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https://arup.sharepoint.com/sites/AMP8DCWW-ConsultancyFramework/ECS Modelling Shared Trackers/53100 - Swansea/"/>
    </mc:Choice>
  </mc:AlternateContent>
  <xr:revisionPtr revIDLastSave="0" documentId="8_{11D463B9-C145-455D-9B06-AC4299A5A40A}" xr6:coauthVersionLast="47" xr6:coauthVersionMax="47" xr10:uidLastSave="{00000000-0000-0000-0000-000000000000}"/>
  <bookViews>
    <workbookView xWindow="-120" yWindow="-120" windowWidth="29040" windowHeight="15720" tabRatio="918" firstSheet="2" activeTab="2" xr2:uid="{00000000-000D-0000-FFFF-FFFF00000000}"/>
  </bookViews>
  <sheets>
    <sheet name="Intro" sheetId="6" r:id="rId1"/>
    <sheet name="Overview" sheetId="1" r:id="rId2"/>
    <sheet name="Weekly quality check" sheetId="2" r:id="rId3"/>
    <sheet name="DRY DAYS " sheetId="3" state="hidden" r:id="rId4"/>
    <sheet name="Storm selection" sheetId="18" r:id="rId5"/>
    <sheet name="Storm compliance" sheetId="4" r:id="rId6"/>
    <sheet name="Removals &amp; Relocations" sheetId="21" r:id="rId7"/>
    <sheet name="DryDays compliance" sheetId="20" r:id="rId8"/>
    <sheet name="Sheet2" sheetId="16" state="hidden" r:id="rId9"/>
  </sheets>
  <definedNames>
    <definedName name="_xlnm._FilterDatabase" localSheetId="7" hidden="1">'DryDays compliance'!$A$1:$H$167</definedName>
    <definedName name="_xlnm._FilterDatabase" localSheetId="1">Overview!$A$3:$AM$146</definedName>
    <definedName name="_xlnm._FilterDatabase" localSheetId="6" hidden="1">'Removals &amp; Relocations'!$A$1:$M$166</definedName>
    <definedName name="_xlnm._FilterDatabase" localSheetId="5" hidden="1">'Storm compliance'!$A$4:$G$167</definedName>
    <definedName name="_xlnm._FilterDatabase" localSheetId="2" hidden="1">'Weekly quality check'!$A$4:$AK$4</definedName>
    <definedName name="Date">Intro!$A$3</definedName>
    <definedName name="JobNo_Initials">Intro!$A$2</definedName>
    <definedName name="JobTitle">Intro!$C$2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21" l="1"/>
  <c r="S2" i="21"/>
  <c r="J154" i="21"/>
  <c r="I154" i="21"/>
  <c r="H154" i="21"/>
  <c r="G154" i="21"/>
  <c r="J153" i="21"/>
  <c r="I153" i="21"/>
  <c r="H153" i="21"/>
  <c r="G153" i="21"/>
  <c r="AB5" i="1"/>
  <c r="AC5" i="1"/>
  <c r="AD5" i="1"/>
  <c r="AE5" i="1"/>
  <c r="AF5" i="1"/>
  <c r="AB6" i="1"/>
  <c r="AC6" i="1"/>
  <c r="AD6" i="1"/>
  <c r="AE6" i="1"/>
  <c r="AF6" i="1"/>
  <c r="AB7" i="1"/>
  <c r="AC7" i="1"/>
  <c r="AD7" i="1"/>
  <c r="AE7" i="1"/>
  <c r="AF7" i="1"/>
  <c r="AB8" i="1"/>
  <c r="AC8" i="1"/>
  <c r="AD8" i="1"/>
  <c r="AE8" i="1"/>
  <c r="AF8" i="1"/>
  <c r="AB9" i="1"/>
  <c r="AC9" i="1"/>
  <c r="AD9" i="1"/>
  <c r="AE9" i="1"/>
  <c r="AF9" i="1"/>
  <c r="AB10" i="1"/>
  <c r="AC10" i="1"/>
  <c r="AD10" i="1"/>
  <c r="AE10" i="1"/>
  <c r="AF10" i="1"/>
  <c r="AB11" i="1"/>
  <c r="AC11" i="1"/>
  <c r="AD11" i="1"/>
  <c r="AE11" i="1"/>
  <c r="AF11" i="1"/>
  <c r="AB12" i="1"/>
  <c r="AC12" i="1"/>
  <c r="AD12" i="1"/>
  <c r="AE12" i="1"/>
  <c r="AF12" i="1"/>
  <c r="AB13" i="1"/>
  <c r="AC13" i="1"/>
  <c r="AD13" i="1"/>
  <c r="AE13" i="1"/>
  <c r="AF13" i="1"/>
  <c r="AB14" i="1"/>
  <c r="AC14" i="1"/>
  <c r="AD14" i="1"/>
  <c r="AE14" i="1"/>
  <c r="AF14" i="1"/>
  <c r="AB15" i="1"/>
  <c r="AC15" i="1"/>
  <c r="AD15" i="1"/>
  <c r="AE15" i="1"/>
  <c r="AF15" i="1"/>
  <c r="AB16" i="1"/>
  <c r="AC16" i="1"/>
  <c r="AD16" i="1"/>
  <c r="AE16" i="1"/>
  <c r="AF16" i="1"/>
  <c r="AB17" i="1"/>
  <c r="AC17" i="1"/>
  <c r="AD17" i="1"/>
  <c r="AE17" i="1"/>
  <c r="AF17" i="1"/>
  <c r="AB18" i="1"/>
  <c r="AC18" i="1"/>
  <c r="AD18" i="1"/>
  <c r="AE18" i="1"/>
  <c r="AF18" i="1"/>
  <c r="AB19" i="1"/>
  <c r="AC19" i="1"/>
  <c r="AD19" i="1"/>
  <c r="AE19" i="1"/>
  <c r="AF19" i="1"/>
  <c r="AB20" i="1"/>
  <c r="AC20" i="1"/>
  <c r="AD20" i="1"/>
  <c r="AE20" i="1"/>
  <c r="AF20" i="1"/>
  <c r="AB21" i="1"/>
  <c r="AC21" i="1"/>
  <c r="AD21" i="1"/>
  <c r="AE21" i="1"/>
  <c r="AF21" i="1"/>
  <c r="AB22" i="1"/>
  <c r="AC22" i="1"/>
  <c r="AD22" i="1"/>
  <c r="AE22" i="1"/>
  <c r="AF22" i="1"/>
  <c r="AB23" i="1"/>
  <c r="AC23" i="1"/>
  <c r="AD23" i="1"/>
  <c r="AE23" i="1"/>
  <c r="AF23" i="1"/>
  <c r="AB24" i="1"/>
  <c r="AC24" i="1"/>
  <c r="AD24" i="1"/>
  <c r="AE24" i="1"/>
  <c r="AF24" i="1"/>
  <c r="AB25" i="1"/>
  <c r="AC25" i="1"/>
  <c r="AD25" i="1"/>
  <c r="AE25" i="1"/>
  <c r="AF25" i="1"/>
  <c r="AB26" i="1"/>
  <c r="AC26" i="1"/>
  <c r="AD26" i="1"/>
  <c r="AE26" i="1"/>
  <c r="AF26" i="1"/>
  <c r="AB27" i="1"/>
  <c r="AC27" i="1"/>
  <c r="AD27" i="1"/>
  <c r="AE27" i="1"/>
  <c r="AF27" i="1"/>
  <c r="AB28" i="1"/>
  <c r="AC28" i="1"/>
  <c r="AD28" i="1"/>
  <c r="AE28" i="1"/>
  <c r="AF28" i="1"/>
  <c r="AB29" i="1"/>
  <c r="AC29" i="1"/>
  <c r="AD29" i="1"/>
  <c r="AE29" i="1"/>
  <c r="AF29" i="1"/>
  <c r="AB30" i="1"/>
  <c r="AC30" i="1"/>
  <c r="AD30" i="1"/>
  <c r="AE30" i="1"/>
  <c r="AF30" i="1"/>
  <c r="AB31" i="1"/>
  <c r="AC31" i="1"/>
  <c r="AD31" i="1"/>
  <c r="AE31" i="1"/>
  <c r="AF31" i="1"/>
  <c r="AB32" i="1"/>
  <c r="AC32" i="1"/>
  <c r="AD32" i="1"/>
  <c r="AE32" i="1"/>
  <c r="AF32" i="1"/>
  <c r="AB33" i="1"/>
  <c r="AC33" i="1"/>
  <c r="AD33" i="1"/>
  <c r="AE33" i="1"/>
  <c r="AF33" i="1"/>
  <c r="AB34" i="1"/>
  <c r="AC34" i="1"/>
  <c r="AD34" i="1"/>
  <c r="AE34" i="1"/>
  <c r="AF34" i="1"/>
  <c r="AB35" i="1"/>
  <c r="AC35" i="1"/>
  <c r="AD35" i="1"/>
  <c r="AE35" i="1"/>
  <c r="AF35" i="1"/>
  <c r="AB36" i="1"/>
  <c r="AC36" i="1"/>
  <c r="AD36" i="1"/>
  <c r="AE36" i="1"/>
  <c r="AF36" i="1"/>
  <c r="AB37" i="1"/>
  <c r="AC37" i="1"/>
  <c r="AD37" i="1"/>
  <c r="AE37" i="1"/>
  <c r="AF37" i="1"/>
  <c r="AB38" i="1"/>
  <c r="AC38" i="1"/>
  <c r="AD38" i="1"/>
  <c r="AE38" i="1"/>
  <c r="AF38" i="1"/>
  <c r="AB39" i="1"/>
  <c r="AC39" i="1"/>
  <c r="AD39" i="1"/>
  <c r="AE39" i="1"/>
  <c r="AF39" i="1"/>
  <c r="AB40" i="1"/>
  <c r="AC40" i="1"/>
  <c r="AD40" i="1"/>
  <c r="AE40" i="1"/>
  <c r="AF40" i="1"/>
  <c r="AB41" i="1"/>
  <c r="AC41" i="1"/>
  <c r="AD41" i="1"/>
  <c r="AE41" i="1"/>
  <c r="AF41" i="1"/>
  <c r="AB42" i="1"/>
  <c r="AC42" i="1"/>
  <c r="AD42" i="1"/>
  <c r="AE42" i="1"/>
  <c r="AF42" i="1"/>
  <c r="AB43" i="1"/>
  <c r="AC43" i="1"/>
  <c r="AD43" i="1"/>
  <c r="AE43" i="1"/>
  <c r="AF43" i="1"/>
  <c r="AB44" i="1"/>
  <c r="AC44" i="1"/>
  <c r="AD44" i="1"/>
  <c r="AE44" i="1"/>
  <c r="AF44" i="1"/>
  <c r="AB45" i="1"/>
  <c r="AC45" i="1"/>
  <c r="AD45" i="1"/>
  <c r="AE45" i="1"/>
  <c r="AF45" i="1"/>
  <c r="AB46" i="1"/>
  <c r="AC46" i="1"/>
  <c r="AD46" i="1"/>
  <c r="AE46" i="1"/>
  <c r="AF46" i="1"/>
  <c r="AB47" i="1"/>
  <c r="AC47" i="1"/>
  <c r="AD47" i="1"/>
  <c r="AE47" i="1"/>
  <c r="AF47" i="1"/>
  <c r="AB48" i="1"/>
  <c r="AC48" i="1"/>
  <c r="AD48" i="1"/>
  <c r="AE48" i="1"/>
  <c r="AF48" i="1"/>
  <c r="AB49" i="1"/>
  <c r="AC49" i="1"/>
  <c r="AD49" i="1"/>
  <c r="AE49" i="1"/>
  <c r="AF49" i="1"/>
  <c r="AB50" i="1"/>
  <c r="AC50" i="1"/>
  <c r="AD50" i="1"/>
  <c r="AE50" i="1"/>
  <c r="AF50" i="1"/>
  <c r="AB51" i="1"/>
  <c r="AC51" i="1"/>
  <c r="AD51" i="1"/>
  <c r="AE51" i="1"/>
  <c r="AF51" i="1"/>
  <c r="AB52" i="1"/>
  <c r="AC52" i="1"/>
  <c r="AD52" i="1"/>
  <c r="AE52" i="1"/>
  <c r="AF52" i="1"/>
  <c r="AB53" i="1"/>
  <c r="AC53" i="1"/>
  <c r="AD53" i="1"/>
  <c r="AE53" i="1"/>
  <c r="AF53" i="1"/>
  <c r="AB54" i="1"/>
  <c r="AC54" i="1"/>
  <c r="AD54" i="1"/>
  <c r="AE54" i="1"/>
  <c r="AF54" i="1"/>
  <c r="AB55" i="1"/>
  <c r="AC55" i="1"/>
  <c r="AD55" i="1"/>
  <c r="AE55" i="1"/>
  <c r="AF55" i="1"/>
  <c r="AB56" i="1"/>
  <c r="AC56" i="1"/>
  <c r="AD56" i="1"/>
  <c r="AE56" i="1"/>
  <c r="AF56" i="1"/>
  <c r="AB57" i="1"/>
  <c r="AC57" i="1"/>
  <c r="AD57" i="1"/>
  <c r="AE57" i="1"/>
  <c r="AF57" i="1"/>
  <c r="AB58" i="1"/>
  <c r="AC58" i="1"/>
  <c r="AD58" i="1"/>
  <c r="AE58" i="1"/>
  <c r="AF58" i="1"/>
  <c r="AB59" i="1"/>
  <c r="AC59" i="1"/>
  <c r="AD59" i="1"/>
  <c r="AE59" i="1"/>
  <c r="AF59" i="1"/>
  <c r="AB60" i="1"/>
  <c r="AC60" i="1"/>
  <c r="AD60" i="1"/>
  <c r="AE60" i="1"/>
  <c r="AF60" i="1"/>
  <c r="AB61" i="1"/>
  <c r="AC61" i="1"/>
  <c r="AD61" i="1"/>
  <c r="AE61" i="1"/>
  <c r="AF61" i="1"/>
  <c r="AB62" i="1"/>
  <c r="AC62" i="1"/>
  <c r="AD62" i="1"/>
  <c r="AE62" i="1"/>
  <c r="AF62" i="1"/>
  <c r="AB63" i="1"/>
  <c r="AC63" i="1"/>
  <c r="AD63" i="1"/>
  <c r="AE63" i="1"/>
  <c r="AF63" i="1"/>
  <c r="AB64" i="1"/>
  <c r="AC64" i="1"/>
  <c r="AD64" i="1"/>
  <c r="AE64" i="1"/>
  <c r="AF64" i="1"/>
  <c r="AB65" i="1"/>
  <c r="AC65" i="1"/>
  <c r="AD65" i="1"/>
  <c r="AE65" i="1"/>
  <c r="AF65" i="1"/>
  <c r="AB66" i="1"/>
  <c r="AC66" i="1"/>
  <c r="AD66" i="1"/>
  <c r="AE66" i="1"/>
  <c r="AF66" i="1"/>
  <c r="AB67" i="1"/>
  <c r="AC67" i="1"/>
  <c r="AD67" i="1"/>
  <c r="AE67" i="1"/>
  <c r="AF67" i="1"/>
  <c r="AB68" i="1"/>
  <c r="AC68" i="1"/>
  <c r="AD68" i="1"/>
  <c r="AE68" i="1"/>
  <c r="AF68" i="1"/>
  <c r="AB69" i="1"/>
  <c r="AC69" i="1"/>
  <c r="AD69" i="1"/>
  <c r="AE69" i="1"/>
  <c r="AF69" i="1"/>
  <c r="AB70" i="1"/>
  <c r="AC70" i="1"/>
  <c r="AD70" i="1"/>
  <c r="AE70" i="1"/>
  <c r="AF70" i="1"/>
  <c r="AB71" i="1"/>
  <c r="AC71" i="1"/>
  <c r="AD71" i="1"/>
  <c r="AE71" i="1"/>
  <c r="AF71" i="1"/>
  <c r="AB72" i="1"/>
  <c r="AC72" i="1"/>
  <c r="AD72" i="1"/>
  <c r="AE72" i="1"/>
  <c r="AF72" i="1"/>
  <c r="AB73" i="1"/>
  <c r="AC73" i="1"/>
  <c r="AD73" i="1"/>
  <c r="AE73" i="1"/>
  <c r="AF73" i="1"/>
  <c r="AB74" i="1"/>
  <c r="AC74" i="1"/>
  <c r="AD74" i="1"/>
  <c r="AE74" i="1"/>
  <c r="AF74" i="1"/>
  <c r="AB75" i="1"/>
  <c r="AC75" i="1"/>
  <c r="AD75" i="1"/>
  <c r="AE75" i="1"/>
  <c r="AF75" i="1"/>
  <c r="AB76" i="1"/>
  <c r="AC76" i="1"/>
  <c r="AD76" i="1"/>
  <c r="AE76" i="1"/>
  <c r="AF76" i="1"/>
  <c r="AB77" i="1"/>
  <c r="AC77" i="1"/>
  <c r="AD77" i="1"/>
  <c r="AE77" i="1"/>
  <c r="AF77" i="1"/>
  <c r="AB78" i="1"/>
  <c r="AC78" i="1"/>
  <c r="AD78" i="1"/>
  <c r="AE78" i="1"/>
  <c r="AF78" i="1"/>
  <c r="AB79" i="1"/>
  <c r="AC79" i="1"/>
  <c r="AD79" i="1"/>
  <c r="AE79" i="1"/>
  <c r="AF79" i="1"/>
  <c r="AB80" i="1"/>
  <c r="AC80" i="1"/>
  <c r="AD80" i="1"/>
  <c r="AE80" i="1"/>
  <c r="AF80" i="1"/>
  <c r="AB81" i="1"/>
  <c r="AC81" i="1"/>
  <c r="AD81" i="1"/>
  <c r="AE81" i="1"/>
  <c r="AF81" i="1"/>
  <c r="AB82" i="1"/>
  <c r="AC82" i="1"/>
  <c r="AD82" i="1"/>
  <c r="AE82" i="1"/>
  <c r="AF82" i="1"/>
  <c r="AB83" i="1"/>
  <c r="AC83" i="1"/>
  <c r="AD83" i="1"/>
  <c r="AE83" i="1"/>
  <c r="AF83" i="1"/>
  <c r="AB84" i="1"/>
  <c r="AC84" i="1"/>
  <c r="AD84" i="1"/>
  <c r="AE84" i="1"/>
  <c r="AF84" i="1"/>
  <c r="AB85" i="1"/>
  <c r="AC85" i="1"/>
  <c r="AD85" i="1"/>
  <c r="AE85" i="1"/>
  <c r="AF85" i="1"/>
  <c r="AB86" i="1"/>
  <c r="AC86" i="1"/>
  <c r="AD86" i="1"/>
  <c r="AE86" i="1"/>
  <c r="AF86" i="1"/>
  <c r="AB87" i="1"/>
  <c r="AC87" i="1"/>
  <c r="AD87" i="1"/>
  <c r="AE87" i="1"/>
  <c r="AF87" i="1"/>
  <c r="AB88" i="1"/>
  <c r="AC88" i="1"/>
  <c r="AD88" i="1"/>
  <c r="AE88" i="1"/>
  <c r="AF88" i="1"/>
  <c r="AB89" i="1"/>
  <c r="AC89" i="1"/>
  <c r="AD89" i="1"/>
  <c r="AE89" i="1"/>
  <c r="AF89" i="1"/>
  <c r="AB90" i="1"/>
  <c r="AC90" i="1"/>
  <c r="AD90" i="1"/>
  <c r="AE90" i="1"/>
  <c r="AF90" i="1"/>
  <c r="AB91" i="1"/>
  <c r="AC91" i="1"/>
  <c r="AD91" i="1"/>
  <c r="AE91" i="1"/>
  <c r="AF91" i="1"/>
  <c r="AB92" i="1"/>
  <c r="AC92" i="1"/>
  <c r="AD92" i="1"/>
  <c r="AE92" i="1"/>
  <c r="AF92" i="1"/>
  <c r="AB93" i="1"/>
  <c r="AC93" i="1"/>
  <c r="AD93" i="1"/>
  <c r="AE93" i="1"/>
  <c r="AF93" i="1"/>
  <c r="AB94" i="1"/>
  <c r="AC94" i="1"/>
  <c r="AD94" i="1"/>
  <c r="AE94" i="1"/>
  <c r="AF94" i="1"/>
  <c r="AB95" i="1"/>
  <c r="AC95" i="1"/>
  <c r="AD95" i="1"/>
  <c r="AE95" i="1"/>
  <c r="AF95" i="1"/>
  <c r="AB96" i="1"/>
  <c r="AC96" i="1"/>
  <c r="AD96" i="1"/>
  <c r="AE96" i="1"/>
  <c r="AF96" i="1"/>
  <c r="AB97" i="1"/>
  <c r="AC97" i="1"/>
  <c r="AD97" i="1"/>
  <c r="AE97" i="1"/>
  <c r="AF97" i="1"/>
  <c r="AB98" i="1"/>
  <c r="AC98" i="1"/>
  <c r="AD98" i="1"/>
  <c r="AE98" i="1"/>
  <c r="AF98" i="1"/>
  <c r="AB99" i="1"/>
  <c r="AC99" i="1"/>
  <c r="AD99" i="1"/>
  <c r="AE99" i="1"/>
  <c r="AF99" i="1"/>
  <c r="AB100" i="1"/>
  <c r="AC100" i="1"/>
  <c r="AD100" i="1"/>
  <c r="AE100" i="1"/>
  <c r="AF100" i="1"/>
  <c r="AB101" i="1"/>
  <c r="AC101" i="1"/>
  <c r="AD101" i="1"/>
  <c r="AE101" i="1"/>
  <c r="AF101" i="1"/>
  <c r="AB102" i="1"/>
  <c r="AC102" i="1"/>
  <c r="AD102" i="1"/>
  <c r="AE102" i="1"/>
  <c r="AF102" i="1"/>
  <c r="AB103" i="1"/>
  <c r="AC103" i="1"/>
  <c r="AD103" i="1"/>
  <c r="AE103" i="1"/>
  <c r="AF103" i="1"/>
  <c r="AB104" i="1"/>
  <c r="AC104" i="1"/>
  <c r="AD104" i="1"/>
  <c r="AE104" i="1"/>
  <c r="AF104" i="1"/>
  <c r="AB105" i="1"/>
  <c r="AC105" i="1"/>
  <c r="AD105" i="1"/>
  <c r="AE105" i="1"/>
  <c r="AF105" i="1"/>
  <c r="AB106" i="1"/>
  <c r="AC106" i="1"/>
  <c r="AD106" i="1"/>
  <c r="AE106" i="1"/>
  <c r="AF106" i="1"/>
  <c r="AB107" i="1"/>
  <c r="AC107" i="1"/>
  <c r="AD107" i="1"/>
  <c r="AE107" i="1"/>
  <c r="AF107" i="1"/>
  <c r="AB108" i="1"/>
  <c r="AC108" i="1"/>
  <c r="AD108" i="1"/>
  <c r="AE108" i="1"/>
  <c r="AF108" i="1"/>
  <c r="AB109" i="1"/>
  <c r="AC109" i="1"/>
  <c r="AD109" i="1"/>
  <c r="AE109" i="1"/>
  <c r="AF109" i="1"/>
  <c r="AB110" i="1"/>
  <c r="AC110" i="1"/>
  <c r="AD110" i="1"/>
  <c r="AE110" i="1"/>
  <c r="AF110" i="1"/>
  <c r="AB111" i="1"/>
  <c r="AC111" i="1"/>
  <c r="AD111" i="1"/>
  <c r="AE111" i="1"/>
  <c r="AF111" i="1"/>
  <c r="AB112" i="1"/>
  <c r="AC112" i="1"/>
  <c r="AD112" i="1"/>
  <c r="AE112" i="1"/>
  <c r="AF112" i="1"/>
  <c r="AB113" i="1"/>
  <c r="AC113" i="1"/>
  <c r="AD113" i="1"/>
  <c r="AE113" i="1"/>
  <c r="AF113" i="1"/>
  <c r="AB114" i="1"/>
  <c r="AC114" i="1"/>
  <c r="AD114" i="1"/>
  <c r="AE114" i="1"/>
  <c r="AF114" i="1"/>
  <c r="AB115" i="1"/>
  <c r="AC115" i="1"/>
  <c r="AD115" i="1"/>
  <c r="AE115" i="1"/>
  <c r="AF115" i="1"/>
  <c r="AB116" i="1"/>
  <c r="AC116" i="1"/>
  <c r="AD116" i="1"/>
  <c r="AE116" i="1"/>
  <c r="AF116" i="1"/>
  <c r="AB117" i="1"/>
  <c r="AC117" i="1"/>
  <c r="AD117" i="1"/>
  <c r="AE117" i="1"/>
  <c r="AF117" i="1"/>
  <c r="AB118" i="1"/>
  <c r="AC118" i="1"/>
  <c r="AD118" i="1"/>
  <c r="AE118" i="1"/>
  <c r="AF118" i="1"/>
  <c r="AB119" i="1"/>
  <c r="AC119" i="1"/>
  <c r="AD119" i="1"/>
  <c r="AE119" i="1"/>
  <c r="AB120" i="1"/>
  <c r="AC120" i="1"/>
  <c r="AD120" i="1"/>
  <c r="AE120" i="1"/>
  <c r="AB121" i="1"/>
  <c r="AC121" i="1"/>
  <c r="AD121" i="1"/>
  <c r="AE121" i="1"/>
  <c r="AF121" i="1"/>
  <c r="AB122" i="1"/>
  <c r="AC122" i="1"/>
  <c r="AD122" i="1"/>
  <c r="AE122" i="1"/>
  <c r="AF122" i="1"/>
  <c r="AB123" i="1"/>
  <c r="AC123" i="1"/>
  <c r="AD123" i="1"/>
  <c r="AE123" i="1"/>
  <c r="AF123" i="1"/>
  <c r="AB124" i="1"/>
  <c r="AC124" i="1"/>
  <c r="AD124" i="1"/>
  <c r="AE124" i="1"/>
  <c r="AF124" i="1"/>
  <c r="AB125" i="1"/>
  <c r="AC125" i="1"/>
  <c r="AD125" i="1"/>
  <c r="AE125" i="1"/>
  <c r="AF125" i="1"/>
  <c r="AB126" i="1"/>
  <c r="AC126" i="1"/>
  <c r="AD126" i="1"/>
  <c r="AE126" i="1"/>
  <c r="AF126" i="1"/>
  <c r="AB127" i="1"/>
  <c r="AC127" i="1"/>
  <c r="AD127" i="1"/>
  <c r="AE127" i="1"/>
  <c r="AF127" i="1"/>
  <c r="AB128" i="1"/>
  <c r="AC128" i="1"/>
  <c r="AD128" i="1"/>
  <c r="AE128" i="1"/>
  <c r="AF128" i="1"/>
  <c r="AB129" i="1"/>
  <c r="AC129" i="1"/>
  <c r="AD129" i="1"/>
  <c r="AE129" i="1"/>
  <c r="AF129" i="1"/>
  <c r="AB130" i="1"/>
  <c r="AC130" i="1"/>
  <c r="AD130" i="1"/>
  <c r="AE130" i="1"/>
  <c r="AF130" i="1"/>
  <c r="AB131" i="1"/>
  <c r="AC131" i="1"/>
  <c r="AD131" i="1"/>
  <c r="AE131" i="1"/>
  <c r="AF131" i="1"/>
  <c r="AB132" i="1"/>
  <c r="AC132" i="1"/>
  <c r="AD132" i="1"/>
  <c r="AE132" i="1"/>
  <c r="AF132" i="1"/>
  <c r="AB133" i="1"/>
  <c r="AC133" i="1"/>
  <c r="AD133" i="1"/>
  <c r="AE133" i="1"/>
  <c r="AF133" i="1"/>
  <c r="AB134" i="1"/>
  <c r="AC134" i="1"/>
  <c r="AD134" i="1"/>
  <c r="AE134" i="1"/>
  <c r="AF134" i="1"/>
  <c r="AB135" i="1"/>
  <c r="AC135" i="1"/>
  <c r="AD135" i="1"/>
  <c r="AE135" i="1"/>
  <c r="AF135" i="1"/>
  <c r="AB136" i="1"/>
  <c r="AC136" i="1"/>
  <c r="AD136" i="1"/>
  <c r="AE136" i="1"/>
  <c r="AF136" i="1"/>
  <c r="AB137" i="1"/>
  <c r="AC137" i="1"/>
  <c r="AD137" i="1"/>
  <c r="AE137" i="1"/>
  <c r="AF137" i="1"/>
  <c r="AB138" i="1"/>
  <c r="AC138" i="1"/>
  <c r="AD138" i="1"/>
  <c r="AE138" i="1"/>
  <c r="AF138" i="1"/>
  <c r="AB139" i="1"/>
  <c r="AC139" i="1"/>
  <c r="AD139" i="1"/>
  <c r="AE139" i="1"/>
  <c r="AF139" i="1"/>
  <c r="AB140" i="1"/>
  <c r="AC140" i="1"/>
  <c r="AD140" i="1"/>
  <c r="AE140" i="1"/>
  <c r="AF140" i="1"/>
  <c r="AB141" i="1"/>
  <c r="AC141" i="1"/>
  <c r="AD141" i="1"/>
  <c r="AE141" i="1"/>
  <c r="AF141" i="1"/>
  <c r="AB142" i="1"/>
  <c r="AC142" i="1"/>
  <c r="AD142" i="1"/>
  <c r="AE142" i="1"/>
  <c r="AF142" i="1"/>
  <c r="AB143" i="1"/>
  <c r="AC143" i="1"/>
  <c r="AD143" i="1"/>
  <c r="AE143" i="1"/>
  <c r="AF143" i="1"/>
  <c r="AB144" i="1"/>
  <c r="AC144" i="1"/>
  <c r="AD144" i="1"/>
  <c r="AE144" i="1"/>
  <c r="AF144" i="1"/>
  <c r="AB145" i="1"/>
  <c r="AC145" i="1"/>
  <c r="AD145" i="1"/>
  <c r="AE145" i="1"/>
  <c r="AF145" i="1"/>
  <c r="AB146" i="1"/>
  <c r="AC146" i="1"/>
  <c r="AD146" i="1"/>
  <c r="AE146" i="1"/>
  <c r="AF146" i="1"/>
  <c r="AB147" i="1"/>
  <c r="AC147" i="1"/>
  <c r="AD147" i="1"/>
  <c r="AE147" i="1"/>
  <c r="AF147" i="1"/>
  <c r="AB148" i="1"/>
  <c r="AC148" i="1"/>
  <c r="AD148" i="1"/>
  <c r="AE148" i="1"/>
  <c r="AF148" i="1"/>
  <c r="AB149" i="1"/>
  <c r="AC149" i="1"/>
  <c r="AD149" i="1"/>
  <c r="AE149" i="1"/>
  <c r="AF149" i="1"/>
  <c r="AB150" i="1"/>
  <c r="AC150" i="1"/>
  <c r="AD150" i="1"/>
  <c r="AE150" i="1"/>
  <c r="AF150" i="1"/>
  <c r="AB151" i="1"/>
  <c r="AC151" i="1"/>
  <c r="AD151" i="1"/>
  <c r="AE151" i="1"/>
  <c r="AF151" i="1"/>
  <c r="AB152" i="1"/>
  <c r="AC152" i="1"/>
  <c r="AD152" i="1"/>
  <c r="AE152" i="1"/>
  <c r="AF152" i="1"/>
  <c r="AB153" i="1"/>
  <c r="AC153" i="1"/>
  <c r="AD153" i="1"/>
  <c r="AE153" i="1"/>
  <c r="AF153" i="1"/>
  <c r="AB154" i="1"/>
  <c r="AC154" i="1"/>
  <c r="AD154" i="1"/>
  <c r="AE154" i="1"/>
  <c r="AF154" i="1"/>
  <c r="AB155" i="1"/>
  <c r="AC155" i="1"/>
  <c r="AD155" i="1"/>
  <c r="AE155" i="1"/>
  <c r="AF155" i="1"/>
  <c r="AB156" i="1"/>
  <c r="AC156" i="1"/>
  <c r="AD156" i="1"/>
  <c r="AE156" i="1"/>
  <c r="AF156" i="1"/>
  <c r="AB157" i="1"/>
  <c r="AC157" i="1"/>
  <c r="AD157" i="1"/>
  <c r="AE157" i="1"/>
  <c r="AF157" i="1"/>
  <c r="AB169" i="1"/>
  <c r="AC169" i="1"/>
  <c r="AD169" i="1"/>
  <c r="AE169" i="1"/>
  <c r="AF169" i="1"/>
  <c r="AB170" i="1"/>
  <c r="AC170" i="1"/>
  <c r="AD170" i="1"/>
  <c r="AE170" i="1"/>
  <c r="AF170" i="1"/>
  <c r="AB171" i="1"/>
  <c r="AC171" i="1"/>
  <c r="AD171" i="1"/>
  <c r="AE171" i="1"/>
  <c r="AF171" i="1"/>
  <c r="AB172" i="1"/>
  <c r="AC172" i="1"/>
  <c r="AD172" i="1"/>
  <c r="AE172" i="1"/>
  <c r="AF172" i="1"/>
  <c r="AB173" i="1"/>
  <c r="AC173" i="1"/>
  <c r="AD173" i="1"/>
  <c r="AE173" i="1"/>
  <c r="AF173" i="1"/>
  <c r="AB174" i="1"/>
  <c r="AC174" i="1"/>
  <c r="AD174" i="1"/>
  <c r="AE174" i="1"/>
  <c r="AF174" i="1"/>
  <c r="AB175" i="1"/>
  <c r="AC175" i="1"/>
  <c r="AD175" i="1"/>
  <c r="AE175" i="1"/>
  <c r="AF175" i="1"/>
  <c r="AB176" i="1"/>
  <c r="AC176" i="1"/>
  <c r="AD176" i="1"/>
  <c r="AE176" i="1"/>
  <c r="AF176" i="1"/>
  <c r="AB177" i="1"/>
  <c r="AC177" i="1"/>
  <c r="AD177" i="1"/>
  <c r="AE177" i="1"/>
  <c r="AF177" i="1"/>
  <c r="AB178" i="1"/>
  <c r="AC178" i="1"/>
  <c r="AD178" i="1"/>
  <c r="AE178" i="1"/>
  <c r="AF178" i="1"/>
  <c r="AB179" i="1"/>
  <c r="AC179" i="1"/>
  <c r="AD179" i="1"/>
  <c r="AE179" i="1"/>
  <c r="AF179" i="1"/>
  <c r="AB180" i="1"/>
  <c r="AC180" i="1"/>
  <c r="AD180" i="1"/>
  <c r="AE180" i="1"/>
  <c r="AF180" i="1"/>
  <c r="AF4" i="1"/>
  <c r="AE4" i="1"/>
  <c r="AD4" i="1"/>
  <c r="AC4" i="1"/>
  <c r="AB4" i="1"/>
  <c r="S4" i="21"/>
  <c r="S5" i="21"/>
  <c r="S6" i="21"/>
  <c r="S7" i="21"/>
  <c r="S8" i="21"/>
  <c r="S9" i="21"/>
  <c r="S10" i="21"/>
  <c r="S11" i="21"/>
  <c r="S12" i="21"/>
  <c r="S13" i="21" l="1"/>
  <c r="S14" i="21"/>
  <c r="I3" i="21"/>
  <c r="J3" i="21"/>
  <c r="I4" i="21"/>
  <c r="J4" i="21"/>
  <c r="I5" i="21"/>
  <c r="J5" i="21"/>
  <c r="I6" i="21"/>
  <c r="J6" i="21"/>
  <c r="I7" i="21"/>
  <c r="J7" i="21"/>
  <c r="I8" i="21"/>
  <c r="J8" i="21"/>
  <c r="I9" i="21"/>
  <c r="J9" i="21"/>
  <c r="I10" i="21"/>
  <c r="J10" i="21"/>
  <c r="I11" i="21"/>
  <c r="J11" i="21"/>
  <c r="I12" i="21"/>
  <c r="J12" i="21"/>
  <c r="I13" i="21"/>
  <c r="J13" i="21"/>
  <c r="I14" i="21"/>
  <c r="J14" i="21"/>
  <c r="I15" i="21"/>
  <c r="J15" i="21"/>
  <c r="I16" i="21"/>
  <c r="J16" i="21"/>
  <c r="I17" i="21"/>
  <c r="J17" i="21"/>
  <c r="I18" i="21"/>
  <c r="J18" i="21"/>
  <c r="I19" i="21"/>
  <c r="J19" i="21"/>
  <c r="I20" i="21"/>
  <c r="J20" i="21"/>
  <c r="I21" i="21"/>
  <c r="J21" i="21"/>
  <c r="I22" i="21"/>
  <c r="J22" i="21"/>
  <c r="I23" i="21"/>
  <c r="J23" i="21"/>
  <c r="I24" i="21"/>
  <c r="J24" i="21"/>
  <c r="I25" i="21"/>
  <c r="J25" i="21"/>
  <c r="I26" i="21"/>
  <c r="J26" i="21"/>
  <c r="I27" i="21"/>
  <c r="J27" i="21"/>
  <c r="I28" i="21"/>
  <c r="J28" i="21"/>
  <c r="I29" i="21"/>
  <c r="J29" i="21"/>
  <c r="I30" i="21"/>
  <c r="J30" i="21"/>
  <c r="I31" i="21"/>
  <c r="J31" i="21"/>
  <c r="I32" i="21"/>
  <c r="J32" i="21"/>
  <c r="I33" i="21"/>
  <c r="J33" i="21"/>
  <c r="I34" i="21"/>
  <c r="J34" i="21"/>
  <c r="I35" i="21"/>
  <c r="J35" i="21"/>
  <c r="I36" i="21"/>
  <c r="J36" i="21"/>
  <c r="I37" i="21"/>
  <c r="J37" i="21"/>
  <c r="I38" i="21"/>
  <c r="J38" i="21"/>
  <c r="I39" i="21"/>
  <c r="J39" i="21"/>
  <c r="I40" i="21"/>
  <c r="J40" i="21"/>
  <c r="I41" i="21"/>
  <c r="J41" i="21"/>
  <c r="I42" i="21"/>
  <c r="J42" i="21"/>
  <c r="I43" i="21"/>
  <c r="J43" i="21"/>
  <c r="I44" i="21"/>
  <c r="J44" i="21"/>
  <c r="I45" i="21"/>
  <c r="J45" i="21"/>
  <c r="I46" i="21"/>
  <c r="J46" i="21"/>
  <c r="I47" i="21"/>
  <c r="J47" i="21"/>
  <c r="I48" i="21"/>
  <c r="J48" i="21"/>
  <c r="I49" i="21"/>
  <c r="J49" i="21"/>
  <c r="I50" i="21"/>
  <c r="J50" i="21"/>
  <c r="I51" i="21"/>
  <c r="J51" i="21"/>
  <c r="I52" i="21"/>
  <c r="J52" i="21"/>
  <c r="I53" i="21"/>
  <c r="J53" i="21"/>
  <c r="I54" i="21"/>
  <c r="J54" i="21"/>
  <c r="I55" i="21"/>
  <c r="J55" i="21"/>
  <c r="I56" i="21"/>
  <c r="J56" i="21"/>
  <c r="I57" i="21"/>
  <c r="J57" i="21"/>
  <c r="I58" i="21"/>
  <c r="J58" i="21"/>
  <c r="I59" i="21"/>
  <c r="J59" i="21"/>
  <c r="I60" i="21"/>
  <c r="J60" i="21"/>
  <c r="I61" i="21"/>
  <c r="J61" i="21"/>
  <c r="I62" i="21"/>
  <c r="J62" i="21"/>
  <c r="I63" i="21"/>
  <c r="J63" i="21"/>
  <c r="I64" i="21"/>
  <c r="J64" i="21"/>
  <c r="I65" i="21"/>
  <c r="J65" i="21"/>
  <c r="I66" i="21"/>
  <c r="J66" i="21"/>
  <c r="I67" i="21"/>
  <c r="J67" i="21"/>
  <c r="I68" i="21"/>
  <c r="J68" i="21"/>
  <c r="I69" i="21"/>
  <c r="J69" i="21"/>
  <c r="I70" i="21"/>
  <c r="J70" i="21"/>
  <c r="I71" i="21"/>
  <c r="J71" i="21"/>
  <c r="I72" i="21"/>
  <c r="J72" i="21"/>
  <c r="I73" i="21"/>
  <c r="J73" i="21"/>
  <c r="I74" i="21"/>
  <c r="J74" i="21"/>
  <c r="I75" i="21"/>
  <c r="J75" i="21"/>
  <c r="I76" i="21"/>
  <c r="J76" i="21"/>
  <c r="I77" i="21"/>
  <c r="J77" i="21"/>
  <c r="I78" i="21"/>
  <c r="J78" i="21"/>
  <c r="I79" i="21"/>
  <c r="J79" i="21"/>
  <c r="I80" i="21"/>
  <c r="J80" i="21"/>
  <c r="I81" i="21"/>
  <c r="J81" i="21"/>
  <c r="I82" i="21"/>
  <c r="J82" i="21"/>
  <c r="I83" i="21"/>
  <c r="J83" i="21"/>
  <c r="I84" i="21"/>
  <c r="J84" i="21"/>
  <c r="I85" i="21"/>
  <c r="J85" i="21"/>
  <c r="I86" i="21"/>
  <c r="J86" i="21"/>
  <c r="I87" i="21"/>
  <c r="J87" i="21"/>
  <c r="I88" i="21"/>
  <c r="J88" i="21"/>
  <c r="I89" i="21"/>
  <c r="J89" i="21"/>
  <c r="I90" i="21"/>
  <c r="J90" i="21"/>
  <c r="I91" i="21"/>
  <c r="J91" i="21"/>
  <c r="I92" i="21"/>
  <c r="J92" i="21"/>
  <c r="I93" i="21"/>
  <c r="J93" i="21"/>
  <c r="I94" i="21"/>
  <c r="J94" i="21"/>
  <c r="I95" i="21"/>
  <c r="J95" i="21"/>
  <c r="I96" i="21"/>
  <c r="J96" i="21"/>
  <c r="I97" i="21"/>
  <c r="J97" i="21"/>
  <c r="I98" i="21"/>
  <c r="J98" i="21"/>
  <c r="I99" i="21"/>
  <c r="J99" i="21"/>
  <c r="I100" i="21"/>
  <c r="J100" i="21"/>
  <c r="I101" i="21"/>
  <c r="J101" i="21"/>
  <c r="I102" i="21"/>
  <c r="J102" i="21"/>
  <c r="I103" i="21"/>
  <c r="J103" i="21"/>
  <c r="I104" i="21"/>
  <c r="J104" i="21"/>
  <c r="I105" i="21"/>
  <c r="J105" i="21"/>
  <c r="I106" i="21"/>
  <c r="J106" i="21"/>
  <c r="I107" i="21"/>
  <c r="J107" i="21"/>
  <c r="I108" i="21"/>
  <c r="J108" i="21"/>
  <c r="I109" i="21"/>
  <c r="J109" i="21"/>
  <c r="I110" i="21"/>
  <c r="J110" i="21"/>
  <c r="I111" i="21"/>
  <c r="J111" i="21"/>
  <c r="I112" i="21"/>
  <c r="J112" i="21"/>
  <c r="I113" i="21"/>
  <c r="J113" i="21"/>
  <c r="I114" i="21"/>
  <c r="J114" i="21"/>
  <c r="I115" i="21"/>
  <c r="J115" i="21"/>
  <c r="I116" i="21"/>
  <c r="J116" i="21"/>
  <c r="I117" i="21"/>
  <c r="J117" i="21"/>
  <c r="I118" i="21"/>
  <c r="J118" i="21"/>
  <c r="I119" i="21"/>
  <c r="J119" i="21"/>
  <c r="I120" i="21"/>
  <c r="J120" i="21"/>
  <c r="I121" i="21"/>
  <c r="J121" i="21"/>
  <c r="I122" i="21"/>
  <c r="J122" i="21"/>
  <c r="I123" i="21"/>
  <c r="J123" i="21"/>
  <c r="I124" i="21"/>
  <c r="J124" i="21"/>
  <c r="I125" i="21"/>
  <c r="J125" i="21"/>
  <c r="I126" i="21"/>
  <c r="J126" i="21"/>
  <c r="I127" i="21"/>
  <c r="J127" i="21"/>
  <c r="I128" i="21"/>
  <c r="J128" i="21"/>
  <c r="I129" i="21"/>
  <c r="J129" i="21"/>
  <c r="I130" i="21"/>
  <c r="J130" i="21"/>
  <c r="I131" i="21"/>
  <c r="J131" i="21"/>
  <c r="I132" i="21"/>
  <c r="J132" i="21"/>
  <c r="I133" i="21"/>
  <c r="J133" i="21"/>
  <c r="I134" i="21"/>
  <c r="J134" i="21"/>
  <c r="I135" i="21"/>
  <c r="J135" i="21"/>
  <c r="I136" i="21"/>
  <c r="J136" i="21"/>
  <c r="I137" i="21"/>
  <c r="J137" i="21"/>
  <c r="I138" i="21"/>
  <c r="J138" i="21"/>
  <c r="I139" i="21"/>
  <c r="J139" i="21"/>
  <c r="I140" i="21"/>
  <c r="J140" i="21"/>
  <c r="I141" i="21"/>
  <c r="J141" i="21"/>
  <c r="I142" i="21"/>
  <c r="J142" i="21"/>
  <c r="I155" i="21"/>
  <c r="J155" i="21"/>
  <c r="I156" i="21"/>
  <c r="J156" i="21"/>
  <c r="I157" i="21"/>
  <c r="J157" i="21"/>
  <c r="I158" i="21"/>
  <c r="J158" i="21"/>
  <c r="I159" i="21"/>
  <c r="J159" i="21"/>
  <c r="I160" i="21"/>
  <c r="J160" i="21"/>
  <c r="I161" i="21"/>
  <c r="J161" i="21"/>
  <c r="I162" i="21"/>
  <c r="J162" i="21"/>
  <c r="I163" i="21"/>
  <c r="J163" i="21"/>
  <c r="I164" i="21"/>
  <c r="J164" i="21"/>
  <c r="I165" i="21"/>
  <c r="J165" i="21"/>
  <c r="I166" i="21"/>
  <c r="J166" i="21"/>
  <c r="J2" i="21"/>
  <c r="I2" i="21"/>
  <c r="G3" i="21"/>
  <c r="H3" i="21"/>
  <c r="G4" i="21"/>
  <c r="H4" i="21"/>
  <c r="G5" i="21"/>
  <c r="H5" i="21"/>
  <c r="G6" i="21"/>
  <c r="H6" i="21"/>
  <c r="G7" i="21"/>
  <c r="H7" i="21"/>
  <c r="G8" i="21"/>
  <c r="H8" i="21"/>
  <c r="G9" i="21"/>
  <c r="H9" i="21"/>
  <c r="G10" i="21"/>
  <c r="H10" i="21"/>
  <c r="G11" i="21"/>
  <c r="H11" i="21"/>
  <c r="G12" i="21"/>
  <c r="H12" i="21"/>
  <c r="G13" i="21"/>
  <c r="H13" i="21"/>
  <c r="G14" i="21"/>
  <c r="H14" i="21"/>
  <c r="G15" i="21"/>
  <c r="H15" i="21"/>
  <c r="G16" i="21"/>
  <c r="H16" i="21"/>
  <c r="G17" i="21"/>
  <c r="H17" i="21"/>
  <c r="G18" i="21"/>
  <c r="H18" i="21"/>
  <c r="G19" i="21"/>
  <c r="H19" i="21"/>
  <c r="G20" i="21"/>
  <c r="H20" i="21"/>
  <c r="G21" i="21"/>
  <c r="H21" i="21"/>
  <c r="G22" i="21"/>
  <c r="H22" i="21"/>
  <c r="G23" i="21"/>
  <c r="H23" i="21"/>
  <c r="G24" i="21"/>
  <c r="H24" i="21"/>
  <c r="G25" i="21"/>
  <c r="H25" i="21"/>
  <c r="G26" i="21"/>
  <c r="H26" i="21"/>
  <c r="G27" i="21"/>
  <c r="H27" i="21"/>
  <c r="G28" i="21"/>
  <c r="H28" i="21"/>
  <c r="G29" i="21"/>
  <c r="H29" i="21"/>
  <c r="G30" i="21"/>
  <c r="H30" i="21"/>
  <c r="G31" i="21"/>
  <c r="H31" i="21"/>
  <c r="G32" i="21"/>
  <c r="H32" i="21"/>
  <c r="G33" i="21"/>
  <c r="H33" i="21"/>
  <c r="G34" i="21"/>
  <c r="H34" i="21"/>
  <c r="G35" i="21"/>
  <c r="H35" i="21"/>
  <c r="G36" i="21"/>
  <c r="H36" i="21"/>
  <c r="G37" i="21"/>
  <c r="H37" i="21"/>
  <c r="G38" i="21"/>
  <c r="H38" i="21"/>
  <c r="G39" i="21"/>
  <c r="H39" i="21"/>
  <c r="G40" i="21"/>
  <c r="H40" i="21"/>
  <c r="G41" i="21"/>
  <c r="H41" i="21"/>
  <c r="G42" i="21"/>
  <c r="H42" i="21"/>
  <c r="G43" i="21"/>
  <c r="H43" i="21"/>
  <c r="G44" i="21"/>
  <c r="H44" i="21"/>
  <c r="G45" i="21"/>
  <c r="H45" i="21"/>
  <c r="G46" i="21"/>
  <c r="H46" i="21"/>
  <c r="G47" i="21"/>
  <c r="H47" i="21"/>
  <c r="G48" i="21"/>
  <c r="H48" i="21"/>
  <c r="G49" i="21"/>
  <c r="H49" i="21"/>
  <c r="G50" i="21"/>
  <c r="H50" i="21"/>
  <c r="G51" i="21"/>
  <c r="H51" i="21"/>
  <c r="G52" i="21"/>
  <c r="H52" i="21"/>
  <c r="G53" i="21"/>
  <c r="H53" i="21"/>
  <c r="G54" i="21"/>
  <c r="H54" i="21"/>
  <c r="G55" i="21"/>
  <c r="H55" i="21"/>
  <c r="G56" i="21"/>
  <c r="H56" i="21"/>
  <c r="G57" i="21"/>
  <c r="H57" i="21"/>
  <c r="G58" i="21"/>
  <c r="H58" i="21"/>
  <c r="G59" i="21"/>
  <c r="H59" i="21"/>
  <c r="G60" i="21"/>
  <c r="H60" i="21"/>
  <c r="G61" i="21"/>
  <c r="H61" i="21"/>
  <c r="G62" i="21"/>
  <c r="H62" i="21"/>
  <c r="G63" i="21"/>
  <c r="H63" i="21"/>
  <c r="G64" i="21"/>
  <c r="H64" i="21"/>
  <c r="G65" i="21"/>
  <c r="H65" i="21"/>
  <c r="G66" i="21"/>
  <c r="H66" i="21"/>
  <c r="G67" i="21"/>
  <c r="H67" i="21"/>
  <c r="G68" i="21"/>
  <c r="H68" i="21"/>
  <c r="G69" i="21"/>
  <c r="H69" i="21"/>
  <c r="G70" i="21"/>
  <c r="H70" i="21"/>
  <c r="G71" i="21"/>
  <c r="H71" i="21"/>
  <c r="G72" i="21"/>
  <c r="H72" i="21"/>
  <c r="G73" i="21"/>
  <c r="H73" i="21"/>
  <c r="G74" i="21"/>
  <c r="H74" i="21"/>
  <c r="G75" i="21"/>
  <c r="H75" i="21"/>
  <c r="G76" i="21"/>
  <c r="H76" i="21"/>
  <c r="G77" i="21"/>
  <c r="H77" i="21"/>
  <c r="G78" i="21"/>
  <c r="H78" i="21"/>
  <c r="G79" i="21"/>
  <c r="H79" i="21"/>
  <c r="G80" i="21"/>
  <c r="H80" i="21"/>
  <c r="G81" i="21"/>
  <c r="H81" i="21"/>
  <c r="G82" i="21"/>
  <c r="H82" i="21"/>
  <c r="G83" i="21"/>
  <c r="H83" i="21"/>
  <c r="G84" i="21"/>
  <c r="H84" i="21"/>
  <c r="G85" i="21"/>
  <c r="H85" i="21"/>
  <c r="G86" i="21"/>
  <c r="H86" i="21"/>
  <c r="G87" i="21"/>
  <c r="H87" i="21"/>
  <c r="G88" i="21"/>
  <c r="H88" i="21"/>
  <c r="G89" i="21"/>
  <c r="H89" i="21"/>
  <c r="G90" i="21"/>
  <c r="H90" i="21"/>
  <c r="G91" i="21"/>
  <c r="H91" i="21"/>
  <c r="G92" i="21"/>
  <c r="H92" i="21"/>
  <c r="G93" i="21"/>
  <c r="H93" i="21"/>
  <c r="G94" i="21"/>
  <c r="H94" i="21"/>
  <c r="G95" i="21"/>
  <c r="H95" i="21"/>
  <c r="G96" i="21"/>
  <c r="H96" i="21"/>
  <c r="G97" i="21"/>
  <c r="H97" i="21"/>
  <c r="G98" i="21"/>
  <c r="H98" i="21"/>
  <c r="G99" i="21"/>
  <c r="H99" i="21"/>
  <c r="G100" i="21"/>
  <c r="H100" i="21"/>
  <c r="G101" i="21"/>
  <c r="H101" i="21"/>
  <c r="G102" i="21"/>
  <c r="H102" i="21"/>
  <c r="G103" i="21"/>
  <c r="H103" i="21"/>
  <c r="G104" i="21"/>
  <c r="H104" i="21"/>
  <c r="G105" i="21"/>
  <c r="H105" i="21"/>
  <c r="G106" i="21"/>
  <c r="H106" i="21"/>
  <c r="G107" i="21"/>
  <c r="H107" i="21"/>
  <c r="G108" i="21"/>
  <c r="H108" i="21"/>
  <c r="G109" i="21"/>
  <c r="H109" i="21"/>
  <c r="G110" i="21"/>
  <c r="H110" i="21"/>
  <c r="G111" i="21"/>
  <c r="H111" i="21"/>
  <c r="G112" i="21"/>
  <c r="H112" i="21"/>
  <c r="G113" i="21"/>
  <c r="H113" i="21"/>
  <c r="G114" i="21"/>
  <c r="H114" i="21"/>
  <c r="G115" i="21"/>
  <c r="H115" i="21"/>
  <c r="G116" i="21"/>
  <c r="H116" i="21"/>
  <c r="G117" i="21"/>
  <c r="H117" i="21"/>
  <c r="G118" i="21"/>
  <c r="H118" i="21"/>
  <c r="G119" i="21"/>
  <c r="H119" i="21"/>
  <c r="G120" i="21"/>
  <c r="H120" i="21"/>
  <c r="G121" i="21"/>
  <c r="H121" i="21"/>
  <c r="G122" i="21"/>
  <c r="H122" i="21"/>
  <c r="G123" i="21"/>
  <c r="H123" i="21"/>
  <c r="G124" i="21"/>
  <c r="H124" i="21"/>
  <c r="G125" i="21"/>
  <c r="H125" i="21"/>
  <c r="G126" i="21"/>
  <c r="H126" i="21"/>
  <c r="G127" i="21"/>
  <c r="H127" i="21"/>
  <c r="G128" i="21"/>
  <c r="H128" i="21"/>
  <c r="G129" i="21"/>
  <c r="H129" i="21"/>
  <c r="G130" i="21"/>
  <c r="H130" i="21"/>
  <c r="G131" i="21"/>
  <c r="H131" i="21"/>
  <c r="G132" i="21"/>
  <c r="H132" i="21"/>
  <c r="G133" i="21"/>
  <c r="H133" i="21"/>
  <c r="G134" i="21"/>
  <c r="H134" i="21"/>
  <c r="G135" i="21"/>
  <c r="H135" i="21"/>
  <c r="G136" i="21"/>
  <c r="H136" i="21"/>
  <c r="G137" i="21"/>
  <c r="H137" i="21"/>
  <c r="G138" i="21"/>
  <c r="H138" i="21"/>
  <c r="G139" i="21"/>
  <c r="H139" i="21"/>
  <c r="G140" i="21"/>
  <c r="H140" i="21"/>
  <c r="G141" i="21"/>
  <c r="H141" i="21"/>
  <c r="G142" i="21"/>
  <c r="H142" i="21"/>
  <c r="G155" i="21"/>
  <c r="H155" i="21"/>
  <c r="G156" i="21"/>
  <c r="H156" i="21"/>
  <c r="G157" i="21"/>
  <c r="H157" i="21"/>
  <c r="G158" i="21"/>
  <c r="H158" i="21"/>
  <c r="G159" i="21"/>
  <c r="H159" i="21"/>
  <c r="G160" i="21"/>
  <c r="H160" i="21"/>
  <c r="G161" i="21"/>
  <c r="H161" i="21"/>
  <c r="G162" i="21"/>
  <c r="H162" i="21"/>
  <c r="G163" i="21"/>
  <c r="H163" i="21"/>
  <c r="G164" i="21"/>
  <c r="H164" i="21"/>
  <c r="G165" i="21"/>
  <c r="H165" i="21"/>
  <c r="G166" i="21"/>
  <c r="H166" i="21"/>
  <c r="H2" i="21"/>
  <c r="G2" i="21"/>
  <c r="AD183" i="1"/>
  <c r="L1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tc={268CAFC3-0B16-4BA8-9DDC-0EF4D219DD67}</author>
    <author>tc={3026E6FD-2277-464E-930B-DE1F93256283}</author>
    <author>tc={1365E745-EFA2-45B5-8915-0C0A14550AE7}</author>
    <author>tc={0B8095B3-1880-429B-B311-5A79B06D8DD3}</author>
    <author>tc={A3E6FD3A-335D-4BBB-8CB8-1C8670A23F3C}</author>
    <author>tc={BD44038E-1722-43EE-9685-C0CD9E8A52E2}</author>
    <author>tc={E1D50303-C5E6-4E52-9110-29EDF1F58FC2}</author>
    <author>tc={AC911E88-24A2-44DD-BD00-5738148184C1}</author>
    <author>tc={0F2E550B-05F2-4A5C-8B6B-38237884CCD2}</author>
    <author>tc={CED69890-C0E1-48BC-BBAE-92B2A5679E30}</author>
    <author>tc={1C6A475F-929D-4A5B-8AB1-65E7AF7CEE31}</author>
    <author>tc={24FC97AE-B166-4B01-B8AE-36B84E45EB7C}</author>
    <author>tc={6F9B73D7-F1E8-4390-9412-76D544D60FCA}</author>
    <author>tc={85ED88AC-0937-4181-AC3F-3C14FF64EAF4}</author>
    <author>tc={8C619D22-79FF-4D86-8F19-01BA287B7479}</author>
    <author>tc={42514C2B-8B71-4158-BB90-408630B59B94}</author>
    <author>tc={4443DD07-7915-4079-B475-FF317D66E906}</author>
    <author>tc={58C37113-0694-4A8D-B30A-15BFCB579EC4}</author>
    <author>tc={39EC9D66-E5D6-4662-9E9C-8A8329EBDE4A}</author>
  </authors>
  <commentList>
    <comment ref="W2" authorId="0" shapeId="0" xr:uid="{268CAFC3-0B16-4BA8-9DDC-0EF4D219DD67}">
      <text>
        <t>[Threaded comment]
Your version of Excel allows you to read this threaded comment; however, any edits to it will get removed if the file is opened in a newer version of Excel. Learn more: https://go.microsoft.com/fwlink/?linkid=870924
Comment:
    Check Enviro performance sheet vs Arup pre-site sheet vs Enviro install sheets</t>
      </text>
    </comment>
    <comment ref="AB2" authorId="1" shapeId="0" xr:uid="{3026E6FD-2277-464E-930B-DE1F93256283}">
      <text>
        <t>[Threaded comment]
Your version of Excel allows you to read this threaded comment; however, any edits to it will get removed if the file is opened in a newer version of Excel. Learn more: https://go.microsoft.com/fwlink/?linkid=870924
Comment:
    Take notes from relevant tab on Enviro performance sheet - note any important bits of info such as silt, ragging, monitor issues, unable to access, unable to obtain data</t>
      </text>
    </comment>
    <comment ref="W3" authorId="2" shapeId="0" xr:uid="{1365E745-EFA2-45B5-8915-0C0A14550AE7}">
      <text>
        <t>[Threaded comment]
Your version of Excel allows you to read this threaded comment; however, any edits to it will get removed if the file is opened in a newer version of Excel. Learn more: https://go.microsoft.com/fwlink/?linkid=870924
Comment:
    Has the monitor been installed in the correct manhole? Check MH ref, location and W3W</t>
      </text>
    </comment>
    <comment ref="X3" authorId="3" shapeId="0" xr:uid="{0B8095B3-1880-429B-B311-5A79B06D8DD3}">
      <text>
        <t>[Threaded comment]
Your version of Excel allows you to read this threaded comment; however, any edits to it will get removed if the file is opened in a newer version of Excel. Learn more: https://go.microsoft.com/fwlink/?linkid=870924
Comment:
    Has the monitor been installed in the correct pipe? A, B - incoming or X, Y - outgoing</t>
      </text>
    </comment>
    <comment ref="Y3" authorId="4" shapeId="0" xr:uid="{A3E6FD3A-335D-4BBB-8CB8-1C8670A23F3C}">
      <text>
        <t>[Threaded comment]
Your version of Excel allows you to read this threaded comment; however, any edits to it will get removed if the file is opened in a newer version of Excel. Learn more: https://go.microsoft.com/fwlink/?linkid=870924
Comment:
    Does the pipe size match between performance sheet, pre-site sheet, install sheet and GIS? Are there any big discrepancies that need highlighting to FS contractor?</t>
      </text>
    </comment>
    <comment ref="Z3" authorId="5" shapeId="0" xr:uid="{BD44038E-1722-43EE-9685-C0CD9E8A52E2}">
      <text>
        <t>[Threaded comment]
Your version of Excel allows you to read this threaded comment; however, any edits to it will get removed if the file is opened in a newer version of Excel. Learn more: https://go.microsoft.com/fwlink/?linkid=870924
Comment:
    Does the pipe shape match between performance sheet, pre-site sheet, install sheet and GIS? Are there any discrepancies that need highlighting to FS contractor?</t>
      </text>
    </comment>
    <comment ref="AB9" authorId="6" shapeId="0" xr:uid="{E1D50303-C5E6-4E52-9110-29EDF1F58FC2}">
      <text>
        <t>[Threaded comment]
Your version of Excel allows you to read this threaded comment; however, any edits to it will get removed if the file is opened in a newer version of Excel. Learn more: https://go.microsoft.com/fwlink/?linkid=870924
Comment:
    Loose sensor - refitted, okay in later interims</t>
      </text>
    </comment>
    <comment ref="AE35" authorId="7" shapeId="0" xr:uid="{AC911E88-24A2-44DD-BD00-5738148184C1}">
      <text>
        <t>[Threaded comment]
Your version of Excel allows you to read this threaded comment; however, any edits to it will get removed if the file is opened in a newer version of Excel. Learn more: https://go.microsoft.com/fwlink/?linkid=870924
Comment:
    Monitor relocated to X pipe</t>
      </text>
    </comment>
    <comment ref="AF38" authorId="8" shapeId="0" xr:uid="{0F2E550B-05F2-4A5C-8B6B-38237884CCD2}">
      <text>
        <t>[Threaded comment]
Your version of Excel allows you to read this threaded comment; however, any edits to it will get removed if the file is opened in a newer version of Excel. Learn more: https://go.microsoft.com/fwlink/?linkid=870924
Comment:
    Monitor relocated to X pipe</t>
      </text>
    </comment>
    <comment ref="AE69" authorId="9" shapeId="0" xr:uid="{CED69890-C0E1-48BC-BBAE-92B2A5679E30}">
      <text>
        <t>[Threaded comment]
Your version of Excel allows you to read this threaded comment; however, any edits to it will get removed if the file is opened in a newer version of Excel. Learn more: https://go.microsoft.com/fwlink/?linkid=870924
Comment:
    Sensor blown and reinstalled - can now be removed</t>
      </text>
    </comment>
    <comment ref="AF70" authorId="10" shapeId="0" xr:uid="{1C6A475F-929D-4A5B-8AB1-65E7AF7CEE31}">
      <text>
        <t>[Threaded comment]
Your version of Excel allows you to read this threaded comment; however, any edits to it will get removed if the file is opened in a newer version of Excel. Learn more: https://go.microsoft.com/fwlink/?linkid=870924
Comment:
    Monitor relocated to X pipe</t>
      </text>
    </comment>
    <comment ref="AB73" authorId="11" shapeId="0" xr:uid="{24FC97AE-B166-4B01-B8AE-36B84E45EB7C}">
      <text>
        <t>[Threaded comment]
Your version of Excel allows you to read this threaded comment; however, any edits to it will get removed if the file is opened in a newer version of Excel. Learn more: https://go.microsoft.com/fwlink/?linkid=870924
Comment:
    FM blown out twice during Interim 1 and 4. Subsequently relocated to X pipe.</t>
      </text>
    </comment>
    <comment ref="AE73" authorId="12" shapeId="0" xr:uid="{6F9B73D7-F1E8-4390-9412-76D544D60FCA}">
      <text>
        <t>[Threaded comment]
Your version of Excel allows you to read this threaded comment; however, any edits to it will get removed if the file is opened in a newer version of Excel. Learn more: https://go.microsoft.com/fwlink/?linkid=870924
Comment:
    FM blown out twice during Interim 1 and 4. Subsequently relocated to X pipe.</t>
      </text>
    </comment>
    <comment ref="AF73" authorId="13" shapeId="0" xr:uid="{85ED88AC-0937-4181-AC3F-3C14FF64EAF4}">
      <text>
        <t>[Threaded comment]
Your version of Excel allows you to read this threaded comment; however, any edits to it will get removed if the file is opened in a newer version of Excel. Learn more: https://go.microsoft.com/fwlink/?linkid=870924
Comment:
    Monitor relocated to X pipe</t>
      </text>
    </comment>
    <comment ref="AF119" authorId="14" shapeId="0" xr:uid="{8C619D22-79FF-4D86-8F19-01BA287B7479}">
      <text>
        <t>[Threaded comment]
Your version of Excel allows you to read this threaded comment; however, any edits to it will get removed if the file is opened in a newer version of Excel. Learn more: https://go.microsoft.com/fwlink/?linkid=870924
Comment:
    Sensor blown out and removed</t>
      </text>
    </comment>
    <comment ref="AF120" authorId="15" shapeId="0" xr:uid="{42514C2B-8B71-4158-BB90-408630B59B94}">
      <text>
        <t>[Threaded comment]
Your version of Excel allows you to read this threaded comment; however, any edits to it will get removed if the file is opened in a newer version of Excel. Learn more: https://go.microsoft.com/fwlink/?linkid=870924
Comment:
    Sensor blown out and removed</t>
      </text>
    </comment>
    <comment ref="AC130" authorId="16" shapeId="0" xr:uid="{4443DD07-7915-4079-B475-FF317D66E906}">
      <text>
        <t>[Threaded comment]
Your version of Excel allows you to read this threaded comment; however, any edits to it will get removed if the file is opened in a newer version of Excel. Learn more: https://go.microsoft.com/fwlink/?linkid=870924
Comment:
    Sensor dismounted from pipe, refitted - okay since</t>
      </text>
    </comment>
    <comment ref="AF146" authorId="17" shapeId="0" xr:uid="{58C37113-0694-4A8D-B30A-15BFCB579EC4}">
      <text>
        <t>[Threaded comment]
Your version of Excel allows you to read this threaded comment; however, any edits to it will get removed if the file is opened in a newer version of Excel. Learn more: https://go.microsoft.com/fwlink/?linkid=870924
Comment:
    Sensor blown out and removed</t>
      </text>
    </comment>
    <comment ref="AF148" authorId="18" shapeId="0" xr:uid="{39EC9D66-E5D6-4662-9E9C-8A8329EBDE4A}">
      <text>
        <t>[Threaded comment]
Your version of Excel allows you to read this threaded comment; however, any edits to it will get removed if the file is opened in a newer version of Excel. Learn more: https://go.microsoft.com/fwlink/?linkid=870924
Comment:
    Sensor blown out and removed</t>
      </text>
    </comment>
  </commentList>
</comments>
</file>

<file path=xl/sharedStrings.xml><?xml version="1.0" encoding="utf-8"?>
<sst xmlns="http://schemas.openxmlformats.org/spreadsheetml/2006/main" count="8192" uniqueCount="2497">
  <si>
    <t>Project Number/Initials</t>
  </si>
  <si>
    <t>53100_Swansea Bay</t>
  </si>
  <si>
    <t>Date started</t>
  </si>
  <si>
    <t>Description of work undertaken</t>
  </si>
  <si>
    <t xml:space="preserve">This calculation: 
-logs the incoming flow data quality checks 
-Holds a log of conversations with the flow survey contractor regarding data quality (financials not discussed here)
-Records and compares dry days/storms to the WAPUG criteria
-Carrys out a volume balance analysis of the flow monitors
-contains process of analysing rainfall and logs adjustments made.
This calculation ensures checks are completed that justify the removal/ending of the flow survey. This calculation needs to be undertaken alongside the Rainfall Assessment_V2 checksheet.
</t>
  </si>
  <si>
    <t>Columns used to generate graph template</t>
  </si>
  <si>
    <t>Enviromontel Performance Spreadsheet</t>
  </si>
  <si>
    <t>Arup Presite Spreadsheet</t>
  </si>
  <si>
    <t>Install Checks</t>
  </si>
  <si>
    <t>Flow Survey Contractor Interim Comments - take from relevant tab on Performance Tab</t>
  </si>
  <si>
    <t>FM / DM / PL</t>
  </si>
  <si>
    <t>Requester</t>
  </si>
  <si>
    <t>Removal checker</t>
  </si>
  <si>
    <t>Removal reviewer</t>
  </si>
  <si>
    <t>Actioned</t>
  </si>
  <si>
    <t>Removal Date</t>
  </si>
  <si>
    <t>Observed Location</t>
  </si>
  <si>
    <t>Predicted Location</t>
  </si>
  <si>
    <t>Rainfall Profile</t>
  </si>
  <si>
    <t>Upstream?</t>
  </si>
  <si>
    <t>Install Date</t>
  </si>
  <si>
    <t>W3W</t>
  </si>
  <si>
    <t>Location</t>
  </si>
  <si>
    <t>MH Reference</t>
  </si>
  <si>
    <t>Pipe</t>
  </si>
  <si>
    <t>Height (mm)</t>
  </si>
  <si>
    <t>Width (mm)</t>
  </si>
  <si>
    <t>Shape</t>
  </si>
  <si>
    <t>Depth (mm)</t>
  </si>
  <si>
    <t xml:space="preserve">Pipe </t>
  </si>
  <si>
    <t>Position (inc/out)</t>
  </si>
  <si>
    <t>Correct Location?</t>
  </si>
  <si>
    <t>Correct Install Pipe?</t>
  </si>
  <si>
    <t>Correct Pipe Size?</t>
  </si>
  <si>
    <t>Correct Pipe Shape?</t>
  </si>
  <si>
    <t>Comments</t>
  </si>
  <si>
    <t>Interim 1 Notes</t>
  </si>
  <si>
    <t>Interim 2 Notes</t>
  </si>
  <si>
    <t>Interim 3 Notes</t>
  </si>
  <si>
    <t>Interim 4 Notes</t>
  </si>
  <si>
    <t>Interim 5 Notes</t>
  </si>
  <si>
    <t>Interim 6 Notes</t>
  </si>
  <si>
    <t>Interim 7 Notes</t>
  </si>
  <si>
    <t>Interim 8 Notes</t>
  </si>
  <si>
    <t>Interim 9 Notes</t>
  </si>
  <si>
    <t>Interim 10 Notes</t>
  </si>
  <si>
    <t>Interim 11 Notes</t>
  </si>
  <si>
    <t>Interim 12 Notes</t>
  </si>
  <si>
    <t>FM01</t>
  </si>
  <si>
    <t>JF</t>
  </si>
  <si>
    <t>Removal Requested 19/09</t>
  </si>
  <si>
    <t>SN68018702.1</t>
  </si>
  <si>
    <t>Estate.agreed.loved</t>
  </si>
  <si>
    <t>Outside 56 heol eithrim SA6 5ES</t>
  </si>
  <si>
    <t>SN68018803</t>
  </si>
  <si>
    <t>B</t>
  </si>
  <si>
    <t>C</t>
  </si>
  <si>
    <t>Incoming</t>
  </si>
  <si>
    <t>https://arup.sharepoint.com/:x:/r/sites/SOAFStage3/Shared%20Documents/ECS/Swansea_FMInstallCheck.xlsx?d=w86e5ea08128a4813bfee8535ddf9e7b7&amp;csf=1&amp;web=1&amp;e=EIUNGj</t>
  </si>
  <si>
    <t>Trickle flow. Sensor cleaned from ragging. Data downloaded</t>
  </si>
  <si>
    <t>Data downloaded. Monitor removed</t>
  </si>
  <si>
    <t>REMOVED</t>
  </si>
  <si>
    <t>FM02</t>
  </si>
  <si>
    <t>SN68017305</t>
  </si>
  <si>
    <t>Telemetry data downloaded</t>
  </si>
  <si>
    <t>FM03</t>
  </si>
  <si>
    <t>SN68019303.1</t>
  </si>
  <si>
    <t>Backpacks.bicker.seasons</t>
  </si>
  <si>
    <t>Outside 18 Sybil street, SA6 5EU</t>
  </si>
  <si>
    <t>SN69010301</t>
  </si>
  <si>
    <t>Slow flow. Sensor cleaned from ragging. Graph showed calibration error - Sensor recalibrated. Data downloaded</t>
  </si>
  <si>
    <t>Steady flow. Sensor cleaned from ragging. Data downloaded</t>
  </si>
  <si>
    <t>Trickle flow. Sensor cleaned from ragging. Sensor recalibrated to match manual readings. Data downloaded</t>
  </si>
  <si>
    <t>Slow flow. Sensor cleaned from ragging and grease. Data downloaded</t>
  </si>
  <si>
    <t>FM04</t>
  </si>
  <si>
    <t>SN69010402.1</t>
  </si>
  <si>
    <t>Rattler.purified.powerful</t>
  </si>
  <si>
    <t>Outside 32 sybil street, SA6 5EX</t>
  </si>
  <si>
    <t>SN69010403</t>
  </si>
  <si>
    <t>Steady flow. Sensor clear but wiped anyway. Data downloaded</t>
  </si>
  <si>
    <t>Steady flow. Sensor cleaned from ragging and grease. Data downloaded</t>
  </si>
  <si>
    <t>FM05</t>
  </si>
  <si>
    <t>SN69010402.2</t>
  </si>
  <si>
    <t>Vaulting.scream.writing</t>
  </si>
  <si>
    <t>SN69010401</t>
  </si>
  <si>
    <t>Dry pipe. Sensor cleaned from ragging. Data downloaded</t>
  </si>
  <si>
    <t>Dry pipe - data downloaded</t>
  </si>
  <si>
    <t>Dry pipe. Sensor clear but wiped anyway. Data downloaded</t>
  </si>
  <si>
    <t>FM06</t>
  </si>
  <si>
    <t>Removed and relocated to FM155 20/09</t>
  </si>
  <si>
    <t>STORM NETWORK NOT IN ICM</t>
  </si>
  <si>
    <t>Ledge.gong.acted</t>
  </si>
  <si>
    <t>Heol y nant outside piccolo bar, SA6 5LG</t>
  </si>
  <si>
    <r>
      <rPr>
        <strike/>
        <sz val="11"/>
        <rFont val="Calibri"/>
        <family val="2"/>
        <scheme val="minor"/>
      </rPr>
      <t>SN69011308</t>
    </r>
    <r>
      <rPr>
        <sz val="11"/>
        <rFont val="Calibri"/>
        <family val="2"/>
        <scheme val="minor"/>
      </rPr>
      <t xml:space="preserve">
SN69011311 (storm line)</t>
    </r>
  </si>
  <si>
    <t>A</t>
  </si>
  <si>
    <t>SN69011308</t>
  </si>
  <si>
    <t>Incoming - storm</t>
  </si>
  <si>
    <t>No</t>
  </si>
  <si>
    <t>Found to be installed in storm line, moved 20/09 to FM155</t>
  </si>
  <si>
    <t>Steady flow. Data downloaded. Monitor removed and relocated.</t>
  </si>
  <si>
    <t>Removed, relocated to FM155</t>
  </si>
  <si>
    <t>FM07</t>
  </si>
  <si>
    <t>Scrapped</t>
  </si>
  <si>
    <t>SCRAPPED</t>
  </si>
  <si>
    <t>FM08</t>
  </si>
  <si>
    <t>FM09</t>
  </si>
  <si>
    <t>SN69011203.1</t>
  </si>
  <si>
    <t>Height.december.pest</t>
  </si>
  <si>
    <t>Vale Clydach refinery, SA6 5QR</t>
  </si>
  <si>
    <t>SN69011208</t>
  </si>
  <si>
    <t>X</t>
  </si>
  <si>
    <t>Fast flow. Sensor cleaned from ragging and grease. Data downloaded</t>
  </si>
  <si>
    <t>Site visit required - unit does not dial in through the internet</t>
  </si>
  <si>
    <t>FM10</t>
  </si>
  <si>
    <t>SN68019201.1</t>
  </si>
  <si>
    <t>Spreading.copiers.prepares</t>
  </si>
  <si>
    <t>On canal side opposite bridge
Street, SA6 5EJ</t>
  </si>
  <si>
    <t>SN68019220</t>
  </si>
  <si>
    <t>FM11</t>
  </si>
  <si>
    <t>SN69011208.3</t>
  </si>
  <si>
    <t>Puzzled.bidder.presides</t>
  </si>
  <si>
    <t>SN69011207</t>
  </si>
  <si>
    <t>Dry pipe. Sensor cleaned from grease. Data downloaded</t>
  </si>
  <si>
    <t>Trickle flow. Sensor cleaned from debris. Data downloaded</t>
  </si>
  <si>
    <t>Dry pipe. Sensor cleaned from ragging and grease. Data downloaded</t>
  </si>
  <si>
    <t>Dry pipe. Sensor cleaned from debris. Data downloaded</t>
  </si>
  <si>
    <t>FM12</t>
  </si>
  <si>
    <t>FM13</t>
  </si>
  <si>
    <t>SN68018111.1</t>
  </si>
  <si>
    <t>Universal.fires.pillows</t>
  </si>
  <si>
    <t>On grass verge next to car, park beside 24 Hebron road SA6 5EJ</t>
  </si>
  <si>
    <t>SN68019152</t>
  </si>
  <si>
    <t>Slow flow. Sensor cleaned from ragging. Data downloaded</t>
  </si>
  <si>
    <t>Slow flow, pipe nearly at full bore. Sensor cleaned from ragging. Data downloaded</t>
  </si>
  <si>
    <t>FM14</t>
  </si>
  <si>
    <t>SN68018205.1</t>
  </si>
  <si>
    <t>Beanbag.curl.logged</t>
  </si>
  <si>
    <t>Outside 27 Hebron rd</t>
  </si>
  <si>
    <t>SN68018148</t>
  </si>
  <si>
    <t>FM15</t>
  </si>
  <si>
    <t>SN68018206.1</t>
  </si>
  <si>
    <t>Currently.commander.pines</t>
  </si>
  <si>
    <t>Outside 3 Quarr Rd, SA6 5BY</t>
  </si>
  <si>
    <t>SN68018202</t>
  </si>
  <si>
    <t>Unable to access. Parked cars blocking room for setup</t>
  </si>
  <si>
    <t>FM16</t>
  </si>
  <si>
    <t>SN68017209.1</t>
  </si>
  <si>
    <t>Taken.important.storming</t>
  </si>
  <si>
    <t>On quarr road at the back of 2 aberclydach place</t>
  </si>
  <si>
    <t>SN68017211</t>
  </si>
  <si>
    <t>Steady flow. Sensor cleaned from ragging. Sensor recalibrated to match manual measurements. Data downloaded</t>
  </si>
  <si>
    <t>Fast flow. Sensor clear but wiped anyway. Data downloaded</t>
  </si>
  <si>
    <t>Steady flow. Sensor cleaned from grease. Data downloaded</t>
  </si>
  <si>
    <t>FM17</t>
  </si>
  <si>
    <t>SN70003802.1</t>
  </si>
  <si>
    <t>Fool.attending.wash</t>
  </si>
  <si>
    <t>Outside Chapel sion, SA7 9JA</t>
  </si>
  <si>
    <t>SN70003802</t>
  </si>
  <si>
    <t>FM18</t>
  </si>
  <si>
    <t>SN70003805.1 - SHOULD BE SPILL LINK??</t>
  </si>
  <si>
    <t>Organisms.suspend.taster</t>
  </si>
  <si>
    <t>Ynys y Mond rd 
Junction of bridge Street, SA6 5LE</t>
  </si>
  <si>
    <t>SN70002705</t>
  </si>
  <si>
    <t>Y</t>
  </si>
  <si>
    <t>Outgoing (Spill Pipe)</t>
  </si>
  <si>
    <t>Manhole surcharged - data downloaded.</t>
  </si>
  <si>
    <t>FM19</t>
  </si>
  <si>
    <t>SN68002308.1</t>
  </si>
  <si>
    <t>Scores.helpless.listening</t>
  </si>
  <si>
    <t>Clydach rd
Junction to school</t>
  </si>
  <si>
    <t>SN68002307</t>
  </si>
  <si>
    <t>SN68002308</t>
  </si>
  <si>
    <t>225/300</t>
  </si>
  <si>
    <t>Outgoing</t>
  </si>
  <si>
    <t>FM20</t>
  </si>
  <si>
    <t>SN68003201_Dummy.1</t>
  </si>
  <si>
    <t>Intervals.rocky.severe</t>
  </si>
  <si>
    <t>Beside gas governor, ynystawe, clydach, SA6 5BQ</t>
  </si>
  <si>
    <t>SN68003201</t>
  </si>
  <si>
    <t>Dry pipe. Sensor wiped and recalibrated. Data downloaded</t>
  </si>
  <si>
    <t>FM21</t>
  </si>
  <si>
    <t>MH1-73413.2</t>
  </si>
  <si>
    <t>Lighters.snails.keyboards</t>
  </si>
  <si>
    <t>Grass verge just off the roundabout, SA6 6QJ</t>
  </si>
  <si>
    <t>SS67996308</t>
  </si>
  <si>
    <t>FM22</t>
  </si>
  <si>
    <t>MH1-73413.1</t>
  </si>
  <si>
    <t>Firewall.poets.woodstove</t>
  </si>
  <si>
    <t xml:space="preserve">In car park area </t>
  </si>
  <si>
    <t>SS67996309</t>
  </si>
  <si>
    <t>Unable to enter. Parked car on manhole. Note left on car</t>
  </si>
  <si>
    <t>FM23</t>
  </si>
  <si>
    <t>SS67999701.1</t>
  </si>
  <si>
    <t>natively.surging.liquid</t>
  </si>
  <si>
    <t>Near 461-481 Clydach Rd, Ynysforgan, Swansea SA6 6QW</t>
  </si>
  <si>
    <t>SS67998601</t>
  </si>
  <si>
    <t>Steady flow. Sensor cleaned from ragging. Sensor calibrated to match manual measurements. Data downloaded</t>
  </si>
  <si>
    <t>FM24</t>
  </si>
  <si>
    <t>SS70980301.1</t>
  </si>
  <si>
    <t>Later.shelving.tones</t>
  </si>
  <si>
    <t>On path of heol dulais, SA7 9LT</t>
  </si>
  <si>
    <t>SS70980314</t>
  </si>
  <si>
    <t>FM25</t>
  </si>
  <si>
    <t>MH07.1</t>
  </si>
  <si>
    <t>Colder.diverged.then</t>
  </si>
  <si>
    <t>Near Parc Bedw, Birchgrove, Swansea SA7 9LU</t>
  </si>
  <si>
    <t>SS70980312</t>
  </si>
  <si>
    <t xml:space="preserve">Outgoing </t>
  </si>
  <si>
    <t>Steady flow. Sensor and cable cleaned thoroughly from heavy ragging and grease. Data downloaded</t>
  </si>
  <si>
    <t>FM26</t>
  </si>
  <si>
    <t>SS70980404.1</t>
  </si>
  <si>
    <t>Juicy.softly.jumps</t>
  </si>
  <si>
    <t>Gravel track on heol dulais, SA7 9DX</t>
  </si>
  <si>
    <t>SS69989525</t>
  </si>
  <si>
    <t>FM27</t>
  </si>
  <si>
    <t>SN70000705.1</t>
  </si>
  <si>
    <t>Clips.cocoons.played</t>
  </si>
  <si>
    <t>Field of 1 wern y glais cottages SA7 9ES</t>
  </si>
  <si>
    <t>SN70000760</t>
  </si>
  <si>
    <t>SN70000760 - unplotted</t>
  </si>
  <si>
    <t>FM28</t>
  </si>
  <si>
    <t>SS69985401.1</t>
  </si>
  <si>
    <t>Modifies.faced.optimally</t>
  </si>
  <si>
    <t>Outside 345 Heollas Close, SA7 9DP</t>
  </si>
  <si>
    <t>SS69984401</t>
  </si>
  <si>
    <t>FM29</t>
  </si>
  <si>
    <t>SS69982401_dum.1</t>
  </si>
  <si>
    <t>Consonant.feasting.stutter</t>
  </si>
  <si>
    <t>On corner of heol Las Road, corner house, SA7 9DZ</t>
  </si>
  <si>
    <t>SS69982507</t>
  </si>
  <si>
    <t>FM30</t>
  </si>
  <si>
    <t>SN70000603.1</t>
  </si>
  <si>
    <t>YES</t>
  </si>
  <si>
    <t>Hardening.pranced.pausing</t>
  </si>
  <si>
    <t>Outside no 54 Station Rd, SA7 9HE</t>
  </si>
  <si>
    <t>SN70000603</t>
  </si>
  <si>
    <t>FM31</t>
  </si>
  <si>
    <t>SS66998101.1</t>
  </si>
  <si>
    <t>Supporter.slower.breath</t>
  </si>
  <si>
    <t>Outside 5 cwmrhydyceirw, SA6 6TH</t>
  </si>
  <si>
    <t>SS66997101</t>
  </si>
  <si>
    <t>FM32</t>
  </si>
  <si>
    <t>Removed and relocated to FM156 03/09</t>
  </si>
  <si>
    <t>SS66987901.1</t>
  </si>
  <si>
    <t>Mug.swung.member</t>
  </si>
  <si>
    <t>Outside 7 heol dyfan, vicarage
road, SA6 6DX</t>
  </si>
  <si>
    <t>SS66997004</t>
  </si>
  <si>
    <t>Installed incorrectly on incoming pipe, moved to outgoing pipe 03/09 to FM156</t>
  </si>
  <si>
    <t>Steady flow. Sensor cleaned from ragging and grease. Sensor pushed further into the pipe. Data downloaded</t>
  </si>
  <si>
    <t>Removed, relocated to FM156</t>
  </si>
  <si>
    <t>FM33</t>
  </si>
  <si>
    <t>SS66997005.1 - SHOULD BE SPILL LINK??</t>
  </si>
  <si>
    <t>Delay.luck.points</t>
  </si>
  <si>
    <t>On bend of 7 Heol Dyfan, Morriston, Swansea SA6 6DY near centre of road</t>
  </si>
  <si>
    <t>SS66997002</t>
  </si>
  <si>
    <t>Dry pipe. Sensor clear but wiped anyway. Sensor offset 3mm prevent negative readings. Data downloaded</t>
  </si>
  <si>
    <t>FM34</t>
  </si>
  <si>
    <t>Removed and relocated to FM157 19/09</t>
  </si>
  <si>
    <t>SS66989208.1</t>
  </si>
  <si>
    <t>Breed.topped.simply</t>
  </si>
  <si>
    <t>Outside 96 pleasant street, SA6 6HJ</t>
  </si>
  <si>
    <t>SS66989207</t>
  </si>
  <si>
    <t xml:space="preserve">SH66989207 </t>
  </si>
  <si>
    <t>Relocated on 19/09 to FM157</t>
  </si>
  <si>
    <t>Fast flow - Jumping the sensor. Data downloaded. Monitor removed and relocated</t>
  </si>
  <si>
    <t>Removed, relocated to FM157</t>
  </si>
  <si>
    <t>FM35</t>
  </si>
  <si>
    <t>Removed and relocated to FM158 10/09</t>
  </si>
  <si>
    <t>SS66989301.1</t>
  </si>
  <si>
    <t>Echo.shin.loads</t>
  </si>
  <si>
    <t>Outside 31 pentrepoeth Road in parking bay SA6 6HJ</t>
  </si>
  <si>
    <t>SS66989301</t>
  </si>
  <si>
    <t>SH66989301</t>
  </si>
  <si>
    <t>Relocated to X pipe on 10/09 to FM158</t>
  </si>
  <si>
    <t>Fast flow. Sensor cleaned from ragging. Data downloaded</t>
  </si>
  <si>
    <t>Removed, relocated to FM158</t>
  </si>
  <si>
    <t>FM36</t>
  </si>
  <si>
    <t>FM37</t>
  </si>
  <si>
    <t>SS69964102.1</t>
  </si>
  <si>
    <t>Angle.pace.brand</t>
  </si>
  <si>
    <t>In field to right of sps, SA7 9XR</t>
  </si>
  <si>
    <t>SS69964108</t>
  </si>
  <si>
    <t>Steady flow. Sensor cleaned of ragging. Data downloaded</t>
  </si>
  <si>
    <t>FM38</t>
  </si>
  <si>
    <t>SS69974101.1</t>
  </si>
  <si>
    <t>Coach.drag.moss</t>
  </si>
  <si>
    <t>Near Llansamlet, Swansea</t>
  </si>
  <si>
    <t>SS69974101</t>
  </si>
  <si>
    <t>FM39</t>
  </si>
  <si>
    <t>SS69974302.1</t>
  </si>
  <si>
    <t>Exact.souk.remind</t>
  </si>
  <si>
    <t xml:space="preserve">On road outside church </t>
  </si>
  <si>
    <t>SS69973302</t>
  </si>
  <si>
    <t>FM40</t>
  </si>
  <si>
    <t>SS69973303.1</t>
  </si>
  <si>
    <t>Heap.comical.grows</t>
  </si>
  <si>
    <t>Outside 19 Bethel Road</t>
  </si>
  <si>
    <t>SS69972304</t>
  </si>
  <si>
    <t>FM41</t>
  </si>
  <si>
    <t>SS69972303.1</t>
  </si>
  <si>
    <t>FM42</t>
  </si>
  <si>
    <t>SS69974501.1</t>
  </si>
  <si>
    <t>Budget.expert.bench</t>
  </si>
  <si>
    <t>Outside 141 peniel green rd, SA7 9BD</t>
  </si>
  <si>
    <t>SS68872501</t>
  </si>
  <si>
    <t>FM43</t>
  </si>
  <si>
    <t>SS69972409.1</t>
  </si>
  <si>
    <t>Labs.awards.nodded</t>
  </si>
  <si>
    <t>Side of peniel green Rd
Opposite FMC limited, SA7 9BA</t>
  </si>
  <si>
    <t>SS69972502</t>
  </si>
  <si>
    <t>SS69972503</t>
  </si>
  <si>
    <t>FM44</t>
  </si>
  <si>
    <t>SS68974501.1</t>
  </si>
  <si>
    <t>Deal.harsh.fell</t>
  </si>
  <si>
    <t>Llansamlet, SA7 9AF</t>
  </si>
  <si>
    <t>SS68972507</t>
  </si>
  <si>
    <t>FM45</t>
  </si>
  <si>
    <t>SS68972508_orfice.1</t>
  </si>
  <si>
    <t>Spared.slime.stacks</t>
  </si>
  <si>
    <t>Central reservation opposite
tile and bath, SA7 9AF</t>
  </si>
  <si>
    <t>SS68972506</t>
  </si>
  <si>
    <t>FM46</t>
  </si>
  <si>
    <t>FM47</t>
  </si>
  <si>
    <t>SS67970703.1</t>
  </si>
  <si>
    <t>Suffice.bricks.spoon</t>
  </si>
  <si>
    <t>On corner of clos-camlas, SA6 8EP</t>
  </si>
  <si>
    <t>SS67971705</t>
  </si>
  <si>
    <t>FM48</t>
  </si>
  <si>
    <t>SS64924802.1</t>
  </si>
  <si>
    <t>Stops.bother.twist</t>
  </si>
  <si>
    <t>Outside no 10 Westbury street, SA1 4JN</t>
  </si>
  <si>
    <t>SS64924710</t>
  </si>
  <si>
    <t>FM49</t>
  </si>
  <si>
    <t>SS67971506.1</t>
  </si>
  <si>
    <t>Farmer.grant.ally</t>
  </si>
  <si>
    <t>On grass verge next to foot bridge, off on neath road, SA6 8DB</t>
  </si>
  <si>
    <t>SS67971509</t>
  </si>
  <si>
    <t>Fast flow. Sensor cleaned from ragging. Sensor recalibrated to math manual measurements. Data downloaded</t>
  </si>
  <si>
    <t>FM50</t>
  </si>
  <si>
    <t>SS67978301.1</t>
  </si>
  <si>
    <t>Hero.grant.thick</t>
  </si>
  <si>
    <t>Near Llansamlet,  SA6 8WB</t>
  </si>
  <si>
    <t xml:space="preserve">SS67978360 </t>
  </si>
  <si>
    <t>SS67978305</t>
  </si>
  <si>
    <t>FM51</t>
  </si>
  <si>
    <t>SS67971405.1</t>
  </si>
  <si>
    <t>Manage.harder.hired</t>
  </si>
  <si>
    <t>Edge of car park outside 69 wychtree street, SA6 8EY</t>
  </si>
  <si>
    <t>SS67971302</t>
  </si>
  <si>
    <t>900 x 711 brick egg</t>
  </si>
  <si>
    <t>FM52</t>
  </si>
  <si>
    <t>FM53</t>
  </si>
  <si>
    <t>FM54</t>
  </si>
  <si>
    <t>SS64924702.2</t>
  </si>
  <si>
    <t>Oiled.glee.epic</t>
  </si>
  <si>
    <t>Westbury Street Outside no 2, SA1 4JN</t>
  </si>
  <si>
    <t>SS64924703</t>
  </si>
  <si>
    <t>FM55</t>
  </si>
  <si>
    <t>SS65975404.1</t>
  </si>
  <si>
    <t>Cities.mime.mice</t>
  </si>
  <si>
    <t>Outside the front of 3 Mynydd
Garnllwyd Road, Morriston, Swansea SA6 7PB</t>
  </si>
  <si>
    <t>SS65974401</t>
  </si>
  <si>
    <t>FM56</t>
  </si>
  <si>
    <t>SS65973402.1</t>
  </si>
  <si>
    <t>Shadow.arts.over</t>
  </si>
  <si>
    <t>In park behing Gold tyres &amp; Gold hand Car wash, Mynydd Garnllwyd Road, Moriston, Morriston, Swansea SA6 7PF</t>
  </si>
  <si>
    <t>SS65973403</t>
  </si>
  <si>
    <t>FM57</t>
  </si>
  <si>
    <t>SS65973201.1</t>
  </si>
  <si>
    <t>Matter.term.reveal</t>
  </si>
  <si>
    <t>Junction of bryngelli park, SA5 9BW</t>
  </si>
  <si>
    <t>SS65973202</t>
  </si>
  <si>
    <t>FM58</t>
  </si>
  <si>
    <t>SS65962901.2</t>
  </si>
  <si>
    <t>Song.drama.unions</t>
  </si>
  <si>
    <t>On corner of heol gerrig, SA5 9BP</t>
  </si>
  <si>
    <t>SS65962903</t>
  </si>
  <si>
    <t>FM59</t>
  </si>
  <si>
    <t>SS65962701.1</t>
  </si>
  <si>
    <t>Bond.sage.castle</t>
  </si>
  <si>
    <t>Outside 734 llangyfelach road</t>
  </si>
  <si>
    <t>SS65962701</t>
  </si>
  <si>
    <t>FM60</t>
  </si>
  <si>
    <t>SS65960602_DU.1</t>
  </si>
  <si>
    <t>Finely.preoccupied.cape</t>
  </si>
  <si>
    <t>Corner of penlan terrace</t>
  </si>
  <si>
    <t>SS65960602</t>
  </si>
  <si>
    <t>Incoming (Storm)</t>
  </si>
  <si>
    <t>Trickle flow. Sensor clear but wiped anyway. Data downloaded</t>
  </si>
  <si>
    <t>FM61</t>
  </si>
  <si>
    <t>SS65960502.1</t>
  </si>
  <si>
    <t>Bottle.rocket.bikes</t>
  </si>
  <si>
    <t>On hill on road outside 45</t>
  </si>
  <si>
    <t>SS65960503</t>
  </si>
  <si>
    <t>FM62</t>
  </si>
  <si>
    <t>SS65966205.1</t>
  </si>
  <si>
    <t>Factories.filer.fourm</t>
  </si>
  <si>
    <t>Near 25 Heol Nant Gelli, Tre-boeth, Swansea SA5 9DU</t>
  </si>
  <si>
    <t>SS65966101</t>
  </si>
  <si>
    <t>SS65966201</t>
  </si>
  <si>
    <t>FM63</t>
  </si>
  <si>
    <t>SS65966203.1</t>
  </si>
  <si>
    <t>Pads.shout.perky</t>
  </si>
  <si>
    <t>Near 25 Heol Nant Gelli, Treboeth,
Swansea SA5 9DU</t>
  </si>
  <si>
    <t>FM64</t>
  </si>
  <si>
    <t>SS65969201.1</t>
  </si>
  <si>
    <t>Deputy.glass.trunk</t>
  </si>
  <si>
    <t>Near 88 Trewyddfa Rd, Plasmarl, Swansea SA6 8NY</t>
  </si>
  <si>
    <t>SS65969202</t>
  </si>
  <si>
    <t>FM65</t>
  </si>
  <si>
    <t>SS65966004.1</t>
  </si>
  <si>
    <t>Stale.cried.wings</t>
  </si>
  <si>
    <t>Near Plasmarl</t>
  </si>
  <si>
    <t>SS65966003</t>
  </si>
  <si>
    <t>FM66</t>
  </si>
  <si>
    <t>SS65966001.1</t>
  </si>
  <si>
    <t>Allow.meal.pulled</t>
  </si>
  <si>
    <t>Cwm level road, outside no 85, SA6 8NJ</t>
  </si>
  <si>
    <t>SS65966005</t>
  </si>
  <si>
    <t>FM67</t>
  </si>
  <si>
    <t>Removed and relocated to FM159 10/09</t>
  </si>
  <si>
    <t>SS66951904.1</t>
  </si>
  <si>
    <t>Using.case.blame</t>
  </si>
  <si>
    <t>Near Plasmarl, SA6 8JT</t>
  </si>
  <si>
    <t>SS66951970</t>
  </si>
  <si>
    <t>Relocated to X pipe on 10/09 to FM159</t>
  </si>
  <si>
    <t>Removed, relocated to FM159</t>
  </si>
  <si>
    <t>FM68</t>
  </si>
  <si>
    <t>SS66950703.1</t>
  </si>
  <si>
    <t>Waddled.voting.still</t>
  </si>
  <si>
    <t>Siloh road, before junction, SA1 2JG</t>
  </si>
  <si>
    <t>SS66950702</t>
  </si>
  <si>
    <t xml:space="preserve">Incoming </t>
  </si>
  <si>
    <t>FM69</t>
  </si>
  <si>
    <t>SS66951709.1</t>
  </si>
  <si>
    <t>Tight.search.candle</t>
  </si>
  <si>
    <t>Swansea stadium North car park, bay 97, SA1 2FA</t>
  </si>
  <si>
    <t>SS66951708</t>
  </si>
  <si>
    <t>Standing water. Sensor cleaned from ragging. Data downloaded</t>
  </si>
  <si>
    <t>FM70</t>
  </si>
  <si>
    <t>Removed and relocated to FM160 10/09</t>
  </si>
  <si>
    <t>SS65954810.1</t>
  </si>
  <si>
    <t>Saying.bells.remote</t>
  </si>
  <si>
    <t>On grass behind bus stop, SA5 9EA</t>
  </si>
  <si>
    <t>SS65954813</t>
  </si>
  <si>
    <t>Relocated to X pipe on 10/09 to FM160</t>
  </si>
  <si>
    <t>Fast turbulent flow. Sensor cleaned from ragging. Data downloaded</t>
  </si>
  <si>
    <t>Removed, relocated to FM160</t>
  </si>
  <si>
    <t>FM71</t>
  </si>
  <si>
    <t>SS65954808.1</t>
  </si>
  <si>
    <t>Pinch.unity.moment</t>
  </si>
  <si>
    <t>On grass in car park of 499 Llangyfelach Rd, Brynhyfryd, Swansea SA5 9EB</t>
  </si>
  <si>
    <t>SS65954814</t>
  </si>
  <si>
    <t>Fast flow. Unable to make entry to clean sensor, due to parked car. Data downloaded</t>
  </si>
  <si>
    <t>FM72</t>
  </si>
  <si>
    <t>NO NETWORK</t>
  </si>
  <si>
    <t>Start.drips.ruins</t>
  </si>
  <si>
    <t>Across from houses 4 and 5,
on the pavement of Cwm level
road, SA5 9DY</t>
  </si>
  <si>
    <t>SS65955802</t>
  </si>
  <si>
    <t>Slow flow. Sensor cleaned from grease. Data downloaded</t>
  </si>
  <si>
    <t>Trickle flow. Sensor cleaned from ragging and grease. Data downloaded</t>
  </si>
  <si>
    <t>FM73</t>
  </si>
  <si>
    <t>SS65954811.1</t>
  </si>
  <si>
    <t>Lasted.worth.shop</t>
  </si>
  <si>
    <t>On pavement by bus stop opposite 494 Llangyfelach Rd, Brynhyfryd, Swansea SA5 9EA</t>
  </si>
  <si>
    <t>SS65954811</t>
  </si>
  <si>
    <t>FM74</t>
  </si>
  <si>
    <t>SS65954710.1</t>
  </si>
  <si>
    <t>Round.chips.brush</t>
  </si>
  <si>
    <t>Outside of number 96 Eaton Road, SA5 9JH</t>
  </si>
  <si>
    <t>SS65944707</t>
  </si>
  <si>
    <t>SS65954707</t>
  </si>
  <si>
    <t>Unable to access due to parked cars</t>
  </si>
  <si>
    <t>FM75</t>
  </si>
  <si>
    <t>SS65954303.1</t>
  </si>
  <si>
    <t>Zooms.glory.wide</t>
  </si>
  <si>
    <t>Clare St next to one stop, SA5 9JU</t>
  </si>
  <si>
    <t>SS65954304</t>
  </si>
  <si>
    <t>FM76</t>
  </si>
  <si>
    <t>SS65954402.1</t>
  </si>
  <si>
    <t>Limit.solid.tapes</t>
  </si>
  <si>
    <t>Eaton rd. Junction of Frederick street, SA5 9JL</t>
  </si>
  <si>
    <t>SS65954412</t>
  </si>
  <si>
    <t>FM77</t>
  </si>
  <si>
    <t>SS65954403.1</t>
  </si>
  <si>
    <t>Chairs.bride.neck</t>
  </si>
  <si>
    <t>Eaton rd Junction of pleasant row, SA5 9JU</t>
  </si>
  <si>
    <t>SS65954310</t>
  </si>
  <si>
    <t>FM78</t>
  </si>
  <si>
    <t>SS67955102.1</t>
  </si>
  <si>
    <t>Giant.sing.runs</t>
  </si>
  <si>
    <t>Talfan Road junction, SA1 7AR</t>
  </si>
  <si>
    <t>SS67955102</t>
  </si>
  <si>
    <t>FM79</t>
  </si>
  <si>
    <t>FM80</t>
  </si>
  <si>
    <t>SS67952102A.1</t>
  </si>
  <si>
    <t>Scuba.salads.bids</t>
  </si>
  <si>
    <t>Bon y maen Road. At junction to school, SA1 7AP</t>
  </si>
  <si>
    <t>SS67951201</t>
  </si>
  <si>
    <t>FM81</t>
  </si>
  <si>
    <t>SS66957003.1</t>
  </si>
  <si>
    <t>Bolt.voting.money</t>
  </si>
  <si>
    <t>Near B5444, Bon-y-maen, SA1 7AA</t>
  </si>
  <si>
    <t>SS66956001</t>
  </si>
  <si>
    <t>FM82</t>
  </si>
  <si>
    <t>SS66944703.1</t>
  </si>
  <si>
    <t>Side road of pentrechwtyth Road, SA1 7FR</t>
  </si>
  <si>
    <t>SS66944704</t>
  </si>
  <si>
    <t>FM83</t>
  </si>
  <si>
    <t>SS64949718.1</t>
  </si>
  <si>
    <t>Deck.nail.merit</t>
  </si>
  <si>
    <t>In layby off Gorse Mission, Carmarthen Rd, Cwmbwrla, Swansea SA5 8LP</t>
  </si>
  <si>
    <t>SS64949705</t>
  </si>
  <si>
    <t>Surcharged. Data downloaded</t>
  </si>
  <si>
    <t>FM84</t>
  </si>
  <si>
    <t>ss64949723.2</t>
  </si>
  <si>
    <t>Banana.walks.leans</t>
  </si>
  <si>
    <t>SS64949704</t>
  </si>
  <si>
    <t>Surcharged, so unable to enter. Data downloaded</t>
  </si>
  <si>
    <t>FM85</t>
  </si>
  <si>
    <t>SS64949501.1 - SHOULD BE DUAL SEWER</t>
  </si>
  <si>
    <t>After.avoid.truth</t>
  </si>
  <si>
    <t>Gors avenue, outside garage, SA1 6RQ</t>
  </si>
  <si>
    <t>SS65940503</t>
  </si>
  <si>
    <t>525 - check pre-install card</t>
  </si>
  <si>
    <t>FM86</t>
  </si>
  <si>
    <t>375 - check pre-install card</t>
  </si>
  <si>
    <t>Steady flow. Sensor cleaned from ragging and re calibrated due to minus readings.</t>
  </si>
  <si>
    <t>FM87</t>
  </si>
  <si>
    <t>SS65941602.1</t>
  </si>
  <si>
    <t>Treat.reds.fetch</t>
  </si>
  <si>
    <t>Carmarthen Rd
Filter lane to Gors Avenue, SA5 8NJ</t>
  </si>
  <si>
    <t>SS65940608</t>
  </si>
  <si>
    <t>FM88</t>
  </si>
  <si>
    <t>SS65947207.1</t>
  </si>
  <si>
    <t>Garden.flood.paths</t>
  </si>
  <si>
    <t>Cwm Road, Before cso SA1 2AY</t>
  </si>
  <si>
    <t>SS65947210</t>
  </si>
  <si>
    <t>910 x 1200mm brick egg pipe</t>
  </si>
  <si>
    <t>FM89</t>
  </si>
  <si>
    <t>FM90</t>
  </si>
  <si>
    <t>SS64949201.1</t>
  </si>
  <si>
    <t>Plays.scary.wanted</t>
  </si>
  <si>
    <t>Near 60-42 Granogwen Rd, Mayhill, Swansea SA1 6UW</t>
  </si>
  <si>
    <t>SS64949202</t>
  </si>
  <si>
    <t>FM91</t>
  </si>
  <si>
    <t>SS64948101.1</t>
  </si>
  <si>
    <t>Person.region.charge</t>
  </si>
  <si>
    <t>Outside of house number 340,
in the middle of the road next
to a central divider, SA1 6PB</t>
  </si>
  <si>
    <t>SS64949104</t>
  </si>
  <si>
    <t>FM92</t>
  </si>
  <si>
    <t>Removed and relocated to FM161 12/09</t>
  </si>
  <si>
    <t>Spoken.shelf.back</t>
  </si>
  <si>
    <t>Outside 28 granogwen road</t>
  </si>
  <si>
    <r>
      <rPr>
        <strike/>
        <sz val="11"/>
        <rFont val="Calibri"/>
        <family val="2"/>
        <scheme val="minor"/>
      </rPr>
      <t>SS64949103</t>
    </r>
    <r>
      <rPr>
        <sz val="11"/>
        <rFont val="Calibri"/>
        <family val="2"/>
        <scheme val="minor"/>
      </rPr>
      <t xml:space="preserve">
SS64949108 
(storm line)</t>
    </r>
  </si>
  <si>
    <t>SS64949103</t>
  </si>
  <si>
    <t>Found to be installed in storm line, moved 12/09 to FM161</t>
  </si>
  <si>
    <t>Steady flow. Sensor cleaned from ragging and grease. Data downloaded. Sensor relocated to C pipe</t>
  </si>
  <si>
    <t>Removed, relocated to FM161</t>
  </si>
  <si>
    <t>FM93</t>
  </si>
  <si>
    <t>SS64949101.1</t>
  </si>
  <si>
    <t>Retire.blaze.grid</t>
  </si>
  <si>
    <t>Infront of a bus stop, outside
the Premier shop Near Mayhill Post Office, Mayhill, Swansea SA1 6PA</t>
  </si>
  <si>
    <t>SS65940202</t>
  </si>
  <si>
    <t>FM94</t>
  </si>
  <si>
    <t>SS66932303.1</t>
  </si>
  <si>
    <t>Pounds.nail.blur</t>
  </si>
  <si>
    <t>In car park opposite Kelly's barbers, SA1 8AT</t>
  </si>
  <si>
    <t>SS66932202</t>
  </si>
  <si>
    <t>686 x 487</t>
  </si>
  <si>
    <t>FM95</t>
  </si>
  <si>
    <t>SS66943004.1</t>
  </si>
  <si>
    <t>Patio.yard.cares</t>
  </si>
  <si>
    <t>Walk way next to Pentreguinea rd, SA1 8DR</t>
  </si>
  <si>
    <t>SS66932905</t>
  </si>
  <si>
    <t>FM96</t>
  </si>
  <si>
    <t>SS65934105.1</t>
  </si>
  <si>
    <t>Lush.jeeps.crisis</t>
  </si>
  <si>
    <t>Outside 61 The Kingsway, SA1 5HN</t>
  </si>
  <si>
    <t>SS65933105</t>
  </si>
  <si>
    <t>FM97</t>
  </si>
  <si>
    <t>SS65929905.1</t>
  </si>
  <si>
    <t>Trial.onions.guess</t>
  </si>
  <si>
    <t>On path by Morgans, hotel
and restaurant sign near traffic
lights, SA1 1RR</t>
  </si>
  <si>
    <t>SS65929806</t>
  </si>
  <si>
    <t>FM98</t>
  </si>
  <si>
    <t>Commented.closes.beats</t>
  </si>
  <si>
    <t>In left lane of Princess way, SA1 3NE</t>
  </si>
  <si>
    <t>SS65927704</t>
  </si>
  <si>
    <t>SS65927705</t>
  </si>
  <si>
    <t>FM99</t>
  </si>
  <si>
    <t>SS65924701.1</t>
  </si>
  <si>
    <t>Pitch.yards.shift</t>
  </si>
  <si>
    <t>Wellington Street 
Opposite mspc, Wellington Street 
Opposite mspc</t>
  </si>
  <si>
    <t>SS65924703</t>
  </si>
  <si>
    <t>Very slow flow - almost standing water. Sensor cleaned from ragging and grease. Data downloaded</t>
  </si>
  <si>
    <t>Slow flow. Sensor clear but wiped anyway. Data downloaded</t>
  </si>
  <si>
    <t>FM100</t>
  </si>
  <si>
    <t>SS64929504.1</t>
  </si>
  <si>
    <t>Giving.cake.softly</t>
  </si>
  <si>
    <t>Argyle St outside no 11 in parking bay, SA1 3TA</t>
  </si>
  <si>
    <t>SS64929401</t>
  </si>
  <si>
    <t>Unable to enter. Parked car on manhole. No response to notes previously left on car</t>
  </si>
  <si>
    <t>Steady flow. Sensor cleaned from ragging and grease. Sensor calibrated to match manual measurements. Data downloaded</t>
  </si>
  <si>
    <t>Unable to access due to parked car</t>
  </si>
  <si>
    <t>Unable to make entry due to parked car. Data downloaded</t>
  </si>
  <si>
    <t>FM101</t>
  </si>
  <si>
    <t>FM102</t>
  </si>
  <si>
    <t>FM103</t>
  </si>
  <si>
    <t>SS64923606.1</t>
  </si>
  <si>
    <t>Sleepy.tigers.than</t>
  </si>
  <si>
    <t>King Edwards Rd, junction of St Helens crescent, SA1 4NG</t>
  </si>
  <si>
    <t>SS64923508</t>
  </si>
  <si>
    <t>FM104</t>
  </si>
  <si>
    <t>SS62929702.1</t>
  </si>
  <si>
    <t>Lasted.wide.soup</t>
  </si>
  <si>
    <t>Singleton Park near gate, SA2 9BY</t>
  </si>
  <si>
    <t>SS62929702</t>
  </si>
  <si>
    <t>Fast flow, sensor cleaned from heavy ragging. Data downloaded</t>
  </si>
  <si>
    <t>FM105</t>
  </si>
  <si>
    <t>SS62929703.1</t>
  </si>
  <si>
    <t>FM106</t>
  </si>
  <si>
    <t>SS63923304.1</t>
  </si>
  <si>
    <t>Pies.posts.bound</t>
  </si>
  <si>
    <t>Singleton Park by entrance of
brynmill coffee house, SA2 0BB</t>
  </si>
  <si>
    <t>SS63923306</t>
  </si>
  <si>
    <t>Steady flow. Sensor cleaned from ragging and grease. Sensor recalibrated to match manual measurements. Data downloaded</t>
  </si>
  <si>
    <t>FM107</t>
  </si>
  <si>
    <t>SS63923103.2</t>
  </si>
  <si>
    <t>Record.notice.burns</t>
  </si>
  <si>
    <t>Singleton Park opposite side
to fm104, SA2 8PP</t>
  </si>
  <si>
    <t>SS63923104</t>
  </si>
  <si>
    <t>Steady flow, sensor cleaned - data downloaded</t>
  </si>
  <si>
    <t>FM108</t>
  </si>
  <si>
    <t>SS63925002.1</t>
  </si>
  <si>
    <t>Pints.flies.nods</t>
  </si>
  <si>
    <t>Near Brynmill, Swansea, SA2 0AU</t>
  </si>
  <si>
    <t>SS63914905</t>
  </si>
  <si>
    <t>SS63925001</t>
  </si>
  <si>
    <t>Slow flow. Sensor cleaned from ragging and grease. Sensor recalibrated to match manual measurements. Data downloaded</t>
  </si>
  <si>
    <t>FM109</t>
  </si>
  <si>
    <t>FM110</t>
  </si>
  <si>
    <t>Fault.festivity.water</t>
  </si>
  <si>
    <t>Ty Derw Car Park, SA2 8BP</t>
  </si>
  <si>
    <t>SS61929916</t>
  </si>
  <si>
    <t>SS61929908</t>
  </si>
  <si>
    <t>Very fast flow- Spraying up against sensor. Sensor clear but wiped anyway. Data downloaded</t>
  </si>
  <si>
    <t>FM111</t>
  </si>
  <si>
    <t>GYA-1.1</t>
  </si>
  <si>
    <t>Walks.first.delay</t>
  </si>
  <si>
    <t>Roger blackmore autos Towards back of carpark, SA2 9JH</t>
  </si>
  <si>
    <t>SS61939006</t>
  </si>
  <si>
    <t>FM112</t>
  </si>
  <si>
    <t>Removed and relocated to FM162 16/09</t>
  </si>
  <si>
    <t>SS61929902.1</t>
  </si>
  <si>
    <t>River.dairy.saints</t>
  </si>
  <si>
    <t>Ty Derw Road to further parking, SA2 8BP</t>
  </si>
  <si>
    <t>SS61929911</t>
  </si>
  <si>
    <t>SS619299902</t>
  </si>
  <si>
    <t>Relocated on 16/09 to FM162</t>
  </si>
  <si>
    <t>Fast flow. Data downloaded. Monitor removed and recalibrated for relocation. Sensor cleaned from grease. Monitor relocated</t>
  </si>
  <si>
    <t>Removed, relocated to FM162</t>
  </si>
  <si>
    <t>FM113</t>
  </si>
  <si>
    <t>FM114</t>
  </si>
  <si>
    <t>SS61909802.1</t>
  </si>
  <si>
    <t>Goat.took.skips</t>
  </si>
  <si>
    <t>Near Blackpill, Sketty, Swansea SA2 8EJ</t>
  </si>
  <si>
    <t>SS61909802</t>
  </si>
  <si>
    <t>FM115</t>
  </si>
  <si>
    <t>SS61907801</t>
  </si>
  <si>
    <t>Plants.swing.caked</t>
  </si>
  <si>
    <t>Derwen fair road, outside Brook villa, SA3 5AT</t>
  </si>
  <si>
    <t>SS61908801</t>
  </si>
  <si>
    <t>FM116</t>
  </si>
  <si>
    <t>SS61917102.1</t>
  </si>
  <si>
    <t>Goes.lanes.flat</t>
  </si>
  <si>
    <t>Derwen road before glynderwen cresent</t>
  </si>
  <si>
    <t>SS61918005</t>
  </si>
  <si>
    <t>Sensor blown out on arrival - SITE REMOVED.</t>
  </si>
  <si>
    <t>Turbulent flow had pushed sensor and ring out of pipe. Monitor removed. Awaiting further instruction for potential relocation.</t>
  </si>
  <si>
    <t>Removed, relocated to FM163</t>
  </si>
  <si>
    <t>FM117</t>
  </si>
  <si>
    <t>SS61906301.1</t>
  </si>
  <si>
    <t>Shady.onion.names</t>
  </si>
  <si>
    <t>3-9 Mayals Rd, Mayals, West Cross,  SA3 5BT</t>
  </si>
  <si>
    <t>SS61907301</t>
  </si>
  <si>
    <t>300/375</t>
  </si>
  <si>
    <t>Fast turbulent flow. Sensor had become dislodged from pipe. Sensor cleaned re fitted in pipe and thoroughly secured</t>
  </si>
  <si>
    <t>Fast flow. Senseor cleaned from ragging and grease. Data downloaded</t>
  </si>
  <si>
    <t>Steady flow. Heavy ragging. Sensor cleaned and monitor removed, to be relocated. Awaiting further instruction</t>
  </si>
  <si>
    <t>FM118</t>
  </si>
  <si>
    <t>SS61908302.1</t>
  </si>
  <si>
    <t>Vines.lied.table</t>
  </si>
  <si>
    <t>Grass off mumbles Road, opposite 154, SA3 5AW</t>
  </si>
  <si>
    <t>SS61907201</t>
  </si>
  <si>
    <t>Steady flow. Sensor cleaned from heavy ragging. Data downloaded</t>
  </si>
  <si>
    <t>FM119</t>
  </si>
  <si>
    <t>SS60899901.1</t>
  </si>
  <si>
    <t>Tour.puts.cities</t>
  </si>
  <si>
    <t>Fairwood Road, on pavement outside Holy Cross church</t>
  </si>
  <si>
    <t>SS60899904</t>
  </si>
  <si>
    <t>FM120</t>
  </si>
  <si>
    <t>SS61891801.1</t>
  </si>
  <si>
    <t>Until.acting.dated</t>
  </si>
  <si>
    <t>Outside no 43 fairwood rd, SA3 5LA</t>
  </si>
  <si>
    <t>SS61891801</t>
  </si>
  <si>
    <t>FM121</t>
  </si>
  <si>
    <t>SS61894002.1</t>
  </si>
  <si>
    <t>Utensil.campus.scrub</t>
  </si>
  <si>
    <t>Mumbles rd Junction of bethany lane, SA3 5TB</t>
  </si>
  <si>
    <t>SS61894002</t>
  </si>
  <si>
    <t>375/450</t>
  </si>
  <si>
    <t>FM122</t>
  </si>
  <si>
    <t>SS61881702.1</t>
  </si>
  <si>
    <t>Upward.period.minority</t>
  </si>
  <si>
    <t>Junction of Castle Rd and Glen rd, SA3 5TF</t>
  </si>
  <si>
    <t>SS61881702</t>
  </si>
  <si>
    <t>Steady flow. Sensor and ring had dislodged from pipe. Sensor cleaned and refitted and thoroughly secured</t>
  </si>
  <si>
    <t>FM123</t>
  </si>
  <si>
    <t>SS61881903.1</t>
  </si>
  <si>
    <t>Fees.proven.pronouns</t>
  </si>
  <si>
    <t>Westcross avenue, on road outside Norton villa clinic</t>
  </si>
  <si>
    <t>SS61881704</t>
  </si>
  <si>
    <t>FM124</t>
  </si>
  <si>
    <t>SS61883701.1</t>
  </si>
  <si>
    <t>Seagulls.crate.recorder</t>
  </si>
  <si>
    <t>Norton Rd 
Outside 4A where rd narrows, SA3 5TQ</t>
  </si>
  <si>
    <t>SS61884712</t>
  </si>
  <si>
    <t>Moniotr swapped - sensor refitted.</t>
  </si>
  <si>
    <t>Fast flow. Sensor cleaned from grease. Data downloaded</t>
  </si>
  <si>
    <t>Fast flow. Data downloaded. Monitor swapped due to format error.</t>
  </si>
  <si>
    <t>FM125</t>
  </si>
  <si>
    <t>SS60885001.1</t>
  </si>
  <si>
    <t>Agency.rejoins.layered</t>
  </si>
  <si>
    <t>By wall off Southward Lane
Nottage road junction, SA3 4SU</t>
  </si>
  <si>
    <t>SS60885001</t>
  </si>
  <si>
    <t>Unable to access due to parked car - telemetry data downloaded</t>
  </si>
  <si>
    <t>FM126</t>
  </si>
  <si>
    <t>Removed and relocated to FM163 18/09</t>
  </si>
  <si>
    <t>SS60885002.1</t>
  </si>
  <si>
    <t>Regulates.sadly.discouraged</t>
  </si>
  <si>
    <t>New well lane, junction off of Newton road</t>
  </si>
  <si>
    <t>SS60886101</t>
  </si>
  <si>
    <t>Relocated on 18/09 to FM163</t>
  </si>
  <si>
    <t>Data downloaded. Monitor removed. Sensor cleaned from ragging. Monitor relocated</t>
  </si>
  <si>
    <t>FM127</t>
  </si>
  <si>
    <t>Removed and relocated to FM164 05/09</t>
  </si>
  <si>
    <t>SS60886102.1</t>
  </si>
  <si>
    <t>Shallower.juicy.respected</t>
  </si>
  <si>
    <t>Newton Rd Outside no 114</t>
  </si>
  <si>
    <t>SS60886002</t>
  </si>
  <si>
    <t>SS60886011</t>
  </si>
  <si>
    <t>Relocated on 05/09 to FM164</t>
  </si>
  <si>
    <t>Removed, relocated to FM164</t>
  </si>
  <si>
    <t>FM128</t>
  </si>
  <si>
    <t>SS60887001.1</t>
  </si>
  <si>
    <t>Reclined.footballers.rejoins</t>
  </si>
  <si>
    <t>Near 3436 Newton Rd, Langland, Newton, Swansea SA3 4SW</t>
  </si>
  <si>
    <t>SS60887002</t>
  </si>
  <si>
    <t>FM129</t>
  </si>
  <si>
    <t>SS60889002.1</t>
  </si>
  <si>
    <t>Conqueror.closes.stocks</t>
  </si>
  <si>
    <t>Undersell hub Next to track on grass</t>
  </si>
  <si>
    <t>SS60889001</t>
  </si>
  <si>
    <t>FM130</t>
  </si>
  <si>
    <t>SS60889001.1</t>
  </si>
  <si>
    <t>Scooter.nightfall.voters</t>
  </si>
  <si>
    <t>Newton Rd next to track to underhill hub</t>
  </si>
  <si>
    <t>SS60889102</t>
  </si>
  <si>
    <t>Trickle flow. Sensor cleaned from grease. Data downloaded</t>
  </si>
  <si>
    <t>FM131</t>
  </si>
  <si>
    <t>SS61885203.1</t>
  </si>
  <si>
    <t>Grad.truth.shot</t>
  </si>
  <si>
    <t>Mumbles Rd, opposite bus stop</t>
  </si>
  <si>
    <t>SS61885203</t>
  </si>
  <si>
    <t>Slow flow. Sensor cleaned from ragging and silt. Sensor offsett to avoid further silt. Data downloaded</t>
  </si>
  <si>
    <t>Slow flow. Sensor cleaned from silt. Sensor repositioned to 5 o'clock offset to avoid further issues with silt. Data downloaded</t>
  </si>
  <si>
    <t>FM132</t>
  </si>
  <si>
    <t>SS61885201.1</t>
  </si>
  <si>
    <t>Trains.truffles.normal</t>
  </si>
  <si>
    <t>Newton Road, outside coakleys fishmonger</t>
  </si>
  <si>
    <t>SS61885271</t>
  </si>
  <si>
    <t>FM133</t>
  </si>
  <si>
    <t>SS61886101.3</t>
  </si>
  <si>
    <t>Throwaway.cupboards.liberated</t>
  </si>
  <si>
    <t>Mumbles road, junction of dunns lane</t>
  </si>
  <si>
    <t>SS61886101</t>
  </si>
  <si>
    <t>FM134</t>
  </si>
  <si>
    <t>SS61885103.1</t>
  </si>
  <si>
    <t>SS61886102</t>
  </si>
  <si>
    <t>FM135</t>
  </si>
  <si>
    <t>SS61879805.2</t>
  </si>
  <si>
    <t>Balloons.approvals.stole</t>
  </si>
  <si>
    <t>Mumbles road outside the ponderosa</t>
  </si>
  <si>
    <t>SS61879801</t>
  </si>
  <si>
    <t>FM136</t>
  </si>
  <si>
    <t>SS61878902.1</t>
  </si>
  <si>
    <t>Trucks.caressed.fines</t>
  </si>
  <si>
    <t>Outside mint of mumbles, mumbles road</t>
  </si>
  <si>
    <t>SS61878803</t>
  </si>
  <si>
    <t>FM137</t>
  </si>
  <si>
    <t>SS61879801.1</t>
  </si>
  <si>
    <t>FM138</t>
  </si>
  <si>
    <t>SS62872702.1</t>
  </si>
  <si>
    <t>Meanwhile.defensive.blushed</t>
  </si>
  <si>
    <t>Mumbles Rd Outside no 2 Chandler's Reach</t>
  </si>
  <si>
    <t>SS62672750</t>
  </si>
  <si>
    <t>SS62872750</t>
  </si>
  <si>
    <t>Slow flow. Unable to make entry due to close parked car. Data downloaded</t>
  </si>
  <si>
    <t>FM139</t>
  </si>
  <si>
    <t>SS62874201.1</t>
  </si>
  <si>
    <t>Unzipped.cowering.jokers</t>
  </si>
  <si>
    <t>Plunch LN, mumbles swansea
SA3 4JE</t>
  </si>
  <si>
    <t>SS62875105</t>
  </si>
  <si>
    <t>FM140</t>
  </si>
  <si>
    <t>SS71935201.1</t>
  </si>
  <si>
    <t>Ticked.announced.because</t>
  </si>
  <si>
    <t>On grass land behind pumpstation, SA10 6JL</t>
  </si>
  <si>
    <t>SS71936202</t>
  </si>
  <si>
    <t>FM141</t>
  </si>
  <si>
    <t>SS64959903.1</t>
  </si>
  <si>
    <t>Lies.glee.caves</t>
  </si>
  <si>
    <t>Outside no 3 trigfa penlan fach</t>
  </si>
  <si>
    <t>SS64959901</t>
  </si>
  <si>
    <t>Incoming Pipe</t>
  </si>
  <si>
    <t>FM142</t>
  </si>
  <si>
    <t>SS64958802.1</t>
  </si>
  <si>
    <t>Incoming PIpe</t>
  </si>
  <si>
    <t>FM143</t>
  </si>
  <si>
    <t>SS65950801.1</t>
  </si>
  <si>
    <t>Risen.rotate.danger</t>
  </si>
  <si>
    <t>Field off penlan fach</t>
  </si>
  <si>
    <t>SS65951801</t>
  </si>
  <si>
    <t>Incoming Foul Pipe</t>
  </si>
  <si>
    <t>FM144</t>
  </si>
  <si>
    <t>SS65952802.1</t>
  </si>
  <si>
    <t>Shells.funds.wooden</t>
  </si>
  <si>
    <t>Amongst bushes off patn off Bryn street</t>
  </si>
  <si>
    <t>SS65952850</t>
  </si>
  <si>
    <t>FM145</t>
  </si>
  <si>
    <t>STORM NETWORK DOES NOT EXIST IN ICM</t>
  </si>
  <si>
    <t>Incoming Storm Pipe</t>
  </si>
  <si>
    <t>FM146</t>
  </si>
  <si>
    <t>SS65952803.1</t>
  </si>
  <si>
    <t>Think.aside.actor</t>
  </si>
  <si>
    <t>End of Bryn street</t>
  </si>
  <si>
    <t>SS65953808</t>
  </si>
  <si>
    <t>Incoming pipe</t>
  </si>
  <si>
    <t>Car parked on MH</t>
  </si>
  <si>
    <t>FM147</t>
  </si>
  <si>
    <t>SS63921401.1</t>
  </si>
  <si>
    <t>Media.index.ideal</t>
  </si>
  <si>
    <t>Singleton Park in the field between trees, SA2 0BB</t>
  </si>
  <si>
    <t>SS63922401</t>
  </si>
  <si>
    <t>FM148</t>
  </si>
  <si>
    <t>Outgoing (Storm)</t>
  </si>
  <si>
    <t>FM149</t>
  </si>
  <si>
    <t>SS65924801.1</t>
  </si>
  <si>
    <t>Pavement by shopping mall next to bins</t>
  </si>
  <si>
    <t>SS65923802</t>
  </si>
  <si>
    <t>FM150</t>
  </si>
  <si>
    <t>SS65934103.1</t>
  </si>
  <si>
    <t>FM151</t>
  </si>
  <si>
    <t>SS64949724.1</t>
  </si>
  <si>
    <t>Pilots.good.tone</t>
  </si>
  <si>
    <t>On grass verge of Three
Sisters Island, across the road
from boots optiticians, SA5 8LW</t>
  </si>
  <si>
    <t>SS64948716</t>
  </si>
  <si>
    <t>FM152</t>
  </si>
  <si>
    <t>SS64948715.1</t>
  </si>
  <si>
    <t>Bound.diary.vest</t>
  </si>
  <si>
    <t>On verge of Three Sisters
Island, next to boots by electric
kiosk, SA5 8LW</t>
  </si>
  <si>
    <t>SS64948714</t>
  </si>
  <si>
    <t>FM153</t>
  </si>
  <si>
    <t>SS64946601.1</t>
  </si>
  <si>
    <t>FM154</t>
  </si>
  <si>
    <t>SS64946604.1</t>
  </si>
  <si>
    <t>FM155</t>
  </si>
  <si>
    <t>Relocation of FM06</t>
  </si>
  <si>
    <t>SS66985301.1</t>
  </si>
  <si>
    <t>Yes</t>
  </si>
  <si>
    <t>Relocated from FM06</t>
  </si>
  <si>
    <t>Relocated from FM06 - Turbulent flow. Sensor claned from ragging and grease. Data downloaded</t>
  </si>
  <si>
    <t>Relocated from FM06 - Steady flow. Sensor cleaned from grease. Data downloaded</t>
  </si>
  <si>
    <t>FM156</t>
  </si>
  <si>
    <t>Relocation of FM32</t>
  </si>
  <si>
    <t>SS66997002.1</t>
  </si>
  <si>
    <t xml:space="preserve">Relocated from FM32 - Steady flow. Sensor cleaned from ragging. Data downloaded </t>
  </si>
  <si>
    <t>Relocated from FM32 - Steady flow. Sensor cleaned from ragging and grease. Data downloaded</t>
  </si>
  <si>
    <t>FM157</t>
  </si>
  <si>
    <t>Relocation of FM34</t>
  </si>
  <si>
    <t>Fish.trial.hang</t>
  </si>
  <si>
    <t>90 Vicarage Rd, Morriston, Swansea SA6 6DP, on junction to Pleasant street</t>
  </si>
  <si>
    <t>SS66985344</t>
  </si>
  <si>
    <t>Install sheet has wrong MH reference (SS66986301), photos etc show that performance sheet is correct</t>
  </si>
  <si>
    <t>Relocated from FM34 - Fast flow. Sensor clear but wiped anyway. Data downloaded</t>
  </si>
  <si>
    <t>Relocated from FM34 - Steady flow. Sensor clear but wiped anyway. Data downloaded</t>
  </si>
  <si>
    <t>FM158</t>
  </si>
  <si>
    <t>Relocation of FM35</t>
  </si>
  <si>
    <t>SS66989302.1</t>
  </si>
  <si>
    <r>
      <rPr>
        <strike/>
        <sz val="11"/>
        <rFont val="Calibri"/>
        <family val="2"/>
        <scheme val="minor"/>
      </rPr>
      <t>SH66989301</t>
    </r>
    <r>
      <rPr>
        <sz val="11"/>
        <rFont val="Calibri"/>
        <family val="2"/>
        <scheme val="minor"/>
      </rPr>
      <t xml:space="preserve">
SS66989301</t>
    </r>
  </si>
  <si>
    <t>Relocated from FM35 - Fast flow. Sensor clear but wiped anyway. Data downloaded</t>
  </si>
  <si>
    <t>Relocated from FM35 - Site visit required - unit does not dial in through the internet</t>
  </si>
  <si>
    <t>Relocated from FM35 - Fast flow. Sensor cleaned from grease. Data downloaded</t>
  </si>
  <si>
    <t>FM159</t>
  </si>
  <si>
    <t>Relocation of FM67</t>
  </si>
  <si>
    <t>SS66951905.1</t>
  </si>
  <si>
    <t>Relocated from FM67 - Steady flow. Sensor clear but wiped anyway. Data downloaded</t>
  </si>
  <si>
    <t>Relocated from FM67 - Data downloaded. Monitor removed</t>
  </si>
  <si>
    <t>Relocated from FM67 - REMOVED</t>
  </si>
  <si>
    <t>FM160</t>
  </si>
  <si>
    <t>Relocation of FM70</t>
  </si>
  <si>
    <t>Relocated from FM70 - Steady flow. Sensor clear but wiped anyway. Data downloaded</t>
  </si>
  <si>
    <t>Relocated from FM70 - Telemetry data downloaded</t>
  </si>
  <si>
    <t>Relocated from FM70 - Site visit required - unit does not dial in through the internet</t>
  </si>
  <si>
    <t>Site visit required to collect data.</t>
  </si>
  <si>
    <t>FM161</t>
  </si>
  <si>
    <t>Relocation of FM92</t>
  </si>
  <si>
    <t>SS64949103.1</t>
  </si>
  <si>
    <t>System.filed.rugs</t>
  </si>
  <si>
    <t>Near 85-93 Waun-Wen Rd, Mayhill, Swansea SA1 6UN</t>
  </si>
  <si>
    <t>SS65940106</t>
  </si>
  <si>
    <t>Relocated from FM92 - Steady flow. Sensor cleaned from ragging and grease. Sensor calibrated to match manual measurements. Data downloaded</t>
  </si>
  <si>
    <t>Relocated from FM92 - Steady flow. Sensor clear but wiped anyway. Data downloaded</t>
  </si>
  <si>
    <t>Relocated from FM92 - Steady flow. Sensor cleaned from grease. Data downloaded</t>
  </si>
  <si>
    <t>FM162</t>
  </si>
  <si>
    <t>Relocation of FM112</t>
  </si>
  <si>
    <t>SS61929803.1</t>
  </si>
  <si>
    <t>Bath.coherent.motor</t>
  </si>
  <si>
    <t>Hazel Ct, Sketty, Swansea SA2 8BP</t>
  </si>
  <si>
    <t>SS61929806</t>
  </si>
  <si>
    <t>Relocated from FM112 - Telemetry data downloaded</t>
  </si>
  <si>
    <t>Relocated from FM112 - Steady flow. Sensor clear but wiped anyway. Data downloaded</t>
  </si>
  <si>
    <t>Relocated from FM112 - Steady flow. Sensor cleaned from grease. Data downloaded</t>
  </si>
  <si>
    <t>FM163</t>
  </si>
  <si>
    <t>Relocation of FM126</t>
  </si>
  <si>
    <t>No spill modelled</t>
  </si>
  <si>
    <t>Muted.scarcely.commuted</t>
  </si>
  <si>
    <t>121 Newton Rd, Langland, Newton, Swansea SA3 4SW</t>
  </si>
  <si>
    <t>SS60886003</t>
  </si>
  <si>
    <t>Relocated from FM126 - Site visit required - unit does not dial in through the internet</t>
  </si>
  <si>
    <t>FM164</t>
  </si>
  <si>
    <t>Relocation of FM127</t>
  </si>
  <si>
    <t>SS60884202.1</t>
  </si>
  <si>
    <t>Fields.instilled.piglet</t>
  </si>
  <si>
    <t>In the alley next door to new haven house, Spade Rd SA3 4UE</t>
  </si>
  <si>
    <t>SS60884204</t>
  </si>
  <si>
    <t>Relocated from FM127 - Steady flow. Sensor cleaned from ragging. Data downloaded</t>
  </si>
  <si>
    <t>Relocated from FM127 - Telemetry data downloaded</t>
  </si>
  <si>
    <t>Relocated from FM127 - Steady flow. Sensor cleaned from ragging and grease. Data downloaded</t>
  </si>
  <si>
    <t>FM165</t>
  </si>
  <si>
    <t>Relocation of FM116</t>
  </si>
  <si>
    <t>DM01</t>
  </si>
  <si>
    <t>CREATE DUMMY LINK</t>
  </si>
  <si>
    <t>Spice.skinny.piper</t>
  </si>
  <si>
    <t>Fuzeland CSO</t>
  </si>
  <si>
    <t>CSO</t>
  </si>
  <si>
    <t>SS61929910</t>
  </si>
  <si>
    <t>-</t>
  </si>
  <si>
    <t>Data downloaded. Sensor calibrated to match manual measurements</t>
  </si>
  <si>
    <t>Access site</t>
  </si>
  <si>
    <t>DM02</t>
  </si>
  <si>
    <t>Prop.roofs.panels</t>
  </si>
  <si>
    <t>Elba crescent sps</t>
  </si>
  <si>
    <t>Wetwell</t>
  </si>
  <si>
    <t>DM03</t>
  </si>
  <si>
    <t>Analogy.yarn.ships</t>
  </si>
  <si>
    <t>Baldwins sps</t>
  </si>
  <si>
    <t>PL01</t>
  </si>
  <si>
    <t>Blotches.drainage.probing</t>
  </si>
  <si>
    <t>Glais SPS near 19 Y Gwernydd, Glais, Swansea, SA7 9HE</t>
  </si>
  <si>
    <t>Access required to download data</t>
  </si>
  <si>
    <t>Data downloaded. Logger removed</t>
  </si>
  <si>
    <t>PL02</t>
  </si>
  <si>
    <t>novels.glue.sing</t>
  </si>
  <si>
    <t>Birchgrove Road SPS</t>
  </si>
  <si>
    <t>PL03</t>
  </si>
  <si>
    <t>clubs.stared.heat</t>
  </si>
  <si>
    <t>CSO Halfway Crymlyn Road PS</t>
  </si>
  <si>
    <t>Access required</t>
  </si>
  <si>
    <t>PL04</t>
  </si>
  <si>
    <t>before.look.bossy</t>
  </si>
  <si>
    <t>Fenrod sps</t>
  </si>
  <si>
    <t>Data downloaded - All okay</t>
  </si>
  <si>
    <t>PL05</t>
  </si>
  <si>
    <t>Bigger.areas.outburss</t>
  </si>
  <si>
    <t>Knab rock sps</t>
  </si>
  <si>
    <t>PL06</t>
  </si>
  <si>
    <t>nuggets.liberated.neon</t>
  </si>
  <si>
    <t>Limeslade SPS</t>
  </si>
  <si>
    <t>PL07</t>
  </si>
  <si>
    <t>owner.ethic.someone</t>
  </si>
  <si>
    <t>Fabian Way SPS</t>
  </si>
  <si>
    <t>PL08</t>
  </si>
  <si>
    <t>prop.roofs.panels</t>
  </si>
  <si>
    <t>No comms, data to be downloaded in workshop. Logger removed</t>
  </si>
  <si>
    <t>PL09</t>
  </si>
  <si>
    <t>analogy.yarn.ships</t>
  </si>
  <si>
    <t>Baldwins Crescent SPS</t>
  </si>
  <si>
    <t>Comment on: Data quality, volume balance, drift (inspect previous data), scattergraphs, reaction to rainfall, site remedies carried out by contractor. Upon completion of data checks look at previous weeks and consider if actions are required. Actions may include sending the contractor an email or having a phone call regarding data quality to understand what could be done to improve. This may include upgrading a monitor/moving a monitor.
Any actions sent to the contractor must be logged in the communications log tab.</t>
  </si>
  <si>
    <t>.</t>
  </si>
  <si>
    <t>Interim 1</t>
  </si>
  <si>
    <t>Interim 2</t>
  </si>
  <si>
    <t>Interim 3</t>
  </si>
  <si>
    <t>Interim 4</t>
  </si>
  <si>
    <t>Interim 5</t>
  </si>
  <si>
    <t>Interim 6</t>
  </si>
  <si>
    <t>Interim 7</t>
  </si>
  <si>
    <t>Interim 8</t>
  </si>
  <si>
    <t>Interim 9</t>
  </si>
  <si>
    <t>Interim 10</t>
  </si>
  <si>
    <t>Interim 11</t>
  </si>
  <si>
    <t>Interim 12</t>
  </si>
  <si>
    <t>Silt (mm)</t>
  </si>
  <si>
    <t>COMMENT</t>
  </si>
  <si>
    <t>Actions</t>
  </si>
  <si>
    <r>
      <t xml:space="preserve">Telemetry download. Poor data - depths all below 0.05m (some negative depths recorded). Velocities better but spiky data. No flows recorded in normal conditions and very minor storm response recorded.
</t>
    </r>
    <r>
      <rPr>
        <b/>
        <sz val="10"/>
        <color rgb="FF000000"/>
        <rFont val="Arial"/>
        <family val="2"/>
      </rPr>
      <t>Alt: Any MH US or DS e.g. 8703 or 8801 US</t>
    </r>
  </si>
  <si>
    <t>Check Interim 2 data.</t>
  </si>
  <si>
    <t xml:space="preserve">Site visit not completed, unable to download telemetry data. </t>
  </si>
  <si>
    <t>Poor data - depths all below 0.05m (some negative depths recorded).No flow recorded in normal flow conditions.Velocity values are spiky.Wide scatter.Sensor cleaned from ragging.</t>
  </si>
  <si>
    <t>Query with Enviromontel</t>
  </si>
  <si>
    <t>Poor data, wide scatter. Very low readings of flow velocity and depth (often below 0.05m). No recorded data since the early hours of the 4th Sept</t>
  </si>
  <si>
    <t>As per previous interim
Trickle flow
Enviromonetel Response: 2 man crew this week - manual checks to take place next week</t>
  </si>
  <si>
    <t xml:space="preserve">Good data available until 25th Sept. Monitor now noted to have been moved. </t>
  </si>
  <si>
    <t>No data until 09/08/2024. Data from 09/08/2024 seems ok, diurnal profile recorded. Flows responsive to rainfall. Scatter plot looks good. DWF seems low - possibly under-recorded.</t>
  </si>
  <si>
    <t>Obtain week 1 data.</t>
  </si>
  <si>
    <t xml:space="preserve">Good data, close scatter, diurnal profile evident, storm response evident. </t>
  </si>
  <si>
    <t>Good data, diurnal profile and storm response evident. Close scatter</t>
  </si>
  <si>
    <t>Okay</t>
  </si>
  <si>
    <t xml:space="preserve">Data available until 20th Sept. Monitor now noted to be moved. </t>
  </si>
  <si>
    <t>Very low flows recorded in DWF (small catchment area upstream). Flows responsive to storms. Depth data tends to drift.</t>
  </si>
  <si>
    <t>Data downloaded.Very low flow recorded in DWF.Responsive to storm events.Depth values drift upwards.</t>
  </si>
  <si>
    <t>Query wiyth Environmental</t>
  </si>
  <si>
    <t>Site visit required - unit does not dial in through the internet. No data since 30th August</t>
  </si>
  <si>
    <t>No Data
Enviromontel Response: Monitor to be swapped on site this week</t>
  </si>
  <si>
    <t xml:space="preserve">Negative depth values from 04/09/2024.Sensor cleaned from ragging. Graph showed calibration error - Sensor recalibrated. </t>
  </si>
  <si>
    <t>Depth values appear better after calibration. Very low flow readings in recent data. Sensor cleaned</t>
  </si>
  <si>
    <t>Very poor data</t>
  </si>
  <si>
    <t>Leave in for winter flows (linked to SOIMP)</t>
  </si>
  <si>
    <t>Continued poor data</t>
  </si>
  <si>
    <t>Continued poor data.</t>
  </si>
  <si>
    <t>Good data. Diurnal profile evident. Flows responsive to rainfall. Scatter plot looks good.</t>
  </si>
  <si>
    <t>Good data. Diurnal profile evident. Flows responsive to rainfall. Scatter plot looks good.Responsive to rainfall.Sensor cleaned from ragging</t>
  </si>
  <si>
    <t xml:space="preserve">Okay
Steady flow, sensor cleaned from ragging and grease. </t>
  </si>
  <si>
    <t>Data looks good.Sensor clear but wiped anyway.</t>
  </si>
  <si>
    <t>Good data, good scatter, diurnal and storm response. Sensor cleaned.</t>
  </si>
  <si>
    <t>Good Data. Makes sense with d/s FM155.</t>
  </si>
  <si>
    <t>Generally good data - some velocity drop out during storm event. Makes sense with d/s FM155.</t>
  </si>
  <si>
    <t>Good data.</t>
  </si>
  <si>
    <t>FM on secondary leg of bifurcation - no flow recorded. Tiny response to storm event.</t>
  </si>
  <si>
    <t>FM is located in secondary leg of bifurcation.Tiny amount of flow recorded during storm events.Sensor clear but wiped anyway</t>
  </si>
  <si>
    <t>Small amount of flow during storm events. Sensor cleaned. Wide scatter</t>
  </si>
  <si>
    <t>Trickle flow. Responds during storm events. Wide scatter</t>
  </si>
  <si>
    <t>Poor data.Negative depth values.Dry pipe. Sensor cleaned from ragging.Wide scatter.Tiny amount of flow recorded during storm events.</t>
  </si>
  <si>
    <t>Poor data, some negative depth values previously. Very low flow, more flow in storm events</t>
  </si>
  <si>
    <t>Bifurcation - minor spills recorded.</t>
  </si>
  <si>
    <t>Bifurcation - no spills.</t>
  </si>
  <si>
    <t>Very poor data. No depths recorded until 09/08/24, and look unreliable after that. No velocities recorded in DWF. Contractor states "Loose sensor cleaned and refitted to ring".</t>
  </si>
  <si>
    <t>Check with contractor that refitting sensor will improve data.</t>
  </si>
  <si>
    <t>Data downloaded.Poor data.No velocities recorded at DWF.Responsive to rainfall.Sensor cleared from debris and cleaned from grease.</t>
  </si>
  <si>
    <t>No velocity recorded during DWF. Responds to rainfall</t>
  </si>
  <si>
    <t>Okay. Slow flow, sensor cleaned from ragging</t>
  </si>
  <si>
    <t>Monitor removed and relocated. See FM155</t>
  </si>
  <si>
    <t>See FM155</t>
  </si>
  <si>
    <t>Data not retrieved.</t>
  </si>
  <si>
    <t xml:space="preserve">Good depth data, velocities regularly drop out. </t>
  </si>
  <si>
    <t>Query with Enviromentel</t>
  </si>
  <si>
    <t>Telemetry data downloaded.Data looks good.Responsive to rainfall.Diurnal profile evident.Velocity drops down at some places.Velocity drops down at storm events.Evidence of surcharge.Scattergraph looks resonable.</t>
  </si>
  <si>
    <t>Telemetry data downloaded.Data looks good.Responsive to rainfall.Diurnal profile evident.Velocity drops down at some places.Velocity drops down at storm events.Evidence of surcharge.Scattergraph looks resonable. No data past 2nd sept due to download?</t>
  </si>
  <si>
    <t>No Data.</t>
  </si>
  <si>
    <t>Velocities dropped out from 11/09, probably due to ragging.</t>
  </si>
  <si>
    <t>No data since 19th sept</t>
  </si>
  <si>
    <t>Query with Environmentel</t>
  </si>
  <si>
    <t>Good Data. Makes sense with d/s FM10.</t>
  </si>
  <si>
    <t>No data since 01/10 - site notes state site visit required</t>
  </si>
  <si>
    <t>Good data. Surcharged during storm.</t>
  </si>
  <si>
    <t xml:space="preserve">Good data, scatter and graphs show evidence of surcharging in storm events, diurnal profile evident, storm response evident. </t>
  </si>
  <si>
    <t>Good data, scatter and graphs show evidence of surcharging in storm events, diurnal profile evident, storm response evident. No data beyond 2nd Sept due to download?</t>
  </si>
  <si>
    <t>Good data</t>
  </si>
  <si>
    <t>No data since 17th sept</t>
  </si>
  <si>
    <t>Good Data. Makes sense with d/s FM09.</t>
  </si>
  <si>
    <t>Sudden drop in velocity data on 02/10, monitor significantly under-reading after this date when compared to rest of FS period.</t>
  </si>
  <si>
    <t>Close scatter, good storm response. No flows recorded apart from in storm events (d/s of bifurcation - likely high level pipe)</t>
  </si>
  <si>
    <t>Close scatter, good storm response. No flows recorded apart from in storm events (d/s of bifurcation - likely high level pipe). No data beyond 2nd sept due to download?</t>
  </si>
  <si>
    <t>Bifurcation - only spills recorded.</t>
  </si>
  <si>
    <t>Only has data on spills but possibly missing latest spill data?</t>
  </si>
  <si>
    <t>Good data. Bifurcation - records no DWF but reacts to rainfall.</t>
  </si>
  <si>
    <t>Bifurcation - only spills during rainfall, does not appear to have operated during latest interim.</t>
  </si>
  <si>
    <t>Bifurcation - operates during storm events.</t>
  </si>
  <si>
    <t>Good storm response, no diurnal pattern observed due to standing water. Good scatter and volume balance.</t>
  </si>
  <si>
    <t>Good storm response, no diurnal pattern observed due to standing water. Good scatter and volume balance. Good storm response. No data beyond 2nd sept due to download?</t>
  </si>
  <si>
    <t>No DWF recorded. Some storm response.</t>
  </si>
  <si>
    <t>Velocity drop outs. Slow flow, pipe nearly at full bore. Good data during storms and matches well with u/s FM16.</t>
  </si>
  <si>
    <t>Good depth data, velocity drops out but good during storms.</t>
  </si>
  <si>
    <t>FM16 &gt; FM15 &gt; FM13. FM16 and FM13 match well wrt flows but FM15 records much less flow.</t>
  </si>
  <si>
    <t>Telemetry download. 4 days of data available. Very low flows - small catchment upstream. Small response to rainfall. Wide scatter. Unlikely to get better data elsewhere due to small u/s catchment.</t>
  </si>
  <si>
    <t xml:space="preserve">Very low flows due to small catchment, small correlation on scatter graph. Response to rainfall. Ragging and low flows appear to have affected velocity. </t>
  </si>
  <si>
    <t>No readings beyond 22nd August</t>
  </si>
  <si>
    <t>Very low flows due to small catchment. Response to rainfall</t>
  </si>
  <si>
    <t>Very low flow. Sensor cleaned from ragging.</t>
  </si>
  <si>
    <t xml:space="preserve">Data ok, responsive to storm events. </t>
  </si>
  <si>
    <t>Data okay during storms, data quality matches previous interims.</t>
  </si>
  <si>
    <t>Very low flows.</t>
  </si>
  <si>
    <t>Low flows.</t>
  </si>
  <si>
    <t>Remove?</t>
  </si>
  <si>
    <t>Telemetry download. 4 days of data available. Low flows. Small response to rainfall. Wide scatter. U/S FM16 records much higher peak flows, however there is a CSO between the two.</t>
  </si>
  <si>
    <t>Good data, diurnal profile evident and some storm response. Wide scatter.</t>
  </si>
  <si>
    <t>Low flows, delayed response to rainfall?
Slow flow sensor cleaned</t>
  </si>
  <si>
    <t>Low flows. Negative depth values. Sensor cleaned from ragging. Good data from 13/09.</t>
  </si>
  <si>
    <t xml:space="preserve">Low flows and negative depth values. Good diurnal pattern and storm response. </t>
  </si>
  <si>
    <t>FM16 &gt; FM15 &gt; FM13. FM16 and FM13 match well wrt flows but FM15 records much less flow. Poor data at this monitor.</t>
  </si>
  <si>
    <t>Poor data</t>
  </si>
  <si>
    <t>Telemetry download. 4 days of data available. Minimal flows in DWF. Good storm response. Scatter plot looks reasonable. Peak flows significantly decrease at d/s FM15, however there is a CSO between the two.</t>
  </si>
  <si>
    <t xml:space="preserve">Good scatter graph. Limited depth and flow storm response. Good diurnal and storm response in velocity. Good volume balance. </t>
  </si>
  <si>
    <t>Telemetry data downloaded.Poor data.Data drops down from 17/08/2021-22/08/2021 and from 27/08/2021.Limited storm response.Diurnal profile is evident.Wide scatter.Depth is showing negative values.</t>
  </si>
  <si>
    <t xml:space="preserve">Data Ok. Diurnal profile evident and storm response. Depth still shows negative values. SCatter ok. </t>
  </si>
  <si>
    <t>Negative depths. Low flows 
Fast flows, sensor cleaned</t>
  </si>
  <si>
    <t>Negtive depth values. Low flows. Sensor cleaned from ragging. Sensor recalibrated to match manual measurements.</t>
  </si>
  <si>
    <t xml:space="preserve">Ok data, diurnal pattern and storm response. </t>
  </si>
  <si>
    <t>Good data. matches well with d/s FM13.</t>
  </si>
  <si>
    <t>Good velocity data, good depth during storms but some negative values during dry weather.</t>
  </si>
  <si>
    <t>Poor data from 18/10 - depths drop below 0.</t>
  </si>
  <si>
    <t>Raise with Enviromontel</t>
  </si>
  <si>
    <t>Telemetry download. 4 days of data available. Poor data for first 3 days. Velcoities and depths jump up on 08/08/24. Need more data to assess quality.</t>
  </si>
  <si>
    <t xml:space="preserve">No flow or velocity data since previous download. </t>
  </si>
  <si>
    <t>Low flows, responds to rainfall.
Slow flow, sensor cleaned from heavy ragging- see photos. 
Wide Scatter.</t>
  </si>
  <si>
    <t>ok data, wide scatter, responsive to storm events but low flow</t>
  </si>
  <si>
    <t>Good depth data, average/poor velocity data. Monitor removed.</t>
  </si>
  <si>
    <t>Removed</t>
  </si>
  <si>
    <t>Telemetry download. 4 days of data available. Located on spill pipe - no flows in DWF. Minor storm response on 05/08/2024</t>
  </si>
  <si>
    <t>Located on spill pipe - flows only evident after storm event.</t>
  </si>
  <si>
    <t>No data since 22nd Aug</t>
  </si>
  <si>
    <t>Located on spill pipe - 1no spill evident after storm event.</t>
  </si>
  <si>
    <t>On spill pipe, only flow in storm event</t>
  </si>
  <si>
    <t>Good data - spills recorded. Telemetry downloaded, to be removed on next site visit</t>
  </si>
  <si>
    <t>To be removed</t>
  </si>
  <si>
    <t>Telemetry download. 4 days of data available. Data looks reasonable quality. Minimal DWF due to small u/s catchment but diurnal profile evident. Flows respond to rainfall.</t>
  </si>
  <si>
    <t xml:space="preserve">Minimal DWF due to small US catchment but profile evident along with storm response. Good scatter. </t>
  </si>
  <si>
    <t xml:space="preserve">Good data up to 25th Sept. Monitor now noted to be moved. </t>
  </si>
  <si>
    <t>Storm response evident, no diurnal trend as on spill pipe of CSO. Good scatter.</t>
  </si>
  <si>
    <t>No Data</t>
  </si>
  <si>
    <t>No data since 12th Sept. Monitor noted to have been relocated</t>
  </si>
  <si>
    <t>Telemetry download. Good data quality. Clear diurnal profile and strong storm response. Close scatter with evidence of surchrage. Unable to check volume balance - data not available at u/s monitor, poor data at d/s monitor.</t>
  </si>
  <si>
    <t xml:space="preserve">Good data, good scatter, good volume balance. Diurnal profile and storm response, evidence of surcharge during storms. </t>
  </si>
  <si>
    <t>Telemetry data downloaded.Good  data.Scatter graph looks good.Diurnal profile and storm response.Velocity drops down during storm events.Evidence of surcharge.</t>
  </si>
  <si>
    <t>Data looks good. Velocities affected by ragging from 16/09 - cleaned.</t>
  </si>
  <si>
    <t>No data since 17th Sept</t>
  </si>
  <si>
    <t>Good data.. Monitor removed.</t>
  </si>
  <si>
    <t>No data for 1.5 days at start. Depth data looks good following this. Velocity data drops out on 08/08/24. Sensor cleaned from ragging.</t>
  </si>
  <si>
    <t>Check Interim 2 for repeat ragging issues.</t>
  </si>
  <si>
    <t>Storm response evident. Good depth data. Multiple velocity drop outs.</t>
  </si>
  <si>
    <t>Velocity data drops at multiple times.Poor scatter.Depth data drops to zero multiple times.Sensor cleaned from ragging.</t>
  </si>
  <si>
    <t>Velocity data drops at multiple times.Poor scatter.Depth data drops to zero multiple times.Sensor cleaned. Storm response</t>
  </si>
  <si>
    <t>Query with Environmental</t>
  </si>
  <si>
    <t>No velocity for majority of interim</t>
  </si>
  <si>
    <t xml:space="preserve">Depth data ok, no flow or velocity data since 5th sept. Monitor noted to now be moved. </t>
  </si>
  <si>
    <t xml:space="preserve">Flow and velocity data dropped out. Depth data shows small amount of diurnal profile and storm response. </t>
  </si>
  <si>
    <t xml:space="preserve">Drift in flow and velocity data. Storm response evident, some diurnal pattern. No data since 2nd Sept, times appear wrong in sensor (also in site notes). </t>
  </si>
  <si>
    <t>Okay
Steady flow, sensor cleaned from ragging. Sensor is offset.</t>
  </si>
  <si>
    <t>Data looks good. No data after 18/09/2024</t>
  </si>
  <si>
    <t xml:space="preserve">Ok data, wide scatter. Responsive to storm events and diurnal profile evident. Calibrated. </t>
  </si>
  <si>
    <t>Leave in for winter flows (Catchment FM)</t>
  </si>
  <si>
    <t>Good data - slow response evident in velocity data.</t>
  </si>
  <si>
    <t>Velocity drops out at end of period. Sensor cleaned.</t>
  </si>
  <si>
    <t>Telemetry download. Small upstream catchment. No / minimal flow recorded in DWF. Minor storm response.</t>
  </si>
  <si>
    <t xml:space="preserve">Minimal DWF due to small US catchment, storm response evident. Medium scatter. </t>
  </si>
  <si>
    <t>Telemetry data downloaded.Data looks good.Minimal DWF due to small upstream area of the catchment.Responsive to stormn events.Evidence of diurnal profile.medium scatter.</t>
  </si>
  <si>
    <t>Diurnal profile and storm response evident. Ok scatter. Very low volumes and depths due to small US catchment</t>
  </si>
  <si>
    <t>Okay. Minimal DWF due to small upstream area of the catchment. Responsive to storm events.Evidence of diurnal profile</t>
  </si>
  <si>
    <t>Data ok, data up to 17th sept. Monitor now noted to be moved</t>
  </si>
  <si>
    <t>Data looks reasonable. Diurnal profile evident in DWF. Flows respond to rainfall. Medium scatter. Pump profile evident from 11/08/24.</t>
  </si>
  <si>
    <t>Response to storms, some diurnal profile but pump profile evident mostly from 11/08 onwards. Good scatter</t>
  </si>
  <si>
    <t>Pumped flow.Responsive to storm events.No data from 27/08/2021.Scattergraph looks reasonable.Steady flow. Sensor cleaned from ragging.</t>
  </si>
  <si>
    <t>No data since 2nd sept. Storm response evident. Good scatter</t>
  </si>
  <si>
    <t xml:space="preserve">Recent data seems different to the rest of the data. Data ok, dirunal response evident. Notes state monitor now moved. </t>
  </si>
  <si>
    <t>Telemetry download. Depths look ok, velocities drop out in places. Diurnal profile evident in DWF. Flows respond to rainfall. Medium scatter. Pump profile evident in flow from 11/08/24. Volume balance with u/s FM24 and FM25 is ok for first storm but not for second due to data drop outs.</t>
  </si>
  <si>
    <t>First half of data responds to storms, second half there is more evidence of diurnal flow and predominant pump profile evident. Good scatter</t>
  </si>
  <si>
    <t>Telemetry data downloaded.Pumped flow.Responsive to rainfall.Good scatter.</t>
  </si>
  <si>
    <t>Diurnal profile and storm response evident. Scatter ok.</t>
  </si>
  <si>
    <t xml:space="preserve">Recent data seems lower quality. Noted that monitor now moved. </t>
  </si>
  <si>
    <t>Telemetry download. Data looks reasonable. Low flows in DWF. Good storm response. Close scatter.</t>
  </si>
  <si>
    <t>Telemetry data downloaded.Data looks good.Low flows in DWF.Responsive to storm events.Diurnal profile s evident.</t>
  </si>
  <si>
    <t>No data since 5th Sept.</t>
  </si>
  <si>
    <t>Good data. Monitor removed.</t>
  </si>
  <si>
    <t>Good data. Diurnal profile evident. Flows responsive to rainfall. Scatter plot looks good. Volume balance ok.</t>
  </si>
  <si>
    <t xml:space="preserve">Good data. Diurnal profile and storm response evident. Good scatter and volume balance. </t>
  </si>
  <si>
    <t>Data looks good.Diurnal profile is evident.Scattergraph looks good.Responsive to storm events.Sensor cleaned from ragging.</t>
  </si>
  <si>
    <t xml:space="preserve">Good data with diurnal profile and storm response. Step up in recent depth data. Monitor noted to now be moved. </t>
  </si>
  <si>
    <t>Telemetry download. 4 days of data available. Data looks reasonable quality. Diurnal profile evident in DWF. Good storm response. Medium scatter.</t>
  </si>
  <si>
    <t>Telemetry data downloaded.Data looks good.Responsive to storm events.Diurnal profile is evident.Scattergraph looks good.</t>
  </si>
  <si>
    <t>Telemetry data downloaded. Velocities affected by ragging from 16/09.</t>
  </si>
  <si>
    <t xml:space="preserve">Good data since cleaned sensors with diurnal profile and storm response. </t>
  </si>
  <si>
    <t>Good data. Evidence of slow response.</t>
  </si>
  <si>
    <r>
      <t xml:space="preserve">Telemetry download. 4 days of data available. Very low flows in DWF (relatively small u/s catchment). Some storm response. Generally quite poor data (outgoing pipe).
</t>
    </r>
    <r>
      <rPr>
        <b/>
        <sz val="10"/>
        <color rgb="FF000000"/>
        <rFont val="Arial"/>
        <family val="2"/>
      </rPr>
      <t>Alt: Any MH DS, alts may be in gardens so possibly 0706 is best.</t>
    </r>
  </si>
  <si>
    <t>Relocate</t>
  </si>
  <si>
    <t>Very low flow recorded in DWF.Responsive to storm events.Depth values drift upwards.Sensor cleaned from ragging</t>
  </si>
  <si>
    <t>No data since 29th August</t>
  </si>
  <si>
    <t>Okay
Slow flow, sensor cleaned</t>
  </si>
  <si>
    <t>Good data, diurnal flow and storm response evident. Low flows</t>
  </si>
  <si>
    <t>Monitor removed.</t>
  </si>
  <si>
    <t xml:space="preserve">Small u/s catchment. Minimal DWF recorded. Good storm response. Close scatter. </t>
  </si>
  <si>
    <t xml:space="preserve">Minimal DWF due to small US catchment, storm response evident, good scatter. </t>
  </si>
  <si>
    <t>Small upstream catchment.Minimal DWF recorded.Responsive to storm events.Scattergraph looks good.Sensor cleaned from ragging</t>
  </si>
  <si>
    <t>Low flow. Sensor cleaned from ragging.</t>
  </si>
  <si>
    <t>Left in to gather more data from reloacted FM156. Good data.</t>
  </si>
  <si>
    <t>Remove</t>
  </si>
  <si>
    <r>
      <t xml:space="preserve">Poor data. Depths all below 0.06m. No DWF recorded. Some storm response. Scattergraph shows little to no correlation.
</t>
    </r>
    <r>
      <rPr>
        <b/>
        <sz val="10"/>
        <color rgb="FF000000"/>
        <rFont val="Arial"/>
        <family val="2"/>
      </rPr>
      <t>Alt: No clear alt without missing flows from one of two incoming lines to installed MH.</t>
    </r>
    <r>
      <rPr>
        <sz val="10"/>
        <color rgb="FF000000"/>
        <rFont val="Arial"/>
        <family val="2"/>
      </rPr>
      <t xml:space="preserve"> </t>
    </r>
    <r>
      <rPr>
        <b/>
        <sz val="10"/>
        <color rgb="FF000000"/>
        <rFont val="Arial"/>
        <family val="2"/>
      </rPr>
      <t>Would need 2nd FM to cover both lines.</t>
    </r>
  </si>
  <si>
    <t xml:space="preserve">Poor data, Some small amounts of storm response but little DWF profile. Depths in negative numbers and poor scattergraph correlation. </t>
  </si>
  <si>
    <t>Poor data.Depth data is showing negative values.Responsive to some storm events.Poor scattergraph.Sensor cleaned from ragging</t>
  </si>
  <si>
    <t>Okay
Steady flow, installed in X pipe, sensor cleaned.</t>
  </si>
  <si>
    <t>Monitor relocated to FM156</t>
  </si>
  <si>
    <t>See FM156</t>
  </si>
  <si>
    <t>Telemetry download. 4 days of data available. FM located on spill pipe - no DWF, minor storm response.</t>
  </si>
  <si>
    <t xml:space="preserve">Located on spill pipe - no DWF profile evident, some small storm response. </t>
  </si>
  <si>
    <t>FM is located in spill pipe.No DWF.Some storm response.Sensor clear but wiped anyway.</t>
  </si>
  <si>
    <t>FM is located in spill pipe.No DWF.Some storm response</t>
  </si>
  <si>
    <t>Okay.FM located on spill pipe</t>
  </si>
  <si>
    <t>Okay data, located on spill pipe</t>
  </si>
  <si>
    <t>Left in to gather more data from reloacted FM156. Good data - records spills.</t>
  </si>
  <si>
    <r>
      <t xml:space="preserve">No data recorded for first 2 days. Velocity data shows diurnal profile and storm response. Depth data looks unreliable. Wide scatter.
</t>
    </r>
    <r>
      <rPr>
        <b/>
        <sz val="10"/>
        <color rgb="FF000000"/>
        <rFont val="Arial"/>
        <family val="2"/>
      </rPr>
      <t>Alt:</t>
    </r>
    <r>
      <rPr>
        <sz val="10"/>
        <color rgb="FF000000"/>
        <rFont val="Arial"/>
        <family val="2"/>
      </rPr>
      <t xml:space="preserve"> </t>
    </r>
    <r>
      <rPr>
        <b/>
        <sz val="10"/>
        <color rgb="FF000000"/>
        <rFont val="Arial"/>
        <family val="2"/>
      </rPr>
      <t>Numerous alts US and DS e.g. 9208 or 9201.</t>
    </r>
  </si>
  <si>
    <t xml:space="preserve">Diurnal profile evident and storm response. Scatter graph has wide spread. </t>
  </si>
  <si>
    <t>Depth data showing negative values.Responsive to storm events.Diurnal profile is evident.Wide scatter.Sensor clear but wiped anyway.</t>
  </si>
  <si>
    <t>Depth data showing negative values.Responsive to storm events.Diurnal profile is evident.Wide scatter.Sensor cleaned from ragging</t>
  </si>
  <si>
    <t>Negative depths
Fast flows, very greasy pipe - sensor cleaned.
Enviromonetel Response: Awaiting DWCC Approval on relocations</t>
  </si>
  <si>
    <t>Relocating?</t>
  </si>
  <si>
    <t>Monitor removed and relocated to FM157</t>
  </si>
  <si>
    <t>See FM157</t>
  </si>
  <si>
    <t>Not provided.</t>
  </si>
  <si>
    <t>Request from contractor</t>
  </si>
  <si>
    <t>Good velocity data. Depths recording negative values up until 18/08.</t>
  </si>
  <si>
    <t>Telemetry data downloaded.Good velocity data.</t>
  </si>
  <si>
    <t>Good data, depth data seems to have improved and is no longer negative. Good scatter</t>
  </si>
  <si>
    <t>Okay
Sensor relocated to X pipe - see site check sheet for information.</t>
  </si>
  <si>
    <t>Monitor relocated to FM158</t>
  </si>
  <si>
    <t>See FM158</t>
  </si>
  <si>
    <r>
      <t xml:space="preserve">Telemetry download. Poor data - messy - no evidence of diurnal profile or storm response. Located on outgoing pipe. Scatter plot shows no correlation.
</t>
    </r>
    <r>
      <rPr>
        <b/>
        <sz val="10"/>
        <color rgb="FF000000"/>
        <rFont val="Arial"/>
        <family val="2"/>
      </rPr>
      <t>Alt:</t>
    </r>
    <r>
      <rPr>
        <sz val="10"/>
        <color rgb="FF000000"/>
        <rFont val="Arial"/>
        <family val="2"/>
      </rPr>
      <t xml:space="preserve"> </t>
    </r>
    <r>
      <rPr>
        <b/>
        <sz val="10"/>
        <color rgb="FF000000"/>
        <rFont val="Arial"/>
        <family val="2"/>
      </rPr>
      <t>only 1no. MH as alt available 4109.</t>
    </r>
  </si>
  <si>
    <t xml:space="preserve">Poor correlation on scatter. Some amount of diurnal profile but limited storm response. </t>
  </si>
  <si>
    <t>Telemetry data downloaded.Poor data.No storm respose.Some amount of diurnal profile.Poor scatter.</t>
  </si>
  <si>
    <t>Poor correlation on scatter. Some amount of diurnal profile but limited storm response. Pronounced response to most recent storm likely resultant from exceptional conditions (high tide and significant storm)</t>
  </si>
  <si>
    <t>Okay.</t>
  </si>
  <si>
    <t>Good data, ok scatter. Diurnal profile and storm response evident</t>
  </si>
  <si>
    <t>Located d/s of SPS - pump profile evident. Good storm response. Data and scatter plot look good. Volume imbalance with d/s FM41</t>
  </si>
  <si>
    <t>Check with contractor about volume imbalance.</t>
  </si>
  <si>
    <t>Pump profile evident, some storm response. Scatter plot good.</t>
  </si>
  <si>
    <t>Pumped flow.No storm response.Wide scatter.Sensor cleaned from ragging.</t>
  </si>
  <si>
    <t>Pumped flow. Some storm response on larger storms.Wide scatter.Sensor cleaned from ragging.</t>
  </si>
  <si>
    <t>Okay
Steady flow, sensor cleaned. Pipe size 400mm
Enviromonetel Response: Checks carried out please see site check sheet for interim 5</t>
  </si>
  <si>
    <t>Good data up to 23rd septh. Monitor now moved.</t>
  </si>
  <si>
    <t>Fast flow. Poor data for first 3.5 days, including first storm event. Depths and volumes improve after second storm event. Located d/s of a PS - pump profile evident. Fairly close scatter plot for data after second storm event. Volume imbalance with d/s FM40. Flows reduce by about half during DWF.</t>
  </si>
  <si>
    <t>Pumped flow.Located d/s of SPS.Evidence of diurnal profile.Responsive to storm events.Scattergraph looks good. On 15/08, depths suddenly drop down.</t>
  </si>
  <si>
    <t>Pumped flow.Responsive to storm events.Depth showing negative values.Evidence of diurnal profile.Sensor cleaned from ragging.</t>
  </si>
  <si>
    <t>No normal data since 28th August</t>
  </si>
  <si>
    <t>No depth data
Fast erratic flow, sensor ring blown out on arrival - refitted. Pipe size 375mm.
Enviromonetel Response: Checks carried out please see site check sheet for interim 5</t>
  </si>
  <si>
    <t>Good data up to 24th sept. Monitor now moved.</t>
  </si>
  <si>
    <t>Located d/s of SPS - pump profile evident. Evidence of diurnal profile. Good storm response. Close scatter. Volume imbalance with u/s FM39.</t>
  </si>
  <si>
    <t xml:space="preserve">Pumped flow.Located d/s of SPS.Evidence of diurnal profile.Responsive to storm events. </t>
  </si>
  <si>
    <t>Pumped flow.Responsive to storm events.Good scatter.Evidence of diurnal profile.Sensor cleaned from ragging.</t>
  </si>
  <si>
    <t>Okay
Fast flow conditions, sensor cleaned - data downloaded
Enviromonetel Response: Checks carried out please see site check sheet for interim 5</t>
  </si>
  <si>
    <t>Good data up to 23rd sept. Monitor now moved.</t>
  </si>
  <si>
    <t>Located d/s of SPS - pump profile evident. Evidence of diurnal profile. Good storm response. Close scatter. Volume imbalance with u/s FM38.</t>
  </si>
  <si>
    <t>Pumped flow.Located d/s of pumping station.Evidence of diurnal profile.Responsive to storm events.Close sactter.Volume imbalance with flow monitor u/s FM38</t>
  </si>
  <si>
    <t>Pumped flow.Responsive to some storm events.Volume imbalance with flow monitor u/s FM38.Sensor cleaned from ragging.</t>
  </si>
  <si>
    <t>Checkwith contractor about volume imbalance.</t>
  </si>
  <si>
    <t>Pumped flow, small response to storm events. Possible volume imbalance with US monitor FM38. Cleaned from ragging</t>
  </si>
  <si>
    <t>Okay
Steady flow, sensor cleaned. Pipe size 300mm
Enviromonetel Response: Checks carried out please see site check sheet for interim 5</t>
  </si>
  <si>
    <t>Telemetry download. 4 days of data available. Good data. Close scatter. Diurnal profile evident and good storm response.</t>
  </si>
  <si>
    <t>Good data.Close scatter.Responsive to storm events.diurnal profile is evident.</t>
  </si>
  <si>
    <t>Okay
Fast flows, sensor cleaned</t>
  </si>
  <si>
    <t>Good data up to 25th sept. Monitor now moved.</t>
  </si>
  <si>
    <r>
      <t xml:space="preserve">Telemetry download. 4 days of data available. Depths look ok but no velocity data recorded. Installed in outgoing pipe.
</t>
    </r>
    <r>
      <rPr>
        <b/>
        <sz val="10"/>
        <color rgb="FF000000"/>
        <rFont val="Arial"/>
        <family val="2"/>
      </rPr>
      <t>Alt: 1no. MH US 2401 otherwise use DS 1401 but they inlcude couple houses and potentially road.</t>
    </r>
  </si>
  <si>
    <t>Poor data.Velocity data was recorded for only two days during the survey. The rest of the days have no velocity data.Depth value drops to zero during one of the storm event.Depths drop out on 19/08.</t>
  </si>
  <si>
    <t xml:space="preserve">Very poor data quality. No trends evident. Notes of silt and incorrect time. </t>
  </si>
  <si>
    <t>Velocity drops out during storms
Enviromonetel Response: Please see site check sheet from interim 4 before and after sensor clean photos - evidencing poor data</t>
  </si>
  <si>
    <t xml:space="preserve">ok data to 23rd sept. Monitor now moved. </t>
  </si>
  <si>
    <t>Good data. Very close scatter. Evidence of surcharge.</t>
  </si>
  <si>
    <t>Good data.Very close scatter.Responsive to rainfall events.Evidence of surcharge.</t>
  </si>
  <si>
    <t>Data looks good.Responsive to storm events.Evidence of surcharge.Scattergraph looks good.Sensor cleaned from ragging</t>
  </si>
  <si>
    <t>Good data, diurnal patter and storm response evident. Evidence of surcharge in storm events. No checks completed.</t>
  </si>
  <si>
    <t>Good data to 25th sept. Monitor now moved.</t>
  </si>
  <si>
    <t>Telemetry download. Good depth data, velocities affected by ragging in places. Evidence of diurnal profile and storm response.</t>
  </si>
  <si>
    <t>Telemetry downloaded.Responsive to storm events.diurnal profile evident.Velocity affected by ragging in places.</t>
  </si>
  <si>
    <t>Telemetry data downloaded.Responsive to storm events.Velocity affected by ragging in places.Evidence of diurnal profile.</t>
  </si>
  <si>
    <t>Diurnal pattern evident, responsive to storm events. Possible surcharge</t>
  </si>
  <si>
    <t>Velocity drops out during storms</t>
  </si>
  <si>
    <t>Diurnal pattern evident, responsive to storm events. Possible surcharge and drifts in data?</t>
  </si>
  <si>
    <t>Good data. Velocity drop out towards end of interim.</t>
  </si>
  <si>
    <t>Report ot Enviromontel</t>
  </si>
  <si>
    <t>Poor data during interim, data drop out throughout and poor velocity response during storm (06/10), depth data okay.</t>
  </si>
  <si>
    <t>Velocity drop out at start of interim but improves after this. Evidence of surcharge during storm on 16/10. Evidence of slow response</t>
  </si>
  <si>
    <t>Reasonable data, evidence of slow response, surcharge and back flow.</t>
  </si>
  <si>
    <r>
      <t xml:space="preserve">Telemetry download. 4 days of data available. Depths look ok but no velocity data recorded.
</t>
    </r>
    <r>
      <rPr>
        <b/>
        <sz val="10"/>
        <color rgb="FF000000"/>
        <rFont val="Arial"/>
        <family val="2"/>
      </rPr>
      <t>Alt:</t>
    </r>
    <r>
      <rPr>
        <sz val="10"/>
        <color rgb="FF000000"/>
        <rFont val="Arial"/>
        <family val="2"/>
      </rPr>
      <t xml:space="preserve"> </t>
    </r>
    <r>
      <rPr>
        <b/>
        <sz val="10"/>
        <color rgb="FF000000"/>
        <rFont val="Arial"/>
        <family val="2"/>
      </rPr>
      <t>no clear alt, only MHs DS that have incoming lines between.</t>
    </r>
  </si>
  <si>
    <t>Poor data.Depths look ok.Velocity values not recorded</t>
  </si>
  <si>
    <t>Poor data.Velocity values are not recorded.Depth values looks ok.Sensor cleaned from silt.</t>
  </si>
  <si>
    <t xml:space="preserve">Poor data quality, no flow or velocity data. Seem to be steps in depth data too. </t>
  </si>
  <si>
    <t>No velocity data
Slow flow, sensor and monitor swapped. Sensor installed offset.</t>
  </si>
  <si>
    <t xml:space="preserve">Erratic flow and velocity data. Monitor now moved. </t>
  </si>
  <si>
    <t>Telemetry download. 4 days of data available. Very low flows and depths. Reasonable scatter. Very small u/s catchment</t>
  </si>
  <si>
    <t>Telemetry downloaded.Flow is very low.Responsive to storm events.Very small u/s catchment.Sensor cleaned from grease.</t>
  </si>
  <si>
    <t>Data downloaded.Flow is very low.Depth values are very low.Responsive to storm events.Sensor cleaned from ragging.</t>
  </si>
  <si>
    <t>Flow and depth values very low. Evidence of diurnal profile and response to storm events. Good scatter</t>
  </si>
  <si>
    <t>Very low flow and depth values.Depth showing negative values</t>
  </si>
  <si>
    <t>Very low flow and depth values.Depth showing negative values. Good scatter</t>
  </si>
  <si>
    <t>Telemtry data downloaded. To be removed.</t>
  </si>
  <si>
    <t>Depths ok, velocities affected by ragging. Reasonable scatter. Diurnal profile and storm response evident.</t>
  </si>
  <si>
    <t>Data looks good.Reasonable scatter.Responsive to storm avents.diurnal profile is evident.</t>
  </si>
  <si>
    <t>Telemetry data downloaded.Data looks good.Responsive to storm events.Evidence of diurnal profile.Scattergraph looks good.</t>
  </si>
  <si>
    <t>Good data and scatter graph. Dirunal profile and reponse to storm events</t>
  </si>
  <si>
    <t>Good data. Fast flow.</t>
  </si>
  <si>
    <t>Telemetry downloaded. Monitor located u/s of SPS - affected by on/off levels of pumps.</t>
  </si>
  <si>
    <t>Pumped flow.Monitor located u/s of SPS.</t>
  </si>
  <si>
    <t>No data since 20th August</t>
  </si>
  <si>
    <t>No data since 17th Sept. Monitor now moved</t>
  </si>
  <si>
    <t>Data quality looks good.Scattergraph looks good.Responsive to rainfall. Sensor cleaned from ragging.</t>
  </si>
  <si>
    <t>Good data.Scattergraph looks good.Responsive to rainfall.diurnal profile is evident.Sensor clear but wiped anyway.</t>
  </si>
  <si>
    <t>Good data.Sensor claned from ragging</t>
  </si>
  <si>
    <t>Good data, none since the 9th Sept</t>
  </si>
  <si>
    <t>Good data, small flow that follows storm events and has a diurnal pattern.</t>
  </si>
  <si>
    <t>Data looks good.Storm respnse and diurnal profile is evident.</t>
  </si>
  <si>
    <t>Good data for most of interim - some possible data drop out towards end? To be checked next interim.</t>
  </si>
  <si>
    <t>Velocity drop outs. Sensor cleaned.</t>
  </si>
  <si>
    <t>Telemetry download. Flow monitor located on spill pipe.No flow recorded.Responsive to only one storm event.</t>
  </si>
  <si>
    <t>Telemetry downloaded.Flow monitor is located at spill pipe.Responsive to only on storm event.Velocity is showing negative values.</t>
  </si>
  <si>
    <t>Spill pipe - responsive to two storm events across full period.</t>
  </si>
  <si>
    <t>FM located on spill pipe.Depth showing negative values.Responsive to only few storm events.</t>
  </si>
  <si>
    <t xml:space="preserve">No flow, FM located on spill pipe. </t>
  </si>
  <si>
    <t>Very low flow conditions due to monitor location.Only very small catchment upstream.Responsive to only one storm event.</t>
  </si>
  <si>
    <t>Very low flow conditions. Only very small catchment area upstream. Responsive to only one storm event. Velocity drops to zero sometimes.</t>
  </si>
  <si>
    <t>Low flows - small u/s catchment.</t>
  </si>
  <si>
    <t>Very low flows.Small upstream catchment.Minor storm response.No data after 04/09/2024.Depth showing negative values.Sensor cleared of ragging</t>
  </si>
  <si>
    <t>Very low flows due to small upstream catchment. Some storm response but little diurnal pattern. Some depth values negative. Poor correlation.</t>
  </si>
  <si>
    <t>Telemetry downloaded. Low flow conditions due to small catchment upstream.Responsive to only one storm event.</t>
  </si>
  <si>
    <t>Reasonable data considering low flows (small u/s catchment)</t>
  </si>
  <si>
    <t>Small u/s catchment.Low flows.Few storm responses.No data after 05/09/2024</t>
  </si>
  <si>
    <t>No data since 6th Sept</t>
  </si>
  <si>
    <t>Data quality looks good.Scattergraph looks good.Diurnal profile and storm response evident.Sensor cleaned from grease.</t>
  </si>
  <si>
    <t>Telemetry data downloaded.Good data.Scattergraph looks good.Dirunnal profile is evident and responsive to storm events.</t>
  </si>
  <si>
    <t>Velocities dropped out towards end of interim - needs cleaning.</t>
  </si>
  <si>
    <t>Enviromontel to clean</t>
  </si>
  <si>
    <t>Responsive to storm events.Diurnal profile is evident.Sensor cleared of ragging.Velocity and depth data drops out from 05/09/2024.</t>
  </si>
  <si>
    <t xml:space="preserve">Diurnal pattern and storm reponse evident. Obvious step in readings after a previous cleaning. Good scatter. </t>
  </si>
  <si>
    <t>No data</t>
  </si>
  <si>
    <t xml:space="preserve">Flow monitor located at one of the outgoing pipe of a bifurcation.No flow </t>
  </si>
  <si>
    <t>No flow (bifurcation).</t>
  </si>
  <si>
    <t>No flow(bifurcation)</t>
  </si>
  <si>
    <t>No flow data at all and no depth or velocity data since 3rd Sept</t>
  </si>
  <si>
    <t>Says data downloaded, but none provided.</t>
  </si>
  <si>
    <t>Telemetry data downloaded.Data looks good.Located at outgoing leg of bifurcation.Responsive to rainfall.diurnal profile is evident.Scattergraph looks good.</t>
  </si>
  <si>
    <t>Data looks good.Responsive to rainfall events.Diurnal profile is evident.Scattergraph looks good.</t>
  </si>
  <si>
    <t xml:space="preserve">Good data, diurnal profile evident and responsive to rainfall. Good scatter. Possible drift in data towards latter end and some negative depths. </t>
  </si>
  <si>
    <t>Good data, small flow that responds to storm events and velocity follows diurnal profile.</t>
  </si>
  <si>
    <t>Good data.Responsive to storm events.Some negative depth values.</t>
  </si>
  <si>
    <t>Good velocity data but very low depth data. Monitor to be removed.</t>
  </si>
  <si>
    <t>Telemetry download. Located on storm sewer, no flow in DWF. Data quality is good.Scattergraph looks reasonable.Good storm response.</t>
  </si>
  <si>
    <t>Sensor cleaned thoroughly from ragging. Data downloaded.Data looks good.Located on storm sewer.No flow in DWF.Responsive to raoinfall.Scattergraph looks good.</t>
  </si>
  <si>
    <t>Storm sewer. Good data.</t>
  </si>
  <si>
    <t>Storm sewer.No DWF.Responsive to rainfall.Data drop out from 30/08/2024.Sensor cleaned from ragging.</t>
  </si>
  <si>
    <t>No data since 30th Aug</t>
  </si>
  <si>
    <t>No flow, velocity responds to rainfall.</t>
  </si>
  <si>
    <t>No DWF.Velocity responds to rainfall</t>
  </si>
  <si>
    <t>Storm system, reacts to rainfall. To be removed.</t>
  </si>
  <si>
    <t>Telemetry download. Very high velocity, very low depth. Depth and velocity data missing for first couple of days. No alternative sites.</t>
  </si>
  <si>
    <t>Review in interim 2</t>
  </si>
  <si>
    <t>Data downloaded.Very high velocity and low depth.Depth values drops below zero.Velocities repsond to rainfall but depths too low for accurate reading. No alternative sites.</t>
  </si>
  <si>
    <t>Poor - steep sewer. High velocities, low depths. No alternatives (all steep).</t>
  </si>
  <si>
    <t>Poor data.High velocities and low depth value.Depth value drops below zero.Few storm responses.</t>
  </si>
  <si>
    <t>FM to be Removed</t>
  </si>
  <si>
    <t>Poor data, high velocities and low depths (below 0). Some storm response. No data since 9th Aug</t>
  </si>
  <si>
    <t>Flow monitor located on spill pipe.No flow recorded.</t>
  </si>
  <si>
    <t>Flow monitor located at spill pipe.No flow recorded.</t>
  </si>
  <si>
    <t>Spill pipe - no flow.</t>
  </si>
  <si>
    <t>FM in located at spill pipe.No flow.</t>
  </si>
  <si>
    <t>No flow data recorded. Poor data.</t>
  </si>
  <si>
    <t>Data looks good.Scattergraph looks reasonable.Diurnal profile is evident.Responsive to rainfall.</t>
  </si>
  <si>
    <t>Data looks good.Wide scatter.Responsive to storm avents.diurnal profile is evident.Sensor cleaned from ragging.</t>
  </si>
  <si>
    <t>Good data.Responsive to storm events.Diurnal profile is evident.No data from 04/09/2023.Sensor cleaned from ragging.</t>
  </si>
  <si>
    <t>No data since 4th Sept</t>
  </si>
  <si>
    <t>Data looks good.Diurnal profile is evident.Responsive to rainfall.</t>
  </si>
  <si>
    <t>Data looks ok.diurnal profile is evident.Responsive to rainfall.Close scatter.Sensor clear but wiped anyway.</t>
  </si>
  <si>
    <t>Data ok.</t>
  </si>
  <si>
    <t>Data looks ok.Few storm responses.Depth data drops below zero.Data drops from 04/09/2024.Sensor cleaned from ragging.</t>
  </si>
  <si>
    <r>
      <t xml:space="preserve">Poor data quality.Scattergraph looks good.Responsive to only one sorm event.
</t>
    </r>
    <r>
      <rPr>
        <b/>
        <sz val="10"/>
        <color rgb="FF000000"/>
        <rFont val="Arial"/>
        <family val="2"/>
      </rPr>
      <t>Alt:D/S of 6003</t>
    </r>
  </si>
  <si>
    <t>Data looks ok.Scattergraph looks good.Depth value drops down multiple times.Gap in velicity recording.Responsive to few storm events.</t>
  </si>
  <si>
    <t>Unable to download telemetry - site visit required.</t>
  </si>
  <si>
    <t>Site visit required.</t>
  </si>
  <si>
    <t>Data looks ok.Responsive to storm events.Depth value drops below zero multiple times.</t>
  </si>
  <si>
    <t>Removed in error. Reinstalled on 25/09.</t>
  </si>
  <si>
    <t>Data looks good.Scattergraph looks good.diurnal profile is visible.Responsive to storm events.</t>
  </si>
  <si>
    <t>Data looks good.Scattergraph looks good.diurnal profile is evident.Responsive to storm events.Sensor cleaned from ragging.</t>
  </si>
  <si>
    <t>Velocities appear to be affeted by ragging at the end of the survey period.</t>
  </si>
  <si>
    <t>.Responsive to storm events.Velocity and depths have dropped out towards the end of flow survey.Sensor cleared from grease.</t>
  </si>
  <si>
    <t>Some evidence of diurnal flow and storm response although not as clear as before (possibly due to ragging?). Scatter ok. Sensor cleaned</t>
  </si>
  <si>
    <t xml:space="preserve">No data </t>
  </si>
  <si>
    <t>Poor data.Depth value drops to zero from the mid of flow survey period.Wide scatter.Responsive to rainfall.diurnal profile is evident.Sensor cleaned from grease.</t>
  </si>
  <si>
    <t>Velocities and depths have dropped out towards end of survey period.</t>
  </si>
  <si>
    <t>Poor data.Velocities and depths have dropped out towards the end of survey period.Sensor cleaned from ragging.</t>
  </si>
  <si>
    <t xml:space="preserve">Large step in depth data from 3rd-10th Sept before relocation, also possibly issue with flow data in this time. Some storm response. Sensor now on x pipe. </t>
  </si>
  <si>
    <t>Negative depths recorded up to 10/09. FM was relocated to the X pipe on 10/09. Data improved. little/no flow and depth, however velocity follows diurnal profile, no data after midday 16/09</t>
  </si>
  <si>
    <t>See FM159</t>
  </si>
  <si>
    <t>Data looks good.Responsive to rainfall.Velocity drops down during storm events.Evidence of surcharge.</t>
  </si>
  <si>
    <t>Telemetry data downloaded.Data looks good.Responsive to rainfall.Velocity drops down during storm events.Evidence of surcharge.</t>
  </si>
  <si>
    <t>Reasonable data.</t>
  </si>
  <si>
    <t>Data looks ok.Evidence of surcharge.Depth values drops below zero.Responsive to storm events.</t>
  </si>
  <si>
    <t>Data ok, depth value drops below 0. Responsive to storm events but less evidence of diurnal profile. Evidence of some surge charge. No data since 9th Sept</t>
  </si>
  <si>
    <t>FM located on spill pipe - no DWF, minor storm response.</t>
  </si>
  <si>
    <t>Flow monitor is located on spill pipe.No DWF.Monor response to storm events.Sensor cleaned thoroughly from ragging. Data downloaded.</t>
  </si>
  <si>
    <t>Spill pipe - data looks ok.</t>
  </si>
  <si>
    <t>FM located on spill pipe.Data looks ok.Sensor cleaned from ragging.</t>
  </si>
  <si>
    <t>FM located on spill pipe.Data looks ok. Good scatter</t>
  </si>
  <si>
    <t>Poor data.Velocity drops down to zero during DWF.Responsive to rainfall. Reinstalled into Pipe B</t>
  </si>
  <si>
    <t>High velocities and very low depth (some negative). Poor velocity data until 13/08/24 but better after that. However, depth data is negative from 13/08/24 so no flows have been calculated.</t>
  </si>
  <si>
    <t>Poor data (high velocity, low depth). No suitable alternative.</t>
  </si>
  <si>
    <t>Poor data.High velocity and low depths.Data drops out at mutliple times.</t>
  </si>
  <si>
    <t xml:space="preserve">Poor data, velocity, flow and depth drop outs and depth below 0. Some evidence of diurnal profile and storm reponse. Relacted to pipe x. </t>
  </si>
  <si>
    <t xml:space="preserve">FM was relocated to X pipe on 10/09. Good data, flow follows storm events and has small DWF </t>
  </si>
  <si>
    <t>See FM160</t>
  </si>
  <si>
    <t>Good data. Evidence of diurnal profile. Good storm response.</t>
  </si>
  <si>
    <t>Good data.Evidence of diurnal profile.Good storm response.Scattergraph looks reasonable.Sensor cleaned thoroughly from ragging.</t>
  </si>
  <si>
    <t>Data looks good.Responsive to storm events.Diurnal profile is evident.Data drops out from 04/09/2024.</t>
  </si>
  <si>
    <t xml:space="preserve">Good data, diurnal profile and storm response evident. Step up in data around 20th Aug. </t>
  </si>
  <si>
    <t>Good data, no data after midday 16/09</t>
  </si>
  <si>
    <t>Data looks good.No data after 24/09/2024</t>
  </si>
  <si>
    <t>Good data. Makes sense with u/s FM160</t>
  </si>
  <si>
    <t>Located on bifurcation. No flow in DWF. Minimal flow in storm events.</t>
  </si>
  <si>
    <t>Located on bifurcation.Responsive to rainfall.No flow in DWF.Sensor cleaned from ragging.</t>
  </si>
  <si>
    <t>Bifurcation. Flows recorded duirng heavy rainfall.</t>
  </si>
  <si>
    <t>FM located at bifurcation.Storm responsive to heavy storms.No flow in DWF.</t>
  </si>
  <si>
    <t xml:space="preserve">No data since 3rd Sept </t>
  </si>
  <si>
    <t>Flow does not respond to light rainfall (FM located on dry pipe/bifurcation)</t>
  </si>
  <si>
    <t>FM located on bifurcation.No response to light rainfall.</t>
  </si>
  <si>
    <t>Bifurcation - response to rainfall</t>
  </si>
  <si>
    <t>Bifurcation - minor response to rainfall.</t>
  </si>
  <si>
    <t>Good data.Responsive to storm events.Scattergraph looks reasonable.Sensor cleaned thoroughly from ragging</t>
  </si>
  <si>
    <t>Good data.Responsive to storm events.diurnal profile is evident.Scattergraph looks reasonable.Sensor cleaned from ragging.</t>
  </si>
  <si>
    <t>Data looks good.Responsive to storm events.Velocity drop out at the end of flow survey period(from 04/09/2024).</t>
  </si>
  <si>
    <t xml:space="preserve">Data ok. Level seems to change- sensor in wrong place? Notes suggest offset. </t>
  </si>
  <si>
    <t>Good depth data. Velocities drop out from 12/09., clear response to storm events but no dwf</t>
  </si>
  <si>
    <t>Telemetry data downloaded. Velocity drop outs.</t>
  </si>
  <si>
    <t>Report to Enviromontel</t>
  </si>
  <si>
    <t>Good depth data, continued velocity drop outs. Assess during next interim.</t>
  </si>
  <si>
    <t>Good depth data. Velcocities improved after last clean. Dropped out again on 14/10, but sensor has been cleaned again.</t>
  </si>
  <si>
    <t>Poor velocity data. sensor has been cleaned.</t>
  </si>
  <si>
    <t>Telemetry download. Located on bifurcation. Very low flows during DWF. Some rainfall response.</t>
  </si>
  <si>
    <t>Telemetry data downloaded.FM is located on bifurcation.Responsive to only one storm event.</t>
  </si>
  <si>
    <t>Unable to access. Data looks ok considering low flows.</t>
  </si>
  <si>
    <t>FM located at bifurcation.Low flows.Data looks ok.</t>
  </si>
  <si>
    <t xml:space="preserve">FM on bifurcation. Negative depths. Responsive to storm events. </t>
  </si>
  <si>
    <t>FM on bifurcation, no flow. Ok data for depth and velocity</t>
  </si>
  <si>
    <t>FM located on bifurcation.Negative depth values.</t>
  </si>
  <si>
    <t>Data looks ok. Slow flow.Wide scatter.Diurnal profile is evident.Responsive to rainfall.Sensor cleaned thoroughly from ragging</t>
  </si>
  <si>
    <t>Data looks good.Slow flow.Scattergraph looks reasonable.diurnal profile is evident.Responsive to rainfall.Sensor cleaned from ragging.</t>
  </si>
  <si>
    <t>Unable to access.</t>
  </si>
  <si>
    <t>Data looks good.Slow flow.Responsive to storm events.Diurnal profile is evident.Scattergraph looks good.Velocity drops out from 04/09/2024.</t>
  </si>
  <si>
    <t>No data since 3rd Sept</t>
  </si>
  <si>
    <t>Good data, small flow and depth readings, velocity follows a diurnal pattern</t>
  </si>
  <si>
    <t>Good data.Low flow and velocitiy values.Evidence of diurnal pattern.</t>
  </si>
  <si>
    <t>Data looks ok. Steady flow.Diurnal profile is evident.Responsive to rainfall.Sensor cleaned thoroughly from ragging</t>
  </si>
  <si>
    <t>Telemetry data downloaded.Data looks good.diurnal profile is evident.Responsive to rainfall.Scattergraph looks good.</t>
  </si>
  <si>
    <t>Data looks good.diurnal profile is evident.Responsive to rainfall.Scattergraph looks good.</t>
  </si>
  <si>
    <t>Ok data, little/no flow or depth data. Velocities look good.</t>
  </si>
  <si>
    <t>Data looks good.Scattergraph looks good.diurnal profile is visible.Responsive to storm events.Sensor cleaned from ragging</t>
  </si>
  <si>
    <t>Data looks ok.Sacttergraph looks good.diurnal profile is visible.Responsive to storm events.ensor removed, cleaned thoroughly from ragging and refitted.</t>
  </si>
  <si>
    <t>Good data.Responsive to storm events and evidence of diurnal profile.Data drops out from 04/09/2024</t>
  </si>
  <si>
    <t>Good data.Responsive to storm events and evidence of diurnal profile. Good scatter</t>
  </si>
  <si>
    <t>Retain - Cwmbrwla x3 CSOs BIF</t>
  </si>
  <si>
    <t>Telemetry download - 4 days available. Minimal flow in DWF. Storm response evident. Located on outgoing pipe.</t>
  </si>
  <si>
    <t>Responses to rainfall but some negative depth values</t>
  </si>
  <si>
    <t>Data ok considering low flows.</t>
  </si>
  <si>
    <t>Responsive to rainfall events.Some negative depth values.</t>
  </si>
  <si>
    <t>Responsive to rainfall events.Some negative depth values. Good scatter</t>
  </si>
  <si>
    <t>Telemetry download - 4 days available. Reasonable data.Wide scatter.diurnal profile is visible.Responsive to rainfall.</t>
  </si>
  <si>
    <t>Some velocity drift but generally okay</t>
  </si>
  <si>
    <t>Diurnal profile and storm response evident. Good data, good scatter. Possible step/drift in data around 23rd Aug</t>
  </si>
  <si>
    <t>No velocity data and depth data in first couple of days. Good data following this.</t>
  </si>
  <si>
    <t>Good data.Velocity drops out after 04/09/2024.</t>
  </si>
  <si>
    <t>Diurnal profile and storm response evident. Good scatter</t>
  </si>
  <si>
    <t>No velocity data in the first couple of days. Good data following this.</t>
  </si>
  <si>
    <t>Diurnal profile and storm response evident. Posisble data drop out and surcharge? No data since 8th Sept</t>
  </si>
  <si>
    <t>Good depth data, diurnal profile. Velocities dropped out from 07/09.</t>
  </si>
  <si>
    <t>Data looks ok.Few velocity drop out.</t>
  </si>
  <si>
    <t>Telemetry data downloaded. To be removed.</t>
  </si>
  <si>
    <t>To be removed.</t>
  </si>
  <si>
    <t>Evidence of pumping station downstream.But none in asset plan or model.</t>
  </si>
  <si>
    <t>Check with contractor about location of pumping station nearby.</t>
  </si>
  <si>
    <t>Okay. Velocity/depth no longer as irregular
Steady flow, surchagred so sensor could not be cleaned</t>
  </si>
  <si>
    <t>Data ok, evidence of significant surcharge.</t>
  </si>
  <si>
    <t>Data looks ok.Evidence of surcharge.</t>
  </si>
  <si>
    <t>Ok data, storm response evident. Evidence of surcharge</t>
  </si>
  <si>
    <t>Good data, small response to storm event. Evidence of surcharge.</t>
  </si>
  <si>
    <t>Retain - Cwmbrwla x3 CSOs</t>
  </si>
  <si>
    <t>No data this interim from 30/09</t>
  </si>
  <si>
    <t>Velocities dropped out from 30/09 to 08/10. Data ok after this.</t>
  </si>
  <si>
    <t>Okay. Velocity/depth no longer as irregular
Steady flow, surchagred so sensor could not be cleaned
Few velocity drops but nothing major</t>
  </si>
  <si>
    <t>Good data.Velocity drop out after 04/09/2024.</t>
  </si>
  <si>
    <t xml:space="preserve">Ok data and scatter, storm response and dirunal profile mostly evident. </t>
  </si>
  <si>
    <t>Good data, responds to storm event and has dwf. Velocity shows diurnal profile.</t>
  </si>
  <si>
    <t>Good data. Surcharged, so unable to enter. Data downloaded</t>
  </si>
  <si>
    <t>DWF looks ok. Depth showing negative value during storm events.</t>
  </si>
  <si>
    <t>Data looks ok, some negative depth values.</t>
  </si>
  <si>
    <t>Data ok, minimal storm response.</t>
  </si>
  <si>
    <t>Poor data.Negative depth values.Minor storm response.Velocity drops out.</t>
  </si>
  <si>
    <t>Evidence of diurnal profile and storm response. Some negative depth values. Scatter ok. Drift in velocity data?</t>
  </si>
  <si>
    <t>Good data, responds to storm event, no negative depths after 15/09, velocity shows clear diurnal profile</t>
  </si>
  <si>
    <t>Dta looks good.Evidence of dirurnal profile.</t>
  </si>
  <si>
    <t>Depths too low for accurate reading but no alternatives. Key site.</t>
  </si>
  <si>
    <t>No flow in DWF. Large storm response, but doesn't line up with rainfall - delayed by &gt;1hr.</t>
  </si>
  <si>
    <t>No flow in DWF. Bifurcation US to FM85 which shows DWF, possible flow goes to FM85 in dry conditions. Peak flows still don't line up with rainfall.</t>
  </si>
  <si>
    <t>Data still delayed when compared to rainfall.</t>
  </si>
  <si>
    <t>Low flow in DWF.Delayed storm response.No data recorded after 05/09/2024.</t>
  </si>
  <si>
    <t xml:space="preserve">Data ok, storm response evident but low flows in DWF. </t>
  </si>
  <si>
    <r>
      <rPr>
        <sz val="10"/>
        <color rgb="FF000000"/>
        <rFont val="Arial"/>
        <family val="2"/>
      </rPr>
      <t xml:space="preserve">Ok data, responds to storm event however no/ minimal dwf </t>
    </r>
    <r>
      <rPr>
        <sz val="10"/>
        <color rgb="FFFF0000"/>
        <rFont val="Arial"/>
        <family val="2"/>
      </rPr>
      <t>because depths drop below 0</t>
    </r>
    <r>
      <rPr>
        <sz val="10"/>
        <color rgb="FF000000"/>
        <rFont val="Arial"/>
        <family val="2"/>
      </rPr>
      <t>. Velocity follows diurnal profile</t>
    </r>
  </si>
  <si>
    <t>Data seems ok. High velocities.</t>
  </si>
  <si>
    <r>
      <t xml:space="preserve">Poor data.Velocity drops down to zero. Slow flow and ragging.
</t>
    </r>
    <r>
      <rPr>
        <b/>
        <sz val="10"/>
        <color rgb="FF000000"/>
        <rFont val="Arial"/>
        <family val="2"/>
      </rPr>
      <t xml:space="preserve">Alt:U/S and D/S of MH0604 </t>
    </r>
  </si>
  <si>
    <t>As per interim 1</t>
  </si>
  <si>
    <t>Poor data.</t>
  </si>
  <si>
    <t>Relocate to spill pipe?</t>
  </si>
  <si>
    <t>Poor data - depth only site due to no alternatives (unable to relocate to spill pipe due to screen)</t>
  </si>
  <si>
    <t>Very low flows, storm response evident.</t>
  </si>
  <si>
    <r>
      <rPr>
        <sz val="10"/>
        <color rgb="FFFF0000"/>
        <rFont val="Arial"/>
        <family val="2"/>
      </rPr>
      <t>Very low depths. Depth readings improve from 11/09 but velocities</t>
    </r>
    <r>
      <rPr>
        <sz val="10"/>
        <color rgb="FF000000"/>
        <rFont val="Arial"/>
        <family val="2"/>
      </rPr>
      <t xml:space="preserve"> </t>
    </r>
    <r>
      <rPr>
        <sz val="10"/>
        <color rgb="FFFF0000"/>
        <rFont val="Arial"/>
        <family val="2"/>
      </rPr>
      <t xml:space="preserve">become more patchy. Sensor cleaned from ragging. </t>
    </r>
    <r>
      <rPr>
        <sz val="10"/>
        <color rgb="FF000000"/>
        <rFont val="Arial"/>
        <family val="2"/>
      </rPr>
      <t>No flow data since 11/09, negative depth reading throughout. Velocity follows storm event.</t>
    </r>
  </si>
  <si>
    <t>Very low flow.Velocity data drops out multiple times.</t>
  </si>
  <si>
    <t>Doesn't make sense with u/s FMs 85 and 86</t>
  </si>
  <si>
    <t>Potential volume imbalance to u/s FMs 85 and 86 - ragged and flow is shallow, no alternatives.</t>
  </si>
  <si>
    <t>Poor data - low velocities and depths. No alternativies. Key site.</t>
  </si>
  <si>
    <t>Improved data</t>
  </si>
  <si>
    <t>Evidence of pumping station upstream.But none in asset plan or model.</t>
  </si>
  <si>
    <t>Check with contractor location of pumping station nearby</t>
  </si>
  <si>
    <t>Veloctiy data sporadic but improvement from interim 1</t>
  </si>
  <si>
    <t>Data looks ok..Velocity values looks uneven.</t>
  </si>
  <si>
    <t>Okay. responds to rainfall, velocity drops during storms
Slow flow, sensor heavily ragged and greased - see photos, cleaned</t>
  </si>
  <si>
    <t>Good data, velocity is high. Flows responds to storm event and follows diurnal profile.</t>
  </si>
  <si>
    <t>Good data, surcharge evident.</t>
  </si>
  <si>
    <t>Good data, surcharge evident. Fast flow.</t>
  </si>
  <si>
    <t>Telemetry download - Very low flows - small u/s catchment. Minor storm response.</t>
  </si>
  <si>
    <t>Low flows - small u/s catchment. Data ok.</t>
  </si>
  <si>
    <t>Site visit required</t>
  </si>
  <si>
    <t>Negative depth recordings and low dwf. Flow has small response to rainfall
Trickle flow</t>
  </si>
  <si>
    <t>Poor flow data and very varied, sometimes negative depth readings. No clear response to storm event, no dwf. Small u/s catchment - ok.</t>
  </si>
  <si>
    <t>Poor flow data.Some negative depth values</t>
  </si>
  <si>
    <t>Ok data, low flows. 1 good storm captured since installation of d/s FM161.</t>
  </si>
  <si>
    <t>Leave in for one more storm.</t>
  </si>
  <si>
    <t>Continued low flows - no additional storms during interim 9 - leave in for additional week / storm.</t>
  </si>
  <si>
    <t>Low flows. A few good storms now recorded with relocated FM161 so monitors around Glanowen CSO can be removed.</t>
  </si>
  <si>
    <t>Telemetry download. diurnal profile visible. Scattergraph looks reasonable.No data recorded after 8/8/2024</t>
  </si>
  <si>
    <t>Data looks ok.Negative depth values and there is gap in velocity data.</t>
  </si>
  <si>
    <t>Okay. Negative depth on 6+5/09. Low/no dwf</t>
  </si>
  <si>
    <t>Ok data, velocity seems to roughly follow diurnal profile. little/no dwf and varied depth readings.</t>
  </si>
  <si>
    <t>Negative depth data.No clear response to storm.</t>
  </si>
  <si>
    <t>Continued low flows, data okay - minor additional storm during interim 9 - leave in for additional week / storm.</t>
  </si>
  <si>
    <t>No DWF recorded. Storm response.</t>
  </si>
  <si>
    <t>No DWF recorded. Storm response.
Trickle flow.
US FM91 has DWF, Bifurcation US to FM93 but no data for this FM</t>
  </si>
  <si>
    <t>Bifurcation. Data ok.</t>
  </si>
  <si>
    <t>Data looks ok.</t>
  </si>
  <si>
    <t>Okay. Negative depth recorded on 7/09. Low/no dwf.
Enviromontel: Relocated to C pipe as requested.</t>
  </si>
  <si>
    <t>FM relocated to C pipe on 12/09. Improved data.</t>
  </si>
  <si>
    <t>See FM161</t>
  </si>
  <si>
    <t>Telemetry download. No data except small storm response in first storm event.</t>
  </si>
  <si>
    <t>No velocity data for either interim. Possible that this is the secondary leg of the bifurcation upstream, hence no flows.</t>
  </si>
  <si>
    <t>Bifurcation. Minor response to 1 rainfall event across survey period.</t>
  </si>
  <si>
    <t>FM located on bifurcation.Minor storm response.</t>
  </si>
  <si>
    <t>FM on bifurication. No flow. Depth and velocity respond to rainfall</t>
  </si>
  <si>
    <t>No velocity or flow data since 7/09 as FM on bifurcation therefore no dwf, or response to small storm event.</t>
  </si>
  <si>
    <t>FM located on bifurcation.No flow.</t>
  </si>
  <si>
    <t>High level bifurcation. Minor spill recorded. 1 good storm captured since installation of d/s FM161.</t>
  </si>
  <si>
    <t>High level bifurcation - no more storms recorded in Interim 9.</t>
  </si>
  <si>
    <t>Bifurcation - no flows recorded.</t>
  </si>
  <si>
    <t>No data recorded in the first 4 days.Good data after this.</t>
  </si>
  <si>
    <t>good data</t>
  </si>
  <si>
    <t>Good data. Flows follow diurnal profile, flow responds to small storm event.</t>
  </si>
  <si>
    <t>Data looks good.Evidence of diurnal profile</t>
  </si>
  <si>
    <t>Pumped flow. data looks good.</t>
  </si>
  <si>
    <t>Pumped flow.Data looks good.</t>
  </si>
  <si>
    <t>Good data. Few minor velocity drops</t>
  </si>
  <si>
    <t xml:space="preserve">Pumped flow, good data. </t>
  </si>
  <si>
    <t>Pumped flow.Good data</t>
  </si>
  <si>
    <t>Telemetry download. Low depths and minimal velocities recorded. FM located in bifurcation.</t>
  </si>
  <si>
    <t>TBC</t>
  </si>
  <si>
    <t>No DWF, step change in depth data, weak response to storms.
Trickle flow, sensor heavily ragged - deep cleaned
Numerous bifurcations US
Wide scatter</t>
  </si>
  <si>
    <t>Relocate?</t>
  </si>
  <si>
    <t>Responds to rainfall, low flow during dry periods. Velocity data sporadic</t>
  </si>
  <si>
    <t>Removal Planned</t>
  </si>
  <si>
    <t>Telemetry download. Minimal velocities recorded. Surcharged depths in second storm event.</t>
  </si>
  <si>
    <t>Velocity data only present between 15/08 - 20/08 - drifts towards end of this period.
Slow flow, sensor cleaned from ragging
Takes several housing estates and buisnesses
Wide scatter.</t>
  </si>
  <si>
    <t>Poor data - depth only site</t>
  </si>
  <si>
    <t>No velocity data after 7/09
Slow flow, cleaned from ragging</t>
  </si>
  <si>
    <t xml:space="preserve">Velocity returns after 9/09, good data, velocity and flow responds to storm events, small dwf  </t>
  </si>
  <si>
    <t>Good depth data,  velocities dropped out.</t>
  </si>
  <si>
    <t>Good depth data, velocity drop outs. Evidence of surcharge.</t>
  </si>
  <si>
    <t>Good depth data, velocity drop outs. Sensor cleaned</t>
  </si>
  <si>
    <t>Telemetry download. Data looks good.diurnal profile is evident.Flow responsive to rainfall.Scattergraph looks reasonable.No data recoded after 8/8/2024</t>
  </si>
  <si>
    <t>No velocity data for interim 2</t>
  </si>
  <si>
    <t>Review in interim 3 once cleaned?</t>
  </si>
  <si>
    <t>good data, no dwf
Slow flow, sensor cleaned from ragging and silt. Sensor is offset.</t>
  </si>
  <si>
    <t>Depth data ok. Velocities affected by ragging/grease.</t>
  </si>
  <si>
    <t>Okay.No DWF</t>
  </si>
  <si>
    <t>Good depth data. Poor velocity data.</t>
  </si>
  <si>
    <t>Telemetry download. Minor DWF diurnal profile. Storm response.</t>
  </si>
  <si>
    <t>Data looks good.</t>
  </si>
  <si>
    <t>Good data, but little-no flow in dry weather</t>
  </si>
  <si>
    <t>Data looks reasonable.</t>
  </si>
  <si>
    <t>Good data.Data drops out on 18/09/2024</t>
  </si>
  <si>
    <t>OK data. Very low DWF.</t>
  </si>
  <si>
    <t>Good data. Low flows.</t>
  </si>
  <si>
    <t>Poor data up to 08/08/24, ok after this. Velocity drop out during second storm. Diurnal profile and storm response evident.</t>
  </si>
  <si>
    <t>Good data. Evidence of surcharge.</t>
  </si>
  <si>
    <t>Good data .Evidence of surcharge.</t>
  </si>
  <si>
    <t>Good data, evidence of diurnal flow and storm response. Evidence of surcharge</t>
  </si>
  <si>
    <t>Good data, evidence of diurnal flow and storm response. Evidence of surcharge. Unable to check as car parked on top of manhole</t>
  </si>
  <si>
    <t>Leave in for winter flows (TEN)</t>
  </si>
  <si>
    <t>Good velocity data, depth data show drift throughout interim.</t>
  </si>
  <si>
    <t>Good data. Evidence of surcharge during storms.</t>
  </si>
  <si>
    <t>Telemetry downloaded. No velocities recorded in DWF. Storm response.
Wide scatter.</t>
  </si>
  <si>
    <t>No velocities recorded in DWF. Storm response.
Standing water. Sensor cleaned from silt
Wide scatter.</t>
  </si>
  <si>
    <t>No velocities recorded in DWF. Storm response.
Sensor Clear
Wide scatter.</t>
  </si>
  <si>
    <r>
      <t xml:space="preserve">No velocities recorded in DWF. Storm response.
Sensor Cleaned
Wide scatter.
</t>
    </r>
    <r>
      <rPr>
        <sz val="11"/>
        <color rgb="FFFF0000"/>
        <rFont val="Calibri"/>
        <family val="2"/>
        <scheme val="minor"/>
      </rPr>
      <t>No alternatives, on trunk, leave in for depth readings</t>
    </r>
  </si>
  <si>
    <t>No velocities recorded in DWF
Sensor cleaned</t>
  </si>
  <si>
    <t>No velocity despite depths during DWF. Sensor cleaned. Storm response</t>
  </si>
  <si>
    <t>Diurnal profile evident, storm response, good data</t>
  </si>
  <si>
    <t>Diurnal profile evident, storm response, good data. Some negative depths</t>
  </si>
  <si>
    <t xml:space="preserve">Recent data has drifted readings. Sensor cleaned and recalibrated. </t>
  </si>
  <si>
    <t xml:space="preserve">Drop in velocity but okay.
Steady flow. Sensor cleaned from ragging and grease. </t>
  </si>
  <si>
    <t>Okay, few velocity sags but not major.</t>
  </si>
  <si>
    <t>Recent data may have drift and unusual storm response for location. Sensor cleaned</t>
  </si>
  <si>
    <t>Good data. (Volume balance with u/s FM147 but this monitor has now been removed).</t>
  </si>
  <si>
    <t>Velocity data spikey throughout period, no DWF.
Covers bifurcation, so DWF may go other route?
Wide scatter.</t>
  </si>
  <si>
    <t>poor velocity data due to slow flow</t>
  </si>
  <si>
    <r>
      <t xml:space="preserve">poor velocity data due to slow flow. Storm Response.
Environmontel response: poor site with very low flows
Sensor Cleaned.
</t>
    </r>
    <r>
      <rPr>
        <sz val="10"/>
        <color rgb="FFFF0000"/>
        <rFont val="Arial"/>
        <family val="2"/>
      </rPr>
      <t>Leave in for depth readings.</t>
    </r>
  </si>
  <si>
    <t>relocate?</t>
  </si>
  <si>
    <t>Poor velocity data.Steady flow, sensor cleaned from ragging and grease.</t>
  </si>
  <si>
    <t>Data ok, storm response evident and some diurnal profile. Recalibration and clean</t>
  </si>
  <si>
    <t xml:space="preserve">Good data, storm and diurnal response evident. </t>
  </si>
  <si>
    <t>Depth data unreliable (signficant increase from u/s FM111.</t>
  </si>
  <si>
    <t>Continued high depths - unreliable, significant increase from u/s FM111</t>
  </si>
  <si>
    <t>Continued volume imbalance (signficant increase from FM111 to FM110).</t>
  </si>
  <si>
    <t>Check with Enviromontel</t>
  </si>
  <si>
    <t>Poor site</t>
  </si>
  <si>
    <t>Remove.</t>
  </si>
  <si>
    <t>Okay.Gap in data on 29/08/2024</t>
  </si>
  <si>
    <t>Depth data looks unreliable.</t>
  </si>
  <si>
    <t>As per interim 2.
Enviromontel response: manual depth checks required</t>
  </si>
  <si>
    <t>Previous Query</t>
  </si>
  <si>
    <t>Being relocated</t>
  </si>
  <si>
    <t>relocate</t>
  </si>
  <si>
    <t>To be relocated</t>
  </si>
  <si>
    <t>Depth data drift from beginning of readings. Monitor relocated on 16/09 (FM162 - awaiting data).</t>
  </si>
  <si>
    <t>See FM162</t>
  </si>
  <si>
    <t>Velocity issues at beginning of interim, impoved after first few days, however flows much less than expected - large upstream catchment.
Records pumped flow from upstream.
Scatter okay.</t>
  </si>
  <si>
    <t>Unable to lift manhole cover</t>
  </si>
  <si>
    <t>Data looks okay but would expect more flow?</t>
  </si>
  <si>
    <t>Data looks okay but would expect more flow, FM114 Vol (DS monitor) = 78,000, FM115 = 10,000</t>
  </si>
  <si>
    <t>Data looks ok.Volume imbalance issues. FM 114 Vol (DS monitor)=2,00,000, FM115=32,000</t>
  </si>
  <si>
    <t>Good data, storm and diurnal response evident. Volume imbalance remains</t>
  </si>
  <si>
    <t xml:space="preserve">Okay. Volume imbalance remains
Steady flow. Sensor cleaned from ragging and grease. Sensor calibrated to match manual measurements. </t>
  </si>
  <si>
    <t>Velocity looks a bit patchy towards end of interim, but sensor has now been cleaned.</t>
  </si>
  <si>
    <t>Jump in velocities</t>
  </si>
  <si>
    <t>Velcities look strange. Review in next interim.</t>
  </si>
  <si>
    <t>Few velocity sags but generally okay, responds to rainfall.
Wide scatter</t>
  </si>
  <si>
    <t>Significant data drift/issue with readings. Sensor had moved due to turbulant flow, monitor removed.</t>
  </si>
  <si>
    <t>Query with environmentel</t>
  </si>
  <si>
    <t>Awaiting relocation (FM165)</t>
  </si>
  <si>
    <t>Data drops out from 24/08 onwards</t>
  </si>
  <si>
    <t xml:space="preserve">Depth and flow data drop out and velocity data drift. Sensor dislodged in pipe and refitted on site visit. </t>
  </si>
  <si>
    <t>Awaiting relocation (FM166)</t>
  </si>
  <si>
    <r>
      <t xml:space="preserve">Good depth data. Velocity issues throughout, flows down to zero in DWF.
On main trunk.
Wide scatter.
</t>
    </r>
    <r>
      <rPr>
        <b/>
        <sz val="10"/>
        <color rgb="FF000000"/>
        <rFont val="Arial"/>
        <family val="2"/>
      </rPr>
      <t xml:space="preserve">
Alt: 3no. MHs DS, 2no MHs US misses small lateral but minor flow.</t>
    </r>
  </si>
  <si>
    <t>As per interim 1.
Slow flow, snesor cleaned from ragging. No suitable alternatives</t>
  </si>
  <si>
    <t>Data drops out from 19/08 onwards</t>
  </si>
  <si>
    <r>
      <t xml:space="preserve">Velocity drops outs few times towards end of interim
sensor cleaned
Wide scatter.
</t>
    </r>
    <r>
      <rPr>
        <sz val="11"/>
        <color rgb="FFFF0000"/>
        <rFont val="Calibri"/>
        <family val="2"/>
        <scheme val="minor"/>
      </rPr>
      <t>Weekly cleaning - leave in for depth only.</t>
    </r>
  </si>
  <si>
    <t>Velocity drops out at multiple times.Sensor removed cleaned and refitted offset</t>
  </si>
  <si>
    <t xml:space="preserve">Velocity and flow data drop outs. Depth data ok but appears to drift. Cleaned from raggin on visit. </t>
  </si>
  <si>
    <t>Velocity drops out, depth okay, responds to rainfall</t>
  </si>
  <si>
    <t>Good depth data, poor velocity data.</t>
  </si>
  <si>
    <t>Good data, storm and diurnal response evident. Removal requested 19/09, nothing in site notes.</t>
  </si>
  <si>
    <t>Telemetry download No depth or velocity data after first couple of days.
Take several hosuing estate so should be sizable flow.
Scatter okay.</t>
  </si>
  <si>
    <t>Slow flow and ragging results in fairly poor data. Wide scatter.</t>
  </si>
  <si>
    <t>As per interim 2.</t>
  </si>
  <si>
    <t>Velocity looks okay but low flows, would expect more.
Wide Scatter</t>
  </si>
  <si>
    <t>Low flows.Wide scatter</t>
  </si>
  <si>
    <t>Very low depths (some negative). Low flow.</t>
  </si>
  <si>
    <t>Very low flows in dry weather, data looks okay during storms</t>
  </si>
  <si>
    <t>Data ok. low depths.</t>
  </si>
  <si>
    <t>Site Visit</t>
  </si>
  <si>
    <t>Poor data.Negative depth values.</t>
  </si>
  <si>
    <t>Okay, possibly some veloctiy drift present. Duirnal pattern presnt but small.
Only takes few housing estate so expect small DWF.
Scatter okay.</t>
  </si>
  <si>
    <t>Ok considering small u/s catchment and low flows.</t>
  </si>
  <si>
    <t>Data downloaded.Data looks ok.</t>
  </si>
  <si>
    <t>Data changed on 06/09 - negative deptsh recorded adn velocities reduced. No flows recorded.</t>
  </si>
  <si>
    <t>No Flows recorded
Moniotr swapped - sensor refitted.</t>
  </si>
  <si>
    <t>Data not provided.</t>
  </si>
  <si>
    <t>No data since 27/09</t>
  </si>
  <si>
    <t>Poor data. Monitor swapped.</t>
  </si>
  <si>
    <t>No depths recorded</t>
  </si>
  <si>
    <t>Data drops out from 24/08 onwards
Environmontel reposnse to interim 2: Incorrect depth units - sensor heavily ragged</t>
  </si>
  <si>
    <t>No velocity data
Environmontel response: Sensor cleared from ragging and come off ring during last week site visit. Visited 04/09 and data looks better.</t>
  </si>
  <si>
    <t>Review Interim 5</t>
  </si>
  <si>
    <t>Poor data.Huge gaps in velocity data.</t>
  </si>
  <si>
    <t>Poor data. Further flow and velocity data drop outs and large sections of negative depths</t>
  </si>
  <si>
    <t>Poor data. Further flow and velocity data drop outs and negative depths</t>
  </si>
  <si>
    <t>Poor data, velocities dropping out and consistent negative depth data throughout interim.</t>
  </si>
  <si>
    <t>Poor data through most of interim. Some storm response.</t>
  </si>
  <si>
    <t>Poor data. Unable to access - parked car.</t>
  </si>
  <si>
    <t>Relatively small u/s catchment, so low DWF. Good storm response.</t>
  </si>
  <si>
    <t>to be relocated</t>
  </si>
  <si>
    <t>Potential data issue - depth, flow and velocity trends do not match previous. Monitor relocated.</t>
  </si>
  <si>
    <t>See FM163</t>
  </si>
  <si>
    <r>
      <t xml:space="preserve">Telemetry download. Velocity issues throughout.
US of FM128 - vol balance issue.
Wide scatter.
</t>
    </r>
    <r>
      <rPr>
        <b/>
        <sz val="10"/>
        <color rgb="FF000000"/>
        <rFont val="Arial"/>
        <family val="2"/>
      </rPr>
      <t>Alt: Numerous MHs US and DS e.g. 6010, 6012</t>
    </r>
  </si>
  <si>
    <t>Very poor data (steep pipe)</t>
  </si>
  <si>
    <t>As per interim 2.
No response from Environmontel in query sheet</t>
  </si>
  <si>
    <t>Vol balance issue, being relocated as of 26/08?</t>
  </si>
  <si>
    <t>See FM164</t>
  </si>
  <si>
    <t>Leave in for winter flows (USCO)</t>
  </si>
  <si>
    <t>Telemetry download. No DWF at night. High spikey flows during day.
Only takes few buidlings, trade?
Wide scatter.</t>
  </si>
  <si>
    <t>Depth ok, velocities spiky. Very small u/s catchment so ok.</t>
  </si>
  <si>
    <t>As per interim 2. Okay</t>
  </si>
  <si>
    <t>Small catchment - low flows. Ok.</t>
  </si>
  <si>
    <t>Ok data. Low flow in DWF. Some ragging</t>
  </si>
  <si>
    <t>Ok data. Low flow in DWF. Some ragging. Sensor cleaned.</t>
  </si>
  <si>
    <t>Telemetry download. No flows recorded during DWF. Storm response evident.
DS of FM129, vol balance issue.
Wide scatter.</t>
  </si>
  <si>
    <t>Depth ok, no velocity in DWF. Very small u/s catchment so ok.</t>
  </si>
  <si>
    <t>Sensor cleaned - data downloaded.No flows recorded in DWF.</t>
  </si>
  <si>
    <t>Very poor velocity data. Only depth data is usable. Sensor cleaned from grease.</t>
  </si>
  <si>
    <t>Very poor velocity data. Only depth data is usable. Slow flow. Sensor cleaned from ragging.</t>
  </si>
  <si>
    <t>Poor data - very low flows</t>
  </si>
  <si>
    <r>
      <t xml:space="preserve">Telemetry download. Depth data ok but no velocity data.
</t>
    </r>
    <r>
      <rPr>
        <b/>
        <sz val="10"/>
        <color rgb="FF000000"/>
        <rFont val="Arial"/>
        <family val="2"/>
      </rPr>
      <t>Alt: DS MH 5202 incoming or US MHs but misses small lateral line</t>
    </r>
  </si>
  <si>
    <t>No velcoities recorded. No alternatives. Leave in for depths.</t>
  </si>
  <si>
    <t>As per interim 2. Okay
Environmontel reponse: Silty slow flow, can try offset</t>
  </si>
  <si>
    <t>Poor data, no velocity for most of interim
Environmontel Response: Large amount of silt upstream which silts up when cleaning. To be visited to offset.</t>
  </si>
  <si>
    <t>Poor data .No velocity recorded in most of the period.</t>
  </si>
  <si>
    <t>Very poor velocity data. Only depth data is usable. Sensor cleaned from ragging and silt. Sensor offset to avoid further silt.</t>
  </si>
  <si>
    <t>Very poor velocity data. Only depth data is usable.
Slow flow. Sensor cleaned from ragging.</t>
  </si>
  <si>
    <t>Very poor data due to silt. Sensor adjusted - check next interim.</t>
  </si>
  <si>
    <t>Removal requested</t>
  </si>
  <si>
    <t>Telemetry download. Low flows in DWF. Storm response recorded</t>
  </si>
  <si>
    <t>Okay, veloctiy data spikey throughout period.
Wide scatter.</t>
  </si>
  <si>
    <t>No data since 13/09. Data ok up to this point.</t>
  </si>
  <si>
    <t>Okay. Spikes in velocity</t>
  </si>
  <si>
    <t>Random spikes in velocity (up ot 6m/s) which don't correspond to rainfall</t>
  </si>
  <si>
    <t>Random spikes in velocity
Environmontel Response: Investigating</t>
  </si>
  <si>
    <t>Being Investigated</t>
  </si>
  <si>
    <t>Spikes in velocity data</t>
  </si>
  <si>
    <t>No data since 05/09</t>
  </si>
  <si>
    <t>No flow data for entire interim except during storm.
Installed on high level bifurcation</t>
  </si>
  <si>
    <t>No spills recorded.</t>
  </si>
  <si>
    <t>Okay. No flow data for entire interim except during storm.
Installed on high level bifurcation</t>
  </si>
  <si>
    <t>Okay. No flow data for entire interim except during storm.
Installed on high level bifurcation
Dry pipe</t>
  </si>
  <si>
    <t>FM located on high level bifurcation.No flow data exept storm events.</t>
  </si>
  <si>
    <t>FM located on high level bifurcation.No flow recorded.</t>
  </si>
  <si>
    <t>FM located on high level bifurcation. Spills recorded.</t>
  </si>
  <si>
    <t>FM located on high level bifurcation - no spill recorded during interim.</t>
  </si>
  <si>
    <t>Bifurcation. No spills recorded.</t>
  </si>
  <si>
    <r>
      <t xml:space="preserve">No flow data for entire interim.
</t>
    </r>
    <r>
      <rPr>
        <b/>
        <sz val="10"/>
        <color rgb="FF000000"/>
        <rFont val="Arial"/>
        <family val="2"/>
      </rPr>
      <t>Alt:</t>
    </r>
    <r>
      <rPr>
        <sz val="10"/>
        <color rgb="FF000000"/>
        <rFont val="Arial"/>
        <family val="2"/>
      </rPr>
      <t xml:space="preserve"> only 1no. MH US 8091 with 2no. Incoming pipes so needs to be outgoing.</t>
    </r>
  </si>
  <si>
    <t>As per interim 2.
Environmontel reponse: Silty slow flow, can try offset</t>
  </si>
  <si>
    <t>As per previous interims.
Environmontel reponse: No alts, to be removd</t>
  </si>
  <si>
    <t>Veloctiy data only during rainfall periods.
Takes flow from housing estate only so would expect much DWF.
Wide scatter.</t>
  </si>
  <si>
    <t>Good depth data. No velcoity data in DWF. Some storm response</t>
  </si>
  <si>
    <t>Query with Enviromental</t>
  </si>
  <si>
    <t>No flow in DWF.</t>
  </si>
  <si>
    <t>Data looks ok, diurnal profile and storm response both evident.</t>
  </si>
  <si>
    <t>Data looks ok considering small u/s catchment. Scatter ok.</t>
  </si>
  <si>
    <t>Very low depths. Good velocities.</t>
  </si>
  <si>
    <t>Flows much lower than expected.</t>
  </si>
  <si>
    <t>Data looks ok.No data from 03/09/2024</t>
  </si>
  <si>
    <t>Negative depths</t>
  </si>
  <si>
    <t>Velocity data drops out several times.
FM141 is okay DS.
Scatter okay.</t>
  </si>
  <si>
    <t>Velocity issue due to ragging. Small u/s catchment and unlikely to be suitable alternative.</t>
  </si>
  <si>
    <t>Negative depth data.Data improved from 30/08/2024</t>
  </si>
  <si>
    <r>
      <t xml:space="preserve">Negative depth data.
Foul pipe.
</t>
    </r>
    <r>
      <rPr>
        <b/>
        <sz val="10"/>
        <color rgb="FF000000"/>
        <rFont val="Arial"/>
        <family val="2"/>
      </rPr>
      <t>Alt: Numerous DS MHs e.g. 1802, 1813</t>
    </r>
  </si>
  <si>
    <t>Depth data improved from 15/08. However, depths still reduce during rainfall.</t>
  </si>
  <si>
    <t>Depth data still suspect
No response from Environmontel in query sheet</t>
  </si>
  <si>
    <r>
      <t xml:space="preserve">Some Depth data still suspect
No response from Environmontel in query sheet.
</t>
    </r>
    <r>
      <rPr>
        <sz val="11"/>
        <color rgb="FFFF0000"/>
        <rFont val="Calibri"/>
        <family val="2"/>
        <scheme val="minor"/>
      </rPr>
      <t>FM to be removed.</t>
    </r>
  </si>
  <si>
    <t>Negative depth data.</t>
  </si>
  <si>
    <t>Okay, velocity drops out couple times but no major issues.
Foul pipe.</t>
  </si>
  <si>
    <t>Okay. 
Storm pipe</t>
  </si>
  <si>
    <t>Storm pipe - good response.</t>
  </si>
  <si>
    <t>Data drops out from 24/08 onwards when rainfall recorded
Much less vol than DS FM146</t>
  </si>
  <si>
    <t>FM located on storm pipe.Data drops out multiple times.Negative depth values.</t>
  </si>
  <si>
    <t>Storm pipe, d/s of FM145. Good response.</t>
  </si>
  <si>
    <t>Storm pipe. Significant volume imbalance with u/s FM60.</t>
  </si>
  <si>
    <t>As per previous interims.
Environmontel reponse: to be removd</t>
  </si>
  <si>
    <t>As per previous interims.</t>
  </si>
  <si>
    <t>Okay, velocity and depth drop out at one point
Flows small in DWF?</t>
  </si>
  <si>
    <t>Data looks ok. Reasonable scatter.</t>
  </si>
  <si>
    <t>Good data. Velocities drop out towards end of period. Needs cleaning</t>
  </si>
  <si>
    <t>Velocity drops out for most of interim, back toward end</t>
  </si>
  <si>
    <t>Data ok but depths are low.</t>
  </si>
  <si>
    <t>Depth data looks suspect. Sensor cleaned from ragging and grease.</t>
  </si>
  <si>
    <r>
      <t xml:space="preserve">Velocity issues throughout, no DWF
</t>
    </r>
    <r>
      <rPr>
        <b/>
        <sz val="10"/>
        <color rgb="FF000000"/>
        <rFont val="Arial"/>
        <family val="2"/>
      </rPr>
      <t>Alt: 2no. MHs US. 4107 use incoming or outgoing. 4101 only use outgoing.</t>
    </r>
  </si>
  <si>
    <t>Poor data - low flows.</t>
  </si>
  <si>
    <t>As per interim 2.
Environmontel reponse: Sensor deep cleaned 22/08 - see site sheet photos</t>
  </si>
  <si>
    <t>Poor data-low flows</t>
  </si>
  <si>
    <t>N/A</t>
  </si>
  <si>
    <t>Negative depth values</t>
  </si>
  <si>
    <t>N/A - Installed</t>
  </si>
  <si>
    <t>Data okay, velocities drop out during low flows</t>
  </si>
  <si>
    <t>Good data. Velocities drop out towards end of period but sensor has been cleaned of ragging.</t>
  </si>
  <si>
    <t>Okay, low flow</t>
  </si>
  <si>
    <t>FM not installed</t>
  </si>
  <si>
    <t>Installed 20/09 - relocation of FM06</t>
  </si>
  <si>
    <t>Good data. Makes sense with u/s FM04.</t>
  </si>
  <si>
    <t>Installed 03/09 - relocation of FM32</t>
  </si>
  <si>
    <t>Okay. Spikes in velocity
Steady flow. Sensor cleaned from ragging.</t>
  </si>
  <si>
    <t>Awaiting removal.</t>
  </si>
  <si>
    <t>Installed 19/09 - relocation of FM34</t>
  </si>
  <si>
    <t>Installed 10/09 - relocation of FM35</t>
  </si>
  <si>
    <t>Okay, couple minor velocity drops</t>
  </si>
  <si>
    <t>Awaiting data.</t>
  </si>
  <si>
    <t>Awaiting data - none since 25/09. FM being left in to capture one more storm.</t>
  </si>
  <si>
    <t>No data.</t>
  </si>
  <si>
    <t>Installed 10/09 - relocation of FM67</t>
  </si>
  <si>
    <t>Installed 10/09 - relocation of FM70. Good data.</t>
  </si>
  <si>
    <t>Good data. Makes sense with d/s FM71</t>
  </si>
  <si>
    <t>Installed 12/09 - relocation of FM92</t>
  </si>
  <si>
    <t>Okay. Negative Depths</t>
  </si>
  <si>
    <t>Good data. One good storm recorded.</t>
  </si>
  <si>
    <t xml:space="preserve">Good data. No data after 03/10 so unable to tell if storm recorded on 06/10, leave FM in. </t>
  </si>
  <si>
    <t>Installed 16/09 - relocation of FM112</t>
  </si>
  <si>
    <t>Flow drops out for most of interim</t>
  </si>
  <si>
    <t>Very poor depth data. Remove.</t>
  </si>
  <si>
    <t>Installed 18/09 - relocation of FM126</t>
  </si>
  <si>
    <t>Installed on spill pipe. Reacts to rainfall.</t>
  </si>
  <si>
    <t>Spill pipe. Records spill.</t>
  </si>
  <si>
    <t>Spill pipe, no spills recorded this interim.</t>
  </si>
  <si>
    <t>Installed 05/09 - relocation of FM127</t>
  </si>
  <si>
    <t>Okay, minor velocity drops</t>
  </si>
  <si>
    <t>Ok data.</t>
  </si>
  <si>
    <t>No data this interim.</t>
  </si>
  <si>
    <t>FM166</t>
  </si>
  <si>
    <t>No data retrieved</t>
  </si>
  <si>
    <t>Data Ok</t>
  </si>
  <si>
    <t>Data OK</t>
  </si>
  <si>
    <t>Dry weather - some depths recorded but likely to be erroneous data</t>
  </si>
  <si>
    <t>No data since 27/08</t>
  </si>
  <si>
    <t>No data since 27/08 - site visit planned for 9th Sept</t>
  </si>
  <si>
    <t>No data since 09/09</t>
  </si>
  <si>
    <t>Depths drop out during storm events.</t>
  </si>
  <si>
    <t>Some data drop out - pump operation levels changed or DM issue</t>
  </si>
  <si>
    <t>Data drop out and erratic - pump operation levels changed or DM issue</t>
  </si>
  <si>
    <t>Monitor was swapped on 09/09 but still experiencing data drop outs during storm events.</t>
  </si>
  <si>
    <t>RG01</t>
  </si>
  <si>
    <t>Data file empty - needs investigating</t>
  </si>
  <si>
    <t>RG swapped - workshop to download data off old unit</t>
  </si>
  <si>
    <t>No data received</t>
  </si>
  <si>
    <t>RG SWAPPED</t>
  </si>
  <si>
    <t>OK</t>
  </si>
  <si>
    <t>RG02</t>
  </si>
  <si>
    <t>Rain Gauge visited, filter cleaned. All ok</t>
  </si>
  <si>
    <t>ok</t>
  </si>
  <si>
    <t>RG03</t>
  </si>
  <si>
    <t>Rain Gauge visited, filter cleaned. Unable to connect for test. Confirmed RG is calling in online
Data look suspect compared to other RGs</t>
  </si>
  <si>
    <t>Rainfall values much smaller than other monitors</t>
  </si>
  <si>
    <t>RG relocated - see sheet for details.</t>
  </si>
  <si>
    <t>Last storm (29/09) not picked up by RG03</t>
  </si>
  <si>
    <t>Storm (06/10) not picked up by RG03.</t>
  </si>
  <si>
    <t>Rain Gauge swapped</t>
  </si>
  <si>
    <t>RG04</t>
  </si>
  <si>
    <t>All okay - data downloaded</t>
  </si>
  <si>
    <t>RG05</t>
  </si>
  <si>
    <t>Unable to gain access. Locked gate</t>
  </si>
  <si>
    <t>Faulty data.</t>
  </si>
  <si>
    <t>RG06</t>
  </si>
  <si>
    <t>Couldn't get comms. Swapped RG.</t>
  </si>
  <si>
    <t>RG07</t>
  </si>
  <si>
    <t>RG08</t>
  </si>
  <si>
    <t>RG09</t>
  </si>
  <si>
    <t>RG10</t>
  </si>
  <si>
    <t>Installed - no data for interim 1</t>
  </si>
  <si>
    <t>RG11</t>
  </si>
  <si>
    <t>No comms. Confirmed RG is offline. RG to be changed at next visit</t>
  </si>
  <si>
    <t>No data - RG failure?</t>
  </si>
  <si>
    <t>RG12</t>
  </si>
  <si>
    <t>Awaiting data file</t>
  </si>
  <si>
    <t>RG13</t>
  </si>
  <si>
    <t>RG14</t>
  </si>
  <si>
    <t>RG15</t>
  </si>
  <si>
    <t>RG16</t>
  </si>
  <si>
    <t>RG checked - All okay</t>
  </si>
  <si>
    <t>Note - this tab has been moved to a new calculation in the 'verification' Folder of Model Build</t>
  </si>
  <si>
    <t>Storm Events</t>
  </si>
  <si>
    <t xml:space="preserve">To ensure that the rainfall storms meet the WaPUG criteria ensure that the Rainfall Assessment_V2 spreadsheet is completed.
</t>
  </si>
  <si>
    <t>To ensure project success check that each monitor recorded satisfactory data during each storm event. This sheet allows an audit trail into the reasons why the flow survey was removed. If sufficient data was not recorded then why was the flow survey removed?</t>
  </si>
  <si>
    <t>2no. Events</t>
  </si>
  <si>
    <t>23/08/2024 - 25/08/2024</t>
  </si>
  <si>
    <t>Storm A</t>
  </si>
  <si>
    <t>Storm B</t>
  </si>
  <si>
    <t>Storm C</t>
  </si>
  <si>
    <t>Storm D</t>
  </si>
  <si>
    <t>Storm Coverage 
(Not exclusive to events state to the left)</t>
  </si>
  <si>
    <t xml:space="preserve">Y - </t>
  </si>
  <si>
    <t>N - No Data</t>
  </si>
  <si>
    <t>3+</t>
  </si>
  <si>
    <t>Only data for 1no. Event</t>
  </si>
  <si>
    <t>N - Poor Data</t>
  </si>
  <si>
    <t>Secondary leg of bifurcation, few small responses to storms</t>
  </si>
  <si>
    <t>Very small flow, responds to rainfall</t>
  </si>
  <si>
    <t>Y - Velocity drops out briefly</t>
  </si>
  <si>
    <t>DS bifurcation, likely high level pipe</t>
  </si>
  <si>
    <t>Low flows, small US catchment. No readings beyond 22nd August</t>
  </si>
  <si>
    <t>Y - depth only</t>
  </si>
  <si>
    <t>Depth only response to storm</t>
  </si>
  <si>
    <t>Y - Negative depth data?</t>
  </si>
  <si>
    <t>Y - but zero flow data prior to rain</t>
  </si>
  <si>
    <t>Spill Pipe</t>
  </si>
  <si>
    <t>Y - Small Storm Response</t>
  </si>
  <si>
    <t>N - No Storm Response</t>
  </si>
  <si>
    <t>Only repsonse to 1no. Storm in entire period up to interim 4</t>
  </si>
  <si>
    <t>Limited data after 29/08</t>
  </si>
  <si>
    <t>poor data, velocty drop out for most of survey</t>
  </si>
  <si>
    <t>Y - Drop in velocity during storms</t>
  </si>
  <si>
    <t>N - No Flow</t>
  </si>
  <si>
    <t>No readings beyond 20th August</t>
  </si>
  <si>
    <t xml:space="preserve">N - </t>
  </si>
  <si>
    <t>N - bad quality data</t>
  </si>
  <si>
    <t>No Flow data for entire survey</t>
  </si>
  <si>
    <t>No readings beyond 28th August</t>
  </si>
  <si>
    <t>Low flows, adequate velocities, poor depth data</t>
  </si>
  <si>
    <t>N - No flow</t>
  </si>
  <si>
    <t>Y - Velocity drops out for 1no. Event</t>
  </si>
  <si>
    <t>Y - Negative depths and very low flow</t>
  </si>
  <si>
    <t>N - velocity drops out</t>
  </si>
  <si>
    <t>Y - Small storm response and negative depths</t>
  </si>
  <si>
    <t>Y - Small storm response</t>
  </si>
  <si>
    <t>Y - low depths</t>
  </si>
  <si>
    <t>Very low depths and velocities</t>
  </si>
  <si>
    <t>No data until 5th September</t>
  </si>
  <si>
    <t>Possible secondary leg of bifurcation</t>
  </si>
  <si>
    <t>Y - Poor Data</t>
  </si>
  <si>
    <t>Slow flow, velocity regularly drops out</t>
  </si>
  <si>
    <t>Large periods with no data</t>
  </si>
  <si>
    <t>Y - Veloctiy drops out for 1no. Event</t>
  </si>
  <si>
    <t>Y - Veloctiy drops out</t>
  </si>
  <si>
    <t>Standing water, no DWF velocity</t>
  </si>
  <si>
    <t>Y - breif Velocity drops during storms</t>
  </si>
  <si>
    <t>Y - velocity drops few times</t>
  </si>
  <si>
    <t>Y - breif drop in velocity</t>
  </si>
  <si>
    <t>No readings beyond 29th August. Velocity issues during storms</t>
  </si>
  <si>
    <t>No readings beyond 29th August. Small US catchment</t>
  </si>
  <si>
    <t>Silt US, slow flow</t>
  </si>
  <si>
    <t>N</t>
  </si>
  <si>
    <t>high level bifurcation</t>
  </si>
  <si>
    <t>Silty slow flows</t>
  </si>
  <si>
    <t>Issues with depth</t>
  </si>
  <si>
    <t>Y - Veloctiy drops out for 1no. Storm and negative depths</t>
  </si>
  <si>
    <t>Y - Sporadic Veloctiy but some storm response</t>
  </si>
  <si>
    <t>Y - but high velocities when no rain</t>
  </si>
  <si>
    <t>Monitor</t>
  </si>
  <si>
    <t>Scheme</t>
  </si>
  <si>
    <t>Verification Level</t>
  </si>
  <si>
    <t>Deliverable</t>
  </si>
  <si>
    <t>Reason</t>
  </si>
  <si>
    <t>Storm COMMENT</t>
  </si>
  <si>
    <t>Storm COVERAGE</t>
  </si>
  <si>
    <t>Dry Day COMMENT</t>
  </si>
  <si>
    <t>Dry Day COVERAGE</t>
  </si>
  <si>
    <t>Data Quality</t>
  </si>
  <si>
    <t>Comment</t>
  </si>
  <si>
    <t>Decision</t>
  </si>
  <si>
    <t>BB check/comments</t>
  </si>
  <si>
    <t>Slow response</t>
  </si>
  <si>
    <t>Summary</t>
  </si>
  <si>
    <t>No.</t>
  </si>
  <si>
    <t>Storm Overflow at Heol Eithrim - 72682</t>
  </si>
  <si>
    <t>SOWQAS P2</t>
  </si>
  <si>
    <t>IDP1</t>
  </si>
  <si>
    <t>Asset Incoming Flow</t>
  </si>
  <si>
    <t>Good storm coverage, poor data during DWF - low flows.</t>
  </si>
  <si>
    <t>Okay for removal - low flows</t>
  </si>
  <si>
    <t>Removal / Removed</t>
  </si>
  <si>
    <t>Asset Continuation Flow</t>
  </si>
  <si>
    <t>Good storm &amp; DWF coverage - good data</t>
  </si>
  <si>
    <t>Okay for removal - good data</t>
  </si>
  <si>
    <t>Retain - linked to SO IMP1 asset d/s</t>
  </si>
  <si>
    <t>Heol Y Nant/Sybil Street Clydach CSO - 70975</t>
  </si>
  <si>
    <t>Storm coverage, poor data during DWF - low flows</t>
  </si>
  <si>
    <t>IDP2 asset d/s, hydraulically linked to SO IMP1 - to be retained</t>
  </si>
  <si>
    <t>Low</t>
  </si>
  <si>
    <t>Poor / low</t>
  </si>
  <si>
    <t>Retain - SO IMP1</t>
  </si>
  <si>
    <t>Good</t>
  </si>
  <si>
    <t>Retain - SO IMP1 Bifurcation</t>
  </si>
  <si>
    <t>Secondary leg of bifurcation - no DWF or storm response</t>
  </si>
  <si>
    <t>Retain - Catchment FM</t>
  </si>
  <si>
    <t>Relocated 20/09 to FM155 - removed</t>
  </si>
  <si>
    <t>Retain - more Data</t>
  </si>
  <si>
    <t>Inco CSO Clydach Swansea - 72001</t>
  </si>
  <si>
    <t>SO IMP1 (AMP8)</t>
  </si>
  <si>
    <t>IDP2</t>
  </si>
  <si>
    <t>Storm coverage, limited DWF due to data</t>
  </si>
  <si>
    <t>FM around IDP2 asset, SO IMP1 - to be retained</t>
  </si>
  <si>
    <t>Medium</t>
  </si>
  <si>
    <t>Possible</t>
  </si>
  <si>
    <t>Bifurcations at SN69011203 &amp; SN69011208</t>
  </si>
  <si>
    <t>Lev 4 Bifurcation</t>
  </si>
  <si>
    <t>Good storm, no DWF as on BIF - good data during storms</t>
  </si>
  <si>
    <t>FM at BIF u/s of IDP2 asset, SO IMP1 - to be retained</t>
  </si>
  <si>
    <t>Retain - TEN</t>
  </si>
  <si>
    <t>Canal CSO Towpath Off Hebron Road, Clydach - 72004</t>
  </si>
  <si>
    <t>Storm coverage, depth only for DWF</t>
  </si>
  <si>
    <t>Retain - TEN Bifurcation</t>
  </si>
  <si>
    <t>Depth only response to storm, no DWF - low flows</t>
  </si>
  <si>
    <t>Retain - UCSO high spiller</t>
  </si>
  <si>
    <t>CSO at Quarry Road Clydach (Point 125) - 73381</t>
  </si>
  <si>
    <t>Good depth, erratic velocity</t>
  </si>
  <si>
    <t>TOTAL</t>
  </si>
  <si>
    <t>Good storm &amp; DWF coverage - decent data</t>
  </si>
  <si>
    <t>FMs to REMAIN</t>
  </si>
  <si>
    <t>Ynys Y Mond Rd CSO, Glais - 52472</t>
  </si>
  <si>
    <t>UCSO</t>
  </si>
  <si>
    <t>Depth only, poor velocity data</t>
  </si>
  <si>
    <t>Poor data, UCSO driver (low spiller) - to be removed</t>
  </si>
  <si>
    <t>Spill pipe - storms picked up</t>
  </si>
  <si>
    <t>Spill pipe - storm flows. UCSO driver (low spiller) - to be removed</t>
  </si>
  <si>
    <t>CSO Ynystawe (Point 86 New Ma) - 52490</t>
  </si>
  <si>
    <t>SOAF (Live) (High Spills 60+ and Lower 8 Dilution)</t>
  </si>
  <si>
    <t>None</t>
  </si>
  <si>
    <t>Data during spills - spill pipe</t>
  </si>
  <si>
    <t>Okay for removal</t>
  </si>
  <si>
    <t>CSO Ynysforgan Roundabout - 73413</t>
  </si>
  <si>
    <t>No need to have both FM21 and FM22, FM21 has better data so retained</t>
  </si>
  <si>
    <t>Some velocities, generally depth only</t>
  </si>
  <si>
    <t>Depth only - okay for removal, retain FM21 u/s</t>
  </si>
  <si>
    <t>Bifurcation at SS67996304</t>
  </si>
  <si>
    <t>Lev 3 Bifurcation</t>
  </si>
  <si>
    <t>Retain for catchment FM - north (Clydach)</t>
  </si>
  <si>
    <t>Average</t>
  </si>
  <si>
    <t>Heol Dulais CSO at Birchgrove - 51193</t>
  </si>
  <si>
    <t>Storm and DWF coverage - low flows</t>
  </si>
  <si>
    <t>Glais CSO / Glais SPS - 50944</t>
  </si>
  <si>
    <t>IDP2 asset u/s, UCSO (low spiller) - to be removed</t>
  </si>
  <si>
    <t>Felin Fran CSO Walters Rd Llansamle - 71292</t>
  </si>
  <si>
    <t>Okay for removal - retain FM29 d/s</t>
  </si>
  <si>
    <t>No need to have both FM28 and FM29, FM29 has better data so retained</t>
  </si>
  <si>
    <t>Retain for catchment FM - flows entering Fendrod SPS (FM50 d/s poor data)</t>
  </si>
  <si>
    <t>Good storm, limited DWF coverage - low flows</t>
  </si>
  <si>
    <t>Low flows, IDP2 asset u/s, UCSO (low spiller) - to be removed</t>
  </si>
  <si>
    <t>No6 Heol Dyfan CSO, Morriston - 70961</t>
  </si>
  <si>
    <t>Hydraulically linked to FM156 which is to be retained to gain more data</t>
  </si>
  <si>
    <t>Poor data - low flows</t>
  </si>
  <si>
    <t>Relocated to X 03/09 to FM156 - removed</t>
  </si>
  <si>
    <t>CSO 80 Pentrpoeth Rd Morriston - 70959</t>
  </si>
  <si>
    <t>Good velocity, erratic depth - storms okay</t>
  </si>
  <si>
    <t>Relocated 19/09 to FM157 - removed</t>
  </si>
  <si>
    <t>Relocated to Treharne Road?</t>
  </si>
  <si>
    <t>Relocated to X 10/09 to FM158 - removed</t>
  </si>
  <si>
    <t>CSO Halfway Crymlyn Road PS - 50961</t>
  </si>
  <si>
    <t>Poor data throughout</t>
  </si>
  <si>
    <t>Okay for removal - poor data</t>
  </si>
  <si>
    <t>Trallwyn Community Centre CSO - 52484</t>
  </si>
  <si>
    <t>Adj 27 Bethel Rd Llansamlet CSO - 71453</t>
  </si>
  <si>
    <t>Limited data after 29/08 - okay coverage</t>
  </si>
  <si>
    <t>Peniel Green Road CSO - 52461</t>
  </si>
  <si>
    <t>Potential to relocate? No continuation flows on CSO 52461 otherwise - only L3, remove</t>
  </si>
  <si>
    <t>Samlet Rd CSO 103 - 71419</t>
  </si>
  <si>
    <t>SOAF (Live)</t>
  </si>
  <si>
    <t>Okay for removal - retain FM45 d/s</t>
  </si>
  <si>
    <t>No need to have both FM44 and FM45, FM45 has better data so retained</t>
  </si>
  <si>
    <t>High</t>
  </si>
  <si>
    <t>CSO 73 Crown St Morriston Swansea - 72289</t>
  </si>
  <si>
    <t>Okay for removal - depth only</t>
  </si>
  <si>
    <t>Westbury St CSO Swansea - 72399</t>
  </si>
  <si>
    <t>On level 4 asset - to be retained</t>
  </si>
  <si>
    <t>Bifurcation at SS67970505</t>
  </si>
  <si>
    <t>Retain for catchment FM - bifurcation u/s of Fendrod SPS</t>
  </si>
  <si>
    <t>Catchment Split - Fendrod SPS - 70010</t>
  </si>
  <si>
    <t>No data beyond 20/08 - need data</t>
  </si>
  <si>
    <t>Okay for removal - u/s catchment monitored by u/s FMs</t>
  </si>
  <si>
    <t>Keep in u/s monitors instead which cover most of catchment - can be removed</t>
  </si>
  <si>
    <t>Wychtree Street CSO Morriston - 72401</t>
  </si>
  <si>
    <t>SOWQAS P1</t>
  </si>
  <si>
    <t>Spill pipe - low flows</t>
  </si>
  <si>
    <t>Spill pipe - low flows, UCSO driver (low spiller) - to be removed</t>
  </si>
  <si>
    <t>Mynyddgarnllwyd CSO Swansea - 72480</t>
  </si>
  <si>
    <t>Okay for removal - very low flows</t>
  </si>
  <si>
    <t>Adequate data - low flows</t>
  </si>
  <si>
    <t>Good storm &amp; DWF coverage - some velocity data drop-out</t>
  </si>
  <si>
    <t>Bifurcation at SS65962901</t>
  </si>
  <si>
    <t>Poor data - BIF, no flows</t>
  </si>
  <si>
    <t>Okay for removal - poor data so not to be used as catchment FM</t>
  </si>
  <si>
    <t>Good storm &amp; DWF coverage - some erratic depth data</t>
  </si>
  <si>
    <t>Okay for removal - good data (FM71 d/s for catchment FM)</t>
  </si>
  <si>
    <t>CSO at Penlan Crescent (Point 52A) Swansea - 71059</t>
  </si>
  <si>
    <t>Okay for removal - good storm data, low flows during DWF</t>
  </si>
  <si>
    <t>Aqequate velocity, poor depth - low flows</t>
  </si>
  <si>
    <t>Remove - poor data, no alternatives</t>
  </si>
  <si>
    <t>Swansea Hol Nant Gelli Point 69A - 52510</t>
  </si>
  <si>
    <t>Limited depth data - spill pipe</t>
  </si>
  <si>
    <t>CSO 69 Twyddfa Road Swansea - 70955</t>
  </si>
  <si>
    <t>Velocity data only, poor depths - low flows</t>
  </si>
  <si>
    <t>Retain for catchment FM - FM58 u/s poor data. Depth only data d/s (FM97/98)</t>
  </si>
  <si>
    <t>No need to have both FM65 and FM66, FM65 has better data so retained</t>
  </si>
  <si>
    <t>Okay for removal - retain FM65 u/s</t>
  </si>
  <si>
    <t>CSO 70 A4067 Nthbnd Landore Swansea - 52497</t>
  </si>
  <si>
    <t>Asset Incoming Flow 1</t>
  </si>
  <si>
    <t>Relocated to X 10/09 to FM159 - removed</t>
  </si>
  <si>
    <t>Asset Incoming Flow 2</t>
  </si>
  <si>
    <t>Good storm &amp; DWF coverage - some erratic depths, high velocities</t>
  </si>
  <si>
    <t>Erratic data - okay for removal, catchment covered u/s</t>
  </si>
  <si>
    <t>Okay for removal - spill pipe</t>
  </si>
  <si>
    <t>BRYNHYFRYD CSO LLANGYFELACH ROAD - 71460</t>
  </si>
  <si>
    <t>Erratic depths, some velocities - recently relocated</t>
  </si>
  <si>
    <t>Relocated to X 10/09 to FM160 - removed</t>
  </si>
  <si>
    <t>Retain for catchment FM (FM68 d/s poor data)</t>
  </si>
  <si>
    <t>Retain, remove FM68 d/s as poor data</t>
  </si>
  <si>
    <t>Bifurcation at SS65954801</t>
  </si>
  <si>
    <t>Depths and some velocities for storms - bifurcation</t>
  </si>
  <si>
    <t>Retain for catchment FM - bifurcation (FM68 d/s poor data)</t>
  </si>
  <si>
    <t>Bifurcation at SS65954710</t>
  </si>
  <si>
    <t>FM at BIF u/s of Cwmbrwla x3 CSOs - to be retained</t>
  </si>
  <si>
    <t>Bifurcation at SS65974710</t>
  </si>
  <si>
    <t>Velocity data only, poor depths - low flows, BIF</t>
  </si>
  <si>
    <t>Poor data - to be removed (keep FM77 instead for BIF, better data)</t>
  </si>
  <si>
    <t>48 Eaton St CSO, Swansea - 74695</t>
  </si>
  <si>
    <t>Good data, UCSO driver (low spiller) - to be removed</t>
  </si>
  <si>
    <t>Good storm &amp; DWF coverage - low depths</t>
  </si>
  <si>
    <t>FM at BIF u/s of Cwmbrwla x3 CSOs - to be retained (keep instead of FM74, better data)</t>
  </si>
  <si>
    <t>Bonymaen Rd CSO - 73040</t>
  </si>
  <si>
    <t>Good storm &amp; DWF coverage - some erratic depths</t>
  </si>
  <si>
    <t>Opp 74 Bonymaen Rd CSO - 70964</t>
  </si>
  <si>
    <t>Pentrechwyth Rd CSO - 52462</t>
  </si>
  <si>
    <t>Okay for removal - retain FM82 d/s</t>
  </si>
  <si>
    <t>No need to have both FM81 and FM82, FM81 on outgoing pipe and FM82 has better data so retained</t>
  </si>
  <si>
    <t>Okay for removal - good data (FM94 d/s for catchment FM)</t>
  </si>
  <si>
    <t>Cwmbrwla Roundabout CSO - 71421</t>
  </si>
  <si>
    <t>FM around Cwmbrwla x3 CSOs</t>
  </si>
  <si>
    <t>CSO 60 Gors Avenue Swansea - 70951</t>
  </si>
  <si>
    <t>Good storm &amp; DWF coverage - some velocity drop out, low depths</t>
  </si>
  <si>
    <t>Poor</t>
  </si>
  <si>
    <t>CSO 119 Cwm Road Hafod Swansea - 70968</t>
  </si>
  <si>
    <t>Glanowen Rd CSO - 73328</t>
  </si>
  <si>
    <t>Very low depths, erratic velocities</t>
  </si>
  <si>
    <t>Hydraulically linked to FM161 which is to be retained to gain more data</t>
  </si>
  <si>
    <t>Good velocity, low and erratic depths</t>
  </si>
  <si>
    <t>Limited data only for 1 week after 05/09</t>
  </si>
  <si>
    <t>Relocated 12/09 to FM161 (wrongly installed on storm) - removed</t>
  </si>
  <si>
    <t>BIF - limited data, some storm response</t>
  </si>
  <si>
    <t>Catchment FM - incoming to main trunk</t>
  </si>
  <si>
    <t>Catchment</t>
  </si>
  <si>
    <t>Retain for catchment FM - flows entering trunk to WwTW</t>
  </si>
  <si>
    <t>Catchment - large unmonitored catchment</t>
  </si>
  <si>
    <t>Poor data - low depths and no velocities</t>
  </si>
  <si>
    <t>To be removed - poor data, no alternatives</t>
  </si>
  <si>
    <t>Depth only - poor/no velocities</t>
  </si>
  <si>
    <t>Retain for catchment FM - depth only - flows entering trunk to WwTW</t>
  </si>
  <si>
    <t>Good depths, velocity only for storms</t>
  </si>
  <si>
    <t>CSO 121 at Sandfields SPS (Outfall 'L') - 51148</t>
  </si>
  <si>
    <t>TEN (Not currently in ECS Scope)</t>
  </si>
  <si>
    <t>4 (TBC)</t>
  </si>
  <si>
    <t>IDP2 (TBC)</t>
  </si>
  <si>
    <t>FM around IDP2 asset, TEN - to be retained</t>
  </si>
  <si>
    <t>CSO at Brynmor Road, Swansea - 72398</t>
  </si>
  <si>
    <t>Poor data - depth only</t>
  </si>
  <si>
    <t>Okay for removal, use FM108 d/s for catchment FM</t>
  </si>
  <si>
    <t>Okay for removal - FM147 d/s has better data and covers same catchment</t>
  </si>
  <si>
    <t>See FM147</t>
  </si>
  <si>
    <t>Singleton Park Point 24 CSO - 52514</t>
  </si>
  <si>
    <t>Okay for removal - good data (FM107 d/s for catchment FM)</t>
  </si>
  <si>
    <t>FM at BIF u/s of IDP2 asset, TEN (Knab Rock SPS) - to be retained</t>
  </si>
  <si>
    <t>Bifurcation at SS63913801</t>
  </si>
  <si>
    <t>Depth only, erratic velocities</t>
  </si>
  <si>
    <t>Furzeland Drive CSO - 72736</t>
  </si>
  <si>
    <t>Erratic depths, good velocities - relocated</t>
  </si>
  <si>
    <t>Relocated 16/09 to FM162 - removed</t>
  </si>
  <si>
    <t>Retain for catchment FM - flows to main trunk to Knab Rock SPS (TEN)</t>
  </si>
  <si>
    <t>Good storm &amp; DWF coverage - quite erratic data</t>
  </si>
  <si>
    <t>Storm Overflow at Outfall G via CSO 16 - 52518</t>
  </si>
  <si>
    <t>Good storm &amp; DWF coverage - some erratic data</t>
  </si>
  <si>
    <t>Retain for catchment FM - depth only on main trunk to Knab Rock SPS (TEN)</t>
  </si>
  <si>
    <t>CSO at Fairwood Road, Swansea - 71032</t>
  </si>
  <si>
    <t>Good storm &amp; DWF coverage - low depths/flows</t>
  </si>
  <si>
    <t>Okay for removal - low depths/flows</t>
  </si>
  <si>
    <t>Swansea Nr Norton Avenue Point 11 New Ma - 52520</t>
  </si>
  <si>
    <t>Non Triggered BW/SFW Asset (20+spills and Lower 8 Dilution) - Likely have high Source Apportionment.</t>
  </si>
  <si>
    <t>Newton Lady Housty CSO - 51947</t>
  </si>
  <si>
    <t>Large periods with no/missing data - need more data</t>
  </si>
  <si>
    <t>Need more data, UCSO (hydraulically linked to high spiller 52469) - to be retained</t>
  </si>
  <si>
    <t>Volume imbalance - to be relocated</t>
  </si>
  <si>
    <t>Relocated 18/09 to FM163 - removed</t>
  </si>
  <si>
    <t>Newton Rd CSO - 52469</t>
  </si>
  <si>
    <t>Generally poor data - some data during Interim 5 - to be relocated</t>
  </si>
  <si>
    <t>Relocated to spill pipe to FM164 - removed</t>
  </si>
  <si>
    <t>UCSO (high spiller) - to be retained</t>
  </si>
  <si>
    <t>Newton Road (Underhill Park) CSO - 71079</t>
  </si>
  <si>
    <t>Poor/no velocity data, drifting depths but some storm response</t>
  </si>
  <si>
    <t>UCSO (hydraulically linked to high spiller 52469) - to be retained</t>
  </si>
  <si>
    <t>Poor data - okay during storms</t>
  </si>
  <si>
    <t>MUMBLES SPS KNAB ROCK MUMBLES SWANS - 53153</t>
  </si>
  <si>
    <t>Asset Nearby Incoming Flow to Tunnel 1</t>
  </si>
  <si>
    <t>Depth only, no velocities</t>
  </si>
  <si>
    <t>Bifurcation at SS61886101</t>
  </si>
  <si>
    <t>Good storm &amp; DWF coverage - good data, some large velocity spikes</t>
  </si>
  <si>
    <t>Incoming flows to Knab Rock SPS</t>
  </si>
  <si>
    <t>Asset Nearby Incoming Flow to Tunnel 2</t>
  </si>
  <si>
    <t>Bifurcation at SS61879801</t>
  </si>
  <si>
    <t>No velocity data, depth only but quite erratic</t>
  </si>
  <si>
    <t>To be removed - no alternatives. Other FMs cover incoming flows to Knab Rock SPS</t>
  </si>
  <si>
    <t xml:space="preserve"> </t>
  </si>
  <si>
    <t>Depth only, limited velocity data</t>
  </si>
  <si>
    <t>Limeslade - 71007</t>
  </si>
  <si>
    <t>EO to Storm but also inflow to Knab Rock SPS (TEN) - to be retained</t>
  </si>
  <si>
    <t>CSO and EO at Fabian Way SPS - 53103</t>
  </si>
  <si>
    <t>Erratic depths, low flows</t>
  </si>
  <si>
    <t>To be removed - no alternatives</t>
  </si>
  <si>
    <t>CSO 64A PENLANFACH BRYNHYFRYD - 74683</t>
  </si>
  <si>
    <t>SOWQAS</t>
  </si>
  <si>
    <t>Low flows, erratic depths</t>
  </si>
  <si>
    <t>Asset Incoming Flow (Storm)</t>
  </si>
  <si>
    <t>Erratic depths, limited velocities apart from Interim 5</t>
  </si>
  <si>
    <t>Hopkin Street Brynhyfryd - 75105</t>
  </si>
  <si>
    <t>Erratic depths, velocities okay</t>
  </si>
  <si>
    <t>Rear of 50 Hopkin Street</t>
  </si>
  <si>
    <t>Generally poor data - some velocity data during early interims</t>
  </si>
  <si>
    <t>Asset Continuation Flow (Storm)</t>
  </si>
  <si>
    <t>Retain FM147 as catchment FM, FM104 and FM105 u/s have poorer data and cover same catchment</t>
  </si>
  <si>
    <t>Asset Spill Flow - Storm System</t>
  </si>
  <si>
    <t>Velocity okay, erratic depths - okay during storms</t>
  </si>
  <si>
    <t>Catchment - incoming to main trunk</t>
  </si>
  <si>
    <t>Erratic and low depths, no velocity data</t>
  </si>
  <si>
    <t>Erratic data, only data from 29/08 - installed late</t>
  </si>
  <si>
    <t>Good data, only data from 29/08 - installed late</t>
  </si>
  <si>
    <t>Installed 20/09 - relocation of FM06. IDP2 asset d/s, hydraulically linked to SO IMP1 - to be retained</t>
  </si>
  <si>
    <t>Installed 03/09 - relocation of FM32, shows improvement, need more data</t>
  </si>
  <si>
    <t>Relocation shows improvement in data, retain to gain more data</t>
  </si>
  <si>
    <t>Installed 19/09 - relocation of FM34, no data provided since relocation, need more data</t>
  </si>
  <si>
    <t>No data since relocation, need more data. FM158 nearby also to be retained.</t>
  </si>
  <si>
    <t>Installed 10/09 - relocation of FM35, shows improvement, need more data</t>
  </si>
  <si>
    <t>Relocation shows improvement in data, retain to gain more data. FM157 nearby also to be retained.</t>
  </si>
  <si>
    <t>Installed 10/09 - relocation of FM67, no improvement in data quality</t>
  </si>
  <si>
    <t>Poor data after relocation - to be removed</t>
  </si>
  <si>
    <t>Installed 10/09 - relocation of FM70, no improvement in data quality</t>
  </si>
  <si>
    <t>Installed 12/09 - not enough data to determine data quality since relocation, need more data</t>
  </si>
  <si>
    <t>Not enough data since relocation, need more data</t>
  </si>
  <si>
    <t>Installed 16/09 - relocation of FM112. FM around IDP2 asset, TEN - to be retained</t>
  </si>
  <si>
    <t>Installed 18/09 - relocation of FM126. UCSO (hydraulically linked to high spiller 52469) - to be retained</t>
  </si>
  <si>
    <t>Installed 05/09 - relocation of FM127. UCSO (high spiller) - to be retained</t>
  </si>
  <si>
    <t>Storm Tank</t>
  </si>
  <si>
    <t>Good data - depth response during storms</t>
  </si>
  <si>
    <t>Temporary Increased Dis. From - 50918</t>
  </si>
  <si>
    <t>EO to Storm</t>
  </si>
  <si>
    <t>Pumping Station Wet Well</t>
  </si>
  <si>
    <t>Good data - only upto 27/08, need more data</t>
  </si>
  <si>
    <t>No budget for EO to Storm, to be removed</t>
  </si>
  <si>
    <t>Baldwins Crescent SPS - 50834</t>
  </si>
  <si>
    <t>Pumping Station Wet Well - RISK OF DANGEROUS GASSES</t>
  </si>
  <si>
    <t>Mostly good data - some drop outs and erratic interim 4/5</t>
  </si>
  <si>
    <t>DRUMAU FARM BIRCHGROVE RD P.S. CSO - 52447</t>
  </si>
  <si>
    <t>Okay for removal - check data</t>
  </si>
  <si>
    <t>FM37 to be removed u/s - okay for removal</t>
  </si>
  <si>
    <t>Key catchment SPS - retain</t>
  </si>
  <si>
    <t>Mumbles SPS Knab Rock Mumbles Swans - 53153</t>
  </si>
  <si>
    <t>FM140 to be removed u/s - okay for removal</t>
  </si>
  <si>
    <t>Asset Continuation Flow - RISK OF DANGEROUS GASSES</t>
  </si>
  <si>
    <t>No Flow = depth data but not velocity or flow</t>
  </si>
  <si>
    <t>No data = no depth or velocity</t>
  </si>
  <si>
    <t>No DWF = spill pipe, high level bifurcation etc</t>
  </si>
  <si>
    <t>Dry Day 1</t>
  </si>
  <si>
    <t>Dry Day 2</t>
  </si>
  <si>
    <t>Dry Day 3</t>
  </si>
  <si>
    <t>Dry Event Coverage
(Not exclusive to events state to the left)</t>
  </si>
  <si>
    <t>Poor data.Velocity data spiky.</t>
  </si>
  <si>
    <t>N - Poor data</t>
  </si>
  <si>
    <t>2+</t>
  </si>
  <si>
    <t>Add in comment when no DWF expected e.g. high level bifurcation, spill pipe</t>
  </si>
  <si>
    <t>N-no data</t>
  </si>
  <si>
    <t>Very Low Flow in DWF</t>
  </si>
  <si>
    <t>Negative depth</t>
  </si>
  <si>
    <t xml:space="preserve">ingore for now flaged </t>
  </si>
  <si>
    <t>Y - Small spike, possible rainfall</t>
  </si>
  <si>
    <t>Very low flows</t>
  </si>
  <si>
    <t>Bifurcation-No DWF</t>
  </si>
  <si>
    <t>Bifurcation.No DWF</t>
  </si>
  <si>
    <t>No DWF-bifurcation</t>
  </si>
  <si>
    <t>Should we check each week</t>
  </si>
  <si>
    <t>N - no data</t>
  </si>
  <si>
    <t>on comment column, if no dry days, check other dry days to see if consistent</t>
  </si>
  <si>
    <t>add column to say if okay for removal</t>
  </si>
  <si>
    <t>No DWF</t>
  </si>
  <si>
    <t>N-No DWF</t>
  </si>
  <si>
    <t>No DWF-high level bifurcation</t>
  </si>
  <si>
    <t>No diruranl profile</t>
  </si>
  <si>
    <t>No DWF-Small upstream catchment</t>
  </si>
  <si>
    <t>Y - Very Low Flows</t>
  </si>
  <si>
    <t>Poor data.Velocity drop out</t>
  </si>
  <si>
    <t>N - Poor data.Data drops out</t>
  </si>
  <si>
    <t>Located on spill pipe .No flow on DWF</t>
  </si>
  <si>
    <t>N - Located on spill pipe.</t>
  </si>
  <si>
    <t>No DWF-located on spill pipe</t>
  </si>
  <si>
    <t>Small upstream catchment</t>
  </si>
  <si>
    <t>No velocity data</t>
  </si>
  <si>
    <t>N - Poor data.Negative depth values.</t>
  </si>
  <si>
    <t>N - Poor data.Velocity drop out.</t>
  </si>
  <si>
    <t>Y.Very low DWF</t>
  </si>
  <si>
    <t>Y-low DWF</t>
  </si>
  <si>
    <t>N - negative depth values</t>
  </si>
  <si>
    <t>Y.Drop in velocity data</t>
  </si>
  <si>
    <t>Very low DWF.Small upstream catchment.</t>
  </si>
  <si>
    <t>Small u/s catchment</t>
  </si>
  <si>
    <t>Low DWF.Negative depth values</t>
  </si>
  <si>
    <t>No DWF.Located on spill pipe</t>
  </si>
  <si>
    <t>Poor data .Velocity drop out</t>
  </si>
  <si>
    <t>Poor data .No velocity recorded.</t>
  </si>
  <si>
    <t>N - no flow</t>
  </si>
  <si>
    <t>Y - Very low flow</t>
  </si>
  <si>
    <t>Gap in data</t>
  </si>
  <si>
    <t>Y - No flow until ~8am</t>
  </si>
  <si>
    <t>Located on spill pipe.No DWF</t>
  </si>
  <si>
    <t>Y - Very low DWF due to small u/s catchment</t>
  </si>
  <si>
    <t>N-no velocuty data at the start</t>
  </si>
  <si>
    <t>Few velocity drop outs.</t>
  </si>
  <si>
    <t>No flow.FM located on bifurcation</t>
  </si>
  <si>
    <t>No DWF(bifurcation)</t>
  </si>
  <si>
    <t>No DWF.Storm sewer</t>
  </si>
  <si>
    <t>No DWF-storm sewer</t>
  </si>
  <si>
    <t>Spill pipe-No DWF</t>
  </si>
  <si>
    <t>No DWF-spill pipe</t>
  </si>
  <si>
    <t>Velocity drop out</t>
  </si>
  <si>
    <t>N-poor data.Negative depth values.Velocity drops down</t>
  </si>
  <si>
    <t>No DWF.Spill pipe</t>
  </si>
  <si>
    <t>N-No velocity data</t>
  </si>
  <si>
    <t>N-velocity drop out</t>
  </si>
  <si>
    <t>N-No data</t>
  </si>
  <si>
    <t>N-poor data.Velocity drop out</t>
  </si>
  <si>
    <t>Y.High velocity values</t>
  </si>
  <si>
    <t>Y - High velocity values</t>
  </si>
  <si>
    <t>Bifurcation</t>
  </si>
  <si>
    <t>N- poor data</t>
  </si>
  <si>
    <t>N-poor data</t>
  </si>
  <si>
    <t>N - No flow until ~12pm</t>
  </si>
  <si>
    <t>No velocities recorded</t>
  </si>
  <si>
    <t>N-poor velocity data</t>
  </si>
  <si>
    <t xml:space="preserve">Y - high velocity data </t>
  </si>
  <si>
    <t>N - Data Gap</t>
  </si>
  <si>
    <t>N-no data recorded at starting</t>
  </si>
  <si>
    <t>N- no velocity recorded</t>
  </si>
  <si>
    <t>N-no velocity data recorded at start</t>
  </si>
  <si>
    <t>N-Negative depth values</t>
  </si>
  <si>
    <t>N- negative depth values</t>
  </si>
  <si>
    <t>Very low DWF</t>
  </si>
  <si>
    <t>N-no velocity recorded</t>
  </si>
  <si>
    <t>N- no data</t>
  </si>
  <si>
    <t>N-poor data.No data recorded at the starting</t>
  </si>
  <si>
    <t>Velocity drops out multiple times</t>
  </si>
  <si>
    <t>Velocity drops down at multiple times</t>
  </si>
  <si>
    <t>located on storm pipe</t>
  </si>
  <si>
    <t>N-negative depth data</t>
  </si>
  <si>
    <t>poor data</t>
  </si>
  <si>
    <t>N-poor data.</t>
  </si>
  <si>
    <t>FM Number</t>
  </si>
  <si>
    <t>MH ( MODEL)</t>
  </si>
  <si>
    <t>Calibrate data to X pipe size?</t>
  </si>
  <si>
    <t>SJ41691603</t>
  </si>
  <si>
    <t>US</t>
  </si>
  <si>
    <t>SJ40686008</t>
  </si>
  <si>
    <t>SJ40679502</t>
  </si>
  <si>
    <t>SJ40681001</t>
  </si>
  <si>
    <t>DS</t>
  </si>
  <si>
    <t>SJ40683301</t>
  </si>
  <si>
    <t>SJ40693201</t>
  </si>
  <si>
    <t>SJ40665303</t>
  </si>
  <si>
    <t>SJ40679901</t>
  </si>
  <si>
    <t>SJ38689301</t>
  </si>
  <si>
    <t>SJ40684205</t>
  </si>
  <si>
    <t>Inlet Ch 2</t>
  </si>
  <si>
    <t>?</t>
  </si>
  <si>
    <t>Inlet Ch 1</t>
  </si>
  <si>
    <t>SJ40677407</t>
  </si>
  <si>
    <t>SJ40684270</t>
  </si>
  <si>
    <t>SJ40686006</t>
  </si>
  <si>
    <t>SJ41678210</t>
  </si>
  <si>
    <t>SJ41682405</t>
  </si>
  <si>
    <t>SJ41671116</t>
  </si>
  <si>
    <t>920 x 600E</t>
  </si>
  <si>
    <t>SJ41671113</t>
  </si>
  <si>
    <t>SJ40651404</t>
  </si>
  <si>
    <t>SJ34631601</t>
  </si>
  <si>
    <t>SJ33625002</t>
  </si>
  <si>
    <t>SJ33626002</t>
  </si>
  <si>
    <t>SJ33635401</t>
  </si>
  <si>
    <t>SJ34635934</t>
  </si>
  <si>
    <t>SJ41681305</t>
  </si>
  <si>
    <t>SJ34645196</t>
  </si>
  <si>
    <t>SJ35646305</t>
  </si>
  <si>
    <t>SJ35648503</t>
  </si>
  <si>
    <t>SJ38656104</t>
  </si>
  <si>
    <t>SJ38656003</t>
  </si>
  <si>
    <t>SJ38659101</t>
  </si>
  <si>
    <t>SJ37623203</t>
  </si>
  <si>
    <t>SJ38633802</t>
  </si>
  <si>
    <t>SJ38641201</t>
  </si>
  <si>
    <t>SJ41681503</t>
  </si>
  <si>
    <t>Sandy Lane Saltney Inlet MH 1</t>
  </si>
  <si>
    <t>SJ37648510</t>
  </si>
  <si>
    <t>SJ38644001</t>
  </si>
  <si>
    <t>us</t>
  </si>
  <si>
    <t>SJ38647902</t>
  </si>
  <si>
    <t>SJ38639901</t>
  </si>
  <si>
    <t>SJ35647401</t>
  </si>
  <si>
    <t>SJ37648904</t>
  </si>
  <si>
    <t>SJ41683403</t>
  </si>
  <si>
    <t>SJ40656601</t>
  </si>
  <si>
    <t>SJ40683113</t>
  </si>
  <si>
    <t>Inc</t>
  </si>
  <si>
    <t>SJ41690204</t>
  </si>
  <si>
    <t>SJ42660901</t>
  </si>
  <si>
    <t>SJ42661803</t>
  </si>
  <si>
    <t>560x1000</t>
  </si>
  <si>
    <t>SJ42661801</t>
  </si>
  <si>
    <t>1000x500sq</t>
  </si>
  <si>
    <t>SJ42667704</t>
  </si>
  <si>
    <t>SJ42669906</t>
  </si>
  <si>
    <t>SJ42674201</t>
  </si>
  <si>
    <t>SJ45672002</t>
  </si>
  <si>
    <t>SJ40651202</t>
  </si>
  <si>
    <t>SJ40651405_WEIRDUM</t>
  </si>
  <si>
    <t>SJ40651401</t>
  </si>
  <si>
    <t>SJ40651410</t>
  </si>
  <si>
    <t>FM27a</t>
  </si>
  <si>
    <t>SJ40653401</t>
  </si>
  <si>
    <t>FM27b</t>
  </si>
  <si>
    <t>SJ40656501</t>
  </si>
  <si>
    <t>SJ40657703</t>
  </si>
  <si>
    <t>SJ40651301</t>
  </si>
  <si>
    <t>SJ40657403</t>
  </si>
  <si>
    <t>SJ40656693</t>
  </si>
  <si>
    <t>SJ40658210</t>
  </si>
  <si>
    <t>SJ40658604</t>
  </si>
  <si>
    <t>SJ40659406fv</t>
  </si>
  <si>
    <t>SJ42650105</t>
  </si>
  <si>
    <t>SJ41664301</t>
  </si>
  <si>
    <t>SJ40653801</t>
  </si>
  <si>
    <t>SJ40656808</t>
  </si>
  <si>
    <t>SJ40656807</t>
  </si>
  <si>
    <t>SJ40661203</t>
  </si>
  <si>
    <t>SJ40661104</t>
  </si>
  <si>
    <t>SJ40668001</t>
  </si>
  <si>
    <t>SJ41663212</t>
  </si>
  <si>
    <t>SJ41663508</t>
  </si>
  <si>
    <t>SJ40669802</t>
  </si>
  <si>
    <t>SJ40679001</t>
  </si>
  <si>
    <t>SJ41661615</t>
  </si>
  <si>
    <t>SJ41662801</t>
  </si>
  <si>
    <t>Seahill_04</t>
  </si>
  <si>
    <t>SJ36691804</t>
  </si>
  <si>
    <t>FM50a</t>
  </si>
  <si>
    <t>SJ36691808</t>
  </si>
  <si>
    <t>SJ36692501</t>
  </si>
  <si>
    <t>SJ36692550</t>
  </si>
  <si>
    <t>SJ36692504</t>
  </si>
  <si>
    <t>SJ37674607</t>
  </si>
  <si>
    <t>SJ37674604</t>
  </si>
  <si>
    <t>SJ38670122</t>
  </si>
  <si>
    <t>SJ38674204</t>
  </si>
  <si>
    <t>SJ39670701</t>
  </si>
  <si>
    <t>SJ39681401</t>
  </si>
  <si>
    <t>SJ43656601</t>
  </si>
  <si>
    <t>SJ41662101</t>
  </si>
  <si>
    <t>SJ41659987</t>
  </si>
  <si>
    <t>JUNC_50909693</t>
  </si>
  <si>
    <t>SJ42640904</t>
  </si>
  <si>
    <t>SJ42650918</t>
  </si>
  <si>
    <t>SJ42650920_dummy2</t>
  </si>
  <si>
    <t>SJ42650920</t>
  </si>
  <si>
    <t>SJ42661205</t>
  </si>
  <si>
    <t>SJ42665102</t>
  </si>
  <si>
    <t>SJ38669402</t>
  </si>
  <si>
    <t>SJ39662701</t>
  </si>
  <si>
    <t>SJ39678408</t>
  </si>
  <si>
    <t>ds</t>
  </si>
  <si>
    <t>SJ39678404</t>
  </si>
  <si>
    <t>SJ39679712</t>
  </si>
  <si>
    <t>SJ39679707fv</t>
  </si>
  <si>
    <t>SJ41693501</t>
  </si>
  <si>
    <t>SJ41694404</t>
  </si>
  <si>
    <t>SJ41682101</t>
  </si>
  <si>
    <t>SJ42645101</t>
  </si>
  <si>
    <t>SJ40669001</t>
  </si>
  <si>
    <t>SJ40653601</t>
  </si>
  <si>
    <t>SJ40655601</t>
  </si>
  <si>
    <t>SJ39668503</t>
  </si>
  <si>
    <t>SJ39677307</t>
  </si>
  <si>
    <t>SJ41652302</t>
  </si>
  <si>
    <t>SJ42655703</t>
  </si>
  <si>
    <t>SJ41679602</t>
  </si>
  <si>
    <t>SJ41674401</t>
  </si>
  <si>
    <t>SJ36693803</t>
  </si>
  <si>
    <t>SJ36702201</t>
  </si>
  <si>
    <t>SJ41662804</t>
  </si>
  <si>
    <t>SJ41671111</t>
  </si>
  <si>
    <t>DM04</t>
  </si>
  <si>
    <t>DM05</t>
  </si>
  <si>
    <t>DM06</t>
  </si>
  <si>
    <t>DM07</t>
  </si>
  <si>
    <t>DM08</t>
  </si>
  <si>
    <t>DM09</t>
  </si>
  <si>
    <t>DM10</t>
  </si>
  <si>
    <t>DM11</t>
  </si>
  <si>
    <t>DM12</t>
  </si>
  <si>
    <t>DM13</t>
  </si>
  <si>
    <t>DM14</t>
  </si>
  <si>
    <t>DM15</t>
  </si>
  <si>
    <t>DM16</t>
  </si>
  <si>
    <t>DM17</t>
  </si>
  <si>
    <t>DM18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</si>
</sst>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yyyy"/>
    <numFmt numFmtId="165" formatCode="dd/mm/yyyy;@"/>
  </numFmts>
  <fonts count="55">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0"/>
      <color rgb="FFFF0000"/>
      <name val="Arial"/>
      <family val="2"/>
    </font>
    <font>
      <sz val="10"/>
      <name val="Arial"/>
      <family val="2"/>
    </font>
    <font>
      <sz val="11"/>
      <color rgb="FF000000"/>
      <name val="Calibri"/>
      <family val="2"/>
    </font>
    <font>
      <sz val="8"/>
      <name val="Arial"/>
      <family val="2"/>
    </font>
    <font>
      <b/>
      <sz val="11"/>
      <color theme="1"/>
      <name val="Calibri"/>
      <family val="2"/>
      <scheme val="minor"/>
    </font>
    <font>
      <sz val="11"/>
      <name val="Calibri"/>
      <family val="2"/>
      <scheme val="minor"/>
    </font>
    <font>
      <b/>
      <sz val="11"/>
      <name val="Calibri"/>
      <family val="2"/>
      <scheme val="minor"/>
    </font>
    <font>
      <sz val="11"/>
      <color rgb="FF3F3F76"/>
      <name val="Calibri"/>
      <family val="2"/>
      <scheme val="minor"/>
    </font>
    <font>
      <sz val="8"/>
      <name val="Arial"/>
      <family val="2"/>
    </font>
    <font>
      <sz val="11"/>
      <color rgb="FF9C0006"/>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sz val="8"/>
      <name val="Arial"/>
      <family val="2"/>
    </font>
    <font>
      <sz val="10"/>
      <name val="Arial"/>
      <family val="2"/>
    </font>
    <font>
      <b/>
      <sz val="11"/>
      <color rgb="FF3F3F3F"/>
      <name val="Calibri"/>
      <family val="2"/>
      <scheme val="minor"/>
    </font>
    <font>
      <strike/>
      <sz val="11"/>
      <color rgb="FF006100"/>
      <name val="Calibri"/>
      <family val="2"/>
      <scheme val="minor"/>
    </font>
    <font>
      <sz val="10"/>
      <color rgb="FF9C0006"/>
      <name val="Arial"/>
      <family val="2"/>
    </font>
    <font>
      <sz val="10"/>
      <color theme="0" tint="-0.499984740745262"/>
      <name val="Arial"/>
      <family val="2"/>
    </font>
    <font>
      <i/>
      <sz val="11"/>
      <color theme="0" tint="-0.499984740745262"/>
      <name val="Calibri"/>
      <family val="2"/>
      <scheme val="minor"/>
    </font>
    <font>
      <i/>
      <sz val="10"/>
      <color theme="0" tint="-0.499984740745262"/>
      <name val="Arial"/>
      <family val="2"/>
    </font>
    <font>
      <sz val="10"/>
      <color rgb="FF000000"/>
      <name val="Arial"/>
      <family val="2"/>
    </font>
    <font>
      <sz val="10"/>
      <color rgb="FF000000"/>
      <name val="Arial"/>
      <family val="2"/>
      <charset val="1"/>
    </font>
    <font>
      <b/>
      <sz val="10"/>
      <color rgb="FF000000"/>
      <name val="Arial"/>
      <family val="2"/>
    </font>
    <font>
      <sz val="10"/>
      <color rgb="FFFF0000"/>
      <name val="Arial"/>
      <family val="2"/>
    </font>
    <font>
      <sz val="11"/>
      <color rgb="FFFF0000"/>
      <name val="Calibri"/>
      <family val="2"/>
      <scheme val="minor"/>
    </font>
    <font>
      <b/>
      <sz val="10"/>
      <name val="Arial"/>
      <family val="2"/>
      <charset val="1"/>
    </font>
    <font>
      <sz val="10"/>
      <name val="Arial"/>
      <family val="2"/>
      <charset val="1"/>
    </font>
    <font>
      <sz val="11"/>
      <color rgb="FF000000"/>
      <name val="Calibri"/>
      <family val="2"/>
      <scheme val="minor"/>
    </font>
    <font>
      <i/>
      <sz val="11"/>
      <name val="Calibri"/>
      <family val="2"/>
      <scheme val="minor"/>
    </font>
    <font>
      <i/>
      <sz val="10"/>
      <color theme="0" tint="-0.499984740745262"/>
      <name val="Arial"/>
      <family val="2"/>
      <charset val="1"/>
    </font>
    <font>
      <strike/>
      <sz val="11"/>
      <name val="Calibri"/>
      <family val="2"/>
      <scheme val="minor"/>
    </font>
    <font>
      <sz val="8"/>
      <name val="Arial"/>
      <family val="2"/>
    </font>
    <font>
      <b/>
      <sz val="10"/>
      <color rgb="FFFF0000"/>
      <name val="Arial"/>
      <family val="2"/>
      <charset val="1"/>
    </font>
    <font>
      <u/>
      <sz val="10"/>
      <color theme="10"/>
      <name val="Arial"/>
      <charset val="1"/>
    </font>
    <font>
      <sz val="10"/>
      <color rgb="FF000000"/>
      <name val="Arial"/>
      <charset val="1"/>
    </font>
    <font>
      <sz val="10"/>
      <color rgb="FFFF0000"/>
      <name val="Arial"/>
      <charset val="1"/>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i/>
      <sz val="11"/>
      <color rgb="FF7F7F7F"/>
      <name val="Calibri"/>
      <family val="2"/>
      <scheme val="minor"/>
    </font>
    <font>
      <sz val="11"/>
      <color indexed="8"/>
      <name val="Calibri"/>
      <family val="2"/>
    </font>
    <font>
      <u/>
      <sz val="11"/>
      <color theme="10"/>
      <name val="Calibri"/>
      <family val="2"/>
      <scheme val="minor"/>
    </font>
    <font>
      <sz val="11"/>
      <color rgb="FF9C6500"/>
      <name val="Calibri"/>
      <family val="2"/>
      <scheme val="minor"/>
    </font>
    <font>
      <b/>
      <sz val="18"/>
      <color theme="3"/>
      <name val="Calibri Light"/>
      <family val="2"/>
      <scheme val="major"/>
    </font>
  </fonts>
  <fills count="64">
    <fill>
      <patternFill patternType="none"/>
    </fill>
    <fill>
      <patternFill patternType="gray125"/>
    </fill>
    <fill>
      <patternFill patternType="solid">
        <fgColor theme="0" tint="-0.14999847407452621"/>
        <bgColor indexed="64"/>
      </patternFill>
    </fill>
    <fill>
      <patternFill patternType="solid">
        <fgColor theme="4" tint="0.59996337778862885"/>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rgb="FFFFCC99"/>
      </patternFill>
    </fill>
    <fill>
      <patternFill patternType="solid">
        <fgColor theme="4"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FFC7CE"/>
      </patternFill>
    </fill>
    <fill>
      <patternFill patternType="solid">
        <fgColor rgb="FFFFEB9C"/>
      </patternFill>
    </fill>
    <fill>
      <patternFill patternType="solid">
        <fgColor rgb="FFA5A5A5"/>
      </patternFill>
    </fill>
    <fill>
      <patternFill patternType="solid">
        <fgColor theme="6" tint="0.39997558519241921"/>
        <bgColor indexed="64"/>
      </patternFill>
    </fill>
    <fill>
      <patternFill patternType="solid">
        <fgColor rgb="FFC6EFCE"/>
      </patternFill>
    </fill>
    <fill>
      <patternFill patternType="solid">
        <fgColor rgb="FFF2F2F2"/>
      </patternFill>
    </fill>
    <fill>
      <patternFill patternType="solid">
        <fgColor theme="0" tint="-0.249977111117893"/>
        <bgColor indexed="64"/>
      </patternFill>
    </fill>
    <fill>
      <patternFill patternType="solid">
        <fgColor theme="2" tint="-0.499984740745262"/>
        <bgColor indexed="64"/>
      </patternFill>
    </fill>
    <fill>
      <patternFill patternType="solid">
        <fgColor theme="4"/>
      </patternFill>
    </fill>
    <fill>
      <patternFill patternType="solid">
        <fgColor rgb="FFFFFFCC"/>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ABAB"/>
        <bgColor indexed="64"/>
      </patternFill>
    </fill>
    <fill>
      <patternFill patternType="solid">
        <fgColor theme="0"/>
        <bgColor indexed="64"/>
      </patternFill>
    </fill>
    <fill>
      <patternFill patternType="solid">
        <fgColor theme="2"/>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8989"/>
        <bgColor indexed="64"/>
      </patternFill>
    </fill>
    <fill>
      <patternFill patternType="solid">
        <fgColor rgb="FFCEF8F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11"/>
      </patternFill>
    </fill>
    <fill>
      <patternFill patternType="solid">
        <fgColor indexed="36"/>
      </patternFill>
    </fill>
    <fill>
      <patternFill patternType="solid">
        <fgColor indexed="52"/>
      </patternFill>
    </fill>
  </fills>
  <borders count="9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ck">
        <color indexed="64"/>
      </bottom>
      <diagonal/>
    </border>
    <border>
      <left style="thick">
        <color indexed="64"/>
      </left>
      <right style="medium">
        <color indexed="64"/>
      </right>
      <top/>
      <bottom style="thick">
        <color indexed="64"/>
      </bottom>
      <diagonal/>
    </border>
    <border>
      <left style="thick">
        <color indexed="64"/>
      </left>
      <right style="medium">
        <color indexed="64"/>
      </right>
      <top/>
      <bottom/>
      <diagonal/>
    </border>
    <border>
      <left/>
      <right/>
      <top style="thick">
        <color indexed="64"/>
      </top>
      <bottom/>
      <diagonal/>
    </border>
    <border>
      <left style="thick">
        <color indexed="64"/>
      </left>
      <right style="medium">
        <color indexed="64"/>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ck">
        <color auto="1"/>
      </left>
      <right/>
      <top style="thick">
        <color auto="1"/>
      </top>
      <bottom/>
      <diagonal/>
    </border>
    <border>
      <left style="thick">
        <color auto="1"/>
      </left>
      <right/>
      <top/>
      <bottom style="thick">
        <color auto="1"/>
      </bottom>
      <diagonal/>
    </border>
    <border>
      <left style="medium">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bottom style="thin">
        <color indexed="64"/>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B2B2B2"/>
      </left>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rgb="FF000000"/>
      </left>
      <right style="medium">
        <color indexed="64"/>
      </right>
      <top style="medium">
        <color rgb="FF000000"/>
      </top>
      <bottom style="medium">
        <color indexed="64"/>
      </bottom>
      <diagonal/>
    </border>
    <border>
      <left style="medium">
        <color indexed="64"/>
      </left>
      <right style="medium">
        <color indexed="64"/>
      </right>
      <top style="medium">
        <color rgb="FF000000"/>
      </top>
      <bottom style="medium">
        <color indexed="64"/>
      </bottom>
      <diagonal/>
    </border>
    <border>
      <left style="medium">
        <color indexed="64"/>
      </left>
      <right style="medium">
        <color rgb="FF000000"/>
      </right>
      <top style="medium">
        <color rgb="FF000000"/>
      </top>
      <bottom style="medium">
        <color indexed="64"/>
      </bottom>
      <diagonal/>
    </border>
    <border>
      <left style="medium">
        <color rgb="FF000000"/>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top style="medium">
        <color indexed="64"/>
      </top>
      <bottom style="medium">
        <color indexed="64"/>
      </bottom>
      <diagonal/>
    </border>
    <border>
      <left/>
      <right style="medium">
        <color indexed="64"/>
      </right>
      <top style="medium">
        <color rgb="FF000000"/>
      </top>
      <bottom style="medium">
        <color indexed="64"/>
      </bottom>
      <diagonal/>
    </border>
    <border>
      <left/>
      <right style="thin">
        <color indexed="64"/>
      </right>
      <top style="thin">
        <color indexed="64"/>
      </top>
      <bottom style="medium">
        <color rgb="FF000000"/>
      </bottom>
      <diagonal/>
    </border>
    <border>
      <left/>
      <right style="medium">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s>
  <cellStyleXfs count="61">
    <xf numFmtId="0" fontId="0" fillId="0" borderId="0" applyNumberFormat="0" applyFill="0" applyBorder="0" applyAlignment="0" applyProtection="0"/>
    <xf numFmtId="0" fontId="8" fillId="0" borderId="0"/>
    <xf numFmtId="0" fontId="4" fillId="0" borderId="0"/>
    <xf numFmtId="0" fontId="14" fillId="7" borderId="21" applyNumberFormat="0" applyAlignment="0" applyProtection="0"/>
    <xf numFmtId="0" fontId="3" fillId="0" borderId="0"/>
    <xf numFmtId="0" fontId="16" fillId="12" borderId="0" applyNumberFormat="0" applyBorder="0" applyAlignment="0" applyProtection="0"/>
    <xf numFmtId="0" fontId="17" fillId="13" borderId="0" applyNumberFormat="0" applyBorder="0" applyAlignment="0" applyProtection="0"/>
    <xf numFmtId="0" fontId="18" fillId="14" borderId="27" applyNumberFormat="0" applyAlignment="0" applyProtection="0"/>
    <xf numFmtId="0" fontId="20" fillId="16" borderId="0" applyNumberFormat="0" applyBorder="0" applyAlignment="0" applyProtection="0"/>
    <xf numFmtId="0" fontId="21" fillId="17" borderId="21" applyNumberFormat="0" applyAlignment="0" applyProtection="0"/>
    <xf numFmtId="0" fontId="19" fillId="20" borderId="0" applyNumberFormat="0" applyBorder="0" applyAlignment="0" applyProtection="0"/>
    <xf numFmtId="0" fontId="23" fillId="21" borderId="30" applyNumberFormat="0" applyFont="0" applyAlignment="0" applyProtection="0"/>
    <xf numFmtId="0" fontId="24" fillId="17" borderId="31" applyNumberFormat="0" applyAlignment="0" applyProtection="0"/>
    <xf numFmtId="0" fontId="2" fillId="0" borderId="0"/>
    <xf numFmtId="0" fontId="43" fillId="0" borderId="0" applyNumberFormat="0" applyFill="0" applyBorder="0" applyAlignment="0" applyProtection="0"/>
    <xf numFmtId="0" fontId="46" fillId="0" borderId="85" applyNumberFormat="0" applyFill="0" applyAlignment="0" applyProtection="0"/>
    <xf numFmtId="0" fontId="47" fillId="0" borderId="86" applyNumberFormat="0" applyFill="0" applyAlignment="0" applyProtection="0"/>
    <xf numFmtId="0" fontId="48" fillId="0" borderId="87" applyNumberFormat="0" applyFill="0" applyAlignment="0" applyProtection="0"/>
    <xf numFmtId="0" fontId="48" fillId="0" borderId="0" applyNumberFormat="0" applyFill="0" applyBorder="0" applyAlignment="0" applyProtection="0"/>
    <xf numFmtId="0" fontId="49" fillId="0" borderId="88" applyNumberFormat="0" applyFill="0" applyAlignment="0" applyProtection="0"/>
    <xf numFmtId="0" fontId="34" fillId="0" borderId="0" applyNumberFormat="0" applyFill="0" applyBorder="0" applyAlignment="0" applyProtection="0"/>
    <xf numFmtId="0" fontId="50" fillId="0" borderId="0" applyNumberFormat="0" applyFill="0" applyBorder="0" applyAlignment="0" applyProtection="0"/>
    <xf numFmtId="0" fontId="11" fillId="0" borderId="89" applyNumberFormat="0" applyFill="0" applyAlignment="0" applyProtection="0"/>
    <xf numFmtId="0" fontId="1" fillId="35" borderId="0" applyNumberFormat="0" applyBorder="0" applyAlignment="0" applyProtection="0"/>
    <xf numFmtId="0" fontId="19" fillId="37" borderId="0" applyNumberFormat="0" applyBorder="0" applyAlignment="0" applyProtection="0"/>
    <xf numFmtId="0" fontId="1" fillId="39"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 fillId="47" borderId="0" applyNumberFormat="0" applyBorder="0" applyAlignment="0" applyProtection="0"/>
    <xf numFmtId="0" fontId="19"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19"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1" fillId="0" borderId="0"/>
    <xf numFmtId="0" fontId="1" fillId="57" borderId="0" applyNumberFormat="0" applyBorder="0" applyAlignment="0" applyProtection="0"/>
    <xf numFmtId="0" fontId="1" fillId="34" borderId="0" applyNumberFormat="0" applyBorder="0" applyAlignment="0" applyProtection="0"/>
    <xf numFmtId="0" fontId="1" fillId="58" borderId="0" applyNumberFormat="0" applyBorder="0" applyAlignment="0" applyProtection="0"/>
    <xf numFmtId="0" fontId="1" fillId="38" borderId="0" applyNumberFormat="0" applyBorder="0" applyAlignment="0" applyProtection="0"/>
    <xf numFmtId="0" fontId="1" fillId="59" borderId="0" applyNumberFormat="0" applyBorder="0" applyAlignment="0" applyProtection="0"/>
    <xf numFmtId="0" fontId="1" fillId="42" borderId="0" applyNumberFormat="0" applyBorder="0" applyAlignment="0" applyProtection="0"/>
    <xf numFmtId="0" fontId="1" fillId="60" borderId="0" applyNumberFormat="0" applyBorder="0" applyAlignment="0" applyProtection="0"/>
    <xf numFmtId="0" fontId="1" fillId="46" borderId="0" applyNumberFormat="0" applyBorder="0" applyAlignment="0" applyProtection="0"/>
    <xf numFmtId="0" fontId="1" fillId="61" borderId="0" applyNumberFormat="0" applyBorder="0" applyAlignment="0" applyProtection="0"/>
    <xf numFmtId="0" fontId="1" fillId="43" borderId="0" applyNumberFormat="0" applyBorder="0" applyAlignment="0" applyProtection="0"/>
    <xf numFmtId="0" fontId="19" fillId="36" borderId="0" applyNumberFormat="0" applyBorder="0" applyAlignment="0" applyProtection="0"/>
    <xf numFmtId="0" fontId="19" fillId="40" borderId="0" applyNumberFormat="0" applyBorder="0" applyAlignment="0" applyProtection="0"/>
    <xf numFmtId="0" fontId="19" fillId="61" borderId="0" applyNumberFormat="0" applyBorder="0" applyAlignment="0" applyProtection="0"/>
    <xf numFmtId="0" fontId="19" fillId="44" borderId="0" applyNumberFormat="0" applyBorder="0" applyAlignment="0" applyProtection="0"/>
    <xf numFmtId="0" fontId="19" fillId="62" borderId="0" applyNumberFormat="0" applyBorder="0" applyAlignment="0" applyProtection="0"/>
    <xf numFmtId="0" fontId="19" fillId="48" borderId="0" applyNumberFormat="0" applyBorder="0" applyAlignment="0" applyProtection="0"/>
    <xf numFmtId="0" fontId="19" fillId="52" borderId="0" applyNumberFormat="0" applyBorder="0" applyAlignment="0" applyProtection="0"/>
    <xf numFmtId="0" fontId="19" fillId="63" borderId="0" applyNumberFormat="0" applyBorder="0" applyAlignment="0" applyProtection="0"/>
    <xf numFmtId="0" fontId="19" fillId="56" borderId="0" applyNumberFormat="0" applyBorder="0" applyAlignment="0" applyProtection="0"/>
    <xf numFmtId="0" fontId="52" fillId="0" borderId="0" applyNumberFormat="0" applyFill="0" applyBorder="0" applyAlignment="0" applyProtection="0"/>
    <xf numFmtId="0" fontId="53" fillId="13" borderId="0" applyNumberFormat="0" applyBorder="0" applyAlignment="0" applyProtection="0"/>
    <xf numFmtId="0" fontId="5" fillId="0" borderId="0"/>
    <xf numFmtId="0" fontId="51" fillId="21" borderId="30" applyNumberFormat="0" applyFont="0" applyAlignment="0" applyProtection="0"/>
    <xf numFmtId="0" fontId="1" fillId="21" borderId="30" applyNumberFormat="0" applyFont="0" applyAlignment="0" applyProtection="0"/>
    <xf numFmtId="0" fontId="54" fillId="0" borderId="0" applyNumberFormat="0" applyFill="0" applyBorder="0" applyAlignment="0" applyProtection="0"/>
  </cellStyleXfs>
  <cellXfs count="429">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8" fillId="0" borderId="0" xfId="1"/>
    <xf numFmtId="0" fontId="8" fillId="0" borderId="18" xfId="1" applyBorder="1"/>
    <xf numFmtId="0" fontId="0" fillId="0" borderId="0" xfId="0" applyFill="1" applyBorder="1" applyAlignment="1">
      <alignment horizontal="center" vertical="center"/>
    </xf>
    <xf numFmtId="0" fontId="4" fillId="0" borderId="1" xfId="2" applyBorder="1" applyAlignment="1">
      <alignment horizontal="center" vertical="center"/>
    </xf>
    <xf numFmtId="0" fontId="4" fillId="0" borderId="8" xfId="2" applyBorder="1" applyAlignment="1">
      <alignment horizontal="center" vertical="center"/>
    </xf>
    <xf numFmtId="0" fontId="12" fillId="4" borderId="2" xfId="4" applyFont="1" applyFill="1" applyBorder="1" applyAlignment="1">
      <alignment horizontal="center" vertical="center"/>
    </xf>
    <xf numFmtId="0" fontId="3" fillId="4" borderId="2" xfId="4" applyFill="1" applyBorder="1" applyAlignment="1">
      <alignment horizontal="center" vertical="center"/>
    </xf>
    <xf numFmtId="0" fontId="3" fillId="4" borderId="3" xfId="4" applyFill="1" applyBorder="1" applyAlignment="1">
      <alignment horizontal="center" vertical="center"/>
    </xf>
    <xf numFmtId="0" fontId="12" fillId="9" borderId="2" xfId="4" applyFont="1" applyFill="1" applyBorder="1" applyAlignment="1">
      <alignment horizontal="center" vertical="center"/>
    </xf>
    <xf numFmtId="14" fontId="3" fillId="4" borderId="1" xfId="4" applyNumberFormat="1" applyFill="1" applyBorder="1" applyAlignment="1">
      <alignment horizontal="center" vertical="center"/>
    </xf>
    <xf numFmtId="14" fontId="3" fillId="4" borderId="8" xfId="4" applyNumberFormat="1" applyFill="1" applyBorder="1" applyAlignment="1">
      <alignment horizontal="center" vertical="center"/>
    </xf>
    <xf numFmtId="0" fontId="11" fillId="0" borderId="19" xfId="4" applyFont="1" applyBorder="1" applyAlignment="1">
      <alignment horizontal="center" vertical="center"/>
    </xf>
    <xf numFmtId="0" fontId="3" fillId="0" borderId="0" xfId="4"/>
    <xf numFmtId="0" fontId="14" fillId="7" borderId="21" xfId="3" applyAlignment="1">
      <alignment horizontal="center" vertical="center"/>
    </xf>
    <xf numFmtId="0" fontId="14" fillId="7" borderId="21" xfId="3"/>
    <xf numFmtId="0" fontId="11" fillId="0" borderId="7" xfId="4" applyFont="1" applyBorder="1" applyAlignment="1">
      <alignment horizontal="center" vertical="center" wrapText="1"/>
    </xf>
    <xf numFmtId="0" fontId="3" fillId="8" borderId="0" xfId="4" applyFill="1" applyAlignment="1">
      <alignment horizontal="center" vertical="center"/>
    </xf>
    <xf numFmtId="0" fontId="3" fillId="5" borderId="0" xfId="4" applyFill="1" applyAlignment="1">
      <alignment horizontal="center" vertical="center"/>
    </xf>
    <xf numFmtId="0" fontId="3" fillId="4" borderId="0" xfId="4" applyFill="1" applyAlignment="1">
      <alignment horizontal="center" vertical="center"/>
    </xf>
    <xf numFmtId="0" fontId="14" fillId="6" borderId="21" xfId="3" applyFill="1" applyAlignment="1">
      <alignment horizontal="center" vertical="center"/>
    </xf>
    <xf numFmtId="0" fontId="12" fillId="2" borderId="2" xfId="4" applyFont="1" applyFill="1" applyBorder="1" applyAlignment="1">
      <alignment horizontal="center" vertical="center"/>
    </xf>
    <xf numFmtId="0" fontId="5" fillId="0" borderId="1" xfId="0" applyFont="1" applyFill="1" applyBorder="1" applyAlignment="1">
      <alignment horizontal="center" vertical="center" wrapText="1"/>
    </xf>
    <xf numFmtId="14" fontId="12" fillId="10" borderId="1" xfId="4" applyNumberFormat="1" applyFont="1" applyFill="1" applyBorder="1" applyAlignment="1">
      <alignment horizontal="center" vertical="center"/>
    </xf>
    <xf numFmtId="0" fontId="12" fillId="10" borderId="2" xfId="4" applyFont="1" applyFill="1" applyBorder="1" applyAlignment="1">
      <alignment horizontal="center" vertical="center"/>
    </xf>
    <xf numFmtId="0" fontId="12" fillId="11" borderId="2" xfId="4" applyFont="1" applyFill="1" applyBorder="1" applyAlignment="1">
      <alignment horizontal="center" vertical="center"/>
    </xf>
    <xf numFmtId="14" fontId="12" fillId="15" borderId="20" xfId="4" applyNumberFormat="1" applyFont="1" applyFill="1" applyBorder="1" applyAlignment="1">
      <alignment horizontal="center" vertical="center"/>
    </xf>
    <xf numFmtId="0" fontId="12" fillId="15" borderId="22" xfId="4" applyFont="1" applyFill="1" applyBorder="1" applyAlignment="1">
      <alignment horizontal="center" vertical="center"/>
    </xf>
    <xf numFmtId="165" fontId="12" fillId="15" borderId="1" xfId="4" applyNumberFormat="1" applyFont="1" applyFill="1" applyBorder="1" applyAlignment="1">
      <alignment horizontal="center" vertical="center"/>
    </xf>
    <xf numFmtId="0" fontId="12" fillId="15" borderId="1" xfId="4" applyFont="1" applyFill="1" applyBorder="1" applyAlignment="1">
      <alignment horizontal="center" vertical="center"/>
    </xf>
    <xf numFmtId="14" fontId="12" fillId="15" borderId="1" xfId="4" applyNumberFormat="1" applyFont="1" applyFill="1" applyBorder="1" applyAlignment="1">
      <alignment horizontal="center" vertical="center"/>
    </xf>
    <xf numFmtId="0" fontId="12" fillId="15" borderId="6" xfId="4" applyFont="1" applyFill="1" applyBorder="1" applyAlignment="1">
      <alignment horizontal="center" vertical="center"/>
    </xf>
    <xf numFmtId="0" fontId="12" fillId="15" borderId="2" xfId="4" applyFont="1" applyFill="1" applyBorder="1" applyAlignment="1">
      <alignment horizontal="center" vertical="center"/>
    </xf>
    <xf numFmtId="0" fontId="12" fillId="15" borderId="23" xfId="4" applyFont="1" applyFill="1" applyBorder="1" applyAlignment="1">
      <alignment horizontal="center" vertical="center"/>
    </xf>
    <xf numFmtId="0" fontId="12" fillId="15" borderId="0" xfId="4" applyFont="1" applyFill="1" applyAlignment="1">
      <alignment horizontal="center" vertical="center"/>
    </xf>
    <xf numFmtId="14" fontId="12" fillId="15" borderId="8" xfId="4" applyNumberFormat="1" applyFont="1" applyFill="1" applyBorder="1" applyAlignment="1">
      <alignment horizontal="center" vertical="center"/>
    </xf>
    <xf numFmtId="0" fontId="12" fillId="15" borderId="3" xfId="4" applyFont="1" applyFill="1" applyBorder="1" applyAlignment="1">
      <alignment horizontal="center" vertical="center"/>
    </xf>
    <xf numFmtId="0" fontId="0" fillId="0" borderId="0" xfId="0" applyBorder="1" applyAlignment="1">
      <alignment horizontal="center" vertical="center" wrapText="1"/>
    </xf>
    <xf numFmtId="0" fontId="0" fillId="0" borderId="0" xfId="0" applyAlignment="1">
      <alignment horizontal="center" vertical="center" wrapText="1"/>
    </xf>
    <xf numFmtId="0" fontId="5" fillId="0" borderId="0" xfId="0" applyFont="1" applyFill="1" applyBorder="1" applyAlignment="1">
      <alignment wrapText="1"/>
    </xf>
    <xf numFmtId="0" fontId="14" fillId="19" borderId="21" xfId="3" applyFill="1" applyAlignment="1">
      <alignment horizontal="center" vertical="center"/>
    </xf>
    <xf numFmtId="0" fontId="3" fillId="19" borderId="2" xfId="4" applyFill="1" applyBorder="1" applyAlignment="1">
      <alignment horizontal="center" vertical="center"/>
    </xf>
    <xf numFmtId="0" fontId="3" fillId="19" borderId="1" xfId="4" applyFill="1" applyBorder="1" applyAlignment="1">
      <alignment horizontal="center" vertical="center"/>
    </xf>
    <xf numFmtId="0" fontId="3" fillId="10" borderId="20" xfId="4" applyFill="1" applyBorder="1" applyAlignment="1">
      <alignment horizontal="center" vertical="center"/>
    </xf>
    <xf numFmtId="0" fontId="3" fillId="10" borderId="1" xfId="4" applyFill="1" applyBorder="1" applyAlignment="1">
      <alignment horizontal="center" vertical="center"/>
    </xf>
    <xf numFmtId="0" fontId="3" fillId="10" borderId="0" xfId="4" applyFill="1" applyAlignment="1">
      <alignment horizontal="center" vertical="center"/>
    </xf>
    <xf numFmtId="0" fontId="3" fillId="10" borderId="6" xfId="4" applyFill="1" applyBorder="1" applyAlignment="1">
      <alignment horizontal="center" vertical="center"/>
    </xf>
    <xf numFmtId="0" fontId="3" fillId="10" borderId="2" xfId="4" applyFill="1" applyBorder="1" applyAlignment="1">
      <alignment horizontal="center" vertical="center"/>
    </xf>
    <xf numFmtId="14" fontId="4" fillId="0" borderId="1" xfId="2" applyNumberFormat="1" applyBorder="1" applyAlignment="1">
      <alignment horizontal="center" vertical="center"/>
    </xf>
    <xf numFmtId="0" fontId="5" fillId="0" borderId="0" xfId="0" applyFont="1" applyFill="1" applyBorder="1" applyAlignment="1" applyProtection="1"/>
    <xf numFmtId="0" fontId="5" fillId="0" borderId="0" xfId="0" applyFont="1" applyBorder="1" applyAlignment="1">
      <alignment horizontal="left" vertical="top" wrapText="1"/>
    </xf>
    <xf numFmtId="0" fontId="5" fillId="0" borderId="0" xfId="0" applyFont="1" applyAlignment="1">
      <alignment horizontal="left" vertical="top" wrapText="1"/>
    </xf>
    <xf numFmtId="0" fontId="0" fillId="0" borderId="0" xfId="0" applyFill="1" applyBorder="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19" fillId="20" borderId="7" xfId="10" applyBorder="1" applyAlignment="1">
      <alignment horizontal="center" vertical="center" wrapText="1"/>
    </xf>
    <xf numFmtId="0" fontId="19" fillId="20" borderId="28" xfId="10" applyBorder="1" applyAlignment="1">
      <alignment horizontal="center" vertical="center"/>
    </xf>
    <xf numFmtId="0" fontId="19" fillId="20" borderId="29" xfId="10" applyBorder="1" applyAlignment="1">
      <alignment horizontal="center" vertical="center"/>
    </xf>
    <xf numFmtId="0" fontId="19" fillId="20" borderId="0" xfId="10" applyBorder="1" applyAlignment="1">
      <alignment horizontal="center" vertical="center"/>
    </xf>
    <xf numFmtId="0" fontId="19" fillId="20" borderId="0" xfId="10"/>
    <xf numFmtId="0" fontId="20" fillId="0" borderId="0" xfId="8" applyFill="1" applyBorder="1" applyAlignment="1">
      <alignment horizontal="center" vertical="center" wrapText="1"/>
    </xf>
    <xf numFmtId="0" fontId="20" fillId="0" borderId="0" xfId="8" applyFill="1" applyBorder="1" applyAlignment="1">
      <alignment horizontal="center" vertical="center"/>
    </xf>
    <xf numFmtId="0" fontId="19" fillId="20" borderId="1" xfId="10"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21" fillId="0" borderId="0" xfId="9" applyFill="1" applyBorder="1" applyAlignment="1">
      <alignment horizontal="center" vertical="center" wrapText="1"/>
    </xf>
    <xf numFmtId="0" fontId="16" fillId="0" borderId="0" xfId="5" applyFill="1" applyBorder="1" applyAlignment="1">
      <alignment horizontal="center" vertical="center" wrapText="1"/>
    </xf>
    <xf numFmtId="20" fontId="0" fillId="0" borderId="0" xfId="0" applyNumberFormat="1" applyFill="1" applyBorder="1" applyAlignment="1">
      <alignment horizontal="center" vertical="center"/>
    </xf>
    <xf numFmtId="0" fontId="17" fillId="0" borderId="0" xfId="6" applyFill="1" applyBorder="1" applyAlignment="1">
      <alignment horizontal="center" vertical="center" wrapText="1"/>
    </xf>
    <xf numFmtId="0" fontId="18" fillId="0" borderId="0" xfId="7" applyFill="1" applyBorder="1" applyAlignment="1">
      <alignment horizontal="center" vertical="center" wrapText="1"/>
    </xf>
    <xf numFmtId="0" fontId="16" fillId="0" borderId="0" xfId="5" applyFill="1" applyBorder="1" applyAlignment="1">
      <alignment horizontal="center" vertical="center"/>
    </xf>
    <xf numFmtId="0" fontId="0" fillId="0" borderId="0" xfId="11" applyFont="1" applyFill="1" applyBorder="1" applyAlignment="1">
      <alignment horizontal="center" vertical="center" wrapText="1"/>
    </xf>
    <xf numFmtId="0" fontId="0" fillId="0" borderId="0" xfId="11" applyFont="1" applyFill="1" applyBorder="1" applyAlignment="1">
      <alignment horizontal="center" vertical="center"/>
    </xf>
    <xf numFmtId="0" fontId="5" fillId="0" borderId="0" xfId="11" applyFont="1" applyFill="1" applyBorder="1" applyAlignment="1">
      <alignment horizontal="center" vertical="center" wrapText="1"/>
    </xf>
    <xf numFmtId="0" fontId="17" fillId="0" borderId="0" xfId="6" applyFill="1" applyBorder="1" applyAlignment="1">
      <alignment horizontal="center" vertical="center"/>
    </xf>
    <xf numFmtId="0" fontId="24" fillId="0" borderId="0" xfId="12" applyFill="1" applyBorder="1" applyAlignment="1">
      <alignment horizontal="center" vertical="center" wrapText="1"/>
    </xf>
    <xf numFmtId="0" fontId="14" fillId="0" borderId="0" xfId="3" applyFill="1" applyBorder="1" applyAlignment="1">
      <alignment horizontal="center" vertical="center" wrapText="1"/>
    </xf>
    <xf numFmtId="0" fontId="25" fillId="0" borderId="0" xfId="8" applyFont="1" applyFill="1" applyBorder="1" applyAlignment="1">
      <alignment horizontal="center" vertical="center" wrapText="1"/>
    </xf>
    <xf numFmtId="0" fontId="6" fillId="0" borderId="0" xfId="0" applyFont="1" applyBorder="1" applyAlignment="1">
      <alignment horizontal="center" vertical="center" wrapText="1"/>
    </xf>
    <xf numFmtId="0" fontId="13" fillId="18" borderId="1" xfId="4" applyFont="1" applyFill="1" applyBorder="1" applyAlignment="1">
      <alignment horizontal="center" vertical="center" wrapText="1"/>
    </xf>
    <xf numFmtId="0" fontId="13" fillId="7" borderId="1" xfId="3" applyFont="1" applyBorder="1" applyAlignment="1">
      <alignment horizontal="center" vertical="center" wrapText="1"/>
    </xf>
    <xf numFmtId="0" fontId="5" fillId="21" borderId="30" xfId="11" applyFont="1"/>
    <xf numFmtId="164" fontId="5" fillId="21" borderId="30" xfId="11" applyNumberFormat="1" applyFont="1"/>
    <xf numFmtId="0" fontId="9" fillId="0" borderId="0" xfId="1" applyFont="1" applyAlignment="1">
      <alignment horizontal="left"/>
    </xf>
    <xf numFmtId="0" fontId="9" fillId="0" borderId="0" xfId="1" applyFont="1" applyAlignment="1">
      <alignment wrapText="1"/>
    </xf>
    <xf numFmtId="0" fontId="9" fillId="0" borderId="0" xfId="1" applyFont="1"/>
    <xf numFmtId="0" fontId="5" fillId="0" borderId="22" xfId="0" applyFont="1" applyFill="1" applyBorder="1" applyAlignment="1">
      <alignment horizontal="center" vertical="center" wrapText="1"/>
    </xf>
    <xf numFmtId="14" fontId="8" fillId="0" borderId="32" xfId="1" applyNumberFormat="1" applyBorder="1" applyAlignment="1">
      <alignment horizontal="center"/>
    </xf>
    <xf numFmtId="0" fontId="0" fillId="0" borderId="0" xfId="0" applyAlignment="1">
      <alignment vertical="center"/>
    </xf>
    <xf numFmtId="0" fontId="5" fillId="0" borderId="0" xfId="0" applyFont="1" applyFill="1" applyBorder="1" applyAlignment="1">
      <alignment vertical="center" wrapText="1"/>
    </xf>
    <xf numFmtId="0" fontId="7" fillId="0" borderId="0" xfId="0" applyFont="1" applyFill="1" applyAlignment="1">
      <alignment vertical="center" wrapText="1"/>
    </xf>
    <xf numFmtId="0" fontId="5" fillId="0" borderId="0" xfId="0" applyFont="1" applyFill="1" applyAlignment="1">
      <alignment vertical="center" wrapText="1"/>
    </xf>
    <xf numFmtId="0" fontId="6" fillId="0" borderId="0" xfId="0" applyFont="1" applyAlignment="1">
      <alignment vertical="center" wrapText="1"/>
    </xf>
    <xf numFmtId="0" fontId="7" fillId="0" borderId="0" xfId="0" applyFont="1" applyFill="1" applyBorder="1" applyAlignment="1">
      <alignment vertical="center" wrapText="1"/>
    </xf>
    <xf numFmtId="0" fontId="0" fillId="0" borderId="0" xfId="0" applyFill="1" applyAlignment="1">
      <alignment vertical="center"/>
    </xf>
    <xf numFmtId="0" fontId="0" fillId="0" borderId="0" xfId="0" applyFill="1" applyBorder="1" applyAlignment="1">
      <alignment vertical="center"/>
    </xf>
    <xf numFmtId="2" fontId="5" fillId="0" borderId="0" xfId="0" applyNumberFormat="1" applyFont="1" applyFill="1" applyBorder="1" applyAlignment="1">
      <alignment horizontal="center" vertical="center" wrapText="1"/>
    </xf>
    <xf numFmtId="0" fontId="6" fillId="21" borderId="41" xfId="11" applyFont="1" applyBorder="1" applyAlignment="1">
      <alignment horizontal="center" vertical="center" wrapText="1"/>
    </xf>
    <xf numFmtId="0" fontId="5" fillId="0" borderId="0" xfId="0" applyFont="1" applyAlignment="1">
      <alignment vertical="center" wrapText="1"/>
    </xf>
    <xf numFmtId="0" fontId="6" fillId="18" borderId="1" xfId="0" applyFont="1" applyFill="1" applyBorder="1" applyAlignment="1" applyProtection="1">
      <alignment horizontal="center" vertical="center" wrapText="1"/>
    </xf>
    <xf numFmtId="0" fontId="0" fillId="18" borderId="1" xfId="0" applyFill="1" applyBorder="1" applyAlignment="1">
      <alignment horizontal="center" vertical="center" wrapText="1"/>
    </xf>
    <xf numFmtId="0" fontId="12" fillId="7" borderId="1" xfId="3" applyFont="1" applyBorder="1" applyAlignment="1">
      <alignment horizontal="center" vertical="center" wrapText="1"/>
    </xf>
    <xf numFmtId="0" fontId="0" fillId="0" borderId="0" xfId="0" applyFill="1" applyBorder="1" applyAlignment="1">
      <alignment wrapText="1"/>
    </xf>
    <xf numFmtId="0" fontId="12" fillId="0" borderId="0" xfId="3" applyFont="1" applyFill="1" applyBorder="1" applyAlignment="1">
      <alignment wrapText="1"/>
    </xf>
    <xf numFmtId="0" fontId="5" fillId="0" borderId="8" xfId="0" applyFont="1" applyFill="1" applyBorder="1" applyAlignment="1">
      <alignment horizontal="center" vertical="center" wrapText="1"/>
    </xf>
    <xf numFmtId="0" fontId="6" fillId="21" borderId="34" xfId="11" applyFont="1" applyBorder="1" applyAlignment="1">
      <alignment horizontal="center" vertical="center" wrapText="1"/>
    </xf>
    <xf numFmtId="0" fontId="5" fillId="2" borderId="47" xfId="0" applyFont="1" applyFill="1" applyBorder="1" applyAlignment="1">
      <alignment horizontal="center" vertical="center"/>
    </xf>
    <xf numFmtId="2" fontId="5" fillId="0" borderId="48" xfId="0" applyNumberFormat="1" applyFont="1" applyFill="1" applyBorder="1" applyAlignment="1">
      <alignment horizontal="center" vertical="center" wrapText="1"/>
    </xf>
    <xf numFmtId="2" fontId="5" fillId="0" borderId="49" xfId="0" applyNumberFormat="1" applyFont="1" applyFill="1" applyBorder="1" applyAlignment="1">
      <alignment horizontal="center" vertical="center" wrapText="1"/>
    </xf>
    <xf numFmtId="2" fontId="5" fillId="0" borderId="50" xfId="0" applyNumberFormat="1" applyFont="1" applyFill="1" applyBorder="1" applyAlignment="1">
      <alignment horizontal="center" vertical="center" wrapText="1"/>
    </xf>
    <xf numFmtId="0" fontId="5" fillId="2" borderId="51" xfId="0" applyFont="1" applyFill="1" applyBorder="1" applyAlignment="1">
      <alignment horizontal="center" vertical="center"/>
    </xf>
    <xf numFmtId="0" fontId="5" fillId="0" borderId="42" xfId="0" applyFont="1" applyFill="1" applyBorder="1" applyAlignment="1">
      <alignment horizontal="center" vertical="center" wrapText="1"/>
    </xf>
    <xf numFmtId="0" fontId="5" fillId="0" borderId="45" xfId="0" applyFont="1" applyFill="1" applyBorder="1" applyAlignment="1">
      <alignment horizontal="center" vertical="center" wrapText="1"/>
    </xf>
    <xf numFmtId="0" fontId="5" fillId="0" borderId="1" xfId="5" applyFont="1" applyFill="1" applyBorder="1" applyAlignment="1">
      <alignment horizontal="center" vertical="center" wrapText="1"/>
    </xf>
    <xf numFmtId="0" fontId="6" fillId="2" borderId="52"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5" fillId="0" borderId="44" xfId="0" applyFont="1" applyFill="1" applyBorder="1" applyAlignment="1">
      <alignment horizontal="center" vertical="center" wrapText="1"/>
    </xf>
    <xf numFmtId="0" fontId="5" fillId="0" borderId="40" xfId="0" applyFont="1" applyFill="1" applyBorder="1" applyAlignment="1">
      <alignment horizontal="center" vertical="center" wrapText="1"/>
    </xf>
    <xf numFmtId="0" fontId="5" fillId="0" borderId="43" xfId="0" applyFont="1" applyFill="1" applyBorder="1" applyAlignment="1">
      <alignment horizontal="center" vertical="center" wrapText="1"/>
    </xf>
    <xf numFmtId="0" fontId="26" fillId="0" borderId="42" xfId="5" applyFont="1" applyFill="1" applyBorder="1" applyAlignment="1">
      <alignment horizontal="center" vertical="center" wrapText="1"/>
    </xf>
    <xf numFmtId="0" fontId="5" fillId="0" borderId="40" xfId="5" applyFont="1" applyFill="1" applyBorder="1" applyAlignment="1">
      <alignment horizontal="center" vertical="center" wrapText="1"/>
    </xf>
    <xf numFmtId="0" fontId="5" fillId="0" borderId="42" xfId="5" applyFont="1" applyFill="1" applyBorder="1" applyAlignment="1">
      <alignment horizontal="center" vertical="center" wrapText="1"/>
    </xf>
    <xf numFmtId="0" fontId="6" fillId="0" borderId="0" xfId="0" applyFont="1" applyBorder="1" applyAlignment="1">
      <alignment vertical="center" wrapText="1"/>
    </xf>
    <xf numFmtId="0" fontId="6" fillId="2" borderId="46" xfId="0" applyFont="1" applyFill="1" applyBorder="1" applyAlignment="1">
      <alignment horizontal="center" vertical="center" wrapText="1"/>
    </xf>
    <xf numFmtId="0" fontId="0" fillId="18" borderId="4" xfId="0" applyFill="1" applyBorder="1" applyAlignment="1">
      <alignment horizontal="center" vertical="center" wrapText="1"/>
    </xf>
    <xf numFmtId="0" fontId="6" fillId="0" borderId="0" xfId="0" applyFont="1" applyFill="1" applyBorder="1" applyAlignment="1">
      <alignment wrapText="1"/>
    </xf>
    <xf numFmtId="0" fontId="12" fillId="22" borderId="1" xfId="4" applyFont="1" applyFill="1" applyBorder="1" applyAlignment="1">
      <alignment horizontal="center" vertical="center" wrapText="1"/>
    </xf>
    <xf numFmtId="0" fontId="5" fillId="22" borderId="1" xfId="0" applyFont="1" applyFill="1" applyBorder="1" applyAlignment="1" applyProtection="1">
      <alignment horizontal="center" vertical="center" wrapText="1"/>
    </xf>
    <xf numFmtId="14" fontId="5" fillId="22" borderId="1" xfId="0" applyNumberFormat="1" applyFont="1" applyFill="1" applyBorder="1" applyAlignment="1" applyProtection="1">
      <alignment horizontal="center" vertical="center" wrapText="1"/>
    </xf>
    <xf numFmtId="0" fontId="5" fillId="0" borderId="0" xfId="0" applyFont="1" applyFill="1" applyBorder="1" applyAlignment="1" applyProtection="1">
      <alignment vertical="center"/>
    </xf>
    <xf numFmtId="0" fontId="6" fillId="18" borderId="40" xfId="0" applyFont="1" applyFill="1" applyBorder="1" applyAlignment="1">
      <alignment horizontal="center" wrapText="1"/>
    </xf>
    <xf numFmtId="0" fontId="5" fillId="0" borderId="0" xfId="1" applyFont="1" applyAlignment="1">
      <alignment horizontal="left"/>
    </xf>
    <xf numFmtId="0" fontId="12" fillId="22" borderId="40" xfId="4" applyFont="1" applyFill="1" applyBorder="1" applyAlignment="1">
      <alignment horizontal="center" vertical="center" wrapText="1"/>
    </xf>
    <xf numFmtId="0" fontId="12" fillId="22" borderId="42" xfId="4" applyFont="1" applyFill="1" applyBorder="1" applyAlignment="1">
      <alignment horizontal="center" vertical="center" wrapText="1"/>
    </xf>
    <xf numFmtId="0" fontId="5" fillId="0" borderId="35" xfId="0" applyFont="1" applyFill="1" applyBorder="1" applyAlignment="1">
      <alignment wrapText="1"/>
    </xf>
    <xf numFmtId="0" fontId="13" fillId="7" borderId="4" xfId="3" applyFont="1" applyBorder="1" applyAlignment="1">
      <alignment horizontal="center" vertical="center" wrapText="1"/>
    </xf>
    <xf numFmtId="0" fontId="12" fillId="7" borderId="4" xfId="3" applyFont="1" applyBorder="1" applyAlignment="1">
      <alignment horizontal="center" vertical="center" wrapText="1"/>
    </xf>
    <xf numFmtId="0" fontId="13" fillId="18" borderId="2" xfId="4" applyFont="1" applyFill="1" applyBorder="1" applyAlignment="1">
      <alignment horizontal="center" vertical="center" wrapText="1"/>
    </xf>
    <xf numFmtId="165" fontId="12" fillId="22" borderId="2" xfId="4" applyNumberFormat="1" applyFont="1" applyFill="1" applyBorder="1" applyAlignment="1">
      <alignment horizontal="center" vertical="center" wrapText="1"/>
    </xf>
    <xf numFmtId="0" fontId="5" fillId="0" borderId="5" xfId="0" applyFont="1" applyFill="1" applyBorder="1" applyAlignment="1">
      <alignment wrapText="1"/>
    </xf>
    <xf numFmtId="0" fontId="12" fillId="22" borderId="2" xfId="4" applyFont="1" applyFill="1" applyBorder="1" applyAlignment="1">
      <alignment horizontal="center" vertical="center" wrapText="1"/>
    </xf>
    <xf numFmtId="0" fontId="12" fillId="22" borderId="4" xfId="4" applyFont="1" applyFill="1" applyBorder="1" applyAlignment="1">
      <alignment horizontal="center" vertical="center" wrapText="1"/>
    </xf>
    <xf numFmtId="0" fontId="13" fillId="23" borderId="2" xfId="4" applyFont="1" applyFill="1" applyBorder="1" applyAlignment="1">
      <alignment horizontal="center" vertical="center" wrapText="1"/>
    </xf>
    <xf numFmtId="0" fontId="13" fillId="23" borderId="1" xfId="2" applyFont="1" applyFill="1" applyBorder="1" applyAlignment="1">
      <alignment horizontal="center" vertical="center" wrapText="1"/>
    </xf>
    <xf numFmtId="0" fontId="13" fillId="23" borderId="1" xfId="4" applyFont="1" applyFill="1" applyBorder="1" applyAlignment="1">
      <alignment horizontal="center" vertical="center" wrapText="1"/>
    </xf>
    <xf numFmtId="0" fontId="13" fillId="23" borderId="42" xfId="4" applyFont="1" applyFill="1" applyBorder="1" applyAlignment="1">
      <alignment horizontal="center" vertical="center" wrapText="1"/>
    </xf>
    <xf numFmtId="0" fontId="5" fillId="24" borderId="2" xfId="0" applyFont="1" applyFill="1" applyBorder="1" applyAlignment="1">
      <alignment wrapText="1"/>
    </xf>
    <xf numFmtId="0" fontId="13" fillId="24" borderId="2" xfId="4" applyFont="1" applyFill="1" applyBorder="1" applyAlignment="1">
      <alignment horizontal="center" vertical="center" wrapText="1"/>
    </xf>
    <xf numFmtId="0" fontId="13" fillId="6" borderId="40" xfId="4" applyFont="1" applyFill="1" applyBorder="1" applyAlignment="1">
      <alignment horizontal="center" vertical="center" wrapText="1"/>
    </xf>
    <xf numFmtId="0" fontId="13" fillId="6" borderId="1" xfId="4" applyFont="1" applyFill="1" applyBorder="1" applyAlignment="1">
      <alignment horizontal="center" vertical="center" wrapText="1"/>
    </xf>
    <xf numFmtId="0" fontId="13" fillId="6" borderId="4" xfId="4" applyFont="1" applyFill="1" applyBorder="1" applyAlignment="1">
      <alignment horizontal="center" vertical="center" wrapText="1"/>
    </xf>
    <xf numFmtId="0" fontId="13" fillId="25" borderId="2" xfId="4" applyFont="1" applyFill="1" applyBorder="1" applyAlignment="1">
      <alignment horizontal="center" vertical="center" wrapText="1"/>
    </xf>
    <xf numFmtId="0" fontId="13" fillId="25" borderId="1" xfId="4" applyFont="1" applyFill="1" applyBorder="1" applyAlignment="1">
      <alignment horizontal="center" vertical="center" wrapText="1"/>
    </xf>
    <xf numFmtId="0" fontId="13" fillId="25" borderId="4" xfId="4" applyFont="1" applyFill="1" applyBorder="1" applyAlignment="1">
      <alignment horizontal="center" vertical="center" wrapText="1"/>
    </xf>
    <xf numFmtId="0" fontId="28" fillId="18" borderId="2" xfId="4" applyFont="1" applyFill="1" applyBorder="1" applyAlignment="1">
      <alignment horizontal="center" vertical="center" wrapText="1"/>
    </xf>
    <xf numFmtId="0" fontId="28" fillId="18" borderId="1" xfId="3" applyFont="1" applyFill="1" applyBorder="1" applyAlignment="1">
      <alignment horizontal="center" vertical="center" wrapText="1"/>
    </xf>
    <xf numFmtId="0" fontId="28" fillId="18" borderId="4" xfId="3" applyFont="1" applyFill="1" applyBorder="1" applyAlignment="1">
      <alignment horizontal="center" vertical="center" wrapText="1"/>
    </xf>
    <xf numFmtId="165" fontId="28" fillId="18" borderId="2" xfId="4" applyNumberFormat="1" applyFont="1" applyFill="1" applyBorder="1" applyAlignment="1">
      <alignment horizontal="center" vertical="center" wrapText="1"/>
    </xf>
    <xf numFmtId="0" fontId="28" fillId="18" borderId="1" xfId="4" applyFont="1" applyFill="1" applyBorder="1" applyAlignment="1">
      <alignment horizontal="center" vertical="center" wrapText="1"/>
    </xf>
    <xf numFmtId="0" fontId="28" fillId="18" borderId="42" xfId="4" applyFont="1" applyFill="1" applyBorder="1" applyAlignment="1">
      <alignment horizontal="center" vertical="center" wrapText="1"/>
    </xf>
    <xf numFmtId="0" fontId="28" fillId="18" borderId="40" xfId="4" applyFont="1" applyFill="1" applyBorder="1" applyAlignment="1">
      <alignment horizontal="center" vertical="center" wrapText="1"/>
    </xf>
    <xf numFmtId="0" fontId="28" fillId="18" borderId="4" xfId="4" applyFont="1" applyFill="1" applyBorder="1" applyAlignment="1">
      <alignment horizontal="center" vertical="center" wrapText="1"/>
    </xf>
    <xf numFmtId="0" fontId="29" fillId="18" borderId="1" xfId="0" applyFont="1" applyFill="1" applyBorder="1" applyAlignment="1" applyProtection="1">
      <alignment horizontal="center" vertical="center" wrapText="1"/>
    </xf>
    <xf numFmtId="14" fontId="29" fillId="18" borderId="1" xfId="0" applyNumberFormat="1" applyFont="1" applyFill="1" applyBorder="1" applyAlignment="1" applyProtection="1">
      <alignment horizontal="center" vertical="center" wrapText="1"/>
    </xf>
    <xf numFmtId="0" fontId="29" fillId="18" borderId="0" xfId="0" applyFont="1" applyFill="1" applyBorder="1" applyAlignment="1">
      <alignment wrapText="1"/>
    </xf>
    <xf numFmtId="0" fontId="6" fillId="2" borderId="56" xfId="0" applyFont="1" applyFill="1" applyBorder="1" applyAlignment="1">
      <alignment horizontal="center" vertical="center" wrapText="1"/>
    </xf>
    <xf numFmtId="0" fontId="6" fillId="2" borderId="57" xfId="0" applyFont="1" applyFill="1" applyBorder="1" applyAlignment="1">
      <alignment horizontal="center" vertical="center" wrapText="1"/>
    </xf>
    <xf numFmtId="0" fontId="5" fillId="0" borderId="59" xfId="0" applyFont="1" applyFill="1" applyBorder="1" applyAlignment="1">
      <alignment horizontal="center" vertical="center" wrapText="1"/>
    </xf>
    <xf numFmtId="0" fontId="5" fillId="0" borderId="61" xfId="0" applyFont="1" applyFill="1" applyBorder="1" applyAlignment="1">
      <alignment horizontal="center" vertical="center" wrapText="1"/>
    </xf>
    <xf numFmtId="0" fontId="5" fillId="0" borderId="60" xfId="0" applyFont="1" applyFill="1" applyBorder="1" applyAlignment="1">
      <alignment horizontal="center" vertical="center" wrapText="1"/>
    </xf>
    <xf numFmtId="0" fontId="5" fillId="0" borderId="62" xfId="0" applyFont="1" applyFill="1" applyBorder="1" applyAlignment="1">
      <alignment horizontal="center" vertical="center" wrapText="1"/>
    </xf>
    <xf numFmtId="0" fontId="5" fillId="0" borderId="64"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6" fillId="2" borderId="65" xfId="0" applyFont="1" applyFill="1" applyBorder="1" applyAlignment="1">
      <alignment horizontal="center" vertical="center" wrapText="1"/>
    </xf>
    <xf numFmtId="0" fontId="12" fillId="22" borderId="26" xfId="4" applyFont="1" applyFill="1" applyBorder="1" applyAlignment="1">
      <alignment horizontal="center" vertical="center" wrapText="1"/>
    </xf>
    <xf numFmtId="0" fontId="0" fillId="0" borderId="44" xfId="0" applyBorder="1" applyAlignment="1">
      <alignment horizontal="center" vertical="center" wrapText="1"/>
    </xf>
    <xf numFmtId="0" fontId="5" fillId="0" borderId="10" xfId="0" applyFont="1" applyFill="1" applyBorder="1" applyAlignment="1">
      <alignment horizontal="center" vertical="center" wrapText="1"/>
    </xf>
    <xf numFmtId="0" fontId="31" fillId="0" borderId="61" xfId="0" applyFont="1" applyFill="1" applyBorder="1" applyAlignment="1">
      <alignment horizontal="center" vertical="center" wrapText="1"/>
    </xf>
    <xf numFmtId="0" fontId="30" fillId="0" borderId="0" xfId="0" applyFont="1" applyFill="1" applyBorder="1"/>
    <xf numFmtId="0" fontId="31" fillId="0" borderId="68" xfId="0" applyFont="1" applyFill="1" applyBorder="1" applyAlignment="1">
      <alignment horizontal="center" vertical="center" wrapText="1"/>
    </xf>
    <xf numFmtId="0" fontId="31" fillId="0" borderId="1" xfId="0" applyFont="1" applyFill="1" applyBorder="1" applyAlignment="1">
      <alignment horizontal="center" vertical="center" wrapText="1"/>
    </xf>
    <xf numFmtId="0" fontId="30" fillId="0" borderId="40" xfId="0" applyFont="1" applyFill="1" applyBorder="1" applyAlignment="1">
      <alignment horizontal="center" vertical="center" wrapText="1"/>
    </xf>
    <xf numFmtId="0" fontId="30" fillId="0" borderId="22" xfId="0" applyFont="1" applyFill="1" applyBorder="1" applyAlignment="1">
      <alignment horizontal="center" vertical="center" wrapText="1"/>
    </xf>
    <xf numFmtId="0" fontId="30" fillId="0" borderId="1" xfId="0" applyFont="1" applyFill="1" applyBorder="1" applyAlignment="1">
      <alignment horizontal="center" vertical="center" wrapText="1"/>
    </xf>
    <xf numFmtId="0" fontId="30" fillId="0" borderId="61" xfId="0" applyFont="1" applyFill="1" applyBorder="1" applyAlignment="1">
      <alignment horizontal="center" vertical="center" wrapText="1"/>
    </xf>
    <xf numFmtId="0" fontId="30" fillId="0" borderId="22" xfId="0" applyFont="1" applyBorder="1" applyAlignment="1">
      <alignment horizontal="center" vertical="center" wrapText="1"/>
    </xf>
    <xf numFmtId="0" fontId="5" fillId="0" borderId="49" xfId="0" applyFont="1" applyFill="1" applyBorder="1" applyAlignment="1">
      <alignment horizontal="center" vertical="center" wrapText="1"/>
    </xf>
    <xf numFmtId="0" fontId="0" fillId="0" borderId="69" xfId="0" applyBorder="1" applyAlignment="1">
      <alignment horizontal="center" vertical="center" wrapText="1"/>
    </xf>
    <xf numFmtId="0" fontId="5" fillId="0" borderId="0" xfId="0" applyFont="1" applyAlignment="1">
      <alignment horizontal="center" wrapText="1"/>
    </xf>
    <xf numFmtId="0" fontId="6" fillId="2" borderId="46" xfId="0" applyFont="1" applyFill="1" applyBorder="1" applyAlignment="1">
      <alignment horizontal="center" wrapText="1"/>
    </xf>
    <xf numFmtId="0" fontId="12" fillId="0" borderId="23" xfId="4" applyFont="1" applyBorder="1" applyAlignment="1">
      <alignment horizontal="center" wrapText="1"/>
    </xf>
    <xf numFmtId="0" fontId="0" fillId="0" borderId="69" xfId="0" applyBorder="1" applyAlignment="1">
      <alignment horizontal="center" wrapText="1"/>
    </xf>
    <xf numFmtId="0" fontId="5" fillId="0" borderId="22" xfId="0" applyFont="1" applyFill="1" applyBorder="1" applyAlignment="1">
      <alignment horizontal="center" wrapText="1"/>
    </xf>
    <xf numFmtId="0" fontId="5" fillId="0" borderId="1" xfId="0" applyFont="1" applyFill="1" applyBorder="1" applyAlignment="1">
      <alignment horizontal="center" wrapText="1"/>
    </xf>
    <xf numFmtId="0" fontId="5" fillId="9" borderId="1" xfId="0" applyFont="1" applyFill="1" applyBorder="1" applyAlignment="1">
      <alignment horizontal="center" wrapText="1"/>
    </xf>
    <xf numFmtId="0" fontId="12" fillId="26" borderId="1" xfId="4" applyFont="1" applyFill="1" applyBorder="1" applyAlignment="1">
      <alignment horizontal="center" wrapText="1"/>
    </xf>
    <xf numFmtId="0" fontId="12" fillId="9" borderId="1" xfId="4" applyFont="1" applyFill="1" applyBorder="1" applyAlignment="1">
      <alignment horizontal="center" wrapText="1"/>
    </xf>
    <xf numFmtId="0" fontId="33" fillId="0" borderId="1" xfId="0" applyFont="1" applyFill="1" applyBorder="1" applyAlignment="1">
      <alignment horizontal="center" wrapText="1"/>
    </xf>
    <xf numFmtId="0" fontId="5" fillId="0" borderId="0" xfId="0" applyFont="1" applyFill="1" applyBorder="1" applyAlignment="1">
      <alignment horizontal="center" wrapText="1"/>
    </xf>
    <xf numFmtId="0" fontId="0" fillId="0" borderId="1" xfId="0" applyBorder="1" applyAlignment="1">
      <alignment horizontal="center" wrapText="1"/>
    </xf>
    <xf numFmtId="0" fontId="0" fillId="9" borderId="1" xfId="0" applyFill="1" applyBorder="1" applyAlignment="1">
      <alignment horizontal="center" wrapText="1"/>
    </xf>
    <xf numFmtId="0" fontId="5" fillId="0" borderId="23" xfId="0" applyFont="1" applyFill="1" applyBorder="1" applyAlignment="1">
      <alignment horizontal="center" wrapText="1"/>
    </xf>
    <xf numFmtId="0" fontId="12" fillId="9" borderId="22" xfId="4" applyFont="1" applyFill="1" applyBorder="1" applyAlignment="1">
      <alignment horizontal="center" wrapText="1"/>
    </xf>
    <xf numFmtId="0" fontId="12" fillId="0" borderId="1" xfId="4" applyFont="1" applyBorder="1" applyAlignment="1">
      <alignment horizontal="center" wrapText="1"/>
    </xf>
    <xf numFmtId="0" fontId="33" fillId="0" borderId="1" xfId="0" applyFont="1" applyBorder="1" applyAlignment="1">
      <alignment horizontal="center" vertical="center" wrapText="1"/>
    </xf>
    <xf numFmtId="0" fontId="31" fillId="0" borderId="1" xfId="0" applyFont="1" applyBorder="1" applyAlignment="1">
      <alignment horizontal="center" wrapText="1"/>
    </xf>
    <xf numFmtId="0" fontId="12" fillId="27" borderId="1" xfId="4" applyFont="1" applyFill="1" applyBorder="1" applyAlignment="1">
      <alignment horizontal="center" wrapText="1"/>
    </xf>
    <xf numFmtId="0" fontId="31" fillId="0" borderId="1" xfId="0" applyFont="1" applyBorder="1" applyAlignment="1">
      <alignment horizontal="center" vertical="center" wrapText="1"/>
    </xf>
    <xf numFmtId="0" fontId="31" fillId="0" borderId="61" xfId="0" applyFont="1" applyBorder="1" applyAlignment="1">
      <alignment horizontal="center" vertical="center" wrapText="1"/>
    </xf>
    <xf numFmtId="0" fontId="0" fillId="9" borderId="0" xfId="0" applyFill="1"/>
    <xf numFmtId="0" fontId="0" fillId="0" borderId="70" xfId="0" applyBorder="1" applyAlignment="1">
      <alignment horizontal="center" wrapText="1"/>
    </xf>
    <xf numFmtId="0" fontId="0" fillId="0" borderId="71" xfId="0" applyBorder="1" applyAlignment="1">
      <alignment horizontal="center" wrapText="1"/>
    </xf>
    <xf numFmtId="0" fontId="0" fillId="0" borderId="61" xfId="0" applyBorder="1" applyAlignment="1">
      <alignment horizontal="center" vertical="center" wrapText="1"/>
    </xf>
    <xf numFmtId="0" fontId="35" fillId="21" borderId="39" xfId="11" applyFont="1" applyBorder="1" applyAlignment="1">
      <alignment horizontal="center" vertical="center" wrapText="1"/>
    </xf>
    <xf numFmtId="0" fontId="0" fillId="0" borderId="49" xfId="0" applyBorder="1" applyAlignment="1">
      <alignment horizontal="center" vertical="center" wrapText="1"/>
    </xf>
    <xf numFmtId="0" fontId="0" fillId="0" borderId="43" xfId="0" applyBorder="1" applyAlignment="1">
      <alignment horizontal="center" vertical="center" wrapText="1"/>
    </xf>
    <xf numFmtId="14" fontId="6" fillId="0" borderId="0" xfId="0" applyNumberFormat="1" applyFont="1" applyAlignment="1">
      <alignment horizontal="center" vertical="center"/>
    </xf>
    <xf numFmtId="0" fontId="0" fillId="0" borderId="1" xfId="0" applyBorder="1" applyAlignment="1">
      <alignment horizontal="center" vertical="center" wrapText="1"/>
    </xf>
    <xf numFmtId="0" fontId="5" fillId="0" borderId="0" xfId="0" applyFont="1" applyAlignment="1">
      <alignment vertical="center"/>
    </xf>
    <xf numFmtId="0" fontId="5" fillId="0" borderId="1" xfId="0" applyFont="1" applyBorder="1" applyAlignment="1">
      <alignment horizontal="center" vertical="center" wrapText="1"/>
    </xf>
    <xf numFmtId="0" fontId="5" fillId="0" borderId="0" xfId="0" applyFont="1" applyFill="1" applyAlignment="1">
      <alignment vertical="center"/>
    </xf>
    <xf numFmtId="0" fontId="5" fillId="0" borderId="48" xfId="0" applyNumberFormat="1" applyFont="1" applyFill="1" applyBorder="1" applyAlignment="1">
      <alignment horizontal="center" vertical="center" wrapText="1"/>
    </xf>
    <xf numFmtId="0" fontId="5" fillId="0" borderId="49" xfId="0" applyNumberFormat="1" applyFont="1" applyFill="1" applyBorder="1" applyAlignment="1">
      <alignment horizontal="center" vertical="center" wrapText="1"/>
    </xf>
    <xf numFmtId="0" fontId="5" fillId="0" borderId="50" xfId="0" applyNumberFormat="1" applyFont="1" applyFill="1" applyBorder="1" applyAlignment="1">
      <alignment horizontal="center" vertical="center" wrapText="1"/>
    </xf>
    <xf numFmtId="0" fontId="0" fillId="0" borderId="1" xfId="0" applyBorder="1" applyAlignment="1">
      <alignment horizontal="center" vertical="center"/>
    </xf>
    <xf numFmtId="2" fontId="0" fillId="0" borderId="1" xfId="0" applyNumberFormat="1" applyBorder="1" applyAlignment="1">
      <alignment horizontal="center" vertical="center" wrapText="1"/>
    </xf>
    <xf numFmtId="2" fontId="0" fillId="0" borderId="0" xfId="0" applyNumberFormat="1" applyAlignment="1">
      <alignment horizontal="center" vertical="center" wrapText="1"/>
    </xf>
    <xf numFmtId="0" fontId="35" fillId="2" borderId="39" xfId="11" applyFont="1" applyFill="1" applyBorder="1" applyAlignment="1">
      <alignment horizontal="center" vertical="center" wrapText="1"/>
    </xf>
    <xf numFmtId="0" fontId="0" fillId="0" borderId="22" xfId="0" applyBorder="1" applyAlignment="1">
      <alignment horizontal="center" vertical="center" wrapText="1"/>
    </xf>
    <xf numFmtId="2" fontId="0" fillId="0" borderId="22" xfId="0" applyNumberFormat="1" applyBorder="1" applyAlignment="1">
      <alignment horizontal="center" vertical="center" wrapText="1"/>
    </xf>
    <xf numFmtId="0" fontId="35" fillId="2" borderId="65" xfId="0" applyFont="1" applyFill="1" applyBorder="1" applyAlignment="1">
      <alignment horizontal="center" vertical="center" wrapText="1"/>
    </xf>
    <xf numFmtId="0" fontId="35" fillId="2" borderId="9" xfId="11" applyFont="1" applyFill="1" applyBorder="1" applyAlignment="1">
      <alignment horizontal="center" vertical="center" wrapText="1"/>
    </xf>
    <xf numFmtId="0" fontId="0" fillId="0" borderId="8" xfId="0" applyBorder="1" applyAlignment="1">
      <alignment horizontal="center" vertical="center" wrapText="1"/>
    </xf>
    <xf numFmtId="2" fontId="0" fillId="0" borderId="8" xfId="0" applyNumberFormat="1" applyBorder="1" applyAlignment="1">
      <alignment horizontal="center" vertical="center" wrapText="1"/>
    </xf>
    <xf numFmtId="0" fontId="0" fillId="0" borderId="73" xfId="0" applyBorder="1" applyAlignment="1">
      <alignment horizontal="center" vertical="center" wrapText="1"/>
    </xf>
    <xf numFmtId="0" fontId="36" fillId="0" borderId="1" xfId="0" applyFont="1" applyBorder="1" applyAlignment="1">
      <alignment horizontal="center" vertical="center" wrapText="1"/>
    </xf>
    <xf numFmtId="2" fontId="5" fillId="0" borderId="1" xfId="0" applyNumberFormat="1" applyFont="1" applyBorder="1" applyAlignment="1">
      <alignment horizontal="center" vertical="center" wrapText="1"/>
    </xf>
    <xf numFmtId="0" fontId="12" fillId="0" borderId="1" xfId="4" applyFont="1" applyBorder="1" applyAlignment="1">
      <alignment horizontal="center" vertical="center" wrapText="1"/>
    </xf>
    <xf numFmtId="0" fontId="35" fillId="2" borderId="52" xfId="11" applyFont="1" applyFill="1" applyBorder="1" applyAlignment="1">
      <alignment horizontal="center" vertical="center" wrapText="1"/>
    </xf>
    <xf numFmtId="0" fontId="0" fillId="0" borderId="43" xfId="0" applyBorder="1" applyAlignment="1">
      <alignment horizontal="center" vertical="center"/>
    </xf>
    <xf numFmtId="0" fontId="0" fillId="0" borderId="42" xfId="0" applyBorder="1" applyAlignment="1">
      <alignment horizontal="center" vertical="center"/>
    </xf>
    <xf numFmtId="0" fontId="0" fillId="0" borderId="45" xfId="0" applyBorder="1" applyAlignment="1">
      <alignment horizontal="center" vertical="center"/>
    </xf>
    <xf numFmtId="0" fontId="35" fillId="21" borderId="52" xfId="11" applyFont="1" applyBorder="1" applyAlignment="1">
      <alignment horizontal="center" vertical="center" wrapText="1"/>
    </xf>
    <xf numFmtId="0" fontId="33" fillId="0" borderId="1" xfId="0" applyFont="1" applyFill="1" applyBorder="1" applyAlignment="1">
      <alignment horizontal="center" vertical="center" wrapText="1"/>
    </xf>
    <xf numFmtId="0" fontId="37" fillId="0" borderId="1" xfId="4" applyFont="1" applyBorder="1" applyAlignment="1">
      <alignment horizontal="center" vertical="center" wrapText="1"/>
    </xf>
    <xf numFmtId="0" fontId="35" fillId="2" borderId="0" xfId="11" applyFont="1" applyFill="1" applyBorder="1" applyAlignment="1">
      <alignment horizontal="center" vertical="center" wrapText="1"/>
    </xf>
    <xf numFmtId="0" fontId="0" fillId="28" borderId="0" xfId="0" applyFill="1" applyBorder="1" applyAlignment="1">
      <alignment horizontal="center" vertical="center" wrapText="1"/>
    </xf>
    <xf numFmtId="0" fontId="0" fillId="28" borderId="0" xfId="0" applyFill="1" applyAlignment="1">
      <alignment vertical="center"/>
    </xf>
    <xf numFmtId="0" fontId="5" fillId="0" borderId="49" xfId="0" applyFont="1" applyBorder="1" applyAlignment="1">
      <alignment horizontal="center" vertical="center" wrapText="1"/>
    </xf>
    <xf numFmtId="0" fontId="5" fillId="9" borderId="0" xfId="0" applyFont="1" applyFill="1" applyBorder="1" applyAlignment="1">
      <alignment horizontal="center" vertical="center" wrapText="1"/>
    </xf>
    <xf numFmtId="0" fontId="5" fillId="0" borderId="22" xfId="0" applyFont="1" applyBorder="1" applyAlignment="1">
      <alignment horizontal="center" vertical="center" wrapText="1"/>
    </xf>
    <xf numFmtId="2" fontId="5" fillId="0" borderId="22" xfId="0" applyNumberFormat="1" applyFont="1" applyBorder="1" applyAlignment="1">
      <alignment horizontal="center" vertical="center" wrapText="1"/>
    </xf>
    <xf numFmtId="0" fontId="30" fillId="0" borderId="59" xfId="0" applyFont="1" applyFill="1" applyBorder="1" applyAlignment="1">
      <alignment horizontal="center" vertical="center" wrapText="1"/>
    </xf>
    <xf numFmtId="0" fontId="30" fillId="0" borderId="1" xfId="0" applyFont="1" applyFill="1" applyBorder="1" applyAlignment="1" applyProtection="1">
      <alignment horizontal="center" vertical="center" wrapText="1"/>
    </xf>
    <xf numFmtId="0" fontId="30" fillId="0" borderId="0" xfId="0" applyFont="1" applyFill="1" applyBorder="1" applyAlignment="1">
      <alignment horizontal="center" vertical="center" wrapText="1"/>
    </xf>
    <xf numFmtId="0" fontId="30" fillId="0" borderId="0" xfId="0" applyFont="1" applyFill="1" applyBorder="1" applyAlignment="1">
      <alignment horizontal="center" wrapText="1"/>
    </xf>
    <xf numFmtId="0" fontId="30" fillId="0" borderId="23" xfId="0" applyFont="1" applyFill="1" applyBorder="1" applyAlignment="1">
      <alignment horizontal="center" vertical="center" wrapText="1"/>
    </xf>
    <xf numFmtId="0" fontId="30" fillId="0" borderId="10" xfId="0" applyFont="1" applyFill="1" applyBorder="1" applyAlignment="1">
      <alignment horizontal="center" vertical="center" wrapText="1"/>
    </xf>
    <xf numFmtId="0" fontId="30" fillId="0" borderId="69" xfId="0" applyFont="1" applyFill="1" applyBorder="1" applyAlignment="1">
      <alignment horizontal="center" vertical="center" wrapText="1"/>
    </xf>
    <xf numFmtId="0" fontId="30" fillId="0" borderId="1" xfId="0" applyFont="1" applyFill="1" applyBorder="1" applyAlignment="1">
      <alignment horizontal="center" wrapText="1"/>
    </xf>
    <xf numFmtId="0" fontId="30" fillId="0" borderId="63" xfId="0" applyFont="1" applyFill="1" applyBorder="1" applyAlignment="1">
      <alignment horizontal="center" vertical="center" wrapText="1"/>
    </xf>
    <xf numFmtId="0" fontId="30" fillId="0" borderId="64" xfId="0" applyFont="1" applyFill="1" applyBorder="1" applyAlignment="1">
      <alignment horizontal="center" vertical="center" wrapText="1"/>
    </xf>
    <xf numFmtId="0" fontId="30" fillId="0" borderId="67" xfId="0" applyFont="1" applyFill="1" applyBorder="1" applyAlignment="1">
      <alignment horizontal="center" vertical="center" wrapText="1"/>
    </xf>
    <xf numFmtId="0" fontId="12" fillId="22" borderId="10" xfId="4" applyFont="1" applyFill="1" applyBorder="1" applyAlignment="1">
      <alignment horizontal="center" vertical="center" wrapText="1"/>
    </xf>
    <xf numFmtId="0" fontId="38" fillId="9" borderId="40" xfId="4" applyFont="1" applyFill="1" applyBorder="1" applyAlignment="1">
      <alignment horizontal="center" vertical="center" wrapText="1"/>
    </xf>
    <xf numFmtId="0" fontId="39" fillId="18" borderId="1" xfId="0" applyFont="1" applyFill="1" applyBorder="1" applyAlignment="1">
      <alignment horizontal="center" vertical="center" wrapText="1"/>
    </xf>
    <xf numFmtId="0" fontId="12" fillId="29" borderId="2" xfId="4" applyFont="1" applyFill="1" applyBorder="1" applyAlignment="1">
      <alignment horizontal="center" vertical="center" wrapText="1"/>
    </xf>
    <xf numFmtId="165" fontId="12" fillId="29" borderId="2" xfId="4" applyNumberFormat="1" applyFont="1" applyFill="1" applyBorder="1" applyAlignment="1">
      <alignment horizontal="center" vertical="center" wrapText="1"/>
    </xf>
    <xf numFmtId="0" fontId="12" fillId="29" borderId="1" xfId="4" applyFont="1" applyFill="1" applyBorder="1" applyAlignment="1">
      <alignment horizontal="center" vertical="center" wrapText="1"/>
    </xf>
    <xf numFmtId="0" fontId="12" fillId="29" borderId="42" xfId="4" applyFont="1" applyFill="1" applyBorder="1" applyAlignment="1">
      <alignment horizontal="center" vertical="center" wrapText="1"/>
    </xf>
    <xf numFmtId="0" fontId="12" fillId="29" borderId="40" xfId="4" applyFont="1" applyFill="1" applyBorder="1" applyAlignment="1">
      <alignment horizontal="center" vertical="center" wrapText="1"/>
    </xf>
    <xf numFmtId="0" fontId="12" fillId="29" borderId="4" xfId="4" applyFont="1" applyFill="1" applyBorder="1" applyAlignment="1">
      <alignment horizontal="center" vertical="center" wrapText="1"/>
    </xf>
    <xf numFmtId="0" fontId="12" fillId="29" borderId="10" xfId="4" applyFont="1" applyFill="1" applyBorder="1" applyAlignment="1">
      <alignment horizontal="center" vertical="center" wrapText="1"/>
    </xf>
    <xf numFmtId="0" fontId="0" fillId="29" borderId="1" xfId="0" applyFill="1" applyBorder="1" applyAlignment="1">
      <alignment horizontal="center" vertical="center" wrapText="1"/>
    </xf>
    <xf numFmtId="14" fontId="0" fillId="29" borderId="1" xfId="0" applyNumberFormat="1" applyFill="1" applyBorder="1" applyAlignment="1">
      <alignment horizontal="center" vertical="center" wrapText="1"/>
    </xf>
    <xf numFmtId="0" fontId="0" fillId="29" borderId="0" xfId="0" applyFill="1" applyAlignment="1">
      <alignment wrapText="1"/>
    </xf>
    <xf numFmtId="0" fontId="12" fillId="22" borderId="0" xfId="4" applyFont="1" applyFill="1" applyAlignment="1">
      <alignment horizontal="center" vertical="center" wrapText="1"/>
    </xf>
    <xf numFmtId="0" fontId="12" fillId="30" borderId="2" xfId="4" applyFont="1" applyFill="1" applyBorder="1" applyAlignment="1">
      <alignment horizontal="center" vertical="center" wrapText="1"/>
    </xf>
    <xf numFmtId="0" fontId="5" fillId="30" borderId="1" xfId="0" applyFont="1" applyFill="1" applyBorder="1" applyAlignment="1" applyProtection="1">
      <alignment horizontal="center" vertical="center" wrapText="1"/>
    </xf>
    <xf numFmtId="14" fontId="5" fillId="30" borderId="1" xfId="0" applyNumberFormat="1" applyFont="1" applyFill="1" applyBorder="1" applyAlignment="1" applyProtection="1">
      <alignment horizontal="center" vertical="center" wrapText="1"/>
    </xf>
    <xf numFmtId="165" fontId="12" fillId="30" borderId="2" xfId="4" applyNumberFormat="1" applyFont="1" applyFill="1" applyBorder="1" applyAlignment="1">
      <alignment horizontal="center" vertical="center" wrapText="1"/>
    </xf>
    <xf numFmtId="0" fontId="12" fillId="30" borderId="1" xfId="4" applyFont="1" applyFill="1" applyBorder="1" applyAlignment="1">
      <alignment horizontal="center" vertical="center" wrapText="1"/>
    </xf>
    <xf numFmtId="0" fontId="12" fillId="30" borderId="42" xfId="4" applyFont="1" applyFill="1" applyBorder="1" applyAlignment="1">
      <alignment horizontal="center" vertical="center" wrapText="1"/>
    </xf>
    <xf numFmtId="0" fontId="12" fillId="30" borderId="40" xfId="4" applyFont="1" applyFill="1" applyBorder="1" applyAlignment="1">
      <alignment horizontal="center" vertical="center" wrapText="1"/>
    </xf>
    <xf numFmtId="0" fontId="12" fillId="30" borderId="4" xfId="4" applyFont="1" applyFill="1" applyBorder="1" applyAlignment="1">
      <alignment horizontal="center" vertical="center" wrapText="1"/>
    </xf>
    <xf numFmtId="0" fontId="12" fillId="30" borderId="10" xfId="4" applyFont="1" applyFill="1" applyBorder="1" applyAlignment="1">
      <alignment horizontal="center" vertical="center" wrapText="1"/>
    </xf>
    <xf numFmtId="0" fontId="0" fillId="30" borderId="0" xfId="0" applyFill="1" applyBorder="1" applyAlignment="1">
      <alignment wrapText="1"/>
    </xf>
    <xf numFmtId="0" fontId="12" fillId="31" borderId="2" xfId="4" applyFont="1" applyFill="1" applyBorder="1" applyAlignment="1">
      <alignment horizontal="center" vertical="center" wrapText="1"/>
    </xf>
    <xf numFmtId="0" fontId="5" fillId="31" borderId="1" xfId="0" applyFont="1" applyFill="1" applyBorder="1" applyAlignment="1" applyProtection="1">
      <alignment horizontal="center" vertical="center" wrapText="1"/>
    </xf>
    <xf numFmtId="14" fontId="5" fillId="31" borderId="1" xfId="0" applyNumberFormat="1" applyFont="1" applyFill="1" applyBorder="1" applyAlignment="1" applyProtection="1">
      <alignment horizontal="center" vertical="center" wrapText="1"/>
    </xf>
    <xf numFmtId="165" fontId="12" fillId="31" borderId="2" xfId="4" applyNumberFormat="1" applyFont="1" applyFill="1" applyBorder="1" applyAlignment="1">
      <alignment horizontal="center" vertical="center" wrapText="1"/>
    </xf>
    <xf numFmtId="0" fontId="12" fillId="31" borderId="1" xfId="4" applyFont="1" applyFill="1" applyBorder="1" applyAlignment="1">
      <alignment horizontal="center" vertical="center" wrapText="1"/>
    </xf>
    <xf numFmtId="0" fontId="12" fillId="31" borderId="42" xfId="4" applyFont="1" applyFill="1" applyBorder="1" applyAlignment="1">
      <alignment horizontal="center" vertical="center" wrapText="1"/>
    </xf>
    <xf numFmtId="0" fontId="12" fillId="31" borderId="40" xfId="4" applyFont="1" applyFill="1" applyBorder="1" applyAlignment="1">
      <alignment horizontal="center" vertical="center" wrapText="1"/>
    </xf>
    <xf numFmtId="0" fontId="12" fillId="31" borderId="4" xfId="4" applyFont="1" applyFill="1" applyBorder="1" applyAlignment="1">
      <alignment horizontal="center" vertical="center" wrapText="1"/>
    </xf>
    <xf numFmtId="0" fontId="12" fillId="31" borderId="10" xfId="4" applyFont="1" applyFill="1" applyBorder="1" applyAlignment="1">
      <alignment horizontal="center" vertical="center" wrapText="1"/>
    </xf>
    <xf numFmtId="0" fontId="0" fillId="31" borderId="0" xfId="0" applyFill="1" applyBorder="1" applyAlignment="1">
      <alignment wrapText="1"/>
    </xf>
    <xf numFmtId="0" fontId="0" fillId="0" borderId="75" xfId="0" applyBorder="1" applyAlignment="1">
      <alignment horizontal="center" vertical="center" wrapText="1"/>
    </xf>
    <xf numFmtId="0" fontId="5" fillId="0" borderId="23" xfId="0" applyFont="1" applyFill="1" applyBorder="1" applyAlignment="1">
      <alignment horizontal="center" vertical="center" wrapText="1"/>
    </xf>
    <xf numFmtId="0" fontId="5" fillId="0" borderId="76" xfId="0" applyFont="1" applyFill="1" applyBorder="1" applyAlignment="1">
      <alignment horizontal="center" vertical="center" wrapText="1"/>
    </xf>
    <xf numFmtId="2" fontId="5" fillId="0" borderId="77" xfId="0" applyNumberFormat="1" applyFont="1" applyFill="1" applyBorder="1" applyAlignment="1">
      <alignment horizontal="center" vertical="center" wrapText="1"/>
    </xf>
    <xf numFmtId="0" fontId="5" fillId="0" borderId="77" xfId="0" applyFont="1" applyFill="1" applyBorder="1" applyAlignment="1">
      <alignment horizontal="center" vertical="center" wrapText="1"/>
    </xf>
    <xf numFmtId="0" fontId="5" fillId="0" borderId="40" xfId="0" applyFont="1" applyFill="1" applyBorder="1" applyAlignment="1">
      <alignment horizontal="center" vertical="center"/>
    </xf>
    <xf numFmtId="0" fontId="5" fillId="0" borderId="78" xfId="0" applyFont="1" applyFill="1" applyBorder="1" applyAlignment="1">
      <alignment horizontal="center" vertical="center" wrapText="1"/>
    </xf>
    <xf numFmtId="0" fontId="5" fillId="0" borderId="79" xfId="0" applyFont="1" applyFill="1" applyBorder="1" applyAlignment="1">
      <alignment horizontal="center" vertical="center" wrapText="1"/>
    </xf>
    <xf numFmtId="0" fontId="5" fillId="0" borderId="81" xfId="0" applyFont="1" applyFill="1" applyBorder="1" applyAlignment="1" applyProtection="1">
      <alignment horizontal="center" vertical="center"/>
    </xf>
    <xf numFmtId="0" fontId="5" fillId="0" borderId="82" xfId="0" applyFont="1" applyFill="1" applyBorder="1" applyAlignment="1" applyProtection="1">
      <alignment horizontal="center" vertical="center"/>
    </xf>
    <xf numFmtId="0" fontId="5" fillId="0" borderId="80" xfId="0" applyFont="1" applyFill="1" applyBorder="1" applyAlignment="1" applyProtection="1">
      <alignment horizontal="center" vertical="center"/>
    </xf>
    <xf numFmtId="0" fontId="5" fillId="0" borderId="77" xfId="0" applyNumberFormat="1" applyFont="1" applyFill="1" applyBorder="1" applyAlignment="1">
      <alignment horizontal="center" vertical="center" wrapText="1"/>
    </xf>
    <xf numFmtId="0" fontId="5" fillId="0" borderId="84" xfId="0" applyFont="1" applyFill="1" applyBorder="1" applyAlignment="1" applyProtection="1">
      <alignment horizontal="center" vertical="center"/>
    </xf>
    <xf numFmtId="0" fontId="35" fillId="21" borderId="9" xfId="11" applyFont="1" applyBorder="1" applyAlignment="1">
      <alignment horizontal="center" vertical="center" wrapText="1"/>
    </xf>
    <xf numFmtId="0" fontId="5" fillId="2" borderId="35" xfId="0" applyFont="1" applyFill="1" applyBorder="1" applyAlignment="1">
      <alignment horizontal="center" vertical="center"/>
    </xf>
    <xf numFmtId="0" fontId="0" fillId="0" borderId="42" xfId="0" applyBorder="1" applyAlignment="1">
      <alignment horizontal="center" vertical="center" wrapText="1"/>
    </xf>
    <xf numFmtId="0" fontId="0" fillId="32" borderId="72" xfId="0" applyFill="1" applyBorder="1" applyAlignment="1">
      <alignment horizontal="center" vertical="center"/>
    </xf>
    <xf numFmtId="0" fontId="0" fillId="23" borderId="2" xfId="0" applyFill="1" applyBorder="1" applyAlignment="1">
      <alignment horizontal="center" vertical="center"/>
    </xf>
    <xf numFmtId="0" fontId="0" fillId="32" borderId="2" xfId="0" applyFill="1" applyBorder="1" applyAlignment="1">
      <alignment horizontal="center" vertical="center"/>
    </xf>
    <xf numFmtId="0" fontId="0" fillId="0" borderId="2" xfId="0" applyFill="1" applyBorder="1" applyAlignment="1">
      <alignment horizontal="center" vertical="center"/>
    </xf>
    <xf numFmtId="0" fontId="0" fillId="32" borderId="3" xfId="0" applyFill="1" applyBorder="1" applyAlignment="1">
      <alignment horizontal="center" vertical="center"/>
    </xf>
    <xf numFmtId="0" fontId="42" fillId="21" borderId="39" xfId="11" applyFont="1" applyBorder="1" applyAlignment="1">
      <alignment horizontal="center" vertical="center" wrapText="1"/>
    </xf>
    <xf numFmtId="0" fontId="42" fillId="21" borderId="52" xfId="11" applyFont="1" applyBorder="1" applyAlignment="1">
      <alignment horizontal="center" vertical="center" wrapText="1"/>
    </xf>
    <xf numFmtId="0" fontId="0" fillId="0" borderId="72" xfId="0" applyFill="1" applyBorder="1" applyAlignment="1">
      <alignment horizontal="center" vertical="center"/>
    </xf>
    <xf numFmtId="0" fontId="0" fillId="0" borderId="74" xfId="0" applyFill="1" applyBorder="1" applyAlignment="1">
      <alignment horizontal="center" vertical="center"/>
    </xf>
    <xf numFmtId="0" fontId="43" fillId="29" borderId="4" xfId="14" applyFill="1" applyBorder="1" applyAlignment="1">
      <alignment horizontal="center" vertical="center" wrapText="1"/>
    </xf>
    <xf numFmtId="0" fontId="43" fillId="22" borderId="4" xfId="14" applyFill="1" applyBorder="1" applyAlignment="1">
      <alignment horizontal="center" vertical="center" wrapText="1"/>
    </xf>
    <xf numFmtId="0" fontId="30" fillId="0" borderId="69" xfId="0" applyFont="1" applyBorder="1" applyAlignment="1">
      <alignment horizontal="left" vertical="top" wrapText="1"/>
    </xf>
    <xf numFmtId="0" fontId="0" fillId="0" borderId="0" xfId="0" applyAlignment="1">
      <alignment wrapText="1"/>
    </xf>
    <xf numFmtId="0" fontId="5" fillId="9" borderId="1" xfId="0" applyFont="1" applyFill="1" applyBorder="1" applyAlignment="1">
      <alignment horizontal="center" vertical="center" wrapText="1"/>
    </xf>
    <xf numFmtId="0" fontId="0" fillId="9" borderId="22" xfId="0" applyFill="1" applyBorder="1" applyAlignment="1">
      <alignment horizontal="center" vertical="center" wrapText="1"/>
    </xf>
    <xf numFmtId="0" fontId="5" fillId="33" borderId="1" xfId="0" applyFont="1" applyFill="1" applyBorder="1" applyAlignment="1">
      <alignment horizontal="center" vertical="center" wrapText="1"/>
    </xf>
    <xf numFmtId="0" fontId="5" fillId="33" borderId="42" xfId="0" applyFont="1" applyFill="1" applyBorder="1" applyAlignment="1">
      <alignment horizontal="center" vertical="center" wrapText="1"/>
    </xf>
    <xf numFmtId="0" fontId="5" fillId="33" borderId="40" xfId="0" applyFont="1" applyFill="1" applyBorder="1" applyAlignment="1">
      <alignment horizontal="center" vertical="center" wrapText="1"/>
    </xf>
    <xf numFmtId="0" fontId="5" fillId="33" borderId="1" xfId="5" applyFont="1" applyFill="1" applyBorder="1" applyAlignment="1">
      <alignment horizontal="center" vertical="center" wrapText="1"/>
    </xf>
    <xf numFmtId="0" fontId="0" fillId="33" borderId="22" xfId="0" applyFill="1" applyBorder="1" applyAlignment="1">
      <alignment horizontal="center" vertical="center" wrapText="1"/>
    </xf>
    <xf numFmtId="0" fontId="26" fillId="33" borderId="42" xfId="5" applyFont="1" applyFill="1" applyBorder="1" applyAlignment="1">
      <alignment horizontal="center" vertical="center" wrapText="1"/>
    </xf>
    <xf numFmtId="0" fontId="12" fillId="33" borderId="1" xfId="4" applyFont="1" applyFill="1" applyBorder="1" applyAlignment="1">
      <alignment horizontal="center" vertical="center" wrapText="1"/>
    </xf>
    <xf numFmtId="0" fontId="44" fillId="0" borderId="75" xfId="0" applyFont="1" applyBorder="1" applyAlignment="1">
      <alignment horizontal="center" vertical="center" wrapText="1"/>
    </xf>
    <xf numFmtId="0" fontId="44" fillId="0" borderId="22" xfId="0" applyFont="1" applyBorder="1" applyAlignment="1">
      <alignment horizontal="center" vertical="center" wrapText="1"/>
    </xf>
    <xf numFmtId="0" fontId="0" fillId="33" borderId="1" xfId="0" applyFill="1" applyBorder="1" applyAlignment="1">
      <alignment horizontal="center" vertical="center" wrapText="1"/>
    </xf>
    <xf numFmtId="0" fontId="45" fillId="0" borderId="22" xfId="0" applyFont="1" applyBorder="1" applyAlignment="1">
      <alignment horizontal="center" vertical="center" wrapText="1"/>
    </xf>
    <xf numFmtId="0" fontId="27" fillId="9" borderId="1" xfId="0" applyFont="1" applyFill="1" applyBorder="1" applyAlignment="1">
      <alignment horizontal="center" vertical="center" wrapText="1"/>
    </xf>
    <xf numFmtId="0" fontId="5" fillId="9" borderId="42" xfId="0" applyFont="1" applyFill="1" applyBorder="1" applyAlignment="1">
      <alignment horizontal="center" vertical="center" wrapText="1"/>
    </xf>
    <xf numFmtId="0" fontId="5" fillId="18" borderId="40" xfId="0" applyFont="1" applyFill="1" applyBorder="1" applyAlignment="1">
      <alignment horizontal="center" vertical="center" wrapText="1"/>
    </xf>
    <xf numFmtId="0" fontId="5" fillId="18" borderId="1" xfId="0" applyFont="1" applyFill="1" applyBorder="1" applyAlignment="1">
      <alignment horizontal="center" vertical="center" wrapText="1"/>
    </xf>
    <xf numFmtId="0" fontId="5" fillId="18" borderId="42" xfId="0" applyFont="1" applyFill="1" applyBorder="1" applyAlignment="1">
      <alignment horizontal="center" vertical="center" wrapText="1"/>
    </xf>
    <xf numFmtId="0" fontId="12" fillId="18" borderId="1" xfId="4" applyFont="1" applyFill="1" applyBorder="1" applyAlignment="1">
      <alignment horizontal="center" vertical="center" wrapText="1"/>
    </xf>
    <xf numFmtId="0" fontId="5" fillId="18" borderId="44" xfId="0" applyFont="1" applyFill="1" applyBorder="1" applyAlignment="1">
      <alignment horizontal="center" vertical="center" wrapText="1"/>
    </xf>
    <xf numFmtId="0" fontId="5" fillId="18" borderId="22" xfId="0" applyFont="1" applyFill="1" applyBorder="1" applyAlignment="1">
      <alignment horizontal="center" vertical="center" wrapText="1"/>
    </xf>
    <xf numFmtId="0" fontId="5" fillId="18" borderId="43" xfId="0" applyFont="1" applyFill="1" applyBorder="1" applyAlignment="1">
      <alignment horizontal="center" vertical="center" wrapText="1"/>
    </xf>
    <xf numFmtId="0" fontId="5" fillId="18" borderId="1" xfId="5" applyFont="1" applyFill="1" applyBorder="1" applyAlignment="1">
      <alignment horizontal="center" vertical="center" wrapText="1"/>
    </xf>
    <xf numFmtId="0" fontId="5" fillId="24" borderId="42" xfId="0" applyFont="1" applyFill="1" applyBorder="1" applyAlignment="1">
      <alignment horizontal="center" vertical="center" wrapText="1"/>
    </xf>
    <xf numFmtId="0" fontId="5" fillId="6" borderId="42" xfId="0" applyFont="1" applyFill="1" applyBorder="1" applyAlignment="1">
      <alignment horizontal="center" vertical="center" wrapText="1"/>
    </xf>
    <xf numFmtId="0" fontId="5" fillId="18" borderId="22" xfId="5" applyFont="1" applyFill="1" applyBorder="1" applyAlignment="1">
      <alignment horizontal="center" vertical="center" wrapText="1"/>
    </xf>
    <xf numFmtId="0" fontId="27" fillId="18" borderId="1" xfId="0" applyFont="1" applyFill="1" applyBorder="1" applyAlignment="1">
      <alignment horizontal="center" vertical="center" wrapText="1"/>
    </xf>
    <xf numFmtId="0" fontId="5" fillId="29" borderId="1" xfId="0" applyFont="1" applyFill="1" applyBorder="1" applyAlignment="1" applyProtection="1">
      <alignment horizontal="center" vertical="center" wrapText="1"/>
    </xf>
    <xf numFmtId="14" fontId="5" fillId="29" borderId="1" xfId="0" applyNumberFormat="1" applyFont="1" applyFill="1" applyBorder="1" applyAlignment="1" applyProtection="1">
      <alignment horizontal="center" vertical="center" wrapText="1"/>
    </xf>
    <xf numFmtId="0" fontId="12" fillId="29" borderId="1" xfId="3" applyFont="1" applyFill="1" applyBorder="1" applyAlignment="1">
      <alignment horizontal="center" vertical="center" wrapText="1"/>
    </xf>
    <xf numFmtId="0" fontId="12" fillId="29" borderId="4" xfId="3" applyFont="1" applyFill="1" applyBorder="1" applyAlignment="1">
      <alignment horizontal="center" vertical="center" wrapText="1"/>
    </xf>
    <xf numFmtId="0" fontId="0" fillId="29" borderId="0" xfId="0" applyFill="1" applyBorder="1" applyAlignment="1">
      <alignment wrapText="1"/>
    </xf>
    <xf numFmtId="0" fontId="12" fillId="30" borderId="1" xfId="3" applyFont="1" applyFill="1" applyBorder="1" applyAlignment="1">
      <alignment horizontal="center" vertical="center" wrapText="1"/>
    </xf>
    <xf numFmtId="0" fontId="12" fillId="30" borderId="4" xfId="3" applyFont="1" applyFill="1" applyBorder="1" applyAlignment="1">
      <alignment horizontal="center" vertical="center" wrapText="1"/>
    </xf>
    <xf numFmtId="0" fontId="38" fillId="30" borderId="40" xfId="4" applyFont="1" applyFill="1" applyBorder="1" applyAlignment="1">
      <alignment horizontal="center" vertical="center" wrapText="1"/>
    </xf>
    <xf numFmtId="0" fontId="9" fillId="0" borderId="18" xfId="1" applyFont="1" applyBorder="1" applyAlignment="1">
      <alignment horizontal="left"/>
    </xf>
    <xf numFmtId="0" fontId="9" fillId="0" borderId="15" xfId="1" applyFont="1" applyBorder="1" applyAlignment="1">
      <alignment horizontal="center" vertical="center" wrapText="1"/>
    </xf>
    <xf numFmtId="0" fontId="9" fillId="0" borderId="13" xfId="1" applyFont="1" applyBorder="1" applyAlignment="1">
      <alignment horizontal="center" vertical="center" wrapText="1"/>
    </xf>
    <xf numFmtId="0" fontId="9" fillId="0" borderId="12" xfId="1" applyFont="1" applyBorder="1" applyAlignment="1">
      <alignment horizontal="center" vertical="center" wrapText="1"/>
    </xf>
    <xf numFmtId="0" fontId="9" fillId="0" borderId="33" xfId="1" applyFont="1" applyBorder="1" applyAlignment="1">
      <alignment horizontal="left" vertical="center" wrapText="1"/>
    </xf>
    <xf numFmtId="0" fontId="9" fillId="0" borderId="7" xfId="1" applyFont="1" applyBorder="1" applyAlignment="1">
      <alignment horizontal="left" vertical="center" wrapText="1"/>
    </xf>
    <xf numFmtId="0" fontId="0" fillId="0" borderId="7" xfId="0" applyBorder="1" applyAlignment="1">
      <alignment wrapText="1"/>
    </xf>
    <xf numFmtId="0" fontId="0" fillId="0" borderId="34" xfId="0" applyBorder="1" applyAlignment="1">
      <alignment wrapText="1"/>
    </xf>
    <xf numFmtId="0" fontId="8" fillId="0" borderId="5" xfId="1" applyBorder="1" applyAlignment="1">
      <alignment horizontal="left" vertical="center" wrapText="1"/>
    </xf>
    <xf numFmtId="0" fontId="8" fillId="0" borderId="0" xfId="1" applyAlignment="1">
      <alignment horizontal="left" vertical="center" wrapText="1"/>
    </xf>
    <xf numFmtId="0" fontId="0" fillId="0" borderId="0" xfId="0" applyBorder="1" applyAlignment="1">
      <alignment wrapText="1"/>
    </xf>
    <xf numFmtId="0" fontId="0" fillId="0" borderId="35" xfId="0" applyBorder="1" applyAlignment="1">
      <alignment wrapText="1"/>
    </xf>
    <xf numFmtId="0" fontId="8" fillId="0" borderId="36" xfId="1" applyBorder="1" applyAlignment="1">
      <alignment horizontal="left" vertical="center" wrapText="1"/>
    </xf>
    <xf numFmtId="0" fontId="8" fillId="0" borderId="37" xfId="1" applyBorder="1" applyAlignment="1">
      <alignment horizontal="left" vertical="center" wrapText="1"/>
    </xf>
    <xf numFmtId="0" fontId="0" fillId="0" borderId="37" xfId="0" applyBorder="1" applyAlignment="1">
      <alignment wrapText="1"/>
    </xf>
    <xf numFmtId="0" fontId="0" fillId="0" borderId="38" xfId="0" applyBorder="1" applyAlignment="1">
      <alignment wrapText="1"/>
    </xf>
    <xf numFmtId="0" fontId="6" fillId="18" borderId="4" xfId="0" applyFont="1" applyFill="1" applyBorder="1" applyAlignment="1">
      <alignment horizontal="center" wrapText="1"/>
    </xf>
    <xf numFmtId="0" fontId="6" fillId="18" borderId="10" xfId="0" applyFont="1" applyFill="1" applyBorder="1" applyAlignment="1">
      <alignment horizontal="center" wrapText="1"/>
    </xf>
    <xf numFmtId="0" fontId="6" fillId="18" borderId="40" xfId="0" applyFont="1" applyFill="1" applyBorder="1" applyAlignment="1">
      <alignment horizontal="center" wrapText="1"/>
    </xf>
    <xf numFmtId="0" fontId="12" fillId="7" borderId="4" xfId="3" applyFont="1" applyBorder="1" applyAlignment="1">
      <alignment horizontal="center" wrapText="1"/>
    </xf>
    <xf numFmtId="0" fontId="12" fillId="7" borderId="10" xfId="3" applyFont="1" applyBorder="1" applyAlignment="1">
      <alignment horizontal="center" wrapText="1"/>
    </xf>
    <xf numFmtId="0" fontId="12" fillId="7" borderId="40" xfId="3" applyFont="1" applyBorder="1" applyAlignment="1">
      <alignment horizontal="center" wrapText="1"/>
    </xf>
    <xf numFmtId="0" fontId="6" fillId="6" borderId="4" xfId="0" applyFont="1" applyFill="1" applyBorder="1" applyAlignment="1">
      <alignment horizontal="center" wrapText="1"/>
    </xf>
    <xf numFmtId="0" fontId="6" fillId="6" borderId="10" xfId="0" applyFont="1" applyFill="1" applyBorder="1" applyAlignment="1">
      <alignment horizontal="center" wrapText="1"/>
    </xf>
    <xf numFmtId="0" fontId="6" fillId="6" borderId="40" xfId="0" applyFont="1" applyFill="1" applyBorder="1" applyAlignment="1">
      <alignment horizontal="center" wrapText="1"/>
    </xf>
    <xf numFmtId="0" fontId="6" fillId="23" borderId="26" xfId="0" applyFont="1" applyFill="1" applyBorder="1" applyAlignment="1">
      <alignment horizontal="center" wrapText="1"/>
    </xf>
    <xf numFmtId="0" fontId="6" fillId="23" borderId="10" xfId="0" applyFont="1" applyFill="1" applyBorder="1" applyAlignment="1">
      <alignment horizontal="center" wrapText="1"/>
    </xf>
    <xf numFmtId="0" fontId="6" fillId="23" borderId="49" xfId="0" applyFont="1" applyFill="1" applyBorder="1" applyAlignment="1">
      <alignment horizontal="center" wrapText="1"/>
    </xf>
    <xf numFmtId="0" fontId="6" fillId="25" borderId="4" xfId="0" applyFont="1" applyFill="1" applyBorder="1" applyAlignment="1">
      <alignment horizontal="center" wrapText="1"/>
    </xf>
    <xf numFmtId="0" fontId="6" fillId="25" borderId="10" xfId="0" applyFont="1" applyFill="1" applyBorder="1" applyAlignment="1">
      <alignment horizontal="center" wrapText="1"/>
    </xf>
    <xf numFmtId="0" fontId="6" fillId="25" borderId="40" xfId="0" applyFont="1" applyFill="1" applyBorder="1" applyAlignment="1">
      <alignment horizontal="center" wrapText="1"/>
    </xf>
    <xf numFmtId="0" fontId="5" fillId="0"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7" fillId="0" borderId="0" xfId="0" applyFont="1" applyFill="1" applyBorder="1" applyAlignment="1">
      <alignment horizontal="left" vertical="center" wrapText="1"/>
    </xf>
    <xf numFmtId="0" fontId="5" fillId="0" borderId="53" xfId="0" applyFont="1" applyFill="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66" xfId="0" applyFont="1" applyFill="1" applyBorder="1" applyAlignment="1">
      <alignment horizontal="center" vertical="center" wrapText="1"/>
    </xf>
    <xf numFmtId="0" fontId="5" fillId="0" borderId="52" xfId="0" applyFont="1" applyFill="1" applyBorder="1" applyAlignment="1">
      <alignment horizontal="center" vertical="center" wrapText="1"/>
    </xf>
    <xf numFmtId="0" fontId="6" fillId="3" borderId="0" xfId="0" applyFont="1" applyFill="1" applyBorder="1" applyAlignment="1">
      <alignment horizontal="left" vertical="center" wrapText="1"/>
    </xf>
    <xf numFmtId="0" fontId="0" fillId="3" borderId="0" xfId="0" applyFill="1" applyAlignment="1">
      <alignment horizontal="left" vertical="center" wrapText="1"/>
    </xf>
    <xf numFmtId="0" fontId="5" fillId="0" borderId="0" xfId="0" applyFont="1" applyBorder="1" applyAlignment="1">
      <alignment horizontal="left" vertical="top" wrapText="1"/>
    </xf>
    <xf numFmtId="0" fontId="5" fillId="0" borderId="0" xfId="0" applyFont="1" applyAlignment="1">
      <alignment horizontal="left" vertical="top" wrapText="1"/>
    </xf>
    <xf numFmtId="14" fontId="5"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14" fontId="0" fillId="0" borderId="0" xfId="0" applyNumberFormat="1" applyFill="1" applyBorder="1" applyAlignment="1">
      <alignment horizontal="center" vertical="center"/>
    </xf>
    <xf numFmtId="0" fontId="5" fillId="0" borderId="0" xfId="0" applyFont="1" applyFill="1" applyBorder="1" applyAlignment="1">
      <alignment horizontal="center" vertical="center"/>
    </xf>
    <xf numFmtId="0" fontId="6" fillId="3" borderId="24" xfId="0" applyFont="1" applyFill="1" applyBorder="1" applyAlignment="1">
      <alignment horizontal="left" vertical="center" wrapText="1"/>
    </xf>
    <xf numFmtId="0" fontId="0" fillId="3" borderId="14" xfId="0" applyFill="1" applyBorder="1" applyAlignment="1">
      <alignment horizontal="left" vertical="center" wrapText="1"/>
    </xf>
    <xf numFmtId="0" fontId="0" fillId="3" borderId="17" xfId="0" applyFill="1" applyBorder="1" applyAlignment="1">
      <alignment horizontal="left" vertical="center" wrapText="1"/>
    </xf>
    <xf numFmtId="0" fontId="5" fillId="0" borderId="25" xfId="0" applyFont="1" applyBorder="1" applyAlignment="1">
      <alignment horizontal="left" vertical="top" wrapText="1"/>
    </xf>
    <xf numFmtId="0" fontId="0" fillId="0" borderId="11" xfId="0" applyBorder="1" applyAlignment="1">
      <alignment horizontal="left" vertical="top" wrapText="1"/>
    </xf>
    <xf numFmtId="0" fontId="0" fillId="0" borderId="16" xfId="0" applyBorder="1" applyAlignment="1">
      <alignment horizontal="left" vertical="top" wrapText="1"/>
    </xf>
    <xf numFmtId="0" fontId="5" fillId="0" borderId="25" xfId="0" applyFont="1" applyBorder="1" applyAlignment="1">
      <alignment horizontal="left" vertical="center" wrapText="1"/>
    </xf>
    <xf numFmtId="0" fontId="0" fillId="0" borderId="11" xfId="0" applyBorder="1" applyAlignment="1">
      <alignment horizontal="left" vertical="center" wrapText="1"/>
    </xf>
    <xf numFmtId="0" fontId="0" fillId="0" borderId="16" xfId="0" applyBorder="1" applyAlignment="1">
      <alignment horizontal="left" vertical="center" wrapText="1"/>
    </xf>
    <xf numFmtId="0" fontId="6" fillId="2" borderId="34" xfId="0" applyFont="1" applyFill="1" applyBorder="1" applyAlignment="1">
      <alignment horizontal="center" vertical="center" wrapText="1"/>
    </xf>
    <xf numFmtId="0" fontId="6" fillId="2" borderId="38"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80"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0" fillId="9" borderId="5" xfId="0" applyFill="1" applyBorder="1" applyAlignment="1">
      <alignment horizontal="center" vertical="center" wrapText="1"/>
    </xf>
    <xf numFmtId="0" fontId="6" fillId="2" borderId="83" xfId="0" applyFont="1" applyFill="1" applyBorder="1" applyAlignment="1">
      <alignment horizontal="center" vertical="center" wrapText="1"/>
    </xf>
    <xf numFmtId="0" fontId="6" fillId="2" borderId="35" xfId="0" applyFont="1" applyFill="1" applyBorder="1" applyAlignment="1">
      <alignment horizontal="center" vertical="center" wrapText="1"/>
    </xf>
  </cellXfs>
  <cellStyles count="61">
    <cellStyle name="20% - Accent1 2" xfId="37" xr:uid="{664DEA08-FDC8-4C66-AB0D-6A8588EA2937}"/>
    <cellStyle name="20% - Accent1 3" xfId="36" xr:uid="{E034AFC8-AB61-4352-ABEF-241F34D5E990}"/>
    <cellStyle name="20% - Accent2 2" xfId="39" xr:uid="{91458981-ECB7-4A6B-A3C6-3BD49D0FC6DC}"/>
    <cellStyle name="20% - Accent2 3" xfId="38" xr:uid="{9CF5BF45-391F-4BA0-AF38-4CF5B71FE00E}"/>
    <cellStyle name="20% - Accent3 2" xfId="41" xr:uid="{26CD75A9-22F8-47E2-B084-7DC69FE8FB14}"/>
    <cellStyle name="20% - Accent3 3" xfId="40" xr:uid="{F2E7CE82-0CA0-41A9-9655-974DFC9CF770}"/>
    <cellStyle name="20% - Accent4 2" xfId="43" xr:uid="{5D316A98-2638-4DB4-8F3F-E741EFA26C72}"/>
    <cellStyle name="20% - Accent4 3" xfId="42" xr:uid="{753B9D3C-EB69-4290-9EB9-E563DF8FABDD}"/>
    <cellStyle name="20% - Accent5" xfId="30" builtinId="46" customBuiltin="1"/>
    <cellStyle name="20% - Accent6" xfId="33" builtinId="50" customBuiltin="1"/>
    <cellStyle name="40% - Accent1" xfId="23" builtinId="31" customBuiltin="1"/>
    <cellStyle name="40% - Accent2" xfId="25" builtinId="35" customBuiltin="1"/>
    <cellStyle name="40% - Accent3 2" xfId="45" xr:uid="{A3E580D0-CFEE-4E6D-AED1-D9A9B3BA5CEB}"/>
    <cellStyle name="40% - Accent3 3" xfId="44" xr:uid="{E75686A8-8A72-4779-9319-BB1C8314F7C7}"/>
    <cellStyle name="40% - Accent4" xfId="28" builtinId="43" customBuiltin="1"/>
    <cellStyle name="40% - Accent5" xfId="31" builtinId="47" customBuiltin="1"/>
    <cellStyle name="40% - Accent6" xfId="34" builtinId="51" customBuiltin="1"/>
    <cellStyle name="60% - Accent1 2" xfId="46" xr:uid="{E5FD29F8-4700-4D93-90C1-EC2587813F3C}"/>
    <cellStyle name="60% - Accent2 2" xfId="47" xr:uid="{6B286720-3E4B-4199-AAFA-56280C82250A}"/>
    <cellStyle name="60% - Accent3 2" xfId="49" xr:uid="{6EA84DC5-BF96-424A-9FC9-9A6E0F0C2C5A}"/>
    <cellStyle name="60% - Accent3 3" xfId="48" xr:uid="{8914716A-F2CA-4CA5-A37C-830BF8C46C2E}"/>
    <cellStyle name="60% - Accent4 2" xfId="51" xr:uid="{A001624A-2582-4568-99BC-3AA1D1CF9B1C}"/>
    <cellStyle name="60% - Accent4 3" xfId="50" xr:uid="{6D89AD12-B9F4-4FA9-B4FC-C3BF8FF5088A}"/>
    <cellStyle name="60% - Accent5 2" xfId="52" xr:uid="{579DFA8C-970E-48EE-A992-8E266F4EE6AF}"/>
    <cellStyle name="60% - Accent6 2" xfId="54" xr:uid="{43BA0651-C65C-4AEF-A2DB-417967C95002}"/>
    <cellStyle name="60% - Accent6 3" xfId="53" xr:uid="{38BEBE59-4995-47EA-88C4-11FC18144481}"/>
    <cellStyle name="Accent1" xfId="10" builtinId="29" customBuiltin="1"/>
    <cellStyle name="Accent2" xfId="24" builtinId="33" customBuiltin="1"/>
    <cellStyle name="Accent3" xfId="26" builtinId="37" customBuiltin="1"/>
    <cellStyle name="Accent4" xfId="27" builtinId="41" customBuiltin="1"/>
    <cellStyle name="Accent5" xfId="29" builtinId="45" customBuiltin="1"/>
    <cellStyle name="Accent6" xfId="32" builtinId="49" customBuiltin="1"/>
    <cellStyle name="Bad" xfId="5" builtinId="27" customBuiltin="1"/>
    <cellStyle name="Calculation" xfId="9" builtinId="22" customBuiltin="1"/>
    <cellStyle name="Check Cell" xfId="7" builtinId="23" customBuiltin="1"/>
    <cellStyle name="Explanatory Text" xfId="21" builtinId="53" customBuiltin="1"/>
    <cellStyle name="Good" xfId="8" builtinId="26" customBuiltin="1"/>
    <cellStyle name="Heading 1" xfId="15" builtinId="16" customBuiltin="1"/>
    <cellStyle name="Heading 2" xfId="16" builtinId="17" customBuiltin="1"/>
    <cellStyle name="Heading 3" xfId="17" builtinId="18" customBuiltin="1"/>
    <cellStyle name="Heading 4" xfId="18" builtinId="19" customBuiltin="1"/>
    <cellStyle name="Hyperlink" xfId="14" builtinId="8"/>
    <cellStyle name="Hyperlink 2" xfId="55" xr:uid="{1EC62813-D010-4FFF-B875-5580639248CA}"/>
    <cellStyle name="Input" xfId="3" builtinId="20" customBuiltin="1"/>
    <cellStyle name="Linked Cell" xfId="19" builtinId="24" customBuiltin="1"/>
    <cellStyle name="Neutral" xfId="6" builtinId="28"/>
    <cellStyle name="Neutral 2" xfId="56" xr:uid="{E0FED503-D7D1-43A0-A967-9E644FF8C24B}"/>
    <cellStyle name="Normal" xfId="0" builtinId="0"/>
    <cellStyle name="Normal 2" xfId="1" xr:uid="{0A209EBE-D326-41A8-A171-3253BE171494}"/>
    <cellStyle name="Normal 2 2" xfId="57" xr:uid="{1F249A1E-EE21-4DA0-A634-43A9639F26D6}"/>
    <cellStyle name="Normal 3" xfId="2" xr:uid="{311C1263-9F4B-4CAA-AF98-088A1F94C16B}"/>
    <cellStyle name="Normal 4" xfId="4" xr:uid="{F647274F-E79E-4980-8AA7-A86B56E03ADE}"/>
    <cellStyle name="Normal 5" xfId="13" xr:uid="{C409A411-6606-4D3D-A0A2-7738849F1749}"/>
    <cellStyle name="Normal 6" xfId="35" xr:uid="{D7CD69DB-6C68-40B1-8E53-41C9B458FACF}"/>
    <cellStyle name="Note" xfId="11" builtinId="10"/>
    <cellStyle name="Note 2" xfId="58" xr:uid="{A1F28939-F3C5-4563-92FD-D382B0F395AE}"/>
    <cellStyle name="Note 3" xfId="59" xr:uid="{AE6B531B-1006-481D-864A-7EB28EA83F51}"/>
    <cellStyle name="Output" xfId="12" builtinId="21" customBuiltin="1"/>
    <cellStyle name="Title 2" xfId="60" xr:uid="{B9BDD0CD-2CA9-4CF2-9B78-236CD5A6D881}"/>
    <cellStyle name="Total" xfId="22" builtinId="25" customBuiltin="1"/>
    <cellStyle name="Warning Text" xfId="20" builtinId="11" customBuiltin="1"/>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0" tint="-4.9989318521683403E-2"/>
      </font>
    </dxf>
    <dxf>
      <font>
        <color theme="0" tint="-4.9989318521683403E-2"/>
      </font>
    </dxf>
    <dxf>
      <font>
        <color theme="0" tint="-4.9989318521683403E-2"/>
      </font>
    </dxf>
  </dxfs>
  <tableStyles count="0" defaultTableStyle="TableStyleMedium2" defaultPivotStyle="PivotStyleLight16"/>
  <colors>
    <mruColors>
      <color rgb="FFFF8989"/>
      <color rgb="FFFF5D5D"/>
      <color rgb="FFCEF8FE"/>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absoluteAnchor>
    <xdr:pos x="8838346" y="52294"/>
    <xdr:ext cx="1738919" cy="545352"/>
    <xdr:pic>
      <xdr:nvPicPr>
        <xdr:cNvPr id="2" name="Picture 1" descr="Arup26mm.png">
          <a:extLst>
            <a:ext uri="{FF2B5EF4-FFF2-40B4-BE49-F238E27FC236}">
              <a16:creationId xmlns:a16="http://schemas.microsoft.com/office/drawing/2014/main" id="{91505261-BA90-471B-A50E-46A38BDC942C}"/>
            </a:ext>
          </a:extLst>
        </xdr:cNvPr>
        <xdr:cNvPicPr>
          <a:picLocks noChangeAspect="1"/>
        </xdr:cNvPicPr>
      </xdr:nvPicPr>
      <xdr:blipFill>
        <a:blip xmlns:r="http://schemas.openxmlformats.org/officeDocument/2006/relationships" r:embed="rId1" cstate="print"/>
        <a:stretch>
          <a:fillRect/>
        </a:stretch>
      </xdr:blipFill>
      <xdr:spPr>
        <a:xfrm>
          <a:off x="8838346" y="52294"/>
          <a:ext cx="1738919" cy="545352"/>
        </a:xfrm>
        <a:prstGeom prst="rect">
          <a:avLst/>
        </a:prstGeom>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155</xdr:row>
      <xdr:rowOff>0</xdr:rowOff>
    </xdr:from>
    <xdr:to>
      <xdr:col>2</xdr:col>
      <xdr:colOff>5139049</xdr:colOff>
      <xdr:row>188</xdr:row>
      <xdr:rowOff>3872</xdr:rowOff>
    </xdr:to>
    <xdr:pic>
      <xdr:nvPicPr>
        <xdr:cNvPr id="2" name="Picture 1">
          <a:extLst>
            <a:ext uri="{FF2B5EF4-FFF2-40B4-BE49-F238E27FC236}">
              <a16:creationId xmlns:a16="http://schemas.microsoft.com/office/drawing/2014/main" id="{0D6875A6-DB8F-414F-8C71-F1EE81DCBABF}"/>
            </a:ext>
          </a:extLst>
        </xdr:cNvPr>
        <xdr:cNvPicPr>
          <a:picLocks noChangeAspect="1"/>
        </xdr:cNvPicPr>
      </xdr:nvPicPr>
      <xdr:blipFill>
        <a:blip xmlns:r="http://schemas.openxmlformats.org/officeDocument/2006/relationships" r:embed="rId1"/>
        <a:stretch>
          <a:fillRect/>
        </a:stretch>
      </xdr:blipFill>
      <xdr:spPr>
        <a:xfrm>
          <a:off x="1200978" y="64770000"/>
          <a:ext cx="5123809" cy="545714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ames Frankland" id="{335BCF94-43DD-4BEF-8EFE-5673CE3A3AF4}" userId="S::James.Frankland@arup.com::2018f2da-555b-435a-b0e8-e811b35ffa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2" dT="2024-08-09T15:38:04.20" personId="{335BCF94-43DD-4BEF-8EFE-5673CE3A3AF4}" id="{268CAFC3-0B16-4BA8-9DDC-0EF4D219DD67}">
    <text>Check Enviro performance sheet vs Arup pre-site sheet vs Enviro install sheets</text>
  </threadedComment>
  <threadedComment ref="AB2" dT="2024-08-09T15:42:24.33" personId="{335BCF94-43DD-4BEF-8EFE-5673CE3A3AF4}" id="{3026E6FD-2277-464E-930B-DE1F93256283}">
    <text>Take notes from relevant tab on Enviro performance sheet - note any important bits of info such as silt, ragging, monitor issues, unable to access, unable to obtain data</text>
  </threadedComment>
  <threadedComment ref="W3" dT="2024-08-09T15:38:24.24" personId="{335BCF94-43DD-4BEF-8EFE-5673CE3A3AF4}" id="{1365E745-EFA2-45B5-8915-0C0A14550AE7}">
    <text>Has the monitor been installed in the correct manhole? Check MH ref, location and W3W</text>
  </threadedComment>
  <threadedComment ref="X3" dT="2024-08-09T15:38:48.75" personId="{335BCF94-43DD-4BEF-8EFE-5673CE3A3AF4}" id="{0B8095B3-1880-429B-B311-5A79B06D8DD3}">
    <text>Has the monitor been installed in the correct pipe? A, B - incoming or X, Y - outgoing</text>
  </threadedComment>
  <threadedComment ref="Y3" dT="2024-08-09T15:39:35.92" personId="{335BCF94-43DD-4BEF-8EFE-5673CE3A3AF4}" id="{A3E6FD3A-335D-4BBB-8CB8-1C8670A23F3C}">
    <text>Does the pipe size match between performance sheet, pre-site sheet, install sheet and GIS? Are there any big discrepancies that need highlighting to FS contractor?</text>
  </threadedComment>
  <threadedComment ref="Z3" dT="2024-08-09T15:39:58.98" personId="{335BCF94-43DD-4BEF-8EFE-5673CE3A3AF4}" id="{BD44038E-1722-43EE-9685-C0CD9E8A52E2}">
    <text>Does the pipe shape match between performance sheet, pre-site sheet, install sheet and GIS? Are there any discrepancies that need highlighting to FS contractor?</text>
  </threadedComment>
  <threadedComment ref="AB9" dT="2024-09-19T08:19:36.31" personId="{335BCF94-43DD-4BEF-8EFE-5673CE3A3AF4}" id="{E1D50303-C5E6-4E52-9110-29EDF1F58FC2}">
    <text>Loose sensor - refitted, okay in later interims</text>
  </threadedComment>
  <threadedComment ref="AE35" dT="2024-09-19T08:21:25.18" personId="{335BCF94-43DD-4BEF-8EFE-5673CE3A3AF4}" id="{AC911E88-24A2-44DD-BD00-5738148184C1}">
    <text>Monitor relocated to X pipe</text>
  </threadedComment>
  <threadedComment ref="AF38" dT="2024-09-19T08:22:05.30" personId="{335BCF94-43DD-4BEF-8EFE-5673CE3A3AF4}" id="{0F2E550B-05F2-4A5C-8B6B-38237884CCD2}">
    <text>Monitor relocated to X pipe</text>
  </threadedComment>
  <threadedComment ref="AE69" dT="2024-09-19T08:35:15.39" personId="{335BCF94-43DD-4BEF-8EFE-5673CE3A3AF4}" id="{CED69890-C0E1-48BC-BBAE-92B2A5679E30}">
    <text>Sensor blown and reinstalled - can now be removed</text>
  </threadedComment>
  <threadedComment ref="AF70" dT="2024-09-19T08:35:49.23" personId="{335BCF94-43DD-4BEF-8EFE-5673CE3A3AF4}" id="{1C6A475F-929D-4A5B-8AB1-65E7AF7CEE31}">
    <text>Monitor relocated to X pipe</text>
  </threadedComment>
  <threadedComment ref="AB73" dT="2024-09-19T08:36:56.42" personId="{335BCF94-43DD-4BEF-8EFE-5673CE3A3AF4}" id="{24FC97AE-B166-4B01-B8AE-36B84E45EB7C}">
    <text>FM blown out twice during Interim 1 and 4. Subsequently relocated to X pipe.</text>
  </threadedComment>
  <threadedComment ref="AE73" dT="2024-09-19T08:37:03.38" personId="{335BCF94-43DD-4BEF-8EFE-5673CE3A3AF4}" id="{6F9B73D7-F1E8-4390-9412-76D544D60FCA}">
    <text>FM blown out twice during Interim 1 and 4. Subsequently relocated to X pipe.</text>
  </threadedComment>
  <threadedComment ref="AF73" dT="2024-09-19T08:37:30.07" personId="{335BCF94-43DD-4BEF-8EFE-5673CE3A3AF4}" id="{85ED88AC-0937-4181-AC3F-3C14FF64EAF4}">
    <text>Monitor relocated to X pipe</text>
  </threadedComment>
  <threadedComment ref="AF119" dT="2024-09-19T13:21:00.69" personId="{335BCF94-43DD-4BEF-8EFE-5673CE3A3AF4}" id="{8C619D22-79FF-4D86-8F19-01BA287B7479}">
    <text>Sensor blown out and removed</text>
  </threadedComment>
  <threadedComment ref="AF120" dT="2024-09-19T13:21:00.69" personId="{335BCF94-43DD-4BEF-8EFE-5673CE3A3AF4}" id="{42514C2B-8B71-4158-BB90-408630B59B94}">
    <text>Sensor blown out and removed</text>
  </threadedComment>
  <threadedComment ref="AC130" dT="2024-09-19T13:18:18.24" personId="{335BCF94-43DD-4BEF-8EFE-5673CE3A3AF4}" id="{4443DD07-7915-4079-B475-FF317D66E906}">
    <text>Sensor dismounted from pipe, refitted - okay since</text>
  </threadedComment>
  <threadedComment ref="AF146" dT="2024-09-19T13:21:00.69" personId="{335BCF94-43DD-4BEF-8EFE-5673CE3A3AF4}" id="{58C37113-0694-4A8D-B30A-15BFCB579EC4}">
    <text>Sensor blown out and removed</text>
  </threadedComment>
  <threadedComment ref="AF148" dT="2024-09-19T13:21:06.37" personId="{335BCF94-43DD-4BEF-8EFE-5673CE3A3AF4}" id="{39EC9D66-E5D6-4662-9E9C-8A8329EBDE4A}">
    <text>Sensor blown out and removed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x:/r/sites/SOAFStage3/Shared%20Documents/ECS/Swansea_FMInstallCheck.xlsx?d=w86e5ea08128a4813bfee8535ddf9e7b7&amp;csf=1&amp;web=1&amp;e=EIUNGj"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DA64-D297-46B7-8AED-B047E1AB70C6}">
  <dimension ref="A1:M15"/>
  <sheetViews>
    <sheetView zoomScale="85" zoomScaleNormal="85" workbookViewId="0">
      <selection activeCell="B2" sqref="B2"/>
    </sheetView>
  </sheetViews>
  <sheetFormatPr defaultColWidth="8.85546875" defaultRowHeight="12.75"/>
  <cols>
    <col min="1" max="1" width="21.28515625" style="5" customWidth="1"/>
    <col min="2" max="2" width="10.28515625" style="5" bestFit="1" customWidth="1"/>
    <col min="3" max="3" width="15.140625" style="5" bestFit="1" customWidth="1"/>
    <col min="4" max="8" width="8.85546875" style="5"/>
    <col min="9" max="9" width="15.5703125" style="5" customWidth="1"/>
    <col min="10" max="10" width="10.28515625" style="5" bestFit="1" customWidth="1"/>
    <col min="11" max="11" width="15.140625" style="5" bestFit="1" customWidth="1"/>
    <col min="12" max="16384" width="8.85546875" style="5"/>
  </cols>
  <sheetData>
    <row r="1" spans="1:13" ht="19.5" customHeight="1"/>
    <row r="2" spans="1:13" ht="19.5" customHeight="1">
      <c r="A2" s="85" t="s">
        <v>0</v>
      </c>
      <c r="B2" s="135" t="s">
        <v>1</v>
      </c>
    </row>
    <row r="3" spans="1:13" ht="19.5" customHeight="1">
      <c r="A3" s="86" t="s">
        <v>2</v>
      </c>
      <c r="B3" s="91">
        <v>45509</v>
      </c>
      <c r="C3" s="6"/>
      <c r="D3" s="6"/>
      <c r="E3" s="6"/>
      <c r="F3" s="6"/>
      <c r="G3" s="6"/>
      <c r="H3" s="6"/>
      <c r="I3" s="6"/>
      <c r="J3" s="6"/>
      <c r="K3" s="6"/>
      <c r="L3" s="6"/>
      <c r="M3" s="6"/>
    </row>
    <row r="5" spans="1:13" ht="13.5" thickBot="1"/>
    <row r="6" spans="1:13" ht="29.1" customHeight="1" thickTop="1">
      <c r="A6" s="366" t="s">
        <v>3</v>
      </c>
      <c r="B6" s="369" t="s">
        <v>4</v>
      </c>
      <c r="C6" s="370"/>
      <c r="D6" s="370"/>
      <c r="E6" s="370"/>
      <c r="F6" s="370"/>
      <c r="G6" s="370"/>
      <c r="H6" s="370"/>
      <c r="I6" s="371"/>
      <c r="J6" s="371"/>
      <c r="K6" s="371"/>
      <c r="L6" s="371"/>
      <c r="M6" s="372"/>
    </row>
    <row r="7" spans="1:13">
      <c r="A7" s="367"/>
      <c r="B7" s="373"/>
      <c r="C7" s="374"/>
      <c r="D7" s="374"/>
      <c r="E7" s="374"/>
      <c r="F7" s="374"/>
      <c r="G7" s="374"/>
      <c r="H7" s="374"/>
      <c r="I7" s="375"/>
      <c r="J7" s="375"/>
      <c r="K7" s="375"/>
      <c r="L7" s="375"/>
      <c r="M7" s="376"/>
    </row>
    <row r="8" spans="1:13" ht="14.85" customHeight="1">
      <c r="A8" s="367"/>
      <c r="B8" s="373"/>
      <c r="C8" s="374"/>
      <c r="D8" s="374"/>
      <c r="E8" s="374"/>
      <c r="F8" s="374"/>
      <c r="G8" s="374"/>
      <c r="H8" s="374"/>
      <c r="I8" s="375"/>
      <c r="J8" s="375"/>
      <c r="K8" s="375"/>
      <c r="L8" s="375"/>
      <c r="M8" s="376"/>
    </row>
    <row r="9" spans="1:13" ht="53.25" customHeight="1">
      <c r="A9" s="367"/>
      <c r="B9" s="373"/>
      <c r="C9" s="374"/>
      <c r="D9" s="374"/>
      <c r="E9" s="374"/>
      <c r="F9" s="374"/>
      <c r="G9" s="374"/>
      <c r="H9" s="374"/>
      <c r="I9" s="375"/>
      <c r="J9" s="375"/>
      <c r="K9" s="375"/>
      <c r="L9" s="375"/>
      <c r="M9" s="376"/>
    </row>
    <row r="10" spans="1:13">
      <c r="A10" s="367"/>
      <c r="B10" s="373"/>
      <c r="C10" s="374"/>
      <c r="D10" s="374"/>
      <c r="E10" s="374"/>
      <c r="F10" s="374"/>
      <c r="G10" s="374"/>
      <c r="H10" s="374"/>
      <c r="I10" s="375"/>
      <c r="J10" s="375"/>
      <c r="K10" s="375"/>
      <c r="L10" s="375"/>
      <c r="M10" s="376"/>
    </row>
    <row r="11" spans="1:13" ht="17.100000000000001" customHeight="1">
      <c r="A11" s="367"/>
      <c r="B11" s="373"/>
      <c r="C11" s="374"/>
      <c r="D11" s="374"/>
      <c r="E11" s="374"/>
      <c r="F11" s="374"/>
      <c r="G11" s="374"/>
      <c r="H11" s="374"/>
      <c r="I11" s="375"/>
      <c r="J11" s="375"/>
      <c r="K11" s="375"/>
      <c r="L11" s="375"/>
      <c r="M11" s="376"/>
    </row>
    <row r="12" spans="1:13">
      <c r="A12" s="367"/>
      <c r="B12" s="373"/>
      <c r="C12" s="374"/>
      <c r="D12" s="374"/>
      <c r="E12" s="374"/>
      <c r="F12" s="374"/>
      <c r="G12" s="374"/>
      <c r="H12" s="374"/>
      <c r="I12" s="375"/>
      <c r="J12" s="375"/>
      <c r="K12" s="375"/>
      <c r="L12" s="375"/>
      <c r="M12" s="376"/>
    </row>
    <row r="13" spans="1:13" ht="26.1" customHeight="1" thickBot="1">
      <c r="A13" s="368"/>
      <c r="B13" s="377"/>
      <c r="C13" s="378"/>
      <c r="D13" s="378"/>
      <c r="E13" s="378"/>
      <c r="F13" s="378"/>
      <c r="G13" s="378"/>
      <c r="H13" s="378"/>
      <c r="I13" s="379"/>
      <c r="J13" s="379"/>
      <c r="K13" s="379"/>
      <c r="L13" s="379"/>
      <c r="M13" s="380"/>
    </row>
    <row r="14" spans="1:13" ht="15.75" thickTop="1">
      <c r="A14" s="365"/>
      <c r="B14" s="365"/>
      <c r="C14" s="365"/>
      <c r="D14" s="365"/>
      <c r="E14" s="365"/>
      <c r="F14" s="365"/>
      <c r="G14" s="365"/>
      <c r="H14" s="365"/>
      <c r="I14" s="6"/>
      <c r="J14" s="6"/>
      <c r="K14" s="6"/>
      <c r="L14" s="6"/>
      <c r="M14" s="6"/>
    </row>
    <row r="15" spans="1:13" ht="15.6" customHeight="1">
      <c r="A15" s="87"/>
      <c r="B15" s="88"/>
      <c r="C15" s="89"/>
      <c r="D15" s="89"/>
      <c r="E15" s="89"/>
      <c r="F15" s="89"/>
      <c r="G15" s="89"/>
      <c r="H15" s="89"/>
    </row>
  </sheetData>
  <mergeCells count="3">
    <mergeCell ref="A14:H14"/>
    <mergeCell ref="A6:A13"/>
    <mergeCell ref="B6:M13"/>
  </mergeCells>
  <phoneticPr fontId="22" type="noConversion"/>
  <pageMargins left="0.511811023622047" right="0.511811023622047" top="0.59055118110236204" bottom="0.9" header="0.511811023622047" footer="0.39370078740157499"/>
  <pageSetup paperSize="9" orientation="portrait" r:id="rId1"/>
  <headerFooter alignWithMargins="0">
    <oddFooter>&amp;L&amp;6&amp;Z
&amp;F : &amp;A
© Arup | F0.13 | 14 February 2011&amp;R&amp;6Page &amp;P of &amp;N
Printed &amp;D  Time &amp;T</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83"/>
  <sheetViews>
    <sheetView zoomScaleNormal="100" workbookViewId="0">
      <pane xSplit="1" ySplit="3" topLeftCell="V167" activePane="bottomRight" state="frozen"/>
      <selection pane="bottomRight" activeCell="AL174" sqref="AL174:AL177"/>
      <selection pane="bottomLeft" activeCell="A2" sqref="A2"/>
      <selection pane="topRight" activeCell="B1" sqref="B1"/>
    </sheetView>
  </sheetViews>
  <sheetFormatPr defaultColWidth="8.7109375" defaultRowHeight="15"/>
  <cols>
    <col min="1" max="1" width="8.7109375" style="143" customWidth="1"/>
    <col min="2" max="2" width="12.28515625" style="56" customWidth="1"/>
    <col min="3" max="3" width="12.7109375" style="56" customWidth="1"/>
    <col min="4" max="5" width="14" style="56" customWidth="1"/>
    <col min="6" max="6" width="13.85546875" style="56" customWidth="1"/>
    <col min="7" max="7" width="18.7109375" style="107" customWidth="1"/>
    <col min="8" max="8" width="22.28515625" style="107" customWidth="1"/>
    <col min="9" max="9" width="18.7109375" style="107" customWidth="1"/>
    <col min="10" max="10" width="17.5703125" style="107" customWidth="1"/>
    <col min="11" max="11" width="11" style="143" bestFit="1" customWidth="1"/>
    <col min="12" max="12" width="27.7109375" style="43" bestFit="1" customWidth="1"/>
    <col min="13" max="13" width="62.140625" style="43" customWidth="1"/>
    <col min="14" max="14" width="17.140625" style="43" customWidth="1"/>
    <col min="15" max="18" width="13" style="43" customWidth="1"/>
    <col min="19" max="19" width="11.140625" style="138" customWidth="1"/>
    <col min="20" max="20" width="14.7109375" style="43" bestFit="1" customWidth="1"/>
    <col min="21" max="21" width="11.140625" style="43" customWidth="1"/>
    <col min="22" max="22" width="13.42578125" style="43" customWidth="1"/>
    <col min="23" max="23" width="13.42578125" style="143" customWidth="1"/>
    <col min="24" max="27" width="13.42578125" style="43" customWidth="1"/>
    <col min="28" max="28" width="29.7109375" style="143" customWidth="1"/>
    <col min="29" max="39" width="29.7109375" style="43" customWidth="1"/>
    <col min="40" max="16384" width="8.7109375" style="106"/>
  </cols>
  <sheetData>
    <row r="1" spans="1:39" ht="12.75">
      <c r="A1" s="143">
        <v>1</v>
      </c>
      <c r="B1" s="56">
        <v>2</v>
      </c>
      <c r="C1" s="143">
        <v>3</v>
      </c>
      <c r="D1" s="56">
        <v>4</v>
      </c>
      <c r="E1" s="143">
        <v>5</v>
      </c>
      <c r="F1" s="56">
        <v>6</v>
      </c>
      <c r="G1" s="143">
        <v>7</v>
      </c>
      <c r="H1" s="56">
        <v>8</v>
      </c>
      <c r="I1" s="143">
        <v>9</v>
      </c>
      <c r="J1" s="56">
        <v>10</v>
      </c>
      <c r="K1" s="143">
        <v>11</v>
      </c>
      <c r="L1" s="56">
        <v>12</v>
      </c>
      <c r="M1" s="143">
        <v>13</v>
      </c>
      <c r="N1" s="56">
        <v>14</v>
      </c>
      <c r="O1" s="143">
        <v>15</v>
      </c>
      <c r="P1" s="56">
        <v>16</v>
      </c>
      <c r="Q1" s="143">
        <v>17</v>
      </c>
      <c r="R1" s="56">
        <v>18</v>
      </c>
      <c r="S1" s="143">
        <v>19</v>
      </c>
      <c r="T1" s="56">
        <v>20</v>
      </c>
      <c r="U1" s="143">
        <v>21</v>
      </c>
      <c r="V1" s="56">
        <v>22</v>
      </c>
      <c r="W1" s="143">
        <v>23</v>
      </c>
      <c r="X1" s="56">
        <v>24</v>
      </c>
      <c r="Y1" s="143">
        <v>25</v>
      </c>
      <c r="Z1" s="56">
        <v>26</v>
      </c>
      <c r="AA1" s="143">
        <v>27</v>
      </c>
      <c r="AB1" s="56">
        <v>28</v>
      </c>
      <c r="AC1" s="143">
        <v>29</v>
      </c>
      <c r="AD1" s="56">
        <v>30</v>
      </c>
      <c r="AE1" s="143">
        <v>31</v>
      </c>
      <c r="AF1" s="56">
        <v>32</v>
      </c>
      <c r="AG1" s="143">
        <v>33</v>
      </c>
      <c r="AH1" s="56">
        <v>34</v>
      </c>
      <c r="AI1" s="143">
        <v>35</v>
      </c>
      <c r="AJ1" s="56">
        <v>36</v>
      </c>
      <c r="AK1" s="143">
        <v>37</v>
      </c>
      <c r="AL1" s="56">
        <v>38</v>
      </c>
      <c r="AM1" s="143">
        <v>39</v>
      </c>
    </row>
    <row r="2" spans="1:39">
      <c r="A2" s="150"/>
      <c r="B2" s="104"/>
      <c r="C2" s="104"/>
      <c r="D2" s="104"/>
      <c r="E2" s="104"/>
      <c r="F2" s="128"/>
      <c r="G2" s="384" t="s">
        <v>5</v>
      </c>
      <c r="H2" s="385"/>
      <c r="I2" s="385"/>
      <c r="J2" s="386"/>
      <c r="K2" s="390" t="s">
        <v>6</v>
      </c>
      <c r="L2" s="391"/>
      <c r="M2" s="391"/>
      <c r="N2" s="391"/>
      <c r="O2" s="391"/>
      <c r="P2" s="391"/>
      <c r="Q2" s="391"/>
      <c r="R2" s="391"/>
      <c r="S2" s="392"/>
      <c r="T2" s="387" t="s">
        <v>7</v>
      </c>
      <c r="U2" s="388"/>
      <c r="V2" s="389"/>
      <c r="W2" s="393" t="s">
        <v>8</v>
      </c>
      <c r="X2" s="394"/>
      <c r="Y2" s="394"/>
      <c r="Z2" s="394"/>
      <c r="AA2" s="395"/>
      <c r="AB2" s="381" t="s">
        <v>9</v>
      </c>
      <c r="AC2" s="382"/>
      <c r="AD2" s="382"/>
      <c r="AE2" s="382"/>
      <c r="AF2" s="382"/>
      <c r="AG2" s="382"/>
      <c r="AH2" s="382"/>
      <c r="AI2" s="382"/>
      <c r="AJ2" s="382"/>
      <c r="AK2" s="382"/>
      <c r="AL2" s="383"/>
      <c r="AM2" s="134"/>
    </row>
    <row r="3" spans="1:39" s="129" customFormat="1" ht="30">
      <c r="A3" s="151" t="s">
        <v>10</v>
      </c>
      <c r="B3" s="103" t="s">
        <v>11</v>
      </c>
      <c r="C3" s="103" t="s">
        <v>12</v>
      </c>
      <c r="D3" s="103" t="s">
        <v>13</v>
      </c>
      <c r="E3" s="103" t="s">
        <v>14</v>
      </c>
      <c r="F3" s="103" t="s">
        <v>15</v>
      </c>
      <c r="G3" s="84" t="s">
        <v>16</v>
      </c>
      <c r="H3" s="84" t="s">
        <v>17</v>
      </c>
      <c r="I3" s="84" t="s">
        <v>18</v>
      </c>
      <c r="J3" s="139" t="s">
        <v>19</v>
      </c>
      <c r="K3" s="146" t="s">
        <v>20</v>
      </c>
      <c r="L3" s="147" t="s">
        <v>21</v>
      </c>
      <c r="M3" s="148" t="s">
        <v>22</v>
      </c>
      <c r="N3" s="147" t="s">
        <v>23</v>
      </c>
      <c r="O3" s="148" t="s">
        <v>24</v>
      </c>
      <c r="P3" s="148" t="s">
        <v>25</v>
      </c>
      <c r="Q3" s="148" t="s">
        <v>26</v>
      </c>
      <c r="R3" s="148" t="s">
        <v>27</v>
      </c>
      <c r="S3" s="149" t="s">
        <v>28</v>
      </c>
      <c r="T3" s="152" t="s">
        <v>23</v>
      </c>
      <c r="U3" s="153" t="s">
        <v>29</v>
      </c>
      <c r="V3" s="154" t="s">
        <v>30</v>
      </c>
      <c r="W3" s="155" t="s">
        <v>31</v>
      </c>
      <c r="X3" s="156" t="s">
        <v>32</v>
      </c>
      <c r="Y3" s="156" t="s">
        <v>33</v>
      </c>
      <c r="Z3" s="157" t="s">
        <v>34</v>
      </c>
      <c r="AA3" s="157" t="s">
        <v>35</v>
      </c>
      <c r="AB3" s="141" t="s">
        <v>36</v>
      </c>
      <c r="AC3" s="83" t="s">
        <v>37</v>
      </c>
      <c r="AD3" s="83" t="s">
        <v>38</v>
      </c>
      <c r="AE3" s="83" t="s">
        <v>39</v>
      </c>
      <c r="AF3" s="83" t="s">
        <v>40</v>
      </c>
      <c r="AG3" s="83" t="s">
        <v>41</v>
      </c>
      <c r="AH3" s="83" t="s">
        <v>42</v>
      </c>
      <c r="AI3" s="83" t="s">
        <v>43</v>
      </c>
      <c r="AJ3" s="83" t="s">
        <v>44</v>
      </c>
      <c r="AK3" s="83" t="s">
        <v>45</v>
      </c>
      <c r="AL3" s="83" t="s">
        <v>46</v>
      </c>
      <c r="AM3" s="83" t="s">
        <v>47</v>
      </c>
    </row>
    <row r="4" spans="1:39" s="279" customFormat="1" ht="165.75">
      <c r="A4" s="270" t="s">
        <v>48</v>
      </c>
      <c r="B4" s="277" t="s">
        <v>49</v>
      </c>
      <c r="C4" s="277"/>
      <c r="D4" s="277"/>
      <c r="E4" s="277" t="s">
        <v>50</v>
      </c>
      <c r="F4" s="278"/>
      <c r="G4" s="105"/>
      <c r="H4" s="105" t="s">
        <v>51</v>
      </c>
      <c r="I4" s="105"/>
      <c r="J4" s="140"/>
      <c r="K4" s="271">
        <v>45491</v>
      </c>
      <c r="L4" s="272" t="s">
        <v>52</v>
      </c>
      <c r="M4" s="272" t="s">
        <v>53</v>
      </c>
      <c r="N4" s="272" t="s">
        <v>54</v>
      </c>
      <c r="O4" s="272" t="s">
        <v>55</v>
      </c>
      <c r="P4" s="272">
        <v>150</v>
      </c>
      <c r="Q4" s="272">
        <v>150</v>
      </c>
      <c r="R4" s="272" t="s">
        <v>56</v>
      </c>
      <c r="S4" s="273">
        <v>1500</v>
      </c>
      <c r="T4" s="274" t="s">
        <v>54</v>
      </c>
      <c r="U4" s="272">
        <v>225</v>
      </c>
      <c r="V4" s="275" t="s">
        <v>57</v>
      </c>
      <c r="W4" s="270"/>
      <c r="X4" s="272"/>
      <c r="Y4" s="275"/>
      <c r="Z4" s="275"/>
      <c r="AA4" s="326" t="s">
        <v>58</v>
      </c>
      <c r="AB4" s="270" t="e">
        <f>VLOOKUP($A4,#REF!,2,FALSE)</f>
        <v>#REF!</v>
      </c>
      <c r="AC4" s="276" t="e">
        <f>VLOOKUP($A4,#REF!,2,FALSE)</f>
        <v>#REF!</v>
      </c>
      <c r="AD4" s="272" t="e">
        <f>VLOOKUP($A4,#REF!,2,FALSE)</f>
        <v>#REF!</v>
      </c>
      <c r="AE4" s="272" t="e">
        <f>VLOOKUP($A4,#REF!,2,FALSE)</f>
        <v>#REF!</v>
      </c>
      <c r="AF4" s="274" t="e">
        <f>VLOOKUP($A4,#REF!,2,FALSE)</f>
        <v>#REF!</v>
      </c>
      <c r="AG4" s="272" t="s">
        <v>59</v>
      </c>
      <c r="AH4" s="272" t="s">
        <v>60</v>
      </c>
      <c r="AI4" s="272" t="s">
        <v>61</v>
      </c>
      <c r="AJ4" s="272" t="s">
        <v>61</v>
      </c>
      <c r="AK4" s="272" t="s">
        <v>61</v>
      </c>
      <c r="AL4" s="272" t="s">
        <v>61</v>
      </c>
      <c r="AM4" s="272"/>
    </row>
    <row r="5" spans="1:39" s="279" customFormat="1" ht="38.25">
      <c r="A5" s="270" t="s">
        <v>62</v>
      </c>
      <c r="B5" s="277" t="s">
        <v>49</v>
      </c>
      <c r="C5" s="277"/>
      <c r="D5" s="277"/>
      <c r="E5" s="277" t="s">
        <v>50</v>
      </c>
      <c r="F5" s="278"/>
      <c r="G5" s="105"/>
      <c r="H5" s="105" t="s">
        <v>51</v>
      </c>
      <c r="I5" s="105"/>
      <c r="J5" s="140"/>
      <c r="K5" s="271"/>
      <c r="L5" s="272"/>
      <c r="M5" s="272"/>
      <c r="N5" s="272"/>
      <c r="O5" s="272"/>
      <c r="P5" s="272"/>
      <c r="Q5" s="272"/>
      <c r="R5" s="272"/>
      <c r="S5" s="273"/>
      <c r="T5" s="274" t="s">
        <v>63</v>
      </c>
      <c r="U5" s="272">
        <v>225</v>
      </c>
      <c r="V5" s="275" t="s">
        <v>57</v>
      </c>
      <c r="W5" s="270"/>
      <c r="X5" s="272"/>
      <c r="Y5" s="275"/>
      <c r="Z5" s="275"/>
      <c r="AA5" s="326"/>
      <c r="AB5" s="270" t="e">
        <f>VLOOKUP($A5,#REF!,2,FALSE)</f>
        <v>#REF!</v>
      </c>
      <c r="AC5" s="276" t="e">
        <f>VLOOKUP($A5,#REF!,2,FALSE)</f>
        <v>#REF!</v>
      </c>
      <c r="AD5" s="272" t="e">
        <f>VLOOKUP($A5,#REF!,2,FALSE)</f>
        <v>#REF!</v>
      </c>
      <c r="AE5" s="272" t="e">
        <f>VLOOKUP($A5,#REF!,2,FALSE)</f>
        <v>#REF!</v>
      </c>
      <c r="AF5" s="274" t="e">
        <f>VLOOKUP($A5,#REF!,2,FALSE)</f>
        <v>#REF!</v>
      </c>
      <c r="AG5" s="272" t="s">
        <v>64</v>
      </c>
      <c r="AH5" s="272" t="s">
        <v>60</v>
      </c>
      <c r="AI5" s="272" t="s">
        <v>61</v>
      </c>
      <c r="AJ5" s="272" t="s">
        <v>61</v>
      </c>
      <c r="AK5" s="272" t="s">
        <v>61</v>
      </c>
      <c r="AL5" s="272" t="s">
        <v>61</v>
      </c>
      <c r="AM5" s="272"/>
    </row>
    <row r="6" spans="1:39" ht="60">
      <c r="A6" s="144" t="s">
        <v>65</v>
      </c>
      <c r="B6" s="131"/>
      <c r="C6" s="131"/>
      <c r="D6" s="131"/>
      <c r="E6" s="131"/>
      <c r="F6" s="132"/>
      <c r="G6" s="105"/>
      <c r="H6" s="105" t="s">
        <v>66</v>
      </c>
      <c r="I6" s="105"/>
      <c r="J6" s="140"/>
      <c r="K6" s="142">
        <v>45503</v>
      </c>
      <c r="L6" s="130" t="s">
        <v>67</v>
      </c>
      <c r="M6" s="130" t="s">
        <v>68</v>
      </c>
      <c r="N6" s="130" t="s">
        <v>69</v>
      </c>
      <c r="O6" s="130" t="s">
        <v>55</v>
      </c>
      <c r="P6" s="130">
        <v>225</v>
      </c>
      <c r="Q6" s="130">
        <v>225</v>
      </c>
      <c r="R6" s="130" t="s">
        <v>56</v>
      </c>
      <c r="S6" s="137">
        <v>1740</v>
      </c>
      <c r="T6" s="136" t="s">
        <v>69</v>
      </c>
      <c r="U6" s="130">
        <v>225</v>
      </c>
      <c r="V6" s="145" t="s">
        <v>57</v>
      </c>
      <c r="W6" s="144"/>
      <c r="X6" s="130"/>
      <c r="Y6" s="145"/>
      <c r="Z6" s="145"/>
      <c r="AA6" s="327"/>
      <c r="AB6" s="144" t="e">
        <f>VLOOKUP($A6,#REF!,2,FALSE)</f>
        <v>#REF!</v>
      </c>
      <c r="AC6" s="267" t="e">
        <f>VLOOKUP($A6,#REF!,2,FALSE)</f>
        <v>#REF!</v>
      </c>
      <c r="AD6" s="130" t="e">
        <f>VLOOKUP($A6,#REF!,2,FALSE)</f>
        <v>#REF!</v>
      </c>
      <c r="AE6" s="130" t="e">
        <f>VLOOKUP($A6,#REF!,2,FALSE)</f>
        <v>#REF!</v>
      </c>
      <c r="AF6" s="136" t="e">
        <f>VLOOKUP($A6,#REF!,2,FALSE)</f>
        <v>#REF!</v>
      </c>
      <c r="AG6" s="130" t="s">
        <v>70</v>
      </c>
      <c r="AH6" s="130" t="s">
        <v>71</v>
      </c>
      <c r="AI6" s="130" t="s">
        <v>72</v>
      </c>
      <c r="AJ6" s="130" t="s">
        <v>71</v>
      </c>
      <c r="AK6" s="130" t="s">
        <v>73</v>
      </c>
      <c r="AL6" s="130" t="s">
        <v>73</v>
      </c>
      <c r="AM6" s="130"/>
    </row>
    <row r="7" spans="1:39" ht="45">
      <c r="A7" s="144" t="s">
        <v>74</v>
      </c>
      <c r="B7" s="131"/>
      <c r="C7" s="131"/>
      <c r="D7" s="131"/>
      <c r="E7" s="131"/>
      <c r="F7" s="132"/>
      <c r="G7" s="105"/>
      <c r="H7" s="105" t="s">
        <v>75</v>
      </c>
      <c r="I7" s="105"/>
      <c r="J7" s="140"/>
      <c r="K7" s="142">
        <v>45492</v>
      </c>
      <c r="L7" s="130" t="s">
        <v>76</v>
      </c>
      <c r="M7" s="130" t="s">
        <v>77</v>
      </c>
      <c r="N7" s="130" t="s">
        <v>78</v>
      </c>
      <c r="O7" s="130" t="s">
        <v>55</v>
      </c>
      <c r="P7" s="130">
        <v>525</v>
      </c>
      <c r="Q7" s="130">
        <v>525</v>
      </c>
      <c r="R7" s="130" t="s">
        <v>56</v>
      </c>
      <c r="S7" s="137">
        <v>1950</v>
      </c>
      <c r="T7" s="136" t="s">
        <v>78</v>
      </c>
      <c r="U7" s="130">
        <v>375</v>
      </c>
      <c r="V7" s="145" t="s">
        <v>57</v>
      </c>
      <c r="W7" s="144"/>
      <c r="X7" s="130"/>
      <c r="Y7" s="145"/>
      <c r="Z7" s="145"/>
      <c r="AA7" s="327"/>
      <c r="AB7" s="144" t="e">
        <f>VLOOKUP($A7,#REF!,2,FALSE)</f>
        <v>#REF!</v>
      </c>
      <c r="AC7" s="267" t="e">
        <f>VLOOKUP($A7,#REF!,2,FALSE)</f>
        <v>#REF!</v>
      </c>
      <c r="AD7" s="130" t="e">
        <f>VLOOKUP($A7,#REF!,2,FALSE)</f>
        <v>#REF!</v>
      </c>
      <c r="AE7" s="130" t="e">
        <f>VLOOKUP($A7,#REF!,2,FALSE)</f>
        <v>#REF!</v>
      </c>
      <c r="AF7" s="136" t="e">
        <f>VLOOKUP($A7,#REF!,2,FALSE)</f>
        <v>#REF!</v>
      </c>
      <c r="AG7" s="130" t="s">
        <v>79</v>
      </c>
      <c r="AH7" s="130" t="s">
        <v>71</v>
      </c>
      <c r="AI7" s="130" t="s">
        <v>71</v>
      </c>
      <c r="AJ7" s="130" t="s">
        <v>71</v>
      </c>
      <c r="AK7" s="130" t="s">
        <v>80</v>
      </c>
      <c r="AL7" s="130" t="s">
        <v>80</v>
      </c>
      <c r="AM7" s="130"/>
    </row>
    <row r="8" spans="1:39" ht="45">
      <c r="A8" s="144" t="s">
        <v>81</v>
      </c>
      <c r="B8" s="131"/>
      <c r="C8" s="131"/>
      <c r="D8" s="131"/>
      <c r="E8" s="131"/>
      <c r="F8" s="132"/>
      <c r="G8" s="105"/>
      <c r="H8" s="105" t="s">
        <v>82</v>
      </c>
      <c r="I8" s="105"/>
      <c r="J8" s="140"/>
      <c r="K8" s="142">
        <v>45492</v>
      </c>
      <c r="L8" s="130" t="s">
        <v>83</v>
      </c>
      <c r="M8" s="130" t="s">
        <v>77</v>
      </c>
      <c r="N8" s="130" t="s">
        <v>78</v>
      </c>
      <c r="O8" s="130" t="s">
        <v>55</v>
      </c>
      <c r="P8" s="130">
        <v>225</v>
      </c>
      <c r="Q8" s="130">
        <v>225</v>
      </c>
      <c r="R8" s="130" t="s">
        <v>56</v>
      </c>
      <c r="S8" s="137">
        <v>1500</v>
      </c>
      <c r="T8" s="136" t="s">
        <v>84</v>
      </c>
      <c r="U8" s="130">
        <v>225</v>
      </c>
      <c r="V8" s="145" t="s">
        <v>57</v>
      </c>
      <c r="W8" s="144"/>
      <c r="X8" s="130"/>
      <c r="Y8" s="145"/>
      <c r="Z8" s="145"/>
      <c r="AA8" s="327"/>
      <c r="AB8" s="144" t="e">
        <f>VLOOKUP($A8,#REF!,2,FALSE)</f>
        <v>#REF!</v>
      </c>
      <c r="AC8" s="267" t="e">
        <f>VLOOKUP($A8,#REF!,2,FALSE)</f>
        <v>#REF!</v>
      </c>
      <c r="AD8" s="130" t="e">
        <f>VLOOKUP($A8,#REF!,2,FALSE)</f>
        <v>#REF!</v>
      </c>
      <c r="AE8" s="130" t="e">
        <f>VLOOKUP($A8,#REF!,2,FALSE)</f>
        <v>#REF!</v>
      </c>
      <c r="AF8" s="136" t="e">
        <f>VLOOKUP($A8,#REF!,2,FALSE)</f>
        <v>#REF!</v>
      </c>
      <c r="AG8" s="130" t="s">
        <v>85</v>
      </c>
      <c r="AH8" s="130" t="s">
        <v>59</v>
      </c>
      <c r="AI8" s="130" t="s">
        <v>59</v>
      </c>
      <c r="AJ8" s="130" t="s">
        <v>59</v>
      </c>
      <c r="AK8" s="130" t="s">
        <v>86</v>
      </c>
      <c r="AL8" s="130" t="s">
        <v>87</v>
      </c>
      <c r="AM8" s="130"/>
    </row>
    <row r="9" spans="1:39" s="290" customFormat="1" ht="75">
      <c r="A9" s="281" t="s">
        <v>88</v>
      </c>
      <c r="B9" s="282" t="s">
        <v>49</v>
      </c>
      <c r="C9" s="282"/>
      <c r="D9" s="282"/>
      <c r="E9" s="282" t="s">
        <v>89</v>
      </c>
      <c r="F9" s="283"/>
      <c r="G9" s="105"/>
      <c r="H9" s="105" t="s">
        <v>90</v>
      </c>
      <c r="I9" s="105"/>
      <c r="J9" s="140"/>
      <c r="K9" s="284">
        <v>45503</v>
      </c>
      <c r="L9" s="285" t="s">
        <v>91</v>
      </c>
      <c r="M9" s="285" t="s">
        <v>92</v>
      </c>
      <c r="N9" s="285" t="s">
        <v>93</v>
      </c>
      <c r="O9" s="285" t="s">
        <v>94</v>
      </c>
      <c r="P9" s="285">
        <v>525</v>
      </c>
      <c r="Q9" s="285">
        <v>525</v>
      </c>
      <c r="R9" s="285" t="s">
        <v>56</v>
      </c>
      <c r="S9" s="286">
        <v>2850</v>
      </c>
      <c r="T9" s="287" t="s">
        <v>95</v>
      </c>
      <c r="U9" s="285">
        <v>525</v>
      </c>
      <c r="V9" s="288" t="s">
        <v>96</v>
      </c>
      <c r="W9" s="281" t="s">
        <v>97</v>
      </c>
      <c r="X9" s="285"/>
      <c r="Y9" s="288"/>
      <c r="Z9" s="288"/>
      <c r="AA9" s="288" t="s">
        <v>98</v>
      </c>
      <c r="AB9" s="281" t="e">
        <f>VLOOKUP($A9,#REF!,2,FALSE)</f>
        <v>#REF!</v>
      </c>
      <c r="AC9" s="289" t="e">
        <f>VLOOKUP($A9,#REF!,2,FALSE)</f>
        <v>#REF!</v>
      </c>
      <c r="AD9" s="285" t="e">
        <f>VLOOKUP($A9,#REF!,2,FALSE)</f>
        <v>#REF!</v>
      </c>
      <c r="AE9" s="285" t="e">
        <f>VLOOKUP($A9,#REF!,2,FALSE)</f>
        <v>#REF!</v>
      </c>
      <c r="AF9" s="287" t="e">
        <f>VLOOKUP($A9,#REF!,2,FALSE)</f>
        <v>#REF!</v>
      </c>
      <c r="AG9" s="285" t="s">
        <v>99</v>
      </c>
      <c r="AH9" s="285" t="s">
        <v>100</v>
      </c>
      <c r="AI9" s="285" t="s">
        <v>100</v>
      </c>
      <c r="AJ9" s="285" t="s">
        <v>100</v>
      </c>
      <c r="AK9" s="285" t="s">
        <v>100</v>
      </c>
      <c r="AL9" s="285" t="s">
        <v>100</v>
      </c>
      <c r="AM9" s="285"/>
    </row>
    <row r="10" spans="1:39" s="168" customFormat="1">
      <c r="A10" s="158" t="s">
        <v>101</v>
      </c>
      <c r="B10" s="166"/>
      <c r="C10" s="166"/>
      <c r="D10" s="166"/>
      <c r="E10" s="166"/>
      <c r="F10" s="167"/>
      <c r="G10" s="159"/>
      <c r="H10" s="159"/>
      <c r="I10" s="159"/>
      <c r="J10" s="160"/>
      <c r="K10" s="161" t="s">
        <v>102</v>
      </c>
      <c r="L10" s="162"/>
      <c r="M10" s="162"/>
      <c r="N10" s="162"/>
      <c r="O10" s="162"/>
      <c r="P10" s="162"/>
      <c r="Q10" s="162"/>
      <c r="R10" s="162"/>
      <c r="S10" s="163"/>
      <c r="T10" s="164"/>
      <c r="U10" s="162"/>
      <c r="V10" s="165"/>
      <c r="W10" s="158"/>
      <c r="X10" s="162"/>
      <c r="Y10" s="162"/>
      <c r="Z10" s="165"/>
      <c r="AA10" s="165"/>
      <c r="AB10" s="158" t="e">
        <f>VLOOKUP($A10,#REF!,2,FALSE)</f>
        <v>#REF!</v>
      </c>
      <c r="AC10" s="162" t="e">
        <f>VLOOKUP($A10,#REF!,2,FALSE)</f>
        <v>#REF!</v>
      </c>
      <c r="AD10" s="162" t="e">
        <f>VLOOKUP($A10,#REF!,2,FALSE)</f>
        <v>#REF!</v>
      </c>
      <c r="AE10" s="162" t="e">
        <f>VLOOKUP($A10,#REF!,2,FALSE)</f>
        <v>#REF!</v>
      </c>
      <c r="AF10" s="164" t="e">
        <f>VLOOKUP($A10,#REF!,2,FALSE)</f>
        <v>#REF!</v>
      </c>
      <c r="AG10" s="162" t="s">
        <v>64</v>
      </c>
      <c r="AH10" s="162" t="s">
        <v>103</v>
      </c>
      <c r="AI10" s="162" t="s">
        <v>103</v>
      </c>
      <c r="AJ10" s="162" t="s">
        <v>103</v>
      </c>
      <c r="AK10" s="162" t="s">
        <v>103</v>
      </c>
      <c r="AL10" s="162" t="s">
        <v>103</v>
      </c>
      <c r="AM10" s="162"/>
    </row>
    <row r="11" spans="1:39" s="168" customFormat="1">
      <c r="A11" s="158" t="s">
        <v>104</v>
      </c>
      <c r="B11" s="166"/>
      <c r="C11" s="166"/>
      <c r="D11" s="166"/>
      <c r="E11" s="166"/>
      <c r="F11" s="167"/>
      <c r="G11" s="159"/>
      <c r="H11" s="159"/>
      <c r="I11" s="159"/>
      <c r="J11" s="160"/>
      <c r="K11" s="161" t="s">
        <v>102</v>
      </c>
      <c r="L11" s="162"/>
      <c r="M11" s="162"/>
      <c r="N11" s="162"/>
      <c r="O11" s="162"/>
      <c r="P11" s="162"/>
      <c r="Q11" s="162"/>
      <c r="R11" s="162"/>
      <c r="S11" s="163"/>
      <c r="T11" s="164"/>
      <c r="U11" s="162"/>
      <c r="V11" s="165"/>
      <c r="W11" s="158"/>
      <c r="X11" s="162"/>
      <c r="Y11" s="162"/>
      <c r="Z11" s="165"/>
      <c r="AA11" s="165"/>
      <c r="AB11" s="158" t="e">
        <f>VLOOKUP($A11,#REF!,2,FALSE)</f>
        <v>#REF!</v>
      </c>
      <c r="AC11" s="162" t="e">
        <f>VLOOKUP($A11,#REF!,2,FALSE)</f>
        <v>#REF!</v>
      </c>
      <c r="AD11" s="162" t="e">
        <f>VLOOKUP($A11,#REF!,2,FALSE)</f>
        <v>#REF!</v>
      </c>
      <c r="AE11" s="162" t="e">
        <f>VLOOKUP($A11,#REF!,2,FALSE)</f>
        <v>#REF!</v>
      </c>
      <c r="AF11" s="164" t="e">
        <f>VLOOKUP($A11,#REF!,2,FALSE)</f>
        <v>#REF!</v>
      </c>
      <c r="AG11" s="162" t="s">
        <v>64</v>
      </c>
      <c r="AH11" s="162" t="s">
        <v>103</v>
      </c>
      <c r="AI11" s="162" t="s">
        <v>103</v>
      </c>
      <c r="AJ11" s="162" t="s">
        <v>103</v>
      </c>
      <c r="AK11" s="162" t="s">
        <v>103</v>
      </c>
      <c r="AL11" s="162" t="s">
        <v>103</v>
      </c>
      <c r="AM11" s="162"/>
    </row>
    <row r="12" spans="1:39" ht="45">
      <c r="A12" s="144" t="s">
        <v>105</v>
      </c>
      <c r="B12" s="131"/>
      <c r="C12" s="131"/>
      <c r="D12" s="131"/>
      <c r="E12" s="131"/>
      <c r="F12" s="132"/>
      <c r="G12" s="105"/>
      <c r="H12" s="105" t="s">
        <v>106</v>
      </c>
      <c r="I12" s="105"/>
      <c r="J12" s="140"/>
      <c r="K12" s="142">
        <v>45495</v>
      </c>
      <c r="L12" s="130" t="s">
        <v>107</v>
      </c>
      <c r="M12" s="130" t="s">
        <v>108</v>
      </c>
      <c r="N12" s="130" t="s">
        <v>109</v>
      </c>
      <c r="O12" s="130" t="s">
        <v>110</v>
      </c>
      <c r="P12" s="130">
        <v>600</v>
      </c>
      <c r="Q12" s="130">
        <v>600</v>
      </c>
      <c r="R12" s="130" t="s">
        <v>56</v>
      </c>
      <c r="S12" s="137">
        <v>2950</v>
      </c>
      <c r="T12" s="136" t="s">
        <v>109</v>
      </c>
      <c r="U12" s="130">
        <v>375</v>
      </c>
      <c r="V12" s="145" t="s">
        <v>57</v>
      </c>
      <c r="W12" s="144"/>
      <c r="X12" s="130"/>
      <c r="Y12" s="130"/>
      <c r="Z12" s="145"/>
      <c r="AA12" s="327"/>
      <c r="AB12" s="144" t="e">
        <f>VLOOKUP($A12,#REF!,2,FALSE)</f>
        <v>#REF!</v>
      </c>
      <c r="AC12" s="267" t="e">
        <f>VLOOKUP($A12,#REF!,2,FALSE)</f>
        <v>#REF!</v>
      </c>
      <c r="AD12" s="130" t="e">
        <f>VLOOKUP($A12,#REF!,2,FALSE)</f>
        <v>#REF!</v>
      </c>
      <c r="AE12" s="130" t="e">
        <f>VLOOKUP($A12,#REF!,2,FALSE)</f>
        <v>#REF!</v>
      </c>
      <c r="AF12" s="136" t="e">
        <f>VLOOKUP($A12,#REF!,2,FALSE)</f>
        <v>#REF!</v>
      </c>
      <c r="AG12" s="130" t="s">
        <v>71</v>
      </c>
      <c r="AH12" s="130" t="s">
        <v>79</v>
      </c>
      <c r="AI12" s="130" t="s">
        <v>111</v>
      </c>
      <c r="AJ12" s="130" t="s">
        <v>112</v>
      </c>
      <c r="AK12" s="130" t="s">
        <v>80</v>
      </c>
      <c r="AL12" s="130" t="s">
        <v>79</v>
      </c>
      <c r="AM12" s="130"/>
    </row>
    <row r="13" spans="1:39" ht="45">
      <c r="A13" s="144" t="s">
        <v>113</v>
      </c>
      <c r="B13" s="131"/>
      <c r="C13" s="131"/>
      <c r="D13" s="131"/>
      <c r="E13" s="131"/>
      <c r="F13" s="132"/>
      <c r="G13" s="105"/>
      <c r="H13" s="105" t="s">
        <v>114</v>
      </c>
      <c r="I13" s="105"/>
      <c r="J13" s="140"/>
      <c r="K13" s="142">
        <v>45495</v>
      </c>
      <c r="L13" s="130" t="s">
        <v>115</v>
      </c>
      <c r="M13" s="130" t="s">
        <v>116</v>
      </c>
      <c r="N13" s="130" t="s">
        <v>117</v>
      </c>
      <c r="O13" s="130" t="s">
        <v>55</v>
      </c>
      <c r="P13" s="130">
        <v>375</v>
      </c>
      <c r="Q13" s="130">
        <v>375</v>
      </c>
      <c r="R13" s="130" t="s">
        <v>56</v>
      </c>
      <c r="S13" s="137">
        <v>2150</v>
      </c>
      <c r="T13" s="136" t="s">
        <v>117</v>
      </c>
      <c r="U13" s="130">
        <v>381</v>
      </c>
      <c r="V13" s="145" t="s">
        <v>57</v>
      </c>
      <c r="W13" s="144"/>
      <c r="X13" s="130"/>
      <c r="Y13" s="130"/>
      <c r="Z13" s="145"/>
      <c r="AA13" s="327"/>
      <c r="AB13" s="144" t="e">
        <f>VLOOKUP($A13,#REF!,2,FALSE)</f>
        <v>#REF!</v>
      </c>
      <c r="AC13" s="267" t="e">
        <f>VLOOKUP($A13,#REF!,2,FALSE)</f>
        <v>#REF!</v>
      </c>
      <c r="AD13" s="130" t="e">
        <f>VLOOKUP($A13,#REF!,2,FALSE)</f>
        <v>#REF!</v>
      </c>
      <c r="AE13" s="130" t="e">
        <f>VLOOKUP($A13,#REF!,2,FALSE)</f>
        <v>#REF!</v>
      </c>
      <c r="AF13" s="136" t="e">
        <f>VLOOKUP($A13,#REF!,2,FALSE)</f>
        <v>#REF!</v>
      </c>
      <c r="AG13" s="130" t="s">
        <v>71</v>
      </c>
      <c r="AH13" s="130" t="s">
        <v>79</v>
      </c>
      <c r="AI13" s="130" t="s">
        <v>71</v>
      </c>
      <c r="AJ13" s="130" t="s">
        <v>71</v>
      </c>
      <c r="AK13" s="130" t="s">
        <v>80</v>
      </c>
      <c r="AL13" s="130" t="s">
        <v>79</v>
      </c>
      <c r="AM13" s="130"/>
    </row>
    <row r="14" spans="1:39" ht="45">
      <c r="A14" s="144" t="s">
        <v>118</v>
      </c>
      <c r="B14" s="131"/>
      <c r="C14" s="131"/>
      <c r="D14" s="131"/>
      <c r="E14" s="131"/>
      <c r="F14" s="132"/>
      <c r="G14" s="105"/>
      <c r="H14" s="105" t="s">
        <v>119</v>
      </c>
      <c r="I14" s="105"/>
      <c r="J14" s="140"/>
      <c r="K14" s="142">
        <v>45495</v>
      </c>
      <c r="L14" s="130" t="s">
        <v>120</v>
      </c>
      <c r="M14" s="130" t="s">
        <v>108</v>
      </c>
      <c r="N14" s="130" t="s">
        <v>121</v>
      </c>
      <c r="O14" s="130" t="s">
        <v>94</v>
      </c>
      <c r="P14" s="130">
        <v>450</v>
      </c>
      <c r="Q14" s="130">
        <v>450</v>
      </c>
      <c r="R14" s="130" t="s">
        <v>56</v>
      </c>
      <c r="S14" s="137">
        <v>2300</v>
      </c>
      <c r="T14" s="136" t="s">
        <v>121</v>
      </c>
      <c r="U14" s="130">
        <v>375</v>
      </c>
      <c r="V14" s="145" t="s">
        <v>57</v>
      </c>
      <c r="W14" s="144"/>
      <c r="X14" s="130"/>
      <c r="Y14" s="130"/>
      <c r="Z14" s="145"/>
      <c r="AA14" s="327"/>
      <c r="AB14" s="144" t="e">
        <f>VLOOKUP($A14,#REF!,2,FALSE)</f>
        <v>#REF!</v>
      </c>
      <c r="AC14" s="267" t="e">
        <f>VLOOKUP($A14,#REF!,2,FALSE)</f>
        <v>#REF!</v>
      </c>
      <c r="AD14" s="130" t="e">
        <f>VLOOKUP($A14,#REF!,2,FALSE)</f>
        <v>#REF!</v>
      </c>
      <c r="AE14" s="130" t="e">
        <f>VLOOKUP($A14,#REF!,2,FALSE)</f>
        <v>#REF!</v>
      </c>
      <c r="AF14" s="136" t="e">
        <f>VLOOKUP($A14,#REF!,2,FALSE)</f>
        <v>#REF!</v>
      </c>
      <c r="AG14" s="130" t="s">
        <v>122</v>
      </c>
      <c r="AH14" s="130" t="s">
        <v>87</v>
      </c>
      <c r="AI14" s="130" t="s">
        <v>123</v>
      </c>
      <c r="AJ14" s="130" t="s">
        <v>112</v>
      </c>
      <c r="AK14" s="130" t="s">
        <v>124</v>
      </c>
      <c r="AL14" s="130" t="s">
        <v>125</v>
      </c>
      <c r="AM14" s="130"/>
    </row>
    <row r="15" spans="1:39" s="168" customFormat="1">
      <c r="A15" s="158" t="s">
        <v>126</v>
      </c>
      <c r="B15" s="166"/>
      <c r="C15" s="166"/>
      <c r="D15" s="166"/>
      <c r="E15" s="166"/>
      <c r="F15" s="167"/>
      <c r="G15" s="159"/>
      <c r="H15" s="159"/>
      <c r="I15" s="159"/>
      <c r="J15" s="160"/>
      <c r="K15" s="161" t="s">
        <v>102</v>
      </c>
      <c r="L15" s="162"/>
      <c r="M15" s="162"/>
      <c r="N15" s="162"/>
      <c r="O15" s="162"/>
      <c r="P15" s="162"/>
      <c r="Q15" s="162"/>
      <c r="R15" s="162"/>
      <c r="S15" s="163"/>
      <c r="T15" s="164"/>
      <c r="U15" s="162"/>
      <c r="V15" s="165"/>
      <c r="W15" s="158"/>
      <c r="X15" s="162"/>
      <c r="Y15" s="162"/>
      <c r="Z15" s="165"/>
      <c r="AA15" s="165"/>
      <c r="AB15" s="158" t="e">
        <f>VLOOKUP($A15,#REF!,2,FALSE)</f>
        <v>#REF!</v>
      </c>
      <c r="AC15" s="162" t="e">
        <f>VLOOKUP($A15,#REF!,2,FALSE)</f>
        <v>#REF!</v>
      </c>
      <c r="AD15" s="162" t="e">
        <f>VLOOKUP($A15,#REF!,2,FALSE)</f>
        <v>#REF!</v>
      </c>
      <c r="AE15" s="162" t="e">
        <f>VLOOKUP($A15,#REF!,2,FALSE)</f>
        <v>#REF!</v>
      </c>
      <c r="AF15" s="164" t="e">
        <f>VLOOKUP($A15,#REF!,2,FALSE)</f>
        <v>#REF!</v>
      </c>
      <c r="AG15" s="162" t="s">
        <v>64</v>
      </c>
      <c r="AH15" s="162" t="s">
        <v>103</v>
      </c>
      <c r="AI15" s="162" t="s">
        <v>103</v>
      </c>
      <c r="AJ15" s="162" t="s">
        <v>103</v>
      </c>
      <c r="AK15" s="162" t="s">
        <v>103</v>
      </c>
      <c r="AL15" s="162" t="s">
        <v>103</v>
      </c>
      <c r="AM15" s="162"/>
    </row>
    <row r="16" spans="1:39" ht="45">
      <c r="A16" s="144" t="s">
        <v>127</v>
      </c>
      <c r="B16" s="131"/>
      <c r="C16" s="131"/>
      <c r="D16" s="131"/>
      <c r="E16" s="131"/>
      <c r="F16" s="132"/>
      <c r="G16" s="105"/>
      <c r="H16" s="105" t="s">
        <v>128</v>
      </c>
      <c r="I16" s="105"/>
      <c r="J16" s="140"/>
      <c r="K16" s="142">
        <v>45488</v>
      </c>
      <c r="L16" s="130" t="s">
        <v>129</v>
      </c>
      <c r="M16" s="130" t="s">
        <v>130</v>
      </c>
      <c r="N16" s="130" t="s">
        <v>131</v>
      </c>
      <c r="O16" s="130" t="s">
        <v>94</v>
      </c>
      <c r="P16" s="130">
        <v>300</v>
      </c>
      <c r="Q16" s="130">
        <v>300</v>
      </c>
      <c r="R16" s="130" t="s">
        <v>56</v>
      </c>
      <c r="S16" s="137">
        <v>1880</v>
      </c>
      <c r="T16" s="136" t="s">
        <v>131</v>
      </c>
      <c r="U16" s="130">
        <v>375</v>
      </c>
      <c r="V16" s="145" t="s">
        <v>57</v>
      </c>
      <c r="W16" s="144"/>
      <c r="X16" s="130"/>
      <c r="Y16" s="130"/>
      <c r="Z16" s="145"/>
      <c r="AA16" s="327"/>
      <c r="AB16" s="144" t="e">
        <f>VLOOKUP($A16,#REF!,2,FALSE)</f>
        <v>#REF!</v>
      </c>
      <c r="AC16" s="267" t="e">
        <f>VLOOKUP($A16,#REF!,2,FALSE)</f>
        <v>#REF!</v>
      </c>
      <c r="AD16" s="130" t="e">
        <f>VLOOKUP($A16,#REF!,2,FALSE)</f>
        <v>#REF!</v>
      </c>
      <c r="AE16" s="130" t="e">
        <f>VLOOKUP($A16,#REF!,2,FALSE)</f>
        <v>#REF!</v>
      </c>
      <c r="AF16" s="136" t="e">
        <f>VLOOKUP($A16,#REF!,2,FALSE)</f>
        <v>#REF!</v>
      </c>
      <c r="AG16" s="130" t="s">
        <v>132</v>
      </c>
      <c r="AH16" s="130" t="s">
        <v>132</v>
      </c>
      <c r="AI16" s="130" t="s">
        <v>133</v>
      </c>
      <c r="AJ16" s="130" t="s">
        <v>132</v>
      </c>
      <c r="AK16" s="130" t="s">
        <v>73</v>
      </c>
      <c r="AL16" s="130" t="s">
        <v>73</v>
      </c>
      <c r="AM16" s="130"/>
    </row>
    <row r="17" spans="1:39" ht="45">
      <c r="A17" s="144" t="s">
        <v>134</v>
      </c>
      <c r="B17" s="131"/>
      <c r="C17" s="131"/>
      <c r="D17" s="131"/>
      <c r="E17" s="131"/>
      <c r="F17" s="132"/>
      <c r="G17" s="105"/>
      <c r="H17" s="105" t="s">
        <v>135</v>
      </c>
      <c r="I17" s="105"/>
      <c r="J17" s="140"/>
      <c r="K17" s="142">
        <v>45503</v>
      </c>
      <c r="L17" s="130" t="s">
        <v>136</v>
      </c>
      <c r="M17" s="130" t="s">
        <v>137</v>
      </c>
      <c r="N17" s="130" t="s">
        <v>138</v>
      </c>
      <c r="O17" s="130" t="s">
        <v>55</v>
      </c>
      <c r="P17" s="130">
        <v>300</v>
      </c>
      <c r="Q17" s="130">
        <v>300</v>
      </c>
      <c r="R17" s="130" t="s">
        <v>56</v>
      </c>
      <c r="S17" s="137">
        <v>1930</v>
      </c>
      <c r="T17" s="136" t="s">
        <v>138</v>
      </c>
      <c r="U17" s="130">
        <v>375</v>
      </c>
      <c r="V17" s="145" t="s">
        <v>57</v>
      </c>
      <c r="W17" s="144"/>
      <c r="X17" s="130"/>
      <c r="Y17" s="130"/>
      <c r="Z17" s="145"/>
      <c r="AA17" s="327"/>
      <c r="AB17" s="144" t="e">
        <f>VLOOKUP($A17,#REF!,2,FALSE)</f>
        <v>#REF!</v>
      </c>
      <c r="AC17" s="267" t="e">
        <f>VLOOKUP($A17,#REF!,2,FALSE)</f>
        <v>#REF!</v>
      </c>
      <c r="AD17" s="130" t="e">
        <f>VLOOKUP($A17,#REF!,2,FALSE)</f>
        <v>#REF!</v>
      </c>
      <c r="AE17" s="130" t="e">
        <f>VLOOKUP($A17,#REF!,2,FALSE)</f>
        <v>#REF!</v>
      </c>
      <c r="AF17" s="136" t="e">
        <f>VLOOKUP($A17,#REF!,2,FALSE)</f>
        <v>#REF!</v>
      </c>
      <c r="AG17" s="130" t="s">
        <v>132</v>
      </c>
      <c r="AH17" s="130" t="s">
        <v>71</v>
      </c>
      <c r="AI17" s="130" t="s">
        <v>112</v>
      </c>
      <c r="AJ17" s="130" t="s">
        <v>59</v>
      </c>
      <c r="AK17" s="130" t="s">
        <v>73</v>
      </c>
      <c r="AL17" s="130" t="s">
        <v>73</v>
      </c>
      <c r="AM17" s="130"/>
    </row>
    <row r="18" spans="1:39" ht="45">
      <c r="A18" s="144" t="s">
        <v>139</v>
      </c>
      <c r="B18" s="131"/>
      <c r="C18" s="131"/>
      <c r="D18" s="131"/>
      <c r="E18" s="131"/>
      <c r="F18" s="132"/>
      <c r="G18" s="105"/>
      <c r="H18" s="105" t="s">
        <v>140</v>
      </c>
      <c r="I18" s="105"/>
      <c r="J18" s="140"/>
      <c r="K18" s="142">
        <v>45503</v>
      </c>
      <c r="L18" s="130" t="s">
        <v>141</v>
      </c>
      <c r="M18" s="130" t="s">
        <v>142</v>
      </c>
      <c r="N18" s="130" t="s">
        <v>143</v>
      </c>
      <c r="O18" s="130" t="s">
        <v>55</v>
      </c>
      <c r="P18" s="130">
        <v>225</v>
      </c>
      <c r="Q18" s="130">
        <v>225</v>
      </c>
      <c r="R18" s="130" t="s">
        <v>56</v>
      </c>
      <c r="S18" s="137">
        <v>1350</v>
      </c>
      <c r="T18" s="136" t="s">
        <v>143</v>
      </c>
      <c r="U18" s="130">
        <v>225</v>
      </c>
      <c r="V18" s="145" t="s">
        <v>57</v>
      </c>
      <c r="W18" s="144"/>
      <c r="X18" s="130"/>
      <c r="Y18" s="130"/>
      <c r="Z18" s="145"/>
      <c r="AA18" s="327"/>
      <c r="AB18" s="144" t="e">
        <f>VLOOKUP($A18,#REF!,2,FALSE)</f>
        <v>#REF!</v>
      </c>
      <c r="AC18" s="267" t="e">
        <f>VLOOKUP($A18,#REF!,2,FALSE)</f>
        <v>#REF!</v>
      </c>
      <c r="AD18" s="130" t="e">
        <f>VLOOKUP($A18,#REF!,2,FALSE)</f>
        <v>#REF!</v>
      </c>
      <c r="AE18" s="130" t="e">
        <f>VLOOKUP($A18,#REF!,2,FALSE)</f>
        <v>#REF!</v>
      </c>
      <c r="AF18" s="136" t="e">
        <f>VLOOKUP($A18,#REF!,2,FALSE)</f>
        <v>#REF!</v>
      </c>
      <c r="AG18" s="130" t="s">
        <v>71</v>
      </c>
      <c r="AH18" s="130" t="s">
        <v>112</v>
      </c>
      <c r="AI18" s="130" t="s">
        <v>144</v>
      </c>
      <c r="AJ18" s="130" t="s">
        <v>71</v>
      </c>
      <c r="AK18" s="130" t="s">
        <v>80</v>
      </c>
      <c r="AL18" s="130" t="s">
        <v>80</v>
      </c>
      <c r="AM18" s="130"/>
    </row>
    <row r="19" spans="1:39" ht="75">
      <c r="A19" s="144" t="s">
        <v>145</v>
      </c>
      <c r="B19" s="131"/>
      <c r="C19" s="131"/>
      <c r="D19" s="131"/>
      <c r="E19" s="131"/>
      <c r="F19" s="132"/>
      <c r="G19" s="105"/>
      <c r="H19" s="105" t="s">
        <v>146</v>
      </c>
      <c r="I19" s="105"/>
      <c r="J19" s="140"/>
      <c r="K19" s="142">
        <v>45498</v>
      </c>
      <c r="L19" s="130" t="s">
        <v>147</v>
      </c>
      <c r="M19" s="130" t="s">
        <v>148</v>
      </c>
      <c r="N19" s="130" t="s">
        <v>149</v>
      </c>
      <c r="O19" s="130" t="s">
        <v>94</v>
      </c>
      <c r="P19" s="130">
        <v>225</v>
      </c>
      <c r="Q19" s="130">
        <v>225</v>
      </c>
      <c r="R19" s="130" t="s">
        <v>56</v>
      </c>
      <c r="S19" s="137">
        <v>1700</v>
      </c>
      <c r="T19" s="136" t="s">
        <v>149</v>
      </c>
      <c r="U19" s="130">
        <v>225</v>
      </c>
      <c r="V19" s="145" t="s">
        <v>57</v>
      </c>
      <c r="W19" s="144"/>
      <c r="X19" s="130"/>
      <c r="Y19" s="130"/>
      <c r="Z19" s="145"/>
      <c r="AA19" s="327"/>
      <c r="AB19" s="144" t="e">
        <f>VLOOKUP($A19,#REF!,2,FALSE)</f>
        <v>#REF!</v>
      </c>
      <c r="AC19" s="267" t="e">
        <f>VLOOKUP($A19,#REF!,2,FALSE)</f>
        <v>#REF!</v>
      </c>
      <c r="AD19" s="130" t="e">
        <f>VLOOKUP($A19,#REF!,2,FALSE)</f>
        <v>#REF!</v>
      </c>
      <c r="AE19" s="130" t="e">
        <f>VLOOKUP($A19,#REF!,2,FALSE)</f>
        <v>#REF!</v>
      </c>
      <c r="AF19" s="136" t="e">
        <f>VLOOKUP($A19,#REF!,2,FALSE)</f>
        <v>#REF!</v>
      </c>
      <c r="AG19" s="130" t="s">
        <v>150</v>
      </c>
      <c r="AH19" s="130" t="s">
        <v>151</v>
      </c>
      <c r="AI19" s="130" t="s">
        <v>152</v>
      </c>
      <c r="AJ19" s="130" t="s">
        <v>71</v>
      </c>
      <c r="AK19" s="130" t="s">
        <v>80</v>
      </c>
      <c r="AL19" s="130" t="s">
        <v>80</v>
      </c>
      <c r="AM19" s="130"/>
    </row>
    <row r="20" spans="1:39" s="361" customFormat="1" ht="30">
      <c r="A20" s="270" t="s">
        <v>153</v>
      </c>
      <c r="B20" s="357"/>
      <c r="C20" s="357"/>
      <c r="D20" s="357"/>
      <c r="E20" s="357"/>
      <c r="F20" s="358"/>
      <c r="G20" s="359"/>
      <c r="H20" s="359" t="s">
        <v>154</v>
      </c>
      <c r="I20" s="359"/>
      <c r="J20" s="360"/>
      <c r="K20" s="271">
        <v>45503</v>
      </c>
      <c r="L20" s="272" t="s">
        <v>155</v>
      </c>
      <c r="M20" s="272" t="s">
        <v>156</v>
      </c>
      <c r="N20" s="272" t="s">
        <v>157</v>
      </c>
      <c r="O20" s="272" t="s">
        <v>94</v>
      </c>
      <c r="P20" s="272">
        <v>375</v>
      </c>
      <c r="Q20" s="272">
        <v>375</v>
      </c>
      <c r="R20" s="272" t="s">
        <v>56</v>
      </c>
      <c r="S20" s="273">
        <v>1800</v>
      </c>
      <c r="T20" s="274" t="s">
        <v>157</v>
      </c>
      <c r="U20" s="272">
        <v>375</v>
      </c>
      <c r="V20" s="275" t="s">
        <v>57</v>
      </c>
      <c r="W20" s="270"/>
      <c r="X20" s="272"/>
      <c r="Y20" s="272"/>
      <c r="Z20" s="275"/>
      <c r="AA20" s="326"/>
      <c r="AB20" s="270" t="e">
        <f>VLOOKUP($A20,#REF!,2,FALSE)</f>
        <v>#REF!</v>
      </c>
      <c r="AC20" s="276" t="e">
        <f>VLOOKUP($A20,#REF!,2,FALSE)</f>
        <v>#REF!</v>
      </c>
      <c r="AD20" s="272" t="e">
        <f>VLOOKUP($A20,#REF!,2,FALSE)</f>
        <v>#REF!</v>
      </c>
      <c r="AE20" s="272" t="e">
        <f>VLOOKUP($A20,#REF!,2,FALSE)</f>
        <v>#REF!</v>
      </c>
      <c r="AF20" s="274" t="e">
        <f>VLOOKUP($A20,#REF!,2,FALSE)</f>
        <v>#REF!</v>
      </c>
      <c r="AG20" s="272" t="s">
        <v>112</v>
      </c>
      <c r="AH20" s="272" t="s">
        <v>64</v>
      </c>
      <c r="AI20" s="272" t="s">
        <v>60</v>
      </c>
      <c r="AJ20" s="272" t="s">
        <v>61</v>
      </c>
      <c r="AK20" s="272" t="s">
        <v>61</v>
      </c>
      <c r="AL20" s="272" t="s">
        <v>61</v>
      </c>
      <c r="AM20" s="272"/>
    </row>
    <row r="21" spans="1:39" s="361" customFormat="1" ht="30">
      <c r="A21" s="270" t="s">
        <v>158</v>
      </c>
      <c r="B21" s="357"/>
      <c r="C21" s="357"/>
      <c r="D21" s="357"/>
      <c r="E21" s="357"/>
      <c r="F21" s="358"/>
      <c r="G21" s="359"/>
      <c r="H21" s="359" t="s">
        <v>159</v>
      </c>
      <c r="I21" s="359"/>
      <c r="J21" s="360"/>
      <c r="K21" s="271">
        <v>45503</v>
      </c>
      <c r="L21" s="272" t="s">
        <v>160</v>
      </c>
      <c r="M21" s="272" t="s">
        <v>161</v>
      </c>
      <c r="N21" s="272" t="s">
        <v>162</v>
      </c>
      <c r="O21" s="272" t="s">
        <v>163</v>
      </c>
      <c r="P21" s="272">
        <v>300</v>
      </c>
      <c r="Q21" s="272">
        <v>300</v>
      </c>
      <c r="R21" s="272" t="s">
        <v>56</v>
      </c>
      <c r="S21" s="273">
        <v>1630</v>
      </c>
      <c r="T21" s="274" t="s">
        <v>162</v>
      </c>
      <c r="U21" s="272">
        <v>300</v>
      </c>
      <c r="V21" s="275" t="s">
        <v>164</v>
      </c>
      <c r="W21" s="270"/>
      <c r="X21" s="272"/>
      <c r="Y21" s="272"/>
      <c r="Z21" s="275"/>
      <c r="AA21" s="326"/>
      <c r="AB21" s="270" t="e">
        <f>VLOOKUP($A21,#REF!,2,FALSE)</f>
        <v>#REF!</v>
      </c>
      <c r="AC21" s="276" t="e">
        <f>VLOOKUP($A21,#REF!,2,FALSE)</f>
        <v>#REF!</v>
      </c>
      <c r="AD21" s="272" t="e">
        <f>VLOOKUP($A21,#REF!,2,FALSE)</f>
        <v>#REF!</v>
      </c>
      <c r="AE21" s="272" t="e">
        <f>VLOOKUP($A21,#REF!,2,FALSE)</f>
        <v>#REF!</v>
      </c>
      <c r="AF21" s="274" t="e">
        <f>VLOOKUP($A21,#REF!,2,FALSE)</f>
        <v>#REF!</v>
      </c>
      <c r="AG21" s="272" t="s">
        <v>112</v>
      </c>
      <c r="AH21" s="272" t="s">
        <v>165</v>
      </c>
      <c r="AI21" s="272" t="s">
        <v>64</v>
      </c>
      <c r="AJ21" s="272" t="s">
        <v>112</v>
      </c>
      <c r="AK21" s="272"/>
      <c r="AL21" s="272" t="s">
        <v>61</v>
      </c>
      <c r="AM21" s="272"/>
    </row>
    <row r="22" spans="1:39" s="279" customFormat="1" ht="38.25">
      <c r="A22" s="270" t="s">
        <v>166</v>
      </c>
      <c r="B22" s="277" t="s">
        <v>49</v>
      </c>
      <c r="C22" s="277"/>
      <c r="D22" s="277"/>
      <c r="E22" s="277" t="s">
        <v>50</v>
      </c>
      <c r="F22" s="278"/>
      <c r="G22" s="359"/>
      <c r="H22" s="359" t="s">
        <v>167</v>
      </c>
      <c r="I22" s="359"/>
      <c r="J22" s="360"/>
      <c r="K22" s="271">
        <v>45503</v>
      </c>
      <c r="L22" s="272" t="s">
        <v>168</v>
      </c>
      <c r="M22" s="272" t="s">
        <v>169</v>
      </c>
      <c r="N22" s="272" t="s">
        <v>170</v>
      </c>
      <c r="O22" s="272" t="s">
        <v>110</v>
      </c>
      <c r="P22" s="272">
        <v>300</v>
      </c>
      <c r="Q22" s="272">
        <v>300</v>
      </c>
      <c r="R22" s="272" t="s">
        <v>56</v>
      </c>
      <c r="S22" s="273">
        <v>5440</v>
      </c>
      <c r="T22" s="274" t="s">
        <v>171</v>
      </c>
      <c r="U22" s="272" t="s">
        <v>172</v>
      </c>
      <c r="V22" s="275" t="s">
        <v>173</v>
      </c>
      <c r="W22" s="270"/>
      <c r="X22" s="272"/>
      <c r="Y22" s="272"/>
      <c r="Z22" s="275"/>
      <c r="AA22" s="275"/>
      <c r="AB22" s="270" t="e">
        <f>VLOOKUP($A22,#REF!,2,FALSE)</f>
        <v>#REF!</v>
      </c>
      <c r="AC22" s="276" t="e">
        <f>VLOOKUP($A22,#REF!,2,FALSE)</f>
        <v>#REF!</v>
      </c>
      <c r="AD22" s="272" t="e">
        <f>VLOOKUP($A22,#REF!,2,FALSE)</f>
        <v>#REF!</v>
      </c>
      <c r="AE22" s="272" t="e">
        <f>VLOOKUP($A22,#REF!,2,FALSE)</f>
        <v>#REF!</v>
      </c>
      <c r="AF22" s="274" t="e">
        <f>VLOOKUP($A22,#REF!,2,FALSE)</f>
        <v>#REF!</v>
      </c>
      <c r="AG22" s="272" t="s">
        <v>152</v>
      </c>
      <c r="AH22" s="272" t="s">
        <v>60</v>
      </c>
      <c r="AI22" s="272" t="s">
        <v>61</v>
      </c>
      <c r="AJ22" s="272" t="s">
        <v>61</v>
      </c>
      <c r="AK22" s="272" t="s">
        <v>61</v>
      </c>
      <c r="AL22" s="272" t="s">
        <v>61</v>
      </c>
      <c r="AM22" s="272"/>
    </row>
    <row r="23" spans="1:39" s="279" customFormat="1" ht="38.25">
      <c r="A23" s="270" t="s">
        <v>174</v>
      </c>
      <c r="B23" s="277" t="s">
        <v>49</v>
      </c>
      <c r="C23" s="277"/>
      <c r="D23" s="277"/>
      <c r="E23" s="277" t="s">
        <v>50</v>
      </c>
      <c r="F23" s="278"/>
      <c r="G23" s="359"/>
      <c r="H23" s="359" t="s">
        <v>175</v>
      </c>
      <c r="I23" s="359"/>
      <c r="J23" s="360"/>
      <c r="K23" s="271">
        <v>45492</v>
      </c>
      <c r="L23" s="272" t="s">
        <v>176</v>
      </c>
      <c r="M23" s="272" t="s">
        <v>177</v>
      </c>
      <c r="N23" s="272" t="s">
        <v>178</v>
      </c>
      <c r="O23" s="272" t="s">
        <v>163</v>
      </c>
      <c r="P23" s="272">
        <v>300</v>
      </c>
      <c r="Q23" s="272">
        <v>300</v>
      </c>
      <c r="R23" s="272" t="s">
        <v>56</v>
      </c>
      <c r="S23" s="273">
        <v>5730</v>
      </c>
      <c r="T23" s="274" t="s">
        <v>178</v>
      </c>
      <c r="U23" s="272">
        <v>300</v>
      </c>
      <c r="V23" s="275" t="s">
        <v>164</v>
      </c>
      <c r="W23" s="270"/>
      <c r="X23" s="272"/>
      <c r="Y23" s="272"/>
      <c r="Z23" s="275"/>
      <c r="AA23" s="275"/>
      <c r="AB23" s="270" t="e">
        <f>VLOOKUP($A23,#REF!,2,FALSE)</f>
        <v>#REF!</v>
      </c>
      <c r="AC23" s="276" t="e">
        <f>VLOOKUP($A23,#REF!,2,FALSE)</f>
        <v>#REF!</v>
      </c>
      <c r="AD23" s="272" t="e">
        <f>VLOOKUP($A23,#REF!,2,FALSE)</f>
        <v>#REF!</v>
      </c>
      <c r="AE23" s="272" t="e">
        <f>VLOOKUP($A23,#REF!,2,FALSE)</f>
        <v>#REF!</v>
      </c>
      <c r="AF23" s="274" t="e">
        <f>VLOOKUP($A23,#REF!,2,FALSE)</f>
        <v>#REF!</v>
      </c>
      <c r="AG23" s="272" t="s">
        <v>179</v>
      </c>
      <c r="AH23" s="272" t="s">
        <v>60</v>
      </c>
      <c r="AI23" s="272" t="s">
        <v>61</v>
      </c>
      <c r="AJ23" s="272" t="s">
        <v>61</v>
      </c>
      <c r="AK23" s="272" t="s">
        <v>61</v>
      </c>
      <c r="AL23" s="272" t="s">
        <v>61</v>
      </c>
      <c r="AM23" s="272"/>
    </row>
    <row r="24" spans="1:39" s="361" customFormat="1" ht="45">
      <c r="A24" s="270" t="s">
        <v>180</v>
      </c>
      <c r="B24" s="357"/>
      <c r="C24" s="357"/>
      <c r="D24" s="357"/>
      <c r="E24" s="357"/>
      <c r="F24" s="358"/>
      <c r="G24" s="359"/>
      <c r="H24" s="359" t="s">
        <v>181</v>
      </c>
      <c r="I24" s="359"/>
      <c r="J24" s="360"/>
      <c r="K24" s="271">
        <v>45488</v>
      </c>
      <c r="L24" s="272" t="s">
        <v>182</v>
      </c>
      <c r="M24" s="272" t="s">
        <v>183</v>
      </c>
      <c r="N24" s="272" t="s">
        <v>184</v>
      </c>
      <c r="O24" s="272" t="s">
        <v>94</v>
      </c>
      <c r="P24" s="272">
        <v>675</v>
      </c>
      <c r="Q24" s="272">
        <v>675</v>
      </c>
      <c r="R24" s="272" t="s">
        <v>56</v>
      </c>
      <c r="S24" s="273">
        <v>4380</v>
      </c>
      <c r="T24" s="274" t="s">
        <v>184</v>
      </c>
      <c r="U24" s="272">
        <v>675</v>
      </c>
      <c r="V24" s="275" t="s">
        <v>57</v>
      </c>
      <c r="W24" s="270"/>
      <c r="X24" s="272"/>
      <c r="Y24" s="272"/>
      <c r="Z24" s="275"/>
      <c r="AA24" s="275"/>
      <c r="AB24" s="270" t="e">
        <f>VLOOKUP($A24,#REF!,2,FALSE)</f>
        <v>#REF!</v>
      </c>
      <c r="AC24" s="276" t="e">
        <f>VLOOKUP($A24,#REF!,2,FALSE)</f>
        <v>#REF!</v>
      </c>
      <c r="AD24" s="272" t="e">
        <f>VLOOKUP($A24,#REF!,2,FALSE)</f>
        <v>#REF!</v>
      </c>
      <c r="AE24" s="272" t="e">
        <f>VLOOKUP($A24,#REF!,2,FALSE)</f>
        <v>#REF!</v>
      </c>
      <c r="AF24" s="274" t="e">
        <f>VLOOKUP($A24,#REF!,2,FALSE)</f>
        <v>#REF!</v>
      </c>
      <c r="AG24" s="272" t="s">
        <v>71</v>
      </c>
      <c r="AH24" s="272" t="s">
        <v>79</v>
      </c>
      <c r="AI24" s="272" t="s">
        <v>60</v>
      </c>
      <c r="AJ24" s="272" t="s">
        <v>61</v>
      </c>
      <c r="AK24" s="272" t="s">
        <v>61</v>
      </c>
      <c r="AL24" s="272" t="s">
        <v>61</v>
      </c>
      <c r="AM24" s="272"/>
    </row>
    <row r="25" spans="1:39" s="279" customFormat="1" ht="38.25">
      <c r="A25" s="270" t="s">
        <v>185</v>
      </c>
      <c r="B25" s="277" t="s">
        <v>49</v>
      </c>
      <c r="C25" s="277"/>
      <c r="D25" s="277"/>
      <c r="E25" s="277" t="s">
        <v>50</v>
      </c>
      <c r="F25" s="278"/>
      <c r="G25" s="105"/>
      <c r="H25" s="105" t="s">
        <v>186</v>
      </c>
      <c r="I25" s="105"/>
      <c r="J25" s="140"/>
      <c r="K25" s="271">
        <v>45502</v>
      </c>
      <c r="L25" s="272" t="s">
        <v>187</v>
      </c>
      <c r="M25" s="272" t="s">
        <v>188</v>
      </c>
      <c r="N25" s="272" t="s">
        <v>189</v>
      </c>
      <c r="O25" s="272" t="s">
        <v>94</v>
      </c>
      <c r="P25" s="272">
        <v>450</v>
      </c>
      <c r="Q25" s="272">
        <v>450</v>
      </c>
      <c r="R25" s="272" t="s">
        <v>56</v>
      </c>
      <c r="S25" s="273">
        <v>3700</v>
      </c>
      <c r="T25" s="274" t="s">
        <v>189</v>
      </c>
      <c r="U25" s="272">
        <v>675</v>
      </c>
      <c r="V25" s="275" t="s">
        <v>57</v>
      </c>
      <c r="W25" s="270"/>
      <c r="X25" s="272"/>
      <c r="Y25" s="272"/>
      <c r="Z25" s="275"/>
      <c r="AA25" s="275"/>
      <c r="AB25" s="270" t="e">
        <f>VLOOKUP($A25,#REF!,2,FALSE)</f>
        <v>#REF!</v>
      </c>
      <c r="AC25" s="276" t="e">
        <f>VLOOKUP($A25,#REF!,2,FALSE)</f>
        <v>#REF!</v>
      </c>
      <c r="AD25" s="272" t="e">
        <f>VLOOKUP($A25,#REF!,2,FALSE)</f>
        <v>#REF!</v>
      </c>
      <c r="AE25" s="272" t="e">
        <f>VLOOKUP($A25,#REF!,2,FALSE)</f>
        <v>#REF!</v>
      </c>
      <c r="AF25" s="274" t="e">
        <f>VLOOKUP($A25,#REF!,2,FALSE)</f>
        <v>#REF!</v>
      </c>
      <c r="AG25" s="272" t="s">
        <v>190</v>
      </c>
      <c r="AH25" s="272" t="s">
        <v>60</v>
      </c>
      <c r="AI25" s="272" t="s">
        <v>61</v>
      </c>
      <c r="AJ25" s="272" t="s">
        <v>61</v>
      </c>
      <c r="AK25" s="272" t="s">
        <v>61</v>
      </c>
      <c r="AL25" s="272" t="s">
        <v>61</v>
      </c>
      <c r="AM25" s="272"/>
    </row>
    <row r="26" spans="1:39" ht="75">
      <c r="A26" s="144" t="s">
        <v>191</v>
      </c>
      <c r="B26" s="131"/>
      <c r="C26" s="131"/>
      <c r="D26" s="131"/>
      <c r="E26" s="131"/>
      <c r="F26" s="132"/>
      <c r="G26" s="105"/>
      <c r="H26" s="105" t="s">
        <v>192</v>
      </c>
      <c r="I26" s="105"/>
      <c r="J26" s="140"/>
      <c r="K26" s="142">
        <v>45504</v>
      </c>
      <c r="L26" s="130" t="s">
        <v>193</v>
      </c>
      <c r="M26" s="130" t="s">
        <v>194</v>
      </c>
      <c r="N26" s="130" t="s">
        <v>195</v>
      </c>
      <c r="O26" s="130" t="s">
        <v>110</v>
      </c>
      <c r="P26" s="130">
        <v>600</v>
      </c>
      <c r="Q26" s="130">
        <v>600</v>
      </c>
      <c r="R26" s="130" t="s">
        <v>56</v>
      </c>
      <c r="S26" s="137">
        <v>4500</v>
      </c>
      <c r="T26" s="136" t="s">
        <v>195</v>
      </c>
      <c r="U26" s="130">
        <v>868</v>
      </c>
      <c r="V26" s="145" t="s">
        <v>57</v>
      </c>
      <c r="W26" s="144"/>
      <c r="X26" s="130"/>
      <c r="Y26" s="130"/>
      <c r="Z26" s="145"/>
      <c r="AA26" s="145"/>
      <c r="AB26" s="144" t="e">
        <f>VLOOKUP($A26,#REF!,2,FALSE)</f>
        <v>#REF!</v>
      </c>
      <c r="AC26" s="267" t="e">
        <f>VLOOKUP($A26,#REF!,2,FALSE)</f>
        <v>#REF!</v>
      </c>
      <c r="AD26" s="130" t="e">
        <f>VLOOKUP($A26,#REF!,2,FALSE)</f>
        <v>#REF!</v>
      </c>
      <c r="AE26" s="130" t="e">
        <f>VLOOKUP($A26,#REF!,2,FALSE)</f>
        <v>#REF!</v>
      </c>
      <c r="AF26" s="136" t="e">
        <f>VLOOKUP($A26,#REF!,2,FALSE)</f>
        <v>#REF!</v>
      </c>
      <c r="AG26" s="130" t="s">
        <v>71</v>
      </c>
      <c r="AH26" s="130" t="s">
        <v>196</v>
      </c>
      <c r="AI26" s="130" t="s">
        <v>112</v>
      </c>
      <c r="AJ26" s="130" t="s">
        <v>71</v>
      </c>
      <c r="AK26" s="130" t="s">
        <v>80</v>
      </c>
      <c r="AL26" s="130" t="s">
        <v>80</v>
      </c>
      <c r="AM26" s="130"/>
    </row>
    <row r="27" spans="1:39" s="279" customFormat="1" ht="38.25">
      <c r="A27" s="270" t="s">
        <v>197</v>
      </c>
      <c r="B27" s="277" t="s">
        <v>49</v>
      </c>
      <c r="C27" s="277"/>
      <c r="D27" s="277"/>
      <c r="E27" s="277" t="s">
        <v>50</v>
      </c>
      <c r="F27" s="278"/>
      <c r="G27" s="105"/>
      <c r="H27" s="105" t="s">
        <v>198</v>
      </c>
      <c r="I27" s="105"/>
      <c r="J27" s="140"/>
      <c r="K27" s="271">
        <v>45488</v>
      </c>
      <c r="L27" s="272" t="s">
        <v>199</v>
      </c>
      <c r="M27" s="272" t="s">
        <v>200</v>
      </c>
      <c r="N27" s="272" t="s">
        <v>201</v>
      </c>
      <c r="O27" s="272" t="s">
        <v>94</v>
      </c>
      <c r="P27" s="272">
        <v>225</v>
      </c>
      <c r="Q27" s="272">
        <v>225</v>
      </c>
      <c r="R27" s="272" t="s">
        <v>56</v>
      </c>
      <c r="S27" s="273">
        <v>2040</v>
      </c>
      <c r="T27" s="274" t="s">
        <v>201</v>
      </c>
      <c r="U27" s="272">
        <v>225</v>
      </c>
      <c r="V27" s="275" t="s">
        <v>57</v>
      </c>
      <c r="W27" s="270"/>
      <c r="X27" s="272"/>
      <c r="Y27" s="272"/>
      <c r="Z27" s="275"/>
      <c r="AA27" s="275"/>
      <c r="AB27" s="270" t="e">
        <f>VLOOKUP($A27,#REF!,2,FALSE)</f>
        <v>#REF!</v>
      </c>
      <c r="AC27" s="276" t="e">
        <f>VLOOKUP($A27,#REF!,2,FALSE)</f>
        <v>#REF!</v>
      </c>
      <c r="AD27" s="272" t="e">
        <f>VLOOKUP($A27,#REF!,2,FALSE)</f>
        <v>#REF!</v>
      </c>
      <c r="AE27" s="272" t="e">
        <f>VLOOKUP($A27,#REF!,2,FALSE)</f>
        <v>#REF!</v>
      </c>
      <c r="AF27" s="274" t="e">
        <f>VLOOKUP($A27,#REF!,2,FALSE)</f>
        <v>#REF!</v>
      </c>
      <c r="AG27" s="272" t="s">
        <v>71</v>
      </c>
      <c r="AH27" s="272" t="s">
        <v>60</v>
      </c>
      <c r="AI27" s="272" t="s">
        <v>61</v>
      </c>
      <c r="AJ27" s="272" t="s">
        <v>61</v>
      </c>
      <c r="AK27" s="272" t="s">
        <v>61</v>
      </c>
      <c r="AL27" s="272" t="s">
        <v>61</v>
      </c>
      <c r="AM27" s="272"/>
    </row>
    <row r="28" spans="1:39" s="279" customFormat="1" ht="60">
      <c r="A28" s="270" t="s">
        <v>202</v>
      </c>
      <c r="B28" s="277" t="s">
        <v>49</v>
      </c>
      <c r="C28" s="277"/>
      <c r="D28" s="277"/>
      <c r="E28" s="277" t="s">
        <v>50</v>
      </c>
      <c r="F28" s="278"/>
      <c r="G28" s="105"/>
      <c r="H28" s="105" t="s">
        <v>203</v>
      </c>
      <c r="I28" s="105"/>
      <c r="J28" s="140"/>
      <c r="K28" s="271">
        <v>45503</v>
      </c>
      <c r="L28" s="272" t="s">
        <v>204</v>
      </c>
      <c r="M28" s="272" t="s">
        <v>205</v>
      </c>
      <c r="N28" s="272" t="s">
        <v>206</v>
      </c>
      <c r="O28" s="272" t="s">
        <v>110</v>
      </c>
      <c r="P28" s="272">
        <v>225</v>
      </c>
      <c r="Q28" s="272">
        <v>225</v>
      </c>
      <c r="R28" s="272" t="s">
        <v>56</v>
      </c>
      <c r="S28" s="273">
        <v>1970</v>
      </c>
      <c r="T28" s="274" t="s">
        <v>206</v>
      </c>
      <c r="U28" s="272">
        <v>225</v>
      </c>
      <c r="V28" s="275" t="s">
        <v>207</v>
      </c>
      <c r="W28" s="270"/>
      <c r="X28" s="272"/>
      <c r="Y28" s="272"/>
      <c r="Z28" s="275"/>
      <c r="AA28" s="275"/>
      <c r="AB28" s="270" t="e">
        <f>VLOOKUP($A28,#REF!,2,FALSE)</f>
        <v>#REF!</v>
      </c>
      <c r="AC28" s="276" t="e">
        <f>VLOOKUP($A28,#REF!,2,FALSE)</f>
        <v>#REF!</v>
      </c>
      <c r="AD28" s="272" t="e">
        <f>VLOOKUP($A28,#REF!,2,FALSE)</f>
        <v>#REF!</v>
      </c>
      <c r="AE28" s="272" t="e">
        <f>VLOOKUP($A28,#REF!,2,FALSE)</f>
        <v>#REF!</v>
      </c>
      <c r="AF28" s="274" t="e">
        <f>VLOOKUP($A28,#REF!,2,FALSE)</f>
        <v>#REF!</v>
      </c>
      <c r="AG28" s="272" t="s">
        <v>208</v>
      </c>
      <c r="AH28" s="272" t="s">
        <v>60</v>
      </c>
      <c r="AI28" s="272" t="s">
        <v>61</v>
      </c>
      <c r="AJ28" s="272" t="s">
        <v>61</v>
      </c>
      <c r="AK28" s="272" t="s">
        <v>61</v>
      </c>
      <c r="AL28" s="272" t="s">
        <v>61</v>
      </c>
      <c r="AM28" s="272"/>
    </row>
    <row r="29" spans="1:39" s="279" customFormat="1" ht="38.25">
      <c r="A29" s="270" t="s">
        <v>209</v>
      </c>
      <c r="B29" s="277" t="s">
        <v>49</v>
      </c>
      <c r="C29" s="277"/>
      <c r="D29" s="277"/>
      <c r="E29" s="277" t="s">
        <v>50</v>
      </c>
      <c r="F29" s="278"/>
      <c r="G29" s="105"/>
      <c r="H29" s="105" t="s">
        <v>210</v>
      </c>
      <c r="I29" s="105"/>
      <c r="J29" s="140"/>
      <c r="K29" s="271">
        <v>45488</v>
      </c>
      <c r="L29" s="272" t="s">
        <v>211</v>
      </c>
      <c r="M29" s="272" t="s">
        <v>212</v>
      </c>
      <c r="N29" s="272" t="s">
        <v>213</v>
      </c>
      <c r="O29" s="272" t="s">
        <v>94</v>
      </c>
      <c r="P29" s="272">
        <v>225</v>
      </c>
      <c r="Q29" s="272">
        <v>225</v>
      </c>
      <c r="R29" s="272" t="s">
        <v>56</v>
      </c>
      <c r="S29" s="273">
        <v>2460</v>
      </c>
      <c r="T29" s="274" t="s">
        <v>213</v>
      </c>
      <c r="U29" s="272">
        <v>225</v>
      </c>
      <c r="V29" s="275" t="s">
        <v>57</v>
      </c>
      <c r="W29" s="270"/>
      <c r="X29" s="272"/>
      <c r="Y29" s="272"/>
      <c r="Z29" s="275"/>
      <c r="AA29" s="275"/>
      <c r="AB29" s="270" t="e">
        <f>VLOOKUP($A29,#REF!,2,FALSE)</f>
        <v>#REF!</v>
      </c>
      <c r="AC29" s="276" t="e">
        <f>VLOOKUP($A29,#REF!,2,FALSE)</f>
        <v>#REF!</v>
      </c>
      <c r="AD29" s="272" t="e">
        <f>VLOOKUP($A29,#REF!,2,FALSE)</f>
        <v>#REF!</v>
      </c>
      <c r="AE29" s="272" t="e">
        <f>VLOOKUP($A29,#REF!,2,FALSE)</f>
        <v>#REF!</v>
      </c>
      <c r="AF29" s="274" t="e">
        <f>VLOOKUP($A29,#REF!,2,FALSE)</f>
        <v>#REF!</v>
      </c>
      <c r="AG29" s="272" t="s">
        <v>64</v>
      </c>
      <c r="AH29" s="272" t="s">
        <v>60</v>
      </c>
      <c r="AI29" s="272" t="s">
        <v>61</v>
      </c>
      <c r="AJ29" s="272" t="s">
        <v>61</v>
      </c>
      <c r="AK29" s="272" t="s">
        <v>61</v>
      </c>
      <c r="AL29" s="272" t="s">
        <v>61</v>
      </c>
      <c r="AM29" s="272"/>
    </row>
    <row r="30" spans="1:39" s="361" customFormat="1" ht="30">
      <c r="A30" s="270" t="s">
        <v>214</v>
      </c>
      <c r="B30" s="357"/>
      <c r="C30" s="357"/>
      <c r="D30" s="357"/>
      <c r="E30" s="357"/>
      <c r="F30" s="358"/>
      <c r="G30" s="359"/>
      <c r="H30" s="359" t="s">
        <v>215</v>
      </c>
      <c r="I30" s="359"/>
      <c r="J30" s="360"/>
      <c r="K30" s="271">
        <v>45488</v>
      </c>
      <c r="L30" s="272" t="s">
        <v>216</v>
      </c>
      <c r="M30" s="272" t="s">
        <v>217</v>
      </c>
      <c r="N30" s="272" t="s">
        <v>218</v>
      </c>
      <c r="O30" s="272" t="s">
        <v>94</v>
      </c>
      <c r="P30" s="272">
        <v>225</v>
      </c>
      <c r="Q30" s="272">
        <v>225</v>
      </c>
      <c r="R30" s="272" t="s">
        <v>56</v>
      </c>
      <c r="S30" s="273">
        <v>1825</v>
      </c>
      <c r="T30" s="274" t="s">
        <v>219</v>
      </c>
      <c r="U30" s="272">
        <v>225</v>
      </c>
      <c r="V30" s="275" t="s">
        <v>57</v>
      </c>
      <c r="W30" s="270"/>
      <c r="X30" s="272"/>
      <c r="Y30" s="272"/>
      <c r="Z30" s="275"/>
      <c r="AA30" s="275"/>
      <c r="AB30" s="270" t="e">
        <f>VLOOKUP($A30,#REF!,2,FALSE)</f>
        <v>#REF!</v>
      </c>
      <c r="AC30" s="276" t="e">
        <f>VLOOKUP($A30,#REF!,2,FALSE)</f>
        <v>#REF!</v>
      </c>
      <c r="AD30" s="272" t="e">
        <f>VLOOKUP($A30,#REF!,2,FALSE)</f>
        <v>#REF!</v>
      </c>
      <c r="AE30" s="272" t="e">
        <f>VLOOKUP($A30,#REF!,2,FALSE)</f>
        <v>#REF!</v>
      </c>
      <c r="AF30" s="274" t="e">
        <f>VLOOKUP($A30,#REF!,2,FALSE)</f>
        <v>#REF!</v>
      </c>
      <c r="AG30" s="272" t="s">
        <v>112</v>
      </c>
      <c r="AH30" s="272" t="s">
        <v>71</v>
      </c>
      <c r="AI30" s="272" t="s">
        <v>60</v>
      </c>
      <c r="AJ30" s="272" t="s">
        <v>61</v>
      </c>
      <c r="AK30" s="272" t="s">
        <v>61</v>
      </c>
      <c r="AL30" s="272" t="s">
        <v>61</v>
      </c>
      <c r="AM30" s="272"/>
    </row>
    <row r="31" spans="1:39" s="279" customFormat="1" ht="45">
      <c r="A31" s="270" t="s">
        <v>220</v>
      </c>
      <c r="B31" s="277" t="s">
        <v>49</v>
      </c>
      <c r="C31" s="277"/>
      <c r="D31" s="277"/>
      <c r="E31" s="277" t="s">
        <v>50</v>
      </c>
      <c r="F31" s="278"/>
      <c r="G31" s="105"/>
      <c r="H31" s="105" t="s">
        <v>221</v>
      </c>
      <c r="I31" s="105"/>
      <c r="J31" s="140"/>
      <c r="K31" s="271">
        <v>45492</v>
      </c>
      <c r="L31" s="272" t="s">
        <v>222</v>
      </c>
      <c r="M31" s="272" t="s">
        <v>223</v>
      </c>
      <c r="N31" s="272" t="s">
        <v>224</v>
      </c>
      <c r="O31" s="272" t="s">
        <v>94</v>
      </c>
      <c r="P31" s="272">
        <v>300</v>
      </c>
      <c r="Q31" s="272">
        <v>300</v>
      </c>
      <c r="R31" s="272" t="s">
        <v>56</v>
      </c>
      <c r="S31" s="273">
        <v>2570</v>
      </c>
      <c r="T31" s="274" t="s">
        <v>224</v>
      </c>
      <c r="U31" s="272">
        <v>300</v>
      </c>
      <c r="V31" s="275" t="s">
        <v>57</v>
      </c>
      <c r="W31" s="270"/>
      <c r="X31" s="272"/>
      <c r="Y31" s="272"/>
      <c r="Z31" s="275"/>
      <c r="AA31" s="275"/>
      <c r="AB31" s="270" t="e">
        <f>VLOOKUP($A31,#REF!,2,FALSE)</f>
        <v>#REF!</v>
      </c>
      <c r="AC31" s="276" t="e">
        <f>VLOOKUP($A31,#REF!,2,FALSE)</f>
        <v>#REF!</v>
      </c>
      <c r="AD31" s="272" t="e">
        <f>VLOOKUP($A31,#REF!,2,FALSE)</f>
        <v>#REF!</v>
      </c>
      <c r="AE31" s="272" t="e">
        <f>VLOOKUP($A31,#REF!,2,FALSE)</f>
        <v>#REF!</v>
      </c>
      <c r="AF31" s="274" t="e">
        <f>VLOOKUP($A31,#REF!,2,FALSE)</f>
        <v>#REF!</v>
      </c>
      <c r="AG31" s="272" t="s">
        <v>80</v>
      </c>
      <c r="AH31" s="272" t="s">
        <v>60</v>
      </c>
      <c r="AI31" s="272" t="s">
        <v>61</v>
      </c>
      <c r="AJ31" s="272" t="s">
        <v>61</v>
      </c>
      <c r="AK31" s="272" t="s">
        <v>61</v>
      </c>
      <c r="AL31" s="272" t="s">
        <v>61</v>
      </c>
      <c r="AM31" s="272"/>
    </row>
    <row r="32" spans="1:39" ht="45">
      <c r="A32" s="144" t="s">
        <v>225</v>
      </c>
      <c r="B32" s="131"/>
      <c r="C32" s="131"/>
      <c r="D32" s="131"/>
      <c r="E32" s="131"/>
      <c r="F32" s="132"/>
      <c r="G32" s="105"/>
      <c r="H32" s="105" t="s">
        <v>226</v>
      </c>
      <c r="I32" s="105"/>
      <c r="J32" s="140"/>
      <c r="K32" s="142">
        <v>45503</v>
      </c>
      <c r="L32" s="130" t="s">
        <v>227</v>
      </c>
      <c r="M32" s="130" t="s">
        <v>228</v>
      </c>
      <c r="N32" s="130" t="s">
        <v>229</v>
      </c>
      <c r="O32" s="130" t="s">
        <v>94</v>
      </c>
      <c r="P32" s="130">
        <v>375</v>
      </c>
      <c r="Q32" s="130">
        <v>375</v>
      </c>
      <c r="R32" s="130" t="s">
        <v>56</v>
      </c>
      <c r="S32" s="137">
        <v>1900</v>
      </c>
      <c r="T32" s="136" t="s">
        <v>229</v>
      </c>
      <c r="U32" s="130">
        <v>375</v>
      </c>
      <c r="V32" s="145" t="s">
        <v>57</v>
      </c>
      <c r="W32" s="144"/>
      <c r="X32" s="130"/>
      <c r="Y32" s="130"/>
      <c r="Z32" s="145"/>
      <c r="AA32" s="145"/>
      <c r="AB32" s="144" t="e">
        <f>VLOOKUP($A32,#REF!,2,FALSE)</f>
        <v>#REF!</v>
      </c>
      <c r="AC32" s="267" t="e">
        <f>VLOOKUP($A32,#REF!,2,FALSE)</f>
        <v>#REF!</v>
      </c>
      <c r="AD32" s="130" t="e">
        <f>VLOOKUP($A32,#REF!,2,FALSE)</f>
        <v>#REF!</v>
      </c>
      <c r="AE32" s="130" t="e">
        <f>VLOOKUP($A32,#REF!,2,FALSE)</f>
        <v>#REF!</v>
      </c>
      <c r="AF32" s="136" t="e">
        <f>VLOOKUP($A32,#REF!,2,FALSE)</f>
        <v>#REF!</v>
      </c>
      <c r="AG32" s="130" t="s">
        <v>64</v>
      </c>
      <c r="AH32" s="130" t="s">
        <v>64</v>
      </c>
      <c r="AI32" s="130" t="s">
        <v>152</v>
      </c>
      <c r="AJ32" s="130" t="s">
        <v>71</v>
      </c>
      <c r="AK32" s="130" t="s">
        <v>80</v>
      </c>
      <c r="AL32" s="130" t="s">
        <v>80</v>
      </c>
      <c r="AM32" s="130"/>
    </row>
    <row r="33" spans="1:39" s="361" customFormat="1" ht="45">
      <c r="A33" s="270" t="s">
        <v>230</v>
      </c>
      <c r="B33" s="357"/>
      <c r="C33" s="357"/>
      <c r="D33" s="357"/>
      <c r="E33" s="357"/>
      <c r="F33" s="358"/>
      <c r="G33" s="359"/>
      <c r="H33" s="359" t="s">
        <v>231</v>
      </c>
      <c r="I33" s="359"/>
      <c r="J33" s="360" t="s">
        <v>232</v>
      </c>
      <c r="K33" s="271">
        <v>45504</v>
      </c>
      <c r="L33" s="272" t="s">
        <v>233</v>
      </c>
      <c r="M33" s="272" t="s">
        <v>234</v>
      </c>
      <c r="N33" s="272" t="s">
        <v>235</v>
      </c>
      <c r="O33" s="272" t="s">
        <v>110</v>
      </c>
      <c r="P33" s="272">
        <v>600</v>
      </c>
      <c r="Q33" s="272">
        <v>600</v>
      </c>
      <c r="R33" s="272" t="s">
        <v>56</v>
      </c>
      <c r="S33" s="273">
        <v>4160</v>
      </c>
      <c r="T33" s="274" t="s">
        <v>235</v>
      </c>
      <c r="U33" s="272">
        <v>600</v>
      </c>
      <c r="V33" s="275" t="s">
        <v>173</v>
      </c>
      <c r="W33" s="270"/>
      <c r="X33" s="272"/>
      <c r="Y33" s="272"/>
      <c r="Z33" s="275"/>
      <c r="AA33" s="275"/>
      <c r="AB33" s="270" t="e">
        <f>VLOOKUP($A33,#REF!,2,FALSE)</f>
        <v>#REF!</v>
      </c>
      <c r="AC33" s="276" t="e">
        <f>VLOOKUP($A33,#REF!,2,FALSE)</f>
        <v>#REF!</v>
      </c>
      <c r="AD33" s="272" t="e">
        <f>VLOOKUP($A33,#REF!,2,FALSE)</f>
        <v>#REF!</v>
      </c>
      <c r="AE33" s="272" t="e">
        <f>VLOOKUP($A33,#REF!,2,FALSE)</f>
        <v>#REF!</v>
      </c>
      <c r="AF33" s="274" t="e">
        <f>VLOOKUP($A33,#REF!,2,FALSE)</f>
        <v>#REF!</v>
      </c>
      <c r="AG33" s="272" t="s">
        <v>112</v>
      </c>
      <c r="AH33" s="272" t="s">
        <v>79</v>
      </c>
      <c r="AI33" s="272" t="s">
        <v>60</v>
      </c>
      <c r="AJ33" s="272" t="s">
        <v>61</v>
      </c>
      <c r="AK33" s="272" t="s">
        <v>61</v>
      </c>
      <c r="AL33" s="272" t="s">
        <v>61</v>
      </c>
      <c r="AM33" s="272"/>
    </row>
    <row r="34" spans="1:39" s="361" customFormat="1" ht="45">
      <c r="A34" s="270" t="s">
        <v>236</v>
      </c>
      <c r="B34" s="357"/>
      <c r="C34" s="357"/>
      <c r="D34" s="357"/>
      <c r="E34" s="357"/>
      <c r="F34" s="358"/>
      <c r="G34" s="359"/>
      <c r="H34" s="359" t="s">
        <v>237</v>
      </c>
      <c r="I34" s="359"/>
      <c r="J34" s="360"/>
      <c r="K34" s="271">
        <v>45491</v>
      </c>
      <c r="L34" s="272" t="s">
        <v>238</v>
      </c>
      <c r="M34" s="272" t="s">
        <v>239</v>
      </c>
      <c r="N34" s="272" t="s">
        <v>240</v>
      </c>
      <c r="O34" s="272" t="s">
        <v>94</v>
      </c>
      <c r="P34" s="272">
        <v>225</v>
      </c>
      <c r="Q34" s="272">
        <v>225</v>
      </c>
      <c r="R34" s="272" t="s">
        <v>56</v>
      </c>
      <c r="S34" s="273">
        <v>1090</v>
      </c>
      <c r="T34" s="274" t="s">
        <v>240</v>
      </c>
      <c r="U34" s="272">
        <v>225</v>
      </c>
      <c r="V34" s="275" t="s">
        <v>57</v>
      </c>
      <c r="W34" s="270"/>
      <c r="X34" s="272"/>
      <c r="Y34" s="272"/>
      <c r="Z34" s="275"/>
      <c r="AA34" s="275"/>
      <c r="AB34" s="270" t="e">
        <f>VLOOKUP($A34,#REF!,2,FALSE)</f>
        <v>#REF!</v>
      </c>
      <c r="AC34" s="276" t="e">
        <f>VLOOKUP($A34,#REF!,2,FALSE)</f>
        <v>#REF!</v>
      </c>
      <c r="AD34" s="272" t="e">
        <f>VLOOKUP($A34,#REF!,2,FALSE)</f>
        <v>#REF!</v>
      </c>
      <c r="AE34" s="272" t="e">
        <f>VLOOKUP($A34,#REF!,2,FALSE)</f>
        <v>#REF!</v>
      </c>
      <c r="AF34" s="274" t="e">
        <f>VLOOKUP($A34,#REF!,2,FALSE)</f>
        <v>#REF!</v>
      </c>
      <c r="AG34" s="272" t="s">
        <v>132</v>
      </c>
      <c r="AH34" s="272" t="s">
        <v>79</v>
      </c>
      <c r="AI34" s="272" t="s">
        <v>80</v>
      </c>
      <c r="AJ34" s="272" t="s">
        <v>80</v>
      </c>
      <c r="AK34" s="272" t="s">
        <v>60</v>
      </c>
      <c r="AL34" s="272" t="s">
        <v>61</v>
      </c>
      <c r="AM34" s="272"/>
    </row>
    <row r="35" spans="1:39" s="361" customFormat="1" ht="105">
      <c r="A35" s="270" t="s">
        <v>241</v>
      </c>
      <c r="B35" s="357" t="s">
        <v>49</v>
      </c>
      <c r="C35" s="357"/>
      <c r="D35" s="357"/>
      <c r="E35" s="357" t="s">
        <v>242</v>
      </c>
      <c r="F35" s="358"/>
      <c r="G35" s="359"/>
      <c r="H35" s="359" t="s">
        <v>243</v>
      </c>
      <c r="I35" s="359"/>
      <c r="J35" s="360" t="s">
        <v>232</v>
      </c>
      <c r="K35" s="271">
        <v>45491</v>
      </c>
      <c r="L35" s="272" t="s">
        <v>244</v>
      </c>
      <c r="M35" s="272" t="s">
        <v>245</v>
      </c>
      <c r="N35" s="272" t="s">
        <v>246</v>
      </c>
      <c r="O35" s="272" t="s">
        <v>94</v>
      </c>
      <c r="P35" s="272">
        <v>225</v>
      </c>
      <c r="Q35" s="272">
        <v>225</v>
      </c>
      <c r="R35" s="272" t="s">
        <v>56</v>
      </c>
      <c r="S35" s="273">
        <v>1750</v>
      </c>
      <c r="T35" s="274" t="s">
        <v>246</v>
      </c>
      <c r="U35" s="272">
        <v>225</v>
      </c>
      <c r="V35" s="275" t="s">
        <v>173</v>
      </c>
      <c r="W35" s="270"/>
      <c r="X35" s="272"/>
      <c r="Y35" s="272"/>
      <c r="Z35" s="275"/>
      <c r="AA35" s="275" t="s">
        <v>247</v>
      </c>
      <c r="AB35" s="270" t="e">
        <f>VLOOKUP($A35,#REF!,2,FALSE)</f>
        <v>#REF!</v>
      </c>
      <c r="AC35" s="276" t="e">
        <f>VLOOKUP($A35,#REF!,2,FALSE)</f>
        <v>#REF!</v>
      </c>
      <c r="AD35" s="272" t="e">
        <f>VLOOKUP($A35,#REF!,2,FALSE)</f>
        <v>#REF!</v>
      </c>
      <c r="AE35" s="272" t="e">
        <f>VLOOKUP($A35,#REF!,2,FALSE)</f>
        <v>#REF!</v>
      </c>
      <c r="AF35" s="274" t="e">
        <f>VLOOKUP($A35,#REF!,2,FALSE)</f>
        <v>#REF!</v>
      </c>
      <c r="AG35" s="272" t="s">
        <v>248</v>
      </c>
      <c r="AH35" s="272" t="s">
        <v>249</v>
      </c>
      <c r="AI35" s="272" t="s">
        <v>249</v>
      </c>
      <c r="AJ35" s="272" t="s">
        <v>249</v>
      </c>
      <c r="AK35" s="272" t="s">
        <v>249</v>
      </c>
      <c r="AL35" s="272" t="s">
        <v>61</v>
      </c>
      <c r="AM35" s="272"/>
    </row>
    <row r="36" spans="1:39" s="361" customFormat="1" ht="60">
      <c r="A36" s="270" t="s">
        <v>250</v>
      </c>
      <c r="B36" s="357"/>
      <c r="C36" s="357"/>
      <c r="D36" s="357"/>
      <c r="E36" s="357"/>
      <c r="F36" s="358"/>
      <c r="G36" s="359"/>
      <c r="H36" s="359" t="s">
        <v>251</v>
      </c>
      <c r="I36" s="359"/>
      <c r="J36" s="360"/>
      <c r="K36" s="271">
        <v>45491</v>
      </c>
      <c r="L36" s="272" t="s">
        <v>252</v>
      </c>
      <c r="M36" s="272" t="s">
        <v>253</v>
      </c>
      <c r="N36" s="272" t="s">
        <v>254</v>
      </c>
      <c r="O36" s="272" t="s">
        <v>163</v>
      </c>
      <c r="P36" s="272">
        <v>150</v>
      </c>
      <c r="Q36" s="272">
        <v>150</v>
      </c>
      <c r="R36" s="272" t="s">
        <v>56</v>
      </c>
      <c r="S36" s="273">
        <v>2540</v>
      </c>
      <c r="T36" s="274" t="s">
        <v>254</v>
      </c>
      <c r="U36" s="272">
        <v>150</v>
      </c>
      <c r="V36" s="275" t="s">
        <v>164</v>
      </c>
      <c r="W36" s="270"/>
      <c r="X36" s="272"/>
      <c r="Y36" s="272"/>
      <c r="Z36" s="275"/>
      <c r="AA36" s="275"/>
      <c r="AB36" s="270" t="e">
        <f>VLOOKUP($A36,#REF!,2,FALSE)</f>
        <v>#REF!</v>
      </c>
      <c r="AC36" s="276" t="e">
        <f>VLOOKUP($A36,#REF!,2,FALSE)</f>
        <v>#REF!</v>
      </c>
      <c r="AD36" s="272" t="e">
        <f>VLOOKUP($A36,#REF!,2,FALSE)</f>
        <v>#REF!</v>
      </c>
      <c r="AE36" s="272" t="e">
        <f>VLOOKUP($A36,#REF!,2,FALSE)</f>
        <v>#REF!</v>
      </c>
      <c r="AF36" s="274" t="e">
        <f>VLOOKUP($A36,#REF!,2,FALSE)</f>
        <v>#REF!</v>
      </c>
      <c r="AG36" s="272" t="s">
        <v>255</v>
      </c>
      <c r="AH36" s="272" t="s">
        <v>112</v>
      </c>
      <c r="AI36" s="272" t="s">
        <v>87</v>
      </c>
      <c r="AJ36" s="272" t="s">
        <v>87</v>
      </c>
      <c r="AK36" s="272" t="s">
        <v>60</v>
      </c>
      <c r="AL36" s="272" t="s">
        <v>61</v>
      </c>
      <c r="AM36" s="272"/>
    </row>
    <row r="37" spans="1:39" s="290" customFormat="1" ht="45">
      <c r="A37" s="281" t="s">
        <v>256</v>
      </c>
      <c r="B37" s="282" t="s">
        <v>49</v>
      </c>
      <c r="C37" s="282"/>
      <c r="D37" s="282"/>
      <c r="E37" s="282" t="s">
        <v>257</v>
      </c>
      <c r="F37" s="283"/>
      <c r="G37" s="105"/>
      <c r="H37" s="105" t="s">
        <v>258</v>
      </c>
      <c r="I37" s="105"/>
      <c r="J37" s="140" t="s">
        <v>232</v>
      </c>
      <c r="K37" s="284">
        <v>45497</v>
      </c>
      <c r="L37" s="285" t="s">
        <v>259</v>
      </c>
      <c r="M37" s="285" t="s">
        <v>260</v>
      </c>
      <c r="N37" s="285" t="s">
        <v>261</v>
      </c>
      <c r="O37" s="285" t="s">
        <v>56</v>
      </c>
      <c r="P37" s="285">
        <v>300</v>
      </c>
      <c r="Q37" s="285">
        <v>300</v>
      </c>
      <c r="R37" s="285" t="s">
        <v>56</v>
      </c>
      <c r="S37" s="286">
        <v>3000</v>
      </c>
      <c r="T37" s="287" t="s">
        <v>262</v>
      </c>
      <c r="U37" s="285">
        <v>300</v>
      </c>
      <c r="V37" s="288" t="s">
        <v>57</v>
      </c>
      <c r="W37" s="281"/>
      <c r="X37" s="285"/>
      <c r="Y37" s="285"/>
      <c r="Z37" s="288"/>
      <c r="AA37" s="288" t="s">
        <v>263</v>
      </c>
      <c r="AB37" s="281" t="e">
        <f>VLOOKUP($A37,#REF!,2,FALSE)</f>
        <v>#REF!</v>
      </c>
      <c r="AC37" s="289" t="e">
        <f>VLOOKUP($A37,#REF!,2,FALSE)</f>
        <v>#REF!</v>
      </c>
      <c r="AD37" s="285" t="e">
        <f>VLOOKUP($A37,#REF!,2,FALSE)</f>
        <v>#REF!</v>
      </c>
      <c r="AE37" s="285" t="e">
        <f>VLOOKUP($A37,#REF!,2,FALSE)</f>
        <v>#REF!</v>
      </c>
      <c r="AF37" s="287" t="e">
        <f>VLOOKUP($A37,#REF!,2,FALSE)</f>
        <v>#REF!</v>
      </c>
      <c r="AG37" s="285" t="s">
        <v>264</v>
      </c>
      <c r="AH37" s="285" t="s">
        <v>265</v>
      </c>
      <c r="AI37" s="285" t="s">
        <v>265</v>
      </c>
      <c r="AJ37" s="285" t="s">
        <v>265</v>
      </c>
      <c r="AK37" s="285" t="s">
        <v>265</v>
      </c>
      <c r="AL37" s="285" t="s">
        <v>265</v>
      </c>
      <c r="AM37" s="285"/>
    </row>
    <row r="38" spans="1:39" s="290" customFormat="1" ht="60">
      <c r="A38" s="281" t="s">
        <v>266</v>
      </c>
      <c r="B38" s="282" t="s">
        <v>49</v>
      </c>
      <c r="C38" s="282"/>
      <c r="D38" s="282"/>
      <c r="E38" s="282" t="s">
        <v>267</v>
      </c>
      <c r="F38" s="283"/>
      <c r="G38" s="105"/>
      <c r="H38" s="105" t="s">
        <v>268</v>
      </c>
      <c r="I38" s="105"/>
      <c r="J38" s="140"/>
      <c r="K38" s="284">
        <v>45490</v>
      </c>
      <c r="L38" s="285" t="s">
        <v>269</v>
      </c>
      <c r="M38" s="285" t="s">
        <v>270</v>
      </c>
      <c r="N38" s="285" t="s">
        <v>271</v>
      </c>
      <c r="O38" s="285" t="s">
        <v>94</v>
      </c>
      <c r="P38" s="285">
        <v>300</v>
      </c>
      <c r="Q38" s="285">
        <v>300</v>
      </c>
      <c r="R38" s="285" t="s">
        <v>56</v>
      </c>
      <c r="S38" s="286">
        <v>3550</v>
      </c>
      <c r="T38" s="287" t="s">
        <v>272</v>
      </c>
      <c r="U38" s="285">
        <v>450</v>
      </c>
      <c r="V38" s="288" t="s">
        <v>57</v>
      </c>
      <c r="W38" s="281"/>
      <c r="X38" s="285"/>
      <c r="Y38" s="285"/>
      <c r="Z38" s="288"/>
      <c r="AA38" s="288" t="s">
        <v>273</v>
      </c>
      <c r="AB38" s="281" t="e">
        <f>VLOOKUP($A38,#REF!,2,FALSE)</f>
        <v>#REF!</v>
      </c>
      <c r="AC38" s="289" t="e">
        <f>VLOOKUP($A38,#REF!,2,FALSE)</f>
        <v>#REF!</v>
      </c>
      <c r="AD38" s="285" t="e">
        <f>VLOOKUP($A38,#REF!,2,FALSE)</f>
        <v>#REF!</v>
      </c>
      <c r="AE38" s="285" t="e">
        <f>VLOOKUP($A38,#REF!,2,FALSE)</f>
        <v>#REF!</v>
      </c>
      <c r="AF38" s="287" t="e">
        <f>VLOOKUP($A38,#REF!,2,FALSE)</f>
        <v>#REF!</v>
      </c>
      <c r="AG38" s="285" t="s">
        <v>274</v>
      </c>
      <c r="AH38" s="285" t="s">
        <v>275</v>
      </c>
      <c r="AI38" s="285" t="s">
        <v>275</v>
      </c>
      <c r="AJ38" s="285" t="s">
        <v>275</v>
      </c>
      <c r="AK38" s="285" t="s">
        <v>275</v>
      </c>
      <c r="AL38" s="285" t="s">
        <v>275</v>
      </c>
      <c r="AM38" s="285"/>
    </row>
    <row r="39" spans="1:39" s="168" customFormat="1">
      <c r="A39" s="158" t="s">
        <v>276</v>
      </c>
      <c r="B39" s="166"/>
      <c r="C39" s="166"/>
      <c r="D39" s="166"/>
      <c r="E39" s="166"/>
      <c r="F39" s="167"/>
      <c r="G39" s="159"/>
      <c r="H39" s="159"/>
      <c r="I39" s="159"/>
      <c r="J39" s="160"/>
      <c r="K39" s="161" t="s">
        <v>102</v>
      </c>
      <c r="L39" s="162"/>
      <c r="M39" s="162"/>
      <c r="N39" s="162"/>
      <c r="O39" s="162"/>
      <c r="P39" s="162"/>
      <c r="Q39" s="162"/>
      <c r="R39" s="162"/>
      <c r="S39" s="163"/>
      <c r="T39" s="164"/>
      <c r="U39" s="162"/>
      <c r="V39" s="165"/>
      <c r="W39" s="158"/>
      <c r="X39" s="162"/>
      <c r="Y39" s="162"/>
      <c r="Z39" s="165"/>
      <c r="AA39" s="165"/>
      <c r="AB39" s="158" t="e">
        <f>VLOOKUP($A39,#REF!,2,FALSE)</f>
        <v>#REF!</v>
      </c>
      <c r="AC39" s="162" t="e">
        <f>VLOOKUP($A39,#REF!,2,FALSE)</f>
        <v>#REF!</v>
      </c>
      <c r="AD39" s="162" t="e">
        <f>VLOOKUP($A39,#REF!,2,FALSE)</f>
        <v>#REF!</v>
      </c>
      <c r="AE39" s="162" t="e">
        <f>VLOOKUP($A39,#REF!,2,FALSE)</f>
        <v>#REF!</v>
      </c>
      <c r="AF39" s="164" t="e">
        <f>VLOOKUP($A39,#REF!,2,FALSE)</f>
        <v>#REF!</v>
      </c>
      <c r="AG39" s="162" t="s">
        <v>64</v>
      </c>
      <c r="AH39" s="162" t="s">
        <v>103</v>
      </c>
      <c r="AI39" s="162" t="s">
        <v>103</v>
      </c>
      <c r="AJ39" s="162" t="s">
        <v>103</v>
      </c>
      <c r="AK39" s="162" t="s">
        <v>103</v>
      </c>
      <c r="AL39" s="162" t="s">
        <v>103</v>
      </c>
      <c r="AM39" s="162"/>
    </row>
    <row r="40" spans="1:39" s="361" customFormat="1" ht="45">
      <c r="A40" s="270" t="s">
        <v>277</v>
      </c>
      <c r="B40" s="357"/>
      <c r="C40" s="357"/>
      <c r="D40" s="357"/>
      <c r="E40" s="357"/>
      <c r="F40" s="358"/>
      <c r="G40" s="359"/>
      <c r="H40" s="359" t="s">
        <v>278</v>
      </c>
      <c r="I40" s="359"/>
      <c r="J40" s="360"/>
      <c r="K40" s="271">
        <v>45490</v>
      </c>
      <c r="L40" s="272" t="s">
        <v>279</v>
      </c>
      <c r="M40" s="272" t="s">
        <v>280</v>
      </c>
      <c r="N40" s="272" t="s">
        <v>281</v>
      </c>
      <c r="O40" s="272" t="s">
        <v>110</v>
      </c>
      <c r="P40" s="272">
        <v>900</v>
      </c>
      <c r="Q40" s="272">
        <v>900</v>
      </c>
      <c r="R40" s="272" t="s">
        <v>56</v>
      </c>
      <c r="S40" s="273">
        <v>5000</v>
      </c>
      <c r="T40" s="274" t="s">
        <v>281</v>
      </c>
      <c r="U40" s="272">
        <v>900</v>
      </c>
      <c r="V40" s="275" t="s">
        <v>173</v>
      </c>
      <c r="W40" s="270"/>
      <c r="X40" s="272"/>
      <c r="Y40" s="272"/>
      <c r="Z40" s="275"/>
      <c r="AA40" s="275"/>
      <c r="AB40" s="270" t="e">
        <f>VLOOKUP($A40,#REF!,2,FALSE)</f>
        <v>#REF!</v>
      </c>
      <c r="AC40" s="276" t="e">
        <f>VLOOKUP($A40,#REF!,2,FALSE)</f>
        <v>#REF!</v>
      </c>
      <c r="AD40" s="272" t="e">
        <f>VLOOKUP($A40,#REF!,2,FALSE)</f>
        <v>#REF!</v>
      </c>
      <c r="AE40" s="272" t="e">
        <f>VLOOKUP($A40,#REF!,2,FALSE)</f>
        <v>#REF!</v>
      </c>
      <c r="AF40" s="274" t="e">
        <f>VLOOKUP($A40,#REF!,2,FALSE)</f>
        <v>#REF!</v>
      </c>
      <c r="AG40" s="272" t="s">
        <v>282</v>
      </c>
      <c r="AH40" s="272" t="s">
        <v>79</v>
      </c>
      <c r="AI40" s="272" t="s">
        <v>60</v>
      </c>
      <c r="AJ40" s="272" t="s">
        <v>61</v>
      </c>
      <c r="AK40" s="272" t="s">
        <v>61</v>
      </c>
      <c r="AL40" s="272" t="s">
        <v>61</v>
      </c>
      <c r="AM40" s="272"/>
    </row>
    <row r="41" spans="1:39" s="279" customFormat="1" ht="45">
      <c r="A41" s="270" t="s">
        <v>283</v>
      </c>
      <c r="B41" s="277" t="s">
        <v>49</v>
      </c>
      <c r="C41" s="277"/>
      <c r="D41" s="277"/>
      <c r="E41" s="277" t="s">
        <v>50</v>
      </c>
      <c r="F41" s="278"/>
      <c r="G41" s="105"/>
      <c r="H41" s="105" t="s">
        <v>284</v>
      </c>
      <c r="I41" s="105"/>
      <c r="J41" s="140"/>
      <c r="K41" s="271">
        <v>45503</v>
      </c>
      <c r="L41" s="272" t="s">
        <v>285</v>
      </c>
      <c r="M41" s="272" t="s">
        <v>286</v>
      </c>
      <c r="N41" s="272" t="s">
        <v>287</v>
      </c>
      <c r="O41" s="272" t="s">
        <v>110</v>
      </c>
      <c r="P41" s="272">
        <v>400</v>
      </c>
      <c r="Q41" s="272">
        <v>400</v>
      </c>
      <c r="R41" s="272" t="s">
        <v>56</v>
      </c>
      <c r="S41" s="273">
        <v>2470</v>
      </c>
      <c r="T41" s="274" t="s">
        <v>287</v>
      </c>
      <c r="U41" s="272">
        <v>300</v>
      </c>
      <c r="V41" s="275" t="s">
        <v>173</v>
      </c>
      <c r="W41" s="270"/>
      <c r="X41" s="272"/>
      <c r="Y41" s="272"/>
      <c r="Z41" s="275"/>
      <c r="AA41" s="275"/>
      <c r="AB41" s="270" t="e">
        <f>VLOOKUP($A41,#REF!,2,FALSE)</f>
        <v>#REF!</v>
      </c>
      <c r="AC41" s="276" t="e">
        <f>VLOOKUP($A41,#REF!,2,FALSE)</f>
        <v>#REF!</v>
      </c>
      <c r="AD41" s="272" t="e">
        <f>VLOOKUP($A41,#REF!,2,FALSE)</f>
        <v>#REF!</v>
      </c>
      <c r="AE41" s="272" t="e">
        <f>VLOOKUP($A41,#REF!,2,FALSE)</f>
        <v>#REF!</v>
      </c>
      <c r="AF41" s="274" t="e">
        <f>VLOOKUP($A41,#REF!,2,FALSE)</f>
        <v>#REF!</v>
      </c>
      <c r="AG41" s="272" t="s">
        <v>80</v>
      </c>
      <c r="AH41" s="272" t="s">
        <v>60</v>
      </c>
      <c r="AI41" s="272" t="s">
        <v>61</v>
      </c>
      <c r="AJ41" s="272" t="s">
        <v>61</v>
      </c>
      <c r="AK41" s="272" t="s">
        <v>61</v>
      </c>
      <c r="AL41" s="272" t="s">
        <v>61</v>
      </c>
      <c r="AM41" s="272"/>
    </row>
    <row r="42" spans="1:39" s="279" customFormat="1" ht="45">
      <c r="A42" s="270" t="s">
        <v>288</v>
      </c>
      <c r="B42" s="277" t="s">
        <v>49</v>
      </c>
      <c r="C42" s="277"/>
      <c r="D42" s="277"/>
      <c r="E42" s="277" t="s">
        <v>50</v>
      </c>
      <c r="F42" s="278"/>
      <c r="G42" s="105"/>
      <c r="H42" s="105" t="s">
        <v>289</v>
      </c>
      <c r="I42" s="105"/>
      <c r="J42" s="140"/>
      <c r="K42" s="271">
        <v>45502</v>
      </c>
      <c r="L42" s="272" t="s">
        <v>290</v>
      </c>
      <c r="M42" s="272" t="s">
        <v>291</v>
      </c>
      <c r="N42" s="272" t="s">
        <v>292</v>
      </c>
      <c r="O42" s="272" t="s">
        <v>94</v>
      </c>
      <c r="P42" s="272">
        <v>375</v>
      </c>
      <c r="Q42" s="272">
        <v>375</v>
      </c>
      <c r="R42" s="272" t="s">
        <v>56</v>
      </c>
      <c r="S42" s="273">
        <v>2400</v>
      </c>
      <c r="T42" s="274" t="s">
        <v>292</v>
      </c>
      <c r="U42" s="272">
        <v>375</v>
      </c>
      <c r="V42" s="275" t="s">
        <v>57</v>
      </c>
      <c r="W42" s="270"/>
      <c r="X42" s="272"/>
      <c r="Y42" s="272"/>
      <c r="Z42" s="275"/>
      <c r="AA42" s="275"/>
      <c r="AB42" s="270" t="e">
        <f>VLOOKUP($A42,#REF!,2,FALSE)</f>
        <v>#REF!</v>
      </c>
      <c r="AC42" s="276" t="e">
        <f>VLOOKUP($A42,#REF!,2,FALSE)</f>
        <v>#REF!</v>
      </c>
      <c r="AD42" s="272" t="e">
        <f>VLOOKUP($A42,#REF!,2,FALSE)</f>
        <v>#REF!</v>
      </c>
      <c r="AE42" s="272" t="e">
        <f>VLOOKUP($A42,#REF!,2,FALSE)</f>
        <v>#REF!</v>
      </c>
      <c r="AF42" s="274" t="e">
        <f>VLOOKUP($A42,#REF!,2,FALSE)</f>
        <v>#REF!</v>
      </c>
      <c r="AG42" s="272" t="s">
        <v>80</v>
      </c>
      <c r="AH42" s="272" t="s">
        <v>60</v>
      </c>
      <c r="AI42" s="272" t="s">
        <v>61</v>
      </c>
      <c r="AJ42" s="272" t="s">
        <v>61</v>
      </c>
      <c r="AK42" s="272" t="s">
        <v>61</v>
      </c>
      <c r="AL42" s="272" t="s">
        <v>61</v>
      </c>
      <c r="AM42" s="272"/>
    </row>
    <row r="43" spans="1:39" s="279" customFormat="1" ht="45">
      <c r="A43" s="270" t="s">
        <v>293</v>
      </c>
      <c r="B43" s="277" t="s">
        <v>49</v>
      </c>
      <c r="C43" s="277"/>
      <c r="D43" s="277"/>
      <c r="E43" s="277" t="s">
        <v>50</v>
      </c>
      <c r="F43" s="278"/>
      <c r="G43" s="105"/>
      <c r="H43" s="105" t="s">
        <v>294</v>
      </c>
      <c r="I43" s="105"/>
      <c r="J43" s="140"/>
      <c r="K43" s="271">
        <v>45503</v>
      </c>
      <c r="L43" s="272" t="s">
        <v>295</v>
      </c>
      <c r="M43" s="272" t="s">
        <v>296</v>
      </c>
      <c r="N43" s="272" t="s">
        <v>297</v>
      </c>
      <c r="O43" s="272" t="s">
        <v>94</v>
      </c>
      <c r="P43" s="272">
        <v>750</v>
      </c>
      <c r="Q43" s="272">
        <v>750</v>
      </c>
      <c r="R43" s="272" t="s">
        <v>56</v>
      </c>
      <c r="S43" s="273">
        <v>3370</v>
      </c>
      <c r="T43" s="274" t="s">
        <v>297</v>
      </c>
      <c r="U43" s="272">
        <v>750</v>
      </c>
      <c r="V43" s="275" t="s">
        <v>57</v>
      </c>
      <c r="W43" s="270"/>
      <c r="X43" s="272"/>
      <c r="Y43" s="272"/>
      <c r="Z43" s="275"/>
      <c r="AA43" s="275"/>
      <c r="AB43" s="270" t="e">
        <f>VLOOKUP($A43,#REF!,2,FALSE)</f>
        <v>#REF!</v>
      </c>
      <c r="AC43" s="276" t="e">
        <f>VLOOKUP($A43,#REF!,2,FALSE)</f>
        <v>#REF!</v>
      </c>
      <c r="AD43" s="272" t="e">
        <f>VLOOKUP($A43,#REF!,2,FALSE)</f>
        <v>#REF!</v>
      </c>
      <c r="AE43" s="272" t="e">
        <f>VLOOKUP($A43,#REF!,2,FALSE)</f>
        <v>#REF!</v>
      </c>
      <c r="AF43" s="274" t="e">
        <f>VLOOKUP($A43,#REF!,2,FALSE)</f>
        <v>#REF!</v>
      </c>
      <c r="AG43" s="272" t="s">
        <v>80</v>
      </c>
      <c r="AH43" s="272" t="s">
        <v>60</v>
      </c>
      <c r="AI43" s="272" t="s">
        <v>61</v>
      </c>
      <c r="AJ43" s="272" t="s">
        <v>61</v>
      </c>
      <c r="AK43" s="272" t="s">
        <v>61</v>
      </c>
      <c r="AL43" s="272" t="s">
        <v>61</v>
      </c>
      <c r="AM43" s="272"/>
    </row>
    <row r="44" spans="1:39" s="279" customFormat="1" ht="45">
      <c r="A44" s="270" t="s">
        <v>298</v>
      </c>
      <c r="B44" s="277" t="s">
        <v>49</v>
      </c>
      <c r="C44" s="277"/>
      <c r="D44" s="277"/>
      <c r="E44" s="277" t="s">
        <v>50</v>
      </c>
      <c r="F44" s="278"/>
      <c r="G44" s="105"/>
      <c r="H44" s="105" t="s">
        <v>299</v>
      </c>
      <c r="I44" s="105"/>
      <c r="J44" s="140"/>
      <c r="K44" s="271">
        <v>45503</v>
      </c>
      <c r="L44" s="272" t="s">
        <v>295</v>
      </c>
      <c r="M44" s="272" t="s">
        <v>296</v>
      </c>
      <c r="N44" s="272" t="s">
        <v>297</v>
      </c>
      <c r="O44" s="272" t="s">
        <v>55</v>
      </c>
      <c r="P44" s="272">
        <v>300</v>
      </c>
      <c r="Q44" s="272">
        <v>300</v>
      </c>
      <c r="R44" s="272" t="s">
        <v>56</v>
      </c>
      <c r="S44" s="273">
        <v>3370</v>
      </c>
      <c r="T44" s="274" t="s">
        <v>297</v>
      </c>
      <c r="U44" s="272">
        <v>375</v>
      </c>
      <c r="V44" s="275" t="s">
        <v>57</v>
      </c>
      <c r="W44" s="270"/>
      <c r="X44" s="272"/>
      <c r="Y44" s="272"/>
      <c r="Z44" s="275"/>
      <c r="AA44" s="275"/>
      <c r="AB44" s="270" t="e">
        <f>VLOOKUP($A44,#REF!,2,FALSE)</f>
        <v>#REF!</v>
      </c>
      <c r="AC44" s="276" t="e">
        <f>VLOOKUP($A44,#REF!,2,FALSE)</f>
        <v>#REF!</v>
      </c>
      <c r="AD44" s="272" t="e">
        <f>VLOOKUP($A44,#REF!,2,FALSE)</f>
        <v>#REF!</v>
      </c>
      <c r="AE44" s="272" t="e">
        <f>VLOOKUP($A44,#REF!,2,FALSE)</f>
        <v>#REF!</v>
      </c>
      <c r="AF44" s="274" t="e">
        <f>VLOOKUP($A44,#REF!,2,FALSE)</f>
        <v>#REF!</v>
      </c>
      <c r="AG44" s="272" t="s">
        <v>80</v>
      </c>
      <c r="AH44" s="272" t="s">
        <v>60</v>
      </c>
      <c r="AI44" s="272" t="s">
        <v>61</v>
      </c>
      <c r="AJ44" s="272" t="s">
        <v>61</v>
      </c>
      <c r="AK44" s="272" t="s">
        <v>61</v>
      </c>
      <c r="AL44" s="272" t="s">
        <v>61</v>
      </c>
      <c r="AM44" s="272"/>
    </row>
    <row r="45" spans="1:39" s="279" customFormat="1" ht="38.25">
      <c r="A45" s="270" t="s">
        <v>300</v>
      </c>
      <c r="B45" s="277" t="s">
        <v>49</v>
      </c>
      <c r="C45" s="277"/>
      <c r="D45" s="277"/>
      <c r="E45" s="277" t="s">
        <v>50</v>
      </c>
      <c r="F45" s="278"/>
      <c r="G45" s="105"/>
      <c r="H45" s="105" t="s">
        <v>301</v>
      </c>
      <c r="I45" s="105"/>
      <c r="J45" s="140"/>
      <c r="K45" s="271">
        <v>45504</v>
      </c>
      <c r="L45" s="272" t="s">
        <v>302</v>
      </c>
      <c r="M45" s="272" t="s">
        <v>303</v>
      </c>
      <c r="N45" s="272" t="s">
        <v>304</v>
      </c>
      <c r="O45" s="272" t="s">
        <v>94</v>
      </c>
      <c r="P45" s="272">
        <v>400</v>
      </c>
      <c r="Q45" s="272">
        <v>400</v>
      </c>
      <c r="R45" s="272" t="s">
        <v>56</v>
      </c>
      <c r="S45" s="273">
        <v>2670</v>
      </c>
      <c r="T45" s="274" t="s">
        <v>304</v>
      </c>
      <c r="U45" s="272">
        <v>450</v>
      </c>
      <c r="V45" s="275" t="s">
        <v>57</v>
      </c>
      <c r="W45" s="270"/>
      <c r="X45" s="272"/>
      <c r="Y45" s="272"/>
      <c r="Z45" s="275"/>
      <c r="AA45" s="275"/>
      <c r="AB45" s="270" t="e">
        <f>VLOOKUP($A45,#REF!,2,FALSE)</f>
        <v>#REF!</v>
      </c>
      <c r="AC45" s="276" t="e">
        <f>VLOOKUP($A45,#REF!,2,FALSE)</f>
        <v>#REF!</v>
      </c>
      <c r="AD45" s="272" t="e">
        <f>VLOOKUP($A45,#REF!,2,FALSE)</f>
        <v>#REF!</v>
      </c>
      <c r="AE45" s="272" t="e">
        <f>VLOOKUP($A45,#REF!,2,FALSE)</f>
        <v>#REF!</v>
      </c>
      <c r="AF45" s="274" t="e">
        <f>VLOOKUP($A45,#REF!,2,FALSE)</f>
        <v>#REF!</v>
      </c>
      <c r="AG45" s="272" t="s">
        <v>152</v>
      </c>
      <c r="AH45" s="272" t="s">
        <v>60</v>
      </c>
      <c r="AI45" s="272" t="s">
        <v>61</v>
      </c>
      <c r="AJ45" s="272" t="s">
        <v>61</v>
      </c>
      <c r="AK45" s="272" t="s">
        <v>61</v>
      </c>
      <c r="AL45" s="272" t="s">
        <v>61</v>
      </c>
      <c r="AM45" s="272"/>
    </row>
    <row r="46" spans="1:39" s="279" customFormat="1" ht="38.25">
      <c r="A46" s="270" t="s">
        <v>305</v>
      </c>
      <c r="B46" s="277" t="s">
        <v>49</v>
      </c>
      <c r="C46" s="277"/>
      <c r="D46" s="277"/>
      <c r="E46" s="277" t="s">
        <v>50</v>
      </c>
      <c r="F46" s="278"/>
      <c r="G46" s="105"/>
      <c r="H46" s="105" t="s">
        <v>306</v>
      </c>
      <c r="I46" s="105"/>
      <c r="J46" s="140"/>
      <c r="K46" s="271">
        <v>45504</v>
      </c>
      <c r="L46" s="272" t="s">
        <v>307</v>
      </c>
      <c r="M46" s="272" t="s">
        <v>308</v>
      </c>
      <c r="N46" s="272" t="s">
        <v>309</v>
      </c>
      <c r="O46" s="272" t="s">
        <v>55</v>
      </c>
      <c r="P46" s="272">
        <v>525</v>
      </c>
      <c r="Q46" s="272">
        <v>525</v>
      </c>
      <c r="R46" s="272" t="s">
        <v>56</v>
      </c>
      <c r="S46" s="273">
        <v>2530</v>
      </c>
      <c r="T46" s="274" t="s">
        <v>310</v>
      </c>
      <c r="U46" s="272">
        <v>600</v>
      </c>
      <c r="V46" s="275" t="s">
        <v>57</v>
      </c>
      <c r="W46" s="270"/>
      <c r="X46" s="272"/>
      <c r="Y46" s="272"/>
      <c r="Z46" s="275"/>
      <c r="AA46" s="275"/>
      <c r="AB46" s="270" t="e">
        <f>VLOOKUP($A46,#REF!,2,FALSE)</f>
        <v>#REF!</v>
      </c>
      <c r="AC46" s="276" t="e">
        <f>VLOOKUP($A46,#REF!,2,FALSE)</f>
        <v>#REF!</v>
      </c>
      <c r="AD46" s="272" t="e">
        <f>VLOOKUP($A46,#REF!,2,FALSE)</f>
        <v>#REF!</v>
      </c>
      <c r="AE46" s="272" t="e">
        <f>VLOOKUP($A46,#REF!,2,FALSE)</f>
        <v>#REF!</v>
      </c>
      <c r="AF46" s="274" t="e">
        <f>VLOOKUP($A46,#REF!,2,FALSE)</f>
        <v>#REF!</v>
      </c>
      <c r="AG46" s="272" t="s">
        <v>71</v>
      </c>
      <c r="AH46" s="272" t="s">
        <v>60</v>
      </c>
      <c r="AI46" s="272" t="s">
        <v>61</v>
      </c>
      <c r="AJ46" s="272" t="s">
        <v>61</v>
      </c>
      <c r="AK46" s="272" t="s">
        <v>61</v>
      </c>
      <c r="AL46" s="272" t="s">
        <v>61</v>
      </c>
      <c r="AM46" s="272"/>
    </row>
    <row r="47" spans="1:39" s="279" customFormat="1" ht="45">
      <c r="A47" s="270" t="s">
        <v>311</v>
      </c>
      <c r="B47" s="277" t="s">
        <v>49</v>
      </c>
      <c r="C47" s="277"/>
      <c r="D47" s="277"/>
      <c r="E47" s="277" t="s">
        <v>50</v>
      </c>
      <c r="F47" s="278"/>
      <c r="G47" s="105"/>
      <c r="H47" s="105" t="s">
        <v>312</v>
      </c>
      <c r="I47" s="105"/>
      <c r="J47" s="140"/>
      <c r="K47" s="271">
        <v>45506</v>
      </c>
      <c r="L47" s="272" t="s">
        <v>313</v>
      </c>
      <c r="M47" s="272" t="s">
        <v>314</v>
      </c>
      <c r="N47" s="272" t="s">
        <v>315</v>
      </c>
      <c r="O47" s="272" t="s">
        <v>94</v>
      </c>
      <c r="P47" s="272">
        <v>700</v>
      </c>
      <c r="Q47" s="272">
        <v>700</v>
      </c>
      <c r="R47" s="272" t="s">
        <v>56</v>
      </c>
      <c r="S47" s="273">
        <v>3160</v>
      </c>
      <c r="T47" s="274" t="s">
        <v>315</v>
      </c>
      <c r="U47" s="272">
        <v>825</v>
      </c>
      <c r="V47" s="275" t="s">
        <v>57</v>
      </c>
      <c r="W47" s="270"/>
      <c r="X47" s="272"/>
      <c r="Y47" s="272"/>
      <c r="Z47" s="275"/>
      <c r="AA47" s="275"/>
      <c r="AB47" s="270" t="e">
        <f>VLOOKUP($A47,#REF!,2,FALSE)</f>
        <v>#REF!</v>
      </c>
      <c r="AC47" s="276" t="e">
        <f>VLOOKUP($A47,#REF!,2,FALSE)</f>
        <v>#REF!</v>
      </c>
      <c r="AD47" s="272" t="e">
        <f>VLOOKUP($A47,#REF!,2,FALSE)</f>
        <v>#REF!</v>
      </c>
      <c r="AE47" s="272" t="e">
        <f>VLOOKUP($A47,#REF!,2,FALSE)</f>
        <v>#REF!</v>
      </c>
      <c r="AF47" s="274" t="e">
        <f>VLOOKUP($A47,#REF!,2,FALSE)</f>
        <v>#REF!</v>
      </c>
      <c r="AG47" s="272" t="s">
        <v>80</v>
      </c>
      <c r="AH47" s="272" t="s">
        <v>60</v>
      </c>
      <c r="AI47" s="272" t="s">
        <v>61</v>
      </c>
      <c r="AJ47" s="272" t="s">
        <v>61</v>
      </c>
      <c r="AK47" s="272" t="s">
        <v>61</v>
      </c>
      <c r="AL47" s="272" t="s">
        <v>61</v>
      </c>
      <c r="AM47" s="272"/>
    </row>
    <row r="48" spans="1:39" ht="45">
      <c r="A48" s="144" t="s">
        <v>316</v>
      </c>
      <c r="B48" s="131"/>
      <c r="C48" s="131"/>
      <c r="D48" s="131"/>
      <c r="E48" s="131"/>
      <c r="F48" s="132"/>
      <c r="G48" s="105"/>
      <c r="H48" s="105" t="s">
        <v>317</v>
      </c>
      <c r="I48" s="105"/>
      <c r="J48" s="140"/>
      <c r="K48" s="142">
        <v>45491</v>
      </c>
      <c r="L48" s="130" t="s">
        <v>318</v>
      </c>
      <c r="M48" s="130" t="s">
        <v>319</v>
      </c>
      <c r="N48" s="130" t="s">
        <v>320</v>
      </c>
      <c r="O48" s="130" t="s">
        <v>94</v>
      </c>
      <c r="P48" s="130">
        <v>450</v>
      </c>
      <c r="Q48" s="130">
        <v>450</v>
      </c>
      <c r="R48" s="130" t="s">
        <v>56</v>
      </c>
      <c r="S48" s="137">
        <v>3050</v>
      </c>
      <c r="T48" s="136" t="s">
        <v>320</v>
      </c>
      <c r="U48" s="130">
        <v>375</v>
      </c>
      <c r="V48" s="145" t="s">
        <v>57</v>
      </c>
      <c r="W48" s="144"/>
      <c r="X48" s="130"/>
      <c r="Y48" s="130"/>
      <c r="Z48" s="145"/>
      <c r="AA48" s="145"/>
      <c r="AB48" s="144" t="e">
        <f>VLOOKUP($A48,#REF!,2,FALSE)</f>
        <v>#REF!</v>
      </c>
      <c r="AC48" s="267" t="e">
        <f>VLOOKUP($A48,#REF!,2,FALSE)</f>
        <v>#REF!</v>
      </c>
      <c r="AD48" s="130" t="e">
        <f>VLOOKUP($A48,#REF!,2,FALSE)</f>
        <v>#REF!</v>
      </c>
      <c r="AE48" s="130" t="e">
        <f>VLOOKUP($A48,#REF!,2,FALSE)</f>
        <v>#REF!</v>
      </c>
      <c r="AF48" s="136" t="e">
        <f>VLOOKUP($A48,#REF!,2,FALSE)</f>
        <v>#REF!</v>
      </c>
      <c r="AG48" s="130" t="s">
        <v>64</v>
      </c>
      <c r="AH48" s="130" t="s">
        <v>64</v>
      </c>
      <c r="AI48" s="130" t="s">
        <v>64</v>
      </c>
      <c r="AJ48" s="130" t="s">
        <v>71</v>
      </c>
      <c r="AK48" s="130" t="s">
        <v>79</v>
      </c>
      <c r="AL48" s="130" t="s">
        <v>79</v>
      </c>
      <c r="AM48" s="130"/>
    </row>
    <row r="49" spans="1:39" s="168" customFormat="1">
      <c r="A49" s="158" t="s">
        <v>321</v>
      </c>
      <c r="B49" s="269"/>
      <c r="C49" s="269"/>
      <c r="D49" s="269"/>
      <c r="E49" s="269"/>
      <c r="F49" s="167"/>
      <c r="G49" s="159"/>
      <c r="H49" s="159"/>
      <c r="I49" s="159"/>
      <c r="J49" s="160"/>
      <c r="K49" s="161" t="s">
        <v>102</v>
      </c>
      <c r="L49" s="162"/>
      <c r="M49" s="162"/>
      <c r="N49" s="162"/>
      <c r="O49" s="162"/>
      <c r="P49" s="162"/>
      <c r="Q49" s="162"/>
      <c r="R49" s="162"/>
      <c r="S49" s="163"/>
      <c r="T49" s="164"/>
      <c r="U49" s="162"/>
      <c r="V49" s="165"/>
      <c r="W49" s="158"/>
      <c r="X49" s="162"/>
      <c r="Y49" s="162"/>
      <c r="Z49" s="165"/>
      <c r="AA49" s="165"/>
      <c r="AB49" s="158" t="e">
        <f>VLOOKUP($A49,#REF!,2,FALSE)</f>
        <v>#REF!</v>
      </c>
      <c r="AC49" s="162" t="e">
        <f>VLOOKUP($A49,#REF!,2,FALSE)</f>
        <v>#REF!</v>
      </c>
      <c r="AD49" s="162" t="e">
        <f>VLOOKUP($A49,#REF!,2,FALSE)</f>
        <v>#REF!</v>
      </c>
      <c r="AE49" s="162" t="e">
        <f>VLOOKUP($A49,#REF!,2,FALSE)</f>
        <v>#REF!</v>
      </c>
      <c r="AF49" s="164" t="e">
        <f>VLOOKUP($A49,#REF!,2,FALSE)</f>
        <v>#REF!</v>
      </c>
      <c r="AG49" s="162" t="s">
        <v>64</v>
      </c>
      <c r="AH49" s="162" t="s">
        <v>103</v>
      </c>
      <c r="AI49" s="162" t="s">
        <v>103</v>
      </c>
      <c r="AJ49" s="162" t="s">
        <v>103</v>
      </c>
      <c r="AK49" s="162" t="s">
        <v>103</v>
      </c>
      <c r="AL49" s="162" t="s">
        <v>103</v>
      </c>
      <c r="AM49" s="162"/>
    </row>
    <row r="50" spans="1:39" s="279" customFormat="1" ht="38.25">
      <c r="A50" s="270" t="s">
        <v>322</v>
      </c>
      <c r="B50" s="277" t="s">
        <v>49</v>
      </c>
      <c r="C50" s="277"/>
      <c r="D50" s="277"/>
      <c r="E50" s="277" t="s">
        <v>50</v>
      </c>
      <c r="F50" s="278"/>
      <c r="G50" s="105"/>
      <c r="H50" s="105" t="s">
        <v>323</v>
      </c>
      <c r="I50" s="105"/>
      <c r="J50" s="140"/>
      <c r="K50" s="271">
        <v>45491</v>
      </c>
      <c r="L50" s="272" t="s">
        <v>324</v>
      </c>
      <c r="M50" s="272" t="s">
        <v>325</v>
      </c>
      <c r="N50" s="272" t="s">
        <v>326</v>
      </c>
      <c r="O50" s="272" t="s">
        <v>55</v>
      </c>
      <c r="P50" s="272">
        <v>475</v>
      </c>
      <c r="Q50" s="272">
        <v>475</v>
      </c>
      <c r="R50" s="272" t="s">
        <v>56</v>
      </c>
      <c r="S50" s="273">
        <v>2950</v>
      </c>
      <c r="T50" s="274" t="s">
        <v>326</v>
      </c>
      <c r="U50" s="272">
        <v>500</v>
      </c>
      <c r="V50" s="275" t="s">
        <v>57</v>
      </c>
      <c r="W50" s="270"/>
      <c r="X50" s="272"/>
      <c r="Y50" s="272"/>
      <c r="Z50" s="275"/>
      <c r="AA50" s="275"/>
      <c r="AB50" s="270" t="e">
        <f>VLOOKUP($A50,#REF!,2,FALSE)</f>
        <v>#REF!</v>
      </c>
      <c r="AC50" s="276" t="e">
        <f>VLOOKUP($A50,#REF!,2,FALSE)</f>
        <v>#REF!</v>
      </c>
      <c r="AD50" s="272" t="e">
        <f>VLOOKUP($A50,#REF!,2,FALSE)</f>
        <v>#REF!</v>
      </c>
      <c r="AE50" s="272" t="e">
        <f>VLOOKUP($A50,#REF!,2,FALSE)</f>
        <v>#REF!</v>
      </c>
      <c r="AF50" s="274" t="e">
        <f>VLOOKUP($A50,#REF!,2,FALSE)</f>
        <v>#REF!</v>
      </c>
      <c r="AG50" s="272" t="s">
        <v>132</v>
      </c>
      <c r="AH50" s="272" t="s">
        <v>60</v>
      </c>
      <c r="AI50" s="272" t="s">
        <v>61</v>
      </c>
      <c r="AJ50" s="272" t="s">
        <v>61</v>
      </c>
      <c r="AK50" s="272" t="s">
        <v>61</v>
      </c>
      <c r="AL50" s="272" t="s">
        <v>61</v>
      </c>
      <c r="AM50" s="272"/>
    </row>
    <row r="51" spans="1:39" ht="30">
      <c r="A51" s="144" t="s">
        <v>327</v>
      </c>
      <c r="B51" s="131"/>
      <c r="C51" s="131"/>
      <c r="D51" s="131"/>
      <c r="E51" s="131"/>
      <c r="F51" s="132"/>
      <c r="G51" s="105"/>
      <c r="H51" s="105" t="s">
        <v>328</v>
      </c>
      <c r="I51" s="105"/>
      <c r="J51" s="140"/>
      <c r="K51" s="142"/>
      <c r="L51" s="130" t="s">
        <v>329</v>
      </c>
      <c r="M51" s="130" t="s">
        <v>330</v>
      </c>
      <c r="N51" s="130" t="s">
        <v>331</v>
      </c>
      <c r="O51" s="130" t="s">
        <v>94</v>
      </c>
      <c r="P51" s="130">
        <v>300</v>
      </c>
      <c r="Q51" s="130">
        <v>300</v>
      </c>
      <c r="R51" s="130" t="s">
        <v>56</v>
      </c>
      <c r="S51" s="137">
        <v>2830</v>
      </c>
      <c r="T51" s="136" t="s">
        <v>331</v>
      </c>
      <c r="U51" s="130">
        <v>300</v>
      </c>
      <c r="V51" s="145" t="s">
        <v>57</v>
      </c>
      <c r="W51" s="144"/>
      <c r="X51" s="130"/>
      <c r="Y51" s="130"/>
      <c r="Z51" s="145"/>
      <c r="AA51" s="145"/>
      <c r="AB51" s="144" t="e">
        <f>VLOOKUP($A51,#REF!,2,FALSE)</f>
        <v>#REF!</v>
      </c>
      <c r="AC51" s="267" t="e">
        <f>VLOOKUP($A51,#REF!,2,FALSE)</f>
        <v>#REF!</v>
      </c>
      <c r="AD51" s="130" t="e">
        <f>VLOOKUP($A51,#REF!,2,FALSE)</f>
        <v>#REF!</v>
      </c>
      <c r="AE51" s="130" t="e">
        <f>VLOOKUP($A51,#REF!,2,FALSE)</f>
        <v>#REF!</v>
      </c>
      <c r="AF51" s="136" t="e">
        <f>VLOOKUP($A51,#REF!,2,FALSE)</f>
        <v>#REF!</v>
      </c>
      <c r="AG51" s="130" t="s">
        <v>122</v>
      </c>
      <c r="AH51" s="130" t="s">
        <v>64</v>
      </c>
      <c r="AI51" s="130" t="s">
        <v>64</v>
      </c>
      <c r="AJ51" s="130" t="s">
        <v>60</v>
      </c>
      <c r="AK51" s="130" t="s">
        <v>64</v>
      </c>
      <c r="AL51" s="130"/>
      <c r="AM51" s="130"/>
    </row>
    <row r="52" spans="1:39" ht="60">
      <c r="A52" s="144" t="s">
        <v>332</v>
      </c>
      <c r="B52" s="131"/>
      <c r="C52" s="131"/>
      <c r="D52" s="131"/>
      <c r="E52" s="131"/>
      <c r="F52" s="132"/>
      <c r="G52" s="105"/>
      <c r="H52" s="105" t="s">
        <v>333</v>
      </c>
      <c r="I52" s="105"/>
      <c r="J52" s="140"/>
      <c r="K52" s="142">
        <v>45491</v>
      </c>
      <c r="L52" s="130" t="s">
        <v>334</v>
      </c>
      <c r="M52" s="130" t="s">
        <v>335</v>
      </c>
      <c r="N52" s="130" t="s">
        <v>336</v>
      </c>
      <c r="O52" s="130" t="s">
        <v>94</v>
      </c>
      <c r="P52" s="130">
        <v>475</v>
      </c>
      <c r="Q52" s="130">
        <v>475</v>
      </c>
      <c r="R52" s="130" t="s">
        <v>56</v>
      </c>
      <c r="S52" s="137">
        <v>3460</v>
      </c>
      <c r="T52" s="136" t="s">
        <v>336</v>
      </c>
      <c r="U52" s="130">
        <v>457</v>
      </c>
      <c r="V52" s="145" t="s">
        <v>57</v>
      </c>
      <c r="W52" s="144"/>
      <c r="X52" s="130"/>
      <c r="Y52" s="130"/>
      <c r="Z52" s="145"/>
      <c r="AA52" s="145"/>
      <c r="AB52" s="144" t="e">
        <f>VLOOKUP($A52,#REF!,2,FALSE)</f>
        <v>#REF!</v>
      </c>
      <c r="AC52" s="267" t="e">
        <f>VLOOKUP($A52,#REF!,2,FALSE)</f>
        <v>#REF!</v>
      </c>
      <c r="AD52" s="130" t="e">
        <f>VLOOKUP($A52,#REF!,2,FALSE)</f>
        <v>#REF!</v>
      </c>
      <c r="AE52" s="130" t="e">
        <f>VLOOKUP($A52,#REF!,2,FALSE)</f>
        <v>#REF!</v>
      </c>
      <c r="AF52" s="136" t="e">
        <f>VLOOKUP($A52,#REF!,2,FALSE)</f>
        <v>#REF!</v>
      </c>
      <c r="AG52" s="130" t="s">
        <v>337</v>
      </c>
      <c r="AH52" s="130" t="s">
        <v>79</v>
      </c>
      <c r="AI52" s="130" t="s">
        <v>64</v>
      </c>
      <c r="AJ52" s="130" t="s">
        <v>274</v>
      </c>
      <c r="AK52" s="130" t="s">
        <v>151</v>
      </c>
      <c r="AL52" s="130" t="s">
        <v>151</v>
      </c>
      <c r="AM52" s="130"/>
    </row>
    <row r="53" spans="1:39" s="279" customFormat="1" ht="38.25">
      <c r="A53" s="270" t="s">
        <v>338</v>
      </c>
      <c r="B53" s="277" t="s">
        <v>49</v>
      </c>
      <c r="C53" s="277"/>
      <c r="D53" s="277"/>
      <c r="E53" s="277" t="s">
        <v>50</v>
      </c>
      <c r="F53" s="278"/>
      <c r="G53" s="105"/>
      <c r="H53" s="105" t="s">
        <v>339</v>
      </c>
      <c r="I53" s="105"/>
      <c r="J53" s="140" t="s">
        <v>232</v>
      </c>
      <c r="K53" s="271">
        <v>45504</v>
      </c>
      <c r="L53" s="272" t="s">
        <v>340</v>
      </c>
      <c r="M53" s="272" t="s">
        <v>341</v>
      </c>
      <c r="N53" s="272" t="s">
        <v>342</v>
      </c>
      <c r="O53" s="272" t="s">
        <v>110</v>
      </c>
      <c r="P53" s="272">
        <v>1000</v>
      </c>
      <c r="Q53" s="272">
        <v>1000</v>
      </c>
      <c r="R53" s="272" t="s">
        <v>56</v>
      </c>
      <c r="S53" s="273">
        <v>8750</v>
      </c>
      <c r="T53" s="274" t="s">
        <v>343</v>
      </c>
      <c r="U53" s="272">
        <v>1200</v>
      </c>
      <c r="V53" s="275" t="s">
        <v>173</v>
      </c>
      <c r="W53" s="270"/>
      <c r="X53" s="272"/>
      <c r="Y53" s="272"/>
      <c r="Z53" s="275"/>
      <c r="AA53" s="275"/>
      <c r="AB53" s="270" t="e">
        <f>VLOOKUP($A53,#REF!,2,FALSE)</f>
        <v>#REF!</v>
      </c>
      <c r="AC53" s="276" t="e">
        <f>VLOOKUP($A53,#REF!,2,FALSE)</f>
        <v>#REF!</v>
      </c>
      <c r="AD53" s="272" t="e">
        <f>VLOOKUP($A53,#REF!,2,FALSE)</f>
        <v>#REF!</v>
      </c>
      <c r="AE53" s="272" t="e">
        <f>VLOOKUP($A53,#REF!,2,FALSE)</f>
        <v>#REF!</v>
      </c>
      <c r="AF53" s="274" t="e">
        <f>VLOOKUP($A53,#REF!,2,FALSE)</f>
        <v>#REF!</v>
      </c>
      <c r="AG53" s="272" t="s">
        <v>64</v>
      </c>
      <c r="AH53" s="272" t="s">
        <v>60</v>
      </c>
      <c r="AI53" s="272" t="s">
        <v>61</v>
      </c>
      <c r="AJ53" s="272" t="s">
        <v>61</v>
      </c>
      <c r="AK53" s="272" t="s">
        <v>61</v>
      </c>
      <c r="AL53" s="272" t="s">
        <v>61</v>
      </c>
      <c r="AM53" s="272"/>
    </row>
    <row r="54" spans="1:39" ht="45">
      <c r="A54" s="144" t="s">
        <v>344</v>
      </c>
      <c r="B54" s="131"/>
      <c r="C54" s="131"/>
      <c r="D54" s="131"/>
      <c r="E54" s="131"/>
      <c r="F54" s="132"/>
      <c r="G54" s="105"/>
      <c r="H54" s="105" t="s">
        <v>345</v>
      </c>
      <c r="I54" s="105"/>
      <c r="J54" s="140"/>
      <c r="K54" s="142">
        <v>45490</v>
      </c>
      <c r="L54" s="130" t="s">
        <v>346</v>
      </c>
      <c r="M54" s="130" t="s">
        <v>347</v>
      </c>
      <c r="N54" s="130" t="s">
        <v>348</v>
      </c>
      <c r="O54" s="130" t="s">
        <v>94</v>
      </c>
      <c r="P54" s="130">
        <v>900</v>
      </c>
      <c r="Q54" s="130">
        <v>900</v>
      </c>
      <c r="R54" s="130" t="s">
        <v>56</v>
      </c>
      <c r="S54" s="137">
        <v>7100</v>
      </c>
      <c r="T54" s="136" t="s">
        <v>348</v>
      </c>
      <c r="U54" s="130" t="s">
        <v>349</v>
      </c>
      <c r="V54" s="145" t="s">
        <v>57</v>
      </c>
      <c r="W54" s="144"/>
      <c r="X54" s="130"/>
      <c r="Y54" s="130"/>
      <c r="Z54" s="145"/>
      <c r="AA54" s="145"/>
      <c r="AB54" s="144" t="e">
        <f>VLOOKUP($A54,#REF!,2,FALSE)</f>
        <v>#REF!</v>
      </c>
      <c r="AC54" s="267" t="e">
        <f>VLOOKUP($A54,#REF!,2,FALSE)</f>
        <v>#REF!</v>
      </c>
      <c r="AD54" s="130" t="e">
        <f>VLOOKUP($A54,#REF!,2,FALSE)</f>
        <v>#REF!</v>
      </c>
      <c r="AE54" s="130" t="e">
        <f>VLOOKUP($A54,#REF!,2,FALSE)</f>
        <v>#REF!</v>
      </c>
      <c r="AF54" s="136" t="e">
        <f>VLOOKUP($A54,#REF!,2,FALSE)</f>
        <v>#REF!</v>
      </c>
      <c r="AG54" s="130" t="s">
        <v>80</v>
      </c>
      <c r="AH54" s="130" t="s">
        <v>79</v>
      </c>
      <c r="AI54" s="130" t="s">
        <v>64</v>
      </c>
      <c r="AJ54" s="130" t="s">
        <v>79</v>
      </c>
      <c r="AK54" s="130" t="s">
        <v>80</v>
      </c>
      <c r="AL54" s="130" t="s">
        <v>80</v>
      </c>
      <c r="AM54" s="130"/>
    </row>
    <row r="55" spans="1:39" s="168" customFormat="1">
      <c r="A55" s="158" t="s">
        <v>350</v>
      </c>
      <c r="B55" s="166"/>
      <c r="C55" s="166"/>
      <c r="D55" s="166"/>
      <c r="E55" s="166"/>
      <c r="F55" s="167"/>
      <c r="G55" s="159"/>
      <c r="H55" s="159"/>
      <c r="I55" s="159"/>
      <c r="J55" s="160"/>
      <c r="K55" s="161" t="s">
        <v>102</v>
      </c>
      <c r="L55" s="162"/>
      <c r="M55" s="162"/>
      <c r="N55" s="162"/>
      <c r="O55" s="162"/>
      <c r="P55" s="162"/>
      <c r="Q55" s="162"/>
      <c r="R55" s="162"/>
      <c r="S55" s="163"/>
      <c r="T55" s="164"/>
      <c r="U55" s="162"/>
      <c r="V55" s="165"/>
      <c r="W55" s="158"/>
      <c r="X55" s="162"/>
      <c r="Y55" s="162"/>
      <c r="Z55" s="165"/>
      <c r="AA55" s="165"/>
      <c r="AB55" s="158" t="e">
        <f>VLOOKUP($A55,#REF!,2,FALSE)</f>
        <v>#REF!</v>
      </c>
      <c r="AC55" s="162" t="e">
        <f>VLOOKUP($A55,#REF!,2,FALSE)</f>
        <v>#REF!</v>
      </c>
      <c r="AD55" s="162" t="e">
        <f>VLOOKUP($A55,#REF!,2,FALSE)</f>
        <v>#REF!</v>
      </c>
      <c r="AE55" s="162" t="e">
        <f>VLOOKUP($A55,#REF!,2,FALSE)</f>
        <v>#REF!</v>
      </c>
      <c r="AF55" s="164" t="e">
        <f>VLOOKUP($A55,#REF!,2,FALSE)</f>
        <v>#REF!</v>
      </c>
      <c r="AG55" s="162" t="s">
        <v>64</v>
      </c>
      <c r="AH55" s="162" t="s">
        <v>103</v>
      </c>
      <c r="AI55" s="162" t="s">
        <v>103</v>
      </c>
      <c r="AJ55" s="162" t="s">
        <v>103</v>
      </c>
      <c r="AK55" s="162" t="s">
        <v>103</v>
      </c>
      <c r="AL55" s="162" t="s">
        <v>103</v>
      </c>
      <c r="AM55" s="162"/>
    </row>
    <row r="56" spans="1:39" s="168" customFormat="1">
      <c r="A56" s="158" t="s">
        <v>351</v>
      </c>
      <c r="B56" s="166"/>
      <c r="C56" s="166"/>
      <c r="D56" s="166"/>
      <c r="E56" s="166"/>
      <c r="F56" s="167"/>
      <c r="G56" s="159"/>
      <c r="H56" s="159"/>
      <c r="I56" s="159"/>
      <c r="J56" s="160"/>
      <c r="K56" s="161" t="s">
        <v>102</v>
      </c>
      <c r="L56" s="162"/>
      <c r="M56" s="162"/>
      <c r="N56" s="162"/>
      <c r="O56" s="162"/>
      <c r="P56" s="162"/>
      <c r="Q56" s="162"/>
      <c r="R56" s="162"/>
      <c r="S56" s="163"/>
      <c r="T56" s="164"/>
      <c r="U56" s="162"/>
      <c r="V56" s="165"/>
      <c r="W56" s="158"/>
      <c r="X56" s="162"/>
      <c r="Y56" s="162"/>
      <c r="Z56" s="165"/>
      <c r="AA56" s="165"/>
      <c r="AB56" s="158" t="e">
        <f>VLOOKUP($A56,#REF!,2,FALSE)</f>
        <v>#REF!</v>
      </c>
      <c r="AC56" s="162" t="e">
        <f>VLOOKUP($A56,#REF!,2,FALSE)</f>
        <v>#REF!</v>
      </c>
      <c r="AD56" s="162" t="e">
        <f>VLOOKUP($A56,#REF!,2,FALSE)</f>
        <v>#REF!</v>
      </c>
      <c r="AE56" s="162" t="e">
        <f>VLOOKUP($A56,#REF!,2,FALSE)</f>
        <v>#REF!</v>
      </c>
      <c r="AF56" s="164" t="e">
        <f>VLOOKUP($A56,#REF!,2,FALSE)</f>
        <v>#REF!</v>
      </c>
      <c r="AG56" s="162" t="s">
        <v>64</v>
      </c>
      <c r="AH56" s="162" t="s">
        <v>103</v>
      </c>
      <c r="AI56" s="162" t="s">
        <v>103</v>
      </c>
      <c r="AJ56" s="162" t="s">
        <v>103</v>
      </c>
      <c r="AK56" s="162" t="s">
        <v>103</v>
      </c>
      <c r="AL56" s="162" t="s">
        <v>103</v>
      </c>
      <c r="AM56" s="162"/>
    </row>
    <row r="57" spans="1:39" s="361" customFormat="1" ht="45">
      <c r="A57" s="270" t="s">
        <v>352</v>
      </c>
      <c r="B57" s="357"/>
      <c r="C57" s="357"/>
      <c r="D57" s="357"/>
      <c r="E57" s="357"/>
      <c r="F57" s="358"/>
      <c r="G57" s="359"/>
      <c r="H57" s="359" t="s">
        <v>353</v>
      </c>
      <c r="I57" s="359"/>
      <c r="J57" s="360"/>
      <c r="K57" s="271">
        <v>45496</v>
      </c>
      <c r="L57" s="272" t="s">
        <v>354</v>
      </c>
      <c r="M57" s="272" t="s">
        <v>355</v>
      </c>
      <c r="N57" s="272" t="s">
        <v>356</v>
      </c>
      <c r="O57" s="272" t="s">
        <v>163</v>
      </c>
      <c r="P57" s="272">
        <v>300</v>
      </c>
      <c r="Q57" s="272">
        <v>300</v>
      </c>
      <c r="R57" s="272" t="s">
        <v>56</v>
      </c>
      <c r="S57" s="273">
        <v>2950</v>
      </c>
      <c r="T57" s="274" t="s">
        <v>356</v>
      </c>
      <c r="U57" s="272">
        <v>300</v>
      </c>
      <c r="V57" s="275" t="s">
        <v>164</v>
      </c>
      <c r="W57" s="270"/>
      <c r="X57" s="272"/>
      <c r="Y57" s="272"/>
      <c r="Z57" s="275"/>
      <c r="AA57" s="275"/>
      <c r="AB57" s="270" t="e">
        <f>VLOOKUP($A57,#REF!,2,FALSE)</f>
        <v>#REF!</v>
      </c>
      <c r="AC57" s="276" t="e">
        <f>VLOOKUP($A57,#REF!,2,FALSE)</f>
        <v>#REF!</v>
      </c>
      <c r="AD57" s="272" t="e">
        <f>VLOOKUP($A57,#REF!,2,FALSE)</f>
        <v>#REF!</v>
      </c>
      <c r="AE57" s="272" t="e">
        <f>VLOOKUP($A57,#REF!,2,FALSE)</f>
        <v>#REF!</v>
      </c>
      <c r="AF57" s="274" t="e">
        <f>VLOOKUP($A57,#REF!,2,FALSE)</f>
        <v>#REF!</v>
      </c>
      <c r="AG57" s="272" t="s">
        <v>87</v>
      </c>
      <c r="AH57" s="272" t="s">
        <v>87</v>
      </c>
      <c r="AI57" s="272" t="s">
        <v>64</v>
      </c>
      <c r="AJ57" s="272" t="s">
        <v>60</v>
      </c>
      <c r="AK57" s="272" t="s">
        <v>61</v>
      </c>
      <c r="AL57" s="272" t="s">
        <v>61</v>
      </c>
      <c r="AM57" s="272"/>
    </row>
    <row r="58" spans="1:39" s="279" customFormat="1" ht="45">
      <c r="A58" s="270" t="s">
        <v>357</v>
      </c>
      <c r="B58" s="277" t="s">
        <v>49</v>
      </c>
      <c r="C58" s="277"/>
      <c r="D58" s="277"/>
      <c r="E58" s="277" t="s">
        <v>50</v>
      </c>
      <c r="F58" s="278"/>
      <c r="G58" s="105"/>
      <c r="H58" s="105" t="s">
        <v>358</v>
      </c>
      <c r="I58" s="105"/>
      <c r="J58" s="140"/>
      <c r="K58" s="271">
        <v>45490</v>
      </c>
      <c r="L58" s="272" t="s">
        <v>359</v>
      </c>
      <c r="M58" s="272" t="s">
        <v>360</v>
      </c>
      <c r="N58" s="272" t="s">
        <v>361</v>
      </c>
      <c r="O58" s="272" t="s">
        <v>94</v>
      </c>
      <c r="P58" s="272">
        <v>225</v>
      </c>
      <c r="Q58" s="272">
        <v>225</v>
      </c>
      <c r="R58" s="272" t="s">
        <v>56</v>
      </c>
      <c r="S58" s="273">
        <v>2420</v>
      </c>
      <c r="T58" s="274" t="s">
        <v>361</v>
      </c>
      <c r="U58" s="272">
        <v>225</v>
      </c>
      <c r="V58" s="275" t="s">
        <v>57</v>
      </c>
      <c r="W58" s="270"/>
      <c r="X58" s="272"/>
      <c r="Y58" s="272"/>
      <c r="Z58" s="275"/>
      <c r="AA58" s="275"/>
      <c r="AB58" s="270" t="e">
        <f>VLOOKUP($A58,#REF!,2,FALSE)</f>
        <v>#REF!</v>
      </c>
      <c r="AC58" s="276" t="e">
        <f>VLOOKUP($A58,#REF!,2,FALSE)</f>
        <v>#REF!</v>
      </c>
      <c r="AD58" s="272" t="e">
        <f>VLOOKUP($A58,#REF!,2,FALSE)</f>
        <v>#REF!</v>
      </c>
      <c r="AE58" s="272" t="e">
        <f>VLOOKUP($A58,#REF!,2,FALSE)</f>
        <v>#REF!</v>
      </c>
      <c r="AF58" s="274" t="e">
        <f>VLOOKUP($A58,#REF!,2,FALSE)</f>
        <v>#REF!</v>
      </c>
      <c r="AG58" s="272" t="s">
        <v>80</v>
      </c>
      <c r="AH58" s="272" t="s">
        <v>60</v>
      </c>
      <c r="AI58" s="272" t="s">
        <v>61</v>
      </c>
      <c r="AJ58" s="272" t="s">
        <v>61</v>
      </c>
      <c r="AK58" s="272" t="s">
        <v>61</v>
      </c>
      <c r="AL58" s="272" t="s">
        <v>61</v>
      </c>
      <c r="AM58" s="272"/>
    </row>
    <row r="59" spans="1:39" s="279" customFormat="1" ht="38.25">
      <c r="A59" s="270" t="s">
        <v>362</v>
      </c>
      <c r="B59" s="277" t="s">
        <v>49</v>
      </c>
      <c r="C59" s="277"/>
      <c r="D59" s="277"/>
      <c r="E59" s="277" t="s">
        <v>50</v>
      </c>
      <c r="F59" s="278"/>
      <c r="G59" s="105"/>
      <c r="H59" s="105" t="s">
        <v>363</v>
      </c>
      <c r="I59" s="105"/>
      <c r="J59" s="140" t="s">
        <v>232</v>
      </c>
      <c r="K59" s="271">
        <v>45489</v>
      </c>
      <c r="L59" s="272" t="s">
        <v>364</v>
      </c>
      <c r="M59" s="272" t="s">
        <v>365</v>
      </c>
      <c r="N59" s="272" t="s">
        <v>366</v>
      </c>
      <c r="O59" s="272" t="s">
        <v>94</v>
      </c>
      <c r="P59" s="272">
        <v>400</v>
      </c>
      <c r="Q59" s="272">
        <v>400</v>
      </c>
      <c r="R59" s="272" t="s">
        <v>56</v>
      </c>
      <c r="S59" s="273">
        <v>2450</v>
      </c>
      <c r="T59" s="274" t="s">
        <v>366</v>
      </c>
      <c r="U59" s="272">
        <v>375</v>
      </c>
      <c r="V59" s="275" t="s">
        <v>57</v>
      </c>
      <c r="W59" s="270"/>
      <c r="X59" s="272"/>
      <c r="Y59" s="272"/>
      <c r="Z59" s="275"/>
      <c r="AA59" s="275"/>
      <c r="AB59" s="270" t="e">
        <f>VLOOKUP($A59,#REF!,2,FALSE)</f>
        <v>#REF!</v>
      </c>
      <c r="AC59" s="276" t="e">
        <f>VLOOKUP($A59,#REF!,2,FALSE)</f>
        <v>#REF!</v>
      </c>
      <c r="AD59" s="272" t="e">
        <f>VLOOKUP($A59,#REF!,2,FALSE)</f>
        <v>#REF!</v>
      </c>
      <c r="AE59" s="272" t="e">
        <f>VLOOKUP($A59,#REF!,2,FALSE)</f>
        <v>#REF!</v>
      </c>
      <c r="AF59" s="274" t="e">
        <f>VLOOKUP($A59,#REF!,2,FALSE)</f>
        <v>#REF!</v>
      </c>
      <c r="AG59" s="272" t="s">
        <v>71</v>
      </c>
      <c r="AH59" s="272" t="s">
        <v>60</v>
      </c>
      <c r="AI59" s="272" t="s">
        <v>61</v>
      </c>
      <c r="AJ59" s="272" t="s">
        <v>61</v>
      </c>
      <c r="AK59" s="272" t="s">
        <v>61</v>
      </c>
      <c r="AL59" s="272" t="s">
        <v>61</v>
      </c>
      <c r="AM59" s="272"/>
    </row>
    <row r="60" spans="1:39" s="279" customFormat="1" ht="38.25">
      <c r="A60" s="270" t="s">
        <v>367</v>
      </c>
      <c r="B60" s="277" t="s">
        <v>49</v>
      </c>
      <c r="C60" s="277"/>
      <c r="D60" s="277"/>
      <c r="E60" s="277" t="s">
        <v>50</v>
      </c>
      <c r="F60" s="278"/>
      <c r="G60" s="105"/>
      <c r="H60" s="105" t="s">
        <v>368</v>
      </c>
      <c r="I60" s="105"/>
      <c r="J60" s="140" t="s">
        <v>232</v>
      </c>
      <c r="K60" s="271">
        <v>45491</v>
      </c>
      <c r="L60" s="272" t="s">
        <v>369</v>
      </c>
      <c r="M60" s="272" t="s">
        <v>370</v>
      </c>
      <c r="N60" s="272" t="s">
        <v>371</v>
      </c>
      <c r="O60" s="272" t="s">
        <v>110</v>
      </c>
      <c r="P60" s="272">
        <v>300</v>
      </c>
      <c r="Q60" s="272">
        <v>300</v>
      </c>
      <c r="R60" s="272" t="s">
        <v>56</v>
      </c>
      <c r="S60" s="273">
        <v>1590</v>
      </c>
      <c r="T60" s="274" t="s">
        <v>371</v>
      </c>
      <c r="U60" s="272">
        <v>300</v>
      </c>
      <c r="V60" s="275" t="s">
        <v>57</v>
      </c>
      <c r="W60" s="270"/>
      <c r="X60" s="272"/>
      <c r="Y60" s="272"/>
      <c r="Z60" s="275"/>
      <c r="AA60" s="275"/>
      <c r="AB60" s="270" t="e">
        <f>VLOOKUP($A60,#REF!,2,FALSE)</f>
        <v>#REF!</v>
      </c>
      <c r="AC60" s="276" t="e">
        <f>VLOOKUP($A60,#REF!,2,FALSE)</f>
        <v>#REF!</v>
      </c>
      <c r="AD60" s="272" t="e">
        <f>VLOOKUP($A60,#REF!,2,FALSE)</f>
        <v>#REF!</v>
      </c>
      <c r="AE60" s="272" t="e">
        <f>VLOOKUP($A60,#REF!,2,FALSE)</f>
        <v>#REF!</v>
      </c>
      <c r="AF60" s="274" t="e">
        <f>VLOOKUP($A60,#REF!,2,FALSE)</f>
        <v>#REF!</v>
      </c>
      <c r="AG60" s="272" t="s">
        <v>64</v>
      </c>
      <c r="AH60" s="272" t="s">
        <v>60</v>
      </c>
      <c r="AI60" s="272" t="s">
        <v>61</v>
      </c>
      <c r="AJ60" s="272" t="s">
        <v>61</v>
      </c>
      <c r="AK60" s="272" t="s">
        <v>61</v>
      </c>
      <c r="AL60" s="272" t="s">
        <v>61</v>
      </c>
      <c r="AM60" s="272"/>
    </row>
    <row r="61" spans="1:39" s="279" customFormat="1" ht="38.25">
      <c r="A61" s="270" t="s">
        <v>372</v>
      </c>
      <c r="B61" s="277" t="s">
        <v>49</v>
      </c>
      <c r="C61" s="277"/>
      <c r="D61" s="277"/>
      <c r="E61" s="277" t="s">
        <v>50</v>
      </c>
      <c r="F61" s="278"/>
      <c r="G61" s="105"/>
      <c r="H61" s="105" t="s">
        <v>373</v>
      </c>
      <c r="I61" s="105"/>
      <c r="J61" s="140"/>
      <c r="K61" s="271">
        <v>45489</v>
      </c>
      <c r="L61" s="272" t="s">
        <v>374</v>
      </c>
      <c r="M61" s="272" t="s">
        <v>375</v>
      </c>
      <c r="N61" s="272" t="s">
        <v>376</v>
      </c>
      <c r="O61" s="272" t="s">
        <v>94</v>
      </c>
      <c r="P61" s="272">
        <v>225</v>
      </c>
      <c r="Q61" s="272">
        <v>225</v>
      </c>
      <c r="R61" s="272" t="s">
        <v>56</v>
      </c>
      <c r="S61" s="273">
        <v>980</v>
      </c>
      <c r="T61" s="274" t="s">
        <v>376</v>
      </c>
      <c r="U61" s="272">
        <v>300</v>
      </c>
      <c r="V61" s="275" t="s">
        <v>57</v>
      </c>
      <c r="W61" s="270"/>
      <c r="X61" s="272"/>
      <c r="Y61" s="272"/>
      <c r="Z61" s="275"/>
      <c r="AA61" s="275"/>
      <c r="AB61" s="270" t="e">
        <f>VLOOKUP($A61,#REF!,2,FALSE)</f>
        <v>#REF!</v>
      </c>
      <c r="AC61" s="276" t="e">
        <f>VLOOKUP($A61,#REF!,2,FALSE)</f>
        <v>#REF!</v>
      </c>
      <c r="AD61" s="272" t="e">
        <f>VLOOKUP($A61,#REF!,2,FALSE)</f>
        <v>#REF!</v>
      </c>
      <c r="AE61" s="272" t="e">
        <f>VLOOKUP($A61,#REF!,2,FALSE)</f>
        <v>#REF!</v>
      </c>
      <c r="AF61" s="274" t="e">
        <f>VLOOKUP($A61,#REF!,2,FALSE)</f>
        <v>#REF!</v>
      </c>
      <c r="AG61" s="272" t="s">
        <v>59</v>
      </c>
      <c r="AH61" s="272" t="s">
        <v>60</v>
      </c>
      <c r="AI61" s="272" t="s">
        <v>61</v>
      </c>
      <c r="AJ61" s="272" t="s">
        <v>61</v>
      </c>
      <c r="AK61" s="272" t="s">
        <v>61</v>
      </c>
      <c r="AL61" s="272" t="s">
        <v>61</v>
      </c>
      <c r="AM61" s="272"/>
    </row>
    <row r="62" spans="1:39" s="361" customFormat="1" ht="45">
      <c r="A62" s="270" t="s">
        <v>377</v>
      </c>
      <c r="B62" s="357"/>
      <c r="C62" s="357"/>
      <c r="D62" s="357"/>
      <c r="E62" s="357"/>
      <c r="F62" s="358"/>
      <c r="G62" s="359"/>
      <c r="H62" s="359" t="s">
        <v>378</v>
      </c>
      <c r="I62" s="359"/>
      <c r="J62" s="360"/>
      <c r="K62" s="271">
        <v>45498</v>
      </c>
      <c r="L62" s="272" t="s">
        <v>379</v>
      </c>
      <c r="M62" s="272" t="s">
        <v>380</v>
      </c>
      <c r="N62" s="272" t="s">
        <v>381</v>
      </c>
      <c r="O62" s="272" t="s">
        <v>94</v>
      </c>
      <c r="P62" s="272">
        <v>375</v>
      </c>
      <c r="Q62" s="272">
        <v>375</v>
      </c>
      <c r="R62" s="272" t="s">
        <v>56</v>
      </c>
      <c r="S62" s="273">
        <v>2600</v>
      </c>
      <c r="T62" s="274" t="s">
        <v>381</v>
      </c>
      <c r="U62" s="272">
        <v>375</v>
      </c>
      <c r="V62" s="275" t="s">
        <v>57</v>
      </c>
      <c r="W62" s="270"/>
      <c r="X62" s="272"/>
      <c r="Y62" s="272"/>
      <c r="Z62" s="275"/>
      <c r="AA62" s="275"/>
      <c r="AB62" s="270" t="e">
        <f>VLOOKUP($A62,#REF!,2,FALSE)</f>
        <v>#REF!</v>
      </c>
      <c r="AC62" s="276" t="e">
        <f>VLOOKUP($A62,#REF!,2,FALSE)</f>
        <v>#REF!</v>
      </c>
      <c r="AD62" s="272" t="e">
        <f>VLOOKUP($A62,#REF!,2,FALSE)</f>
        <v>#REF!</v>
      </c>
      <c r="AE62" s="272" t="e">
        <f>VLOOKUP($A62,#REF!,2,FALSE)</f>
        <v>#REF!</v>
      </c>
      <c r="AF62" s="274" t="e">
        <f>VLOOKUP($A62,#REF!,2,FALSE)</f>
        <v>#REF!</v>
      </c>
      <c r="AG62" s="272" t="s">
        <v>111</v>
      </c>
      <c r="AH62" s="272" t="s">
        <v>64</v>
      </c>
      <c r="AI62" s="272" t="s">
        <v>60</v>
      </c>
      <c r="AJ62" s="272" t="s">
        <v>61</v>
      </c>
      <c r="AK62" s="272" t="s">
        <v>61</v>
      </c>
      <c r="AL62" s="272" t="s">
        <v>61</v>
      </c>
      <c r="AM62" s="272"/>
    </row>
    <row r="63" spans="1:39" s="361" customFormat="1" ht="45">
      <c r="A63" s="270" t="s">
        <v>382</v>
      </c>
      <c r="B63" s="357"/>
      <c r="C63" s="357"/>
      <c r="D63" s="357"/>
      <c r="E63" s="357"/>
      <c r="F63" s="358"/>
      <c r="G63" s="359"/>
      <c r="H63" s="359" t="s">
        <v>383</v>
      </c>
      <c r="I63" s="359"/>
      <c r="J63" s="360"/>
      <c r="K63" s="271">
        <v>45498</v>
      </c>
      <c r="L63" s="272" t="s">
        <v>384</v>
      </c>
      <c r="M63" s="272" t="s">
        <v>385</v>
      </c>
      <c r="N63" s="272" t="s">
        <v>386</v>
      </c>
      <c r="O63" s="272" t="s">
        <v>94</v>
      </c>
      <c r="P63" s="272">
        <v>450</v>
      </c>
      <c r="Q63" s="272">
        <v>450</v>
      </c>
      <c r="R63" s="272" t="s">
        <v>56</v>
      </c>
      <c r="S63" s="273">
        <v>2800</v>
      </c>
      <c r="T63" s="274" t="s">
        <v>386</v>
      </c>
      <c r="U63" s="272">
        <v>229</v>
      </c>
      <c r="V63" s="275" t="s">
        <v>387</v>
      </c>
      <c r="W63" s="270"/>
      <c r="X63" s="272"/>
      <c r="Y63" s="272"/>
      <c r="Z63" s="275"/>
      <c r="AA63" s="275"/>
      <c r="AB63" s="270" t="e">
        <f>VLOOKUP($A63,#REF!,2,FALSE)</f>
        <v>#REF!</v>
      </c>
      <c r="AC63" s="276" t="e">
        <f>VLOOKUP($A63,#REF!,2,FALSE)</f>
        <v>#REF!</v>
      </c>
      <c r="AD63" s="272" t="e">
        <f>VLOOKUP($A63,#REF!,2,FALSE)</f>
        <v>#REF!</v>
      </c>
      <c r="AE63" s="272" t="e">
        <f>VLOOKUP($A63,#REF!,2,FALSE)</f>
        <v>#REF!</v>
      </c>
      <c r="AF63" s="274" t="e">
        <f>VLOOKUP($A63,#REF!,2,FALSE)</f>
        <v>#REF!</v>
      </c>
      <c r="AG63" s="272" t="s">
        <v>152</v>
      </c>
      <c r="AH63" s="272" t="s">
        <v>388</v>
      </c>
      <c r="AI63" s="272" t="s">
        <v>60</v>
      </c>
      <c r="AJ63" s="272" t="s">
        <v>61</v>
      </c>
      <c r="AK63" s="272" t="s">
        <v>61</v>
      </c>
      <c r="AL63" s="272" t="s">
        <v>61</v>
      </c>
      <c r="AM63" s="272"/>
    </row>
    <row r="64" spans="1:39" s="279" customFormat="1" ht="38.25">
      <c r="A64" s="270" t="s">
        <v>389</v>
      </c>
      <c r="B64" s="277" t="s">
        <v>49</v>
      </c>
      <c r="C64" s="277"/>
      <c r="D64" s="277"/>
      <c r="E64" s="277" t="s">
        <v>50</v>
      </c>
      <c r="F64" s="278"/>
      <c r="G64" s="105"/>
      <c r="H64" s="105" t="s">
        <v>390</v>
      </c>
      <c r="I64" s="105"/>
      <c r="J64" s="140"/>
      <c r="K64" s="271">
        <v>45502</v>
      </c>
      <c r="L64" s="272" t="s">
        <v>391</v>
      </c>
      <c r="M64" s="272" t="s">
        <v>392</v>
      </c>
      <c r="N64" s="272" t="s">
        <v>393</v>
      </c>
      <c r="O64" s="272" t="s">
        <v>94</v>
      </c>
      <c r="P64" s="272">
        <v>325</v>
      </c>
      <c r="Q64" s="272">
        <v>325</v>
      </c>
      <c r="R64" s="272" t="s">
        <v>56</v>
      </c>
      <c r="S64" s="273">
        <v>2100</v>
      </c>
      <c r="T64" s="274" t="s">
        <v>393</v>
      </c>
      <c r="U64" s="272">
        <v>305</v>
      </c>
      <c r="V64" s="275" t="s">
        <v>57</v>
      </c>
      <c r="W64" s="270"/>
      <c r="X64" s="272"/>
      <c r="Y64" s="272"/>
      <c r="Z64" s="275"/>
      <c r="AA64" s="275"/>
      <c r="AB64" s="270" t="e">
        <f>VLOOKUP($A64,#REF!,2,FALSE)</f>
        <v>#REF!</v>
      </c>
      <c r="AC64" s="276" t="e">
        <f>VLOOKUP($A64,#REF!,2,FALSE)</f>
        <v>#REF!</v>
      </c>
      <c r="AD64" s="272" t="e">
        <f>VLOOKUP($A64,#REF!,2,FALSE)</f>
        <v>#REF!</v>
      </c>
      <c r="AE64" s="272" t="e">
        <f>VLOOKUP($A64,#REF!,2,FALSE)</f>
        <v>#REF!</v>
      </c>
      <c r="AF64" s="274" t="e">
        <f>VLOOKUP($A64,#REF!,2,FALSE)</f>
        <v>#REF!</v>
      </c>
      <c r="AG64" s="272" t="s">
        <v>60</v>
      </c>
      <c r="AH64" s="272" t="s">
        <v>61</v>
      </c>
      <c r="AI64" s="272" t="s">
        <v>61</v>
      </c>
      <c r="AJ64" s="272" t="s">
        <v>61</v>
      </c>
      <c r="AK64" s="272" t="s">
        <v>61</v>
      </c>
      <c r="AL64" s="272" t="s">
        <v>61</v>
      </c>
      <c r="AM64" s="272"/>
    </row>
    <row r="65" spans="1:39" s="279" customFormat="1" ht="45">
      <c r="A65" s="270" t="s">
        <v>394</v>
      </c>
      <c r="B65" s="277" t="s">
        <v>49</v>
      </c>
      <c r="C65" s="277"/>
      <c r="D65" s="277"/>
      <c r="E65" s="277" t="s">
        <v>50</v>
      </c>
      <c r="F65" s="278"/>
      <c r="G65" s="105"/>
      <c r="H65" s="105" t="s">
        <v>395</v>
      </c>
      <c r="I65" s="105"/>
      <c r="J65" s="140" t="s">
        <v>232</v>
      </c>
      <c r="K65" s="271">
        <v>45504</v>
      </c>
      <c r="L65" s="272" t="s">
        <v>396</v>
      </c>
      <c r="M65" s="272" t="s">
        <v>397</v>
      </c>
      <c r="N65" s="272" t="s">
        <v>398</v>
      </c>
      <c r="O65" s="272" t="s">
        <v>163</v>
      </c>
      <c r="P65" s="272">
        <v>375</v>
      </c>
      <c r="Q65" s="272">
        <v>375</v>
      </c>
      <c r="R65" s="272" t="s">
        <v>56</v>
      </c>
      <c r="S65" s="273">
        <v>2480</v>
      </c>
      <c r="T65" s="274" t="s">
        <v>399</v>
      </c>
      <c r="U65" s="272">
        <v>229</v>
      </c>
      <c r="V65" s="275" t="s">
        <v>164</v>
      </c>
      <c r="W65" s="270"/>
      <c r="X65" s="272"/>
      <c r="Y65" s="272"/>
      <c r="Z65" s="275"/>
      <c r="AA65" s="275"/>
      <c r="AB65" s="270" t="e">
        <f>VLOOKUP($A65,#REF!,2,FALSE)</f>
        <v>#REF!</v>
      </c>
      <c r="AC65" s="276" t="e">
        <f>VLOOKUP($A65,#REF!,2,FALSE)</f>
        <v>#REF!</v>
      </c>
      <c r="AD65" s="272" t="e">
        <f>VLOOKUP($A65,#REF!,2,FALSE)</f>
        <v>#REF!</v>
      </c>
      <c r="AE65" s="272" t="e">
        <f>VLOOKUP($A65,#REF!,2,FALSE)</f>
        <v>#REF!</v>
      </c>
      <c r="AF65" s="274" t="e">
        <f>VLOOKUP($A65,#REF!,2,FALSE)</f>
        <v>#REF!</v>
      </c>
      <c r="AG65" s="272" t="s">
        <v>388</v>
      </c>
      <c r="AH65" s="272" t="s">
        <v>60</v>
      </c>
      <c r="AI65" s="272" t="s">
        <v>61</v>
      </c>
      <c r="AJ65" s="272" t="s">
        <v>61</v>
      </c>
      <c r="AK65" s="272" t="s">
        <v>61</v>
      </c>
      <c r="AL65" s="272" t="s">
        <v>61</v>
      </c>
      <c r="AM65" s="272"/>
    </row>
    <row r="66" spans="1:39" s="279" customFormat="1" ht="45">
      <c r="A66" s="270" t="s">
        <v>400</v>
      </c>
      <c r="B66" s="277" t="s">
        <v>49</v>
      </c>
      <c r="C66" s="277"/>
      <c r="D66" s="277"/>
      <c r="E66" s="277" t="s">
        <v>50</v>
      </c>
      <c r="F66" s="278"/>
      <c r="G66" s="105"/>
      <c r="H66" s="105" t="s">
        <v>401</v>
      </c>
      <c r="I66" s="105"/>
      <c r="J66" s="140"/>
      <c r="K66" s="271">
        <v>45490</v>
      </c>
      <c r="L66" s="272" t="s">
        <v>402</v>
      </c>
      <c r="M66" s="272" t="s">
        <v>403</v>
      </c>
      <c r="N66" s="272" t="s">
        <v>398</v>
      </c>
      <c r="O66" s="272" t="s">
        <v>94</v>
      </c>
      <c r="P66" s="272">
        <v>300</v>
      </c>
      <c r="Q66" s="272">
        <v>300</v>
      </c>
      <c r="R66" s="272" t="s">
        <v>56</v>
      </c>
      <c r="S66" s="273">
        <v>955</v>
      </c>
      <c r="T66" s="274" t="s">
        <v>398</v>
      </c>
      <c r="U66" s="272">
        <v>300</v>
      </c>
      <c r="V66" s="275" t="s">
        <v>57</v>
      </c>
      <c r="W66" s="270"/>
      <c r="X66" s="272"/>
      <c r="Y66" s="272"/>
      <c r="Z66" s="275"/>
      <c r="AA66" s="275"/>
      <c r="AB66" s="270" t="e">
        <f>VLOOKUP($A66,#REF!,2,FALSE)</f>
        <v>#REF!</v>
      </c>
      <c r="AC66" s="276" t="e">
        <f>VLOOKUP($A66,#REF!,2,FALSE)</f>
        <v>#REF!</v>
      </c>
      <c r="AD66" s="272" t="e">
        <f>VLOOKUP($A66,#REF!,2,FALSE)</f>
        <v>#REF!</v>
      </c>
      <c r="AE66" s="272" t="e">
        <f>VLOOKUP($A66,#REF!,2,FALSE)</f>
        <v>#REF!</v>
      </c>
      <c r="AF66" s="274" t="e">
        <f>VLOOKUP($A66,#REF!,2,FALSE)</f>
        <v>#REF!</v>
      </c>
      <c r="AG66" s="272" t="s">
        <v>80</v>
      </c>
      <c r="AH66" s="272" t="s">
        <v>60</v>
      </c>
      <c r="AI66" s="272" t="s">
        <v>61</v>
      </c>
      <c r="AJ66" s="272" t="s">
        <v>61</v>
      </c>
      <c r="AK66" s="272" t="s">
        <v>61</v>
      </c>
      <c r="AL66" s="272" t="s">
        <v>61</v>
      </c>
      <c r="AM66" s="272"/>
    </row>
    <row r="67" spans="1:39" s="279" customFormat="1" ht="45">
      <c r="A67" s="270" t="s">
        <v>404</v>
      </c>
      <c r="B67" s="277" t="s">
        <v>49</v>
      </c>
      <c r="C67" s="277"/>
      <c r="D67" s="277"/>
      <c r="E67" s="277" t="s">
        <v>50</v>
      </c>
      <c r="F67" s="278"/>
      <c r="G67" s="105"/>
      <c r="H67" s="105" t="s">
        <v>405</v>
      </c>
      <c r="I67" s="105"/>
      <c r="J67" s="140"/>
      <c r="K67" s="271">
        <v>45504</v>
      </c>
      <c r="L67" s="272" t="s">
        <v>406</v>
      </c>
      <c r="M67" s="272" t="s">
        <v>407</v>
      </c>
      <c r="N67" s="272">
        <v>9202</v>
      </c>
      <c r="O67" s="272" t="s">
        <v>94</v>
      </c>
      <c r="P67" s="272">
        <v>300</v>
      </c>
      <c r="Q67" s="272">
        <v>300</v>
      </c>
      <c r="R67" s="272" t="s">
        <v>56</v>
      </c>
      <c r="S67" s="273">
        <v>3650</v>
      </c>
      <c r="T67" s="274" t="s">
        <v>408</v>
      </c>
      <c r="U67" s="272">
        <v>300</v>
      </c>
      <c r="V67" s="275" t="s">
        <v>57</v>
      </c>
      <c r="W67" s="270"/>
      <c r="X67" s="272"/>
      <c r="Y67" s="272"/>
      <c r="Z67" s="275"/>
      <c r="AA67" s="275"/>
      <c r="AB67" s="270" t="e">
        <f>VLOOKUP($A67,#REF!,2,FALSE)</f>
        <v>#REF!</v>
      </c>
      <c r="AC67" s="276" t="e">
        <f>VLOOKUP($A67,#REF!,2,FALSE)</f>
        <v>#REF!</v>
      </c>
      <c r="AD67" s="272" t="e">
        <f>VLOOKUP($A67,#REF!,2,FALSE)</f>
        <v>#REF!</v>
      </c>
      <c r="AE67" s="272" t="e">
        <f>VLOOKUP($A67,#REF!,2,FALSE)</f>
        <v>#REF!</v>
      </c>
      <c r="AF67" s="274" t="e">
        <f>VLOOKUP($A67,#REF!,2,FALSE)</f>
        <v>#REF!</v>
      </c>
      <c r="AG67" s="272" t="s">
        <v>80</v>
      </c>
      <c r="AH67" s="272" t="s">
        <v>60</v>
      </c>
      <c r="AI67" s="272" t="s">
        <v>61</v>
      </c>
      <c r="AJ67" s="272" t="s">
        <v>61</v>
      </c>
      <c r="AK67" s="272" t="s">
        <v>61</v>
      </c>
      <c r="AL67" s="272" t="s">
        <v>61</v>
      </c>
      <c r="AM67" s="272"/>
    </row>
    <row r="68" spans="1:39" ht="45">
      <c r="A68" s="144" t="s">
        <v>409</v>
      </c>
      <c r="B68" s="131"/>
      <c r="C68" s="131"/>
      <c r="D68" s="131"/>
      <c r="E68" s="131"/>
      <c r="F68" s="132"/>
      <c r="G68" s="105"/>
      <c r="H68" s="105" t="s">
        <v>410</v>
      </c>
      <c r="I68" s="105"/>
      <c r="J68" s="140"/>
      <c r="K68" s="142">
        <v>45505</v>
      </c>
      <c r="L68" s="130" t="s">
        <v>411</v>
      </c>
      <c r="M68" s="130" t="s">
        <v>412</v>
      </c>
      <c r="N68" s="130" t="s">
        <v>413</v>
      </c>
      <c r="O68" s="130" t="s">
        <v>55</v>
      </c>
      <c r="P68" s="130">
        <v>400</v>
      </c>
      <c r="Q68" s="130">
        <v>400</v>
      </c>
      <c r="R68" s="130" t="s">
        <v>56</v>
      </c>
      <c r="S68" s="137">
        <v>2450</v>
      </c>
      <c r="T68" s="136" t="s">
        <v>413</v>
      </c>
      <c r="U68" s="130">
        <v>450</v>
      </c>
      <c r="V68" s="145" t="s">
        <v>57</v>
      </c>
      <c r="W68" s="144"/>
      <c r="X68" s="130"/>
      <c r="Y68" s="130"/>
      <c r="Z68" s="145"/>
      <c r="AA68" s="145"/>
      <c r="AB68" s="144" t="e">
        <f>VLOOKUP($A68,#REF!,2,FALSE)</f>
        <v>#REF!</v>
      </c>
      <c r="AC68" s="267" t="e">
        <f>VLOOKUP($A68,#REF!,2,FALSE)</f>
        <v>#REF!</v>
      </c>
      <c r="AD68" s="130" t="e">
        <f>VLOOKUP($A68,#REF!,2,FALSE)</f>
        <v>#REF!</v>
      </c>
      <c r="AE68" s="130" t="e">
        <f>VLOOKUP($A68,#REF!,2,FALSE)</f>
        <v>#REF!</v>
      </c>
      <c r="AF68" s="136" t="e">
        <f>VLOOKUP($A68,#REF!,2,FALSE)</f>
        <v>#REF!</v>
      </c>
      <c r="AG68" s="130" t="s">
        <v>112</v>
      </c>
      <c r="AH68" s="130" t="s">
        <v>60</v>
      </c>
      <c r="AI68" s="130" t="s">
        <v>61</v>
      </c>
      <c r="AJ68" s="130" t="s">
        <v>151</v>
      </c>
      <c r="AK68" s="130" t="s">
        <v>111</v>
      </c>
      <c r="AL68" s="130" t="s">
        <v>111</v>
      </c>
      <c r="AM68" s="130"/>
    </row>
    <row r="69" spans="1:39" s="279" customFormat="1" ht="38.25">
      <c r="A69" s="270" t="s">
        <v>414</v>
      </c>
      <c r="B69" s="277" t="s">
        <v>49</v>
      </c>
      <c r="C69" s="277"/>
      <c r="D69" s="277"/>
      <c r="E69" s="277" t="s">
        <v>50</v>
      </c>
      <c r="F69" s="278"/>
      <c r="G69" s="105"/>
      <c r="H69" s="105" t="s">
        <v>415</v>
      </c>
      <c r="I69" s="105"/>
      <c r="J69" s="140"/>
      <c r="K69" s="271">
        <v>45497</v>
      </c>
      <c r="L69" s="272" t="s">
        <v>416</v>
      </c>
      <c r="M69" s="272" t="s">
        <v>417</v>
      </c>
      <c r="N69" s="272" t="s">
        <v>418</v>
      </c>
      <c r="O69" s="272" t="s">
        <v>94</v>
      </c>
      <c r="P69" s="272">
        <v>300</v>
      </c>
      <c r="Q69" s="272">
        <v>300</v>
      </c>
      <c r="R69" s="272" t="s">
        <v>56</v>
      </c>
      <c r="S69" s="273">
        <v>2550</v>
      </c>
      <c r="T69" s="274" t="s">
        <v>418</v>
      </c>
      <c r="U69" s="272">
        <v>450</v>
      </c>
      <c r="V69" s="275" t="s">
        <v>57</v>
      </c>
      <c r="W69" s="270"/>
      <c r="X69" s="272"/>
      <c r="Y69" s="272"/>
      <c r="Z69" s="275"/>
      <c r="AA69" s="275"/>
      <c r="AB69" s="270" t="e">
        <f>VLOOKUP($A69,#REF!,2,FALSE)</f>
        <v>#REF!</v>
      </c>
      <c r="AC69" s="276" t="e">
        <f>VLOOKUP($A69,#REF!,2,FALSE)</f>
        <v>#REF!</v>
      </c>
      <c r="AD69" s="272" t="e">
        <f>VLOOKUP($A69,#REF!,2,FALSE)</f>
        <v>#REF!</v>
      </c>
      <c r="AE69" s="272" t="e">
        <f>VLOOKUP($A69,#REF!,2,FALSE)</f>
        <v>#REF!</v>
      </c>
      <c r="AF69" s="274" t="e">
        <f>VLOOKUP($A69,#REF!,2,FALSE)</f>
        <v>#REF!</v>
      </c>
      <c r="AG69" s="272" t="s">
        <v>71</v>
      </c>
      <c r="AH69" s="272" t="s">
        <v>60</v>
      </c>
      <c r="AI69" s="272" t="s">
        <v>61</v>
      </c>
      <c r="AJ69" s="272" t="s">
        <v>61</v>
      </c>
      <c r="AK69" s="272" t="s">
        <v>61</v>
      </c>
      <c r="AL69" s="272" t="s">
        <v>61</v>
      </c>
      <c r="AM69" s="272"/>
    </row>
    <row r="70" spans="1:39" s="290" customFormat="1" ht="60">
      <c r="A70" s="281" t="s">
        <v>419</v>
      </c>
      <c r="B70" s="282" t="s">
        <v>49</v>
      </c>
      <c r="C70" s="282"/>
      <c r="D70" s="282"/>
      <c r="E70" s="282" t="s">
        <v>420</v>
      </c>
      <c r="F70" s="283"/>
      <c r="G70" s="105"/>
      <c r="H70" s="105" t="s">
        <v>421</v>
      </c>
      <c r="I70" s="105"/>
      <c r="J70" s="140"/>
      <c r="K70" s="284">
        <v>45504</v>
      </c>
      <c r="L70" s="285" t="s">
        <v>422</v>
      </c>
      <c r="M70" s="285" t="s">
        <v>423</v>
      </c>
      <c r="N70" s="285" t="s">
        <v>424</v>
      </c>
      <c r="O70" s="285" t="s">
        <v>94</v>
      </c>
      <c r="P70" s="285">
        <v>800</v>
      </c>
      <c r="Q70" s="285">
        <v>800</v>
      </c>
      <c r="R70" s="285" t="s">
        <v>56</v>
      </c>
      <c r="S70" s="286">
        <v>6750</v>
      </c>
      <c r="T70" s="287" t="s">
        <v>424</v>
      </c>
      <c r="U70" s="285">
        <v>750</v>
      </c>
      <c r="V70" s="288" t="s">
        <v>57</v>
      </c>
      <c r="W70" s="281"/>
      <c r="X70" s="285"/>
      <c r="Y70" s="285"/>
      <c r="Z70" s="288"/>
      <c r="AA70" s="288" t="s">
        <v>425</v>
      </c>
      <c r="AB70" s="281" t="e">
        <f>VLOOKUP($A70,#REF!,2,FALSE)</f>
        <v>#REF!</v>
      </c>
      <c r="AC70" s="289" t="e">
        <f>VLOOKUP($A70,#REF!,2,FALSE)</f>
        <v>#REF!</v>
      </c>
      <c r="AD70" s="285" t="e">
        <f>VLOOKUP($A70,#REF!,2,FALSE)</f>
        <v>#REF!</v>
      </c>
      <c r="AE70" s="285" t="e">
        <f>VLOOKUP($A70,#REF!,2,FALSE)</f>
        <v>#REF!</v>
      </c>
      <c r="AF70" s="287" t="e">
        <f>VLOOKUP($A70,#REF!,2,FALSE)</f>
        <v>#REF!</v>
      </c>
      <c r="AG70" s="285" t="s">
        <v>80</v>
      </c>
      <c r="AH70" s="285" t="s">
        <v>426</v>
      </c>
      <c r="AI70" s="285" t="s">
        <v>426</v>
      </c>
      <c r="AJ70" s="285" t="s">
        <v>426</v>
      </c>
      <c r="AK70" s="285" t="s">
        <v>61</v>
      </c>
      <c r="AL70" s="285" t="s">
        <v>61</v>
      </c>
      <c r="AM70" s="285"/>
    </row>
    <row r="71" spans="1:39" s="279" customFormat="1" ht="38.25">
      <c r="A71" s="270" t="s">
        <v>427</v>
      </c>
      <c r="B71" s="277" t="s">
        <v>49</v>
      </c>
      <c r="C71" s="277"/>
      <c r="D71" s="277"/>
      <c r="E71" s="277" t="s">
        <v>50</v>
      </c>
      <c r="F71" s="278"/>
      <c r="G71" s="105"/>
      <c r="H71" s="105" t="s">
        <v>428</v>
      </c>
      <c r="I71" s="105"/>
      <c r="J71" s="140"/>
      <c r="K71" s="271">
        <v>45497</v>
      </c>
      <c r="L71" s="272" t="s">
        <v>429</v>
      </c>
      <c r="M71" s="272" t="s">
        <v>430</v>
      </c>
      <c r="N71" s="272" t="s">
        <v>431</v>
      </c>
      <c r="O71" s="272" t="s">
        <v>94</v>
      </c>
      <c r="P71" s="272">
        <v>450</v>
      </c>
      <c r="Q71" s="272">
        <v>450</v>
      </c>
      <c r="R71" s="272" t="s">
        <v>56</v>
      </c>
      <c r="S71" s="273">
        <v>2100</v>
      </c>
      <c r="T71" s="274" t="s">
        <v>431</v>
      </c>
      <c r="U71" s="272">
        <v>450</v>
      </c>
      <c r="V71" s="275" t="s">
        <v>432</v>
      </c>
      <c r="W71" s="270"/>
      <c r="X71" s="272"/>
      <c r="Y71" s="272"/>
      <c r="Z71" s="275"/>
      <c r="AA71" s="275"/>
      <c r="AB71" s="270" t="e">
        <f>VLOOKUP($A71,#REF!,2,FALSE)</f>
        <v>#REF!</v>
      </c>
      <c r="AC71" s="276" t="e">
        <f>VLOOKUP($A71,#REF!,2,FALSE)</f>
        <v>#REF!</v>
      </c>
      <c r="AD71" s="272" t="e">
        <f>VLOOKUP($A71,#REF!,2,FALSE)</f>
        <v>#REF!</v>
      </c>
      <c r="AE71" s="272" t="e">
        <f>VLOOKUP($A71,#REF!,2,FALSE)</f>
        <v>#REF!</v>
      </c>
      <c r="AF71" s="274" t="e">
        <f>VLOOKUP($A71,#REF!,2,FALSE)</f>
        <v>#REF!</v>
      </c>
      <c r="AG71" s="272" t="s">
        <v>64</v>
      </c>
      <c r="AH71" s="272" t="s">
        <v>60</v>
      </c>
      <c r="AI71" s="272" t="s">
        <v>61</v>
      </c>
      <c r="AJ71" s="272" t="s">
        <v>61</v>
      </c>
      <c r="AK71" s="272" t="s">
        <v>61</v>
      </c>
      <c r="AL71" s="272" t="s">
        <v>61</v>
      </c>
      <c r="AM71" s="272"/>
    </row>
    <row r="72" spans="1:39" s="279" customFormat="1" ht="38.25">
      <c r="A72" s="270" t="s">
        <v>433</v>
      </c>
      <c r="B72" s="277" t="s">
        <v>49</v>
      </c>
      <c r="C72" s="277"/>
      <c r="D72" s="277"/>
      <c r="E72" s="277" t="s">
        <v>50</v>
      </c>
      <c r="F72" s="278"/>
      <c r="G72" s="105"/>
      <c r="H72" s="105" t="s">
        <v>434</v>
      </c>
      <c r="I72" s="105"/>
      <c r="J72" s="140"/>
      <c r="K72" s="271">
        <v>45490</v>
      </c>
      <c r="L72" s="272" t="s">
        <v>435</v>
      </c>
      <c r="M72" s="272" t="s">
        <v>436</v>
      </c>
      <c r="N72" s="272" t="s">
        <v>437</v>
      </c>
      <c r="O72" s="272" t="s">
        <v>94</v>
      </c>
      <c r="P72" s="272">
        <v>975</v>
      </c>
      <c r="Q72" s="272">
        <v>975</v>
      </c>
      <c r="R72" s="272" t="s">
        <v>56</v>
      </c>
      <c r="S72" s="273">
        <v>4750</v>
      </c>
      <c r="T72" s="274" t="s">
        <v>437</v>
      </c>
      <c r="U72" s="272">
        <v>1000</v>
      </c>
      <c r="V72" s="275" t="s">
        <v>57</v>
      </c>
      <c r="W72" s="270"/>
      <c r="X72" s="272"/>
      <c r="Y72" s="272"/>
      <c r="Z72" s="275"/>
      <c r="AA72" s="275"/>
      <c r="AB72" s="270" t="e">
        <f>VLOOKUP($A72,#REF!,2,FALSE)</f>
        <v>#REF!</v>
      </c>
      <c r="AC72" s="276" t="e">
        <f>VLOOKUP($A72,#REF!,2,FALSE)</f>
        <v>#REF!</v>
      </c>
      <c r="AD72" s="272" t="e">
        <f>VLOOKUP($A72,#REF!,2,FALSE)</f>
        <v>#REF!</v>
      </c>
      <c r="AE72" s="272" t="e">
        <f>VLOOKUP($A72,#REF!,2,FALSE)</f>
        <v>#REF!</v>
      </c>
      <c r="AF72" s="274" t="e">
        <f>VLOOKUP($A72,#REF!,2,FALSE)</f>
        <v>#REF!</v>
      </c>
      <c r="AG72" s="272" t="s">
        <v>438</v>
      </c>
      <c r="AH72" s="272" t="s">
        <v>60</v>
      </c>
      <c r="AI72" s="272" t="s">
        <v>61</v>
      </c>
      <c r="AJ72" s="272" t="s">
        <v>61</v>
      </c>
      <c r="AK72" s="272" t="s">
        <v>61</v>
      </c>
      <c r="AL72" s="272" t="s">
        <v>61</v>
      </c>
      <c r="AM72" s="272"/>
    </row>
    <row r="73" spans="1:39" s="290" customFormat="1" ht="60">
      <c r="A73" s="281" t="s">
        <v>439</v>
      </c>
      <c r="B73" s="282" t="s">
        <v>49</v>
      </c>
      <c r="C73" s="282"/>
      <c r="D73" s="282"/>
      <c r="E73" s="282" t="s">
        <v>440</v>
      </c>
      <c r="F73" s="283"/>
      <c r="G73" s="105"/>
      <c r="H73" s="105" t="s">
        <v>441</v>
      </c>
      <c r="I73" s="105"/>
      <c r="J73" s="140"/>
      <c r="K73" s="284">
        <v>45495</v>
      </c>
      <c r="L73" s="285" t="s">
        <v>442</v>
      </c>
      <c r="M73" s="285" t="s">
        <v>443</v>
      </c>
      <c r="N73" s="285" t="s">
        <v>444</v>
      </c>
      <c r="O73" s="285" t="s">
        <v>55</v>
      </c>
      <c r="P73" s="285">
        <v>450</v>
      </c>
      <c r="Q73" s="285">
        <v>450</v>
      </c>
      <c r="R73" s="285" t="s">
        <v>56</v>
      </c>
      <c r="S73" s="286">
        <v>3300</v>
      </c>
      <c r="T73" s="287" t="s">
        <v>444</v>
      </c>
      <c r="U73" s="285">
        <v>600</v>
      </c>
      <c r="V73" s="288" t="s">
        <v>57</v>
      </c>
      <c r="W73" s="281"/>
      <c r="X73" s="285"/>
      <c r="Y73" s="285"/>
      <c r="Z73" s="288"/>
      <c r="AA73" s="288" t="s">
        <v>445</v>
      </c>
      <c r="AB73" s="281" t="e">
        <f>VLOOKUP($A73,#REF!,2,FALSE)</f>
        <v>#REF!</v>
      </c>
      <c r="AC73" s="289" t="e">
        <f>VLOOKUP($A73,#REF!,2,FALSE)</f>
        <v>#REF!</v>
      </c>
      <c r="AD73" s="285" t="e">
        <f>VLOOKUP($A73,#REF!,2,FALSE)</f>
        <v>#REF!</v>
      </c>
      <c r="AE73" s="285" t="e">
        <f>VLOOKUP($A73,#REF!,2,FALSE)</f>
        <v>#REF!</v>
      </c>
      <c r="AF73" s="287" t="e">
        <f>VLOOKUP($A73,#REF!,2,FALSE)</f>
        <v>#REF!</v>
      </c>
      <c r="AG73" s="285" t="s">
        <v>446</v>
      </c>
      <c r="AH73" s="285" t="s">
        <v>447</v>
      </c>
      <c r="AI73" s="285" t="s">
        <v>447</v>
      </c>
      <c r="AJ73" s="285" t="s">
        <v>447</v>
      </c>
      <c r="AK73" s="285" t="s">
        <v>447</v>
      </c>
      <c r="AL73" s="285" t="s">
        <v>447</v>
      </c>
      <c r="AM73" s="285"/>
    </row>
    <row r="74" spans="1:39" ht="45">
      <c r="A74" s="144" t="s">
        <v>448</v>
      </c>
      <c r="B74" s="131"/>
      <c r="C74" s="131"/>
      <c r="D74" s="131"/>
      <c r="E74" s="131"/>
      <c r="F74" s="132"/>
      <c r="G74" s="105"/>
      <c r="H74" s="105" t="s">
        <v>449</v>
      </c>
      <c r="I74" s="105"/>
      <c r="J74" s="140"/>
      <c r="K74" s="142">
        <v>45490</v>
      </c>
      <c r="L74" s="130" t="s">
        <v>450</v>
      </c>
      <c r="M74" s="130" t="s">
        <v>451</v>
      </c>
      <c r="N74" s="130" t="s">
        <v>452</v>
      </c>
      <c r="O74" s="130" t="s">
        <v>94</v>
      </c>
      <c r="P74" s="130">
        <v>600</v>
      </c>
      <c r="Q74" s="130">
        <v>600</v>
      </c>
      <c r="R74" s="130" t="s">
        <v>56</v>
      </c>
      <c r="S74" s="137">
        <v>4100</v>
      </c>
      <c r="T74" s="136" t="s">
        <v>452</v>
      </c>
      <c r="U74" s="130">
        <v>600</v>
      </c>
      <c r="V74" s="145" t="s">
        <v>57</v>
      </c>
      <c r="W74" s="144"/>
      <c r="X74" s="130"/>
      <c r="Y74" s="130"/>
      <c r="Z74" s="145"/>
      <c r="AA74" s="145"/>
      <c r="AB74" s="144" t="e">
        <f>VLOOKUP($A74,#REF!,2,FALSE)</f>
        <v>#REF!</v>
      </c>
      <c r="AC74" s="267" t="e">
        <f>VLOOKUP($A74,#REF!,2,FALSE)</f>
        <v>#REF!</v>
      </c>
      <c r="AD74" s="130" t="e">
        <f>VLOOKUP($A74,#REF!,2,FALSE)</f>
        <v>#REF!</v>
      </c>
      <c r="AE74" s="130" t="e">
        <f>VLOOKUP($A74,#REF!,2,FALSE)</f>
        <v>#REF!</v>
      </c>
      <c r="AF74" s="136" t="e">
        <f>VLOOKUP($A74,#REF!,2,FALSE)</f>
        <v>#REF!</v>
      </c>
      <c r="AG74" s="130" t="s">
        <v>71</v>
      </c>
      <c r="AH74" s="130" t="s">
        <v>79</v>
      </c>
      <c r="AI74" s="130" t="s">
        <v>64</v>
      </c>
      <c r="AJ74" s="130" t="s">
        <v>71</v>
      </c>
      <c r="AK74" s="130" t="s">
        <v>453</v>
      </c>
      <c r="AL74" s="130" t="s">
        <v>79</v>
      </c>
      <c r="AM74" s="130"/>
    </row>
    <row r="75" spans="1:39" ht="45">
      <c r="A75" s="144" t="s">
        <v>454</v>
      </c>
      <c r="B75" s="131"/>
      <c r="C75" s="131"/>
      <c r="D75" s="131"/>
      <c r="E75" s="131"/>
      <c r="F75" s="132"/>
      <c r="G75" s="105"/>
      <c r="H75" s="105" t="s">
        <v>455</v>
      </c>
      <c r="I75" s="105"/>
      <c r="J75" s="140"/>
      <c r="K75" s="142">
        <v>45490</v>
      </c>
      <c r="L75" s="130" t="s">
        <v>456</v>
      </c>
      <c r="M75" s="130" t="s">
        <v>457</v>
      </c>
      <c r="N75" s="130" t="s">
        <v>458</v>
      </c>
      <c r="O75" s="130" t="s">
        <v>94</v>
      </c>
      <c r="P75" s="130">
        <v>450</v>
      </c>
      <c r="Q75" s="130">
        <v>450</v>
      </c>
      <c r="R75" s="130" t="s">
        <v>56</v>
      </c>
      <c r="S75" s="137">
        <v>2490</v>
      </c>
      <c r="T75" s="136" t="s">
        <v>458</v>
      </c>
      <c r="U75" s="130">
        <v>450</v>
      </c>
      <c r="V75" s="145" t="s">
        <v>57</v>
      </c>
      <c r="W75" s="144"/>
      <c r="X75" s="130"/>
      <c r="Y75" s="130"/>
      <c r="Z75" s="145"/>
      <c r="AA75" s="145"/>
      <c r="AB75" s="144" t="e">
        <f>VLOOKUP($A75,#REF!,2,FALSE)</f>
        <v>#REF!</v>
      </c>
      <c r="AC75" s="267" t="e">
        <f>VLOOKUP($A75,#REF!,2,FALSE)</f>
        <v>#REF!</v>
      </c>
      <c r="AD75" s="130" t="e">
        <f>VLOOKUP($A75,#REF!,2,FALSE)</f>
        <v>#REF!</v>
      </c>
      <c r="AE75" s="130" t="e">
        <f>VLOOKUP($A75,#REF!,2,FALSE)</f>
        <v>#REF!</v>
      </c>
      <c r="AF75" s="136" t="e">
        <f>VLOOKUP($A75,#REF!,2,FALSE)</f>
        <v>#REF!</v>
      </c>
      <c r="AG75" s="130" t="s">
        <v>124</v>
      </c>
      <c r="AH75" s="130" t="s">
        <v>388</v>
      </c>
      <c r="AI75" s="130" t="s">
        <v>112</v>
      </c>
      <c r="AJ75" s="130" t="s">
        <v>459</v>
      </c>
      <c r="AK75" s="130" t="s">
        <v>460</v>
      </c>
      <c r="AL75" s="130" t="s">
        <v>73</v>
      </c>
      <c r="AM75" s="130"/>
    </row>
    <row r="76" spans="1:39" ht="45">
      <c r="A76" s="144" t="s">
        <v>461</v>
      </c>
      <c r="B76" s="131"/>
      <c r="C76" s="131"/>
      <c r="D76" s="131"/>
      <c r="E76" s="131"/>
      <c r="F76" s="132"/>
      <c r="G76" s="105"/>
      <c r="H76" s="105" t="s">
        <v>462</v>
      </c>
      <c r="I76" s="105"/>
      <c r="J76" s="140"/>
      <c r="K76" s="142">
        <v>45491</v>
      </c>
      <c r="L76" s="130" t="s">
        <v>463</v>
      </c>
      <c r="M76" s="130" t="s">
        <v>464</v>
      </c>
      <c r="N76" s="130" t="s">
        <v>465</v>
      </c>
      <c r="O76" s="130" t="s">
        <v>94</v>
      </c>
      <c r="P76" s="130">
        <v>900</v>
      </c>
      <c r="Q76" s="130">
        <v>900</v>
      </c>
      <c r="R76" s="130" t="s">
        <v>56</v>
      </c>
      <c r="S76" s="137">
        <v>4280</v>
      </c>
      <c r="T76" s="136" t="s">
        <v>465</v>
      </c>
      <c r="U76" s="130">
        <v>900</v>
      </c>
      <c r="V76" s="145" t="s">
        <v>57</v>
      </c>
      <c r="W76" s="144"/>
      <c r="X76" s="130"/>
      <c r="Y76" s="130"/>
      <c r="Z76" s="145"/>
      <c r="AA76" s="145"/>
      <c r="AB76" s="144" t="e">
        <f>VLOOKUP($A76,#REF!,2,FALSE)</f>
        <v>#REF!</v>
      </c>
      <c r="AC76" s="267" t="e">
        <f>VLOOKUP($A76,#REF!,2,FALSE)</f>
        <v>#REF!</v>
      </c>
      <c r="AD76" s="130" t="e">
        <f>VLOOKUP($A76,#REF!,2,FALSE)</f>
        <v>#REF!</v>
      </c>
      <c r="AE76" s="130" t="e">
        <f>VLOOKUP($A76,#REF!,2,FALSE)</f>
        <v>#REF!</v>
      </c>
      <c r="AF76" s="136" t="e">
        <f>VLOOKUP($A76,#REF!,2,FALSE)</f>
        <v>#REF!</v>
      </c>
      <c r="AG76" s="130" t="s">
        <v>71</v>
      </c>
      <c r="AH76" s="130" t="s">
        <v>71</v>
      </c>
      <c r="AI76" s="130" t="s">
        <v>64</v>
      </c>
      <c r="AJ76" s="130" t="s">
        <v>71</v>
      </c>
      <c r="AK76" s="130" t="s">
        <v>80</v>
      </c>
      <c r="AL76" s="130" t="s">
        <v>80</v>
      </c>
      <c r="AM76" s="130"/>
    </row>
    <row r="77" spans="1:39" s="361" customFormat="1" ht="30">
      <c r="A77" s="270" t="s">
        <v>466</v>
      </c>
      <c r="B77" s="357"/>
      <c r="C77" s="357"/>
      <c r="D77" s="357"/>
      <c r="E77" s="357"/>
      <c r="F77" s="358"/>
      <c r="G77" s="359"/>
      <c r="H77" s="359" t="s">
        <v>467</v>
      </c>
      <c r="I77" s="359"/>
      <c r="J77" s="360"/>
      <c r="K77" s="271">
        <v>45497</v>
      </c>
      <c r="L77" s="272" t="s">
        <v>468</v>
      </c>
      <c r="M77" s="272" t="s">
        <v>469</v>
      </c>
      <c r="N77" s="272" t="s">
        <v>470</v>
      </c>
      <c r="O77" s="272" t="s">
        <v>94</v>
      </c>
      <c r="P77" s="272">
        <v>480</v>
      </c>
      <c r="Q77" s="272">
        <v>480</v>
      </c>
      <c r="R77" s="272" t="s">
        <v>56</v>
      </c>
      <c r="S77" s="273">
        <v>2300</v>
      </c>
      <c r="T77" s="274" t="s">
        <v>471</v>
      </c>
      <c r="U77" s="272">
        <v>450</v>
      </c>
      <c r="V77" s="275" t="s">
        <v>57</v>
      </c>
      <c r="W77" s="270"/>
      <c r="X77" s="272"/>
      <c r="Y77" s="272"/>
      <c r="Z77" s="275"/>
      <c r="AA77" s="275"/>
      <c r="AB77" s="270" t="e">
        <f>VLOOKUP($A77,#REF!,2,FALSE)</f>
        <v>#REF!</v>
      </c>
      <c r="AC77" s="276" t="e">
        <f>VLOOKUP($A77,#REF!,2,FALSE)</f>
        <v>#REF!</v>
      </c>
      <c r="AD77" s="272" t="e">
        <f>VLOOKUP($A77,#REF!,2,FALSE)</f>
        <v>#REF!</v>
      </c>
      <c r="AE77" s="272" t="e">
        <f>VLOOKUP($A77,#REF!,2,FALSE)</f>
        <v>#REF!</v>
      </c>
      <c r="AF77" s="274" t="e">
        <f>VLOOKUP($A77,#REF!,2,FALSE)</f>
        <v>#REF!</v>
      </c>
      <c r="AG77" s="272" t="s">
        <v>64</v>
      </c>
      <c r="AH77" s="272" t="s">
        <v>64</v>
      </c>
      <c r="AI77" s="272" t="s">
        <v>144</v>
      </c>
      <c r="AJ77" s="272" t="s">
        <v>472</v>
      </c>
      <c r="AK77" s="272" t="s">
        <v>60</v>
      </c>
      <c r="AL77" s="272" t="s">
        <v>61</v>
      </c>
      <c r="AM77" s="272"/>
    </row>
    <row r="78" spans="1:39" s="361" customFormat="1" ht="45">
      <c r="A78" s="270" t="s">
        <v>473</v>
      </c>
      <c r="B78" s="357"/>
      <c r="C78" s="357"/>
      <c r="D78" s="357"/>
      <c r="E78" s="357"/>
      <c r="F78" s="358"/>
      <c r="G78" s="359"/>
      <c r="H78" s="359" t="s">
        <v>474</v>
      </c>
      <c r="I78" s="359"/>
      <c r="J78" s="360"/>
      <c r="K78" s="271">
        <v>45490</v>
      </c>
      <c r="L78" s="272" t="s">
        <v>475</v>
      </c>
      <c r="M78" s="272" t="s">
        <v>476</v>
      </c>
      <c r="N78" s="272" t="s">
        <v>477</v>
      </c>
      <c r="O78" s="272" t="s">
        <v>110</v>
      </c>
      <c r="P78" s="272">
        <v>300</v>
      </c>
      <c r="Q78" s="272">
        <v>300</v>
      </c>
      <c r="R78" s="272" t="s">
        <v>56</v>
      </c>
      <c r="S78" s="273">
        <v>2600</v>
      </c>
      <c r="T78" s="274" t="s">
        <v>477</v>
      </c>
      <c r="U78" s="272">
        <v>300</v>
      </c>
      <c r="V78" s="275" t="s">
        <v>173</v>
      </c>
      <c r="W78" s="270"/>
      <c r="X78" s="272"/>
      <c r="Y78" s="272"/>
      <c r="Z78" s="275"/>
      <c r="AA78" s="275"/>
      <c r="AB78" s="270" t="e">
        <f>VLOOKUP($A78,#REF!,2,FALSE)</f>
        <v>#REF!</v>
      </c>
      <c r="AC78" s="276" t="e">
        <f>VLOOKUP($A78,#REF!,2,FALSE)</f>
        <v>#REF!</v>
      </c>
      <c r="AD78" s="272" t="e">
        <f>VLOOKUP($A78,#REF!,2,FALSE)</f>
        <v>#REF!</v>
      </c>
      <c r="AE78" s="272" t="e">
        <f>VLOOKUP($A78,#REF!,2,FALSE)</f>
        <v>#REF!</v>
      </c>
      <c r="AF78" s="274" t="e">
        <f>VLOOKUP($A78,#REF!,2,FALSE)</f>
        <v>#REF!</v>
      </c>
      <c r="AG78" s="272" t="s">
        <v>71</v>
      </c>
      <c r="AH78" s="272" t="s">
        <v>80</v>
      </c>
      <c r="AI78" s="272" t="s">
        <v>60</v>
      </c>
      <c r="AJ78" s="272" t="s">
        <v>61</v>
      </c>
      <c r="AK78" s="272" t="s">
        <v>61</v>
      </c>
      <c r="AL78" s="272" t="s">
        <v>61</v>
      </c>
      <c r="AM78" s="272"/>
    </row>
    <row r="79" spans="1:39" s="361" customFormat="1" ht="30">
      <c r="A79" s="270" t="s">
        <v>478</v>
      </c>
      <c r="B79" s="357"/>
      <c r="C79" s="357"/>
      <c r="D79" s="357"/>
      <c r="E79" s="357"/>
      <c r="F79" s="358"/>
      <c r="G79" s="359"/>
      <c r="H79" s="359" t="s">
        <v>479</v>
      </c>
      <c r="I79" s="359"/>
      <c r="J79" s="360"/>
      <c r="K79" s="271">
        <v>45491</v>
      </c>
      <c r="L79" s="272" t="s">
        <v>480</v>
      </c>
      <c r="M79" s="272" t="s">
        <v>481</v>
      </c>
      <c r="N79" s="272" t="s">
        <v>482</v>
      </c>
      <c r="O79" s="272" t="s">
        <v>94</v>
      </c>
      <c r="P79" s="272">
        <v>450</v>
      </c>
      <c r="Q79" s="272">
        <v>450</v>
      </c>
      <c r="R79" s="272" t="s">
        <v>56</v>
      </c>
      <c r="S79" s="273">
        <v>3510</v>
      </c>
      <c r="T79" s="274" t="s">
        <v>482</v>
      </c>
      <c r="U79" s="272">
        <v>450</v>
      </c>
      <c r="V79" s="275" t="s">
        <v>173</v>
      </c>
      <c r="W79" s="270"/>
      <c r="X79" s="272"/>
      <c r="Y79" s="272"/>
      <c r="Z79" s="275"/>
      <c r="AA79" s="275"/>
      <c r="AB79" s="270" t="e">
        <f>VLOOKUP($A79,#REF!,2,FALSE)</f>
        <v>#REF!</v>
      </c>
      <c r="AC79" s="276" t="e">
        <f>VLOOKUP($A79,#REF!,2,FALSE)</f>
        <v>#REF!</v>
      </c>
      <c r="AD79" s="272" t="e">
        <f>VLOOKUP($A79,#REF!,2,FALSE)</f>
        <v>#REF!</v>
      </c>
      <c r="AE79" s="272" t="e">
        <f>VLOOKUP($A79,#REF!,2,FALSE)</f>
        <v>#REF!</v>
      </c>
      <c r="AF79" s="274" t="e">
        <f>VLOOKUP($A79,#REF!,2,FALSE)</f>
        <v>#REF!</v>
      </c>
      <c r="AG79" s="272" t="s">
        <v>64</v>
      </c>
      <c r="AH79" s="272" t="s">
        <v>64</v>
      </c>
      <c r="AI79" s="272" t="s">
        <v>60</v>
      </c>
      <c r="AJ79" s="272" t="s">
        <v>61</v>
      </c>
      <c r="AK79" s="272" t="s">
        <v>61</v>
      </c>
      <c r="AL79" s="272" t="s">
        <v>61</v>
      </c>
      <c r="AM79" s="272"/>
    </row>
    <row r="80" spans="1:39" ht="45">
      <c r="A80" s="144" t="s">
        <v>483</v>
      </c>
      <c r="B80" s="131"/>
      <c r="C80" s="131"/>
      <c r="D80" s="131"/>
      <c r="E80" s="131"/>
      <c r="F80" s="132"/>
      <c r="G80" s="105"/>
      <c r="H80" s="105" t="s">
        <v>484</v>
      </c>
      <c r="I80" s="105"/>
      <c r="J80" s="140"/>
      <c r="K80" s="142">
        <v>45491</v>
      </c>
      <c r="L80" s="130" t="s">
        <v>485</v>
      </c>
      <c r="M80" s="130" t="s">
        <v>486</v>
      </c>
      <c r="N80" s="130" t="s">
        <v>487</v>
      </c>
      <c r="O80" s="130" t="s">
        <v>94</v>
      </c>
      <c r="P80" s="130">
        <v>450</v>
      </c>
      <c r="Q80" s="130">
        <v>450</v>
      </c>
      <c r="R80" s="130" t="s">
        <v>56</v>
      </c>
      <c r="S80" s="137">
        <v>3780</v>
      </c>
      <c r="T80" s="136" t="s">
        <v>487</v>
      </c>
      <c r="U80" s="130">
        <v>450</v>
      </c>
      <c r="V80" s="145" t="s">
        <v>57</v>
      </c>
      <c r="W80" s="144"/>
      <c r="X80" s="130"/>
      <c r="Y80" s="130"/>
      <c r="Z80" s="145"/>
      <c r="AA80" s="145"/>
      <c r="AB80" s="144" t="e">
        <f>VLOOKUP($A80,#REF!,2,FALSE)</f>
        <v>#REF!</v>
      </c>
      <c r="AC80" s="267" t="e">
        <f>VLOOKUP($A80,#REF!,2,FALSE)</f>
        <v>#REF!</v>
      </c>
      <c r="AD80" s="130" t="e">
        <f>VLOOKUP($A80,#REF!,2,FALSE)</f>
        <v>#REF!</v>
      </c>
      <c r="AE80" s="130" t="e">
        <f>VLOOKUP($A80,#REF!,2,FALSE)</f>
        <v>#REF!</v>
      </c>
      <c r="AF80" s="136" t="e">
        <f>VLOOKUP($A80,#REF!,2,FALSE)</f>
        <v>#REF!</v>
      </c>
      <c r="AG80" s="130" t="s">
        <v>80</v>
      </c>
      <c r="AH80" s="130" t="s">
        <v>71</v>
      </c>
      <c r="AI80" s="130" t="s">
        <v>80</v>
      </c>
      <c r="AJ80" s="130" t="s">
        <v>80</v>
      </c>
      <c r="AK80" s="130" t="s">
        <v>80</v>
      </c>
      <c r="AL80" s="130" t="s">
        <v>80</v>
      </c>
      <c r="AM80" s="130"/>
    </row>
    <row r="81" spans="1:39" s="279" customFormat="1" ht="38.25">
      <c r="A81" s="270" t="s">
        <v>488</v>
      </c>
      <c r="B81" s="277" t="s">
        <v>49</v>
      </c>
      <c r="C81" s="277"/>
      <c r="D81" s="277"/>
      <c r="E81" s="277" t="s">
        <v>50</v>
      </c>
      <c r="F81" s="278"/>
      <c r="G81" s="105"/>
      <c r="H81" s="105" t="s">
        <v>489</v>
      </c>
      <c r="I81" s="105"/>
      <c r="J81" s="140" t="s">
        <v>232</v>
      </c>
      <c r="K81" s="271">
        <v>45492</v>
      </c>
      <c r="L81" s="272" t="s">
        <v>490</v>
      </c>
      <c r="M81" s="272" t="s">
        <v>491</v>
      </c>
      <c r="N81" s="272" t="s">
        <v>492</v>
      </c>
      <c r="O81" s="272" t="s">
        <v>110</v>
      </c>
      <c r="P81" s="272">
        <v>450</v>
      </c>
      <c r="Q81" s="272">
        <v>450</v>
      </c>
      <c r="R81" s="272" t="s">
        <v>56</v>
      </c>
      <c r="S81" s="273">
        <v>2245</v>
      </c>
      <c r="T81" s="274" t="s">
        <v>492</v>
      </c>
      <c r="U81" s="272">
        <v>525</v>
      </c>
      <c r="V81" s="275" t="s">
        <v>173</v>
      </c>
      <c r="W81" s="270"/>
      <c r="X81" s="272"/>
      <c r="Y81" s="272"/>
      <c r="Z81" s="275"/>
      <c r="AA81" s="275"/>
      <c r="AB81" s="270" t="e">
        <f>VLOOKUP($A81,#REF!,2,FALSE)</f>
        <v>#REF!</v>
      </c>
      <c r="AC81" s="276" t="e">
        <f>VLOOKUP($A81,#REF!,2,FALSE)</f>
        <v>#REF!</v>
      </c>
      <c r="AD81" s="272" t="e">
        <f>VLOOKUP($A81,#REF!,2,FALSE)</f>
        <v>#REF!</v>
      </c>
      <c r="AE81" s="272" t="e">
        <f>VLOOKUP($A81,#REF!,2,FALSE)</f>
        <v>#REF!</v>
      </c>
      <c r="AF81" s="274" t="e">
        <f>VLOOKUP($A81,#REF!,2,FALSE)</f>
        <v>#REF!</v>
      </c>
      <c r="AG81" s="272" t="s">
        <v>64</v>
      </c>
      <c r="AH81" s="272" t="s">
        <v>60</v>
      </c>
      <c r="AI81" s="272" t="s">
        <v>61</v>
      </c>
      <c r="AJ81" s="272" t="s">
        <v>61</v>
      </c>
      <c r="AK81" s="272" t="s">
        <v>61</v>
      </c>
      <c r="AL81" s="272" t="s">
        <v>61</v>
      </c>
      <c r="AM81" s="272"/>
    </row>
    <row r="82" spans="1:39" s="168" customFormat="1">
      <c r="A82" s="158" t="s">
        <v>493</v>
      </c>
      <c r="B82" s="166"/>
      <c r="C82" s="166"/>
      <c r="D82" s="166"/>
      <c r="E82" s="166"/>
      <c r="F82" s="167"/>
      <c r="G82" s="159"/>
      <c r="H82" s="159"/>
      <c r="I82" s="159"/>
      <c r="J82" s="160"/>
      <c r="K82" s="161" t="s">
        <v>102</v>
      </c>
      <c r="L82" s="162"/>
      <c r="M82" s="162"/>
      <c r="N82" s="162"/>
      <c r="O82" s="162"/>
      <c r="P82" s="162"/>
      <c r="Q82" s="162"/>
      <c r="R82" s="162"/>
      <c r="S82" s="163"/>
      <c r="T82" s="164"/>
      <c r="U82" s="162"/>
      <c r="V82" s="165"/>
      <c r="W82" s="158"/>
      <c r="X82" s="162"/>
      <c r="Y82" s="162"/>
      <c r="Z82" s="165"/>
      <c r="AA82" s="165"/>
      <c r="AB82" s="158" t="e">
        <f>VLOOKUP($A82,#REF!,2,FALSE)</f>
        <v>#REF!</v>
      </c>
      <c r="AC82" s="162" t="e">
        <f>VLOOKUP($A82,#REF!,2,FALSE)</f>
        <v>#REF!</v>
      </c>
      <c r="AD82" s="162" t="e">
        <f>VLOOKUP($A82,#REF!,2,FALSE)</f>
        <v>#REF!</v>
      </c>
      <c r="AE82" s="162" t="e">
        <f>VLOOKUP($A82,#REF!,2,FALSE)</f>
        <v>#REF!</v>
      </c>
      <c r="AF82" s="164" t="e">
        <f>VLOOKUP($A82,#REF!,2,FALSE)</f>
        <v>#REF!</v>
      </c>
      <c r="AG82" s="162" t="s">
        <v>64</v>
      </c>
      <c r="AH82" s="162" t="s">
        <v>103</v>
      </c>
      <c r="AI82" s="162" t="s">
        <v>103</v>
      </c>
      <c r="AJ82" s="162" t="s">
        <v>103</v>
      </c>
      <c r="AK82" s="162" t="s">
        <v>103</v>
      </c>
      <c r="AL82" s="162" t="s">
        <v>103</v>
      </c>
      <c r="AM82" s="162"/>
    </row>
    <row r="83" spans="1:39" s="279" customFormat="1" ht="38.25">
      <c r="A83" s="270" t="s">
        <v>494</v>
      </c>
      <c r="B83" s="277" t="s">
        <v>49</v>
      </c>
      <c r="C83" s="277"/>
      <c r="D83" s="277"/>
      <c r="E83" s="277" t="s">
        <v>50</v>
      </c>
      <c r="F83" s="278"/>
      <c r="G83" s="105"/>
      <c r="H83" s="105" t="s">
        <v>495</v>
      </c>
      <c r="I83" s="105"/>
      <c r="J83" s="140"/>
      <c r="K83" s="271">
        <v>45492</v>
      </c>
      <c r="L83" s="272" t="s">
        <v>496</v>
      </c>
      <c r="M83" s="272" t="s">
        <v>497</v>
      </c>
      <c r="N83" s="272" t="s">
        <v>498</v>
      </c>
      <c r="O83" s="272" t="s">
        <v>94</v>
      </c>
      <c r="P83" s="272">
        <v>400</v>
      </c>
      <c r="Q83" s="272">
        <v>400</v>
      </c>
      <c r="R83" s="272" t="s">
        <v>56</v>
      </c>
      <c r="S83" s="273">
        <v>3230</v>
      </c>
      <c r="T83" s="274" t="s">
        <v>498</v>
      </c>
      <c r="U83" s="272">
        <v>375</v>
      </c>
      <c r="V83" s="275" t="s">
        <v>57</v>
      </c>
      <c r="W83" s="270"/>
      <c r="X83" s="272"/>
      <c r="Y83" s="272"/>
      <c r="Z83" s="275"/>
      <c r="AA83" s="275"/>
      <c r="AB83" s="270" t="e">
        <f>VLOOKUP($A83,#REF!,2,FALSE)</f>
        <v>#REF!</v>
      </c>
      <c r="AC83" s="276" t="e">
        <f>VLOOKUP($A83,#REF!,2,FALSE)</f>
        <v>#REF!</v>
      </c>
      <c r="AD83" s="272" t="e">
        <f>VLOOKUP($A83,#REF!,2,FALSE)</f>
        <v>#REF!</v>
      </c>
      <c r="AE83" s="272" t="e">
        <f>VLOOKUP($A83,#REF!,2,FALSE)</f>
        <v>#REF!</v>
      </c>
      <c r="AF83" s="274" t="e">
        <f>VLOOKUP($A83,#REF!,2,FALSE)</f>
        <v>#REF!</v>
      </c>
      <c r="AG83" s="272" t="s">
        <v>64</v>
      </c>
      <c r="AH83" s="272" t="s">
        <v>60</v>
      </c>
      <c r="AI83" s="272" t="s">
        <v>61</v>
      </c>
      <c r="AJ83" s="272" t="s">
        <v>61</v>
      </c>
      <c r="AK83" s="272" t="s">
        <v>61</v>
      </c>
      <c r="AL83" s="272" t="s">
        <v>61</v>
      </c>
      <c r="AM83" s="272"/>
    </row>
    <row r="84" spans="1:39" s="279" customFormat="1" ht="45">
      <c r="A84" s="270" t="s">
        <v>499</v>
      </c>
      <c r="B84" s="277" t="s">
        <v>49</v>
      </c>
      <c r="C84" s="277"/>
      <c r="D84" s="277"/>
      <c r="E84" s="277" t="s">
        <v>50</v>
      </c>
      <c r="F84" s="278"/>
      <c r="G84" s="105"/>
      <c r="H84" s="105" t="s">
        <v>500</v>
      </c>
      <c r="I84" s="105"/>
      <c r="J84" s="140" t="s">
        <v>232</v>
      </c>
      <c r="K84" s="271">
        <v>45510</v>
      </c>
      <c r="L84" s="272" t="s">
        <v>501</v>
      </c>
      <c r="M84" s="272" t="s">
        <v>502</v>
      </c>
      <c r="N84" s="272" t="s">
        <v>503</v>
      </c>
      <c r="O84" s="272" t="s">
        <v>110</v>
      </c>
      <c r="P84" s="272">
        <v>450</v>
      </c>
      <c r="Q84" s="272">
        <v>450</v>
      </c>
      <c r="R84" s="272" t="s">
        <v>56</v>
      </c>
      <c r="S84" s="273">
        <v>4540</v>
      </c>
      <c r="T84" s="274" t="s">
        <v>503</v>
      </c>
      <c r="U84" s="272">
        <v>525</v>
      </c>
      <c r="V84" s="275" t="s">
        <v>173</v>
      </c>
      <c r="W84" s="270"/>
      <c r="X84" s="272"/>
      <c r="Y84" s="272"/>
      <c r="Z84" s="275"/>
      <c r="AA84" s="275"/>
      <c r="AB84" s="270" t="e">
        <f>VLOOKUP($A84,#REF!,2,FALSE)</f>
        <v>#REF!</v>
      </c>
      <c r="AC84" s="276" t="e">
        <f>VLOOKUP($A84,#REF!,2,FALSE)</f>
        <v>#REF!</v>
      </c>
      <c r="AD84" s="272" t="e">
        <f>VLOOKUP($A84,#REF!,2,FALSE)</f>
        <v>#REF!</v>
      </c>
      <c r="AE84" s="272" t="e">
        <f>VLOOKUP($A84,#REF!,2,FALSE)</f>
        <v>#REF!</v>
      </c>
      <c r="AF84" s="274" t="e">
        <f>VLOOKUP($A84,#REF!,2,FALSE)</f>
        <v>#REF!</v>
      </c>
      <c r="AG84" s="272" t="s">
        <v>80</v>
      </c>
      <c r="AH84" s="272" t="s">
        <v>60</v>
      </c>
      <c r="AI84" s="272" t="s">
        <v>61</v>
      </c>
      <c r="AJ84" s="272" t="s">
        <v>61</v>
      </c>
      <c r="AK84" s="272" t="s">
        <v>61</v>
      </c>
      <c r="AL84" s="272" t="s">
        <v>61</v>
      </c>
      <c r="AM84" s="272"/>
    </row>
    <row r="85" spans="1:39" s="361" customFormat="1" ht="30">
      <c r="A85" s="270" t="s">
        <v>504</v>
      </c>
      <c r="B85" s="357"/>
      <c r="C85" s="357"/>
      <c r="D85" s="357"/>
      <c r="E85" s="357"/>
      <c r="F85" s="358"/>
      <c r="G85" s="359"/>
      <c r="H85" s="359" t="s">
        <v>505</v>
      </c>
      <c r="I85" s="359"/>
      <c r="J85" s="360"/>
      <c r="K85" s="271">
        <v>45491</v>
      </c>
      <c r="L85" s="272" t="s">
        <v>52</v>
      </c>
      <c r="M85" s="272" t="s">
        <v>506</v>
      </c>
      <c r="N85" s="272" t="s">
        <v>507</v>
      </c>
      <c r="O85" s="272" t="s">
        <v>110</v>
      </c>
      <c r="P85" s="272">
        <v>450</v>
      </c>
      <c r="Q85" s="272">
        <v>450</v>
      </c>
      <c r="R85" s="272" t="s">
        <v>56</v>
      </c>
      <c r="S85" s="273">
        <v>1700</v>
      </c>
      <c r="T85" s="274" t="s">
        <v>507</v>
      </c>
      <c r="U85" s="272">
        <v>450</v>
      </c>
      <c r="V85" s="275" t="s">
        <v>57</v>
      </c>
      <c r="W85" s="270"/>
      <c r="X85" s="272"/>
      <c r="Y85" s="272"/>
      <c r="Z85" s="275"/>
      <c r="AA85" s="275"/>
      <c r="AB85" s="270" t="e">
        <f>VLOOKUP($A85,#REF!,2,FALSE)</f>
        <v>#REF!</v>
      </c>
      <c r="AC85" s="276" t="e">
        <f>VLOOKUP($A85,#REF!,2,FALSE)</f>
        <v>#REF!</v>
      </c>
      <c r="AD85" s="272" t="e">
        <f>VLOOKUP($A85,#REF!,2,FALSE)</f>
        <v>#REF!</v>
      </c>
      <c r="AE85" s="272" t="e">
        <f>VLOOKUP($A85,#REF!,2,FALSE)</f>
        <v>#REF!</v>
      </c>
      <c r="AF85" s="274" t="e">
        <f>VLOOKUP($A85,#REF!,2,FALSE)</f>
        <v>#REF!</v>
      </c>
      <c r="AG85" s="272" t="s">
        <v>64</v>
      </c>
      <c r="AH85" s="272" t="s">
        <v>64</v>
      </c>
      <c r="AI85" s="272" t="s">
        <v>64</v>
      </c>
      <c r="AJ85" s="272" t="s">
        <v>60</v>
      </c>
      <c r="AK85" s="272" t="s">
        <v>61</v>
      </c>
      <c r="AL85" s="272" t="s">
        <v>61</v>
      </c>
      <c r="AM85" s="272"/>
    </row>
    <row r="86" spans="1:39" ht="45">
      <c r="A86" s="144" t="s">
        <v>508</v>
      </c>
      <c r="B86" s="131"/>
      <c r="C86" s="131"/>
      <c r="D86" s="131"/>
      <c r="E86" s="131"/>
      <c r="F86" s="132"/>
      <c r="G86" s="105"/>
      <c r="H86" s="105" t="s">
        <v>509</v>
      </c>
      <c r="I86" s="105"/>
      <c r="J86" s="140"/>
      <c r="K86" s="142">
        <v>45489</v>
      </c>
      <c r="L86" s="130" t="s">
        <v>510</v>
      </c>
      <c r="M86" s="130" t="s">
        <v>511</v>
      </c>
      <c r="N86" s="130" t="s">
        <v>512</v>
      </c>
      <c r="O86" s="130" t="s">
        <v>94</v>
      </c>
      <c r="P86" s="130">
        <v>900</v>
      </c>
      <c r="Q86" s="130">
        <v>900</v>
      </c>
      <c r="R86" s="130" t="s">
        <v>56</v>
      </c>
      <c r="S86" s="137">
        <v>3520</v>
      </c>
      <c r="T86" s="136" t="s">
        <v>512</v>
      </c>
      <c r="U86" s="130">
        <v>900</v>
      </c>
      <c r="V86" s="145" t="s">
        <v>57</v>
      </c>
      <c r="W86" s="144"/>
      <c r="X86" s="130"/>
      <c r="Y86" s="130"/>
      <c r="Z86" s="145"/>
      <c r="AA86" s="145"/>
      <c r="AB86" s="144" t="e">
        <f>VLOOKUP($A86,#REF!,2,FALSE)</f>
        <v>#REF!</v>
      </c>
      <c r="AC86" s="267" t="e">
        <f>VLOOKUP($A86,#REF!,2,FALSE)</f>
        <v>#REF!</v>
      </c>
      <c r="AD86" s="130" t="e">
        <f>VLOOKUP($A86,#REF!,2,FALSE)</f>
        <v>#REF!</v>
      </c>
      <c r="AE86" s="130" t="e">
        <f>VLOOKUP($A86,#REF!,2,FALSE)</f>
        <v>#REF!</v>
      </c>
      <c r="AF86" s="136" t="e">
        <f>VLOOKUP($A86,#REF!,2,FALSE)</f>
        <v>#REF!</v>
      </c>
      <c r="AG86" s="130" t="s">
        <v>64</v>
      </c>
      <c r="AH86" s="130" t="s">
        <v>513</v>
      </c>
      <c r="AI86" s="130" t="s">
        <v>71</v>
      </c>
      <c r="AJ86" s="130" t="s">
        <v>513</v>
      </c>
      <c r="AK86" s="130" t="s">
        <v>80</v>
      </c>
      <c r="AL86" s="130" t="s">
        <v>73</v>
      </c>
      <c r="AM86" s="130"/>
    </row>
    <row r="87" spans="1:39" ht="45">
      <c r="A87" s="144" t="s">
        <v>514</v>
      </c>
      <c r="B87" s="131"/>
      <c r="C87" s="131"/>
      <c r="D87" s="131"/>
      <c r="E87" s="131"/>
      <c r="F87" s="132"/>
      <c r="G87" s="105"/>
      <c r="H87" s="105" t="s">
        <v>515</v>
      </c>
      <c r="I87" s="105"/>
      <c r="J87" s="140"/>
      <c r="K87" s="142">
        <v>45489</v>
      </c>
      <c r="L87" s="130" t="s">
        <v>516</v>
      </c>
      <c r="M87" s="130" t="s">
        <v>511</v>
      </c>
      <c r="N87" s="130" t="s">
        <v>517</v>
      </c>
      <c r="O87" s="130" t="s">
        <v>94</v>
      </c>
      <c r="P87" s="130">
        <v>375</v>
      </c>
      <c r="Q87" s="130">
        <v>375</v>
      </c>
      <c r="R87" s="130" t="s">
        <v>56</v>
      </c>
      <c r="S87" s="137">
        <v>3790</v>
      </c>
      <c r="T87" s="136" t="s">
        <v>517</v>
      </c>
      <c r="U87" s="130">
        <v>450</v>
      </c>
      <c r="V87" s="145" t="s">
        <v>57</v>
      </c>
      <c r="W87" s="144"/>
      <c r="X87" s="130"/>
      <c r="Y87" s="130"/>
      <c r="Z87" s="145"/>
      <c r="AA87" s="145"/>
      <c r="AB87" s="144" t="e">
        <f>VLOOKUP($A87,#REF!,2,FALSE)</f>
        <v>#REF!</v>
      </c>
      <c r="AC87" s="267" t="e">
        <f>VLOOKUP($A87,#REF!,2,FALSE)</f>
        <v>#REF!</v>
      </c>
      <c r="AD87" s="130" t="e">
        <f>VLOOKUP($A87,#REF!,2,FALSE)</f>
        <v>#REF!</v>
      </c>
      <c r="AE87" s="130" t="e">
        <f>VLOOKUP($A87,#REF!,2,FALSE)</f>
        <v>#REF!</v>
      </c>
      <c r="AF87" s="136" t="e">
        <f>VLOOKUP($A87,#REF!,2,FALSE)</f>
        <v>#REF!</v>
      </c>
      <c r="AG87" s="130" t="s">
        <v>64</v>
      </c>
      <c r="AH87" s="130" t="s">
        <v>64</v>
      </c>
      <c r="AI87" s="130" t="s">
        <v>513</v>
      </c>
      <c r="AJ87" s="130" t="s">
        <v>80</v>
      </c>
      <c r="AK87" s="130" t="s">
        <v>151</v>
      </c>
      <c r="AL87" s="130" t="s">
        <v>518</v>
      </c>
      <c r="AM87" s="130"/>
    </row>
    <row r="88" spans="1:39" ht="45">
      <c r="A88" s="144" t="s">
        <v>519</v>
      </c>
      <c r="B88" s="131"/>
      <c r="C88" s="131"/>
      <c r="D88" s="131"/>
      <c r="E88" s="131"/>
      <c r="F88" s="132"/>
      <c r="G88" s="105"/>
      <c r="H88" s="105" t="s">
        <v>520</v>
      </c>
      <c r="I88" s="105"/>
      <c r="J88" s="140"/>
      <c r="K88" s="142">
        <v>45497</v>
      </c>
      <c r="L88" s="130" t="s">
        <v>521</v>
      </c>
      <c r="M88" s="130" t="s">
        <v>522</v>
      </c>
      <c r="N88" s="130" t="s">
        <v>523</v>
      </c>
      <c r="O88" s="130" t="s">
        <v>94</v>
      </c>
      <c r="P88" s="130">
        <v>375</v>
      </c>
      <c r="Q88" s="130">
        <v>375</v>
      </c>
      <c r="R88" s="130" t="s">
        <v>56</v>
      </c>
      <c r="S88" s="137">
        <v>2190</v>
      </c>
      <c r="T88" s="136" t="s">
        <v>523</v>
      </c>
      <c r="U88" s="130" t="s">
        <v>524</v>
      </c>
      <c r="V88" s="145" t="s">
        <v>57</v>
      </c>
      <c r="W88" s="144"/>
      <c r="X88" s="130"/>
      <c r="Y88" s="130"/>
      <c r="Z88" s="145"/>
      <c r="AA88" s="145"/>
      <c r="AB88" s="144" t="e">
        <f>VLOOKUP($A88,#REF!,2,FALSE)</f>
        <v>#REF!</v>
      </c>
      <c r="AC88" s="267" t="e">
        <f>VLOOKUP($A88,#REF!,2,FALSE)</f>
        <v>#REF!</v>
      </c>
      <c r="AD88" s="130" t="e">
        <f>VLOOKUP($A88,#REF!,2,FALSE)</f>
        <v>#REF!</v>
      </c>
      <c r="AE88" s="130" t="e">
        <f>VLOOKUP($A88,#REF!,2,FALSE)</f>
        <v>#REF!</v>
      </c>
      <c r="AF88" s="136" t="e">
        <f>VLOOKUP($A88,#REF!,2,FALSE)</f>
        <v>#REF!</v>
      </c>
      <c r="AG88" s="130" t="s">
        <v>71</v>
      </c>
      <c r="AH88" s="130" t="s">
        <v>64</v>
      </c>
      <c r="AI88" s="130" t="s">
        <v>64</v>
      </c>
      <c r="AJ88" s="130" t="s">
        <v>71</v>
      </c>
      <c r="AK88" s="130" t="s">
        <v>111</v>
      </c>
      <c r="AL88" s="130" t="s">
        <v>80</v>
      </c>
      <c r="AM88" s="130"/>
    </row>
    <row r="89" spans="1:39" ht="45">
      <c r="A89" s="144" t="s">
        <v>525</v>
      </c>
      <c r="B89" s="131"/>
      <c r="C89" s="131"/>
      <c r="D89" s="131"/>
      <c r="E89" s="131"/>
      <c r="F89" s="132"/>
      <c r="G89" s="105"/>
      <c r="H89" s="105" t="s">
        <v>520</v>
      </c>
      <c r="I89" s="105"/>
      <c r="J89" s="140"/>
      <c r="K89" s="142">
        <v>45497</v>
      </c>
      <c r="L89" s="130" t="s">
        <v>521</v>
      </c>
      <c r="M89" s="130" t="s">
        <v>522</v>
      </c>
      <c r="N89" s="130" t="s">
        <v>523</v>
      </c>
      <c r="O89" s="130" t="s">
        <v>55</v>
      </c>
      <c r="P89" s="130">
        <v>525</v>
      </c>
      <c r="Q89" s="130">
        <v>525</v>
      </c>
      <c r="R89" s="130" t="s">
        <v>56</v>
      </c>
      <c r="S89" s="137">
        <v>1400</v>
      </c>
      <c r="T89" s="136" t="s">
        <v>523</v>
      </c>
      <c r="U89" s="130" t="s">
        <v>526</v>
      </c>
      <c r="V89" s="145" t="s">
        <v>57</v>
      </c>
      <c r="W89" s="144"/>
      <c r="X89" s="130"/>
      <c r="Y89" s="130"/>
      <c r="Z89" s="145"/>
      <c r="AA89" s="145"/>
      <c r="AB89" s="144" t="e">
        <f>VLOOKUP($A89,#REF!,2,FALSE)</f>
        <v>#REF!</v>
      </c>
      <c r="AC89" s="267" t="e">
        <f>VLOOKUP($A89,#REF!,2,FALSE)</f>
        <v>#REF!</v>
      </c>
      <c r="AD89" s="130" t="e">
        <f>VLOOKUP($A89,#REF!,2,FALSE)</f>
        <v>#REF!</v>
      </c>
      <c r="AE89" s="130" t="e">
        <f>VLOOKUP($A89,#REF!,2,FALSE)</f>
        <v>#REF!</v>
      </c>
      <c r="AF89" s="136" t="e">
        <f>VLOOKUP($A89,#REF!,2,FALSE)</f>
        <v>#REF!</v>
      </c>
      <c r="AG89" s="130" t="s">
        <v>527</v>
      </c>
      <c r="AH89" s="130" t="s">
        <v>151</v>
      </c>
      <c r="AI89" s="130" t="s">
        <v>64</v>
      </c>
      <c r="AJ89" s="130" t="s">
        <v>71</v>
      </c>
      <c r="AK89" s="130" t="s">
        <v>111</v>
      </c>
      <c r="AL89" s="130" t="s">
        <v>80</v>
      </c>
      <c r="AM89" s="130"/>
    </row>
    <row r="90" spans="1:39" ht="45">
      <c r="A90" s="144" t="s">
        <v>528</v>
      </c>
      <c r="B90" s="131"/>
      <c r="C90" s="131"/>
      <c r="D90" s="131"/>
      <c r="E90" s="131"/>
      <c r="F90" s="132"/>
      <c r="G90" s="105"/>
      <c r="H90" s="105" t="s">
        <v>529</v>
      </c>
      <c r="I90" s="105"/>
      <c r="J90" s="140" t="s">
        <v>232</v>
      </c>
      <c r="K90" s="142">
        <v>45504</v>
      </c>
      <c r="L90" s="130" t="s">
        <v>530</v>
      </c>
      <c r="M90" s="130" t="s">
        <v>531</v>
      </c>
      <c r="N90" s="130" t="s">
        <v>532</v>
      </c>
      <c r="O90" s="130" t="s">
        <v>94</v>
      </c>
      <c r="P90" s="130">
        <v>300</v>
      </c>
      <c r="Q90" s="130">
        <v>300</v>
      </c>
      <c r="R90" s="130" t="s">
        <v>56</v>
      </c>
      <c r="S90" s="137">
        <v>2280</v>
      </c>
      <c r="T90" s="136" t="s">
        <v>532</v>
      </c>
      <c r="U90" s="130">
        <v>375</v>
      </c>
      <c r="V90" s="145" t="s">
        <v>57</v>
      </c>
      <c r="W90" s="144"/>
      <c r="X90" s="130"/>
      <c r="Y90" s="130"/>
      <c r="Z90" s="145"/>
      <c r="AA90" s="145"/>
      <c r="AB90" s="144" t="e">
        <f>VLOOKUP($A90,#REF!,2,FALSE)</f>
        <v>#REF!</v>
      </c>
      <c r="AC90" s="267" t="e">
        <f>VLOOKUP($A90,#REF!,2,FALSE)</f>
        <v>#REF!</v>
      </c>
      <c r="AD90" s="130" t="e">
        <f>VLOOKUP($A90,#REF!,2,FALSE)</f>
        <v>#REF!</v>
      </c>
      <c r="AE90" s="130" t="e">
        <f>VLOOKUP($A90,#REF!,2,FALSE)</f>
        <v>#REF!</v>
      </c>
      <c r="AF90" s="136" t="e">
        <f>VLOOKUP($A90,#REF!,2,FALSE)</f>
        <v>#REF!</v>
      </c>
      <c r="AG90" s="130" t="s">
        <v>132</v>
      </c>
      <c r="AH90" s="130" t="s">
        <v>71</v>
      </c>
      <c r="AI90" s="130" t="s">
        <v>80</v>
      </c>
      <c r="AJ90" s="130" t="s">
        <v>71</v>
      </c>
      <c r="AK90" s="130" t="s">
        <v>80</v>
      </c>
      <c r="AL90" s="130" t="s">
        <v>80</v>
      </c>
      <c r="AM90" s="130"/>
    </row>
    <row r="91" spans="1:39" ht="60">
      <c r="A91" s="144" t="s">
        <v>533</v>
      </c>
      <c r="B91" s="131"/>
      <c r="C91" s="131"/>
      <c r="D91" s="131"/>
      <c r="E91" s="131"/>
      <c r="F91" s="132"/>
      <c r="G91" s="105"/>
      <c r="H91" s="105" t="s">
        <v>534</v>
      </c>
      <c r="I91" s="105"/>
      <c r="J91" s="140"/>
      <c r="K91" s="142">
        <v>45492</v>
      </c>
      <c r="L91" s="130" t="s">
        <v>535</v>
      </c>
      <c r="M91" s="130" t="s">
        <v>536</v>
      </c>
      <c r="N91" s="130" t="s">
        <v>537</v>
      </c>
      <c r="O91" s="130" t="s">
        <v>110</v>
      </c>
      <c r="P91" s="130">
        <v>900</v>
      </c>
      <c r="Q91" s="130">
        <v>900</v>
      </c>
      <c r="R91" s="130" t="s">
        <v>56</v>
      </c>
      <c r="S91" s="137">
        <v>3940</v>
      </c>
      <c r="T91" s="136" t="s">
        <v>537</v>
      </c>
      <c r="U91" s="130" t="s">
        <v>538</v>
      </c>
      <c r="V91" s="145" t="s">
        <v>173</v>
      </c>
      <c r="W91" s="144"/>
      <c r="X91" s="130"/>
      <c r="Y91" s="130"/>
      <c r="Z91" s="145"/>
      <c r="AA91" s="145"/>
      <c r="AB91" s="144" t="e">
        <f>VLOOKUP($A91,#REF!,2,FALSE)</f>
        <v>#REF!</v>
      </c>
      <c r="AC91" s="267" t="e">
        <f>VLOOKUP($A91,#REF!,2,FALSE)</f>
        <v>#REF!</v>
      </c>
      <c r="AD91" s="130" t="e">
        <f>VLOOKUP($A91,#REF!,2,FALSE)</f>
        <v>#REF!</v>
      </c>
      <c r="AE91" s="130" t="e">
        <f>VLOOKUP($A91,#REF!,2,FALSE)</f>
        <v>#REF!</v>
      </c>
      <c r="AF91" s="136" t="e">
        <f>VLOOKUP($A91,#REF!,2,FALSE)</f>
        <v>#REF!</v>
      </c>
      <c r="AG91" s="130" t="s">
        <v>111</v>
      </c>
      <c r="AH91" s="130" t="s">
        <v>151</v>
      </c>
      <c r="AI91" s="130" t="s">
        <v>151</v>
      </c>
      <c r="AJ91" s="130" t="s">
        <v>151</v>
      </c>
      <c r="AK91" s="130" t="s">
        <v>151</v>
      </c>
      <c r="AL91" s="130" t="s">
        <v>111</v>
      </c>
      <c r="AM91" s="130"/>
    </row>
    <row r="92" spans="1:39" s="168" customFormat="1">
      <c r="A92" s="158" t="s">
        <v>539</v>
      </c>
      <c r="B92" s="166"/>
      <c r="C92" s="166"/>
      <c r="D92" s="166"/>
      <c r="E92" s="166"/>
      <c r="F92" s="167"/>
      <c r="G92" s="159"/>
      <c r="H92" s="159"/>
      <c r="I92" s="159"/>
      <c r="J92" s="160"/>
      <c r="K92" s="161" t="s">
        <v>102</v>
      </c>
      <c r="L92" s="162"/>
      <c r="M92" s="162"/>
      <c r="N92" s="162"/>
      <c r="O92" s="162"/>
      <c r="P92" s="162"/>
      <c r="Q92" s="162"/>
      <c r="R92" s="162"/>
      <c r="S92" s="163"/>
      <c r="T92" s="164"/>
      <c r="U92" s="162"/>
      <c r="V92" s="165"/>
      <c r="W92" s="158"/>
      <c r="X92" s="162"/>
      <c r="Y92" s="162"/>
      <c r="Z92" s="165"/>
      <c r="AA92" s="165"/>
      <c r="AB92" s="158" t="e">
        <f>VLOOKUP($A92,#REF!,2,FALSE)</f>
        <v>#REF!</v>
      </c>
      <c r="AC92" s="162" t="e">
        <f>VLOOKUP($A92,#REF!,2,FALSE)</f>
        <v>#REF!</v>
      </c>
      <c r="AD92" s="162" t="e">
        <f>VLOOKUP($A92,#REF!,2,FALSE)</f>
        <v>#REF!</v>
      </c>
      <c r="AE92" s="162" t="e">
        <f>VLOOKUP($A92,#REF!,2,FALSE)</f>
        <v>#REF!</v>
      </c>
      <c r="AF92" s="164" t="e">
        <f>VLOOKUP($A92,#REF!,2,FALSE)</f>
        <v>#REF!</v>
      </c>
      <c r="AG92" s="162" t="s">
        <v>64</v>
      </c>
      <c r="AH92" s="162" t="s">
        <v>103</v>
      </c>
      <c r="AI92" s="162" t="s">
        <v>103</v>
      </c>
      <c r="AJ92" s="162" t="s">
        <v>103</v>
      </c>
      <c r="AK92" s="162" t="s">
        <v>103</v>
      </c>
      <c r="AL92" s="162" t="s">
        <v>103</v>
      </c>
      <c r="AM92" s="162"/>
    </row>
    <row r="93" spans="1:39" ht="45">
      <c r="A93" s="144" t="s">
        <v>540</v>
      </c>
      <c r="B93" s="131"/>
      <c r="C93" s="131"/>
      <c r="D93" s="131"/>
      <c r="E93" s="131"/>
      <c r="F93" s="132"/>
      <c r="G93" s="105"/>
      <c r="H93" s="105" t="s">
        <v>541</v>
      </c>
      <c r="I93" s="105"/>
      <c r="J93" s="140"/>
      <c r="K93" s="142">
        <v>45492</v>
      </c>
      <c r="L93" s="130" t="s">
        <v>542</v>
      </c>
      <c r="M93" s="130" t="s">
        <v>543</v>
      </c>
      <c r="N93" s="130" t="s">
        <v>544</v>
      </c>
      <c r="O93" s="130" t="s">
        <v>94</v>
      </c>
      <c r="P93" s="130">
        <v>225</v>
      </c>
      <c r="Q93" s="130">
        <v>225</v>
      </c>
      <c r="R93" s="130" t="s">
        <v>56</v>
      </c>
      <c r="S93" s="137">
        <v>2100</v>
      </c>
      <c r="T93" s="136" t="s">
        <v>544</v>
      </c>
      <c r="U93" s="130">
        <v>225</v>
      </c>
      <c r="V93" s="145" t="s">
        <v>57</v>
      </c>
      <c r="W93" s="144"/>
      <c r="X93" s="130"/>
      <c r="Y93" s="130"/>
      <c r="Z93" s="145"/>
      <c r="AA93" s="145"/>
      <c r="AB93" s="144" t="e">
        <f>VLOOKUP($A93,#REF!,2,FALSE)</f>
        <v>#REF!</v>
      </c>
      <c r="AC93" s="267" t="e">
        <f>VLOOKUP($A93,#REF!,2,FALSE)</f>
        <v>#REF!</v>
      </c>
      <c r="AD93" s="130" t="e">
        <f>VLOOKUP($A93,#REF!,2,FALSE)</f>
        <v>#REF!</v>
      </c>
      <c r="AE93" s="130" t="e">
        <f>VLOOKUP($A93,#REF!,2,FALSE)</f>
        <v>#REF!</v>
      </c>
      <c r="AF93" s="136" t="e">
        <f>VLOOKUP($A93,#REF!,2,FALSE)</f>
        <v>#REF!</v>
      </c>
      <c r="AG93" s="130" t="s">
        <v>59</v>
      </c>
      <c r="AH93" s="130" t="s">
        <v>132</v>
      </c>
      <c r="AI93" s="130" t="s">
        <v>59</v>
      </c>
      <c r="AJ93" s="130" t="s">
        <v>132</v>
      </c>
      <c r="AK93" s="130" t="s">
        <v>80</v>
      </c>
      <c r="AL93" s="130" t="s">
        <v>460</v>
      </c>
      <c r="AM93" s="130"/>
    </row>
    <row r="94" spans="1:39" ht="45">
      <c r="A94" s="144" t="s">
        <v>545</v>
      </c>
      <c r="B94" s="131"/>
      <c r="C94" s="131"/>
      <c r="D94" s="131"/>
      <c r="E94" s="131"/>
      <c r="F94" s="132"/>
      <c r="G94" s="105"/>
      <c r="H94" s="105" t="s">
        <v>546</v>
      </c>
      <c r="I94" s="105"/>
      <c r="J94" s="140"/>
      <c r="K94" s="142">
        <v>45492</v>
      </c>
      <c r="L94" s="130" t="s">
        <v>547</v>
      </c>
      <c r="M94" s="130" t="s">
        <v>548</v>
      </c>
      <c r="N94" s="130" t="s">
        <v>549</v>
      </c>
      <c r="O94" s="130" t="s">
        <v>94</v>
      </c>
      <c r="P94" s="130">
        <v>225</v>
      </c>
      <c r="Q94" s="130">
        <v>225</v>
      </c>
      <c r="R94" s="130" t="s">
        <v>56</v>
      </c>
      <c r="S94" s="137">
        <v>2010</v>
      </c>
      <c r="T94" s="136" t="s">
        <v>549</v>
      </c>
      <c r="U94" s="130">
        <v>225</v>
      </c>
      <c r="V94" s="145" t="s">
        <v>57</v>
      </c>
      <c r="W94" s="144"/>
      <c r="X94" s="130"/>
      <c r="Y94" s="130"/>
      <c r="Z94" s="145"/>
      <c r="AA94" s="145"/>
      <c r="AB94" s="144" t="e">
        <f>VLOOKUP($A94,#REF!,2,FALSE)</f>
        <v>#REF!</v>
      </c>
      <c r="AC94" s="267" t="e">
        <f>VLOOKUP($A94,#REF!,2,FALSE)</f>
        <v>#REF!</v>
      </c>
      <c r="AD94" s="130" t="e">
        <f>VLOOKUP($A94,#REF!,2,FALSE)</f>
        <v>#REF!</v>
      </c>
      <c r="AE94" s="130" t="e">
        <f>VLOOKUP($A94,#REF!,2,FALSE)</f>
        <v>#REF!</v>
      </c>
      <c r="AF94" s="136" t="e">
        <f>VLOOKUP($A94,#REF!,2,FALSE)</f>
        <v>#REF!</v>
      </c>
      <c r="AG94" s="130" t="s">
        <v>64</v>
      </c>
      <c r="AH94" s="130" t="s">
        <v>64</v>
      </c>
      <c r="AI94" s="130" t="s">
        <v>64</v>
      </c>
      <c r="AJ94" s="130" t="s">
        <v>71</v>
      </c>
      <c r="AK94" s="130" t="s">
        <v>111</v>
      </c>
      <c r="AL94" s="130" t="s">
        <v>80</v>
      </c>
      <c r="AM94" s="130"/>
    </row>
    <row r="95" spans="1:39" s="290" customFormat="1" ht="75">
      <c r="A95" s="281" t="s">
        <v>550</v>
      </c>
      <c r="B95" s="282" t="s">
        <v>49</v>
      </c>
      <c r="C95" s="282"/>
      <c r="D95" s="282"/>
      <c r="E95" s="282" t="s">
        <v>551</v>
      </c>
      <c r="F95" s="283"/>
      <c r="G95" s="105"/>
      <c r="H95" s="105" t="s">
        <v>90</v>
      </c>
      <c r="I95" s="105"/>
      <c r="J95" s="140"/>
      <c r="K95" s="284">
        <v>45498</v>
      </c>
      <c r="L95" s="285" t="s">
        <v>552</v>
      </c>
      <c r="M95" s="285" t="s">
        <v>553</v>
      </c>
      <c r="N95" s="285" t="s">
        <v>554</v>
      </c>
      <c r="O95" s="285" t="s">
        <v>94</v>
      </c>
      <c r="P95" s="285">
        <v>450</v>
      </c>
      <c r="Q95" s="285">
        <v>450</v>
      </c>
      <c r="R95" s="285" t="s">
        <v>56</v>
      </c>
      <c r="S95" s="286">
        <v>1600</v>
      </c>
      <c r="T95" s="287" t="s">
        <v>555</v>
      </c>
      <c r="U95" s="285">
        <v>450</v>
      </c>
      <c r="V95" s="288" t="s">
        <v>57</v>
      </c>
      <c r="W95" s="281" t="s">
        <v>97</v>
      </c>
      <c r="X95" s="285"/>
      <c r="Y95" s="285"/>
      <c r="Z95" s="288"/>
      <c r="AA95" s="288" t="s">
        <v>556</v>
      </c>
      <c r="AB95" s="281" t="e">
        <f>VLOOKUP($A95,#REF!,2,FALSE)</f>
        <v>#REF!</v>
      </c>
      <c r="AC95" s="289" t="e">
        <f>VLOOKUP($A95,#REF!,2,FALSE)</f>
        <v>#REF!</v>
      </c>
      <c r="AD95" s="285" t="e">
        <f>VLOOKUP($A95,#REF!,2,FALSE)</f>
        <v>#REF!</v>
      </c>
      <c r="AE95" s="285" t="e">
        <f>VLOOKUP($A95,#REF!,2,FALSE)</f>
        <v>#REF!</v>
      </c>
      <c r="AF95" s="287" t="e">
        <f>VLOOKUP($A95,#REF!,2,FALSE)</f>
        <v>#REF!</v>
      </c>
      <c r="AG95" s="285" t="s">
        <v>557</v>
      </c>
      <c r="AH95" s="285" t="s">
        <v>558</v>
      </c>
      <c r="AI95" s="285" t="s">
        <v>558</v>
      </c>
      <c r="AJ95" s="285" t="s">
        <v>558</v>
      </c>
      <c r="AK95" s="285" t="s">
        <v>558</v>
      </c>
      <c r="AL95" s="285" t="s">
        <v>558</v>
      </c>
      <c r="AM95" s="285"/>
    </row>
    <row r="96" spans="1:39" ht="45">
      <c r="A96" s="144" t="s">
        <v>559</v>
      </c>
      <c r="B96" s="131"/>
      <c r="C96" s="131"/>
      <c r="D96" s="131"/>
      <c r="E96" s="131"/>
      <c r="F96" s="132"/>
      <c r="G96" s="105"/>
      <c r="H96" s="105" t="s">
        <v>560</v>
      </c>
      <c r="I96" s="105"/>
      <c r="J96" s="140"/>
      <c r="K96" s="142">
        <v>45492</v>
      </c>
      <c r="L96" s="130" t="s">
        <v>561</v>
      </c>
      <c r="M96" s="130" t="s">
        <v>562</v>
      </c>
      <c r="N96" s="130" t="s">
        <v>563</v>
      </c>
      <c r="O96" s="130" t="s">
        <v>94</v>
      </c>
      <c r="P96" s="130">
        <v>225</v>
      </c>
      <c r="Q96" s="130">
        <v>225</v>
      </c>
      <c r="R96" s="130" t="s">
        <v>56</v>
      </c>
      <c r="S96" s="137">
        <v>1570</v>
      </c>
      <c r="T96" s="136" t="s">
        <v>563</v>
      </c>
      <c r="U96" s="130">
        <v>225</v>
      </c>
      <c r="V96" s="145" t="s">
        <v>57</v>
      </c>
      <c r="W96" s="144"/>
      <c r="X96" s="130"/>
      <c r="Y96" s="130"/>
      <c r="Z96" s="145"/>
      <c r="AA96" s="145"/>
      <c r="AB96" s="144" t="e">
        <f>VLOOKUP($A96,#REF!,2,FALSE)</f>
        <v>#REF!</v>
      </c>
      <c r="AC96" s="267" t="e">
        <f>VLOOKUP($A96,#REF!,2,FALSE)</f>
        <v>#REF!</v>
      </c>
      <c r="AD96" s="130" t="e">
        <f>VLOOKUP($A96,#REF!,2,FALSE)</f>
        <v>#REF!</v>
      </c>
      <c r="AE96" s="130" t="e">
        <f>VLOOKUP($A96,#REF!,2,FALSE)</f>
        <v>#REF!</v>
      </c>
      <c r="AF96" s="136" t="e">
        <f>VLOOKUP($A96,#REF!,2,FALSE)</f>
        <v>#REF!</v>
      </c>
      <c r="AG96" s="130" t="s">
        <v>87</v>
      </c>
      <c r="AH96" s="130" t="s">
        <v>64</v>
      </c>
      <c r="AI96" s="130" t="s">
        <v>125</v>
      </c>
      <c r="AJ96" s="130" t="s">
        <v>87</v>
      </c>
      <c r="AK96" s="130" t="s">
        <v>87</v>
      </c>
      <c r="AL96" s="130" t="s">
        <v>87</v>
      </c>
      <c r="AM96" s="130"/>
    </row>
    <row r="97" spans="1:39" ht="45">
      <c r="A97" s="144" t="s">
        <v>564</v>
      </c>
      <c r="B97" s="131"/>
      <c r="C97" s="131"/>
      <c r="D97" s="131"/>
      <c r="E97" s="131"/>
      <c r="F97" s="132"/>
      <c r="G97" s="105"/>
      <c r="H97" s="105" t="s">
        <v>565</v>
      </c>
      <c r="I97" s="105"/>
      <c r="J97" s="140"/>
      <c r="K97" s="142">
        <v>45490</v>
      </c>
      <c r="L97" s="130" t="s">
        <v>566</v>
      </c>
      <c r="M97" s="130" t="s">
        <v>567</v>
      </c>
      <c r="N97" s="130" t="s">
        <v>568</v>
      </c>
      <c r="O97" s="130" t="s">
        <v>94</v>
      </c>
      <c r="P97" s="130">
        <v>525</v>
      </c>
      <c r="Q97" s="130">
        <v>525</v>
      </c>
      <c r="R97" s="130" t="s">
        <v>56</v>
      </c>
      <c r="S97" s="137">
        <v>5650</v>
      </c>
      <c r="T97" s="136" t="s">
        <v>568</v>
      </c>
      <c r="U97" s="130" t="s">
        <v>569</v>
      </c>
      <c r="V97" s="145" t="s">
        <v>57</v>
      </c>
      <c r="W97" s="144"/>
      <c r="X97" s="130"/>
      <c r="Y97" s="130"/>
      <c r="Z97" s="145"/>
      <c r="AA97" s="145"/>
      <c r="AB97" s="144" t="e">
        <f>VLOOKUP($A97,#REF!,2,FALSE)</f>
        <v>#REF!</v>
      </c>
      <c r="AC97" s="267" t="e">
        <f>VLOOKUP($A97,#REF!,2,FALSE)</f>
        <v>#REF!</v>
      </c>
      <c r="AD97" s="130" t="e">
        <f>VLOOKUP($A97,#REF!,2,FALSE)</f>
        <v>#REF!</v>
      </c>
      <c r="AE97" s="130" t="e">
        <f>VLOOKUP($A97,#REF!,2,FALSE)</f>
        <v>#REF!</v>
      </c>
      <c r="AF97" s="136" t="e">
        <f>VLOOKUP($A97,#REF!,2,FALSE)</f>
        <v>#REF!</v>
      </c>
      <c r="AG97" s="130" t="s">
        <v>64</v>
      </c>
      <c r="AH97" s="130" t="s">
        <v>64</v>
      </c>
      <c r="AI97" s="130" t="s">
        <v>80</v>
      </c>
      <c r="AJ97" s="130" t="s">
        <v>71</v>
      </c>
      <c r="AK97" s="130" t="s">
        <v>80</v>
      </c>
      <c r="AL97" s="130" t="s">
        <v>80</v>
      </c>
      <c r="AM97" s="130"/>
    </row>
    <row r="98" spans="1:39" ht="45">
      <c r="A98" s="144" t="s">
        <v>570</v>
      </c>
      <c r="B98" s="131"/>
      <c r="C98" s="131"/>
      <c r="D98" s="131"/>
      <c r="E98" s="131"/>
      <c r="F98" s="132"/>
      <c r="G98" s="105"/>
      <c r="H98" s="105" t="s">
        <v>571</v>
      </c>
      <c r="I98" s="105"/>
      <c r="J98" s="140"/>
      <c r="K98" s="142">
        <v>45491</v>
      </c>
      <c r="L98" s="130" t="s">
        <v>572</v>
      </c>
      <c r="M98" s="130" t="s">
        <v>573</v>
      </c>
      <c r="N98" s="130" t="s">
        <v>574</v>
      </c>
      <c r="O98" s="130" t="s">
        <v>94</v>
      </c>
      <c r="P98" s="130">
        <v>1200</v>
      </c>
      <c r="Q98" s="130">
        <v>1200</v>
      </c>
      <c r="R98" s="130" t="s">
        <v>56</v>
      </c>
      <c r="S98" s="137">
        <v>3450</v>
      </c>
      <c r="T98" s="136" t="s">
        <v>574</v>
      </c>
      <c r="U98" s="130">
        <v>1200</v>
      </c>
      <c r="V98" s="145" t="s">
        <v>57</v>
      </c>
      <c r="W98" s="144"/>
      <c r="X98" s="130"/>
      <c r="Y98" s="130"/>
      <c r="Z98" s="145"/>
      <c r="AA98" s="145"/>
      <c r="AB98" s="144" t="e">
        <f>VLOOKUP($A98,#REF!,2,FALSE)</f>
        <v>#REF!</v>
      </c>
      <c r="AC98" s="267" t="e">
        <f>VLOOKUP($A98,#REF!,2,FALSE)</f>
        <v>#REF!</v>
      </c>
      <c r="AD98" s="130" t="e">
        <f>VLOOKUP($A98,#REF!,2,FALSE)</f>
        <v>#REF!</v>
      </c>
      <c r="AE98" s="130" t="e">
        <f>VLOOKUP($A98,#REF!,2,FALSE)</f>
        <v>#REF!</v>
      </c>
      <c r="AF98" s="136" t="e">
        <f>VLOOKUP($A98,#REF!,2,FALSE)</f>
        <v>#REF!</v>
      </c>
      <c r="AG98" s="130" t="s">
        <v>64</v>
      </c>
      <c r="AH98" s="130" t="s">
        <v>151</v>
      </c>
      <c r="AI98" s="130" t="s">
        <v>151</v>
      </c>
      <c r="AJ98" s="130" t="s">
        <v>151</v>
      </c>
      <c r="AK98" s="130" t="s">
        <v>151</v>
      </c>
      <c r="AL98" s="130" t="s">
        <v>151</v>
      </c>
      <c r="AM98" s="130"/>
    </row>
    <row r="99" spans="1:39" s="279" customFormat="1" ht="38.25">
      <c r="A99" s="270" t="s">
        <v>575</v>
      </c>
      <c r="B99" s="277" t="s">
        <v>49</v>
      </c>
      <c r="C99" s="277"/>
      <c r="D99" s="277"/>
      <c r="E99" s="277" t="s">
        <v>50</v>
      </c>
      <c r="F99" s="278"/>
      <c r="G99" s="105"/>
      <c r="H99" s="105" t="s">
        <v>576</v>
      </c>
      <c r="I99" s="105"/>
      <c r="J99" s="140"/>
      <c r="K99" s="271">
        <v>45506</v>
      </c>
      <c r="L99" s="272" t="s">
        <v>577</v>
      </c>
      <c r="M99" s="272" t="s">
        <v>578</v>
      </c>
      <c r="N99" s="272" t="s">
        <v>579</v>
      </c>
      <c r="O99" s="272" t="s">
        <v>94</v>
      </c>
      <c r="P99" s="272">
        <v>300</v>
      </c>
      <c r="Q99" s="272">
        <v>300</v>
      </c>
      <c r="R99" s="272" t="s">
        <v>56</v>
      </c>
      <c r="S99" s="273">
        <v>3800</v>
      </c>
      <c r="T99" s="274" t="s">
        <v>579</v>
      </c>
      <c r="U99" s="272">
        <v>300</v>
      </c>
      <c r="V99" s="275" t="s">
        <v>57</v>
      </c>
      <c r="W99" s="270"/>
      <c r="X99" s="272"/>
      <c r="Y99" s="272"/>
      <c r="Z99" s="275"/>
      <c r="AA99" s="275"/>
      <c r="AB99" s="270" t="e">
        <f>VLOOKUP($A99,#REF!,2,FALSE)</f>
        <v>#REF!</v>
      </c>
      <c r="AC99" s="276" t="e">
        <f>VLOOKUP($A99,#REF!,2,FALSE)</f>
        <v>#REF!</v>
      </c>
      <c r="AD99" s="272" t="e">
        <f>VLOOKUP($A99,#REF!,2,FALSE)</f>
        <v>#REF!</v>
      </c>
      <c r="AE99" s="272" t="e">
        <f>VLOOKUP($A99,#REF!,2,FALSE)</f>
        <v>#REF!</v>
      </c>
      <c r="AF99" s="274" t="e">
        <f>VLOOKUP($A99,#REF!,2,FALSE)</f>
        <v>#REF!</v>
      </c>
      <c r="AG99" s="272" t="s">
        <v>60</v>
      </c>
      <c r="AH99" s="272" t="s">
        <v>61</v>
      </c>
      <c r="AI99" s="272" t="s">
        <v>61</v>
      </c>
      <c r="AJ99" s="272" t="s">
        <v>61</v>
      </c>
      <c r="AK99" s="272" t="s">
        <v>61</v>
      </c>
      <c r="AL99" s="272" t="s">
        <v>61</v>
      </c>
      <c r="AM99" s="272"/>
    </row>
    <row r="100" spans="1:39" ht="45">
      <c r="A100" s="144" t="s">
        <v>580</v>
      </c>
      <c r="B100" s="131"/>
      <c r="C100" s="131"/>
      <c r="D100" s="131"/>
      <c r="E100" s="131"/>
      <c r="F100" s="132"/>
      <c r="G100" s="105"/>
      <c r="H100" s="105" t="s">
        <v>581</v>
      </c>
      <c r="I100" s="105"/>
      <c r="J100" s="140"/>
      <c r="K100" s="142">
        <v>45489</v>
      </c>
      <c r="L100" s="130" t="s">
        <v>582</v>
      </c>
      <c r="M100" s="130" t="s">
        <v>583</v>
      </c>
      <c r="N100" s="130" t="s">
        <v>584</v>
      </c>
      <c r="O100" s="130" t="s">
        <v>94</v>
      </c>
      <c r="P100" s="130">
        <v>600</v>
      </c>
      <c r="Q100" s="130">
        <v>600</v>
      </c>
      <c r="R100" s="130" t="s">
        <v>56</v>
      </c>
      <c r="S100" s="137">
        <v>6080</v>
      </c>
      <c r="T100" s="136" t="s">
        <v>584</v>
      </c>
      <c r="U100" s="130">
        <v>600</v>
      </c>
      <c r="V100" s="145" t="s">
        <v>57</v>
      </c>
      <c r="W100" s="144"/>
      <c r="X100" s="130"/>
      <c r="Y100" s="130"/>
      <c r="Z100" s="145"/>
      <c r="AA100" s="145"/>
      <c r="AB100" s="144" t="e">
        <f>VLOOKUP($A100,#REF!,2,FALSE)</f>
        <v>#REF!</v>
      </c>
      <c r="AC100" s="267" t="e">
        <f>VLOOKUP($A100,#REF!,2,FALSE)</f>
        <v>#REF!</v>
      </c>
      <c r="AD100" s="130" t="e">
        <f>VLOOKUP($A100,#REF!,2,FALSE)</f>
        <v>#REF!</v>
      </c>
      <c r="AE100" s="130" t="e">
        <f>VLOOKUP($A100,#REF!,2,FALSE)</f>
        <v>#REF!</v>
      </c>
      <c r="AF100" s="136" t="e">
        <f>VLOOKUP($A100,#REF!,2,FALSE)</f>
        <v>#REF!</v>
      </c>
      <c r="AG100" s="130" t="s">
        <v>64</v>
      </c>
      <c r="AH100" s="130" t="s">
        <v>64</v>
      </c>
      <c r="AI100" s="130" t="s">
        <v>80</v>
      </c>
      <c r="AJ100" s="130" t="s">
        <v>80</v>
      </c>
      <c r="AK100" s="130" t="s">
        <v>79</v>
      </c>
      <c r="AL100" s="130" t="s">
        <v>80</v>
      </c>
      <c r="AM100" s="130"/>
    </row>
    <row r="101" spans="1:39" ht="45">
      <c r="A101" s="144" t="s">
        <v>585</v>
      </c>
      <c r="B101" s="131"/>
      <c r="C101" s="131"/>
      <c r="D101" s="131"/>
      <c r="E101" s="131"/>
      <c r="F101" s="132"/>
      <c r="G101" s="105"/>
      <c r="H101" s="105" t="s">
        <v>581</v>
      </c>
      <c r="I101" s="105"/>
      <c r="J101" s="140" t="s">
        <v>232</v>
      </c>
      <c r="K101" s="142">
        <v>45504</v>
      </c>
      <c r="L101" s="130" t="s">
        <v>586</v>
      </c>
      <c r="M101" s="130" t="s">
        <v>587</v>
      </c>
      <c r="N101" s="130" t="s">
        <v>588</v>
      </c>
      <c r="O101" s="130" t="s">
        <v>110</v>
      </c>
      <c r="P101" s="130">
        <v>1050</v>
      </c>
      <c r="Q101" s="130">
        <v>1050</v>
      </c>
      <c r="R101" s="130" t="s">
        <v>56</v>
      </c>
      <c r="S101" s="137">
        <v>5430</v>
      </c>
      <c r="T101" s="136" t="s">
        <v>589</v>
      </c>
      <c r="U101" s="130">
        <v>457</v>
      </c>
      <c r="V101" s="145" t="s">
        <v>57</v>
      </c>
      <c r="W101" s="144"/>
      <c r="X101" s="130"/>
      <c r="Y101" s="130"/>
      <c r="Z101" s="145"/>
      <c r="AA101" s="145"/>
      <c r="AB101" s="144" t="e">
        <f>VLOOKUP($A101,#REF!,2,FALSE)</f>
        <v>#REF!</v>
      </c>
      <c r="AC101" s="267" t="e">
        <f>VLOOKUP($A101,#REF!,2,FALSE)</f>
        <v>#REF!</v>
      </c>
      <c r="AD101" s="130" t="e">
        <f>VLOOKUP($A101,#REF!,2,FALSE)</f>
        <v>#REF!</v>
      </c>
      <c r="AE101" s="130" t="e">
        <f>VLOOKUP($A101,#REF!,2,FALSE)</f>
        <v>#REF!</v>
      </c>
      <c r="AF101" s="136" t="e">
        <f>VLOOKUP($A101,#REF!,2,FALSE)</f>
        <v>#REF!</v>
      </c>
      <c r="AG101" s="130" t="s">
        <v>73</v>
      </c>
      <c r="AH101" s="130" t="s">
        <v>79</v>
      </c>
      <c r="AI101" s="130" t="s">
        <v>132</v>
      </c>
      <c r="AJ101" s="130" t="s">
        <v>132</v>
      </c>
      <c r="AK101" s="130" t="s">
        <v>80</v>
      </c>
      <c r="AL101" s="130" t="s">
        <v>80</v>
      </c>
      <c r="AM101" s="130"/>
    </row>
    <row r="102" spans="1:39" ht="60">
      <c r="A102" s="144" t="s">
        <v>590</v>
      </c>
      <c r="B102" s="131"/>
      <c r="C102" s="131"/>
      <c r="D102" s="131"/>
      <c r="E102" s="131"/>
      <c r="F102" s="132"/>
      <c r="G102" s="105"/>
      <c r="H102" s="105" t="s">
        <v>591</v>
      </c>
      <c r="I102" s="105"/>
      <c r="J102" s="140"/>
      <c r="K102" s="142">
        <v>45504</v>
      </c>
      <c r="L102" s="130" t="s">
        <v>592</v>
      </c>
      <c r="M102" s="130" t="s">
        <v>593</v>
      </c>
      <c r="N102" s="130" t="s">
        <v>594</v>
      </c>
      <c r="O102" s="130" t="s">
        <v>94</v>
      </c>
      <c r="P102" s="130">
        <v>1050</v>
      </c>
      <c r="Q102" s="130">
        <v>1050</v>
      </c>
      <c r="R102" s="130" t="s">
        <v>56</v>
      </c>
      <c r="S102" s="137">
        <v>4010</v>
      </c>
      <c r="T102" s="136" t="s">
        <v>594</v>
      </c>
      <c r="U102" s="130">
        <v>900</v>
      </c>
      <c r="V102" s="145" t="s">
        <v>57</v>
      </c>
      <c r="W102" s="144"/>
      <c r="X102" s="130"/>
      <c r="Y102" s="130"/>
      <c r="Z102" s="145"/>
      <c r="AA102" s="145"/>
      <c r="AB102" s="144" t="e">
        <f>VLOOKUP($A102,#REF!,2,FALSE)</f>
        <v>#REF!</v>
      </c>
      <c r="AC102" s="267" t="e">
        <f>VLOOKUP($A102,#REF!,2,FALSE)</f>
        <v>#REF!</v>
      </c>
      <c r="AD102" s="130" t="e">
        <f>VLOOKUP($A102,#REF!,2,FALSE)</f>
        <v>#REF!</v>
      </c>
      <c r="AE102" s="130" t="e">
        <f>VLOOKUP($A102,#REF!,2,FALSE)</f>
        <v>#REF!</v>
      </c>
      <c r="AF102" s="136" t="e">
        <f>VLOOKUP($A102,#REF!,2,FALSE)</f>
        <v>#REF!</v>
      </c>
      <c r="AG102" s="130" t="s">
        <v>595</v>
      </c>
      <c r="AH102" s="130" t="s">
        <v>64</v>
      </c>
      <c r="AI102" s="130" t="s">
        <v>64</v>
      </c>
      <c r="AJ102" s="130" t="s">
        <v>132</v>
      </c>
      <c r="AK102" s="130" t="s">
        <v>596</v>
      </c>
      <c r="AL102" s="130" t="s">
        <v>73</v>
      </c>
      <c r="AM102" s="130"/>
    </row>
    <row r="103" spans="1:39" ht="75">
      <c r="A103" s="144" t="s">
        <v>597</v>
      </c>
      <c r="B103" s="131"/>
      <c r="C103" s="131"/>
      <c r="D103" s="131"/>
      <c r="E103" s="131"/>
      <c r="F103" s="132"/>
      <c r="G103" s="105"/>
      <c r="H103" s="105" t="s">
        <v>598</v>
      </c>
      <c r="I103" s="105"/>
      <c r="J103" s="140" t="s">
        <v>232</v>
      </c>
      <c r="K103" s="142">
        <v>45510</v>
      </c>
      <c r="L103" s="130" t="s">
        <v>599</v>
      </c>
      <c r="M103" s="130" t="s">
        <v>600</v>
      </c>
      <c r="N103" s="130" t="s">
        <v>601</v>
      </c>
      <c r="O103" s="130" t="s">
        <v>94</v>
      </c>
      <c r="P103" s="130">
        <v>2134</v>
      </c>
      <c r="Q103" s="130">
        <v>2134</v>
      </c>
      <c r="R103" s="130" t="s">
        <v>56</v>
      </c>
      <c r="S103" s="137">
        <v>4700</v>
      </c>
      <c r="T103" s="136" t="s">
        <v>601</v>
      </c>
      <c r="U103" s="130">
        <v>900</v>
      </c>
      <c r="V103" s="145" t="s">
        <v>57</v>
      </c>
      <c r="W103" s="144"/>
      <c r="X103" s="130"/>
      <c r="Y103" s="130"/>
      <c r="Z103" s="145"/>
      <c r="AA103" s="145"/>
      <c r="AB103" s="144" t="e">
        <f>VLOOKUP($A103,#REF!,2,FALSE)</f>
        <v>#REF!</v>
      </c>
      <c r="AC103" s="267" t="e">
        <f>VLOOKUP($A103,#REF!,2,FALSE)</f>
        <v>#REF!</v>
      </c>
      <c r="AD103" s="130" t="e">
        <f>VLOOKUP($A103,#REF!,2,FALSE)</f>
        <v>#REF!</v>
      </c>
      <c r="AE103" s="130" t="e">
        <f>VLOOKUP($A103,#REF!,2,FALSE)</f>
        <v>#REF!</v>
      </c>
      <c r="AF103" s="136" t="e">
        <f>VLOOKUP($A103,#REF!,2,FALSE)</f>
        <v>#REF!</v>
      </c>
      <c r="AG103" s="130" t="s">
        <v>602</v>
      </c>
      <c r="AH103" s="130" t="s">
        <v>64</v>
      </c>
      <c r="AI103" s="130" t="s">
        <v>603</v>
      </c>
      <c r="AJ103" s="130" t="s">
        <v>604</v>
      </c>
      <c r="AK103" s="130" t="s">
        <v>605</v>
      </c>
      <c r="AL103" s="130"/>
      <c r="AM103" s="130"/>
    </row>
    <row r="104" spans="1:39" s="168" customFormat="1">
      <c r="A104" s="158" t="s">
        <v>606</v>
      </c>
      <c r="B104" s="166"/>
      <c r="C104" s="166"/>
      <c r="D104" s="166"/>
      <c r="E104" s="166"/>
      <c r="F104" s="167"/>
      <c r="G104" s="159"/>
      <c r="H104" s="159"/>
      <c r="I104" s="159"/>
      <c r="J104" s="160"/>
      <c r="K104" s="161" t="s">
        <v>102</v>
      </c>
      <c r="L104" s="162"/>
      <c r="M104" s="162"/>
      <c r="N104" s="162"/>
      <c r="O104" s="162"/>
      <c r="P104" s="162"/>
      <c r="Q104" s="162"/>
      <c r="R104" s="162"/>
      <c r="S104" s="163"/>
      <c r="T104" s="164"/>
      <c r="U104" s="162"/>
      <c r="V104" s="165"/>
      <c r="W104" s="158"/>
      <c r="X104" s="162"/>
      <c r="Y104" s="162"/>
      <c r="Z104" s="165"/>
      <c r="AA104" s="165"/>
      <c r="AB104" s="158" t="e">
        <f>VLOOKUP($A104,#REF!,2,FALSE)</f>
        <v>#REF!</v>
      </c>
      <c r="AC104" s="162" t="e">
        <f>VLOOKUP($A104,#REF!,2,FALSE)</f>
        <v>#REF!</v>
      </c>
      <c r="AD104" s="162" t="e">
        <f>VLOOKUP($A104,#REF!,2,FALSE)</f>
        <v>#REF!</v>
      </c>
      <c r="AE104" s="162" t="e">
        <f>VLOOKUP($A104,#REF!,2,FALSE)</f>
        <v>#REF!</v>
      </c>
      <c r="AF104" s="164" t="e">
        <f>VLOOKUP($A104,#REF!,2,FALSE)</f>
        <v>#REF!</v>
      </c>
      <c r="AG104" s="162" t="s">
        <v>64</v>
      </c>
      <c r="AH104" s="162" t="s">
        <v>103</v>
      </c>
      <c r="AI104" s="162" t="s">
        <v>103</v>
      </c>
      <c r="AJ104" s="162" t="s">
        <v>103</v>
      </c>
      <c r="AK104" s="162" t="s">
        <v>103</v>
      </c>
      <c r="AL104" s="162" t="s">
        <v>103</v>
      </c>
      <c r="AM104" s="162"/>
    </row>
    <row r="105" spans="1:39" s="168" customFormat="1">
      <c r="A105" s="158" t="s">
        <v>607</v>
      </c>
      <c r="B105" s="166"/>
      <c r="C105" s="166"/>
      <c r="D105" s="166"/>
      <c r="E105" s="166"/>
      <c r="F105" s="167"/>
      <c r="G105" s="159"/>
      <c r="H105" s="159"/>
      <c r="I105" s="159"/>
      <c r="J105" s="160"/>
      <c r="K105" s="161" t="s">
        <v>102</v>
      </c>
      <c r="L105" s="162"/>
      <c r="M105" s="162"/>
      <c r="N105" s="162"/>
      <c r="O105" s="162"/>
      <c r="P105" s="162"/>
      <c r="Q105" s="162"/>
      <c r="R105" s="162"/>
      <c r="S105" s="163"/>
      <c r="T105" s="164"/>
      <c r="U105" s="162"/>
      <c r="V105" s="165"/>
      <c r="W105" s="158"/>
      <c r="X105" s="162"/>
      <c r="Y105" s="162"/>
      <c r="Z105" s="165"/>
      <c r="AA105" s="165"/>
      <c r="AB105" s="158" t="e">
        <f>VLOOKUP($A105,#REF!,2,FALSE)</f>
        <v>#REF!</v>
      </c>
      <c r="AC105" s="162" t="e">
        <f>VLOOKUP($A105,#REF!,2,FALSE)</f>
        <v>#REF!</v>
      </c>
      <c r="AD105" s="162" t="e">
        <f>VLOOKUP($A105,#REF!,2,FALSE)</f>
        <v>#REF!</v>
      </c>
      <c r="AE105" s="162" t="e">
        <f>VLOOKUP($A105,#REF!,2,FALSE)</f>
        <v>#REF!</v>
      </c>
      <c r="AF105" s="164" t="e">
        <f>VLOOKUP($A105,#REF!,2,FALSE)</f>
        <v>#REF!</v>
      </c>
      <c r="AG105" s="162" t="s">
        <v>64</v>
      </c>
      <c r="AH105" s="162" t="s">
        <v>103</v>
      </c>
      <c r="AI105" s="162" t="s">
        <v>103</v>
      </c>
      <c r="AJ105" s="162" t="s">
        <v>103</v>
      </c>
      <c r="AK105" s="162" t="s">
        <v>103</v>
      </c>
      <c r="AL105" s="162" t="s">
        <v>103</v>
      </c>
      <c r="AM105" s="162"/>
    </row>
    <row r="106" spans="1:39" s="279" customFormat="1" ht="60">
      <c r="A106" s="270" t="s">
        <v>608</v>
      </c>
      <c r="B106" s="277" t="s">
        <v>49</v>
      </c>
      <c r="C106" s="277"/>
      <c r="D106" s="277"/>
      <c r="E106" s="277" t="s">
        <v>50</v>
      </c>
      <c r="F106" s="278"/>
      <c r="G106" s="105"/>
      <c r="H106" s="105" t="s">
        <v>609</v>
      </c>
      <c r="I106" s="105"/>
      <c r="J106" s="140" t="s">
        <v>232</v>
      </c>
      <c r="K106" s="271">
        <v>45505</v>
      </c>
      <c r="L106" s="272" t="s">
        <v>610</v>
      </c>
      <c r="M106" s="272" t="s">
        <v>611</v>
      </c>
      <c r="N106" s="272" t="s">
        <v>612</v>
      </c>
      <c r="O106" s="272" t="s">
        <v>94</v>
      </c>
      <c r="P106" s="272">
        <v>1676</v>
      </c>
      <c r="Q106" s="272">
        <v>1676</v>
      </c>
      <c r="R106" s="272" t="s">
        <v>56</v>
      </c>
      <c r="S106" s="273">
        <v>2200</v>
      </c>
      <c r="T106" s="274" t="s">
        <v>612</v>
      </c>
      <c r="U106" s="272">
        <v>1676</v>
      </c>
      <c r="V106" s="275" t="s">
        <v>57</v>
      </c>
      <c r="W106" s="270"/>
      <c r="X106" s="272"/>
      <c r="Y106" s="272"/>
      <c r="Z106" s="275"/>
      <c r="AA106" s="275"/>
      <c r="AB106" s="270" t="e">
        <f>VLOOKUP($A106,#REF!,2,FALSE)</f>
        <v>#REF!</v>
      </c>
      <c r="AC106" s="276" t="e">
        <f>VLOOKUP($A106,#REF!,2,FALSE)</f>
        <v>#REF!</v>
      </c>
      <c r="AD106" s="272" t="e">
        <f>VLOOKUP($A106,#REF!,2,FALSE)</f>
        <v>#REF!</v>
      </c>
      <c r="AE106" s="272" t="e">
        <f>VLOOKUP($A106,#REF!,2,FALSE)</f>
        <v>#REF!</v>
      </c>
      <c r="AF106" s="274" t="e">
        <f>VLOOKUP($A106,#REF!,2,FALSE)</f>
        <v>#REF!</v>
      </c>
      <c r="AG106" s="272" t="s">
        <v>595</v>
      </c>
      <c r="AH106" s="272" t="s">
        <v>60</v>
      </c>
      <c r="AI106" s="272" t="s">
        <v>61</v>
      </c>
      <c r="AJ106" s="272" t="s">
        <v>61</v>
      </c>
      <c r="AK106" s="272" t="s">
        <v>61</v>
      </c>
      <c r="AL106" s="272" t="s">
        <v>61</v>
      </c>
      <c r="AM106" s="272"/>
    </row>
    <row r="107" spans="1:39" s="279" customFormat="1" ht="45">
      <c r="A107" s="270" t="s">
        <v>613</v>
      </c>
      <c r="B107" s="277" t="s">
        <v>49</v>
      </c>
      <c r="C107" s="277"/>
      <c r="D107" s="277"/>
      <c r="E107" s="277" t="s">
        <v>50</v>
      </c>
      <c r="F107" s="278"/>
      <c r="G107" s="105"/>
      <c r="H107" s="105" t="s">
        <v>614</v>
      </c>
      <c r="I107" s="105"/>
      <c r="J107" s="140"/>
      <c r="K107" s="271">
        <v>45489</v>
      </c>
      <c r="L107" s="272" t="s">
        <v>615</v>
      </c>
      <c r="M107" s="272" t="s">
        <v>616</v>
      </c>
      <c r="N107" s="272" t="s">
        <v>617</v>
      </c>
      <c r="O107" s="272" t="s">
        <v>55</v>
      </c>
      <c r="P107" s="272">
        <v>600</v>
      </c>
      <c r="Q107" s="272">
        <v>600</v>
      </c>
      <c r="R107" s="272" t="s">
        <v>56</v>
      </c>
      <c r="S107" s="273">
        <v>2300</v>
      </c>
      <c r="T107" s="274" t="s">
        <v>617</v>
      </c>
      <c r="U107" s="272">
        <v>450</v>
      </c>
      <c r="V107" s="275" t="s">
        <v>57</v>
      </c>
      <c r="W107" s="270"/>
      <c r="X107" s="272"/>
      <c r="Y107" s="272"/>
      <c r="Z107" s="275"/>
      <c r="AA107" s="275"/>
      <c r="AB107" s="270" t="e">
        <f>VLOOKUP($A107,#REF!,2,FALSE)</f>
        <v>#REF!</v>
      </c>
      <c r="AC107" s="276" t="e">
        <f>VLOOKUP($A107,#REF!,2,FALSE)</f>
        <v>#REF!</v>
      </c>
      <c r="AD107" s="272" t="e">
        <f>VLOOKUP($A107,#REF!,2,FALSE)</f>
        <v>#REF!</v>
      </c>
      <c r="AE107" s="272" t="e">
        <f>VLOOKUP($A107,#REF!,2,FALSE)</f>
        <v>#REF!</v>
      </c>
      <c r="AF107" s="274" t="e">
        <f>VLOOKUP($A107,#REF!,2,FALSE)</f>
        <v>#REF!</v>
      </c>
      <c r="AG107" s="272" t="s">
        <v>618</v>
      </c>
      <c r="AH107" s="272" t="s">
        <v>60</v>
      </c>
      <c r="AI107" s="272" t="s">
        <v>61</v>
      </c>
      <c r="AJ107" s="272" t="s">
        <v>61</v>
      </c>
      <c r="AK107" s="272" t="s">
        <v>61</v>
      </c>
      <c r="AL107" s="272" t="s">
        <v>61</v>
      </c>
      <c r="AM107" s="272"/>
    </row>
    <row r="108" spans="1:39" s="279" customFormat="1" ht="45">
      <c r="A108" s="270" t="s">
        <v>619</v>
      </c>
      <c r="B108" s="277" t="s">
        <v>49</v>
      </c>
      <c r="C108" s="277"/>
      <c r="D108" s="277"/>
      <c r="E108" s="277" t="s">
        <v>50</v>
      </c>
      <c r="F108" s="278"/>
      <c r="G108" s="105"/>
      <c r="H108" s="105" t="s">
        <v>620</v>
      </c>
      <c r="I108" s="105"/>
      <c r="J108" s="140"/>
      <c r="K108" s="271">
        <v>45489</v>
      </c>
      <c r="L108" s="272" t="s">
        <v>615</v>
      </c>
      <c r="M108" s="272" t="s">
        <v>616</v>
      </c>
      <c r="N108" s="272" t="s">
        <v>617</v>
      </c>
      <c r="O108" s="272" t="s">
        <v>94</v>
      </c>
      <c r="P108" s="272">
        <v>450</v>
      </c>
      <c r="Q108" s="272">
        <v>450</v>
      </c>
      <c r="R108" s="272" t="s">
        <v>56</v>
      </c>
      <c r="S108" s="273">
        <v>2300</v>
      </c>
      <c r="T108" s="274" t="s">
        <v>617</v>
      </c>
      <c r="U108" s="272">
        <v>600</v>
      </c>
      <c r="V108" s="275" t="s">
        <v>57</v>
      </c>
      <c r="W108" s="270"/>
      <c r="X108" s="272"/>
      <c r="Y108" s="272"/>
      <c r="Z108" s="275"/>
      <c r="AA108" s="275"/>
      <c r="AB108" s="270" t="e">
        <f>VLOOKUP($A108,#REF!,2,FALSE)</f>
        <v>#REF!</v>
      </c>
      <c r="AC108" s="276" t="e">
        <f>VLOOKUP($A108,#REF!,2,FALSE)</f>
        <v>#REF!</v>
      </c>
      <c r="AD108" s="272" t="e">
        <f>VLOOKUP($A108,#REF!,2,FALSE)</f>
        <v>#REF!</v>
      </c>
      <c r="AE108" s="272" t="e">
        <f>VLOOKUP($A108,#REF!,2,FALSE)</f>
        <v>#REF!</v>
      </c>
      <c r="AF108" s="274" t="e">
        <f>VLOOKUP($A108,#REF!,2,FALSE)</f>
        <v>#REF!</v>
      </c>
      <c r="AG108" s="272" t="s">
        <v>618</v>
      </c>
      <c r="AH108" s="272" t="s">
        <v>60</v>
      </c>
      <c r="AI108" s="272" t="s">
        <v>61</v>
      </c>
      <c r="AJ108" s="272" t="s">
        <v>61</v>
      </c>
      <c r="AK108" s="272" t="s">
        <v>61</v>
      </c>
      <c r="AL108" s="272" t="s">
        <v>61</v>
      </c>
      <c r="AM108" s="272"/>
    </row>
    <row r="109" spans="1:39" s="361" customFormat="1" ht="75">
      <c r="A109" s="270" t="s">
        <v>621</v>
      </c>
      <c r="B109" s="357"/>
      <c r="C109" s="357"/>
      <c r="D109" s="357"/>
      <c r="E109" s="357"/>
      <c r="F109" s="358"/>
      <c r="G109" s="359"/>
      <c r="H109" s="359" t="s">
        <v>622</v>
      </c>
      <c r="I109" s="359"/>
      <c r="J109" s="360"/>
      <c r="K109" s="271">
        <v>45491</v>
      </c>
      <c r="L109" s="272" t="s">
        <v>623</v>
      </c>
      <c r="M109" s="272" t="s">
        <v>624</v>
      </c>
      <c r="N109" s="272" t="s">
        <v>625</v>
      </c>
      <c r="O109" s="272" t="s">
        <v>94</v>
      </c>
      <c r="P109" s="272">
        <v>450</v>
      </c>
      <c r="Q109" s="272">
        <v>450</v>
      </c>
      <c r="R109" s="272" t="s">
        <v>56</v>
      </c>
      <c r="S109" s="273">
        <v>1880</v>
      </c>
      <c r="T109" s="274" t="s">
        <v>625</v>
      </c>
      <c r="U109" s="272">
        <v>375</v>
      </c>
      <c r="V109" s="275" t="s">
        <v>57</v>
      </c>
      <c r="W109" s="270"/>
      <c r="X109" s="272"/>
      <c r="Y109" s="272"/>
      <c r="Z109" s="275"/>
      <c r="AA109" s="275"/>
      <c r="AB109" s="270" t="e">
        <f>VLOOKUP($A109,#REF!,2,FALSE)</f>
        <v>#REF!</v>
      </c>
      <c r="AC109" s="276" t="e">
        <f>VLOOKUP($A109,#REF!,2,FALSE)</f>
        <v>#REF!</v>
      </c>
      <c r="AD109" s="272" t="e">
        <f>VLOOKUP($A109,#REF!,2,FALSE)</f>
        <v>#REF!</v>
      </c>
      <c r="AE109" s="272" t="e">
        <f>VLOOKUP($A109,#REF!,2,FALSE)</f>
        <v>#REF!</v>
      </c>
      <c r="AF109" s="274" t="e">
        <f>VLOOKUP($A109,#REF!,2,FALSE)</f>
        <v>#REF!</v>
      </c>
      <c r="AG109" s="272" t="s">
        <v>626</v>
      </c>
      <c r="AH109" s="272" t="s">
        <v>80</v>
      </c>
      <c r="AI109" s="272" t="s">
        <v>60</v>
      </c>
      <c r="AJ109" s="272" t="s">
        <v>61</v>
      </c>
      <c r="AK109" s="272" t="s">
        <v>61</v>
      </c>
      <c r="AL109" s="272" t="s">
        <v>61</v>
      </c>
      <c r="AM109" s="272"/>
    </row>
    <row r="110" spans="1:39" ht="45">
      <c r="A110" s="144" t="s">
        <v>627</v>
      </c>
      <c r="B110" s="131"/>
      <c r="C110" s="131"/>
      <c r="D110" s="131"/>
      <c r="E110" s="131"/>
      <c r="F110" s="132"/>
      <c r="G110" s="105"/>
      <c r="H110" s="105" t="s">
        <v>628</v>
      </c>
      <c r="I110" s="105"/>
      <c r="J110" s="140"/>
      <c r="K110" s="142">
        <v>45489</v>
      </c>
      <c r="L110" s="130" t="s">
        <v>629</v>
      </c>
      <c r="M110" s="130" t="s">
        <v>630</v>
      </c>
      <c r="N110" s="130" t="s">
        <v>631</v>
      </c>
      <c r="O110" s="130" t="s">
        <v>94</v>
      </c>
      <c r="P110" s="130">
        <v>975</v>
      </c>
      <c r="Q110" s="130">
        <v>975</v>
      </c>
      <c r="R110" s="130" t="s">
        <v>56</v>
      </c>
      <c r="S110" s="137">
        <v>1980</v>
      </c>
      <c r="T110" s="136" t="s">
        <v>631</v>
      </c>
      <c r="U110" s="130">
        <v>450</v>
      </c>
      <c r="V110" s="145" t="s">
        <v>57</v>
      </c>
      <c r="W110" s="144"/>
      <c r="X110" s="130"/>
      <c r="Y110" s="130"/>
      <c r="Z110" s="145"/>
      <c r="AA110" s="145"/>
      <c r="AB110" s="144" t="e">
        <f>VLOOKUP($A110,#REF!,2,FALSE)</f>
        <v>#REF!</v>
      </c>
      <c r="AC110" s="267" t="e">
        <f>VLOOKUP($A110,#REF!,2,FALSE)</f>
        <v>#REF!</v>
      </c>
      <c r="AD110" s="130" t="e">
        <f>VLOOKUP($A110,#REF!,2,FALSE)</f>
        <v>#REF!</v>
      </c>
      <c r="AE110" s="130" t="e">
        <f>VLOOKUP($A110,#REF!,2,FALSE)</f>
        <v>#REF!</v>
      </c>
      <c r="AF110" s="136" t="e">
        <f>VLOOKUP($A110,#REF!,2,FALSE)</f>
        <v>#REF!</v>
      </c>
      <c r="AG110" s="130" t="s">
        <v>632</v>
      </c>
      <c r="AH110" s="130" t="s">
        <v>64</v>
      </c>
      <c r="AI110" s="130" t="s">
        <v>64</v>
      </c>
      <c r="AJ110" s="130" t="s">
        <v>80</v>
      </c>
      <c r="AK110" s="130" t="s">
        <v>80</v>
      </c>
      <c r="AL110" s="130" t="s">
        <v>80</v>
      </c>
      <c r="AM110" s="130"/>
    </row>
    <row r="111" spans="1:39" ht="75">
      <c r="A111" s="144" t="s">
        <v>633</v>
      </c>
      <c r="B111" s="131"/>
      <c r="C111" s="131"/>
      <c r="D111" s="131"/>
      <c r="E111" s="131"/>
      <c r="F111" s="132"/>
      <c r="G111" s="105"/>
      <c r="H111" s="105" t="s">
        <v>634</v>
      </c>
      <c r="I111" s="105"/>
      <c r="J111" s="140"/>
      <c r="K111" s="142">
        <v>45510</v>
      </c>
      <c r="L111" s="130" t="s">
        <v>635</v>
      </c>
      <c r="M111" s="130" t="s">
        <v>636</v>
      </c>
      <c r="N111" s="130" t="s">
        <v>637</v>
      </c>
      <c r="O111" s="130" t="s">
        <v>55</v>
      </c>
      <c r="P111" s="130">
        <v>1650</v>
      </c>
      <c r="Q111" s="130">
        <v>1650</v>
      </c>
      <c r="R111" s="130" t="s">
        <v>56</v>
      </c>
      <c r="S111" s="137">
        <v>2720</v>
      </c>
      <c r="T111" s="136" t="s">
        <v>638</v>
      </c>
      <c r="U111" s="130">
        <v>1676</v>
      </c>
      <c r="V111" s="145" t="s">
        <v>57</v>
      </c>
      <c r="W111" s="144"/>
      <c r="X111" s="130"/>
      <c r="Y111" s="130"/>
      <c r="Z111" s="145"/>
      <c r="AA111" s="145"/>
      <c r="AB111" s="144" t="e">
        <f>VLOOKUP($A111,#REF!,2,FALSE)</f>
        <v>#REF!</v>
      </c>
      <c r="AC111" s="267" t="e">
        <f>VLOOKUP($A111,#REF!,2,FALSE)</f>
        <v>#REF!</v>
      </c>
      <c r="AD111" s="130" t="e">
        <f>VLOOKUP($A111,#REF!,2,FALSE)</f>
        <v>#REF!</v>
      </c>
      <c r="AE111" s="130" t="e">
        <f>VLOOKUP($A111,#REF!,2,FALSE)</f>
        <v>#REF!</v>
      </c>
      <c r="AF111" s="136" t="e">
        <f>VLOOKUP($A111,#REF!,2,FALSE)</f>
        <v>#REF!</v>
      </c>
      <c r="AG111" s="130" t="s">
        <v>639</v>
      </c>
      <c r="AH111" s="130" t="s">
        <v>64</v>
      </c>
      <c r="AI111" s="130" t="s">
        <v>64</v>
      </c>
      <c r="AJ111" s="130" t="s">
        <v>71</v>
      </c>
      <c r="AK111" s="130" t="s">
        <v>73</v>
      </c>
      <c r="AL111" s="130" t="s">
        <v>596</v>
      </c>
      <c r="AM111" s="130"/>
    </row>
    <row r="112" spans="1:39" s="168" customFormat="1">
      <c r="A112" s="158" t="s">
        <v>640</v>
      </c>
      <c r="B112" s="166"/>
      <c r="C112" s="166"/>
      <c r="D112" s="166"/>
      <c r="E112" s="166"/>
      <c r="F112" s="167"/>
      <c r="G112" s="159"/>
      <c r="H112" s="159"/>
      <c r="I112" s="159"/>
      <c r="J112" s="160"/>
      <c r="K112" s="161" t="s">
        <v>102</v>
      </c>
      <c r="L112" s="162"/>
      <c r="M112" s="162"/>
      <c r="N112" s="162"/>
      <c r="O112" s="162"/>
      <c r="P112" s="162"/>
      <c r="Q112" s="162"/>
      <c r="R112" s="162"/>
      <c r="S112" s="163"/>
      <c r="T112" s="164"/>
      <c r="U112" s="162"/>
      <c r="V112" s="165"/>
      <c r="W112" s="158"/>
      <c r="X112" s="162"/>
      <c r="Y112" s="162"/>
      <c r="Z112" s="165"/>
      <c r="AA112" s="165"/>
      <c r="AB112" s="158" t="e">
        <f>VLOOKUP($A112,#REF!,2,FALSE)</f>
        <v>#REF!</v>
      </c>
      <c r="AC112" s="162" t="e">
        <f>VLOOKUP($A112,#REF!,2,FALSE)</f>
        <v>#REF!</v>
      </c>
      <c r="AD112" s="162" t="e">
        <f>VLOOKUP($A112,#REF!,2,FALSE)</f>
        <v>#REF!</v>
      </c>
      <c r="AE112" s="162" t="e">
        <f>VLOOKUP($A112,#REF!,2,FALSE)</f>
        <v>#REF!</v>
      </c>
      <c r="AF112" s="164" t="e">
        <f>VLOOKUP($A112,#REF!,2,FALSE)</f>
        <v>#REF!</v>
      </c>
      <c r="AG112" s="162" t="s">
        <v>64</v>
      </c>
      <c r="AH112" s="162" t="s">
        <v>103</v>
      </c>
      <c r="AI112" s="162" t="s">
        <v>103</v>
      </c>
      <c r="AJ112" s="162" t="s">
        <v>103</v>
      </c>
      <c r="AK112" s="162" t="s">
        <v>103</v>
      </c>
      <c r="AL112" s="162" t="s">
        <v>103</v>
      </c>
      <c r="AM112" s="162"/>
    </row>
    <row r="113" spans="1:39" ht="60">
      <c r="A113" s="144" t="s">
        <v>641</v>
      </c>
      <c r="B113" s="131"/>
      <c r="C113" s="131"/>
      <c r="D113" s="131"/>
      <c r="E113" s="131"/>
      <c r="F113" s="132"/>
      <c r="G113" s="105"/>
      <c r="H113" s="105">
        <v>61929903.200000003</v>
      </c>
      <c r="I113" s="105"/>
      <c r="J113" s="140"/>
      <c r="K113" s="142">
        <v>45489</v>
      </c>
      <c r="L113" s="130" t="s">
        <v>642</v>
      </c>
      <c r="M113" s="130" t="s">
        <v>643</v>
      </c>
      <c r="N113" s="130" t="s">
        <v>644</v>
      </c>
      <c r="O113" s="130" t="s">
        <v>110</v>
      </c>
      <c r="P113" s="130">
        <v>300</v>
      </c>
      <c r="Q113" s="130">
        <v>300</v>
      </c>
      <c r="R113" s="130" t="s">
        <v>56</v>
      </c>
      <c r="S113" s="137">
        <v>2230</v>
      </c>
      <c r="T113" s="136" t="s">
        <v>645</v>
      </c>
      <c r="U113" s="130">
        <v>450</v>
      </c>
      <c r="V113" s="145" t="s">
        <v>57</v>
      </c>
      <c r="W113" s="144"/>
      <c r="X113" s="130"/>
      <c r="Y113" s="130"/>
      <c r="Z113" s="145"/>
      <c r="AA113" s="145"/>
      <c r="AB113" s="144" t="e">
        <f>VLOOKUP($A113,#REF!,2,FALSE)</f>
        <v>#REF!</v>
      </c>
      <c r="AC113" s="267" t="e">
        <f>VLOOKUP($A113,#REF!,2,FALSE)</f>
        <v>#REF!</v>
      </c>
      <c r="AD113" s="130" t="e">
        <f>VLOOKUP($A113,#REF!,2,FALSE)</f>
        <v>#REF!</v>
      </c>
      <c r="AE113" s="130" t="e">
        <f>VLOOKUP($A113,#REF!,2,FALSE)</f>
        <v>#REF!</v>
      </c>
      <c r="AF113" s="136" t="e">
        <f>VLOOKUP($A113,#REF!,2,FALSE)</f>
        <v>#REF!</v>
      </c>
      <c r="AG113" s="130" t="s">
        <v>111</v>
      </c>
      <c r="AH113" s="130" t="s">
        <v>64</v>
      </c>
      <c r="AI113" s="130" t="s">
        <v>151</v>
      </c>
      <c r="AJ113" s="130" t="s">
        <v>111</v>
      </c>
      <c r="AK113" s="130" t="s">
        <v>80</v>
      </c>
      <c r="AL113" s="130" t="s">
        <v>646</v>
      </c>
      <c r="AM113" s="130"/>
    </row>
    <row r="114" spans="1:39" ht="45">
      <c r="A114" s="144" t="s">
        <v>647</v>
      </c>
      <c r="B114" s="131"/>
      <c r="C114" s="131"/>
      <c r="D114" s="131"/>
      <c r="E114" s="131"/>
      <c r="F114" s="132"/>
      <c r="G114" s="105"/>
      <c r="H114" s="105" t="s">
        <v>648</v>
      </c>
      <c r="I114" s="105"/>
      <c r="J114" s="140"/>
      <c r="K114" s="142">
        <v>45497</v>
      </c>
      <c r="L114" s="130" t="s">
        <v>649</v>
      </c>
      <c r="M114" s="130" t="s">
        <v>650</v>
      </c>
      <c r="N114" s="130" t="s">
        <v>651</v>
      </c>
      <c r="O114" s="130" t="s">
        <v>94</v>
      </c>
      <c r="P114" s="130">
        <v>400</v>
      </c>
      <c r="Q114" s="130">
        <v>400</v>
      </c>
      <c r="R114" s="130" t="s">
        <v>56</v>
      </c>
      <c r="S114" s="137">
        <v>2820</v>
      </c>
      <c r="T114" s="136" t="s">
        <v>651</v>
      </c>
      <c r="U114" s="130">
        <v>400</v>
      </c>
      <c r="V114" s="145" t="s">
        <v>57</v>
      </c>
      <c r="W114" s="144"/>
      <c r="X114" s="130"/>
      <c r="Y114" s="130"/>
      <c r="Z114" s="145"/>
      <c r="AA114" s="145"/>
      <c r="AB114" s="144" t="e">
        <f>VLOOKUP($A114,#REF!,2,FALSE)</f>
        <v>#REF!</v>
      </c>
      <c r="AC114" s="267" t="e">
        <f>VLOOKUP($A114,#REF!,2,FALSE)</f>
        <v>#REF!</v>
      </c>
      <c r="AD114" s="130" t="e">
        <f>VLOOKUP($A114,#REF!,2,FALSE)</f>
        <v>#REF!</v>
      </c>
      <c r="AE114" s="130" t="e">
        <f>VLOOKUP($A114,#REF!,2,FALSE)</f>
        <v>#REF!</v>
      </c>
      <c r="AF114" s="136" t="e">
        <f>VLOOKUP($A114,#REF!,2,FALSE)</f>
        <v>#REF!</v>
      </c>
      <c r="AG114" s="130" t="s">
        <v>64</v>
      </c>
      <c r="AH114" s="130" t="s">
        <v>64</v>
      </c>
      <c r="AI114" s="130" t="s">
        <v>111</v>
      </c>
      <c r="AJ114" s="130" t="s">
        <v>79</v>
      </c>
      <c r="AK114" s="130" t="s">
        <v>111</v>
      </c>
      <c r="AL114" s="130" t="s">
        <v>151</v>
      </c>
      <c r="AM114" s="130"/>
    </row>
    <row r="115" spans="1:39" s="361" customFormat="1" ht="75">
      <c r="A115" s="270" t="s">
        <v>652</v>
      </c>
      <c r="B115" s="357" t="s">
        <v>49</v>
      </c>
      <c r="C115" s="357"/>
      <c r="D115" s="357"/>
      <c r="E115" s="357" t="s">
        <v>653</v>
      </c>
      <c r="F115" s="358"/>
      <c r="G115" s="359"/>
      <c r="H115" s="359" t="s">
        <v>654</v>
      </c>
      <c r="I115" s="359"/>
      <c r="J115" s="360" t="s">
        <v>232</v>
      </c>
      <c r="K115" s="271">
        <v>45489</v>
      </c>
      <c r="L115" s="272" t="s">
        <v>655</v>
      </c>
      <c r="M115" s="272" t="s">
        <v>656</v>
      </c>
      <c r="N115" s="272" t="s">
        <v>657</v>
      </c>
      <c r="O115" s="272" t="s">
        <v>110</v>
      </c>
      <c r="P115" s="272">
        <v>300</v>
      </c>
      <c r="Q115" s="272">
        <v>300</v>
      </c>
      <c r="R115" s="272" t="s">
        <v>56</v>
      </c>
      <c r="S115" s="273">
        <v>2870</v>
      </c>
      <c r="T115" s="274" t="s">
        <v>658</v>
      </c>
      <c r="U115" s="272">
        <v>300</v>
      </c>
      <c r="V115" s="275" t="s">
        <v>57</v>
      </c>
      <c r="W115" s="270"/>
      <c r="X115" s="272"/>
      <c r="Y115" s="272"/>
      <c r="Z115" s="275"/>
      <c r="AA115" s="275" t="s">
        <v>659</v>
      </c>
      <c r="AB115" s="270" t="e">
        <f>VLOOKUP($A115,#REF!,2,FALSE)</f>
        <v>#REF!</v>
      </c>
      <c r="AC115" s="276" t="e">
        <f>VLOOKUP($A115,#REF!,2,FALSE)</f>
        <v>#REF!</v>
      </c>
      <c r="AD115" s="272" t="e">
        <f>VLOOKUP($A115,#REF!,2,FALSE)</f>
        <v>#REF!</v>
      </c>
      <c r="AE115" s="272" t="e">
        <f>VLOOKUP($A115,#REF!,2,FALSE)</f>
        <v>#REF!</v>
      </c>
      <c r="AF115" s="274" t="e">
        <f>VLOOKUP($A115,#REF!,2,FALSE)</f>
        <v>#REF!</v>
      </c>
      <c r="AG115" s="272" t="s">
        <v>660</v>
      </c>
      <c r="AH115" s="272" t="s">
        <v>661</v>
      </c>
      <c r="AI115" s="272" t="s">
        <v>661</v>
      </c>
      <c r="AJ115" s="272" t="s">
        <v>661</v>
      </c>
      <c r="AK115" s="272" t="s">
        <v>661</v>
      </c>
      <c r="AL115" s="272" t="s">
        <v>61</v>
      </c>
      <c r="AM115" s="272"/>
    </row>
    <row r="116" spans="1:39" s="168" customFormat="1">
      <c r="A116" s="158" t="s">
        <v>662</v>
      </c>
      <c r="B116" s="166"/>
      <c r="C116" s="166"/>
      <c r="D116" s="166"/>
      <c r="E116" s="166"/>
      <c r="F116" s="167"/>
      <c r="G116" s="159"/>
      <c r="H116" s="159"/>
      <c r="I116" s="159"/>
      <c r="J116" s="160"/>
      <c r="K116" s="161" t="s">
        <v>102</v>
      </c>
      <c r="L116" s="162"/>
      <c r="M116" s="162"/>
      <c r="N116" s="162"/>
      <c r="O116" s="162"/>
      <c r="P116" s="162"/>
      <c r="Q116" s="162"/>
      <c r="R116" s="162"/>
      <c r="S116" s="163"/>
      <c r="T116" s="164"/>
      <c r="U116" s="162"/>
      <c r="V116" s="165"/>
      <c r="W116" s="158"/>
      <c r="X116" s="162"/>
      <c r="Y116" s="162"/>
      <c r="Z116" s="165"/>
      <c r="AA116" s="165"/>
      <c r="AB116" s="158" t="e">
        <f>VLOOKUP($A116,#REF!,2,FALSE)</f>
        <v>#REF!</v>
      </c>
      <c r="AC116" s="162" t="e">
        <f>VLOOKUP($A116,#REF!,2,FALSE)</f>
        <v>#REF!</v>
      </c>
      <c r="AD116" s="162" t="e">
        <f>VLOOKUP($A116,#REF!,2,FALSE)</f>
        <v>#REF!</v>
      </c>
      <c r="AE116" s="162" t="e">
        <f>VLOOKUP($A116,#REF!,2,FALSE)</f>
        <v>#REF!</v>
      </c>
      <c r="AF116" s="164" t="e">
        <f>VLOOKUP($A116,#REF!,2,FALSE)</f>
        <v>#REF!</v>
      </c>
      <c r="AG116" s="162" t="s">
        <v>64</v>
      </c>
      <c r="AH116" s="162" t="s">
        <v>103</v>
      </c>
      <c r="AI116" s="162" t="s">
        <v>103</v>
      </c>
      <c r="AJ116" s="162" t="s">
        <v>103</v>
      </c>
      <c r="AK116" s="162" t="s">
        <v>103</v>
      </c>
      <c r="AL116" s="162" t="s">
        <v>103</v>
      </c>
      <c r="AM116" s="162"/>
    </row>
    <row r="117" spans="1:39" ht="75">
      <c r="A117" s="144" t="s">
        <v>663</v>
      </c>
      <c r="B117" s="131"/>
      <c r="C117" s="131"/>
      <c r="D117" s="131"/>
      <c r="E117" s="131"/>
      <c r="F117" s="132"/>
      <c r="G117" s="105"/>
      <c r="H117" s="105" t="s">
        <v>664</v>
      </c>
      <c r="I117" s="105"/>
      <c r="J117" s="140"/>
      <c r="K117" s="142">
        <v>45492</v>
      </c>
      <c r="L117" s="130" t="s">
        <v>665</v>
      </c>
      <c r="M117" s="130" t="s">
        <v>666</v>
      </c>
      <c r="N117" s="130" t="s">
        <v>667</v>
      </c>
      <c r="O117" s="130" t="s">
        <v>55</v>
      </c>
      <c r="P117" s="130">
        <v>550</v>
      </c>
      <c r="Q117" s="130">
        <v>550</v>
      </c>
      <c r="R117" s="130" t="s">
        <v>56</v>
      </c>
      <c r="S117" s="137">
        <v>2170</v>
      </c>
      <c r="T117" s="136" t="s">
        <v>667</v>
      </c>
      <c r="U117" s="130">
        <v>550</v>
      </c>
      <c r="V117" s="145" t="s">
        <v>57</v>
      </c>
      <c r="W117" s="144"/>
      <c r="X117" s="130"/>
      <c r="Y117" s="130"/>
      <c r="Z117" s="145"/>
      <c r="AA117" s="145"/>
      <c r="AB117" s="144" t="e">
        <f>VLOOKUP($A117,#REF!,2,FALSE)</f>
        <v>#REF!</v>
      </c>
      <c r="AC117" s="267" t="e">
        <f>VLOOKUP($A117,#REF!,2,FALSE)</f>
        <v>#REF!</v>
      </c>
      <c r="AD117" s="130" t="e">
        <f>VLOOKUP($A117,#REF!,2,FALSE)</f>
        <v>#REF!</v>
      </c>
      <c r="AE117" s="130" t="e">
        <f>VLOOKUP($A117,#REF!,2,FALSE)</f>
        <v>#REF!</v>
      </c>
      <c r="AF117" s="136" t="e">
        <f>VLOOKUP($A117,#REF!,2,FALSE)</f>
        <v>#REF!</v>
      </c>
      <c r="AG117" s="130" t="s">
        <v>80</v>
      </c>
      <c r="AH117" s="130" t="s">
        <v>603</v>
      </c>
      <c r="AI117" s="130" t="s">
        <v>111</v>
      </c>
      <c r="AJ117" s="130" t="s">
        <v>80</v>
      </c>
      <c r="AK117" s="130" t="s">
        <v>80</v>
      </c>
      <c r="AL117" s="130" t="s">
        <v>111</v>
      </c>
      <c r="AM117" s="130"/>
    </row>
    <row r="118" spans="1:39" ht="75">
      <c r="A118" s="144" t="s">
        <v>668</v>
      </c>
      <c r="B118" s="131"/>
      <c r="C118" s="131"/>
      <c r="D118" s="131"/>
      <c r="E118" s="131"/>
      <c r="F118" s="132"/>
      <c r="G118" s="105"/>
      <c r="H118" s="105" t="s">
        <v>669</v>
      </c>
      <c r="I118" s="105"/>
      <c r="J118" s="140"/>
      <c r="K118" s="142">
        <v>45492</v>
      </c>
      <c r="L118" s="130" t="s">
        <v>670</v>
      </c>
      <c r="M118" s="130" t="s">
        <v>671</v>
      </c>
      <c r="N118" s="130" t="s">
        <v>672</v>
      </c>
      <c r="O118" s="130" t="s">
        <v>94</v>
      </c>
      <c r="P118" s="130">
        <v>450</v>
      </c>
      <c r="Q118" s="130">
        <v>450</v>
      </c>
      <c r="R118" s="130" t="s">
        <v>56</v>
      </c>
      <c r="S118" s="137">
        <v>1900</v>
      </c>
      <c r="T118" s="136" t="s">
        <v>672</v>
      </c>
      <c r="U118" s="130">
        <v>450</v>
      </c>
      <c r="V118" s="145" t="s">
        <v>57</v>
      </c>
      <c r="W118" s="144"/>
      <c r="X118" s="130"/>
      <c r="Y118" s="130"/>
      <c r="Z118" s="145"/>
      <c r="AA118" s="145"/>
      <c r="AB118" s="144" t="e">
        <f>VLOOKUP($A118,#REF!,2,FALSE)</f>
        <v>#REF!</v>
      </c>
      <c r="AC118" s="267" t="e">
        <f>VLOOKUP($A118,#REF!,2,FALSE)</f>
        <v>#REF!</v>
      </c>
      <c r="AD118" s="130" t="e">
        <f>VLOOKUP($A118,#REF!,2,FALSE)</f>
        <v>#REF!</v>
      </c>
      <c r="AE118" s="130" t="e">
        <f>VLOOKUP($A118,#REF!,2,FALSE)</f>
        <v>#REF!</v>
      </c>
      <c r="AF118" s="136" t="e">
        <f>VLOOKUP($A118,#REF!,2,FALSE)</f>
        <v>#REF!</v>
      </c>
      <c r="AG118" s="130" t="s">
        <v>626</v>
      </c>
      <c r="AH118" s="130" t="s">
        <v>603</v>
      </c>
      <c r="AI118" s="130" t="s">
        <v>80</v>
      </c>
      <c r="AJ118" s="130" t="s">
        <v>80</v>
      </c>
      <c r="AK118" s="130" t="s">
        <v>80</v>
      </c>
      <c r="AL118" s="130" t="s">
        <v>80</v>
      </c>
      <c r="AM118" s="130"/>
    </row>
    <row r="119" spans="1:39" s="290" customFormat="1" ht="75">
      <c r="A119" s="281" t="s">
        <v>673</v>
      </c>
      <c r="B119" s="282"/>
      <c r="C119" s="282"/>
      <c r="D119" s="282"/>
      <c r="E119" s="282"/>
      <c r="F119" s="283"/>
      <c r="G119" s="362"/>
      <c r="H119" s="362" t="s">
        <v>674</v>
      </c>
      <c r="I119" s="362"/>
      <c r="J119" s="363"/>
      <c r="K119" s="284">
        <v>45498</v>
      </c>
      <c r="L119" s="285" t="s">
        <v>675</v>
      </c>
      <c r="M119" s="285" t="s">
        <v>676</v>
      </c>
      <c r="N119" s="285" t="s">
        <v>677</v>
      </c>
      <c r="O119" s="285" t="s">
        <v>94</v>
      </c>
      <c r="P119" s="285">
        <v>375</v>
      </c>
      <c r="Q119" s="285">
        <v>375</v>
      </c>
      <c r="R119" s="285" t="s">
        <v>56</v>
      </c>
      <c r="S119" s="286">
        <v>4380</v>
      </c>
      <c r="T119" s="287" t="s">
        <v>677</v>
      </c>
      <c r="U119" s="285">
        <v>600</v>
      </c>
      <c r="V119" s="288" t="s">
        <v>57</v>
      </c>
      <c r="W119" s="281"/>
      <c r="X119" s="285"/>
      <c r="Y119" s="285"/>
      <c r="Z119" s="288"/>
      <c r="AA119" s="288"/>
      <c r="AB119" s="281" t="e">
        <f>VLOOKUP($A119,#REF!,2,FALSE)</f>
        <v>#REF!</v>
      </c>
      <c r="AC119" s="289" t="e">
        <f>VLOOKUP($A119,#REF!,2,FALSE)</f>
        <v>#REF!</v>
      </c>
      <c r="AD119" s="285" t="e">
        <f>VLOOKUP($A119,#REF!,2,FALSE)</f>
        <v>#REF!</v>
      </c>
      <c r="AE119" s="285" t="e">
        <f>VLOOKUP($A119,#REF!,2,FALSE)</f>
        <v>#REF!</v>
      </c>
      <c r="AF119" s="364" t="s">
        <v>678</v>
      </c>
      <c r="AG119" s="285" t="s">
        <v>679</v>
      </c>
      <c r="AH119" s="285" t="s">
        <v>112</v>
      </c>
      <c r="AI119" s="285" t="s">
        <v>680</v>
      </c>
      <c r="AJ119" s="285" t="s">
        <v>680</v>
      </c>
      <c r="AK119" s="285" t="s">
        <v>680</v>
      </c>
      <c r="AL119" s="285" t="s">
        <v>680</v>
      </c>
      <c r="AM119" s="285"/>
    </row>
    <row r="120" spans="1:39" ht="60">
      <c r="A120" s="144" t="s">
        <v>681</v>
      </c>
      <c r="B120" s="131"/>
      <c r="C120" s="131"/>
      <c r="D120" s="131"/>
      <c r="E120" s="131"/>
      <c r="F120" s="132"/>
      <c r="G120" s="105"/>
      <c r="H120" s="105" t="s">
        <v>682</v>
      </c>
      <c r="I120" s="105"/>
      <c r="J120" s="140"/>
      <c r="K120" s="142">
        <v>45506</v>
      </c>
      <c r="L120" s="130" t="s">
        <v>683</v>
      </c>
      <c r="M120" s="130" t="s">
        <v>684</v>
      </c>
      <c r="N120" s="130" t="s">
        <v>685</v>
      </c>
      <c r="O120" s="130" t="s">
        <v>94</v>
      </c>
      <c r="P120" s="130">
        <v>300</v>
      </c>
      <c r="Q120" s="130">
        <v>300</v>
      </c>
      <c r="R120" s="130" t="s">
        <v>56</v>
      </c>
      <c r="S120" s="137">
        <v>2730</v>
      </c>
      <c r="T120" s="136" t="s">
        <v>685</v>
      </c>
      <c r="U120" s="130" t="s">
        <v>686</v>
      </c>
      <c r="V120" s="145" t="s">
        <v>57</v>
      </c>
      <c r="W120" s="144"/>
      <c r="X120" s="130"/>
      <c r="Y120" s="130"/>
      <c r="Z120" s="145"/>
      <c r="AA120" s="145"/>
      <c r="AB120" s="144" t="e">
        <f>VLOOKUP($A120,#REF!,2,FALSE)</f>
        <v>#REF!</v>
      </c>
      <c r="AC120" s="267" t="e">
        <f>VLOOKUP($A120,#REF!,2,FALSE)</f>
        <v>#REF!</v>
      </c>
      <c r="AD120" s="130" t="e">
        <f>VLOOKUP($A120,#REF!,2,FALSE)</f>
        <v>#REF!</v>
      </c>
      <c r="AE120" s="130" t="e">
        <f>VLOOKUP($A120,#REF!,2,FALSE)</f>
        <v>#REF!</v>
      </c>
      <c r="AF120" s="268" t="s">
        <v>678</v>
      </c>
      <c r="AG120" s="130" t="s">
        <v>687</v>
      </c>
      <c r="AH120" s="130" t="s">
        <v>688</v>
      </c>
      <c r="AI120" s="130" t="s">
        <v>689</v>
      </c>
      <c r="AJ120" s="130" t="s">
        <v>80</v>
      </c>
      <c r="AK120" s="130" t="s">
        <v>80</v>
      </c>
      <c r="AL120" s="130" t="s">
        <v>80</v>
      </c>
      <c r="AM120" s="130"/>
    </row>
    <row r="121" spans="1:39" ht="45">
      <c r="A121" s="144" t="s">
        <v>690</v>
      </c>
      <c r="B121" s="131"/>
      <c r="C121" s="131"/>
      <c r="D121" s="131"/>
      <c r="E121" s="131"/>
      <c r="F121" s="132"/>
      <c r="G121" s="105"/>
      <c r="H121" s="105" t="s">
        <v>691</v>
      </c>
      <c r="I121" s="105"/>
      <c r="J121" s="140"/>
      <c r="K121" s="142">
        <v>45495</v>
      </c>
      <c r="L121" s="130" t="s">
        <v>692</v>
      </c>
      <c r="M121" s="130" t="s">
        <v>693</v>
      </c>
      <c r="N121" s="130" t="s">
        <v>694</v>
      </c>
      <c r="O121" s="130" t="s">
        <v>94</v>
      </c>
      <c r="P121" s="130">
        <v>1700</v>
      </c>
      <c r="Q121" s="130">
        <v>1700</v>
      </c>
      <c r="R121" s="130" t="s">
        <v>56</v>
      </c>
      <c r="S121" s="137">
        <v>2890</v>
      </c>
      <c r="T121" s="136" t="s">
        <v>694</v>
      </c>
      <c r="U121" s="130">
        <v>2286</v>
      </c>
      <c r="V121" s="145" t="s">
        <v>57</v>
      </c>
      <c r="W121" s="144"/>
      <c r="X121" s="130"/>
      <c r="Y121" s="130"/>
      <c r="Z121" s="145"/>
      <c r="AA121" s="145"/>
      <c r="AB121" s="144" t="e">
        <f>VLOOKUP($A121,#REF!,2,FALSE)</f>
        <v>#REF!</v>
      </c>
      <c r="AC121" s="267" t="e">
        <f>VLOOKUP($A121,#REF!,2,FALSE)</f>
        <v>#REF!</v>
      </c>
      <c r="AD121" s="130" t="e">
        <f>VLOOKUP($A121,#REF!,2,FALSE)</f>
        <v>#REF!</v>
      </c>
      <c r="AE121" s="130" t="e">
        <f>VLOOKUP($A121,#REF!,2,FALSE)</f>
        <v>#REF!</v>
      </c>
      <c r="AF121" s="136" t="e">
        <f>VLOOKUP($A121,#REF!,2,FALSE)</f>
        <v>#REF!</v>
      </c>
      <c r="AG121" s="130" t="s">
        <v>695</v>
      </c>
      <c r="AH121" s="130" t="s">
        <v>64</v>
      </c>
      <c r="AI121" s="130" t="s">
        <v>64</v>
      </c>
      <c r="AJ121" s="130" t="s">
        <v>80</v>
      </c>
      <c r="AK121" s="130" t="s">
        <v>73</v>
      </c>
      <c r="AL121" s="130" t="s">
        <v>73</v>
      </c>
      <c r="AM121" s="130"/>
    </row>
    <row r="122" spans="1:39" s="279" customFormat="1" ht="38.25">
      <c r="A122" s="270" t="s">
        <v>696</v>
      </c>
      <c r="B122" s="277" t="s">
        <v>49</v>
      </c>
      <c r="C122" s="277"/>
      <c r="D122" s="277"/>
      <c r="E122" s="277" t="s">
        <v>50</v>
      </c>
      <c r="F122" s="278"/>
      <c r="G122" s="105"/>
      <c r="H122" s="105" t="s">
        <v>697</v>
      </c>
      <c r="I122" s="105"/>
      <c r="J122" s="140" t="s">
        <v>232</v>
      </c>
      <c r="K122" s="271">
        <v>45496</v>
      </c>
      <c r="L122" s="272" t="s">
        <v>698</v>
      </c>
      <c r="M122" s="272" t="s">
        <v>699</v>
      </c>
      <c r="N122" s="272" t="s">
        <v>700</v>
      </c>
      <c r="O122" s="272" t="s">
        <v>110</v>
      </c>
      <c r="P122" s="272">
        <v>225</v>
      </c>
      <c r="Q122" s="272">
        <v>225</v>
      </c>
      <c r="R122" s="272" t="s">
        <v>56</v>
      </c>
      <c r="S122" s="273">
        <v>1960</v>
      </c>
      <c r="T122" s="274" t="s">
        <v>700</v>
      </c>
      <c r="U122" s="272">
        <v>225</v>
      </c>
      <c r="V122" s="275" t="s">
        <v>173</v>
      </c>
      <c r="W122" s="270"/>
      <c r="X122" s="272"/>
      <c r="Y122" s="272"/>
      <c r="Z122" s="275"/>
      <c r="AA122" s="275"/>
      <c r="AB122" s="270" t="e">
        <f>VLOOKUP($A122,#REF!,2,FALSE)</f>
        <v>#REF!</v>
      </c>
      <c r="AC122" s="276" t="e">
        <f>VLOOKUP($A122,#REF!,2,FALSE)</f>
        <v>#REF!</v>
      </c>
      <c r="AD122" s="272" t="e">
        <f>VLOOKUP($A122,#REF!,2,FALSE)</f>
        <v>#REF!</v>
      </c>
      <c r="AE122" s="272" t="e">
        <f>VLOOKUP($A122,#REF!,2,FALSE)</f>
        <v>#REF!</v>
      </c>
      <c r="AF122" s="274" t="e">
        <f>VLOOKUP($A122,#REF!,2,FALSE)</f>
        <v>#REF!</v>
      </c>
      <c r="AG122" s="272" t="s">
        <v>64</v>
      </c>
      <c r="AH122" s="272" t="s">
        <v>60</v>
      </c>
      <c r="AI122" s="272" t="s">
        <v>61</v>
      </c>
      <c r="AJ122" s="272" t="s">
        <v>61</v>
      </c>
      <c r="AK122" s="272" t="s">
        <v>61</v>
      </c>
      <c r="AL122" s="272" t="s">
        <v>61</v>
      </c>
      <c r="AM122" s="272"/>
    </row>
    <row r="123" spans="1:39" s="279" customFormat="1" ht="45">
      <c r="A123" s="270" t="s">
        <v>701</v>
      </c>
      <c r="B123" s="277" t="s">
        <v>49</v>
      </c>
      <c r="C123" s="277"/>
      <c r="D123" s="277"/>
      <c r="E123" s="277" t="s">
        <v>50</v>
      </c>
      <c r="F123" s="278"/>
      <c r="G123" s="105"/>
      <c r="H123" s="105" t="s">
        <v>702</v>
      </c>
      <c r="I123" s="105"/>
      <c r="J123" s="140"/>
      <c r="K123" s="271">
        <v>45506</v>
      </c>
      <c r="L123" s="272" t="s">
        <v>703</v>
      </c>
      <c r="M123" s="272" t="s">
        <v>704</v>
      </c>
      <c r="N123" s="272" t="s">
        <v>705</v>
      </c>
      <c r="O123" s="272" t="s">
        <v>94</v>
      </c>
      <c r="P123" s="272">
        <v>225</v>
      </c>
      <c r="Q123" s="272">
        <v>225</v>
      </c>
      <c r="R123" s="272" t="s">
        <v>56</v>
      </c>
      <c r="S123" s="273">
        <v>2700</v>
      </c>
      <c r="T123" s="274" t="s">
        <v>705</v>
      </c>
      <c r="U123" s="272">
        <v>300</v>
      </c>
      <c r="V123" s="275" t="s">
        <v>57</v>
      </c>
      <c r="W123" s="270"/>
      <c r="X123" s="272"/>
      <c r="Y123" s="272"/>
      <c r="Z123" s="275"/>
      <c r="AA123" s="275"/>
      <c r="AB123" s="270" t="e">
        <f>VLOOKUP($A123,#REF!,2,FALSE)</f>
        <v>#REF!</v>
      </c>
      <c r="AC123" s="276" t="e">
        <f>VLOOKUP($A123,#REF!,2,FALSE)</f>
        <v>#REF!</v>
      </c>
      <c r="AD123" s="272" t="e">
        <f>VLOOKUP($A123,#REF!,2,FALSE)</f>
        <v>#REF!</v>
      </c>
      <c r="AE123" s="272" t="e">
        <f>VLOOKUP($A123,#REF!,2,FALSE)</f>
        <v>#REF!</v>
      </c>
      <c r="AF123" s="274" t="e">
        <f>VLOOKUP($A123,#REF!,2,FALSE)</f>
        <v>#REF!</v>
      </c>
      <c r="AG123" s="272" t="s">
        <v>80</v>
      </c>
      <c r="AH123" s="272" t="s">
        <v>60</v>
      </c>
      <c r="AI123" s="272" t="s">
        <v>61</v>
      </c>
      <c r="AJ123" s="272" t="s">
        <v>61</v>
      </c>
      <c r="AK123" s="272" t="s">
        <v>61</v>
      </c>
      <c r="AL123" s="272" t="s">
        <v>61</v>
      </c>
      <c r="AM123" s="272"/>
    </row>
    <row r="124" spans="1:39" ht="45">
      <c r="A124" s="144" t="s">
        <v>706</v>
      </c>
      <c r="B124" s="131"/>
      <c r="C124" s="131"/>
      <c r="D124" s="131"/>
      <c r="E124" s="131"/>
      <c r="F124" s="132"/>
      <c r="G124" s="105"/>
      <c r="H124" s="105" t="s">
        <v>707</v>
      </c>
      <c r="I124" s="105"/>
      <c r="J124" s="140"/>
      <c r="K124" s="142">
        <v>45505</v>
      </c>
      <c r="L124" s="130" t="s">
        <v>708</v>
      </c>
      <c r="M124" s="130" t="s">
        <v>709</v>
      </c>
      <c r="N124" s="130" t="s">
        <v>710</v>
      </c>
      <c r="O124" s="130" t="s">
        <v>94</v>
      </c>
      <c r="P124" s="130">
        <v>375</v>
      </c>
      <c r="Q124" s="130">
        <v>375</v>
      </c>
      <c r="R124" s="130" t="s">
        <v>56</v>
      </c>
      <c r="S124" s="137">
        <v>1840</v>
      </c>
      <c r="T124" s="136" t="s">
        <v>710</v>
      </c>
      <c r="U124" s="130" t="s">
        <v>711</v>
      </c>
      <c r="V124" s="145" t="s">
        <v>57</v>
      </c>
      <c r="W124" s="144"/>
      <c r="X124" s="130"/>
      <c r="Y124" s="130"/>
      <c r="Z124" s="145"/>
      <c r="AA124" s="145"/>
      <c r="AB124" s="144" t="e">
        <f>VLOOKUP($A124,#REF!,2,FALSE)</f>
        <v>#REF!</v>
      </c>
      <c r="AC124" s="267" t="e">
        <f>VLOOKUP($A124,#REF!,2,FALSE)</f>
        <v>#REF!</v>
      </c>
      <c r="AD124" s="130" t="e">
        <f>VLOOKUP($A124,#REF!,2,FALSE)</f>
        <v>#REF!</v>
      </c>
      <c r="AE124" s="130" t="e">
        <f>VLOOKUP($A124,#REF!,2,FALSE)</f>
        <v>#REF!</v>
      </c>
      <c r="AF124" s="136" t="e">
        <f>VLOOKUP($A124,#REF!,2,FALSE)</f>
        <v>#REF!</v>
      </c>
      <c r="AG124" s="130" t="s">
        <v>64</v>
      </c>
      <c r="AH124" s="130" t="s">
        <v>64</v>
      </c>
      <c r="AI124" s="130" t="s">
        <v>64</v>
      </c>
      <c r="AJ124" s="130" t="s">
        <v>71</v>
      </c>
      <c r="AK124" s="130" t="s">
        <v>79</v>
      </c>
      <c r="AL124" s="130" t="s">
        <v>80</v>
      </c>
      <c r="AM124" s="130"/>
    </row>
    <row r="125" spans="1:39" s="279" customFormat="1" ht="60">
      <c r="A125" s="270" t="s">
        <v>712</v>
      </c>
      <c r="B125" s="277" t="s">
        <v>49</v>
      </c>
      <c r="C125" s="277"/>
      <c r="D125" s="277"/>
      <c r="E125" s="277" t="s">
        <v>50</v>
      </c>
      <c r="F125" s="278"/>
      <c r="G125" s="105"/>
      <c r="H125" s="105" t="s">
        <v>713</v>
      </c>
      <c r="I125" s="105"/>
      <c r="J125" s="140" t="s">
        <v>232</v>
      </c>
      <c r="K125" s="271">
        <v>45505</v>
      </c>
      <c r="L125" s="272" t="s">
        <v>714</v>
      </c>
      <c r="M125" s="272" t="s">
        <v>715</v>
      </c>
      <c r="N125" s="272" t="s">
        <v>716</v>
      </c>
      <c r="O125" s="272" t="s">
        <v>110</v>
      </c>
      <c r="P125" s="272">
        <v>300</v>
      </c>
      <c r="Q125" s="272">
        <v>300</v>
      </c>
      <c r="R125" s="272" t="s">
        <v>56</v>
      </c>
      <c r="S125" s="273">
        <v>2040</v>
      </c>
      <c r="T125" s="274" t="s">
        <v>716</v>
      </c>
      <c r="U125" s="272">
        <v>300</v>
      </c>
      <c r="V125" s="275" t="s">
        <v>173</v>
      </c>
      <c r="W125" s="270"/>
      <c r="X125" s="272"/>
      <c r="Y125" s="272"/>
      <c r="Z125" s="275"/>
      <c r="AA125" s="275"/>
      <c r="AB125" s="270" t="e">
        <f>VLOOKUP($A125,#REF!,2,FALSE)</f>
        <v>#REF!</v>
      </c>
      <c r="AC125" s="276" t="e">
        <f>VLOOKUP($A125,#REF!,2,FALSE)</f>
        <v>#REF!</v>
      </c>
      <c r="AD125" s="272" t="e">
        <f>VLOOKUP($A125,#REF!,2,FALSE)</f>
        <v>#REF!</v>
      </c>
      <c r="AE125" s="272" t="e">
        <f>VLOOKUP($A125,#REF!,2,FALSE)</f>
        <v>#REF!</v>
      </c>
      <c r="AF125" s="274" t="e">
        <f>VLOOKUP($A125,#REF!,2,FALSE)</f>
        <v>#REF!</v>
      </c>
      <c r="AG125" s="272" t="s">
        <v>717</v>
      </c>
      <c r="AH125" s="272" t="s">
        <v>64</v>
      </c>
      <c r="AI125" s="272" t="s">
        <v>61</v>
      </c>
      <c r="AJ125" s="272" t="s">
        <v>61</v>
      </c>
      <c r="AK125" s="272" t="s">
        <v>61</v>
      </c>
      <c r="AL125" s="272" t="s">
        <v>61</v>
      </c>
      <c r="AM125" s="272"/>
    </row>
    <row r="126" spans="1:39" s="279" customFormat="1" ht="38.25">
      <c r="A126" s="270" t="s">
        <v>718</v>
      </c>
      <c r="B126" s="277" t="s">
        <v>49</v>
      </c>
      <c r="C126" s="277"/>
      <c r="D126" s="277"/>
      <c r="E126" s="277" t="s">
        <v>50</v>
      </c>
      <c r="F126" s="278"/>
      <c r="G126" s="105"/>
      <c r="H126" s="105" t="s">
        <v>719</v>
      </c>
      <c r="I126" s="105"/>
      <c r="J126" s="140"/>
      <c r="K126" s="271">
        <v>45498</v>
      </c>
      <c r="L126" s="272" t="s">
        <v>720</v>
      </c>
      <c r="M126" s="272" t="s">
        <v>721</v>
      </c>
      <c r="N126" s="272" t="s">
        <v>722</v>
      </c>
      <c r="O126" s="272" t="s">
        <v>110</v>
      </c>
      <c r="P126" s="272">
        <v>225</v>
      </c>
      <c r="Q126" s="272">
        <v>225</v>
      </c>
      <c r="R126" s="272" t="s">
        <v>56</v>
      </c>
      <c r="S126" s="273">
        <v>1830</v>
      </c>
      <c r="T126" s="274" t="s">
        <v>722</v>
      </c>
      <c r="U126" s="272">
        <v>225</v>
      </c>
      <c r="V126" s="275" t="s">
        <v>173</v>
      </c>
      <c r="W126" s="270"/>
      <c r="X126" s="272"/>
      <c r="Y126" s="272"/>
      <c r="Z126" s="275"/>
      <c r="AA126" s="275"/>
      <c r="AB126" s="270" t="e">
        <f>VLOOKUP($A126,#REF!,2,FALSE)</f>
        <v>#REF!</v>
      </c>
      <c r="AC126" s="276" t="e">
        <f>VLOOKUP($A126,#REF!,2,FALSE)</f>
        <v>#REF!</v>
      </c>
      <c r="AD126" s="272" t="e">
        <f>VLOOKUP($A126,#REF!,2,FALSE)</f>
        <v>#REF!</v>
      </c>
      <c r="AE126" s="272" t="e">
        <f>VLOOKUP($A126,#REF!,2,FALSE)</f>
        <v>#REF!</v>
      </c>
      <c r="AF126" s="274" t="e">
        <f>VLOOKUP($A126,#REF!,2,FALSE)</f>
        <v>#REF!</v>
      </c>
      <c r="AG126" s="272" t="s">
        <v>71</v>
      </c>
      <c r="AH126" s="272" t="s">
        <v>60</v>
      </c>
      <c r="AI126" s="272" t="s">
        <v>61</v>
      </c>
      <c r="AJ126" s="272" t="s">
        <v>61</v>
      </c>
      <c r="AK126" s="272" t="s">
        <v>61</v>
      </c>
      <c r="AL126" s="272" t="s">
        <v>61</v>
      </c>
      <c r="AM126" s="272"/>
    </row>
    <row r="127" spans="1:39" ht="45">
      <c r="A127" s="144" t="s">
        <v>723</v>
      </c>
      <c r="B127" s="131"/>
      <c r="C127" s="131"/>
      <c r="D127" s="131"/>
      <c r="E127" s="131"/>
      <c r="F127" s="132"/>
      <c r="G127" s="105"/>
      <c r="H127" s="105" t="s">
        <v>724</v>
      </c>
      <c r="I127" s="105"/>
      <c r="J127" s="140"/>
      <c r="K127" s="142">
        <v>45505</v>
      </c>
      <c r="L127" s="130" t="s">
        <v>725</v>
      </c>
      <c r="M127" s="130" t="s">
        <v>726</v>
      </c>
      <c r="N127" s="130" t="s">
        <v>727</v>
      </c>
      <c r="O127" s="130" t="s">
        <v>94</v>
      </c>
      <c r="P127" s="130">
        <v>300</v>
      </c>
      <c r="Q127" s="130">
        <v>300</v>
      </c>
      <c r="R127" s="130" t="s">
        <v>56</v>
      </c>
      <c r="S127" s="137">
        <v>1760</v>
      </c>
      <c r="T127" s="136" t="s">
        <v>727</v>
      </c>
      <c r="U127" s="130">
        <v>300</v>
      </c>
      <c r="V127" s="145" t="s">
        <v>57</v>
      </c>
      <c r="W127" s="144"/>
      <c r="X127" s="130"/>
      <c r="Y127" s="130"/>
      <c r="Z127" s="145"/>
      <c r="AA127" s="145"/>
      <c r="AB127" s="144" t="e">
        <f>VLOOKUP($A127,#REF!,2,FALSE)</f>
        <v>#REF!</v>
      </c>
      <c r="AC127" s="267" t="e">
        <f>VLOOKUP($A127,#REF!,2,FALSE)</f>
        <v>#REF!</v>
      </c>
      <c r="AD127" s="130" t="e">
        <f>VLOOKUP($A127,#REF!,2,FALSE)</f>
        <v>#REF!</v>
      </c>
      <c r="AE127" s="130" t="e">
        <f>VLOOKUP($A127,#REF!,2,FALSE)</f>
        <v>#REF!</v>
      </c>
      <c r="AF127" s="136" t="e">
        <f>VLOOKUP($A127,#REF!,2,FALSE)</f>
        <v>#REF!</v>
      </c>
      <c r="AG127" s="130" t="s">
        <v>64</v>
      </c>
      <c r="AH127" s="130" t="s">
        <v>728</v>
      </c>
      <c r="AI127" s="130" t="s">
        <v>71</v>
      </c>
      <c r="AJ127" s="130" t="s">
        <v>729</v>
      </c>
      <c r="AK127" s="130" t="s">
        <v>730</v>
      </c>
      <c r="AL127" s="130" t="s">
        <v>79</v>
      </c>
      <c r="AM127" s="130"/>
    </row>
    <row r="128" spans="1:39" ht="45">
      <c r="A128" s="144" t="s">
        <v>731</v>
      </c>
      <c r="B128" s="131"/>
      <c r="C128" s="131"/>
      <c r="D128" s="131"/>
      <c r="E128" s="131"/>
      <c r="F128" s="132"/>
      <c r="G128" s="105"/>
      <c r="H128" s="105" t="s">
        <v>732</v>
      </c>
      <c r="I128" s="105"/>
      <c r="J128" s="140"/>
      <c r="K128" s="142">
        <v>45513</v>
      </c>
      <c r="L128" s="130" t="s">
        <v>733</v>
      </c>
      <c r="M128" s="130" t="s">
        <v>734</v>
      </c>
      <c r="N128" s="130" t="s">
        <v>735</v>
      </c>
      <c r="O128" s="130" t="s">
        <v>110</v>
      </c>
      <c r="P128" s="130">
        <v>225</v>
      </c>
      <c r="Q128" s="130">
        <v>225</v>
      </c>
      <c r="R128" s="130" t="s">
        <v>56</v>
      </c>
      <c r="S128" s="137">
        <v>2450</v>
      </c>
      <c r="T128" s="136" t="s">
        <v>735</v>
      </c>
      <c r="U128" s="130">
        <v>225</v>
      </c>
      <c r="V128" s="145" t="s">
        <v>173</v>
      </c>
      <c r="W128" s="144"/>
      <c r="X128" s="130"/>
      <c r="Y128" s="130"/>
      <c r="Z128" s="145"/>
      <c r="AA128" s="145"/>
      <c r="AB128" s="144" t="e">
        <f>VLOOKUP($A128,#REF!,2,FALSE)</f>
        <v>#REF!</v>
      </c>
      <c r="AC128" s="267" t="e">
        <f>VLOOKUP($A128,#REF!,2,FALSE)</f>
        <v>#REF!</v>
      </c>
      <c r="AD128" s="130" t="e">
        <f>VLOOKUP($A128,#REF!,2,FALSE)</f>
        <v>#REF!</v>
      </c>
      <c r="AE128" s="130" t="e">
        <f>VLOOKUP($A128,#REF!,2,FALSE)</f>
        <v>#REF!</v>
      </c>
      <c r="AF128" s="136" t="e">
        <f>VLOOKUP($A128,#REF!,2,FALSE)</f>
        <v>#REF!</v>
      </c>
      <c r="AG128" s="130" t="s">
        <v>695</v>
      </c>
      <c r="AH128" s="130" t="s">
        <v>64</v>
      </c>
      <c r="AI128" s="130" t="s">
        <v>64</v>
      </c>
      <c r="AJ128" s="130" t="s">
        <v>80</v>
      </c>
      <c r="AK128" s="130" t="s">
        <v>736</v>
      </c>
      <c r="AL128" s="130" t="s">
        <v>604</v>
      </c>
      <c r="AM128" s="130"/>
    </row>
    <row r="129" spans="1:39" s="290" customFormat="1" ht="45">
      <c r="A129" s="281" t="s">
        <v>737</v>
      </c>
      <c r="B129" s="282" t="s">
        <v>49</v>
      </c>
      <c r="C129" s="282"/>
      <c r="D129" s="282"/>
      <c r="E129" s="282" t="s">
        <v>738</v>
      </c>
      <c r="F129" s="283"/>
      <c r="G129" s="105"/>
      <c r="H129" s="105" t="s">
        <v>739</v>
      </c>
      <c r="I129" s="105"/>
      <c r="J129" s="140"/>
      <c r="K129" s="284">
        <v>45498</v>
      </c>
      <c r="L129" s="285" t="s">
        <v>740</v>
      </c>
      <c r="M129" s="285" t="s">
        <v>741</v>
      </c>
      <c r="N129" s="285" t="s">
        <v>742</v>
      </c>
      <c r="O129" s="285" t="s">
        <v>55</v>
      </c>
      <c r="P129" s="285">
        <v>300</v>
      </c>
      <c r="Q129" s="285">
        <v>300</v>
      </c>
      <c r="R129" s="285" t="s">
        <v>56</v>
      </c>
      <c r="S129" s="286">
        <v>2650</v>
      </c>
      <c r="T129" s="287" t="s">
        <v>742</v>
      </c>
      <c r="U129" s="285">
        <v>300</v>
      </c>
      <c r="V129" s="288" t="s">
        <v>57</v>
      </c>
      <c r="W129" s="281"/>
      <c r="X129" s="285"/>
      <c r="Y129" s="285"/>
      <c r="Z129" s="288"/>
      <c r="AA129" s="288" t="s">
        <v>743</v>
      </c>
      <c r="AB129" s="281" t="e">
        <f>VLOOKUP($A129,#REF!,2,FALSE)</f>
        <v>#REF!</v>
      </c>
      <c r="AC129" s="289" t="e">
        <f>VLOOKUP($A129,#REF!,2,FALSE)</f>
        <v>#REF!</v>
      </c>
      <c r="AD129" s="285" t="e">
        <f>VLOOKUP($A129,#REF!,2,FALSE)</f>
        <v>#REF!</v>
      </c>
      <c r="AE129" s="285" t="e">
        <f>VLOOKUP($A129,#REF!,2,FALSE)</f>
        <v>#REF!</v>
      </c>
      <c r="AF129" s="287" t="e">
        <f>VLOOKUP($A129,#REF!,2,FALSE)</f>
        <v>#REF!</v>
      </c>
      <c r="AG129" s="285" t="s">
        <v>744</v>
      </c>
      <c r="AH129" s="285" t="s">
        <v>680</v>
      </c>
      <c r="AI129" s="285" t="s">
        <v>680</v>
      </c>
      <c r="AJ129" s="285" t="s">
        <v>680</v>
      </c>
      <c r="AK129" s="285" t="s">
        <v>680</v>
      </c>
      <c r="AL129" s="285" t="s">
        <v>680</v>
      </c>
      <c r="AM129" s="285"/>
    </row>
    <row r="130" spans="1:39" s="290" customFormat="1" ht="45">
      <c r="A130" s="281" t="s">
        <v>745</v>
      </c>
      <c r="B130" s="282" t="s">
        <v>49</v>
      </c>
      <c r="C130" s="282"/>
      <c r="D130" s="282"/>
      <c r="E130" s="282" t="s">
        <v>746</v>
      </c>
      <c r="F130" s="283"/>
      <c r="G130" s="105"/>
      <c r="H130" s="105" t="s">
        <v>747</v>
      </c>
      <c r="I130" s="105"/>
      <c r="J130" s="140"/>
      <c r="K130" s="284">
        <v>45499</v>
      </c>
      <c r="L130" s="285" t="s">
        <v>748</v>
      </c>
      <c r="M130" s="285" t="s">
        <v>749</v>
      </c>
      <c r="N130" s="285" t="s">
        <v>750</v>
      </c>
      <c r="O130" s="285" t="s">
        <v>94</v>
      </c>
      <c r="P130" s="285">
        <v>300</v>
      </c>
      <c r="Q130" s="285">
        <v>300</v>
      </c>
      <c r="R130" s="285" t="s">
        <v>56</v>
      </c>
      <c r="S130" s="286">
        <v>2100</v>
      </c>
      <c r="T130" s="287" t="s">
        <v>751</v>
      </c>
      <c r="U130" s="285">
        <v>300</v>
      </c>
      <c r="V130" s="288" t="s">
        <v>57</v>
      </c>
      <c r="W130" s="281"/>
      <c r="X130" s="285"/>
      <c r="Y130" s="285"/>
      <c r="Z130" s="288"/>
      <c r="AA130" s="288" t="s">
        <v>752</v>
      </c>
      <c r="AB130" s="281" t="e">
        <f>VLOOKUP($A130,#REF!,2,FALSE)</f>
        <v>#REF!</v>
      </c>
      <c r="AC130" s="289" t="e">
        <f>VLOOKUP($A130,#REF!,2,FALSE)</f>
        <v>#REF!</v>
      </c>
      <c r="AD130" s="285" t="e">
        <f>VLOOKUP($A130,#REF!,2,FALSE)</f>
        <v>#REF!</v>
      </c>
      <c r="AE130" s="285" t="e">
        <f>VLOOKUP($A130,#REF!,2,FALSE)</f>
        <v>#REF!</v>
      </c>
      <c r="AF130" s="287" t="e">
        <f>VLOOKUP($A130,#REF!,2,FALSE)</f>
        <v>#REF!</v>
      </c>
      <c r="AG130" s="285" t="s">
        <v>80</v>
      </c>
      <c r="AH130" s="285" t="s">
        <v>753</v>
      </c>
      <c r="AI130" s="285" t="s">
        <v>753</v>
      </c>
      <c r="AJ130" s="285" t="s">
        <v>753</v>
      </c>
      <c r="AK130" s="285" t="s">
        <v>753</v>
      </c>
      <c r="AL130" s="285" t="s">
        <v>753</v>
      </c>
      <c r="AM130" s="285"/>
    </row>
    <row r="131" spans="1:39" ht="75">
      <c r="A131" s="144" t="s">
        <v>754</v>
      </c>
      <c r="B131" s="131"/>
      <c r="C131" s="131"/>
      <c r="D131" s="131"/>
      <c r="E131" s="131"/>
      <c r="F131" s="132"/>
      <c r="G131" s="105"/>
      <c r="H131" s="105" t="s">
        <v>755</v>
      </c>
      <c r="I131" s="105"/>
      <c r="J131" s="140"/>
      <c r="K131" s="142">
        <v>45503</v>
      </c>
      <c r="L131" s="130" t="s">
        <v>756</v>
      </c>
      <c r="M131" s="130" t="s">
        <v>757</v>
      </c>
      <c r="N131" s="130" t="s">
        <v>758</v>
      </c>
      <c r="O131" s="130" t="s">
        <v>94</v>
      </c>
      <c r="P131" s="130">
        <v>225</v>
      </c>
      <c r="Q131" s="130">
        <v>225</v>
      </c>
      <c r="R131" s="130" t="s">
        <v>56</v>
      </c>
      <c r="S131" s="137">
        <v>2900</v>
      </c>
      <c r="T131" s="136" t="s">
        <v>758</v>
      </c>
      <c r="U131" s="130">
        <v>225</v>
      </c>
      <c r="V131" s="145" t="s">
        <v>57</v>
      </c>
      <c r="W131" s="144"/>
      <c r="X131" s="130"/>
      <c r="Y131" s="130"/>
      <c r="Z131" s="145"/>
      <c r="AA131" s="145"/>
      <c r="AB131" s="144" t="e">
        <f>VLOOKUP($A131,#REF!,2,FALSE)</f>
        <v>#REF!</v>
      </c>
      <c r="AC131" s="267" t="e">
        <f>VLOOKUP($A131,#REF!,2,FALSE)</f>
        <v>#REF!</v>
      </c>
      <c r="AD131" s="130" t="e">
        <f>VLOOKUP($A131,#REF!,2,FALSE)</f>
        <v>#REF!</v>
      </c>
      <c r="AE131" s="130" t="e">
        <f>VLOOKUP($A131,#REF!,2,FALSE)</f>
        <v>#REF!</v>
      </c>
      <c r="AF131" s="136" t="e">
        <f>VLOOKUP($A131,#REF!,2,FALSE)</f>
        <v>#REF!</v>
      </c>
      <c r="AG131" s="130" t="s">
        <v>80</v>
      </c>
      <c r="AH131" s="130" t="s">
        <v>151</v>
      </c>
      <c r="AI131" s="130" t="s">
        <v>603</v>
      </c>
      <c r="AJ131" s="130" t="s">
        <v>152</v>
      </c>
      <c r="AK131" s="130" t="s">
        <v>152</v>
      </c>
      <c r="AL131" s="130" t="s">
        <v>111</v>
      </c>
      <c r="AM131" s="130"/>
    </row>
    <row r="132" spans="1:39" ht="45">
      <c r="A132" s="144" t="s">
        <v>759</v>
      </c>
      <c r="B132" s="131"/>
      <c r="C132" s="131"/>
      <c r="D132" s="131"/>
      <c r="E132" s="131"/>
      <c r="F132" s="132"/>
      <c r="G132" s="105"/>
      <c r="H132" s="105" t="s">
        <v>760</v>
      </c>
      <c r="I132" s="105"/>
      <c r="J132" s="140" t="s">
        <v>232</v>
      </c>
      <c r="K132" s="142">
        <v>45496</v>
      </c>
      <c r="L132" s="130" t="s">
        <v>761</v>
      </c>
      <c r="M132" s="130" t="s">
        <v>762</v>
      </c>
      <c r="N132" s="130" t="s">
        <v>763</v>
      </c>
      <c r="O132" s="130" t="s">
        <v>110</v>
      </c>
      <c r="P132" s="130">
        <v>375</v>
      </c>
      <c r="Q132" s="130">
        <v>375</v>
      </c>
      <c r="R132" s="130" t="s">
        <v>56</v>
      </c>
      <c r="S132" s="137">
        <v>1500</v>
      </c>
      <c r="T132" s="136" t="s">
        <v>763</v>
      </c>
      <c r="U132" s="130">
        <v>375</v>
      </c>
      <c r="V132" s="145" t="s">
        <v>173</v>
      </c>
      <c r="W132" s="144"/>
      <c r="X132" s="130"/>
      <c r="Y132" s="130"/>
      <c r="Z132" s="145"/>
      <c r="AA132" s="145"/>
      <c r="AB132" s="144" t="e">
        <f>VLOOKUP($A132,#REF!,2,FALSE)</f>
        <v>#REF!</v>
      </c>
      <c r="AC132" s="267" t="e">
        <f>VLOOKUP($A132,#REF!,2,FALSE)</f>
        <v>#REF!</v>
      </c>
      <c r="AD132" s="130" t="e">
        <f>VLOOKUP($A132,#REF!,2,FALSE)</f>
        <v>#REF!</v>
      </c>
      <c r="AE132" s="130" t="e">
        <f>VLOOKUP($A132,#REF!,2,FALSE)</f>
        <v>#REF!</v>
      </c>
      <c r="AF132" s="136" t="e">
        <f>VLOOKUP($A132,#REF!,2,FALSE)</f>
        <v>#REF!</v>
      </c>
      <c r="AG132" s="130" t="s">
        <v>73</v>
      </c>
      <c r="AH132" s="130" t="s">
        <v>71</v>
      </c>
      <c r="AI132" s="130" t="s">
        <v>73</v>
      </c>
      <c r="AJ132" s="130" t="s">
        <v>460</v>
      </c>
      <c r="AK132" s="130" t="s">
        <v>73</v>
      </c>
      <c r="AL132" s="130" t="s">
        <v>73</v>
      </c>
      <c r="AM132" s="130"/>
    </row>
    <row r="133" spans="1:39" ht="45">
      <c r="A133" s="144" t="s">
        <v>764</v>
      </c>
      <c r="B133" s="131"/>
      <c r="C133" s="131"/>
      <c r="D133" s="131"/>
      <c r="E133" s="131"/>
      <c r="F133" s="132"/>
      <c r="G133" s="105"/>
      <c r="H133" s="105" t="s">
        <v>765</v>
      </c>
      <c r="I133" s="105"/>
      <c r="J133" s="140"/>
      <c r="K133" s="142">
        <v>45499</v>
      </c>
      <c r="L133" s="130" t="s">
        <v>766</v>
      </c>
      <c r="M133" s="130" t="s">
        <v>767</v>
      </c>
      <c r="N133" s="130" t="s">
        <v>768</v>
      </c>
      <c r="O133" s="130" t="s">
        <v>55</v>
      </c>
      <c r="P133" s="130">
        <v>300</v>
      </c>
      <c r="Q133" s="130">
        <v>300</v>
      </c>
      <c r="R133" s="130" t="s">
        <v>56</v>
      </c>
      <c r="S133" s="137">
        <v>2900</v>
      </c>
      <c r="T133" s="136" t="s">
        <v>768</v>
      </c>
      <c r="U133" s="130">
        <v>375</v>
      </c>
      <c r="V133" s="145" t="s">
        <v>57</v>
      </c>
      <c r="W133" s="144"/>
      <c r="X133" s="130"/>
      <c r="Y133" s="130"/>
      <c r="Z133" s="145"/>
      <c r="AA133" s="145"/>
      <c r="AB133" s="144" t="e">
        <f>VLOOKUP($A133,#REF!,2,FALSE)</f>
        <v>#REF!</v>
      </c>
      <c r="AC133" s="267" t="e">
        <f>VLOOKUP($A133,#REF!,2,FALSE)</f>
        <v>#REF!</v>
      </c>
      <c r="AD133" s="130" t="e">
        <f>VLOOKUP($A133,#REF!,2,FALSE)</f>
        <v>#REF!</v>
      </c>
      <c r="AE133" s="130" t="e">
        <f>VLOOKUP($A133,#REF!,2,FALSE)</f>
        <v>#REF!</v>
      </c>
      <c r="AF133" s="136" t="e">
        <f>VLOOKUP($A133,#REF!,2,FALSE)</f>
        <v>#REF!</v>
      </c>
      <c r="AG133" s="130" t="s">
        <v>769</v>
      </c>
      <c r="AH133" s="130" t="s">
        <v>132</v>
      </c>
      <c r="AI133" s="130" t="s">
        <v>87</v>
      </c>
      <c r="AJ133" s="130" t="s">
        <v>80</v>
      </c>
      <c r="AK133" s="130" t="s">
        <v>87</v>
      </c>
      <c r="AL133" s="130" t="s">
        <v>87</v>
      </c>
      <c r="AM133" s="130"/>
    </row>
    <row r="134" spans="1:39" ht="75">
      <c r="A134" s="144" t="s">
        <v>770</v>
      </c>
      <c r="B134" s="131"/>
      <c r="C134" s="131"/>
      <c r="D134" s="131"/>
      <c r="E134" s="131"/>
      <c r="F134" s="132"/>
      <c r="G134" s="105"/>
      <c r="H134" s="105" t="s">
        <v>771</v>
      </c>
      <c r="I134" s="105"/>
      <c r="J134" s="140"/>
      <c r="K134" s="142">
        <v>45499</v>
      </c>
      <c r="L134" s="130" t="s">
        <v>772</v>
      </c>
      <c r="M134" s="130" t="s">
        <v>773</v>
      </c>
      <c r="N134" s="130" t="s">
        <v>774</v>
      </c>
      <c r="O134" s="130" t="s">
        <v>94</v>
      </c>
      <c r="P134" s="130">
        <v>450</v>
      </c>
      <c r="Q134" s="130">
        <v>450</v>
      </c>
      <c r="R134" s="130" t="s">
        <v>56</v>
      </c>
      <c r="S134" s="137">
        <v>4930</v>
      </c>
      <c r="T134" s="136" t="s">
        <v>774</v>
      </c>
      <c r="U134" s="130">
        <v>450</v>
      </c>
      <c r="V134" s="145" t="s">
        <v>57</v>
      </c>
      <c r="W134" s="144"/>
      <c r="X134" s="130"/>
      <c r="Y134" s="130"/>
      <c r="Z134" s="145"/>
      <c r="AA134" s="145"/>
      <c r="AB134" s="144" t="e">
        <f>VLOOKUP($A134,#REF!,2,FALSE)</f>
        <v>#REF!</v>
      </c>
      <c r="AC134" s="267" t="e">
        <f>VLOOKUP($A134,#REF!,2,FALSE)</f>
        <v>#REF!</v>
      </c>
      <c r="AD134" s="130" t="e">
        <f>VLOOKUP($A134,#REF!,2,FALSE)</f>
        <v>#REF!</v>
      </c>
      <c r="AE134" s="130" t="e">
        <f>VLOOKUP($A134,#REF!,2,FALSE)</f>
        <v>#REF!</v>
      </c>
      <c r="AF134" s="136" t="e">
        <f>VLOOKUP($A134,#REF!,2,FALSE)</f>
        <v>#REF!</v>
      </c>
      <c r="AG134" s="130" t="s">
        <v>775</v>
      </c>
      <c r="AH134" s="130" t="s">
        <v>132</v>
      </c>
      <c r="AI134" s="130" t="s">
        <v>776</v>
      </c>
      <c r="AJ134" s="130" t="s">
        <v>459</v>
      </c>
      <c r="AK134" s="130" t="s">
        <v>596</v>
      </c>
      <c r="AL134" s="130" t="s">
        <v>596</v>
      </c>
      <c r="AM134" s="130"/>
    </row>
    <row r="135" spans="1:39" ht="45">
      <c r="A135" s="144" t="s">
        <v>777</v>
      </c>
      <c r="B135" s="131"/>
      <c r="C135" s="131"/>
      <c r="D135" s="131"/>
      <c r="E135" s="131"/>
      <c r="F135" s="132"/>
      <c r="G135" s="105"/>
      <c r="H135" s="105" t="s">
        <v>778</v>
      </c>
      <c r="I135" s="105"/>
      <c r="J135" s="140" t="s">
        <v>232</v>
      </c>
      <c r="K135" s="142">
        <v>45498</v>
      </c>
      <c r="L135" s="130" t="s">
        <v>779</v>
      </c>
      <c r="M135" s="130" t="s">
        <v>780</v>
      </c>
      <c r="N135" s="130" t="s">
        <v>781</v>
      </c>
      <c r="O135" s="130" t="s">
        <v>94</v>
      </c>
      <c r="P135" s="130">
        <v>375</v>
      </c>
      <c r="Q135" s="130">
        <v>375</v>
      </c>
      <c r="R135" s="130" t="s">
        <v>56</v>
      </c>
      <c r="S135" s="137">
        <v>3200</v>
      </c>
      <c r="T135" s="136" t="s">
        <v>781</v>
      </c>
      <c r="U135" s="130">
        <v>375</v>
      </c>
      <c r="V135" s="145" t="s">
        <v>57</v>
      </c>
      <c r="W135" s="144"/>
      <c r="X135" s="130"/>
      <c r="Y135" s="130"/>
      <c r="Z135" s="145"/>
      <c r="AA135" s="145"/>
      <c r="AB135" s="144" t="e">
        <f>VLOOKUP($A135,#REF!,2,FALSE)</f>
        <v>#REF!</v>
      </c>
      <c r="AC135" s="267" t="e">
        <f>VLOOKUP($A135,#REF!,2,FALSE)</f>
        <v>#REF!</v>
      </c>
      <c r="AD135" s="130" t="e">
        <f>VLOOKUP($A135,#REF!,2,FALSE)</f>
        <v>#REF!</v>
      </c>
      <c r="AE135" s="130" t="e">
        <f>VLOOKUP($A135,#REF!,2,FALSE)</f>
        <v>#REF!</v>
      </c>
      <c r="AF135" s="136" t="e">
        <f>VLOOKUP($A135,#REF!,2,FALSE)</f>
        <v>#REF!</v>
      </c>
      <c r="AG135" s="130" t="s">
        <v>64</v>
      </c>
      <c r="AH135" s="130" t="s">
        <v>64</v>
      </c>
      <c r="AI135" s="130" t="s">
        <v>64</v>
      </c>
      <c r="AJ135" s="130" t="s">
        <v>729</v>
      </c>
      <c r="AK135" s="130" t="s">
        <v>111</v>
      </c>
      <c r="AL135" s="130" t="s">
        <v>151</v>
      </c>
      <c r="AM135" s="130"/>
    </row>
    <row r="136" spans="1:39" ht="45">
      <c r="A136" s="144" t="s">
        <v>782</v>
      </c>
      <c r="B136" s="131"/>
      <c r="C136" s="131"/>
      <c r="D136" s="131"/>
      <c r="E136" s="131"/>
      <c r="F136" s="132"/>
      <c r="G136" s="105"/>
      <c r="H136" s="105" t="s">
        <v>783</v>
      </c>
      <c r="I136" s="105"/>
      <c r="J136" s="140" t="s">
        <v>232</v>
      </c>
      <c r="K136" s="142">
        <v>45499</v>
      </c>
      <c r="L136" s="130" t="s">
        <v>784</v>
      </c>
      <c r="M136" s="130" t="s">
        <v>785</v>
      </c>
      <c r="N136" s="130" t="s">
        <v>786</v>
      </c>
      <c r="O136" s="130" t="s">
        <v>94</v>
      </c>
      <c r="P136" s="130">
        <v>600</v>
      </c>
      <c r="Q136" s="130">
        <v>600</v>
      </c>
      <c r="R136" s="130" t="s">
        <v>56</v>
      </c>
      <c r="S136" s="137">
        <v>2360</v>
      </c>
      <c r="T136" s="136" t="s">
        <v>786</v>
      </c>
      <c r="U136" s="130">
        <v>600</v>
      </c>
      <c r="V136" s="145" t="s">
        <v>173</v>
      </c>
      <c r="W136" s="144"/>
      <c r="X136" s="130"/>
      <c r="Y136" s="130"/>
      <c r="Z136" s="145"/>
      <c r="AA136" s="145"/>
      <c r="AB136" s="144" t="e">
        <f>VLOOKUP($A136,#REF!,2,FALSE)</f>
        <v>#REF!</v>
      </c>
      <c r="AC136" s="267" t="e">
        <f>VLOOKUP($A136,#REF!,2,FALSE)</f>
        <v>#REF!</v>
      </c>
      <c r="AD136" s="130" t="e">
        <f>VLOOKUP($A136,#REF!,2,FALSE)</f>
        <v>#REF!</v>
      </c>
      <c r="AE136" s="130" t="e">
        <f>VLOOKUP($A136,#REF!,2,FALSE)</f>
        <v>#REF!</v>
      </c>
      <c r="AF136" s="136" t="e">
        <f>VLOOKUP($A136,#REF!,2,FALSE)</f>
        <v>#REF!</v>
      </c>
      <c r="AG136" s="130" t="s">
        <v>64</v>
      </c>
      <c r="AH136" s="130" t="s">
        <v>64</v>
      </c>
      <c r="AI136" s="130" t="s">
        <v>64</v>
      </c>
      <c r="AJ136" s="130" t="s">
        <v>152</v>
      </c>
      <c r="AK136" s="130" t="s">
        <v>111</v>
      </c>
      <c r="AL136" s="130" t="s">
        <v>80</v>
      </c>
      <c r="AM136" s="130"/>
    </row>
    <row r="137" spans="1:39" ht="45">
      <c r="A137" s="144" t="s">
        <v>787</v>
      </c>
      <c r="B137" s="131"/>
      <c r="C137" s="131"/>
      <c r="D137" s="131"/>
      <c r="E137" s="131"/>
      <c r="F137" s="132"/>
      <c r="G137" s="105"/>
      <c r="H137" s="105" t="s">
        <v>788</v>
      </c>
      <c r="I137" s="105"/>
      <c r="J137" s="140"/>
      <c r="K137" s="142">
        <v>45499</v>
      </c>
      <c r="L137" s="130" t="s">
        <v>784</v>
      </c>
      <c r="M137" s="130" t="s">
        <v>785</v>
      </c>
      <c r="N137" s="130" t="s">
        <v>789</v>
      </c>
      <c r="O137" s="130" t="s">
        <v>110</v>
      </c>
      <c r="P137" s="130">
        <v>600</v>
      </c>
      <c r="Q137" s="130">
        <v>600</v>
      </c>
      <c r="R137" s="130" t="s">
        <v>56</v>
      </c>
      <c r="S137" s="137">
        <v>2360</v>
      </c>
      <c r="T137" s="136" t="s">
        <v>786</v>
      </c>
      <c r="U137" s="130">
        <v>600</v>
      </c>
      <c r="V137" s="145" t="s">
        <v>57</v>
      </c>
      <c r="W137" s="144"/>
      <c r="X137" s="130"/>
      <c r="Y137" s="130"/>
      <c r="Z137" s="145"/>
      <c r="AA137" s="145"/>
      <c r="AB137" s="144" t="e">
        <f>VLOOKUP($A137,#REF!,2,FALSE)</f>
        <v>#REF!</v>
      </c>
      <c r="AC137" s="267" t="e">
        <f>VLOOKUP($A137,#REF!,2,FALSE)</f>
        <v>#REF!</v>
      </c>
      <c r="AD137" s="130" t="e">
        <f>VLOOKUP($A137,#REF!,2,FALSE)</f>
        <v>#REF!</v>
      </c>
      <c r="AE137" s="130" t="e">
        <f>VLOOKUP($A137,#REF!,2,FALSE)</f>
        <v>#REF!</v>
      </c>
      <c r="AF137" s="136" t="e">
        <f>VLOOKUP($A137,#REF!,2,FALSE)</f>
        <v>#REF!</v>
      </c>
      <c r="AG137" s="130" t="s">
        <v>112</v>
      </c>
      <c r="AH137" s="130" t="s">
        <v>112</v>
      </c>
      <c r="AI137" s="130" t="s">
        <v>80</v>
      </c>
      <c r="AJ137" s="130" t="s">
        <v>71</v>
      </c>
      <c r="AK137" s="130" t="s">
        <v>111</v>
      </c>
      <c r="AL137" s="130" t="s">
        <v>80</v>
      </c>
      <c r="AM137" s="130"/>
    </row>
    <row r="138" spans="1:39" ht="45">
      <c r="A138" s="144" t="s">
        <v>790</v>
      </c>
      <c r="B138" s="131"/>
      <c r="C138" s="131"/>
      <c r="D138" s="131"/>
      <c r="E138" s="131"/>
      <c r="F138" s="132"/>
      <c r="G138" s="105"/>
      <c r="H138" s="105" t="s">
        <v>791</v>
      </c>
      <c r="I138" s="105"/>
      <c r="J138" s="140" t="s">
        <v>232</v>
      </c>
      <c r="K138" s="142">
        <v>45499</v>
      </c>
      <c r="L138" s="130" t="s">
        <v>792</v>
      </c>
      <c r="M138" s="130" t="s">
        <v>793</v>
      </c>
      <c r="N138" s="130" t="s">
        <v>794</v>
      </c>
      <c r="O138" s="130" t="s">
        <v>163</v>
      </c>
      <c r="P138" s="130">
        <v>450</v>
      </c>
      <c r="Q138" s="130">
        <v>450</v>
      </c>
      <c r="R138" s="130" t="s">
        <v>56</v>
      </c>
      <c r="S138" s="137">
        <v>2810</v>
      </c>
      <c r="T138" s="136" t="s">
        <v>794</v>
      </c>
      <c r="U138" s="130">
        <v>450</v>
      </c>
      <c r="V138" s="145" t="s">
        <v>173</v>
      </c>
      <c r="W138" s="144"/>
      <c r="X138" s="130"/>
      <c r="Y138" s="130"/>
      <c r="Z138" s="145"/>
      <c r="AA138" s="145"/>
      <c r="AB138" s="144" t="e">
        <f>VLOOKUP($A138,#REF!,2,FALSE)</f>
        <v>#REF!</v>
      </c>
      <c r="AC138" s="267" t="e">
        <f>VLOOKUP($A138,#REF!,2,FALSE)</f>
        <v>#REF!</v>
      </c>
      <c r="AD138" s="130" t="e">
        <f>VLOOKUP($A138,#REF!,2,FALSE)</f>
        <v>#REF!</v>
      </c>
      <c r="AE138" s="130" t="e">
        <f>VLOOKUP($A138,#REF!,2,FALSE)</f>
        <v>#REF!</v>
      </c>
      <c r="AF138" s="136" t="e">
        <f>VLOOKUP($A138,#REF!,2,FALSE)</f>
        <v>#REF!</v>
      </c>
      <c r="AG138" s="130" t="s">
        <v>87</v>
      </c>
      <c r="AH138" s="130" t="s">
        <v>64</v>
      </c>
      <c r="AI138" s="130" t="s">
        <v>87</v>
      </c>
      <c r="AJ138" s="130" t="s">
        <v>87</v>
      </c>
      <c r="AK138" s="130" t="s">
        <v>87</v>
      </c>
      <c r="AL138" s="130" t="s">
        <v>87</v>
      </c>
      <c r="AM138" s="130"/>
    </row>
    <row r="139" spans="1:39" s="279" customFormat="1" ht="38.25">
      <c r="A139" s="270" t="s">
        <v>795</v>
      </c>
      <c r="B139" s="277" t="s">
        <v>49</v>
      </c>
      <c r="C139" s="277"/>
      <c r="D139" s="277"/>
      <c r="E139" s="277" t="s">
        <v>50</v>
      </c>
      <c r="F139" s="278"/>
      <c r="G139" s="105"/>
      <c r="H139" s="105" t="s">
        <v>796</v>
      </c>
      <c r="I139" s="105"/>
      <c r="J139" s="140"/>
      <c r="K139" s="271">
        <v>45499</v>
      </c>
      <c r="L139" s="272" t="s">
        <v>797</v>
      </c>
      <c r="M139" s="272" t="s">
        <v>798</v>
      </c>
      <c r="N139" s="272" t="s">
        <v>799</v>
      </c>
      <c r="O139" s="272" t="s">
        <v>94</v>
      </c>
      <c r="P139" s="272">
        <v>450</v>
      </c>
      <c r="Q139" s="272">
        <v>450</v>
      </c>
      <c r="R139" s="272" t="s">
        <v>56</v>
      </c>
      <c r="S139" s="273">
        <v>2640</v>
      </c>
      <c r="T139" s="274" t="s">
        <v>799</v>
      </c>
      <c r="U139" s="272">
        <v>450</v>
      </c>
      <c r="V139" s="275" t="s">
        <v>57</v>
      </c>
      <c r="W139" s="270"/>
      <c r="X139" s="272"/>
      <c r="Y139" s="272"/>
      <c r="Z139" s="275"/>
      <c r="AA139" s="275"/>
      <c r="AB139" s="270" t="e">
        <f>VLOOKUP($A139,#REF!,2,FALSE)</f>
        <v>#REF!</v>
      </c>
      <c r="AC139" s="276" t="e">
        <f>VLOOKUP($A139,#REF!,2,FALSE)</f>
        <v>#REF!</v>
      </c>
      <c r="AD139" s="272" t="e">
        <f>VLOOKUP($A139,#REF!,2,FALSE)</f>
        <v>#REF!</v>
      </c>
      <c r="AE139" s="272" t="e">
        <f>VLOOKUP($A139,#REF!,2,FALSE)</f>
        <v>#REF!</v>
      </c>
      <c r="AF139" s="274" t="e">
        <f>VLOOKUP($A139,#REF!,2,FALSE)</f>
        <v>#REF!</v>
      </c>
      <c r="AG139" s="272" t="s">
        <v>60</v>
      </c>
      <c r="AH139" s="272" t="s">
        <v>61</v>
      </c>
      <c r="AI139" s="272" t="s">
        <v>61</v>
      </c>
      <c r="AJ139" s="272" t="s">
        <v>61</v>
      </c>
      <c r="AK139" s="272" t="s">
        <v>61</v>
      </c>
      <c r="AL139" s="272" t="s">
        <v>61</v>
      </c>
      <c r="AM139" s="272"/>
    </row>
    <row r="140" spans="1:39" s="279" customFormat="1" ht="38.25">
      <c r="A140" s="270" t="s">
        <v>800</v>
      </c>
      <c r="B140" s="277" t="s">
        <v>49</v>
      </c>
      <c r="C140" s="277"/>
      <c r="D140" s="277"/>
      <c r="E140" s="277" t="s">
        <v>50</v>
      </c>
      <c r="F140" s="278"/>
      <c r="G140" s="105"/>
      <c r="H140" s="105" t="s">
        <v>801</v>
      </c>
      <c r="I140" s="105"/>
      <c r="J140" s="140"/>
      <c r="K140" s="271">
        <v>45499</v>
      </c>
      <c r="L140" s="272" t="s">
        <v>792</v>
      </c>
      <c r="M140" s="272" t="s">
        <v>793</v>
      </c>
      <c r="N140" s="272" t="s">
        <v>794</v>
      </c>
      <c r="O140" s="272" t="s">
        <v>55</v>
      </c>
      <c r="P140" s="272">
        <v>450</v>
      </c>
      <c r="Q140" s="272">
        <v>450</v>
      </c>
      <c r="R140" s="272" t="s">
        <v>56</v>
      </c>
      <c r="S140" s="273">
        <v>2810</v>
      </c>
      <c r="T140" s="274" t="s">
        <v>794</v>
      </c>
      <c r="U140" s="272">
        <v>600</v>
      </c>
      <c r="V140" s="275" t="s">
        <v>57</v>
      </c>
      <c r="W140" s="270"/>
      <c r="X140" s="272"/>
      <c r="Y140" s="272"/>
      <c r="Z140" s="275"/>
      <c r="AA140" s="275"/>
      <c r="AB140" s="270" t="e">
        <f>VLOOKUP($A140,#REF!,2,FALSE)</f>
        <v>#REF!</v>
      </c>
      <c r="AC140" s="276" t="e">
        <f>VLOOKUP($A140,#REF!,2,FALSE)</f>
        <v>#REF!</v>
      </c>
      <c r="AD140" s="272" t="e">
        <f>VLOOKUP($A140,#REF!,2,FALSE)</f>
        <v>#REF!</v>
      </c>
      <c r="AE140" s="272" t="e">
        <f>VLOOKUP($A140,#REF!,2,FALSE)</f>
        <v>#REF!</v>
      </c>
      <c r="AF140" s="274" t="e">
        <f>VLOOKUP($A140,#REF!,2,FALSE)</f>
        <v>#REF!</v>
      </c>
      <c r="AG140" s="272" t="s">
        <v>60</v>
      </c>
      <c r="AH140" s="272" t="s">
        <v>61</v>
      </c>
      <c r="AI140" s="272" t="s">
        <v>61</v>
      </c>
      <c r="AJ140" s="272" t="s">
        <v>61</v>
      </c>
      <c r="AK140" s="272" t="s">
        <v>61</v>
      </c>
      <c r="AL140" s="272" t="s">
        <v>61</v>
      </c>
      <c r="AM140" s="272"/>
    </row>
    <row r="141" spans="1:39" ht="45">
      <c r="A141" s="144" t="s">
        <v>802</v>
      </c>
      <c r="B141" s="131"/>
      <c r="C141" s="131"/>
      <c r="D141" s="131"/>
      <c r="E141" s="131"/>
      <c r="F141" s="132"/>
      <c r="G141" s="105"/>
      <c r="H141" s="105" t="s">
        <v>803</v>
      </c>
      <c r="I141" s="105"/>
      <c r="J141" s="140" t="s">
        <v>232</v>
      </c>
      <c r="K141" s="142">
        <v>45505</v>
      </c>
      <c r="L141" s="130" t="s">
        <v>804</v>
      </c>
      <c r="M141" s="130" t="s">
        <v>805</v>
      </c>
      <c r="N141" s="130" t="s">
        <v>806</v>
      </c>
      <c r="O141" s="130" t="s">
        <v>56</v>
      </c>
      <c r="P141" s="130">
        <v>450</v>
      </c>
      <c r="Q141" s="130">
        <v>450</v>
      </c>
      <c r="R141" s="130" t="s">
        <v>56</v>
      </c>
      <c r="S141" s="137">
        <v>3700</v>
      </c>
      <c r="T141" s="136" t="s">
        <v>807</v>
      </c>
      <c r="U141" s="130">
        <v>450</v>
      </c>
      <c r="V141" s="145" t="s">
        <v>57</v>
      </c>
      <c r="W141" s="144"/>
      <c r="X141" s="130"/>
      <c r="Y141" s="130"/>
      <c r="Z141" s="145"/>
      <c r="AA141" s="145"/>
      <c r="AB141" s="144" t="e">
        <f>VLOOKUP($A141,#REF!,2,FALSE)</f>
        <v>#REF!</v>
      </c>
      <c r="AC141" s="267" t="e">
        <f>VLOOKUP($A141,#REF!,2,FALSE)</f>
        <v>#REF!</v>
      </c>
      <c r="AD141" s="130" t="e">
        <f>VLOOKUP($A141,#REF!,2,FALSE)</f>
        <v>#REF!</v>
      </c>
      <c r="AE141" s="130" t="e">
        <f>VLOOKUP($A141,#REF!,2,FALSE)</f>
        <v>#REF!</v>
      </c>
      <c r="AF141" s="136" t="e">
        <f>VLOOKUP($A141,#REF!,2,FALSE)</f>
        <v>#REF!</v>
      </c>
      <c r="AG141" s="130" t="s">
        <v>64</v>
      </c>
      <c r="AH141" s="130" t="s">
        <v>64</v>
      </c>
      <c r="AI141" s="130" t="s">
        <v>64</v>
      </c>
      <c r="AJ141" s="130" t="s">
        <v>132</v>
      </c>
      <c r="AK141" s="130" t="s">
        <v>808</v>
      </c>
      <c r="AL141" s="130" t="s">
        <v>596</v>
      </c>
      <c r="AM141" s="130"/>
    </row>
    <row r="142" spans="1:39" ht="75">
      <c r="A142" s="144" t="s">
        <v>809</v>
      </c>
      <c r="B142" s="131"/>
      <c r="C142" s="131"/>
      <c r="D142" s="131"/>
      <c r="E142" s="131"/>
      <c r="F142" s="132"/>
      <c r="G142" s="105"/>
      <c r="H142" s="105" t="s">
        <v>810</v>
      </c>
      <c r="I142" s="105"/>
      <c r="J142" s="140"/>
      <c r="K142" s="142">
        <v>45492</v>
      </c>
      <c r="L142" s="130" t="s">
        <v>811</v>
      </c>
      <c r="M142" s="130" t="s">
        <v>812</v>
      </c>
      <c r="N142" s="130" t="s">
        <v>813</v>
      </c>
      <c r="O142" s="130" t="s">
        <v>94</v>
      </c>
      <c r="P142" s="130">
        <v>225</v>
      </c>
      <c r="Q142" s="130">
        <v>225</v>
      </c>
      <c r="R142" s="130" t="s">
        <v>56</v>
      </c>
      <c r="S142" s="137">
        <v>2300</v>
      </c>
      <c r="T142" s="136" t="s">
        <v>813</v>
      </c>
      <c r="U142" s="130" t="s">
        <v>172</v>
      </c>
      <c r="V142" s="145" t="s">
        <v>57</v>
      </c>
      <c r="W142" s="144"/>
      <c r="X142" s="130"/>
      <c r="Y142" s="130"/>
      <c r="Z142" s="145"/>
      <c r="AA142" s="145"/>
      <c r="AB142" s="144" t="e">
        <f>VLOOKUP($A142,#REF!,2,FALSE)</f>
        <v>#REF!</v>
      </c>
      <c r="AC142" s="267" t="e">
        <f>VLOOKUP($A142,#REF!,2,FALSE)</f>
        <v>#REF!</v>
      </c>
      <c r="AD142" s="130" t="e">
        <f>VLOOKUP($A142,#REF!,2,FALSE)</f>
        <v>#REF!</v>
      </c>
      <c r="AE142" s="130" t="e">
        <f>VLOOKUP($A142,#REF!,2,FALSE)</f>
        <v>#REF!</v>
      </c>
      <c r="AF142" s="136" t="e">
        <f>VLOOKUP($A142,#REF!,2,FALSE)</f>
        <v>#REF!</v>
      </c>
      <c r="AG142" s="130" t="s">
        <v>626</v>
      </c>
      <c r="AH142" s="130" t="s">
        <v>79</v>
      </c>
      <c r="AI142" s="130" t="s">
        <v>79</v>
      </c>
      <c r="AJ142" s="130"/>
      <c r="AK142" s="130" t="s">
        <v>80</v>
      </c>
      <c r="AL142" s="130" t="s">
        <v>80</v>
      </c>
      <c r="AM142" s="130"/>
    </row>
    <row r="143" spans="1:39" s="279" customFormat="1" ht="45">
      <c r="A143" s="270" t="s">
        <v>814</v>
      </c>
      <c r="B143" s="277" t="s">
        <v>49</v>
      </c>
      <c r="C143" s="277"/>
      <c r="D143" s="277"/>
      <c r="E143" s="277" t="s">
        <v>50</v>
      </c>
      <c r="F143" s="278"/>
      <c r="G143" s="359"/>
      <c r="H143" s="359" t="s">
        <v>815</v>
      </c>
      <c r="I143" s="359"/>
      <c r="J143" s="360"/>
      <c r="K143" s="271">
        <v>45492</v>
      </c>
      <c r="L143" s="272" t="s">
        <v>816</v>
      </c>
      <c r="M143" s="272" t="s">
        <v>817</v>
      </c>
      <c r="N143" s="272" t="s">
        <v>818</v>
      </c>
      <c r="O143" s="272" t="s">
        <v>110</v>
      </c>
      <c r="P143" s="272">
        <v>600</v>
      </c>
      <c r="Q143" s="272">
        <v>600</v>
      </c>
      <c r="R143" s="272" t="s">
        <v>56</v>
      </c>
      <c r="S143" s="273">
        <v>3200</v>
      </c>
      <c r="T143" s="274" t="s">
        <v>818</v>
      </c>
      <c r="U143" s="272">
        <v>600</v>
      </c>
      <c r="V143" s="275" t="s">
        <v>57</v>
      </c>
      <c r="W143" s="270"/>
      <c r="X143" s="272"/>
      <c r="Y143" s="272"/>
      <c r="Z143" s="275"/>
      <c r="AA143" s="275"/>
      <c r="AB143" s="270" t="e">
        <f>VLOOKUP($A143,#REF!,2,FALSE)</f>
        <v>#REF!</v>
      </c>
      <c r="AC143" s="276" t="e">
        <f>VLOOKUP($A143,#REF!,2,FALSE)</f>
        <v>#REF!</v>
      </c>
      <c r="AD143" s="272" t="e">
        <f>VLOOKUP($A143,#REF!,2,FALSE)</f>
        <v>#REF!</v>
      </c>
      <c r="AE143" s="272" t="e">
        <f>VLOOKUP($A143,#REF!,2,FALSE)</f>
        <v>#REF!</v>
      </c>
      <c r="AF143" s="274" t="e">
        <f>VLOOKUP($A143,#REF!,2,FALSE)</f>
        <v>#REF!</v>
      </c>
      <c r="AG143" s="272" t="s">
        <v>80</v>
      </c>
      <c r="AH143" s="272" t="s">
        <v>60</v>
      </c>
      <c r="AI143" s="272" t="s">
        <v>61</v>
      </c>
      <c r="AJ143" s="272" t="s">
        <v>61</v>
      </c>
      <c r="AK143" s="272" t="s">
        <v>61</v>
      </c>
      <c r="AL143" s="272" t="s">
        <v>61</v>
      </c>
      <c r="AM143" s="272"/>
    </row>
    <row r="144" spans="1:39" s="279" customFormat="1" ht="38.25">
      <c r="A144" s="270" t="s">
        <v>819</v>
      </c>
      <c r="B144" s="277" t="s">
        <v>49</v>
      </c>
      <c r="C144" s="277"/>
      <c r="D144" s="277"/>
      <c r="E144" s="277" t="s">
        <v>50</v>
      </c>
      <c r="F144" s="278"/>
      <c r="G144" s="359"/>
      <c r="H144" s="359" t="s">
        <v>820</v>
      </c>
      <c r="I144" s="359"/>
      <c r="J144" s="360"/>
      <c r="K144" s="271">
        <v>45496</v>
      </c>
      <c r="L144" s="272" t="s">
        <v>821</v>
      </c>
      <c r="M144" s="272" t="s">
        <v>822</v>
      </c>
      <c r="N144" s="272" t="s">
        <v>823</v>
      </c>
      <c r="O144" s="272" t="s">
        <v>55</v>
      </c>
      <c r="P144" s="272">
        <v>300</v>
      </c>
      <c r="Q144" s="272">
        <v>300</v>
      </c>
      <c r="R144" s="272" t="s">
        <v>56</v>
      </c>
      <c r="S144" s="273">
        <v>1950</v>
      </c>
      <c r="T144" s="274" t="s">
        <v>823</v>
      </c>
      <c r="U144" s="272">
        <v>375</v>
      </c>
      <c r="V144" s="275" t="s">
        <v>824</v>
      </c>
      <c r="W144" s="270"/>
      <c r="X144" s="272"/>
      <c r="Y144" s="272"/>
      <c r="Z144" s="275"/>
      <c r="AA144" s="275"/>
      <c r="AB144" s="270" t="e">
        <f>VLOOKUP($A144,#REF!,2,FALSE)</f>
        <v>#REF!</v>
      </c>
      <c r="AC144" s="276" t="e">
        <f>VLOOKUP($A144,#REF!,2,FALSE)</f>
        <v>#REF!</v>
      </c>
      <c r="AD144" s="272" t="e">
        <f>VLOOKUP($A144,#REF!,2,FALSE)</f>
        <v>#REF!</v>
      </c>
      <c r="AE144" s="272" t="e">
        <f>VLOOKUP($A144,#REF!,2,FALSE)</f>
        <v>#REF!</v>
      </c>
      <c r="AF144" s="274" t="e">
        <f>VLOOKUP($A144,#REF!,2,FALSE)</f>
        <v>#REF!</v>
      </c>
      <c r="AG144" s="272" t="s">
        <v>60</v>
      </c>
      <c r="AH144" s="272" t="s">
        <v>61</v>
      </c>
      <c r="AI144" s="272" t="s">
        <v>61</v>
      </c>
      <c r="AJ144" s="272" t="s">
        <v>61</v>
      </c>
      <c r="AK144" s="272" t="s">
        <v>61</v>
      </c>
      <c r="AL144" s="272" t="s">
        <v>61</v>
      </c>
      <c r="AM144" s="272"/>
    </row>
    <row r="145" spans="1:39" s="361" customFormat="1" ht="30">
      <c r="A145" s="270" t="s">
        <v>825</v>
      </c>
      <c r="B145" s="357"/>
      <c r="C145" s="357"/>
      <c r="D145" s="357"/>
      <c r="E145" s="357"/>
      <c r="F145" s="358"/>
      <c r="G145" s="359"/>
      <c r="H145" s="359" t="s">
        <v>826</v>
      </c>
      <c r="I145" s="359"/>
      <c r="J145" s="360"/>
      <c r="K145" s="271">
        <v>45496</v>
      </c>
      <c r="L145" s="272" t="s">
        <v>821</v>
      </c>
      <c r="M145" s="272" t="s">
        <v>822</v>
      </c>
      <c r="N145" s="272" t="s">
        <v>823</v>
      </c>
      <c r="O145" s="272" t="s">
        <v>94</v>
      </c>
      <c r="P145" s="272">
        <v>375</v>
      </c>
      <c r="Q145" s="272">
        <v>375</v>
      </c>
      <c r="R145" s="272" t="s">
        <v>56</v>
      </c>
      <c r="S145" s="273">
        <v>1950</v>
      </c>
      <c r="T145" s="274" t="s">
        <v>823</v>
      </c>
      <c r="U145" s="272">
        <v>225</v>
      </c>
      <c r="V145" s="275" t="s">
        <v>827</v>
      </c>
      <c r="W145" s="270"/>
      <c r="X145" s="272"/>
      <c r="Y145" s="272"/>
      <c r="Z145" s="275"/>
      <c r="AA145" s="275"/>
      <c r="AB145" s="270" t="e">
        <f>VLOOKUP($A145,#REF!,2,FALSE)</f>
        <v>#REF!</v>
      </c>
      <c r="AC145" s="276" t="e">
        <f>VLOOKUP($A145,#REF!,2,FALSE)</f>
        <v>#REF!</v>
      </c>
      <c r="AD145" s="272" t="e">
        <f>VLOOKUP($A145,#REF!,2,FALSE)</f>
        <v>#REF!</v>
      </c>
      <c r="AE145" s="272" t="e">
        <f>VLOOKUP($A145,#REF!,2,FALSE)</f>
        <v>#REF!</v>
      </c>
      <c r="AF145" s="274" t="e">
        <f>VLOOKUP($A145,#REF!,2,FALSE)</f>
        <v>#REF!</v>
      </c>
      <c r="AG145" s="272" t="s">
        <v>60</v>
      </c>
      <c r="AH145" s="272" t="s">
        <v>61</v>
      </c>
      <c r="AI145" s="272" t="s">
        <v>61</v>
      </c>
      <c r="AJ145" s="272" t="s">
        <v>61</v>
      </c>
      <c r="AK145" s="272" t="s">
        <v>61</v>
      </c>
      <c r="AL145" s="272" t="s">
        <v>61</v>
      </c>
      <c r="AM145" s="272"/>
    </row>
    <row r="146" spans="1:39" s="279" customFormat="1" ht="38.25">
      <c r="A146" s="270" t="s">
        <v>828</v>
      </c>
      <c r="B146" s="277" t="s">
        <v>49</v>
      </c>
      <c r="C146" s="277"/>
      <c r="D146" s="277"/>
      <c r="E146" s="277" t="s">
        <v>50</v>
      </c>
      <c r="F146" s="278"/>
      <c r="G146" s="359"/>
      <c r="H146" s="359" t="s">
        <v>829</v>
      </c>
      <c r="I146" s="359"/>
      <c r="J146" s="360"/>
      <c r="K146" s="271">
        <v>45499</v>
      </c>
      <c r="L146" s="272" t="s">
        <v>830</v>
      </c>
      <c r="M146" s="272" t="s">
        <v>831</v>
      </c>
      <c r="N146" s="272" t="s">
        <v>832</v>
      </c>
      <c r="O146" s="272" t="s">
        <v>94</v>
      </c>
      <c r="P146" s="272">
        <v>225</v>
      </c>
      <c r="Q146" s="272">
        <v>225</v>
      </c>
      <c r="R146" s="272" t="s">
        <v>56</v>
      </c>
      <c r="S146" s="273">
        <v>1800</v>
      </c>
      <c r="T146" s="274" t="s">
        <v>832</v>
      </c>
      <c r="U146" s="272">
        <v>225</v>
      </c>
      <c r="V146" s="275" t="s">
        <v>833</v>
      </c>
      <c r="W146" s="270"/>
      <c r="X146" s="272"/>
      <c r="Y146" s="272"/>
      <c r="Z146" s="275"/>
      <c r="AA146" s="275"/>
      <c r="AB146" s="270" t="e">
        <f>VLOOKUP($A146,#REF!,2,FALSE)</f>
        <v>#REF!</v>
      </c>
      <c r="AC146" s="276" t="e">
        <f>VLOOKUP($A146,#REF!,2,FALSE)</f>
        <v>#REF!</v>
      </c>
      <c r="AD146" s="272" t="e">
        <f>VLOOKUP($A146,#REF!,2,FALSE)</f>
        <v>#REF!</v>
      </c>
      <c r="AE146" s="272" t="e">
        <f>VLOOKUP($A146,#REF!,2,FALSE)</f>
        <v>#REF!</v>
      </c>
      <c r="AF146" s="274" t="e">
        <f>VLOOKUP($A146,#REF!,2,FALSE)</f>
        <v>#REF!</v>
      </c>
      <c r="AG146" s="272" t="s">
        <v>61</v>
      </c>
      <c r="AH146" s="272" t="s">
        <v>61</v>
      </c>
      <c r="AI146" s="272" t="s">
        <v>61</v>
      </c>
      <c r="AJ146" s="272" t="s">
        <v>61</v>
      </c>
      <c r="AK146" s="272" t="s">
        <v>61</v>
      </c>
      <c r="AL146" s="272" t="s">
        <v>61</v>
      </c>
      <c r="AM146" s="272"/>
    </row>
    <row r="147" spans="1:39" s="361" customFormat="1" ht="45">
      <c r="A147" s="270" t="s">
        <v>834</v>
      </c>
      <c r="B147" s="357"/>
      <c r="C147" s="357"/>
      <c r="D147" s="357"/>
      <c r="E147" s="357"/>
      <c r="F147" s="358"/>
      <c r="G147" s="359"/>
      <c r="H147" s="359" t="s">
        <v>835</v>
      </c>
      <c r="I147" s="359"/>
      <c r="J147" s="360" t="s">
        <v>232</v>
      </c>
      <c r="K147" s="271">
        <v>45499</v>
      </c>
      <c r="L147" s="272" t="s">
        <v>836</v>
      </c>
      <c r="M147" s="272" t="s">
        <v>837</v>
      </c>
      <c r="N147" s="272" t="s">
        <v>838</v>
      </c>
      <c r="O147" s="272" t="s">
        <v>94</v>
      </c>
      <c r="P147" s="272">
        <v>225</v>
      </c>
      <c r="Q147" s="272">
        <v>225</v>
      </c>
      <c r="R147" s="272" t="s">
        <v>56</v>
      </c>
      <c r="S147" s="273">
        <v>2200</v>
      </c>
      <c r="T147" s="274" t="s">
        <v>838</v>
      </c>
      <c r="U147" s="272">
        <v>225</v>
      </c>
      <c r="V147" s="275" t="s">
        <v>833</v>
      </c>
      <c r="W147" s="270"/>
      <c r="X147" s="272"/>
      <c r="Y147" s="272"/>
      <c r="Z147" s="275"/>
      <c r="AA147" s="275"/>
      <c r="AB147" s="270" t="e">
        <f>VLOOKUP($A147,#REF!,2,FALSE)</f>
        <v>#REF!</v>
      </c>
      <c r="AC147" s="276" t="e">
        <f>VLOOKUP($A147,#REF!,2,FALSE)</f>
        <v>#REF!</v>
      </c>
      <c r="AD147" s="272" t="e">
        <f>VLOOKUP($A147,#REF!,2,FALSE)</f>
        <v>#REF!</v>
      </c>
      <c r="AE147" s="272" t="e">
        <f>VLOOKUP($A147,#REF!,2,FALSE)</f>
        <v>#REF!</v>
      </c>
      <c r="AF147" s="274" t="e">
        <f>VLOOKUP($A147,#REF!,2,FALSE)</f>
        <v>#REF!</v>
      </c>
      <c r="AG147" s="272" t="s">
        <v>618</v>
      </c>
      <c r="AH147" s="272" t="s">
        <v>64</v>
      </c>
      <c r="AI147" s="272" t="s">
        <v>60</v>
      </c>
      <c r="AJ147" s="272" t="s">
        <v>61</v>
      </c>
      <c r="AK147" s="272" t="s">
        <v>61</v>
      </c>
      <c r="AL147" s="272" t="s">
        <v>61</v>
      </c>
      <c r="AM147" s="272"/>
    </row>
    <row r="148" spans="1:39" s="279" customFormat="1" ht="38.25">
      <c r="A148" s="270" t="s">
        <v>839</v>
      </c>
      <c r="B148" s="277" t="s">
        <v>49</v>
      </c>
      <c r="C148" s="277"/>
      <c r="D148" s="277"/>
      <c r="E148" s="277" t="s">
        <v>50</v>
      </c>
      <c r="F148" s="278"/>
      <c r="G148" s="359"/>
      <c r="H148" s="359" t="s">
        <v>840</v>
      </c>
      <c r="I148" s="359"/>
      <c r="J148" s="360"/>
      <c r="K148" s="271">
        <v>45499</v>
      </c>
      <c r="L148" s="272" t="s">
        <v>830</v>
      </c>
      <c r="M148" s="272" t="s">
        <v>831</v>
      </c>
      <c r="N148" s="272" t="s">
        <v>832</v>
      </c>
      <c r="O148" s="272" t="s">
        <v>55</v>
      </c>
      <c r="P148" s="272">
        <v>525</v>
      </c>
      <c r="Q148" s="272">
        <v>525</v>
      </c>
      <c r="R148" s="272" t="s">
        <v>56</v>
      </c>
      <c r="S148" s="273">
        <v>1800</v>
      </c>
      <c r="T148" s="274" t="s">
        <v>832</v>
      </c>
      <c r="U148" s="272">
        <v>525</v>
      </c>
      <c r="V148" s="275" t="s">
        <v>841</v>
      </c>
      <c r="W148" s="270"/>
      <c r="X148" s="272"/>
      <c r="Y148" s="272"/>
      <c r="Z148" s="275"/>
      <c r="AA148" s="275"/>
      <c r="AB148" s="270" t="e">
        <f>VLOOKUP($A148,#REF!,2,FALSE)</f>
        <v>#REF!</v>
      </c>
      <c r="AC148" s="276" t="e">
        <f>VLOOKUP($A148,#REF!,2,FALSE)</f>
        <v>#REF!</v>
      </c>
      <c r="AD148" s="272" t="e">
        <f>VLOOKUP($A148,#REF!,2,FALSE)</f>
        <v>#REF!</v>
      </c>
      <c r="AE148" s="272" t="e">
        <f>VLOOKUP($A148,#REF!,2,FALSE)</f>
        <v>#REF!</v>
      </c>
      <c r="AF148" s="274" t="e">
        <f>VLOOKUP($A148,#REF!,2,FALSE)</f>
        <v>#REF!</v>
      </c>
      <c r="AG148" s="272" t="s">
        <v>61</v>
      </c>
      <c r="AH148" s="272" t="s">
        <v>61</v>
      </c>
      <c r="AI148" s="272" t="s">
        <v>61</v>
      </c>
      <c r="AJ148" s="272" t="s">
        <v>61</v>
      </c>
      <c r="AK148" s="272" t="s">
        <v>61</v>
      </c>
      <c r="AL148" s="272" t="s">
        <v>61</v>
      </c>
      <c r="AM148" s="272"/>
    </row>
    <row r="149" spans="1:39" s="361" customFormat="1" ht="30">
      <c r="A149" s="270" t="s">
        <v>842</v>
      </c>
      <c r="B149" s="357"/>
      <c r="C149" s="357"/>
      <c r="D149" s="357"/>
      <c r="E149" s="357"/>
      <c r="F149" s="358"/>
      <c r="G149" s="359"/>
      <c r="H149" s="359" t="s">
        <v>843</v>
      </c>
      <c r="I149" s="359"/>
      <c r="J149" s="360"/>
      <c r="K149" s="271">
        <v>45499</v>
      </c>
      <c r="L149" s="272" t="s">
        <v>844</v>
      </c>
      <c r="M149" s="272" t="s">
        <v>845</v>
      </c>
      <c r="N149" s="272" t="s">
        <v>846</v>
      </c>
      <c r="O149" s="272" t="s">
        <v>94</v>
      </c>
      <c r="P149" s="272">
        <v>686</v>
      </c>
      <c r="Q149" s="272">
        <v>686</v>
      </c>
      <c r="R149" s="272" t="s">
        <v>56</v>
      </c>
      <c r="S149" s="273">
        <v>2670</v>
      </c>
      <c r="T149" s="274" t="s">
        <v>846</v>
      </c>
      <c r="U149" s="272">
        <v>686</v>
      </c>
      <c r="V149" s="275" t="s">
        <v>847</v>
      </c>
      <c r="W149" s="270"/>
      <c r="X149" s="272"/>
      <c r="Y149" s="272"/>
      <c r="Z149" s="275"/>
      <c r="AA149" s="275"/>
      <c r="AB149" s="270" t="e">
        <f>VLOOKUP($A149,#REF!,2,FALSE)</f>
        <v>#REF!</v>
      </c>
      <c r="AC149" s="276" t="e">
        <f>VLOOKUP($A149,#REF!,2,FALSE)</f>
        <v>#REF!</v>
      </c>
      <c r="AD149" s="272" t="e">
        <f>VLOOKUP($A149,#REF!,2,FALSE)</f>
        <v>#REF!</v>
      </c>
      <c r="AE149" s="272" t="e">
        <f>VLOOKUP($A149,#REF!,2,FALSE)</f>
        <v>#REF!</v>
      </c>
      <c r="AF149" s="274" t="e">
        <f>VLOOKUP($A149,#REF!,2,FALSE)</f>
        <v>#REF!</v>
      </c>
      <c r="AG149" s="272" t="s">
        <v>848</v>
      </c>
      <c r="AH149" s="272" t="s">
        <v>64</v>
      </c>
      <c r="AI149" s="272" t="s">
        <v>60</v>
      </c>
      <c r="AJ149" s="272" t="s">
        <v>60</v>
      </c>
      <c r="AK149" s="272" t="s">
        <v>61</v>
      </c>
      <c r="AL149" s="272" t="s">
        <v>61</v>
      </c>
      <c r="AM149" s="272"/>
    </row>
    <row r="150" spans="1:39" s="361" customFormat="1" ht="45">
      <c r="A150" s="270" t="s">
        <v>849</v>
      </c>
      <c r="B150" s="357"/>
      <c r="C150" s="357"/>
      <c r="D150" s="357"/>
      <c r="E150" s="357"/>
      <c r="F150" s="358"/>
      <c r="G150" s="359"/>
      <c r="H150" s="359" t="s">
        <v>850</v>
      </c>
      <c r="I150" s="359"/>
      <c r="J150" s="360"/>
      <c r="K150" s="271">
        <v>45491</v>
      </c>
      <c r="L150" s="272" t="s">
        <v>851</v>
      </c>
      <c r="M150" s="272" t="s">
        <v>852</v>
      </c>
      <c r="N150" s="272" t="s">
        <v>853</v>
      </c>
      <c r="O150" s="272" t="s">
        <v>94</v>
      </c>
      <c r="P150" s="272">
        <v>600</v>
      </c>
      <c r="Q150" s="272">
        <v>600</v>
      </c>
      <c r="R150" s="272" t="s">
        <v>56</v>
      </c>
      <c r="S150" s="273">
        <v>3020</v>
      </c>
      <c r="T150" s="274" t="s">
        <v>853</v>
      </c>
      <c r="U150" s="272">
        <v>500</v>
      </c>
      <c r="V150" s="275" t="s">
        <v>57</v>
      </c>
      <c r="W150" s="270"/>
      <c r="X150" s="272"/>
      <c r="Y150" s="272"/>
      <c r="Z150" s="275"/>
      <c r="AA150" s="275"/>
      <c r="AB150" s="270" t="e">
        <f>VLOOKUP($A150,#REF!,2,FALSE)</f>
        <v>#REF!</v>
      </c>
      <c r="AC150" s="276" t="e">
        <f>VLOOKUP($A150,#REF!,2,FALSE)</f>
        <v>#REF!</v>
      </c>
      <c r="AD150" s="272" t="e">
        <f>VLOOKUP($A150,#REF!,2,FALSE)</f>
        <v>#REF!</v>
      </c>
      <c r="AE150" s="272" t="e">
        <f>VLOOKUP($A150,#REF!,2,FALSE)</f>
        <v>#REF!</v>
      </c>
      <c r="AF150" s="274" t="e">
        <f>VLOOKUP($A150,#REF!,2,FALSE)</f>
        <v>#REF!</v>
      </c>
      <c r="AG150" s="272" t="s">
        <v>111</v>
      </c>
      <c r="AH150" s="272" t="s">
        <v>112</v>
      </c>
      <c r="AI150" s="272" t="s">
        <v>64</v>
      </c>
      <c r="AJ150" s="272" t="s">
        <v>64</v>
      </c>
      <c r="AK150" s="272" t="s">
        <v>61</v>
      </c>
      <c r="AL150" s="272" t="s">
        <v>61</v>
      </c>
      <c r="AM150" s="272"/>
    </row>
    <row r="151" spans="1:39" s="279" customFormat="1" ht="38.25">
      <c r="A151" s="270" t="s">
        <v>854</v>
      </c>
      <c r="B151" s="277" t="s">
        <v>49</v>
      </c>
      <c r="C151" s="277"/>
      <c r="D151" s="277"/>
      <c r="E151" s="277" t="s">
        <v>50</v>
      </c>
      <c r="F151" s="278"/>
      <c r="G151" s="359"/>
      <c r="H151" s="359" t="s">
        <v>840</v>
      </c>
      <c r="I151" s="359"/>
      <c r="J151" s="360"/>
      <c r="K151" s="271">
        <v>45498</v>
      </c>
      <c r="L151" s="272" t="s">
        <v>384</v>
      </c>
      <c r="M151" s="272" t="s">
        <v>385</v>
      </c>
      <c r="N151" s="272" t="s">
        <v>386</v>
      </c>
      <c r="O151" s="272" t="s">
        <v>110</v>
      </c>
      <c r="P151" s="272">
        <v>525</v>
      </c>
      <c r="Q151" s="272">
        <v>525</v>
      </c>
      <c r="R151" s="272" t="s">
        <v>56</v>
      </c>
      <c r="S151" s="273">
        <v>2800</v>
      </c>
      <c r="T151" s="274" t="s">
        <v>386</v>
      </c>
      <c r="U151" s="272">
        <v>305</v>
      </c>
      <c r="V151" s="275" t="s">
        <v>855</v>
      </c>
      <c r="W151" s="270"/>
      <c r="X151" s="272"/>
      <c r="Y151" s="272"/>
      <c r="Z151" s="275"/>
      <c r="AA151" s="275"/>
      <c r="AB151" s="270" t="e">
        <f>VLOOKUP($A151,#REF!,2,FALSE)</f>
        <v>#REF!</v>
      </c>
      <c r="AC151" s="276" t="e">
        <f>VLOOKUP($A151,#REF!,2,FALSE)</f>
        <v>#REF!</v>
      </c>
      <c r="AD151" s="272" t="e">
        <f>VLOOKUP($A151,#REF!,2,FALSE)</f>
        <v>#REF!</v>
      </c>
      <c r="AE151" s="272" t="e">
        <f>VLOOKUP($A151,#REF!,2,FALSE)</f>
        <v>#REF!</v>
      </c>
      <c r="AF151" s="274" t="e">
        <f>VLOOKUP($A151,#REF!,2,FALSE)</f>
        <v>#REF!</v>
      </c>
      <c r="AG151" s="272" t="s">
        <v>60</v>
      </c>
      <c r="AH151" s="272" t="s">
        <v>61</v>
      </c>
      <c r="AI151" s="272" t="s">
        <v>61</v>
      </c>
      <c r="AJ151" s="272" t="s">
        <v>61</v>
      </c>
      <c r="AK151" s="272" t="s">
        <v>61</v>
      </c>
      <c r="AL151" s="272" t="s">
        <v>61</v>
      </c>
      <c r="AM151" s="272"/>
    </row>
    <row r="152" spans="1:39" ht="45">
      <c r="A152" s="144" t="s">
        <v>856</v>
      </c>
      <c r="B152" s="131"/>
      <c r="C152" s="131"/>
      <c r="D152" s="131"/>
      <c r="E152" s="131"/>
      <c r="F152" s="132"/>
      <c r="G152" s="105"/>
      <c r="H152" s="105" t="s">
        <v>857</v>
      </c>
      <c r="I152" s="105"/>
      <c r="J152" s="140" t="s">
        <v>232</v>
      </c>
      <c r="K152" s="142">
        <v>45498</v>
      </c>
      <c r="L152" s="130" t="str">
        <f>+L149</f>
        <v>Think.aside.actor</v>
      </c>
      <c r="M152" s="130" t="s">
        <v>858</v>
      </c>
      <c r="N152" s="130" t="s">
        <v>859</v>
      </c>
      <c r="O152" s="130" t="s">
        <v>110</v>
      </c>
      <c r="P152" s="130">
        <v>1100</v>
      </c>
      <c r="Q152" s="130">
        <v>1100</v>
      </c>
      <c r="R152" s="130" t="s">
        <v>56</v>
      </c>
      <c r="S152" s="137">
        <v>4060</v>
      </c>
      <c r="T152" s="136" t="s">
        <v>859</v>
      </c>
      <c r="U152" s="130">
        <v>1050</v>
      </c>
      <c r="V152" s="145" t="s">
        <v>173</v>
      </c>
      <c r="W152" s="144"/>
      <c r="X152" s="130"/>
      <c r="Y152" s="130"/>
      <c r="Z152" s="145"/>
      <c r="AA152" s="145"/>
      <c r="AB152" s="144" t="e">
        <f>VLOOKUP($A152,#REF!,2,FALSE)</f>
        <v>#REF!</v>
      </c>
      <c r="AC152" s="267" t="e">
        <f>VLOOKUP($A152,#REF!,2,FALSE)</f>
        <v>#REF!</v>
      </c>
      <c r="AD152" s="130" t="e">
        <f>VLOOKUP($A152,#REF!,2,FALSE)</f>
        <v>#REF!</v>
      </c>
      <c r="AE152" s="130" t="e">
        <f>VLOOKUP($A152,#REF!,2,FALSE)</f>
        <v>#REF!</v>
      </c>
      <c r="AF152" s="136" t="e">
        <f>VLOOKUP($A152,#REF!,2,FALSE)</f>
        <v>#REF!</v>
      </c>
      <c r="AG152" s="130" t="s">
        <v>64</v>
      </c>
      <c r="AH152" s="130" t="s">
        <v>64</v>
      </c>
      <c r="AI152" s="130" t="s">
        <v>64</v>
      </c>
      <c r="AJ152" s="130" t="s">
        <v>80</v>
      </c>
      <c r="AK152" s="130" t="s">
        <v>80</v>
      </c>
      <c r="AL152" s="130" t="s">
        <v>80</v>
      </c>
      <c r="AM152" s="130"/>
    </row>
    <row r="153" spans="1:39" s="279" customFormat="1" ht="38.25">
      <c r="A153" s="270" t="s">
        <v>860</v>
      </c>
      <c r="B153" s="277" t="s">
        <v>49</v>
      </c>
      <c r="C153" s="277"/>
      <c r="D153" s="277"/>
      <c r="E153" s="277" t="s">
        <v>50</v>
      </c>
      <c r="F153" s="278"/>
      <c r="G153" s="105"/>
      <c r="H153" s="105" t="s">
        <v>861</v>
      </c>
      <c r="I153" s="105"/>
      <c r="J153" s="140"/>
      <c r="K153" s="271">
        <v>45506</v>
      </c>
      <c r="L153" s="272" t="s">
        <v>577</v>
      </c>
      <c r="M153" s="272" t="s">
        <v>578</v>
      </c>
      <c r="N153" s="272" t="s">
        <v>579</v>
      </c>
      <c r="O153" s="272" t="s">
        <v>110</v>
      </c>
      <c r="P153" s="272">
        <v>300</v>
      </c>
      <c r="Q153" s="272">
        <v>300</v>
      </c>
      <c r="R153" s="272" t="s">
        <v>56</v>
      </c>
      <c r="S153" s="273">
        <v>3800</v>
      </c>
      <c r="T153" s="274" t="s">
        <v>579</v>
      </c>
      <c r="U153" s="272">
        <v>575</v>
      </c>
      <c r="V153" s="275" t="s">
        <v>57</v>
      </c>
      <c r="W153" s="270"/>
      <c r="X153" s="272"/>
      <c r="Y153" s="272"/>
      <c r="Z153" s="275"/>
      <c r="AA153" s="275"/>
      <c r="AB153" s="270" t="e">
        <f>VLOOKUP($A153,#REF!,2,FALSE)</f>
        <v>#REF!</v>
      </c>
      <c r="AC153" s="276" t="e">
        <f>VLOOKUP($A153,#REF!,2,FALSE)</f>
        <v>#REF!</v>
      </c>
      <c r="AD153" s="272" t="e">
        <f>VLOOKUP($A153,#REF!,2,FALSE)</f>
        <v>#REF!</v>
      </c>
      <c r="AE153" s="272" t="e">
        <f>VLOOKUP($A153,#REF!,2,FALSE)</f>
        <v>#REF!</v>
      </c>
      <c r="AF153" s="274" t="e">
        <f>VLOOKUP($A153,#REF!,2,FALSE)</f>
        <v>#REF!</v>
      </c>
      <c r="AG153" s="272" t="s">
        <v>60</v>
      </c>
      <c r="AH153" s="272" t="s">
        <v>61</v>
      </c>
      <c r="AI153" s="272" t="s">
        <v>61</v>
      </c>
      <c r="AJ153" s="272" t="s">
        <v>61</v>
      </c>
      <c r="AK153" s="272" t="s">
        <v>61</v>
      </c>
      <c r="AL153" s="272" t="s">
        <v>61</v>
      </c>
      <c r="AM153" s="272"/>
    </row>
    <row r="154" spans="1:39" ht="45">
      <c r="A154" s="144" t="s">
        <v>862</v>
      </c>
      <c r="B154" s="131"/>
      <c r="C154" s="131"/>
      <c r="D154" s="131"/>
      <c r="E154" s="131"/>
      <c r="F154" s="132"/>
      <c r="G154" s="105"/>
      <c r="H154" s="105" t="s">
        <v>863</v>
      </c>
      <c r="I154" s="105"/>
      <c r="J154" s="140"/>
      <c r="K154" s="142">
        <v>45516</v>
      </c>
      <c r="L154" s="130" t="s">
        <v>864</v>
      </c>
      <c r="M154" s="130" t="s">
        <v>865</v>
      </c>
      <c r="N154" s="130" t="s">
        <v>866</v>
      </c>
      <c r="O154" s="130" t="s">
        <v>94</v>
      </c>
      <c r="P154" s="130">
        <v>600</v>
      </c>
      <c r="Q154" s="130">
        <v>600</v>
      </c>
      <c r="R154" s="130" t="s">
        <v>56</v>
      </c>
      <c r="S154" s="137">
        <v>3200</v>
      </c>
      <c r="T154" s="136" t="s">
        <v>866</v>
      </c>
      <c r="U154" s="130">
        <v>600</v>
      </c>
      <c r="V154" s="145" t="s">
        <v>57</v>
      </c>
      <c r="W154" s="144"/>
      <c r="X154" s="130"/>
      <c r="Y154" s="130"/>
      <c r="Z154" s="145"/>
      <c r="AA154" s="145"/>
      <c r="AB154" s="144" t="e">
        <f>VLOOKUP($A154,#REF!,2,FALSE)</f>
        <v>#REF!</v>
      </c>
      <c r="AC154" s="267" t="e">
        <f>VLOOKUP($A154,#REF!,2,FALSE)</f>
        <v>#REF!</v>
      </c>
      <c r="AD154" s="130" t="e">
        <f>VLOOKUP($A154,#REF!,2,FALSE)</f>
        <v>#REF!</v>
      </c>
      <c r="AE154" s="130" t="e">
        <f>VLOOKUP($A154,#REF!,2,FALSE)</f>
        <v>#REF!</v>
      </c>
      <c r="AF154" s="136" t="e">
        <f>VLOOKUP($A154,#REF!,2,FALSE)</f>
        <v>#REF!</v>
      </c>
      <c r="AG154" s="130" t="s">
        <v>64</v>
      </c>
      <c r="AH154" s="130" t="s">
        <v>64</v>
      </c>
      <c r="AI154" s="130" t="s">
        <v>64</v>
      </c>
      <c r="AJ154" s="130" t="s">
        <v>152</v>
      </c>
      <c r="AK154" s="130" t="s">
        <v>151</v>
      </c>
      <c r="AL154" s="130" t="s">
        <v>151</v>
      </c>
      <c r="AM154" s="130"/>
    </row>
    <row r="155" spans="1:39" ht="45">
      <c r="A155" s="144" t="s">
        <v>867</v>
      </c>
      <c r="B155" s="131"/>
      <c r="C155" s="131"/>
      <c r="D155" s="131"/>
      <c r="E155" s="131"/>
      <c r="F155" s="132"/>
      <c r="G155" s="105"/>
      <c r="H155" s="105" t="s">
        <v>868</v>
      </c>
      <c r="I155" s="105"/>
      <c r="J155" s="140"/>
      <c r="K155" s="142">
        <v>45516</v>
      </c>
      <c r="L155" s="130" t="s">
        <v>869</v>
      </c>
      <c r="M155" s="130" t="s">
        <v>870</v>
      </c>
      <c r="N155" s="130" t="s">
        <v>871</v>
      </c>
      <c r="O155" s="130" t="s">
        <v>94</v>
      </c>
      <c r="P155" s="130">
        <v>900</v>
      </c>
      <c r="Q155" s="130">
        <v>900</v>
      </c>
      <c r="R155" s="130" t="s">
        <v>56</v>
      </c>
      <c r="S155" s="137">
        <v>3600</v>
      </c>
      <c r="T155" s="136" t="s">
        <v>871</v>
      </c>
      <c r="U155" s="130">
        <v>900</v>
      </c>
      <c r="V155" s="145" t="s">
        <v>57</v>
      </c>
      <c r="W155" s="144"/>
      <c r="X155" s="130"/>
      <c r="Y155" s="130"/>
      <c r="Z155" s="145"/>
      <c r="AA155" s="145"/>
      <c r="AB155" s="144" t="e">
        <f>VLOOKUP($A155,#REF!,2,FALSE)</f>
        <v>#REF!</v>
      </c>
      <c r="AC155" s="267" t="e">
        <f>VLOOKUP($A155,#REF!,2,FALSE)</f>
        <v>#REF!</v>
      </c>
      <c r="AD155" s="130" t="e">
        <f>VLOOKUP($A155,#REF!,2,FALSE)</f>
        <v>#REF!</v>
      </c>
      <c r="AE155" s="130" t="e">
        <f>VLOOKUP($A155,#REF!,2,FALSE)</f>
        <v>#REF!</v>
      </c>
      <c r="AF155" s="136" t="e">
        <f>VLOOKUP($A155,#REF!,2,FALSE)</f>
        <v>#REF!</v>
      </c>
      <c r="AG155" s="130" t="s">
        <v>64</v>
      </c>
      <c r="AH155" s="130" t="s">
        <v>64</v>
      </c>
      <c r="AI155" s="130" t="s">
        <v>64</v>
      </c>
      <c r="AJ155" s="130" t="s">
        <v>151</v>
      </c>
      <c r="AK155" s="130" t="s">
        <v>151</v>
      </c>
      <c r="AL155" s="130" t="s">
        <v>151</v>
      </c>
      <c r="AM155" s="130"/>
    </row>
    <row r="156" spans="1:39" ht="45">
      <c r="A156" s="144" t="s">
        <v>872</v>
      </c>
      <c r="B156" s="131"/>
      <c r="C156" s="131"/>
      <c r="D156" s="131"/>
      <c r="E156" s="131"/>
      <c r="F156" s="132"/>
      <c r="G156" s="105"/>
      <c r="H156" s="105" t="s">
        <v>873</v>
      </c>
      <c r="I156" s="105"/>
      <c r="J156" s="140"/>
      <c r="K156" s="142"/>
      <c r="L156" s="130"/>
      <c r="M156" s="130"/>
      <c r="N156" s="130"/>
      <c r="O156" s="130"/>
      <c r="P156" s="130"/>
      <c r="Q156" s="130"/>
      <c r="R156" s="130"/>
      <c r="S156" s="137"/>
      <c r="T156" s="136"/>
      <c r="U156" s="130"/>
      <c r="V156" s="145"/>
      <c r="W156" s="144"/>
      <c r="X156" s="130"/>
      <c r="Y156" s="130"/>
      <c r="Z156" s="145"/>
      <c r="AA156" s="145"/>
      <c r="AB156" s="144" t="e">
        <f>VLOOKUP($A156,#REF!,2,FALSE)</f>
        <v>#REF!</v>
      </c>
      <c r="AC156" s="267" t="e">
        <f>VLOOKUP($A156,#REF!,2,FALSE)</f>
        <v>#REF!</v>
      </c>
      <c r="AD156" s="130" t="e">
        <f>VLOOKUP($A156,#REF!,2,FALSE)</f>
        <v>#REF!</v>
      </c>
      <c r="AE156" s="130" t="e">
        <f>VLOOKUP($A156,#REF!,2,FALSE)</f>
        <v>#REF!</v>
      </c>
      <c r="AF156" s="136" t="e">
        <f>VLOOKUP($A156,#REF!,2,FALSE)</f>
        <v>#REF!</v>
      </c>
      <c r="AG156" s="130" t="s">
        <v>71</v>
      </c>
      <c r="AH156" s="130" t="s">
        <v>64</v>
      </c>
      <c r="AI156" s="130" t="s">
        <v>64</v>
      </c>
      <c r="AJ156" s="130" t="s">
        <v>80</v>
      </c>
      <c r="AK156" s="130" t="s">
        <v>79</v>
      </c>
      <c r="AL156" s="130" t="s">
        <v>80</v>
      </c>
      <c r="AM156" s="130"/>
    </row>
    <row r="157" spans="1:39" ht="45">
      <c r="A157" s="144" t="s">
        <v>874</v>
      </c>
      <c r="B157" s="131"/>
      <c r="C157" s="131"/>
      <c r="D157" s="131"/>
      <c r="E157" s="131"/>
      <c r="F157" s="132"/>
      <c r="G157" s="105"/>
      <c r="H157" s="105" t="s">
        <v>875</v>
      </c>
      <c r="I157" s="105"/>
      <c r="J157" s="140" t="s">
        <v>232</v>
      </c>
      <c r="K157" s="142"/>
      <c r="L157" s="130"/>
      <c r="M157" s="130"/>
      <c r="N157" s="130"/>
      <c r="O157" s="130"/>
      <c r="P157" s="130"/>
      <c r="Q157" s="130"/>
      <c r="R157" s="130"/>
      <c r="S157" s="137"/>
      <c r="T157" s="136"/>
      <c r="U157" s="130"/>
      <c r="V157" s="145"/>
      <c r="W157" s="144"/>
      <c r="X157" s="130"/>
      <c r="Y157" s="130"/>
      <c r="Z157" s="145"/>
      <c r="AA157" s="145"/>
      <c r="AB157" s="144" t="e">
        <f>VLOOKUP($A157,#REF!,2,FALSE)</f>
        <v>#REF!</v>
      </c>
      <c r="AC157" s="267" t="e">
        <f>VLOOKUP($A157,#REF!,2,FALSE)</f>
        <v>#REF!</v>
      </c>
      <c r="AD157" s="130" t="e">
        <f>VLOOKUP($A157,#REF!,2,FALSE)</f>
        <v>#REF!</v>
      </c>
      <c r="AE157" s="130" t="e">
        <f>VLOOKUP($A157,#REF!,2,FALSE)</f>
        <v>#REF!</v>
      </c>
      <c r="AF157" s="136" t="e">
        <f>VLOOKUP($A157,#REF!,2,FALSE)</f>
        <v>#REF!</v>
      </c>
      <c r="AG157" s="130" t="s">
        <v>64</v>
      </c>
      <c r="AH157" s="130" t="s">
        <v>64</v>
      </c>
      <c r="AI157" s="130" t="s">
        <v>112</v>
      </c>
      <c r="AJ157" s="130" t="s">
        <v>80</v>
      </c>
      <c r="AK157" s="130" t="s">
        <v>111</v>
      </c>
      <c r="AL157" s="130" t="s">
        <v>111</v>
      </c>
      <c r="AM157" s="130"/>
    </row>
    <row r="158" spans="1:39" s="300" customFormat="1" ht="60">
      <c r="A158" s="291" t="s">
        <v>876</v>
      </c>
      <c r="B158" s="292"/>
      <c r="C158" s="292"/>
      <c r="D158" s="292"/>
      <c r="E158" s="292" t="s">
        <v>877</v>
      </c>
      <c r="F158" s="293"/>
      <c r="G158" s="105"/>
      <c r="H158" s="105" t="s">
        <v>878</v>
      </c>
      <c r="I158" s="105"/>
      <c r="J158" s="140" t="s">
        <v>232</v>
      </c>
      <c r="K158" s="294">
        <v>45555</v>
      </c>
      <c r="L158" s="295" t="s">
        <v>91</v>
      </c>
      <c r="M158" s="295" t="s">
        <v>92</v>
      </c>
      <c r="N158" s="295" t="s">
        <v>95</v>
      </c>
      <c r="O158" s="295" t="s">
        <v>94</v>
      </c>
      <c r="P158" s="295">
        <v>525</v>
      </c>
      <c r="Q158" s="295">
        <v>525</v>
      </c>
      <c r="R158" s="295" t="s">
        <v>56</v>
      </c>
      <c r="S158" s="296">
        <v>2400</v>
      </c>
      <c r="T158" s="297"/>
      <c r="U158" s="295"/>
      <c r="V158" s="298"/>
      <c r="W158" s="291" t="s">
        <v>879</v>
      </c>
      <c r="X158" s="295" t="s">
        <v>879</v>
      </c>
      <c r="Y158" s="295" t="s">
        <v>879</v>
      </c>
      <c r="Z158" s="298" t="s">
        <v>879</v>
      </c>
      <c r="AA158" s="298"/>
      <c r="AB158" s="291"/>
      <c r="AC158" s="299"/>
      <c r="AD158" s="295"/>
      <c r="AE158" s="295"/>
      <c r="AF158" s="297"/>
      <c r="AG158" s="295"/>
      <c r="AH158" s="295" t="s">
        <v>880</v>
      </c>
      <c r="AI158" s="295" t="s">
        <v>881</v>
      </c>
      <c r="AJ158" s="295" t="s">
        <v>882</v>
      </c>
      <c r="AK158" s="295" t="s">
        <v>80</v>
      </c>
      <c r="AL158" s="295" t="s">
        <v>80</v>
      </c>
      <c r="AM158" s="295"/>
    </row>
    <row r="159" spans="1:39" s="361" customFormat="1" ht="60">
      <c r="A159" s="270" t="s">
        <v>883</v>
      </c>
      <c r="B159" s="357"/>
      <c r="C159" s="357"/>
      <c r="D159" s="357"/>
      <c r="E159" s="357" t="s">
        <v>884</v>
      </c>
      <c r="F159" s="358"/>
      <c r="G159" s="359"/>
      <c r="H159" s="359" t="s">
        <v>885</v>
      </c>
      <c r="I159" s="359"/>
      <c r="J159" s="360"/>
      <c r="K159" s="271">
        <v>45538</v>
      </c>
      <c r="L159" s="272" t="s">
        <v>244</v>
      </c>
      <c r="M159" s="272" t="s">
        <v>245</v>
      </c>
      <c r="N159" s="272" t="s">
        <v>246</v>
      </c>
      <c r="O159" s="272" t="s">
        <v>110</v>
      </c>
      <c r="P159" s="272">
        <v>225</v>
      </c>
      <c r="Q159" s="272">
        <v>225</v>
      </c>
      <c r="R159" s="272" t="s">
        <v>56</v>
      </c>
      <c r="S159" s="273">
        <v>1750</v>
      </c>
      <c r="T159" s="274"/>
      <c r="U159" s="272"/>
      <c r="V159" s="275"/>
      <c r="W159" s="270" t="s">
        <v>879</v>
      </c>
      <c r="X159" s="272" t="s">
        <v>879</v>
      </c>
      <c r="Y159" s="272" t="s">
        <v>879</v>
      </c>
      <c r="Z159" s="275" t="s">
        <v>879</v>
      </c>
      <c r="AA159" s="275"/>
      <c r="AB159" s="270"/>
      <c r="AC159" s="276"/>
      <c r="AD159" s="272"/>
      <c r="AE159" s="272"/>
      <c r="AF159" s="274"/>
      <c r="AG159" s="272"/>
      <c r="AH159" s="272" t="s">
        <v>886</v>
      </c>
      <c r="AI159" s="272" t="s">
        <v>887</v>
      </c>
      <c r="AJ159" s="272" t="s">
        <v>887</v>
      </c>
      <c r="AK159" s="272" t="s">
        <v>60</v>
      </c>
      <c r="AL159" s="272" t="s">
        <v>61</v>
      </c>
      <c r="AM159" s="272"/>
    </row>
    <row r="160" spans="1:39" s="300" customFormat="1" ht="135">
      <c r="A160" s="291" t="s">
        <v>888</v>
      </c>
      <c r="B160" s="292"/>
      <c r="C160" s="292"/>
      <c r="D160" s="292"/>
      <c r="E160" s="292" t="s">
        <v>889</v>
      </c>
      <c r="F160" s="293"/>
      <c r="G160" s="105"/>
      <c r="H160" s="105" t="s">
        <v>878</v>
      </c>
      <c r="I160" s="105"/>
      <c r="J160" s="140" t="s">
        <v>232</v>
      </c>
      <c r="K160" s="294">
        <v>45554</v>
      </c>
      <c r="L160" s="295" t="s">
        <v>890</v>
      </c>
      <c r="M160" s="295" t="s">
        <v>891</v>
      </c>
      <c r="N160" s="295" t="s">
        <v>892</v>
      </c>
      <c r="O160" s="295" t="s">
        <v>110</v>
      </c>
      <c r="P160" s="295">
        <v>300</v>
      </c>
      <c r="Q160" s="295">
        <v>300</v>
      </c>
      <c r="R160" s="295" t="s">
        <v>56</v>
      </c>
      <c r="S160" s="296">
        <v>3800</v>
      </c>
      <c r="T160" s="297"/>
      <c r="U160" s="295"/>
      <c r="V160" s="298"/>
      <c r="W160" s="291" t="s">
        <v>879</v>
      </c>
      <c r="X160" s="295" t="s">
        <v>879</v>
      </c>
      <c r="Y160" s="295" t="s">
        <v>879</v>
      </c>
      <c r="Z160" s="298" t="s">
        <v>879</v>
      </c>
      <c r="AA160" s="298" t="s">
        <v>893</v>
      </c>
      <c r="AB160" s="291"/>
      <c r="AC160" s="299"/>
      <c r="AD160" s="295"/>
      <c r="AE160" s="295"/>
      <c r="AF160" s="297"/>
      <c r="AG160" s="295"/>
      <c r="AH160" s="295" t="s">
        <v>894</v>
      </c>
      <c r="AI160" s="295" t="s">
        <v>895</v>
      </c>
      <c r="AJ160" s="295" t="s">
        <v>895</v>
      </c>
      <c r="AK160" s="295" t="s">
        <v>79</v>
      </c>
      <c r="AL160" s="295" t="s">
        <v>79</v>
      </c>
      <c r="AM160" s="295"/>
    </row>
    <row r="161" spans="1:39" s="300" customFormat="1" ht="45">
      <c r="A161" s="291" t="s">
        <v>896</v>
      </c>
      <c r="B161" s="292"/>
      <c r="C161" s="292"/>
      <c r="D161" s="292"/>
      <c r="E161" s="292" t="s">
        <v>897</v>
      </c>
      <c r="F161" s="293"/>
      <c r="G161" s="105"/>
      <c r="H161" s="105" t="s">
        <v>898</v>
      </c>
      <c r="I161" s="105"/>
      <c r="J161" s="140" t="s">
        <v>232</v>
      </c>
      <c r="K161" s="294">
        <v>45545</v>
      </c>
      <c r="L161" s="295" t="s">
        <v>269</v>
      </c>
      <c r="M161" s="295" t="s">
        <v>270</v>
      </c>
      <c r="N161" s="295" t="s">
        <v>899</v>
      </c>
      <c r="O161" s="295" t="s">
        <v>110</v>
      </c>
      <c r="P161" s="295">
        <v>300</v>
      </c>
      <c r="Q161" s="295">
        <v>300</v>
      </c>
      <c r="R161" s="295" t="s">
        <v>56</v>
      </c>
      <c r="S161" s="296">
        <v>3550</v>
      </c>
      <c r="T161" s="297"/>
      <c r="U161" s="295"/>
      <c r="V161" s="298"/>
      <c r="W161" s="291" t="s">
        <v>879</v>
      </c>
      <c r="X161" s="295" t="s">
        <v>879</v>
      </c>
      <c r="Y161" s="295" t="s">
        <v>879</v>
      </c>
      <c r="Z161" s="298" t="s">
        <v>879</v>
      </c>
      <c r="AA161" s="298"/>
      <c r="AB161" s="291"/>
      <c r="AC161" s="299"/>
      <c r="AD161" s="295"/>
      <c r="AE161" s="295"/>
      <c r="AF161" s="297"/>
      <c r="AG161" s="295"/>
      <c r="AH161" s="295" t="s">
        <v>900</v>
      </c>
      <c r="AI161" s="295" t="s">
        <v>901</v>
      </c>
      <c r="AJ161" s="295" t="s">
        <v>902</v>
      </c>
      <c r="AK161" s="295" t="s">
        <v>111</v>
      </c>
      <c r="AL161" s="295"/>
      <c r="AM161" s="295"/>
    </row>
    <row r="162" spans="1:39" s="361" customFormat="1" ht="45">
      <c r="A162" s="270" t="s">
        <v>903</v>
      </c>
      <c r="B162" s="357"/>
      <c r="C162" s="357"/>
      <c r="D162" s="357"/>
      <c r="E162" s="357" t="s">
        <v>904</v>
      </c>
      <c r="F162" s="358"/>
      <c r="G162" s="359"/>
      <c r="H162" s="359" t="s">
        <v>905</v>
      </c>
      <c r="I162" s="359"/>
      <c r="J162" s="360" t="s">
        <v>232</v>
      </c>
      <c r="K162" s="271">
        <v>45545</v>
      </c>
      <c r="L162" s="272" t="s">
        <v>422</v>
      </c>
      <c r="M162" s="272" t="s">
        <v>423</v>
      </c>
      <c r="N162" s="272" t="s">
        <v>424</v>
      </c>
      <c r="O162" s="272" t="s">
        <v>110</v>
      </c>
      <c r="P162" s="272">
        <v>800</v>
      </c>
      <c r="Q162" s="272">
        <v>800</v>
      </c>
      <c r="R162" s="272" t="s">
        <v>56</v>
      </c>
      <c r="S162" s="273">
        <v>6750</v>
      </c>
      <c r="T162" s="274"/>
      <c r="U162" s="272"/>
      <c r="V162" s="275"/>
      <c r="W162" s="270" t="s">
        <v>879</v>
      </c>
      <c r="X162" s="272" t="s">
        <v>879</v>
      </c>
      <c r="Y162" s="272" t="s">
        <v>879</v>
      </c>
      <c r="Z162" s="275" t="s">
        <v>879</v>
      </c>
      <c r="AA162" s="275"/>
      <c r="AB162" s="270"/>
      <c r="AC162" s="276"/>
      <c r="AD162" s="272"/>
      <c r="AE162" s="272"/>
      <c r="AF162" s="274"/>
      <c r="AG162" s="272"/>
      <c r="AH162" s="272" t="s">
        <v>906</v>
      </c>
      <c r="AI162" s="272" t="s">
        <v>907</v>
      </c>
      <c r="AJ162" s="272" t="s">
        <v>908</v>
      </c>
      <c r="AK162" s="272" t="s">
        <v>61</v>
      </c>
      <c r="AL162" s="272" t="s">
        <v>61</v>
      </c>
      <c r="AM162" s="272"/>
    </row>
    <row r="163" spans="1:39" s="300" customFormat="1" ht="45">
      <c r="A163" s="291" t="s">
        <v>909</v>
      </c>
      <c r="B163" s="292"/>
      <c r="C163" s="292"/>
      <c r="D163" s="292"/>
      <c r="E163" s="292" t="s">
        <v>910</v>
      </c>
      <c r="F163" s="293"/>
      <c r="G163" s="105"/>
      <c r="H163" s="105" t="s">
        <v>441</v>
      </c>
      <c r="I163" s="105"/>
      <c r="J163" s="140" t="s">
        <v>232</v>
      </c>
      <c r="K163" s="294">
        <v>45545</v>
      </c>
      <c r="L163" s="295" t="s">
        <v>442</v>
      </c>
      <c r="M163" s="295" t="s">
        <v>443</v>
      </c>
      <c r="N163" s="295" t="s">
        <v>444</v>
      </c>
      <c r="O163" s="295" t="s">
        <v>110</v>
      </c>
      <c r="P163" s="295">
        <v>675</v>
      </c>
      <c r="Q163" s="295">
        <v>675</v>
      </c>
      <c r="R163" s="295" t="s">
        <v>56</v>
      </c>
      <c r="S163" s="296">
        <v>3680</v>
      </c>
      <c r="T163" s="297"/>
      <c r="U163" s="295"/>
      <c r="V163" s="298"/>
      <c r="W163" s="291" t="s">
        <v>879</v>
      </c>
      <c r="X163" s="295" t="s">
        <v>879</v>
      </c>
      <c r="Y163" s="295" t="s">
        <v>879</v>
      </c>
      <c r="Z163" s="298" t="s">
        <v>879</v>
      </c>
      <c r="AA163" s="298"/>
      <c r="AB163" s="291"/>
      <c r="AC163" s="299"/>
      <c r="AD163" s="295"/>
      <c r="AE163" s="295"/>
      <c r="AF163" s="297"/>
      <c r="AG163" s="295"/>
      <c r="AH163" s="295" t="s">
        <v>911</v>
      </c>
      <c r="AI163" s="295" t="s">
        <v>912</v>
      </c>
      <c r="AJ163" s="295" t="s">
        <v>913</v>
      </c>
      <c r="AK163" s="295" t="s">
        <v>914</v>
      </c>
      <c r="AL163" s="295"/>
      <c r="AM163" s="295"/>
    </row>
    <row r="164" spans="1:39" s="300" customFormat="1" ht="90">
      <c r="A164" s="291" t="s">
        <v>915</v>
      </c>
      <c r="B164" s="292"/>
      <c r="C164" s="292"/>
      <c r="D164" s="292"/>
      <c r="E164" s="292" t="s">
        <v>916</v>
      </c>
      <c r="F164" s="293"/>
      <c r="G164" s="105"/>
      <c r="H164" s="105" t="s">
        <v>917</v>
      </c>
      <c r="I164" s="105"/>
      <c r="J164" s="140"/>
      <c r="K164" s="294">
        <v>45547</v>
      </c>
      <c r="L164" s="295" t="s">
        <v>918</v>
      </c>
      <c r="M164" s="295" t="s">
        <v>919</v>
      </c>
      <c r="N164" s="295" t="s">
        <v>920</v>
      </c>
      <c r="O164" s="295" t="s">
        <v>56</v>
      </c>
      <c r="P164" s="295">
        <v>325</v>
      </c>
      <c r="Q164" s="295">
        <v>325</v>
      </c>
      <c r="R164" s="295" t="s">
        <v>56</v>
      </c>
      <c r="S164" s="296">
        <v>2740</v>
      </c>
      <c r="T164" s="297"/>
      <c r="U164" s="295"/>
      <c r="V164" s="298"/>
      <c r="W164" s="291" t="s">
        <v>879</v>
      </c>
      <c r="X164" s="295" t="s">
        <v>879</v>
      </c>
      <c r="Y164" s="295" t="s">
        <v>879</v>
      </c>
      <c r="Z164" s="298" t="s">
        <v>879</v>
      </c>
      <c r="AA164" s="298"/>
      <c r="AB164" s="291"/>
      <c r="AC164" s="299"/>
      <c r="AD164" s="295"/>
      <c r="AE164" s="295"/>
      <c r="AF164" s="297"/>
      <c r="AG164" s="295"/>
      <c r="AH164" s="295" t="s">
        <v>921</v>
      </c>
      <c r="AI164" s="295" t="s">
        <v>922</v>
      </c>
      <c r="AJ164" s="295" t="s">
        <v>923</v>
      </c>
      <c r="AK164" s="295" t="s">
        <v>152</v>
      </c>
      <c r="AL164" s="295"/>
      <c r="AM164" s="295"/>
    </row>
    <row r="165" spans="1:39" s="361" customFormat="1" ht="45">
      <c r="A165" s="270" t="s">
        <v>924</v>
      </c>
      <c r="B165" s="357"/>
      <c r="C165" s="357"/>
      <c r="D165" s="357"/>
      <c r="E165" s="357" t="s">
        <v>925</v>
      </c>
      <c r="F165" s="358"/>
      <c r="G165" s="359"/>
      <c r="H165" s="359" t="s">
        <v>926</v>
      </c>
      <c r="I165" s="359"/>
      <c r="J165" s="360"/>
      <c r="K165" s="271">
        <v>45551</v>
      </c>
      <c r="L165" s="272" t="s">
        <v>927</v>
      </c>
      <c r="M165" s="272" t="s">
        <v>928</v>
      </c>
      <c r="N165" s="272" t="s">
        <v>929</v>
      </c>
      <c r="O165" s="272" t="s">
        <v>94</v>
      </c>
      <c r="P165" s="272">
        <v>450</v>
      </c>
      <c r="Q165" s="272">
        <v>450</v>
      </c>
      <c r="R165" s="272" t="s">
        <v>56</v>
      </c>
      <c r="S165" s="273">
        <v>2450</v>
      </c>
      <c r="T165" s="274"/>
      <c r="U165" s="272"/>
      <c r="V165" s="275"/>
      <c r="W165" s="270" t="s">
        <v>879</v>
      </c>
      <c r="X165" s="272" t="s">
        <v>879</v>
      </c>
      <c r="Y165" s="272" t="s">
        <v>879</v>
      </c>
      <c r="Z165" s="275" t="s">
        <v>879</v>
      </c>
      <c r="AA165" s="275"/>
      <c r="AB165" s="270"/>
      <c r="AC165" s="276"/>
      <c r="AD165" s="272"/>
      <c r="AE165" s="272"/>
      <c r="AF165" s="274"/>
      <c r="AG165" s="272"/>
      <c r="AH165" s="272" t="s">
        <v>930</v>
      </c>
      <c r="AI165" s="272" t="s">
        <v>931</v>
      </c>
      <c r="AJ165" s="272" t="s">
        <v>932</v>
      </c>
      <c r="AK165" s="272" t="s">
        <v>60</v>
      </c>
      <c r="AL165" s="272" t="s">
        <v>61</v>
      </c>
      <c r="AM165" s="272"/>
    </row>
    <row r="166" spans="1:39" s="300" customFormat="1" ht="45">
      <c r="A166" s="291" t="s">
        <v>933</v>
      </c>
      <c r="B166" s="292"/>
      <c r="C166" s="292"/>
      <c r="D166" s="292"/>
      <c r="E166" s="292" t="s">
        <v>934</v>
      </c>
      <c r="F166" s="293"/>
      <c r="G166" s="105"/>
      <c r="H166" s="105" t="s">
        <v>935</v>
      </c>
      <c r="I166" s="105"/>
      <c r="J166" s="140"/>
      <c r="K166" s="294">
        <v>45553</v>
      </c>
      <c r="L166" s="295" t="s">
        <v>936</v>
      </c>
      <c r="M166" s="295" t="s">
        <v>937</v>
      </c>
      <c r="N166" s="295" t="s">
        <v>938</v>
      </c>
      <c r="O166" s="295" t="s">
        <v>55</v>
      </c>
      <c r="P166" s="295">
        <v>300</v>
      </c>
      <c r="Q166" s="295">
        <v>300</v>
      </c>
      <c r="R166" s="295" t="s">
        <v>56</v>
      </c>
      <c r="S166" s="296">
        <v>1510</v>
      </c>
      <c r="T166" s="297"/>
      <c r="U166" s="295"/>
      <c r="V166" s="298"/>
      <c r="W166" s="291" t="s">
        <v>879</v>
      </c>
      <c r="X166" s="295" t="s">
        <v>879</v>
      </c>
      <c r="Y166" s="295" t="s">
        <v>879</v>
      </c>
      <c r="Z166" s="298" t="s">
        <v>879</v>
      </c>
      <c r="AA166" s="298"/>
      <c r="AB166" s="291"/>
      <c r="AC166" s="299"/>
      <c r="AD166" s="295"/>
      <c r="AE166" s="295"/>
      <c r="AF166" s="297"/>
      <c r="AG166" s="295"/>
      <c r="AH166" s="295" t="s">
        <v>939</v>
      </c>
      <c r="AI166" s="295" t="s">
        <v>939</v>
      </c>
      <c r="AJ166" s="295" t="s">
        <v>939</v>
      </c>
      <c r="AK166" s="295" t="s">
        <v>914</v>
      </c>
      <c r="AL166" s="295"/>
      <c r="AM166" s="295"/>
    </row>
    <row r="167" spans="1:39" s="300" customFormat="1" ht="60">
      <c r="A167" s="291" t="s">
        <v>940</v>
      </c>
      <c r="B167" s="292"/>
      <c r="C167" s="292"/>
      <c r="D167" s="292"/>
      <c r="E167" s="292" t="s">
        <v>941</v>
      </c>
      <c r="F167" s="293"/>
      <c r="G167" s="105"/>
      <c r="H167" s="105" t="s">
        <v>942</v>
      </c>
      <c r="I167" s="105"/>
      <c r="J167" s="140"/>
      <c r="K167" s="294">
        <v>45540</v>
      </c>
      <c r="L167" s="295" t="s">
        <v>943</v>
      </c>
      <c r="M167" s="295" t="s">
        <v>944</v>
      </c>
      <c r="N167" s="295" t="s">
        <v>945</v>
      </c>
      <c r="O167" s="295" t="s">
        <v>94</v>
      </c>
      <c r="P167" s="295">
        <v>300</v>
      </c>
      <c r="Q167" s="295">
        <v>300</v>
      </c>
      <c r="R167" s="295" t="s">
        <v>56</v>
      </c>
      <c r="S167" s="296">
        <v>2380</v>
      </c>
      <c r="T167" s="297"/>
      <c r="U167" s="295"/>
      <c r="V167" s="298"/>
      <c r="W167" s="291" t="s">
        <v>879</v>
      </c>
      <c r="X167" s="295" t="s">
        <v>879</v>
      </c>
      <c r="Y167" s="295" t="s">
        <v>879</v>
      </c>
      <c r="Z167" s="298" t="s">
        <v>879</v>
      </c>
      <c r="AA167" s="298"/>
      <c r="AB167" s="291"/>
      <c r="AC167" s="299"/>
      <c r="AD167" s="295"/>
      <c r="AE167" s="295"/>
      <c r="AF167" s="297"/>
      <c r="AG167" s="295"/>
      <c r="AH167" s="295" t="s">
        <v>946</v>
      </c>
      <c r="AI167" s="295" t="s">
        <v>947</v>
      </c>
      <c r="AJ167" s="295" t="s">
        <v>948</v>
      </c>
      <c r="AK167" s="295" t="s">
        <v>71</v>
      </c>
      <c r="AL167" s="295" t="s">
        <v>80</v>
      </c>
      <c r="AM167" s="295"/>
    </row>
    <row r="168" spans="1:39" s="300" customFormat="1" ht="45">
      <c r="A168" s="291" t="s">
        <v>949</v>
      </c>
      <c r="B168" s="292"/>
      <c r="C168" s="292"/>
      <c r="D168" s="292"/>
      <c r="E168" s="292" t="s">
        <v>950</v>
      </c>
      <c r="F168" s="293"/>
      <c r="G168" s="105"/>
      <c r="H168" s="105"/>
      <c r="I168" s="105"/>
      <c r="J168" s="140"/>
      <c r="K168" s="294"/>
      <c r="L168" s="295"/>
      <c r="M168" s="295"/>
      <c r="N168" s="295"/>
      <c r="O168" s="295"/>
      <c r="P168" s="295"/>
      <c r="Q168" s="295"/>
      <c r="R168" s="295"/>
      <c r="S168" s="296"/>
      <c r="T168" s="297"/>
      <c r="U168" s="295"/>
      <c r="V168" s="298"/>
      <c r="W168" s="291"/>
      <c r="X168" s="295"/>
      <c r="Y168" s="295"/>
      <c r="Z168" s="298"/>
      <c r="AA168" s="298"/>
      <c r="AB168" s="291"/>
      <c r="AC168" s="299"/>
      <c r="AD168" s="295"/>
      <c r="AE168" s="295"/>
      <c r="AF168" s="297"/>
      <c r="AG168" s="295"/>
      <c r="AH168" s="295"/>
      <c r="AI168" s="295"/>
      <c r="AJ168" s="295"/>
      <c r="AK168" s="295" t="s">
        <v>111</v>
      </c>
      <c r="AL168" s="295" t="s">
        <v>151</v>
      </c>
      <c r="AM168" s="295"/>
    </row>
    <row r="169" spans="1:39" ht="45">
      <c r="A169" s="144" t="s">
        <v>951</v>
      </c>
      <c r="B169" s="131"/>
      <c r="C169" s="131"/>
      <c r="D169" s="131"/>
      <c r="E169" s="131"/>
      <c r="F169" s="132"/>
      <c r="G169" s="105"/>
      <c r="H169" s="105" t="s">
        <v>952</v>
      </c>
      <c r="I169" s="105"/>
      <c r="J169" s="140"/>
      <c r="K169" s="142">
        <v>45498</v>
      </c>
      <c r="L169" s="130" t="s">
        <v>953</v>
      </c>
      <c r="M169" s="130" t="s">
        <v>954</v>
      </c>
      <c r="N169" s="130" t="s">
        <v>955</v>
      </c>
      <c r="O169" s="130"/>
      <c r="P169" s="130"/>
      <c r="Q169" s="130"/>
      <c r="R169" s="130"/>
      <c r="S169" s="137">
        <v>3900</v>
      </c>
      <c r="T169" s="136" t="s">
        <v>956</v>
      </c>
      <c r="U169" s="130" t="s">
        <v>957</v>
      </c>
      <c r="V169" s="145" t="s">
        <v>957</v>
      </c>
      <c r="W169" s="144"/>
      <c r="X169" s="130"/>
      <c r="Y169" s="130"/>
      <c r="Z169" s="145"/>
      <c r="AA169" s="145"/>
      <c r="AB169" s="144" t="e">
        <f>VLOOKUP($A169,#REF!,2,FALSE)</f>
        <v>#REF!</v>
      </c>
      <c r="AC169" s="267" t="e">
        <f>VLOOKUP($A169,#REF!,2,FALSE)</f>
        <v>#REF!</v>
      </c>
      <c r="AD169" s="130" t="e">
        <f>VLOOKUP($A169,#REF!,2,FALSE)</f>
        <v>#REF!</v>
      </c>
      <c r="AE169" s="130" t="e">
        <f>VLOOKUP($A169,#REF!,2,FALSE)</f>
        <v>#REF!</v>
      </c>
      <c r="AF169" s="136" t="e">
        <f>VLOOKUP($A169,#REF!,2,FALSE)</f>
        <v>#REF!</v>
      </c>
      <c r="AG169" s="130" t="s">
        <v>64</v>
      </c>
      <c r="AH169" s="130" t="s">
        <v>64</v>
      </c>
      <c r="AI169" s="130" t="s">
        <v>958</v>
      </c>
      <c r="AJ169" s="130" t="s">
        <v>959</v>
      </c>
      <c r="AK169" s="130" t="s">
        <v>64</v>
      </c>
      <c r="AL169" s="130" t="s">
        <v>64</v>
      </c>
      <c r="AM169" s="130"/>
    </row>
    <row r="170" spans="1:39" s="361" customFormat="1" ht="30">
      <c r="A170" s="270" t="s">
        <v>960</v>
      </c>
      <c r="B170" s="357"/>
      <c r="C170" s="357"/>
      <c r="D170" s="357"/>
      <c r="E170" s="357"/>
      <c r="F170" s="358"/>
      <c r="G170" s="359"/>
      <c r="H170" s="359" t="s">
        <v>952</v>
      </c>
      <c r="I170" s="359"/>
      <c r="J170" s="360"/>
      <c r="K170" s="271">
        <v>45497</v>
      </c>
      <c r="L170" s="272" t="s">
        <v>961</v>
      </c>
      <c r="M170" s="272" t="s">
        <v>962</v>
      </c>
      <c r="N170" s="272" t="s">
        <v>963</v>
      </c>
      <c r="O170" s="272"/>
      <c r="P170" s="272"/>
      <c r="Q170" s="272"/>
      <c r="R170" s="272"/>
      <c r="S170" s="273">
        <v>4170</v>
      </c>
      <c r="T170" s="274">
        <v>50918</v>
      </c>
      <c r="U170" s="272" t="s">
        <v>957</v>
      </c>
      <c r="V170" s="275" t="s">
        <v>957</v>
      </c>
      <c r="W170" s="270"/>
      <c r="X170" s="272"/>
      <c r="Y170" s="272"/>
      <c r="Z170" s="275"/>
      <c r="AA170" s="275"/>
      <c r="AB170" s="270" t="e">
        <f>VLOOKUP($A170,#REF!,2,FALSE)</f>
        <v>#REF!</v>
      </c>
      <c r="AC170" s="276" t="e">
        <f>VLOOKUP($A170,#REF!,2,FALSE)</f>
        <v>#REF!</v>
      </c>
      <c r="AD170" s="272" t="e">
        <f>VLOOKUP($A170,#REF!,2,FALSE)</f>
        <v>#REF!</v>
      </c>
      <c r="AE170" s="272" t="e">
        <f>VLOOKUP($A170,#REF!,2,FALSE)</f>
        <v>#REF!</v>
      </c>
      <c r="AF170" s="274" t="e">
        <f>VLOOKUP($A170,#REF!,2,FALSE)</f>
        <v>#REF!</v>
      </c>
      <c r="AG170" s="272" t="s">
        <v>112</v>
      </c>
      <c r="AH170" s="272" t="s">
        <v>112</v>
      </c>
      <c r="AI170" s="272" t="s">
        <v>60</v>
      </c>
      <c r="AJ170" s="272" t="s">
        <v>61</v>
      </c>
      <c r="AK170" s="272" t="s">
        <v>61</v>
      </c>
      <c r="AL170" s="272" t="s">
        <v>61</v>
      </c>
      <c r="AM170" s="272"/>
    </row>
    <row r="171" spans="1:39" s="361" customFormat="1" ht="30">
      <c r="A171" s="270" t="s">
        <v>964</v>
      </c>
      <c r="B171" s="357"/>
      <c r="C171" s="357"/>
      <c r="D171" s="357"/>
      <c r="E171" s="357"/>
      <c r="F171" s="358"/>
      <c r="G171" s="359"/>
      <c r="H171" s="359" t="s">
        <v>952</v>
      </c>
      <c r="I171" s="359"/>
      <c r="J171" s="360"/>
      <c r="K171" s="271">
        <v>45497</v>
      </c>
      <c r="L171" s="272" t="s">
        <v>965</v>
      </c>
      <c r="M171" s="272" t="s">
        <v>966</v>
      </c>
      <c r="N171" s="272" t="s">
        <v>963</v>
      </c>
      <c r="O171" s="272"/>
      <c r="P171" s="272"/>
      <c r="Q171" s="272"/>
      <c r="R171" s="272"/>
      <c r="S171" s="273">
        <v>4670</v>
      </c>
      <c r="T171" s="274">
        <v>50834</v>
      </c>
      <c r="U171" s="272" t="s">
        <v>957</v>
      </c>
      <c r="V171" s="275" t="s">
        <v>957</v>
      </c>
      <c r="W171" s="270"/>
      <c r="X171" s="272"/>
      <c r="Y171" s="272"/>
      <c r="Z171" s="275"/>
      <c r="AA171" s="275"/>
      <c r="AB171" s="270" t="e">
        <f>VLOOKUP($A171,#REF!,2,FALSE)</f>
        <v>#REF!</v>
      </c>
      <c r="AC171" s="276" t="e">
        <f>VLOOKUP($A171,#REF!,2,FALSE)</f>
        <v>#REF!</v>
      </c>
      <c r="AD171" s="272" t="e">
        <f>VLOOKUP($A171,#REF!,2,FALSE)</f>
        <v>#REF!</v>
      </c>
      <c r="AE171" s="272" t="e">
        <f>VLOOKUP($A171,#REF!,2,FALSE)</f>
        <v>#REF!</v>
      </c>
      <c r="AF171" s="274" t="e">
        <f>VLOOKUP($A171,#REF!,2,FALSE)</f>
        <v>#REF!</v>
      </c>
      <c r="AG171" s="272" t="s">
        <v>64</v>
      </c>
      <c r="AH171" s="272" t="s">
        <v>112</v>
      </c>
      <c r="AI171" s="272" t="s">
        <v>60</v>
      </c>
      <c r="AJ171" s="272" t="s">
        <v>61</v>
      </c>
      <c r="AK171" s="272" t="s">
        <v>61</v>
      </c>
      <c r="AL171" s="272" t="s">
        <v>61</v>
      </c>
      <c r="AM171" s="272"/>
    </row>
    <row r="172" spans="1:39" s="361" customFormat="1" ht="30">
      <c r="A172" s="270" t="s">
        <v>967</v>
      </c>
      <c r="B172" s="357"/>
      <c r="C172" s="357"/>
      <c r="D172" s="357"/>
      <c r="E172" s="357"/>
      <c r="F172" s="358"/>
      <c r="G172" s="359"/>
      <c r="H172" s="359"/>
      <c r="I172" s="359"/>
      <c r="J172" s="360"/>
      <c r="K172" s="271">
        <v>45498</v>
      </c>
      <c r="L172" s="272" t="s">
        <v>968</v>
      </c>
      <c r="M172" s="272" t="s">
        <v>969</v>
      </c>
      <c r="N172" s="272"/>
      <c r="O172" s="272"/>
      <c r="P172" s="272"/>
      <c r="Q172" s="272"/>
      <c r="R172" s="272"/>
      <c r="S172" s="273"/>
      <c r="T172" s="274"/>
      <c r="U172" s="272"/>
      <c r="V172" s="275"/>
      <c r="W172" s="270"/>
      <c r="X172" s="272"/>
      <c r="Y172" s="272"/>
      <c r="Z172" s="275"/>
      <c r="AA172" s="275"/>
      <c r="AB172" s="270" t="e">
        <f>VLOOKUP($A172,#REF!,2,FALSE)</f>
        <v>#REF!</v>
      </c>
      <c r="AC172" s="276" t="e">
        <f>VLOOKUP($A172,#REF!,2,FALSE)</f>
        <v>#REF!</v>
      </c>
      <c r="AD172" s="272" t="e">
        <f>VLOOKUP($A172,#REF!,2,FALSE)</f>
        <v>#REF!</v>
      </c>
      <c r="AE172" s="272" t="e">
        <f>VLOOKUP($A172,#REF!,2,FALSE)</f>
        <v>#REF!</v>
      </c>
      <c r="AF172" s="274" t="e">
        <f>VLOOKUP($A172,#REF!,2,FALSE)</f>
        <v>#REF!</v>
      </c>
      <c r="AG172" s="272" t="s">
        <v>970</v>
      </c>
      <c r="AH172" s="272" t="s">
        <v>112</v>
      </c>
      <c r="AI172" s="272" t="s">
        <v>971</v>
      </c>
      <c r="AJ172" s="272" t="s">
        <v>61</v>
      </c>
      <c r="AK172" s="272" t="s">
        <v>61</v>
      </c>
      <c r="AL172" s="272" t="s">
        <v>61</v>
      </c>
      <c r="AM172" s="272"/>
    </row>
    <row r="173" spans="1:39" s="279" customFormat="1" ht="38.25">
      <c r="A173" s="270" t="s">
        <v>972</v>
      </c>
      <c r="B173" s="277" t="s">
        <v>49</v>
      </c>
      <c r="C173" s="277"/>
      <c r="D173" s="277"/>
      <c r="E173" s="277" t="s">
        <v>50</v>
      </c>
      <c r="F173" s="278"/>
      <c r="G173" s="105"/>
      <c r="H173" s="105"/>
      <c r="I173" s="105"/>
      <c r="J173" s="140"/>
      <c r="K173" s="271">
        <v>45498</v>
      </c>
      <c r="L173" s="272" t="s">
        <v>973</v>
      </c>
      <c r="M173" s="272" t="s">
        <v>974</v>
      </c>
      <c r="N173" s="272"/>
      <c r="O173" s="272"/>
      <c r="P173" s="272"/>
      <c r="Q173" s="272"/>
      <c r="R173" s="272"/>
      <c r="S173" s="273"/>
      <c r="T173" s="274"/>
      <c r="U173" s="272"/>
      <c r="V173" s="275"/>
      <c r="W173" s="270"/>
      <c r="X173" s="272"/>
      <c r="Y173" s="272"/>
      <c r="Z173" s="275"/>
      <c r="AA173" s="275"/>
      <c r="AB173" s="270" t="e">
        <f>VLOOKUP($A173,#REF!,2,FALSE)</f>
        <v>#REF!</v>
      </c>
      <c r="AC173" s="276" t="e">
        <f>VLOOKUP($A173,#REF!,2,FALSE)</f>
        <v>#REF!</v>
      </c>
      <c r="AD173" s="272" t="e">
        <f>VLOOKUP($A173,#REF!,2,FALSE)</f>
        <v>#REF!</v>
      </c>
      <c r="AE173" s="272" t="e">
        <f>VLOOKUP($A173,#REF!,2,FALSE)</f>
        <v>#REF!</v>
      </c>
      <c r="AF173" s="274" t="e">
        <f>VLOOKUP($A173,#REF!,2,FALSE)</f>
        <v>#REF!</v>
      </c>
      <c r="AG173" s="272" t="s">
        <v>970</v>
      </c>
      <c r="AH173" s="272" t="s">
        <v>112</v>
      </c>
      <c r="AI173" s="272" t="s">
        <v>971</v>
      </c>
      <c r="AJ173" s="272" t="s">
        <v>61</v>
      </c>
      <c r="AK173" s="272" t="s">
        <v>61</v>
      </c>
      <c r="AL173" s="272" t="s">
        <v>61</v>
      </c>
      <c r="AM173" s="272"/>
    </row>
    <row r="174" spans="1:39" ht="30">
      <c r="A174" s="144" t="s">
        <v>975</v>
      </c>
      <c r="B174" s="131"/>
      <c r="C174" s="131"/>
      <c r="D174" s="131"/>
      <c r="E174" s="131"/>
      <c r="F174" s="132"/>
      <c r="G174" s="105"/>
      <c r="H174" s="105"/>
      <c r="I174" s="105"/>
      <c r="J174" s="140"/>
      <c r="K174" s="142">
        <v>45498</v>
      </c>
      <c r="L174" s="130" t="s">
        <v>976</v>
      </c>
      <c r="M174" s="130" t="s">
        <v>977</v>
      </c>
      <c r="N174" s="130"/>
      <c r="O174" s="130"/>
      <c r="P174" s="130"/>
      <c r="Q174" s="130"/>
      <c r="R174" s="130"/>
      <c r="S174" s="137"/>
      <c r="T174" s="136"/>
      <c r="U174" s="130"/>
      <c r="V174" s="145"/>
      <c r="W174" s="144"/>
      <c r="X174" s="130"/>
      <c r="Y174" s="130"/>
      <c r="Z174" s="145"/>
      <c r="AA174" s="145"/>
      <c r="AB174" s="144" t="e">
        <f>VLOOKUP($A174,#REF!,2,FALSE)</f>
        <v>#REF!</v>
      </c>
      <c r="AC174" s="267" t="e">
        <f>VLOOKUP($A174,#REF!,2,FALSE)</f>
        <v>#REF!</v>
      </c>
      <c r="AD174" s="130" t="e">
        <f>VLOOKUP($A174,#REF!,2,FALSE)</f>
        <v>#REF!</v>
      </c>
      <c r="AE174" s="130" t="e">
        <f>VLOOKUP($A174,#REF!,2,FALSE)</f>
        <v>#REF!</v>
      </c>
      <c r="AF174" s="136" t="e">
        <f>VLOOKUP($A174,#REF!,2,FALSE)</f>
        <v>#REF!</v>
      </c>
      <c r="AG174" s="130" t="s">
        <v>970</v>
      </c>
      <c r="AH174" s="130" t="s">
        <v>112</v>
      </c>
      <c r="AI174" s="130"/>
      <c r="AJ174" s="130" t="s">
        <v>959</v>
      </c>
      <c r="AK174" s="130" t="s">
        <v>978</v>
      </c>
      <c r="AL174" s="130" t="s">
        <v>978</v>
      </c>
      <c r="AM174" s="130"/>
    </row>
    <row r="175" spans="1:39" ht="30">
      <c r="A175" s="144" t="s">
        <v>979</v>
      </c>
      <c r="B175" s="131"/>
      <c r="C175" s="131"/>
      <c r="D175" s="131"/>
      <c r="E175" s="131"/>
      <c r="F175" s="132"/>
      <c r="G175" s="105"/>
      <c r="H175" s="105"/>
      <c r="I175" s="105"/>
      <c r="J175" s="140"/>
      <c r="K175" s="142">
        <v>45497</v>
      </c>
      <c r="L175" s="130" t="s">
        <v>980</v>
      </c>
      <c r="M175" s="130" t="s">
        <v>981</v>
      </c>
      <c r="N175" s="130"/>
      <c r="O175" s="130"/>
      <c r="P175" s="130"/>
      <c r="Q175" s="130"/>
      <c r="R175" s="130"/>
      <c r="S175" s="137"/>
      <c r="T175" s="136"/>
      <c r="U175" s="130"/>
      <c r="V175" s="145"/>
      <c r="W175" s="144"/>
      <c r="X175" s="130"/>
      <c r="Y175" s="130"/>
      <c r="Z175" s="145"/>
      <c r="AA175" s="145"/>
      <c r="AB175" s="144" t="e">
        <f>VLOOKUP($A175,#REF!,2,FALSE)</f>
        <v>#REF!</v>
      </c>
      <c r="AC175" s="267" t="e">
        <f>VLOOKUP($A175,#REF!,2,FALSE)</f>
        <v>#REF!</v>
      </c>
      <c r="AD175" s="130" t="e">
        <f>VLOOKUP($A175,#REF!,2,FALSE)</f>
        <v>#REF!</v>
      </c>
      <c r="AE175" s="130" t="e">
        <f>VLOOKUP($A175,#REF!,2,FALSE)</f>
        <v>#REF!</v>
      </c>
      <c r="AF175" s="136" t="e">
        <f>VLOOKUP($A175,#REF!,2,FALSE)</f>
        <v>#REF!</v>
      </c>
      <c r="AG175" s="130" t="s">
        <v>970</v>
      </c>
      <c r="AH175" s="130" t="s">
        <v>112</v>
      </c>
      <c r="AI175" s="130" t="s">
        <v>982</v>
      </c>
      <c r="AJ175" s="130" t="s">
        <v>959</v>
      </c>
      <c r="AK175" s="130" t="s">
        <v>978</v>
      </c>
      <c r="AL175" s="130" t="s">
        <v>978</v>
      </c>
      <c r="AM175" s="130"/>
    </row>
    <row r="176" spans="1:39" ht="30">
      <c r="A176" s="144" t="s">
        <v>983</v>
      </c>
      <c r="B176" s="131"/>
      <c r="C176" s="131"/>
      <c r="D176" s="131"/>
      <c r="E176" s="131"/>
      <c r="F176" s="132"/>
      <c r="G176" s="105"/>
      <c r="H176" s="105"/>
      <c r="I176" s="105"/>
      <c r="J176" s="140"/>
      <c r="K176" s="142">
        <v>45497</v>
      </c>
      <c r="L176" s="130" t="s">
        <v>984</v>
      </c>
      <c r="M176" s="130" t="s">
        <v>985</v>
      </c>
      <c r="N176" s="130"/>
      <c r="O176" s="130"/>
      <c r="P176" s="130"/>
      <c r="Q176" s="130"/>
      <c r="R176" s="130"/>
      <c r="S176" s="137"/>
      <c r="T176" s="136"/>
      <c r="U176" s="130"/>
      <c r="V176" s="145"/>
      <c r="W176" s="144"/>
      <c r="X176" s="130"/>
      <c r="Y176" s="130"/>
      <c r="Z176" s="145"/>
      <c r="AA176" s="145"/>
      <c r="AB176" s="144" t="e">
        <f>VLOOKUP($A176,#REF!,2,FALSE)</f>
        <v>#REF!</v>
      </c>
      <c r="AC176" s="267" t="e">
        <f>VLOOKUP($A176,#REF!,2,FALSE)</f>
        <v>#REF!</v>
      </c>
      <c r="AD176" s="130" t="e">
        <f>VLOOKUP($A176,#REF!,2,FALSE)</f>
        <v>#REF!</v>
      </c>
      <c r="AE176" s="130" t="e">
        <f>VLOOKUP($A176,#REF!,2,FALSE)</f>
        <v>#REF!</v>
      </c>
      <c r="AF176" s="136" t="e">
        <f>VLOOKUP($A176,#REF!,2,FALSE)</f>
        <v>#REF!</v>
      </c>
      <c r="AG176" s="130" t="s">
        <v>970</v>
      </c>
      <c r="AH176" s="130" t="s">
        <v>112</v>
      </c>
      <c r="AI176" s="130"/>
      <c r="AJ176" s="130" t="s">
        <v>959</v>
      </c>
      <c r="AK176" s="130" t="s">
        <v>978</v>
      </c>
      <c r="AL176" s="130" t="s">
        <v>978</v>
      </c>
      <c r="AM176" s="130"/>
    </row>
    <row r="177" spans="1:39" ht="30">
      <c r="A177" s="144" t="s">
        <v>986</v>
      </c>
      <c r="B177" s="131"/>
      <c r="C177" s="131"/>
      <c r="D177" s="131"/>
      <c r="E177" s="131"/>
      <c r="F177" s="132"/>
      <c r="G177" s="105"/>
      <c r="H177" s="105"/>
      <c r="I177" s="105"/>
      <c r="J177" s="140"/>
      <c r="K177" s="142">
        <v>45497</v>
      </c>
      <c r="L177" s="130" t="s">
        <v>987</v>
      </c>
      <c r="M177" s="130" t="s">
        <v>988</v>
      </c>
      <c r="N177" s="130"/>
      <c r="O177" s="130"/>
      <c r="P177" s="130"/>
      <c r="Q177" s="130"/>
      <c r="R177" s="130"/>
      <c r="S177" s="137"/>
      <c r="T177" s="136"/>
      <c r="U177" s="130"/>
      <c r="V177" s="145"/>
      <c r="W177" s="144"/>
      <c r="X177" s="130"/>
      <c r="Y177" s="130"/>
      <c r="Z177" s="145"/>
      <c r="AA177" s="145"/>
      <c r="AB177" s="144" t="e">
        <f>VLOOKUP($A177,#REF!,2,FALSE)</f>
        <v>#REF!</v>
      </c>
      <c r="AC177" s="267" t="e">
        <f>VLOOKUP($A177,#REF!,2,FALSE)</f>
        <v>#REF!</v>
      </c>
      <c r="AD177" s="130" t="e">
        <f>VLOOKUP($A177,#REF!,2,FALSE)</f>
        <v>#REF!</v>
      </c>
      <c r="AE177" s="130" t="e">
        <f>VLOOKUP($A177,#REF!,2,FALSE)</f>
        <v>#REF!</v>
      </c>
      <c r="AF177" s="136" t="e">
        <f>VLOOKUP($A177,#REF!,2,FALSE)</f>
        <v>#REF!</v>
      </c>
      <c r="AG177" s="130" t="s">
        <v>970</v>
      </c>
      <c r="AH177" s="130" t="s">
        <v>112</v>
      </c>
      <c r="AI177" s="130" t="s">
        <v>982</v>
      </c>
      <c r="AJ177" s="130" t="s">
        <v>959</v>
      </c>
      <c r="AK177" s="130" t="s">
        <v>978</v>
      </c>
      <c r="AL177" s="130" t="s">
        <v>978</v>
      </c>
      <c r="AM177" s="130"/>
    </row>
    <row r="178" spans="1:39" s="361" customFormat="1" ht="30">
      <c r="A178" s="270" t="s">
        <v>989</v>
      </c>
      <c r="B178" s="357"/>
      <c r="C178" s="357"/>
      <c r="D178" s="357"/>
      <c r="E178" s="357"/>
      <c r="F178" s="358"/>
      <c r="G178" s="359"/>
      <c r="H178" s="359"/>
      <c r="I178" s="359"/>
      <c r="J178" s="360"/>
      <c r="K178" s="271">
        <v>45498</v>
      </c>
      <c r="L178" s="272" t="s">
        <v>990</v>
      </c>
      <c r="M178" s="272" t="s">
        <v>991</v>
      </c>
      <c r="N178" s="272"/>
      <c r="O178" s="272"/>
      <c r="P178" s="272"/>
      <c r="Q178" s="272"/>
      <c r="R178" s="272"/>
      <c r="S178" s="273"/>
      <c r="T178" s="274"/>
      <c r="U178" s="272"/>
      <c r="V178" s="275"/>
      <c r="W178" s="270"/>
      <c r="X178" s="272"/>
      <c r="Y178" s="272"/>
      <c r="Z178" s="275"/>
      <c r="AA178" s="275"/>
      <c r="AB178" s="270" t="e">
        <f>VLOOKUP($A178,#REF!,2,FALSE)</f>
        <v>#REF!</v>
      </c>
      <c r="AC178" s="276" t="e">
        <f>VLOOKUP($A178,#REF!,2,FALSE)</f>
        <v>#REF!</v>
      </c>
      <c r="AD178" s="272" t="e">
        <f>VLOOKUP($A178,#REF!,2,FALSE)</f>
        <v>#REF!</v>
      </c>
      <c r="AE178" s="272" t="e">
        <f>VLOOKUP($A178,#REF!,2,FALSE)</f>
        <v>#REF!</v>
      </c>
      <c r="AF178" s="274" t="e">
        <f>VLOOKUP($A178,#REF!,2,FALSE)</f>
        <v>#REF!</v>
      </c>
      <c r="AG178" s="272" t="s">
        <v>970</v>
      </c>
      <c r="AH178" s="272" t="s">
        <v>112</v>
      </c>
      <c r="AI178" s="272" t="s">
        <v>971</v>
      </c>
      <c r="AJ178" s="272" t="s">
        <v>61</v>
      </c>
      <c r="AK178" s="272" t="s">
        <v>61</v>
      </c>
      <c r="AL178" s="272" t="s">
        <v>61</v>
      </c>
      <c r="AM178" s="272"/>
    </row>
    <row r="179" spans="1:39" s="361" customFormat="1" ht="45">
      <c r="A179" s="270" t="s">
        <v>992</v>
      </c>
      <c r="B179" s="357"/>
      <c r="C179" s="357"/>
      <c r="D179" s="357"/>
      <c r="E179" s="357"/>
      <c r="F179" s="358"/>
      <c r="G179" s="359"/>
      <c r="H179" s="359"/>
      <c r="I179" s="359"/>
      <c r="J179" s="360"/>
      <c r="K179" s="271">
        <v>45497</v>
      </c>
      <c r="L179" s="272" t="s">
        <v>993</v>
      </c>
      <c r="M179" s="272" t="s">
        <v>962</v>
      </c>
      <c r="N179" s="272"/>
      <c r="O179" s="272"/>
      <c r="P179" s="272"/>
      <c r="Q179" s="272"/>
      <c r="R179" s="272"/>
      <c r="S179" s="273"/>
      <c r="T179" s="274"/>
      <c r="U179" s="272"/>
      <c r="V179" s="275"/>
      <c r="W179" s="270"/>
      <c r="X179" s="272"/>
      <c r="Y179" s="272"/>
      <c r="Z179" s="275"/>
      <c r="AA179" s="275"/>
      <c r="AB179" s="270" t="e">
        <f>VLOOKUP($A179,#REF!,2,FALSE)</f>
        <v>#REF!</v>
      </c>
      <c r="AC179" s="276" t="e">
        <f>VLOOKUP($A179,#REF!,2,FALSE)</f>
        <v>#REF!</v>
      </c>
      <c r="AD179" s="272" t="e">
        <f>VLOOKUP($A179,#REF!,2,FALSE)</f>
        <v>#REF!</v>
      </c>
      <c r="AE179" s="272" t="e">
        <f>VLOOKUP($A179,#REF!,2,FALSE)</f>
        <v>#REF!</v>
      </c>
      <c r="AF179" s="274" t="e">
        <f>VLOOKUP($A179,#REF!,2,FALSE)</f>
        <v>#REF!</v>
      </c>
      <c r="AG179" s="272" t="s">
        <v>970</v>
      </c>
      <c r="AH179" s="272" t="s">
        <v>112</v>
      </c>
      <c r="AI179" s="272" t="s">
        <v>994</v>
      </c>
      <c r="AJ179" s="272" t="s">
        <v>61</v>
      </c>
      <c r="AK179" s="272" t="s">
        <v>61</v>
      </c>
      <c r="AL179" s="272" t="s">
        <v>61</v>
      </c>
      <c r="AM179" s="272"/>
    </row>
    <row r="180" spans="1:39" s="361" customFormat="1" ht="30">
      <c r="A180" s="270" t="s">
        <v>995</v>
      </c>
      <c r="B180" s="357"/>
      <c r="C180" s="357"/>
      <c r="D180" s="357"/>
      <c r="E180" s="357"/>
      <c r="F180" s="358"/>
      <c r="G180" s="359"/>
      <c r="H180" s="359"/>
      <c r="I180" s="359"/>
      <c r="J180" s="360"/>
      <c r="K180" s="271">
        <v>45497</v>
      </c>
      <c r="L180" s="272" t="s">
        <v>996</v>
      </c>
      <c r="M180" s="272" t="s">
        <v>997</v>
      </c>
      <c r="N180" s="272"/>
      <c r="O180" s="272"/>
      <c r="P180" s="272"/>
      <c r="Q180" s="272"/>
      <c r="R180" s="272"/>
      <c r="S180" s="273"/>
      <c r="T180" s="274"/>
      <c r="U180" s="272"/>
      <c r="V180" s="275"/>
      <c r="W180" s="270"/>
      <c r="X180" s="272"/>
      <c r="Y180" s="272"/>
      <c r="Z180" s="275"/>
      <c r="AA180" s="275"/>
      <c r="AB180" s="270" t="e">
        <f>VLOOKUP($A180,#REF!,2,FALSE)</f>
        <v>#REF!</v>
      </c>
      <c r="AC180" s="276" t="e">
        <f>VLOOKUP($A180,#REF!,2,FALSE)</f>
        <v>#REF!</v>
      </c>
      <c r="AD180" s="272" t="e">
        <f>VLOOKUP($A180,#REF!,2,FALSE)</f>
        <v>#REF!</v>
      </c>
      <c r="AE180" s="272" t="e">
        <f>VLOOKUP($A180,#REF!,2,FALSE)</f>
        <v>#REF!</v>
      </c>
      <c r="AF180" s="274" t="e">
        <f>VLOOKUP($A180,#REF!,2,FALSE)</f>
        <v>#REF!</v>
      </c>
      <c r="AG180" s="272" t="s">
        <v>970</v>
      </c>
      <c r="AH180" s="272" t="s">
        <v>112</v>
      </c>
      <c r="AI180" s="272" t="s">
        <v>971</v>
      </c>
      <c r="AJ180" s="272" t="s">
        <v>61</v>
      </c>
      <c r="AK180" s="272" t="s">
        <v>61</v>
      </c>
      <c r="AL180" s="272" t="s">
        <v>61</v>
      </c>
      <c r="AM180" s="272"/>
    </row>
    <row r="181" spans="1:39">
      <c r="A181" s="143">
        <v>1</v>
      </c>
      <c r="K181" s="143">
        <v>6</v>
      </c>
      <c r="L181" s="43">
        <v>7</v>
      </c>
      <c r="M181" s="143">
        <v>8</v>
      </c>
      <c r="N181" s="43">
        <v>9</v>
      </c>
      <c r="O181" s="143">
        <v>10</v>
      </c>
      <c r="P181" s="43">
        <v>11</v>
      </c>
      <c r="Q181" s="143">
        <v>12</v>
      </c>
      <c r="R181" s="43">
        <v>13</v>
      </c>
      <c r="S181" s="143">
        <v>14</v>
      </c>
      <c r="T181" s="43">
        <v>15</v>
      </c>
      <c r="U181" s="143">
        <v>16</v>
      </c>
      <c r="V181" s="43">
        <v>17</v>
      </c>
      <c r="AH181" s="329"/>
    </row>
    <row r="183" spans="1:39">
      <c r="AD183" s="43">
        <f>COUNTIF(AD4:AD180,"Site visit required - unit does not dial in through the internet")</f>
        <v>0</v>
      </c>
    </row>
  </sheetData>
  <autoFilter ref="A3:AM146" xr:uid="{D03F1499-A038-48C4-B839-2C4787FE568B}"/>
  <sortState xmlns:xlrd2="http://schemas.microsoft.com/office/spreadsheetml/2017/richdata2" ref="A4:A156">
    <sortCondition ref="A4:A156"/>
  </sortState>
  <mergeCells count="5">
    <mergeCell ref="AB2:AL2"/>
    <mergeCell ref="G2:J2"/>
    <mergeCell ref="T2:V2"/>
    <mergeCell ref="K2:S2"/>
    <mergeCell ref="W2:AA2"/>
  </mergeCells>
  <phoneticPr fontId="10" type="noConversion"/>
  <conditionalFormatting sqref="AB4:AM180">
    <cfRule type="cellIs" dxfId="5" priority="1" operator="equal">
      <formula>0</formula>
    </cfRule>
  </conditionalFormatting>
  <hyperlinks>
    <hyperlink ref="AA4" r:id="rId1" xr:uid="{A7C65907-A4F0-4698-80B9-F403E3861CE4}"/>
  </hyperlinks>
  <printOptions horizontalCentered="1"/>
  <pageMargins left="0.3" right="0.3" top="0.61" bottom="0.37" header="0.1" footer="0.1"/>
  <pageSetup paperSize="9" pageOrder="overThenDown" orientation="portrait" useFirstPageNumber="1" horizontalDpi="300" verticalDpi="300" r:id="rId2"/>
  <headerFooter alignWithMargins="0">
    <oddHeader>&amp;P</oddHeader>
    <oddFooter>&amp;F</oddFooter>
  </headerFooter>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86"/>
  <sheetViews>
    <sheetView tabSelected="1" zoomScale="90" zoomScaleNormal="90" workbookViewId="0">
      <pane xSplit="1" ySplit="4" topLeftCell="B85" activePane="bottomRight" state="frozen"/>
      <selection pane="bottomRight" activeCell="D196" sqref="D196"/>
      <selection pane="bottomLeft" activeCell="A3" sqref="A3"/>
      <selection pane="topRight" activeCell="B1" sqref="B1"/>
    </sheetView>
  </sheetViews>
  <sheetFormatPr defaultColWidth="12" defaultRowHeight="12.75"/>
  <cols>
    <col min="1" max="1" width="12" style="97" customWidth="1"/>
    <col min="2" max="2" width="7" style="4" customWidth="1"/>
    <col min="3" max="3" width="54.85546875" style="4" customWidth="1"/>
    <col min="4" max="4" width="19.85546875" style="4" customWidth="1"/>
    <col min="5" max="5" width="6.42578125" style="4" customWidth="1"/>
    <col min="6" max="6" width="57.140625" style="4" customWidth="1"/>
    <col min="7" max="7" width="14.140625" style="4" customWidth="1"/>
    <col min="8" max="8" width="6.42578125" style="4" customWidth="1"/>
    <col min="9" max="9" width="49.140625" style="202" customWidth="1"/>
    <col min="10" max="10" width="11.28515625" style="4" customWidth="1"/>
    <col min="11" max="11" width="6.42578125" style="4" customWidth="1"/>
    <col min="12" max="12" width="49.5703125" style="202" customWidth="1"/>
    <col min="13" max="13" width="11.28515625" style="4" customWidth="1"/>
    <col min="14" max="14" width="6.42578125" style="4" customWidth="1"/>
    <col min="15" max="15" width="49.42578125" style="4" customWidth="1"/>
    <col min="16" max="16" width="11.28515625" style="4" customWidth="1"/>
    <col min="17" max="17" width="6.42578125" style="4" customWidth="1"/>
    <col min="18" max="18" width="45.42578125" style="4" customWidth="1"/>
    <col min="19" max="19" width="11.28515625" style="4" customWidth="1"/>
    <col min="20" max="20" width="6.42578125" style="4" customWidth="1"/>
    <col min="21" max="21" width="44.85546875" style="4" customWidth="1"/>
    <col min="22" max="22" width="13.7109375" style="4" customWidth="1"/>
    <col min="23" max="23" width="6.42578125" style="4" customWidth="1"/>
    <col min="24" max="24" width="38.42578125" style="4" customWidth="1"/>
    <col min="25" max="25" width="11.28515625" style="4" customWidth="1"/>
    <col min="26" max="26" width="6.42578125" style="4" customWidth="1"/>
    <col min="27" max="27" width="42.28515625" style="4" customWidth="1"/>
    <col min="28" max="28" width="13.85546875" style="4" customWidth="1"/>
    <col min="29" max="29" width="6.42578125" style="4" customWidth="1"/>
    <col min="30" max="30" width="38.42578125" style="4" customWidth="1"/>
    <col min="31" max="31" width="11.28515625" style="4" customWidth="1"/>
    <col min="32" max="32" width="6.42578125" style="4" customWidth="1"/>
    <col min="33" max="33" width="38.42578125" style="4" customWidth="1"/>
    <col min="34" max="34" width="11.28515625" style="4" customWidth="1"/>
    <col min="35" max="35" width="6.42578125" style="4" customWidth="1"/>
    <col min="36" max="36" width="38.42578125" style="4" customWidth="1"/>
    <col min="37" max="37" width="11.28515625" style="4" customWidth="1"/>
    <col min="38" max="16384" width="12" style="93"/>
  </cols>
  <sheetData>
    <row r="1" spans="1:38" ht="12.75" customHeight="1">
      <c r="B1" s="398" t="s">
        <v>998</v>
      </c>
      <c r="C1" s="398"/>
      <c r="D1" s="398"/>
      <c r="E1" s="398"/>
      <c r="F1" s="398"/>
      <c r="G1" s="398"/>
      <c r="H1" s="102"/>
      <c r="I1" s="192" t="s">
        <v>999</v>
      </c>
      <c r="AD1" s="68"/>
    </row>
    <row r="2" spans="1:38" ht="78.95" customHeight="1">
      <c r="A2" s="102"/>
      <c r="B2" s="398"/>
      <c r="C2" s="398"/>
      <c r="D2" s="398"/>
      <c r="E2" s="398"/>
      <c r="F2" s="398"/>
      <c r="G2" s="398"/>
      <c r="H2" s="102"/>
      <c r="I2" s="192"/>
      <c r="AD2" s="68"/>
    </row>
    <row r="3" spans="1:38" s="95" customFormat="1">
      <c r="A3" s="94"/>
      <c r="B3" s="399" t="s">
        <v>1000</v>
      </c>
      <c r="C3" s="400"/>
      <c r="D3" s="401"/>
      <c r="E3" s="402" t="s">
        <v>1001</v>
      </c>
      <c r="F3" s="400"/>
      <c r="G3" s="401"/>
      <c r="H3" s="403" t="s">
        <v>1002</v>
      </c>
      <c r="I3" s="397"/>
      <c r="J3" s="397"/>
      <c r="K3" s="396" t="s">
        <v>1003</v>
      </c>
      <c r="L3" s="397"/>
      <c r="M3" s="397"/>
      <c r="N3" s="396" t="s">
        <v>1004</v>
      </c>
      <c r="O3" s="397"/>
      <c r="P3" s="397"/>
      <c r="Q3" s="396" t="s">
        <v>1005</v>
      </c>
      <c r="R3" s="397"/>
      <c r="S3" s="397"/>
      <c r="T3" s="396" t="s">
        <v>1006</v>
      </c>
      <c r="U3" s="397"/>
      <c r="V3" s="397"/>
      <c r="W3" s="396" t="s">
        <v>1007</v>
      </c>
      <c r="X3" s="397"/>
      <c r="Y3" s="397"/>
      <c r="Z3" s="396" t="s">
        <v>1008</v>
      </c>
      <c r="AA3" s="397"/>
      <c r="AB3" s="397"/>
      <c r="AC3" s="396" t="s">
        <v>1009</v>
      </c>
      <c r="AD3" s="397"/>
      <c r="AE3" s="397"/>
      <c r="AF3" s="396" t="s">
        <v>1010</v>
      </c>
      <c r="AG3" s="397"/>
      <c r="AH3" s="397"/>
      <c r="AI3" s="396" t="s">
        <v>1011</v>
      </c>
      <c r="AJ3" s="397"/>
      <c r="AK3" s="397"/>
    </row>
    <row r="4" spans="1:38" s="96" customFormat="1" ht="25.5">
      <c r="A4" s="177" t="s">
        <v>10</v>
      </c>
      <c r="B4" s="169" t="s">
        <v>1012</v>
      </c>
      <c r="C4" s="127" t="s">
        <v>1013</v>
      </c>
      <c r="D4" s="170" t="s">
        <v>1014</v>
      </c>
      <c r="E4" s="119" t="s">
        <v>1012</v>
      </c>
      <c r="F4" s="127" t="s">
        <v>1013</v>
      </c>
      <c r="G4" s="170" t="s">
        <v>1014</v>
      </c>
      <c r="H4" s="119" t="s">
        <v>1012</v>
      </c>
      <c r="I4" s="193" t="s">
        <v>1013</v>
      </c>
      <c r="J4" s="118" t="s">
        <v>1014</v>
      </c>
      <c r="K4" s="119" t="s">
        <v>1012</v>
      </c>
      <c r="L4" s="193" t="s">
        <v>1013</v>
      </c>
      <c r="M4" s="118" t="s">
        <v>1014</v>
      </c>
      <c r="N4" s="119" t="s">
        <v>1012</v>
      </c>
      <c r="O4" s="127" t="s">
        <v>1013</v>
      </c>
      <c r="P4" s="118" t="s">
        <v>1014</v>
      </c>
      <c r="Q4" s="119" t="s">
        <v>1012</v>
      </c>
      <c r="R4" s="127" t="s">
        <v>1013</v>
      </c>
      <c r="S4" s="118" t="s">
        <v>1014</v>
      </c>
      <c r="T4" s="119" t="s">
        <v>1012</v>
      </c>
      <c r="U4" s="127" t="s">
        <v>1013</v>
      </c>
      <c r="V4" s="118" t="s">
        <v>1014</v>
      </c>
      <c r="W4" s="119" t="s">
        <v>1012</v>
      </c>
      <c r="X4" s="127" t="s">
        <v>1013</v>
      </c>
      <c r="Y4" s="118" t="s">
        <v>1014</v>
      </c>
      <c r="Z4" s="119" t="s">
        <v>1012</v>
      </c>
      <c r="AA4" s="127" t="s">
        <v>1013</v>
      </c>
      <c r="AB4" s="118" t="s">
        <v>1014</v>
      </c>
      <c r="AC4" s="119" t="s">
        <v>1012</v>
      </c>
      <c r="AD4" s="127" t="s">
        <v>1013</v>
      </c>
      <c r="AE4" s="118" t="s">
        <v>1014</v>
      </c>
      <c r="AF4" s="119" t="s">
        <v>1012</v>
      </c>
      <c r="AG4" s="127" t="s">
        <v>1013</v>
      </c>
      <c r="AH4" s="118" t="s">
        <v>1014</v>
      </c>
      <c r="AI4" s="119" t="s">
        <v>1012</v>
      </c>
      <c r="AJ4" s="127" t="s">
        <v>1013</v>
      </c>
      <c r="AK4" s="118" t="s">
        <v>1014</v>
      </c>
      <c r="AL4" s="126"/>
    </row>
    <row r="5" spans="1:38" s="95" customFormat="1" ht="76.5">
      <c r="A5" s="178" t="s">
        <v>48</v>
      </c>
      <c r="B5" s="176"/>
      <c r="C5" s="186" t="s">
        <v>1015</v>
      </c>
      <c r="D5" s="256" t="s">
        <v>1016</v>
      </c>
      <c r="E5" s="179"/>
      <c r="F5" s="90" t="s">
        <v>1017</v>
      </c>
      <c r="G5" s="171"/>
      <c r="H5" s="120"/>
      <c r="I5" s="194" t="s">
        <v>1018</v>
      </c>
      <c r="J5" s="122" t="s">
        <v>1019</v>
      </c>
      <c r="K5" s="120"/>
      <c r="L5" s="196" t="s">
        <v>1020</v>
      </c>
      <c r="M5" s="122" t="s">
        <v>1019</v>
      </c>
      <c r="N5" s="120"/>
      <c r="O5" s="241" t="s">
        <v>1021</v>
      </c>
      <c r="P5" s="122" t="s">
        <v>1019</v>
      </c>
      <c r="Q5" s="120"/>
      <c r="R5" s="232" t="s">
        <v>50</v>
      </c>
      <c r="S5" s="122" t="s">
        <v>1019</v>
      </c>
      <c r="T5" s="349"/>
      <c r="U5" s="350" t="s">
        <v>1022</v>
      </c>
      <c r="V5" s="351"/>
      <c r="W5" s="349"/>
      <c r="X5" s="104"/>
      <c r="Y5" s="351"/>
      <c r="Z5" s="349"/>
      <c r="AA5" s="355"/>
      <c r="AB5" s="351"/>
      <c r="AC5" s="349"/>
      <c r="AD5" s="350"/>
      <c r="AE5" s="351"/>
      <c r="AF5" s="349"/>
      <c r="AG5" s="350"/>
      <c r="AH5" s="351"/>
      <c r="AI5" s="349"/>
      <c r="AJ5" s="350"/>
      <c r="AK5" s="351"/>
    </row>
    <row r="6" spans="1:38" s="95" customFormat="1" ht="38.25">
      <c r="A6" s="178" t="s">
        <v>62</v>
      </c>
      <c r="B6" s="173"/>
      <c r="C6" s="187" t="s">
        <v>1023</v>
      </c>
      <c r="D6" s="188" t="s">
        <v>1024</v>
      </c>
      <c r="E6" s="185"/>
      <c r="F6" s="187" t="s">
        <v>1025</v>
      </c>
      <c r="G6" s="188"/>
      <c r="H6" s="180"/>
      <c r="I6" s="195" t="s">
        <v>112</v>
      </c>
      <c r="J6" s="190"/>
      <c r="K6" s="121"/>
      <c r="L6" s="197" t="s">
        <v>1026</v>
      </c>
      <c r="M6" s="115"/>
      <c r="N6" s="121"/>
      <c r="O6" s="241" t="s">
        <v>1027</v>
      </c>
      <c r="P6" s="115"/>
      <c r="Q6" s="121"/>
      <c r="R6" s="232" t="s">
        <v>50</v>
      </c>
      <c r="S6" s="115"/>
      <c r="T6" s="345"/>
      <c r="U6" s="352" t="s">
        <v>1028</v>
      </c>
      <c r="V6" s="347"/>
      <c r="W6" s="345"/>
      <c r="X6" s="104"/>
      <c r="Y6" s="347"/>
      <c r="Z6" s="345"/>
      <c r="AA6" s="346"/>
      <c r="AB6" s="347"/>
      <c r="AC6" s="345"/>
      <c r="AD6" s="346"/>
      <c r="AE6" s="347"/>
      <c r="AF6" s="345"/>
      <c r="AG6" s="346"/>
      <c r="AH6" s="347"/>
      <c r="AI6" s="345"/>
      <c r="AJ6" s="346"/>
      <c r="AK6" s="347"/>
    </row>
    <row r="7" spans="1:38" s="95" customFormat="1" ht="82.5" customHeight="1">
      <c r="A7" s="178" t="s">
        <v>65</v>
      </c>
      <c r="B7" s="173"/>
      <c r="C7" s="257" t="s">
        <v>1029</v>
      </c>
      <c r="D7" s="188"/>
      <c r="E7" s="185"/>
      <c r="F7" s="186" t="s">
        <v>1017</v>
      </c>
      <c r="G7" s="188"/>
      <c r="H7" s="180"/>
      <c r="I7" s="195" t="s">
        <v>1030</v>
      </c>
      <c r="J7" s="190" t="s">
        <v>1031</v>
      </c>
      <c r="K7" s="121"/>
      <c r="L7" s="195" t="s">
        <v>1032</v>
      </c>
      <c r="M7" s="122" t="s">
        <v>1019</v>
      </c>
      <c r="N7" s="121"/>
      <c r="O7" s="241" t="s">
        <v>1033</v>
      </c>
      <c r="P7" s="115"/>
      <c r="Q7" s="121"/>
      <c r="R7" s="232" t="s">
        <v>1034</v>
      </c>
      <c r="S7" s="115" t="s">
        <v>1019</v>
      </c>
      <c r="T7" s="121"/>
      <c r="U7" s="117" t="s">
        <v>1035</v>
      </c>
      <c r="V7" s="115"/>
      <c r="W7" s="121"/>
      <c r="X7" s="26" t="s">
        <v>1036</v>
      </c>
      <c r="Y7" s="354" t="s">
        <v>1037</v>
      </c>
      <c r="Z7" s="121"/>
      <c r="AA7" s="117" t="s">
        <v>1038</v>
      </c>
      <c r="AB7" s="115"/>
      <c r="AC7" s="121"/>
      <c r="AD7" s="117" t="s">
        <v>1039</v>
      </c>
      <c r="AE7" s="115"/>
      <c r="AF7" s="121"/>
      <c r="AG7" s="117" t="s">
        <v>1039</v>
      </c>
      <c r="AH7" s="115"/>
      <c r="AI7" s="121"/>
      <c r="AJ7" s="26"/>
      <c r="AK7" s="115"/>
    </row>
    <row r="8" spans="1:38" s="95" customFormat="1" ht="51">
      <c r="A8" s="178" t="s">
        <v>74</v>
      </c>
      <c r="B8" s="173"/>
      <c r="C8" s="187" t="s">
        <v>1040</v>
      </c>
      <c r="D8" s="188"/>
      <c r="E8" s="185"/>
      <c r="F8" s="186" t="s">
        <v>1017</v>
      </c>
      <c r="G8" s="188"/>
      <c r="H8" s="180"/>
      <c r="I8" s="195" t="s">
        <v>1041</v>
      </c>
      <c r="J8" s="190"/>
      <c r="K8" s="121"/>
      <c r="L8" s="195" t="s">
        <v>1041</v>
      </c>
      <c r="M8" s="115"/>
      <c r="N8" s="121"/>
      <c r="O8" s="241" t="s">
        <v>1042</v>
      </c>
      <c r="P8" s="115"/>
      <c r="Q8" s="121"/>
      <c r="R8" s="232" t="s">
        <v>1043</v>
      </c>
      <c r="S8" s="115"/>
      <c r="T8" s="121"/>
      <c r="U8" s="26" t="s">
        <v>1044</v>
      </c>
      <c r="V8" s="115"/>
      <c r="W8" s="121"/>
      <c r="X8" s="26" t="s">
        <v>1045</v>
      </c>
      <c r="Y8" s="354" t="s">
        <v>1037</v>
      </c>
      <c r="Z8" s="121"/>
      <c r="AA8" s="26" t="s">
        <v>1046</v>
      </c>
      <c r="AB8" s="115"/>
      <c r="AC8" s="121"/>
      <c r="AD8" s="26" t="s">
        <v>1047</v>
      </c>
      <c r="AE8" s="115"/>
      <c r="AF8" s="121"/>
      <c r="AG8" s="26" t="s">
        <v>1047</v>
      </c>
      <c r="AH8" s="115"/>
      <c r="AI8" s="121"/>
      <c r="AJ8" s="26"/>
      <c r="AK8" s="115"/>
    </row>
    <row r="9" spans="1:38" s="95" customFormat="1" ht="51">
      <c r="A9" s="178" t="s">
        <v>81</v>
      </c>
      <c r="B9" s="173"/>
      <c r="C9" s="187" t="s">
        <v>1048</v>
      </c>
      <c r="D9" s="188"/>
      <c r="E9" s="185"/>
      <c r="F9" s="186" t="s">
        <v>1017</v>
      </c>
      <c r="G9" s="188"/>
      <c r="H9" s="180"/>
      <c r="I9" s="195" t="s">
        <v>1049</v>
      </c>
      <c r="J9" s="190"/>
      <c r="K9" s="121"/>
      <c r="L9" s="197" t="s">
        <v>1050</v>
      </c>
      <c r="M9" s="115"/>
      <c r="N9" s="121"/>
      <c r="O9" s="203" t="s">
        <v>1051</v>
      </c>
      <c r="P9" s="115"/>
      <c r="Q9" s="121"/>
      <c r="R9" s="232" t="s">
        <v>1052</v>
      </c>
      <c r="S9" s="115"/>
      <c r="T9" s="121"/>
      <c r="U9" s="26" t="s">
        <v>1053</v>
      </c>
      <c r="V9" s="115"/>
      <c r="W9" s="121"/>
      <c r="X9" s="26" t="s">
        <v>1054</v>
      </c>
      <c r="Y9" s="354" t="s">
        <v>1037</v>
      </c>
      <c r="Z9" s="121"/>
      <c r="AA9" s="26" t="s">
        <v>1054</v>
      </c>
      <c r="AB9" s="115"/>
      <c r="AC9" s="121"/>
      <c r="AD9" s="26" t="s">
        <v>1055</v>
      </c>
      <c r="AE9" s="115"/>
      <c r="AF9" s="121"/>
      <c r="AG9" s="26" t="s">
        <v>1055</v>
      </c>
      <c r="AH9" s="115"/>
      <c r="AI9" s="121"/>
      <c r="AJ9" s="26"/>
      <c r="AK9" s="115"/>
    </row>
    <row r="10" spans="1:38" s="95" customFormat="1" ht="38.25">
      <c r="A10" s="178" t="s">
        <v>88</v>
      </c>
      <c r="B10" s="173"/>
      <c r="C10" s="187" t="s">
        <v>1056</v>
      </c>
      <c r="D10" s="188" t="s">
        <v>1057</v>
      </c>
      <c r="E10" s="185"/>
      <c r="F10" s="186" t="s">
        <v>1017</v>
      </c>
      <c r="G10" s="188"/>
      <c r="H10" s="180"/>
      <c r="I10" s="195" t="s">
        <v>1058</v>
      </c>
      <c r="J10" s="190" t="s">
        <v>1031</v>
      </c>
      <c r="K10" s="121"/>
      <c r="L10" s="197" t="s">
        <v>1059</v>
      </c>
      <c r="M10" s="219" t="s">
        <v>1019</v>
      </c>
      <c r="N10" s="121"/>
      <c r="O10" s="241" t="s">
        <v>1060</v>
      </c>
      <c r="P10" s="115"/>
      <c r="Q10" s="121"/>
      <c r="R10" s="232" t="s">
        <v>1061</v>
      </c>
      <c r="S10" s="115"/>
      <c r="T10" s="121"/>
      <c r="U10" s="332" t="s">
        <v>1062</v>
      </c>
      <c r="V10" s="333"/>
      <c r="W10" s="334"/>
      <c r="X10" s="332"/>
      <c r="Y10" s="333"/>
      <c r="Z10" s="334"/>
      <c r="AA10" s="335"/>
      <c r="AB10" s="333"/>
      <c r="AC10" s="334"/>
      <c r="AD10" s="332"/>
      <c r="AE10" s="333"/>
      <c r="AF10" s="334"/>
      <c r="AG10" s="332"/>
      <c r="AH10" s="333"/>
      <c r="AI10" s="334"/>
      <c r="AJ10" s="332"/>
      <c r="AK10" s="333"/>
    </row>
    <row r="11" spans="1:38" s="95" customFormat="1" ht="63.75">
      <c r="A11" s="178" t="s">
        <v>105</v>
      </c>
      <c r="B11" s="173"/>
      <c r="C11" s="187" t="s">
        <v>1063</v>
      </c>
      <c r="D11" s="188"/>
      <c r="E11" s="185"/>
      <c r="F11" s="187" t="s">
        <v>1064</v>
      </c>
      <c r="G11" s="188" t="s">
        <v>1065</v>
      </c>
      <c r="H11" s="180"/>
      <c r="I11" s="195" t="s">
        <v>1066</v>
      </c>
      <c r="J11" s="190" t="s">
        <v>1019</v>
      </c>
      <c r="K11" s="121"/>
      <c r="L11" s="195" t="s">
        <v>1067</v>
      </c>
      <c r="M11" s="219" t="s">
        <v>1019</v>
      </c>
      <c r="N11" s="121"/>
      <c r="O11" s="241" t="s">
        <v>1068</v>
      </c>
      <c r="P11" s="219" t="s">
        <v>1019</v>
      </c>
      <c r="Q11" s="121"/>
      <c r="R11" s="232" t="s">
        <v>1069</v>
      </c>
      <c r="S11" s="115" t="s">
        <v>1019</v>
      </c>
      <c r="T11" s="121"/>
      <c r="U11" s="26" t="s">
        <v>1070</v>
      </c>
      <c r="V11" s="115" t="s">
        <v>1071</v>
      </c>
      <c r="W11" s="121"/>
      <c r="X11" s="26" t="s">
        <v>1072</v>
      </c>
      <c r="Y11" s="354" t="s">
        <v>1037</v>
      </c>
      <c r="Z11" s="121"/>
      <c r="AA11" s="117" t="s">
        <v>1073</v>
      </c>
      <c r="AB11" s="115"/>
      <c r="AC11" s="121"/>
      <c r="AD11" s="26" t="s">
        <v>1074</v>
      </c>
      <c r="AE11" s="115"/>
      <c r="AF11" s="121"/>
      <c r="AG11" s="26" t="s">
        <v>1074</v>
      </c>
      <c r="AH11" s="115"/>
      <c r="AI11" s="121"/>
      <c r="AJ11" s="26"/>
      <c r="AK11" s="115"/>
    </row>
    <row r="12" spans="1:38" s="95" customFormat="1" ht="51">
      <c r="A12" s="178" t="s">
        <v>113</v>
      </c>
      <c r="B12" s="173"/>
      <c r="C12" s="187" t="s">
        <v>1063</v>
      </c>
      <c r="D12" s="188"/>
      <c r="E12" s="185"/>
      <c r="F12" s="187" t="s">
        <v>1075</v>
      </c>
      <c r="G12" s="188"/>
      <c r="H12" s="180"/>
      <c r="I12" s="195" t="s">
        <v>112</v>
      </c>
      <c r="J12" s="190"/>
      <c r="K12" s="121"/>
      <c r="L12" s="211" t="s">
        <v>1076</v>
      </c>
      <c r="M12" s="115"/>
      <c r="N12" s="121"/>
      <c r="O12" s="241" t="s">
        <v>1068</v>
      </c>
      <c r="P12" s="219" t="s">
        <v>1019</v>
      </c>
      <c r="Q12" s="121"/>
      <c r="R12" s="232" t="s">
        <v>1077</v>
      </c>
      <c r="S12" s="115"/>
      <c r="T12" s="121"/>
      <c r="U12" s="26" t="s">
        <v>1078</v>
      </c>
      <c r="V12" s="115" t="s">
        <v>1071</v>
      </c>
      <c r="W12" s="121"/>
      <c r="X12" s="26" t="s">
        <v>1079</v>
      </c>
      <c r="Y12" s="354" t="s">
        <v>1037</v>
      </c>
      <c r="Z12" s="121"/>
      <c r="AA12" s="26" t="s">
        <v>1080</v>
      </c>
      <c r="AB12" s="115" t="s">
        <v>1071</v>
      </c>
      <c r="AC12" s="121"/>
      <c r="AD12" s="26" t="s">
        <v>1074</v>
      </c>
      <c r="AE12" s="115"/>
      <c r="AF12" s="121"/>
      <c r="AG12" s="26" t="s">
        <v>1074</v>
      </c>
      <c r="AH12" s="115"/>
      <c r="AI12" s="121"/>
      <c r="AJ12" s="26"/>
      <c r="AK12" s="115"/>
    </row>
    <row r="13" spans="1:38" s="95" customFormat="1" ht="36" customHeight="1">
      <c r="A13" s="178" t="s">
        <v>118</v>
      </c>
      <c r="B13" s="173"/>
      <c r="C13" s="187" t="s">
        <v>1063</v>
      </c>
      <c r="D13" s="188"/>
      <c r="E13" s="185"/>
      <c r="F13" s="187" t="s">
        <v>1081</v>
      </c>
      <c r="G13" s="188"/>
      <c r="H13" s="180"/>
      <c r="I13" s="195" t="s">
        <v>112</v>
      </c>
      <c r="J13" s="190"/>
      <c r="K13" s="121"/>
      <c r="L13" s="211" t="s">
        <v>1082</v>
      </c>
      <c r="M13" s="115"/>
      <c r="N13" s="121"/>
      <c r="O13" s="241" t="s">
        <v>1068</v>
      </c>
      <c r="P13" s="219" t="s">
        <v>1019</v>
      </c>
      <c r="Q13" s="121"/>
      <c r="R13" s="232" t="s">
        <v>1083</v>
      </c>
      <c r="S13" s="115"/>
      <c r="T13" s="121"/>
      <c r="U13" s="26" t="s">
        <v>1084</v>
      </c>
      <c r="V13" s="115"/>
      <c r="W13" s="121"/>
      <c r="X13" s="26" t="s">
        <v>1085</v>
      </c>
      <c r="Y13" s="354" t="s">
        <v>1037</v>
      </c>
      <c r="Z13" s="121"/>
      <c r="AA13" s="26" t="s">
        <v>1086</v>
      </c>
      <c r="AB13" s="115"/>
      <c r="AC13" s="121"/>
      <c r="AD13" s="26" t="s">
        <v>1087</v>
      </c>
      <c r="AE13" s="115"/>
      <c r="AF13" s="121"/>
      <c r="AG13" s="26" t="s">
        <v>1087</v>
      </c>
      <c r="AH13" s="115"/>
      <c r="AI13" s="121"/>
      <c r="AJ13" s="26"/>
      <c r="AK13" s="115"/>
    </row>
    <row r="14" spans="1:38" s="95" customFormat="1" ht="51">
      <c r="A14" s="178" t="s">
        <v>127</v>
      </c>
      <c r="B14" s="173"/>
      <c r="C14" s="187" t="s">
        <v>1063</v>
      </c>
      <c r="D14" s="188"/>
      <c r="E14" s="185"/>
      <c r="F14" s="187" t="s">
        <v>1088</v>
      </c>
      <c r="G14" s="188"/>
      <c r="H14" s="180"/>
      <c r="I14" s="195" t="s">
        <v>112</v>
      </c>
      <c r="J14" s="190"/>
      <c r="K14" s="121"/>
      <c r="L14" s="211" t="s">
        <v>1089</v>
      </c>
      <c r="M14" s="115"/>
      <c r="N14" s="121"/>
      <c r="O14" s="241" t="s">
        <v>1068</v>
      </c>
      <c r="P14" s="219" t="s">
        <v>1019</v>
      </c>
      <c r="Q14" s="121"/>
      <c r="R14" s="232" t="s">
        <v>1090</v>
      </c>
      <c r="S14" s="115"/>
      <c r="T14" s="121"/>
      <c r="U14" s="26" t="s">
        <v>1078</v>
      </c>
      <c r="V14" s="115" t="s">
        <v>1071</v>
      </c>
      <c r="W14" s="121"/>
      <c r="X14" s="26" t="s">
        <v>1091</v>
      </c>
      <c r="Y14" s="354" t="s">
        <v>1037</v>
      </c>
      <c r="Z14" s="121"/>
      <c r="AA14" s="117" t="s">
        <v>1092</v>
      </c>
      <c r="AB14" s="115"/>
      <c r="AC14" s="121"/>
      <c r="AD14" s="26" t="s">
        <v>1093</v>
      </c>
      <c r="AE14" s="115"/>
      <c r="AF14" s="121"/>
      <c r="AG14" s="26" t="s">
        <v>1074</v>
      </c>
      <c r="AH14" s="115"/>
      <c r="AI14" s="121"/>
      <c r="AJ14" s="26"/>
      <c r="AK14" s="115"/>
    </row>
    <row r="15" spans="1:38" s="95" customFormat="1" ht="51">
      <c r="A15" s="178" t="s">
        <v>134</v>
      </c>
      <c r="B15" s="173"/>
      <c r="C15" s="187" t="s">
        <v>1094</v>
      </c>
      <c r="D15" s="188"/>
      <c r="E15" s="185"/>
      <c r="F15" s="187" t="s">
        <v>1095</v>
      </c>
      <c r="G15" s="188"/>
      <c r="H15" s="180"/>
      <c r="I15" s="195" t="s">
        <v>112</v>
      </c>
      <c r="J15" s="190"/>
      <c r="K15" s="121"/>
      <c r="L15" s="195" t="s">
        <v>1096</v>
      </c>
      <c r="M15" s="115" t="s">
        <v>1019</v>
      </c>
      <c r="N15" s="121"/>
      <c r="O15" s="241" t="s">
        <v>1097</v>
      </c>
      <c r="P15" s="115"/>
      <c r="Q15" s="121"/>
      <c r="R15" s="232" t="s">
        <v>1098</v>
      </c>
      <c r="S15" s="115"/>
      <c r="T15" s="121"/>
      <c r="U15" s="26" t="s">
        <v>1099</v>
      </c>
      <c r="V15" s="123"/>
      <c r="W15" s="121"/>
      <c r="X15" s="343" t="s">
        <v>112</v>
      </c>
      <c r="Y15" s="354" t="s">
        <v>1037</v>
      </c>
      <c r="Z15" s="121"/>
      <c r="AA15" s="117" t="s">
        <v>1100</v>
      </c>
      <c r="AB15" s="115"/>
      <c r="AC15" s="121"/>
      <c r="AD15" s="26" t="s">
        <v>1101</v>
      </c>
      <c r="AE15" s="115"/>
      <c r="AF15" s="121"/>
      <c r="AG15" s="26" t="s">
        <v>1102</v>
      </c>
      <c r="AH15" s="344" t="s">
        <v>1103</v>
      </c>
      <c r="AI15" s="121"/>
      <c r="AJ15" s="26"/>
      <c r="AK15" s="115"/>
    </row>
    <row r="16" spans="1:38" s="95" customFormat="1" ht="51">
      <c r="A16" s="178" t="s">
        <v>139</v>
      </c>
      <c r="B16" s="173"/>
      <c r="C16" s="187" t="s">
        <v>1104</v>
      </c>
      <c r="D16" s="188"/>
      <c r="E16" s="185"/>
      <c r="F16" s="187" t="s">
        <v>1105</v>
      </c>
      <c r="G16" s="188"/>
      <c r="H16" s="180"/>
      <c r="I16" s="195" t="s">
        <v>112</v>
      </c>
      <c r="J16" s="190"/>
      <c r="K16" s="121"/>
      <c r="L16" s="195" t="s">
        <v>1096</v>
      </c>
      <c r="M16" s="115" t="s">
        <v>1019</v>
      </c>
      <c r="N16" s="121"/>
      <c r="O16" s="241" t="s">
        <v>1106</v>
      </c>
      <c r="P16" s="115"/>
      <c r="Q16" s="121"/>
      <c r="R16" s="232" t="s">
        <v>1107</v>
      </c>
      <c r="S16" s="115"/>
      <c r="T16" s="121"/>
      <c r="U16" s="26" t="s">
        <v>1108</v>
      </c>
      <c r="V16" s="115"/>
      <c r="W16" s="121"/>
      <c r="X16" s="343" t="s">
        <v>144</v>
      </c>
      <c r="Y16" s="354" t="s">
        <v>1037</v>
      </c>
      <c r="Z16" s="121"/>
      <c r="AA16" s="26" t="s">
        <v>1108</v>
      </c>
      <c r="AB16" s="115"/>
      <c r="AC16" s="121"/>
      <c r="AD16" s="26" t="s">
        <v>1109</v>
      </c>
      <c r="AE16" s="115"/>
      <c r="AF16" s="121"/>
      <c r="AG16" s="26" t="s">
        <v>1110</v>
      </c>
      <c r="AH16" s="344" t="s">
        <v>1103</v>
      </c>
      <c r="AI16" s="121"/>
      <c r="AJ16" s="26"/>
      <c r="AK16" s="115"/>
    </row>
    <row r="17" spans="1:37" s="95" customFormat="1" ht="51">
      <c r="A17" s="178" t="s">
        <v>145</v>
      </c>
      <c r="B17" s="173"/>
      <c r="C17" s="187" t="s">
        <v>1111</v>
      </c>
      <c r="D17" s="188"/>
      <c r="E17" s="185"/>
      <c r="F17" s="187" t="s">
        <v>1112</v>
      </c>
      <c r="G17" s="188"/>
      <c r="H17" s="180"/>
      <c r="I17" s="195" t="s">
        <v>1113</v>
      </c>
      <c r="J17" s="190" t="s">
        <v>1019</v>
      </c>
      <c r="K17" s="121"/>
      <c r="L17" s="197" t="s">
        <v>1114</v>
      </c>
      <c r="M17" s="218" t="s">
        <v>1019</v>
      </c>
      <c r="N17" s="121"/>
      <c r="O17" s="241" t="s">
        <v>1115</v>
      </c>
      <c r="P17" s="219" t="s">
        <v>1019</v>
      </c>
      <c r="Q17" s="121"/>
      <c r="R17" s="232" t="s">
        <v>1116</v>
      </c>
      <c r="S17" s="115"/>
      <c r="T17" s="121"/>
      <c r="U17" s="26" t="s">
        <v>1117</v>
      </c>
      <c r="V17" s="115"/>
      <c r="W17" s="121"/>
      <c r="X17" s="26" t="s">
        <v>1118</v>
      </c>
      <c r="Y17" s="354" t="s">
        <v>1037</v>
      </c>
      <c r="Z17" s="121"/>
      <c r="AA17" s="26" t="s">
        <v>1119</v>
      </c>
      <c r="AB17" s="115"/>
      <c r="AC17" s="121"/>
      <c r="AD17" s="26" t="s">
        <v>1093</v>
      </c>
      <c r="AE17" s="115"/>
      <c r="AF17" s="121"/>
      <c r="AG17" s="26" t="s">
        <v>1120</v>
      </c>
      <c r="AH17" s="344" t="s">
        <v>1121</v>
      </c>
      <c r="AI17" s="121"/>
      <c r="AJ17" s="26"/>
      <c r="AK17" s="115"/>
    </row>
    <row r="18" spans="1:37" s="95" customFormat="1" ht="60">
      <c r="A18" s="178" t="s">
        <v>153</v>
      </c>
      <c r="B18" s="173"/>
      <c r="C18" s="187" t="s">
        <v>1122</v>
      </c>
      <c r="D18" s="188"/>
      <c r="E18" s="185"/>
      <c r="F18" s="187" t="s">
        <v>1123</v>
      </c>
      <c r="G18" s="188" t="s">
        <v>1065</v>
      </c>
      <c r="H18" s="180"/>
      <c r="I18" s="195" t="s">
        <v>112</v>
      </c>
      <c r="J18" s="190"/>
      <c r="K18" s="121"/>
      <c r="L18" s="197" t="s">
        <v>1114</v>
      </c>
      <c r="M18" s="115"/>
      <c r="N18" s="121"/>
      <c r="O18" s="241" t="s">
        <v>1124</v>
      </c>
      <c r="P18" s="115"/>
      <c r="Q18" s="121"/>
      <c r="R18" s="232" t="s">
        <v>112</v>
      </c>
      <c r="S18" s="115" t="s">
        <v>1019</v>
      </c>
      <c r="T18" s="121"/>
      <c r="U18" s="26" t="s">
        <v>1125</v>
      </c>
      <c r="V18" s="115"/>
      <c r="W18" s="345"/>
      <c r="X18" s="346" t="s">
        <v>1126</v>
      </c>
      <c r="Y18" s="347" t="s">
        <v>1127</v>
      </c>
      <c r="Z18" s="345"/>
      <c r="AA18" s="352"/>
      <c r="AB18" s="347"/>
      <c r="AC18" s="345"/>
      <c r="AD18" s="346"/>
      <c r="AE18" s="347"/>
      <c r="AF18" s="345"/>
      <c r="AG18" s="346"/>
      <c r="AH18" s="347"/>
      <c r="AI18" s="345"/>
      <c r="AJ18" s="346"/>
      <c r="AK18" s="347"/>
    </row>
    <row r="19" spans="1:37" s="95" customFormat="1" ht="38.25">
      <c r="A19" s="178" t="s">
        <v>158</v>
      </c>
      <c r="B19" s="173"/>
      <c r="C19" s="187" t="s">
        <v>1128</v>
      </c>
      <c r="D19" s="188"/>
      <c r="E19" s="185"/>
      <c r="F19" s="187" t="s">
        <v>1129</v>
      </c>
      <c r="G19" s="188"/>
      <c r="H19" s="180"/>
      <c r="I19" s="195" t="s">
        <v>112</v>
      </c>
      <c r="J19" s="190"/>
      <c r="K19" s="121"/>
      <c r="L19" s="197" t="s">
        <v>1130</v>
      </c>
      <c r="M19" s="218" t="s">
        <v>1019</v>
      </c>
      <c r="N19" s="121"/>
      <c r="O19" s="211" t="s">
        <v>1131</v>
      </c>
      <c r="P19" s="115"/>
      <c r="Q19" s="121"/>
      <c r="R19" s="232" t="s">
        <v>112</v>
      </c>
      <c r="S19" s="115" t="s">
        <v>1019</v>
      </c>
      <c r="T19" s="121"/>
      <c r="U19" s="26" t="s">
        <v>1132</v>
      </c>
      <c r="V19" s="115"/>
      <c r="W19" s="345"/>
      <c r="X19" s="346" t="s">
        <v>1133</v>
      </c>
      <c r="Y19" s="347" t="s">
        <v>1134</v>
      </c>
      <c r="Z19" s="345"/>
      <c r="AA19" s="346"/>
      <c r="AB19" s="347"/>
      <c r="AC19" s="345"/>
      <c r="AD19" s="346"/>
      <c r="AE19" s="347"/>
      <c r="AF19" s="345"/>
      <c r="AG19" s="346"/>
      <c r="AH19" s="347"/>
      <c r="AI19" s="345"/>
      <c r="AJ19" s="346"/>
      <c r="AK19" s="347"/>
    </row>
    <row r="20" spans="1:37" s="95" customFormat="1" ht="38.25">
      <c r="A20" s="178" t="s">
        <v>166</v>
      </c>
      <c r="B20" s="173"/>
      <c r="C20" s="187" t="s">
        <v>1135</v>
      </c>
      <c r="D20" s="188"/>
      <c r="E20" s="185"/>
      <c r="F20" s="187" t="s">
        <v>1136</v>
      </c>
      <c r="G20" s="188"/>
      <c r="H20" s="180"/>
      <c r="I20" s="195" t="s">
        <v>112</v>
      </c>
      <c r="J20" s="190"/>
      <c r="K20" s="121"/>
      <c r="L20" s="197" t="s">
        <v>1130</v>
      </c>
      <c r="M20" s="218" t="s">
        <v>1019</v>
      </c>
      <c r="N20" s="121"/>
      <c r="O20" s="241" t="s">
        <v>1027</v>
      </c>
      <c r="P20" s="115"/>
      <c r="Q20" s="121"/>
      <c r="R20" s="232" t="s">
        <v>50</v>
      </c>
      <c r="S20" s="115"/>
      <c r="T20" s="345"/>
      <c r="U20" s="346" t="s">
        <v>1137</v>
      </c>
      <c r="V20" s="347"/>
      <c r="W20" s="345"/>
      <c r="X20" s="346"/>
      <c r="Y20" s="347"/>
      <c r="Z20" s="345"/>
      <c r="AA20" s="346"/>
      <c r="AB20" s="347"/>
      <c r="AC20" s="345"/>
      <c r="AD20" s="346"/>
      <c r="AE20" s="347"/>
      <c r="AF20" s="345"/>
      <c r="AG20" s="346"/>
      <c r="AH20" s="347"/>
      <c r="AI20" s="345"/>
      <c r="AJ20" s="346"/>
      <c r="AK20" s="347"/>
    </row>
    <row r="21" spans="1:37" s="95" customFormat="1" ht="33" customHeight="1">
      <c r="A21" s="178" t="s">
        <v>174</v>
      </c>
      <c r="B21" s="173"/>
      <c r="C21" s="187" t="s">
        <v>1063</v>
      </c>
      <c r="D21" s="188"/>
      <c r="E21" s="185"/>
      <c r="F21" s="187" t="s">
        <v>1138</v>
      </c>
      <c r="G21" s="188"/>
      <c r="H21" s="180"/>
      <c r="I21" s="195" t="s">
        <v>112</v>
      </c>
      <c r="J21" s="190"/>
      <c r="K21" s="121"/>
      <c r="L21" s="211" t="s">
        <v>1138</v>
      </c>
      <c r="M21" s="115"/>
      <c r="N21" s="121"/>
      <c r="O21" s="241" t="s">
        <v>1139</v>
      </c>
      <c r="P21" s="219" t="s">
        <v>1019</v>
      </c>
      <c r="Q21" s="121"/>
      <c r="R21" s="232" t="s">
        <v>50</v>
      </c>
      <c r="S21" s="115"/>
      <c r="T21" s="345"/>
      <c r="U21" s="346" t="s">
        <v>1140</v>
      </c>
      <c r="V21" s="347"/>
      <c r="W21" s="345"/>
      <c r="X21" s="346"/>
      <c r="Y21" s="347"/>
      <c r="Z21" s="345"/>
      <c r="AA21" s="346"/>
      <c r="AB21" s="347"/>
      <c r="AC21" s="345"/>
      <c r="AD21" s="346"/>
      <c r="AE21" s="347"/>
      <c r="AF21" s="345"/>
      <c r="AG21" s="346"/>
      <c r="AH21" s="347"/>
      <c r="AI21" s="345"/>
      <c r="AJ21" s="346"/>
      <c r="AK21" s="347"/>
    </row>
    <row r="22" spans="1:37" s="95" customFormat="1" ht="51">
      <c r="A22" s="178" t="s">
        <v>180</v>
      </c>
      <c r="B22" s="173"/>
      <c r="C22" s="187" t="s">
        <v>1141</v>
      </c>
      <c r="D22" s="188"/>
      <c r="E22" s="185"/>
      <c r="F22" s="187" t="s">
        <v>1142</v>
      </c>
      <c r="G22" s="188"/>
      <c r="H22" s="180"/>
      <c r="I22" s="195" t="s">
        <v>1143</v>
      </c>
      <c r="J22" s="190"/>
      <c r="K22" s="121"/>
      <c r="L22" s="211" t="s">
        <v>1142</v>
      </c>
      <c r="M22" s="115"/>
      <c r="N22" s="121"/>
      <c r="O22" s="241" t="s">
        <v>1027</v>
      </c>
      <c r="P22" s="115"/>
      <c r="Q22" s="121"/>
      <c r="R22" s="232" t="s">
        <v>1144</v>
      </c>
      <c r="S22" s="115"/>
      <c r="T22" s="121"/>
      <c r="U22" s="26" t="s">
        <v>1145</v>
      </c>
      <c r="V22" s="115" t="s">
        <v>1071</v>
      </c>
      <c r="W22" s="345"/>
      <c r="X22" s="104" t="s">
        <v>1146</v>
      </c>
      <c r="Y22" s="347" t="s">
        <v>1127</v>
      </c>
      <c r="Z22" s="345"/>
      <c r="AA22" s="346"/>
      <c r="AB22" s="347"/>
      <c r="AC22" s="345"/>
      <c r="AD22" s="346"/>
      <c r="AE22" s="347"/>
      <c r="AF22" s="345"/>
      <c r="AG22" s="346"/>
      <c r="AH22" s="347"/>
      <c r="AI22" s="345"/>
      <c r="AJ22" s="346"/>
      <c r="AK22" s="347"/>
    </row>
    <row r="23" spans="1:37" s="95" customFormat="1" ht="38.25">
      <c r="A23" s="178" t="s">
        <v>185</v>
      </c>
      <c r="B23" s="173"/>
      <c r="C23" s="187" t="s">
        <v>1147</v>
      </c>
      <c r="D23" s="188" t="s">
        <v>1148</v>
      </c>
      <c r="E23" s="185"/>
      <c r="F23" s="187" t="s">
        <v>1149</v>
      </c>
      <c r="G23" s="188"/>
      <c r="H23" s="180"/>
      <c r="I23" s="195" t="s">
        <v>1150</v>
      </c>
      <c r="J23" s="190" t="s">
        <v>1031</v>
      </c>
      <c r="K23" s="121"/>
      <c r="L23" s="195" t="s">
        <v>1151</v>
      </c>
      <c r="M23" s="218" t="s">
        <v>1152</v>
      </c>
      <c r="N23" s="121"/>
      <c r="O23" s="241" t="s">
        <v>1153</v>
      </c>
      <c r="P23" s="219" t="s">
        <v>1019</v>
      </c>
      <c r="Q23" s="121"/>
      <c r="R23" s="232" t="s">
        <v>50</v>
      </c>
      <c r="S23" s="115"/>
      <c r="T23" s="345"/>
      <c r="U23" s="346" t="s">
        <v>1154</v>
      </c>
      <c r="V23" s="347"/>
      <c r="W23" s="345"/>
      <c r="X23" s="346"/>
      <c r="Y23" s="347"/>
      <c r="Z23" s="345"/>
      <c r="AA23" s="356"/>
      <c r="AB23" s="347"/>
      <c r="AC23" s="345"/>
      <c r="AD23" s="346"/>
      <c r="AE23" s="347"/>
      <c r="AF23" s="345"/>
      <c r="AG23" s="346"/>
      <c r="AH23" s="347"/>
      <c r="AI23" s="345"/>
      <c r="AJ23" s="346"/>
      <c r="AK23" s="347"/>
    </row>
    <row r="24" spans="1:37" s="95" customFormat="1" ht="51">
      <c r="A24" s="178" t="s">
        <v>191</v>
      </c>
      <c r="B24" s="173"/>
      <c r="C24" s="187" t="s">
        <v>1063</v>
      </c>
      <c r="D24" s="188"/>
      <c r="E24" s="185"/>
      <c r="F24" s="187" t="s">
        <v>1155</v>
      </c>
      <c r="G24" s="188" t="s">
        <v>1065</v>
      </c>
      <c r="H24" s="180"/>
      <c r="I24" s="195" t="s">
        <v>112</v>
      </c>
      <c r="J24" s="190"/>
      <c r="K24" s="121"/>
      <c r="L24" s="197" t="s">
        <v>1156</v>
      </c>
      <c r="M24" s="218" t="s">
        <v>1152</v>
      </c>
      <c r="N24" s="121"/>
      <c r="O24" s="232" t="s">
        <v>1157</v>
      </c>
      <c r="P24" s="115"/>
      <c r="Q24" s="121"/>
      <c r="R24" s="232" t="s">
        <v>1158</v>
      </c>
      <c r="S24" s="115"/>
      <c r="T24" s="121"/>
      <c r="U24" s="26" t="s">
        <v>1159</v>
      </c>
      <c r="V24" s="115"/>
      <c r="W24" s="121"/>
      <c r="X24" s="330" t="s">
        <v>112</v>
      </c>
      <c r="Y24" s="354" t="s">
        <v>1160</v>
      </c>
      <c r="Z24" s="121"/>
      <c r="AA24" s="26" t="s">
        <v>1161</v>
      </c>
      <c r="AB24" s="115"/>
      <c r="AC24" s="121"/>
      <c r="AD24" s="26" t="s">
        <v>1047</v>
      </c>
      <c r="AE24" s="115"/>
      <c r="AF24" s="121"/>
      <c r="AG24" s="26" t="s">
        <v>1162</v>
      </c>
      <c r="AH24" s="115"/>
      <c r="AI24" s="121"/>
      <c r="AJ24" s="26"/>
      <c r="AK24" s="115"/>
    </row>
    <row r="25" spans="1:37" s="95" customFormat="1" ht="51">
      <c r="A25" s="178" t="s">
        <v>197</v>
      </c>
      <c r="B25" s="173"/>
      <c r="C25" s="187" t="s">
        <v>1163</v>
      </c>
      <c r="D25" s="188"/>
      <c r="E25" s="185"/>
      <c r="F25" s="187" t="s">
        <v>1164</v>
      </c>
      <c r="G25" s="188"/>
      <c r="H25" s="180"/>
      <c r="I25" s="195" t="s">
        <v>1165</v>
      </c>
      <c r="J25" s="190"/>
      <c r="K25" s="121"/>
      <c r="L25" s="197" t="s">
        <v>1166</v>
      </c>
      <c r="M25" s="115"/>
      <c r="N25" s="121"/>
      <c r="O25" s="232" t="s">
        <v>1167</v>
      </c>
      <c r="P25" s="115"/>
      <c r="Q25" s="121"/>
      <c r="R25" s="232" t="s">
        <v>50</v>
      </c>
      <c r="S25" s="115"/>
      <c r="T25" s="345"/>
      <c r="U25" s="346" t="s">
        <v>1168</v>
      </c>
      <c r="V25" s="347"/>
      <c r="W25" s="345"/>
      <c r="X25" s="346"/>
      <c r="Y25" s="347"/>
      <c r="Z25" s="345"/>
      <c r="AA25" s="346"/>
      <c r="AB25" s="347"/>
      <c r="AC25" s="345"/>
      <c r="AD25" s="346"/>
      <c r="AE25" s="347"/>
      <c r="AF25" s="345"/>
      <c r="AG25" s="346"/>
      <c r="AH25" s="347"/>
      <c r="AI25" s="345"/>
      <c r="AJ25" s="346"/>
      <c r="AK25" s="347"/>
    </row>
    <row r="26" spans="1:37" s="95" customFormat="1" ht="38.25">
      <c r="A26" s="178" t="s">
        <v>202</v>
      </c>
      <c r="B26" s="173"/>
      <c r="C26" s="187" t="s">
        <v>1169</v>
      </c>
      <c r="D26" s="188"/>
      <c r="E26" s="185"/>
      <c r="F26" s="187" t="s">
        <v>1170</v>
      </c>
      <c r="G26" s="188"/>
      <c r="H26" s="180"/>
      <c r="I26" s="195" t="s">
        <v>1171</v>
      </c>
      <c r="J26" s="190"/>
      <c r="K26" s="121"/>
      <c r="L26" s="197" t="s">
        <v>1172</v>
      </c>
      <c r="M26" s="115"/>
      <c r="N26" s="121"/>
      <c r="O26" s="241" t="s">
        <v>1027</v>
      </c>
      <c r="P26" s="115"/>
      <c r="Q26" s="121"/>
      <c r="R26" s="232" t="s">
        <v>50</v>
      </c>
      <c r="S26" s="115"/>
      <c r="T26" s="345"/>
      <c r="U26" s="346" t="s">
        <v>1173</v>
      </c>
      <c r="V26" s="347"/>
      <c r="W26" s="345"/>
      <c r="X26" s="346"/>
      <c r="Y26" s="347"/>
      <c r="Z26" s="345"/>
      <c r="AA26" s="346"/>
      <c r="AB26" s="347"/>
      <c r="AC26" s="345"/>
      <c r="AD26" s="346"/>
      <c r="AE26" s="347"/>
      <c r="AF26" s="345"/>
      <c r="AG26" s="346"/>
      <c r="AH26" s="347"/>
      <c r="AI26" s="345"/>
      <c r="AJ26" s="346"/>
      <c r="AK26" s="347"/>
    </row>
    <row r="27" spans="1:37" s="95" customFormat="1" ht="63.75">
      <c r="A27" s="178" t="s">
        <v>209</v>
      </c>
      <c r="B27" s="173"/>
      <c r="C27" s="187" t="s">
        <v>1174</v>
      </c>
      <c r="D27" s="188"/>
      <c r="E27" s="185"/>
      <c r="F27" s="187" t="s">
        <v>1175</v>
      </c>
      <c r="G27" s="188"/>
      <c r="H27" s="180"/>
      <c r="I27" s="195" t="s">
        <v>1176</v>
      </c>
      <c r="J27" s="190"/>
      <c r="K27" s="121"/>
      <c r="L27" s="197" t="s">
        <v>1177</v>
      </c>
      <c r="M27" s="115"/>
      <c r="N27" s="121"/>
      <c r="O27" s="241" t="s">
        <v>1027</v>
      </c>
      <c r="P27" s="115"/>
      <c r="Q27" s="121"/>
      <c r="R27" s="232" t="s">
        <v>50</v>
      </c>
      <c r="S27" s="115"/>
      <c r="T27" s="345"/>
      <c r="U27" s="346" t="s">
        <v>1178</v>
      </c>
      <c r="V27" s="347"/>
      <c r="W27" s="345"/>
      <c r="X27" s="346"/>
      <c r="Y27" s="347"/>
      <c r="Z27" s="345"/>
      <c r="AA27" s="346"/>
      <c r="AB27" s="347"/>
      <c r="AC27" s="345"/>
      <c r="AD27" s="346"/>
      <c r="AE27" s="347"/>
      <c r="AF27" s="345"/>
      <c r="AG27" s="346"/>
      <c r="AH27" s="347"/>
      <c r="AI27" s="345"/>
      <c r="AJ27" s="346"/>
      <c r="AK27" s="347"/>
    </row>
    <row r="28" spans="1:37" s="95" customFormat="1" ht="38.25">
      <c r="A28" s="178" t="s">
        <v>214</v>
      </c>
      <c r="B28" s="173"/>
      <c r="C28" s="187" t="s">
        <v>1179</v>
      </c>
      <c r="D28" s="188"/>
      <c r="E28" s="185"/>
      <c r="F28" s="189" t="s">
        <v>1017</v>
      </c>
      <c r="G28" s="188"/>
      <c r="H28" s="180"/>
      <c r="I28" s="195" t="s">
        <v>1180</v>
      </c>
      <c r="J28" s="190"/>
      <c r="K28" s="121"/>
      <c r="L28" s="203" t="s">
        <v>1177</v>
      </c>
      <c r="M28" s="115"/>
      <c r="N28" s="121"/>
      <c r="O28" s="241" t="s">
        <v>1139</v>
      </c>
      <c r="P28" s="219" t="s">
        <v>1019</v>
      </c>
      <c r="Q28" s="121"/>
      <c r="R28" s="232" t="s">
        <v>112</v>
      </c>
      <c r="S28" s="115" t="s">
        <v>1019</v>
      </c>
      <c r="T28" s="121"/>
      <c r="U28" s="26" t="s">
        <v>1181</v>
      </c>
      <c r="V28" s="115" t="s">
        <v>1071</v>
      </c>
      <c r="W28" s="345"/>
      <c r="X28" s="346" t="s">
        <v>1182</v>
      </c>
      <c r="Y28" s="347" t="s">
        <v>1127</v>
      </c>
      <c r="Z28" s="345"/>
      <c r="AA28" s="346"/>
      <c r="AB28" s="347"/>
      <c r="AC28" s="345"/>
      <c r="AD28" s="346"/>
      <c r="AE28" s="347"/>
      <c r="AF28" s="345"/>
      <c r="AG28" s="346"/>
      <c r="AH28" s="347"/>
      <c r="AI28" s="345"/>
      <c r="AJ28" s="346"/>
      <c r="AK28" s="347"/>
    </row>
    <row r="29" spans="1:37" s="95" customFormat="1" ht="38.25">
      <c r="A29" s="178" t="s">
        <v>220</v>
      </c>
      <c r="B29" s="173"/>
      <c r="C29" s="187" t="s">
        <v>1183</v>
      </c>
      <c r="D29" s="188"/>
      <c r="E29" s="185"/>
      <c r="F29" s="257" t="s">
        <v>1184</v>
      </c>
      <c r="G29" s="188"/>
      <c r="H29" s="180"/>
      <c r="I29" s="195" t="s">
        <v>1185</v>
      </c>
      <c r="J29" s="190"/>
      <c r="K29" s="121"/>
      <c r="L29" s="195" t="s">
        <v>1185</v>
      </c>
      <c r="M29" s="115"/>
      <c r="N29" s="121"/>
      <c r="O29" s="241" t="s">
        <v>1139</v>
      </c>
      <c r="P29" s="219" t="s">
        <v>1019</v>
      </c>
      <c r="Q29" s="121"/>
      <c r="R29" s="232" t="s">
        <v>50</v>
      </c>
      <c r="S29" s="115"/>
      <c r="T29" s="345"/>
      <c r="U29" s="346" t="s">
        <v>1186</v>
      </c>
      <c r="V29" s="347"/>
      <c r="W29" s="345"/>
      <c r="X29" s="346"/>
      <c r="Y29" s="347"/>
      <c r="Z29" s="345"/>
      <c r="AA29" s="346"/>
      <c r="AB29" s="347"/>
      <c r="AC29" s="345"/>
      <c r="AD29" s="346"/>
      <c r="AE29" s="347"/>
      <c r="AF29" s="345"/>
      <c r="AG29" s="346"/>
      <c r="AH29" s="347"/>
      <c r="AI29" s="345"/>
      <c r="AJ29" s="346"/>
      <c r="AK29" s="347"/>
    </row>
    <row r="30" spans="1:37" s="95" customFormat="1" ht="51">
      <c r="A30" s="178" t="s">
        <v>225</v>
      </c>
      <c r="B30" s="173"/>
      <c r="C30" s="257" t="s">
        <v>1187</v>
      </c>
      <c r="D30" s="188"/>
      <c r="E30" s="185"/>
      <c r="F30" s="257" t="s">
        <v>1184</v>
      </c>
      <c r="G30" s="188"/>
      <c r="H30" s="180"/>
      <c r="I30" s="195" t="s">
        <v>1188</v>
      </c>
      <c r="J30" s="190"/>
      <c r="K30" s="121"/>
      <c r="L30" s="195" t="s">
        <v>1188</v>
      </c>
      <c r="M30" s="115"/>
      <c r="N30" s="121"/>
      <c r="O30" s="241" t="s">
        <v>1027</v>
      </c>
      <c r="P30" s="115"/>
      <c r="Q30" s="121"/>
      <c r="R30" s="232" t="s">
        <v>1189</v>
      </c>
      <c r="S30" s="115" t="s">
        <v>1019</v>
      </c>
      <c r="T30" s="121"/>
      <c r="U30" s="26" t="s">
        <v>1190</v>
      </c>
      <c r="V30" s="115"/>
      <c r="W30" s="121"/>
      <c r="X30" s="26" t="s">
        <v>1077</v>
      </c>
      <c r="Y30" s="354" t="s">
        <v>1160</v>
      </c>
      <c r="Z30" s="121"/>
      <c r="AA30" s="26" t="s">
        <v>1077</v>
      </c>
      <c r="AB30" s="115"/>
      <c r="AC30" s="121"/>
      <c r="AD30" s="26" t="s">
        <v>1191</v>
      </c>
      <c r="AE30" s="115"/>
      <c r="AF30" s="121"/>
      <c r="AG30" s="26" t="s">
        <v>1191</v>
      </c>
      <c r="AH30" s="115"/>
      <c r="AI30" s="121"/>
      <c r="AJ30" s="26"/>
      <c r="AK30" s="115"/>
    </row>
    <row r="31" spans="1:37" s="95" customFormat="1" ht="76.5">
      <c r="A31" s="178" t="s">
        <v>230</v>
      </c>
      <c r="B31" s="173"/>
      <c r="C31" s="187" t="s">
        <v>1192</v>
      </c>
      <c r="D31" s="188" t="s">
        <v>1193</v>
      </c>
      <c r="E31" s="185"/>
      <c r="F31" s="189" t="s">
        <v>1017</v>
      </c>
      <c r="G31" s="188"/>
      <c r="H31" s="180"/>
      <c r="I31" s="195" t="s">
        <v>1194</v>
      </c>
      <c r="J31" s="190"/>
      <c r="K31" s="121"/>
      <c r="L31" s="197" t="s">
        <v>1195</v>
      </c>
      <c r="M31" s="218" t="s">
        <v>1152</v>
      </c>
      <c r="N31" s="121"/>
      <c r="O31" s="241" t="s">
        <v>1196</v>
      </c>
      <c r="P31" s="115"/>
      <c r="Q31" s="121"/>
      <c r="R31" s="232" t="s">
        <v>112</v>
      </c>
      <c r="S31" s="115" t="s">
        <v>1019</v>
      </c>
      <c r="T31" s="121"/>
      <c r="U31" s="26" t="s">
        <v>1197</v>
      </c>
      <c r="V31" s="115"/>
      <c r="W31" s="345"/>
      <c r="X31" s="346" t="s">
        <v>1198</v>
      </c>
      <c r="Y31" s="347" t="s">
        <v>1127</v>
      </c>
      <c r="Z31" s="345"/>
      <c r="AA31" s="346"/>
      <c r="AB31" s="347"/>
      <c r="AC31" s="345"/>
      <c r="AD31" s="346"/>
      <c r="AE31" s="347"/>
      <c r="AF31" s="345"/>
      <c r="AG31" s="346"/>
      <c r="AH31" s="347"/>
      <c r="AI31" s="345"/>
      <c r="AJ31" s="346"/>
      <c r="AK31" s="347"/>
    </row>
    <row r="32" spans="1:37" s="95" customFormat="1" ht="38.25">
      <c r="A32" s="178" t="s">
        <v>236</v>
      </c>
      <c r="B32" s="173"/>
      <c r="C32" s="187" t="s">
        <v>1199</v>
      </c>
      <c r="D32" s="188"/>
      <c r="E32" s="185"/>
      <c r="F32" s="257" t="s">
        <v>1200</v>
      </c>
      <c r="G32" s="188"/>
      <c r="H32" s="180"/>
      <c r="I32" s="195" t="s">
        <v>1201</v>
      </c>
      <c r="J32" s="190"/>
      <c r="K32" s="121"/>
      <c r="L32" s="195" t="s">
        <v>1201</v>
      </c>
      <c r="M32" s="115"/>
      <c r="N32" s="121"/>
      <c r="O32" s="241" t="s">
        <v>1027</v>
      </c>
      <c r="P32" s="115"/>
      <c r="Q32" s="121"/>
      <c r="R32" s="232" t="s">
        <v>1202</v>
      </c>
      <c r="S32" s="115"/>
      <c r="T32" s="121"/>
      <c r="U32" s="26" t="s">
        <v>1197</v>
      </c>
      <c r="V32" s="115"/>
      <c r="W32" s="121"/>
      <c r="X32" s="330" t="s">
        <v>1203</v>
      </c>
      <c r="Y32" s="344" t="s">
        <v>1204</v>
      </c>
      <c r="Z32" s="345"/>
      <c r="AA32" s="346"/>
      <c r="AB32" s="347"/>
      <c r="AC32" s="345"/>
      <c r="AD32" s="346"/>
      <c r="AE32" s="347"/>
      <c r="AF32" s="345"/>
      <c r="AG32" s="346"/>
      <c r="AH32" s="347"/>
      <c r="AI32" s="345"/>
      <c r="AJ32" s="346"/>
      <c r="AK32" s="347"/>
    </row>
    <row r="33" spans="1:37" s="95" customFormat="1" ht="96.75" customHeight="1">
      <c r="A33" s="178" t="s">
        <v>241</v>
      </c>
      <c r="B33" s="173"/>
      <c r="C33" s="187" t="s">
        <v>1205</v>
      </c>
      <c r="D33" s="188" t="s">
        <v>1193</v>
      </c>
      <c r="E33" s="185"/>
      <c r="F33" s="257" t="s">
        <v>1206</v>
      </c>
      <c r="G33" s="188" t="s">
        <v>1065</v>
      </c>
      <c r="H33" s="180"/>
      <c r="I33" s="191" t="s">
        <v>1207</v>
      </c>
      <c r="J33" s="190" t="s">
        <v>1019</v>
      </c>
      <c r="K33" s="121"/>
      <c r="L33" s="191" t="s">
        <v>1207</v>
      </c>
      <c r="M33" s="218" t="s">
        <v>1019</v>
      </c>
      <c r="N33" s="121"/>
      <c r="O33" s="241" t="s">
        <v>1208</v>
      </c>
      <c r="P33" s="115"/>
      <c r="Q33" s="121"/>
      <c r="R33" s="336" t="s">
        <v>1209</v>
      </c>
      <c r="S33" s="337"/>
      <c r="T33" s="334"/>
      <c r="U33" s="332" t="s">
        <v>1210</v>
      </c>
      <c r="V33" s="333"/>
      <c r="W33" s="334"/>
      <c r="X33" s="332"/>
      <c r="Y33" s="333"/>
      <c r="Z33" s="334"/>
      <c r="AA33" s="332"/>
      <c r="AB33" s="333"/>
      <c r="AC33" s="334"/>
      <c r="AD33" s="332" t="s">
        <v>60</v>
      </c>
      <c r="AE33" s="333"/>
      <c r="AF33" s="334"/>
      <c r="AG33" s="332"/>
      <c r="AH33" s="333"/>
      <c r="AI33" s="334"/>
      <c r="AJ33" s="332"/>
      <c r="AK33" s="333"/>
    </row>
    <row r="34" spans="1:37" s="95" customFormat="1" ht="25.5">
      <c r="A34" s="178" t="s">
        <v>250</v>
      </c>
      <c r="B34" s="173"/>
      <c r="C34" s="187" t="s">
        <v>1211</v>
      </c>
      <c r="D34" s="188"/>
      <c r="E34" s="185"/>
      <c r="F34" s="187" t="s">
        <v>1212</v>
      </c>
      <c r="G34" s="188"/>
      <c r="H34" s="180"/>
      <c r="I34" s="195" t="s">
        <v>1213</v>
      </c>
      <c r="J34" s="190"/>
      <c r="K34" s="121"/>
      <c r="L34" s="195" t="s">
        <v>1214</v>
      </c>
      <c r="M34" s="115"/>
      <c r="N34" s="121"/>
      <c r="O34" s="241" t="s">
        <v>1027</v>
      </c>
      <c r="P34" s="115"/>
      <c r="Q34" s="121"/>
      <c r="R34" s="232" t="s">
        <v>1215</v>
      </c>
      <c r="S34" s="115"/>
      <c r="T34" s="121"/>
      <c r="U34" s="26" t="s">
        <v>1216</v>
      </c>
      <c r="V34" s="125"/>
      <c r="W34" s="124"/>
      <c r="X34" s="330" t="s">
        <v>1217</v>
      </c>
      <c r="Y34" s="344" t="s">
        <v>1204</v>
      </c>
      <c r="Z34" s="345"/>
      <c r="AA34" s="346" t="s">
        <v>1134</v>
      </c>
      <c r="AB34" s="347"/>
      <c r="AC34" s="345"/>
      <c r="AD34" s="346" t="s">
        <v>60</v>
      </c>
      <c r="AE34" s="347"/>
      <c r="AF34" s="345"/>
      <c r="AG34" s="346"/>
      <c r="AH34" s="347"/>
      <c r="AI34" s="345"/>
      <c r="AJ34" s="346"/>
      <c r="AK34" s="347"/>
    </row>
    <row r="35" spans="1:37" s="95" customFormat="1" ht="75">
      <c r="A35" s="178" t="s">
        <v>256</v>
      </c>
      <c r="B35" s="173"/>
      <c r="C35" s="187" t="s">
        <v>1218</v>
      </c>
      <c r="D35" s="188" t="s">
        <v>1193</v>
      </c>
      <c r="E35" s="185"/>
      <c r="F35" s="187" t="s">
        <v>1219</v>
      </c>
      <c r="G35" s="188"/>
      <c r="H35" s="180"/>
      <c r="I35" s="195" t="s">
        <v>1220</v>
      </c>
      <c r="J35" s="190" t="s">
        <v>1019</v>
      </c>
      <c r="K35" s="121"/>
      <c r="L35" s="195" t="s">
        <v>1221</v>
      </c>
      <c r="M35" s="218" t="s">
        <v>1019</v>
      </c>
      <c r="N35" s="121"/>
      <c r="O35" s="241" t="s">
        <v>1222</v>
      </c>
      <c r="P35" s="115" t="s">
        <v>1223</v>
      </c>
      <c r="Q35" s="121"/>
      <c r="R35" s="336" t="s">
        <v>1224</v>
      </c>
      <c r="S35" s="333"/>
      <c r="T35" s="334"/>
      <c r="U35" s="332" t="s">
        <v>1225</v>
      </c>
      <c r="V35" s="333"/>
      <c r="W35" s="334"/>
      <c r="X35" s="332"/>
      <c r="Y35" s="333"/>
      <c r="Z35" s="334"/>
      <c r="AA35" s="332"/>
      <c r="AB35" s="333"/>
      <c r="AC35" s="334"/>
      <c r="AD35" s="332"/>
      <c r="AE35" s="333"/>
      <c r="AF35" s="334"/>
      <c r="AG35" s="332"/>
      <c r="AH35" s="333"/>
      <c r="AI35" s="334"/>
      <c r="AJ35" s="332"/>
      <c r="AK35" s="333"/>
    </row>
    <row r="36" spans="1:37" s="95" customFormat="1" ht="38.25">
      <c r="A36" s="178" t="s">
        <v>266</v>
      </c>
      <c r="B36" s="173"/>
      <c r="C36" s="187" t="s">
        <v>1226</v>
      </c>
      <c r="D36" s="188" t="s">
        <v>1227</v>
      </c>
      <c r="E36" s="185"/>
      <c r="F36" s="187" t="s">
        <v>1228</v>
      </c>
      <c r="G36" s="188" t="s">
        <v>1065</v>
      </c>
      <c r="H36" s="180"/>
      <c r="I36" s="195" t="s">
        <v>1229</v>
      </c>
      <c r="J36" s="190"/>
      <c r="K36" s="121"/>
      <c r="L36" s="197" t="s">
        <v>1230</v>
      </c>
      <c r="M36" s="115"/>
      <c r="N36" s="121"/>
      <c r="O36" s="232" t="s">
        <v>1231</v>
      </c>
      <c r="P36" s="115"/>
      <c r="Q36" s="121"/>
      <c r="R36" s="336" t="s">
        <v>1232</v>
      </c>
      <c r="S36" s="333"/>
      <c r="T36" s="334"/>
      <c r="U36" s="332" t="s">
        <v>1233</v>
      </c>
      <c r="V36" s="333"/>
      <c r="W36" s="334"/>
      <c r="X36" s="332"/>
      <c r="Y36" s="333"/>
      <c r="Z36" s="334"/>
      <c r="AA36" s="332"/>
      <c r="AB36" s="333"/>
      <c r="AC36" s="334"/>
      <c r="AD36" s="332"/>
      <c r="AE36" s="333"/>
      <c r="AF36" s="334"/>
      <c r="AG36" s="332"/>
      <c r="AH36" s="333"/>
      <c r="AI36" s="334"/>
      <c r="AJ36" s="332"/>
      <c r="AK36" s="333"/>
    </row>
    <row r="37" spans="1:37" s="95" customFormat="1" ht="63.75">
      <c r="A37" s="178" t="s">
        <v>277</v>
      </c>
      <c r="B37" s="173"/>
      <c r="C37" s="187" t="s">
        <v>1234</v>
      </c>
      <c r="D37" s="188" t="s">
        <v>1193</v>
      </c>
      <c r="E37" s="185"/>
      <c r="F37" s="187" t="s">
        <v>1235</v>
      </c>
      <c r="G37" s="188"/>
      <c r="H37" s="180"/>
      <c r="I37" s="195" t="s">
        <v>1236</v>
      </c>
      <c r="J37" s="190" t="s">
        <v>1019</v>
      </c>
      <c r="K37" s="121"/>
      <c r="L37" s="211" t="s">
        <v>1237</v>
      </c>
      <c r="M37" s="115"/>
      <c r="N37" s="121"/>
      <c r="O37" s="241" t="s">
        <v>1027</v>
      </c>
      <c r="P37" s="115"/>
      <c r="Q37" s="121"/>
      <c r="R37" s="232" t="s">
        <v>1238</v>
      </c>
      <c r="S37" s="115"/>
      <c r="T37" s="121"/>
      <c r="U37" s="26" t="s">
        <v>1239</v>
      </c>
      <c r="V37" s="115"/>
      <c r="W37" s="345"/>
      <c r="X37" s="346" t="s">
        <v>1182</v>
      </c>
      <c r="Y37" s="347" t="s">
        <v>1127</v>
      </c>
      <c r="Z37" s="345"/>
      <c r="AA37" s="346"/>
      <c r="AB37" s="347"/>
      <c r="AC37" s="345"/>
      <c r="AD37" s="346"/>
      <c r="AE37" s="347"/>
      <c r="AF37" s="345"/>
      <c r="AG37" s="346"/>
      <c r="AH37" s="347"/>
      <c r="AI37" s="345"/>
      <c r="AJ37" s="346"/>
      <c r="AK37" s="347"/>
    </row>
    <row r="38" spans="1:37" s="95" customFormat="1" ht="75">
      <c r="A38" s="178" t="s">
        <v>283</v>
      </c>
      <c r="B38" s="173"/>
      <c r="C38" s="187" t="s">
        <v>1240</v>
      </c>
      <c r="D38" s="188" t="s">
        <v>1241</v>
      </c>
      <c r="E38" s="185"/>
      <c r="F38" s="187" t="s">
        <v>1242</v>
      </c>
      <c r="G38" s="188"/>
      <c r="H38" s="180"/>
      <c r="I38" s="195" t="s">
        <v>1243</v>
      </c>
      <c r="J38" s="190"/>
      <c r="K38" s="121"/>
      <c r="L38" s="195" t="s">
        <v>1244</v>
      </c>
      <c r="M38" s="115"/>
      <c r="N38" s="121"/>
      <c r="O38" s="241" t="s">
        <v>1245</v>
      </c>
      <c r="P38" s="115"/>
      <c r="Q38" s="121"/>
      <c r="R38" s="232" t="s">
        <v>50</v>
      </c>
      <c r="S38" s="115"/>
      <c r="T38" s="345"/>
      <c r="U38" s="346" t="s">
        <v>1246</v>
      </c>
      <c r="V38" s="347"/>
      <c r="W38" s="345"/>
      <c r="X38" s="346"/>
      <c r="Y38" s="347"/>
      <c r="Z38" s="345"/>
      <c r="AA38" s="346"/>
      <c r="AB38" s="347"/>
      <c r="AC38" s="345"/>
      <c r="AD38" s="346"/>
      <c r="AE38" s="347"/>
      <c r="AF38" s="345"/>
      <c r="AG38" s="346"/>
      <c r="AH38" s="347"/>
      <c r="AI38" s="345"/>
      <c r="AJ38" s="346"/>
      <c r="AK38" s="347"/>
    </row>
    <row r="39" spans="1:37" ht="90">
      <c r="A39" s="178" t="s">
        <v>288</v>
      </c>
      <c r="B39" s="173"/>
      <c r="C39" s="187" t="s">
        <v>1247</v>
      </c>
      <c r="D39" s="188" t="s">
        <v>1241</v>
      </c>
      <c r="E39" s="185"/>
      <c r="F39" s="187" t="s">
        <v>1248</v>
      </c>
      <c r="G39" s="188"/>
      <c r="H39" s="121"/>
      <c r="I39" s="196" t="s">
        <v>1249</v>
      </c>
      <c r="J39" s="115" t="s">
        <v>1019</v>
      </c>
      <c r="K39" s="121"/>
      <c r="L39" s="197" t="s">
        <v>1250</v>
      </c>
      <c r="M39" s="218" t="s">
        <v>1019</v>
      </c>
      <c r="N39" s="121"/>
      <c r="O39" s="241" t="s">
        <v>1251</v>
      </c>
      <c r="P39" s="219" t="s">
        <v>1019</v>
      </c>
      <c r="Q39" s="121"/>
      <c r="R39" s="232" t="s">
        <v>50</v>
      </c>
      <c r="S39" s="115"/>
      <c r="T39" s="345"/>
      <c r="U39" s="346" t="s">
        <v>1252</v>
      </c>
      <c r="V39" s="347"/>
      <c r="W39" s="345"/>
      <c r="X39" s="346"/>
      <c r="Y39" s="347"/>
      <c r="Z39" s="345"/>
      <c r="AA39" s="346"/>
      <c r="AB39" s="347"/>
      <c r="AC39" s="345"/>
      <c r="AD39" s="346"/>
      <c r="AE39" s="347"/>
      <c r="AF39" s="345"/>
      <c r="AG39" s="346"/>
      <c r="AH39" s="347"/>
      <c r="AI39" s="345"/>
      <c r="AJ39" s="346"/>
      <c r="AK39" s="347"/>
    </row>
    <row r="40" spans="1:37" ht="90">
      <c r="A40" s="178" t="s">
        <v>293</v>
      </c>
      <c r="B40" s="173"/>
      <c r="C40" s="187" t="s">
        <v>1253</v>
      </c>
      <c r="D40" s="188" t="s">
        <v>1241</v>
      </c>
      <c r="E40" s="185"/>
      <c r="F40" s="187" t="s">
        <v>1254</v>
      </c>
      <c r="G40" s="188"/>
      <c r="H40" s="121"/>
      <c r="I40" s="197" t="s">
        <v>1255</v>
      </c>
      <c r="J40" s="115"/>
      <c r="K40" s="121"/>
      <c r="L40" s="197" t="s">
        <v>1255</v>
      </c>
      <c r="M40" s="115"/>
      <c r="N40" s="121"/>
      <c r="O40" s="241" t="s">
        <v>1256</v>
      </c>
      <c r="P40" s="115"/>
      <c r="Q40" s="121"/>
      <c r="R40" s="232" t="s">
        <v>50</v>
      </c>
      <c r="S40" s="115"/>
      <c r="T40" s="345"/>
      <c r="U40" s="346" t="s">
        <v>1257</v>
      </c>
      <c r="V40" s="347"/>
      <c r="W40" s="345"/>
      <c r="X40" s="346"/>
      <c r="Y40" s="347"/>
      <c r="Z40" s="345"/>
      <c r="AA40" s="346"/>
      <c r="AB40" s="347"/>
      <c r="AC40" s="345"/>
      <c r="AD40" s="346"/>
      <c r="AE40" s="347"/>
      <c r="AF40" s="345"/>
      <c r="AG40" s="346"/>
      <c r="AH40" s="347"/>
      <c r="AI40" s="345"/>
      <c r="AJ40" s="346"/>
      <c r="AK40" s="347"/>
    </row>
    <row r="41" spans="1:37" ht="63.75">
      <c r="A41" s="178" t="s">
        <v>298</v>
      </c>
      <c r="B41" s="173"/>
      <c r="C41" s="187" t="s">
        <v>1258</v>
      </c>
      <c r="D41" s="188" t="s">
        <v>1241</v>
      </c>
      <c r="E41" s="185"/>
      <c r="F41" s="187" t="s">
        <v>1259</v>
      </c>
      <c r="G41" s="188" t="s">
        <v>1241</v>
      </c>
      <c r="H41" s="121"/>
      <c r="I41" s="197" t="s">
        <v>1260</v>
      </c>
      <c r="J41" s="115" t="s">
        <v>1261</v>
      </c>
      <c r="K41" s="121"/>
      <c r="L41" s="197" t="s">
        <v>1262</v>
      </c>
      <c r="M41" s="115"/>
      <c r="N41" s="121"/>
      <c r="O41" s="241" t="s">
        <v>1263</v>
      </c>
      <c r="P41" s="115"/>
      <c r="Q41" s="121"/>
      <c r="R41" s="232" t="s">
        <v>50</v>
      </c>
      <c r="S41" s="115"/>
      <c r="T41" s="345"/>
      <c r="U41" s="346" t="s">
        <v>1257</v>
      </c>
      <c r="V41" s="347"/>
      <c r="W41" s="345"/>
      <c r="X41" s="346"/>
      <c r="Y41" s="347"/>
      <c r="Z41" s="345"/>
      <c r="AA41" s="346"/>
      <c r="AB41" s="347"/>
      <c r="AC41" s="345"/>
      <c r="AD41" s="346"/>
      <c r="AE41" s="347"/>
      <c r="AF41" s="345"/>
      <c r="AG41" s="346"/>
      <c r="AH41" s="347"/>
      <c r="AI41" s="345"/>
      <c r="AJ41" s="346"/>
      <c r="AK41" s="347"/>
    </row>
    <row r="42" spans="1:37" ht="38.25">
      <c r="A42" s="178" t="s">
        <v>300</v>
      </c>
      <c r="B42" s="173"/>
      <c r="C42" s="187" t="s">
        <v>1264</v>
      </c>
      <c r="D42" s="188"/>
      <c r="E42" s="185"/>
      <c r="F42" s="187" t="s">
        <v>1265</v>
      </c>
      <c r="G42" s="188"/>
      <c r="H42" s="121"/>
      <c r="I42" s="203" t="s">
        <v>112</v>
      </c>
      <c r="J42" s="115"/>
      <c r="K42" s="121"/>
      <c r="L42" s="197" t="s">
        <v>1130</v>
      </c>
      <c r="M42" s="115" t="s">
        <v>1019</v>
      </c>
      <c r="N42" s="121"/>
      <c r="O42" s="241" t="s">
        <v>1266</v>
      </c>
      <c r="P42" s="115"/>
      <c r="Q42" s="121"/>
      <c r="R42" s="232" t="s">
        <v>50</v>
      </c>
      <c r="S42" s="115"/>
      <c r="T42" s="345"/>
      <c r="U42" s="346" t="s">
        <v>1267</v>
      </c>
      <c r="V42" s="347"/>
      <c r="W42" s="345"/>
      <c r="X42" s="346"/>
      <c r="Y42" s="347"/>
      <c r="Z42" s="345"/>
      <c r="AA42" s="346"/>
      <c r="AB42" s="347"/>
      <c r="AC42" s="345"/>
      <c r="AD42" s="346"/>
      <c r="AE42" s="347"/>
      <c r="AF42" s="345"/>
      <c r="AG42" s="346"/>
      <c r="AH42" s="347"/>
      <c r="AI42" s="345"/>
      <c r="AJ42" s="346"/>
      <c r="AK42" s="347"/>
    </row>
    <row r="43" spans="1:37" ht="75">
      <c r="A43" s="178" t="s">
        <v>305</v>
      </c>
      <c r="B43" s="173"/>
      <c r="C43" s="187" t="s">
        <v>1268</v>
      </c>
      <c r="D43" s="188" t="s">
        <v>1193</v>
      </c>
      <c r="E43" s="185"/>
      <c r="F43" s="187" t="s">
        <v>1269</v>
      </c>
      <c r="G43" s="188" t="s">
        <v>1019</v>
      </c>
      <c r="H43" s="121"/>
      <c r="I43" s="203" t="s">
        <v>112</v>
      </c>
      <c r="J43" s="115"/>
      <c r="K43" s="121"/>
      <c r="L43" s="197" t="s">
        <v>1270</v>
      </c>
      <c r="M43" s="115" t="s">
        <v>1019</v>
      </c>
      <c r="N43" s="121"/>
      <c r="O43" s="241" t="s">
        <v>1271</v>
      </c>
      <c r="P43" s="219" t="s">
        <v>1019</v>
      </c>
      <c r="Q43" s="121"/>
      <c r="R43" s="232" t="s">
        <v>50</v>
      </c>
      <c r="S43" s="115"/>
      <c r="T43" s="345"/>
      <c r="U43" s="346" t="s">
        <v>1272</v>
      </c>
      <c r="V43" s="347"/>
      <c r="W43" s="345"/>
      <c r="X43" s="346"/>
      <c r="Y43" s="347"/>
      <c r="Z43" s="345"/>
      <c r="AA43" s="346"/>
      <c r="AB43" s="347"/>
      <c r="AC43" s="345"/>
      <c r="AD43" s="346"/>
      <c r="AE43" s="347"/>
      <c r="AF43" s="345"/>
      <c r="AG43" s="346"/>
      <c r="AH43" s="347"/>
      <c r="AI43" s="345"/>
      <c r="AJ43" s="346"/>
      <c r="AK43" s="347"/>
    </row>
    <row r="44" spans="1:37" ht="38.25">
      <c r="A44" s="178" t="s">
        <v>311</v>
      </c>
      <c r="B44" s="173"/>
      <c r="C44" s="187" t="s">
        <v>1273</v>
      </c>
      <c r="D44" s="188"/>
      <c r="E44" s="185"/>
      <c r="F44" s="187" t="s">
        <v>1274</v>
      </c>
      <c r="G44" s="188"/>
      <c r="H44" s="121"/>
      <c r="I44" s="197" t="s">
        <v>1275</v>
      </c>
      <c r="J44" s="115"/>
      <c r="K44" s="121"/>
      <c r="L44" s="197" t="s">
        <v>1276</v>
      </c>
      <c r="M44" s="115"/>
      <c r="N44" s="121"/>
      <c r="O44" s="241" t="s">
        <v>1027</v>
      </c>
      <c r="P44" s="115"/>
      <c r="Q44" s="121"/>
      <c r="R44" s="232" t="s">
        <v>50</v>
      </c>
      <c r="S44" s="115"/>
      <c r="T44" s="345"/>
      <c r="U44" s="346" t="s">
        <v>1277</v>
      </c>
      <c r="V44" s="347"/>
      <c r="W44" s="345"/>
      <c r="X44" s="346"/>
      <c r="Y44" s="347"/>
      <c r="Z44" s="345"/>
      <c r="AA44" s="346"/>
      <c r="AB44" s="347"/>
      <c r="AC44" s="345"/>
      <c r="AD44" s="346"/>
      <c r="AE44" s="347"/>
      <c r="AF44" s="345"/>
      <c r="AG44" s="346"/>
      <c r="AH44" s="347"/>
      <c r="AI44" s="345"/>
      <c r="AJ44" s="346"/>
      <c r="AK44" s="347"/>
    </row>
    <row r="45" spans="1:37" ht="51">
      <c r="A45" s="178" t="s">
        <v>316</v>
      </c>
      <c r="B45" s="173"/>
      <c r="C45" s="187" t="s">
        <v>1278</v>
      </c>
      <c r="D45" s="188"/>
      <c r="E45" s="185"/>
      <c r="F45" s="187" t="s">
        <v>1279</v>
      </c>
      <c r="G45" s="188"/>
      <c r="H45" s="121"/>
      <c r="I45" s="197" t="s">
        <v>1280</v>
      </c>
      <c r="J45" s="115"/>
      <c r="K45" s="121"/>
      <c r="L45" s="197" t="s">
        <v>1281</v>
      </c>
      <c r="M45" s="115"/>
      <c r="N45" s="121"/>
      <c r="O45" s="241" t="s">
        <v>1282</v>
      </c>
      <c r="P45" s="219" t="s">
        <v>1019</v>
      </c>
      <c r="Q45" s="121"/>
      <c r="R45" s="232" t="s">
        <v>1027</v>
      </c>
      <c r="S45" s="115"/>
      <c r="T45" s="121"/>
      <c r="U45" s="203" t="s">
        <v>1283</v>
      </c>
      <c r="V45" s="115"/>
      <c r="W45" s="121"/>
      <c r="X45" s="330" t="s">
        <v>1284</v>
      </c>
      <c r="Y45" s="344" t="s">
        <v>1285</v>
      </c>
      <c r="Z45" s="121"/>
      <c r="AA45" s="26" t="s">
        <v>1286</v>
      </c>
      <c r="AB45" s="115"/>
      <c r="AC45" s="121"/>
      <c r="AD45" s="26" t="s">
        <v>1287</v>
      </c>
      <c r="AE45" s="115"/>
      <c r="AF45" s="121"/>
      <c r="AG45" s="26" t="s">
        <v>1288</v>
      </c>
      <c r="AH45" s="115"/>
      <c r="AI45" s="121"/>
      <c r="AJ45" s="26"/>
      <c r="AK45" s="115"/>
    </row>
    <row r="46" spans="1:37" ht="61.5" customHeight="1">
      <c r="A46" s="178" t="s">
        <v>322</v>
      </c>
      <c r="B46" s="173"/>
      <c r="C46" s="187" t="s">
        <v>1289</v>
      </c>
      <c r="D46" s="188" t="s">
        <v>1193</v>
      </c>
      <c r="E46" s="185"/>
      <c r="F46" s="187" t="s">
        <v>1290</v>
      </c>
      <c r="G46" s="188" t="s">
        <v>1019</v>
      </c>
      <c r="H46" s="121"/>
      <c r="I46" s="197" t="s">
        <v>1291</v>
      </c>
      <c r="J46" s="115" t="s">
        <v>1019</v>
      </c>
      <c r="K46" s="121"/>
      <c r="L46" s="197" t="s">
        <v>1292</v>
      </c>
      <c r="M46" s="115" t="s">
        <v>1019</v>
      </c>
      <c r="N46" s="121"/>
      <c r="O46" s="232" t="s">
        <v>1293</v>
      </c>
      <c r="P46" s="219" t="s">
        <v>1019</v>
      </c>
      <c r="Q46" s="121"/>
      <c r="R46" s="232" t="s">
        <v>50</v>
      </c>
      <c r="S46" s="115"/>
      <c r="T46" s="345"/>
      <c r="U46" s="346" t="s">
        <v>1294</v>
      </c>
      <c r="V46" s="347"/>
      <c r="W46" s="345"/>
      <c r="X46" s="346"/>
      <c r="Y46" s="347"/>
      <c r="Z46" s="345"/>
      <c r="AA46" s="346"/>
      <c r="AB46" s="347"/>
      <c r="AC46" s="345"/>
      <c r="AD46" s="346"/>
      <c r="AE46" s="347"/>
      <c r="AF46" s="345"/>
      <c r="AG46" s="346"/>
      <c r="AH46" s="347"/>
      <c r="AI46" s="345"/>
      <c r="AJ46" s="346"/>
      <c r="AK46" s="347"/>
    </row>
    <row r="47" spans="1:37" ht="38.25">
      <c r="A47" s="178" t="s">
        <v>327</v>
      </c>
      <c r="B47" s="173"/>
      <c r="C47" s="187" t="s">
        <v>1295</v>
      </c>
      <c r="D47" s="188"/>
      <c r="E47" s="185"/>
      <c r="F47" s="187" t="s">
        <v>1296</v>
      </c>
      <c r="G47" s="188"/>
      <c r="H47" s="121"/>
      <c r="I47" s="197" t="s">
        <v>1297</v>
      </c>
      <c r="J47" s="115"/>
      <c r="K47" s="121"/>
      <c r="L47" s="197" t="s">
        <v>1298</v>
      </c>
      <c r="M47" s="115"/>
      <c r="N47" s="121"/>
      <c r="O47" s="241" t="s">
        <v>1027</v>
      </c>
      <c r="P47" s="115"/>
      <c r="Q47" s="121"/>
      <c r="R47" s="232" t="s">
        <v>1299</v>
      </c>
      <c r="S47" s="115"/>
      <c r="T47" s="121"/>
      <c r="U47" s="232" t="s">
        <v>1300</v>
      </c>
      <c r="V47" s="115"/>
      <c r="W47" s="345"/>
      <c r="X47" s="346" t="s">
        <v>1301</v>
      </c>
      <c r="Y47" s="347" t="s">
        <v>1134</v>
      </c>
      <c r="Z47" s="345"/>
      <c r="AA47" s="346" t="s">
        <v>1127</v>
      </c>
      <c r="AB47" s="347"/>
      <c r="AC47" s="345"/>
      <c r="AD47" s="346"/>
      <c r="AE47" s="347"/>
      <c r="AF47" s="345"/>
      <c r="AG47" s="346"/>
      <c r="AH47" s="347"/>
      <c r="AI47" s="345"/>
      <c r="AJ47" s="346"/>
      <c r="AK47" s="347"/>
    </row>
    <row r="48" spans="1:37" ht="51">
      <c r="A48" s="178" t="s">
        <v>332</v>
      </c>
      <c r="B48" s="173"/>
      <c r="C48" s="187" t="s">
        <v>1302</v>
      </c>
      <c r="D48" s="188"/>
      <c r="E48" s="185"/>
      <c r="F48" s="187" t="s">
        <v>1303</v>
      </c>
      <c r="G48" s="188"/>
      <c r="H48" s="121"/>
      <c r="I48" s="197" t="s">
        <v>1304</v>
      </c>
      <c r="J48" s="115"/>
      <c r="K48" s="121"/>
      <c r="L48" s="205" t="s">
        <v>1305</v>
      </c>
      <c r="M48" s="115"/>
      <c r="N48" s="121"/>
      <c r="O48" s="241" t="s">
        <v>1139</v>
      </c>
      <c r="P48" s="219" t="s">
        <v>1019</v>
      </c>
      <c r="Q48" s="121"/>
      <c r="R48" s="232" t="s">
        <v>1077</v>
      </c>
      <c r="S48" s="115"/>
      <c r="T48" s="121"/>
      <c r="U48" s="26" t="s">
        <v>1239</v>
      </c>
      <c r="V48" s="115"/>
      <c r="W48" s="121"/>
      <c r="X48" s="26" t="s">
        <v>1047</v>
      </c>
      <c r="Y48" s="354" t="s">
        <v>1160</v>
      </c>
      <c r="Z48" s="121"/>
      <c r="AA48" s="26" t="s">
        <v>1047</v>
      </c>
      <c r="AB48" s="115"/>
      <c r="AC48" s="121"/>
      <c r="AD48" s="26" t="s">
        <v>1047</v>
      </c>
      <c r="AE48" s="115"/>
      <c r="AF48" s="121"/>
      <c r="AG48" s="26" t="s">
        <v>1306</v>
      </c>
      <c r="AH48" s="115"/>
      <c r="AI48" s="121"/>
      <c r="AJ48" s="26"/>
      <c r="AK48" s="115"/>
    </row>
    <row r="49" spans="1:37" ht="38.25">
      <c r="A49" s="178" t="s">
        <v>338</v>
      </c>
      <c r="B49" s="173"/>
      <c r="C49" s="187" t="s">
        <v>1307</v>
      </c>
      <c r="D49" s="188"/>
      <c r="E49" s="185"/>
      <c r="F49" s="187" t="s">
        <v>1308</v>
      </c>
      <c r="G49" s="188"/>
      <c r="H49" s="121"/>
      <c r="I49" s="197" t="s">
        <v>112</v>
      </c>
      <c r="J49" s="115"/>
      <c r="K49" s="180"/>
      <c r="L49" s="195" t="s">
        <v>1309</v>
      </c>
      <c r="M49" s="212" t="s">
        <v>1019</v>
      </c>
      <c r="N49" s="121"/>
      <c r="O49" s="241" t="s">
        <v>1139</v>
      </c>
      <c r="P49" s="219" t="s">
        <v>1019</v>
      </c>
      <c r="Q49" s="121"/>
      <c r="R49" s="232" t="s">
        <v>50</v>
      </c>
      <c r="S49" s="115"/>
      <c r="T49" s="345"/>
      <c r="U49" s="348" t="s">
        <v>1310</v>
      </c>
      <c r="V49" s="347"/>
      <c r="W49" s="345"/>
      <c r="X49" s="346"/>
      <c r="Y49" s="347"/>
      <c r="Z49" s="345"/>
      <c r="AA49" s="346"/>
      <c r="AB49" s="347"/>
      <c r="AC49" s="345"/>
      <c r="AD49" s="346"/>
      <c r="AE49" s="347"/>
      <c r="AF49" s="345"/>
      <c r="AG49" s="346"/>
      <c r="AH49" s="347"/>
      <c r="AI49" s="345"/>
      <c r="AJ49" s="346"/>
      <c r="AK49" s="347"/>
    </row>
    <row r="50" spans="1:37" ht="51">
      <c r="A50" s="178" t="s">
        <v>344</v>
      </c>
      <c r="B50" s="173"/>
      <c r="C50" s="187" t="s">
        <v>1311</v>
      </c>
      <c r="D50" s="188"/>
      <c r="E50" s="185"/>
      <c r="F50" s="187" t="s">
        <v>1312</v>
      </c>
      <c r="G50" s="188"/>
      <c r="H50" s="121"/>
      <c r="I50" s="197" t="s">
        <v>1047</v>
      </c>
      <c r="J50" s="115"/>
      <c r="K50" s="180"/>
      <c r="L50" s="195" t="s">
        <v>1313</v>
      </c>
      <c r="M50" s="190"/>
      <c r="N50" s="121"/>
      <c r="O50" s="248" t="s">
        <v>1314</v>
      </c>
      <c r="P50" s="115"/>
      <c r="Q50" s="121"/>
      <c r="R50" s="232" t="s">
        <v>1315</v>
      </c>
      <c r="S50" s="115"/>
      <c r="T50" s="121"/>
      <c r="U50" s="241" t="s">
        <v>1316</v>
      </c>
      <c r="V50" s="115"/>
      <c r="W50" s="121"/>
      <c r="X50" s="26" t="s">
        <v>1047</v>
      </c>
      <c r="Y50" s="354" t="s">
        <v>1160</v>
      </c>
      <c r="Z50" s="121"/>
      <c r="AA50" s="26" t="s">
        <v>1317</v>
      </c>
      <c r="AB50" s="115"/>
      <c r="AC50" s="121"/>
      <c r="AD50" s="26" t="s">
        <v>1318</v>
      </c>
      <c r="AE50" s="115"/>
      <c r="AF50" s="121"/>
      <c r="AG50" s="26" t="s">
        <v>1047</v>
      </c>
      <c r="AH50" s="115"/>
      <c r="AI50" s="121"/>
      <c r="AJ50" s="26"/>
      <c r="AK50" s="115"/>
    </row>
    <row r="51" spans="1:37" ht="38.25">
      <c r="A51" s="178" t="s">
        <v>352</v>
      </c>
      <c r="B51" s="173"/>
      <c r="C51" s="187" t="s">
        <v>1319</v>
      </c>
      <c r="D51" s="188"/>
      <c r="E51" s="185"/>
      <c r="F51" s="187" t="s">
        <v>1320</v>
      </c>
      <c r="G51" s="188"/>
      <c r="H51" s="121"/>
      <c r="I51" s="197" t="s">
        <v>1321</v>
      </c>
      <c r="J51" s="115"/>
      <c r="K51" s="180"/>
      <c r="L51" s="195" t="s">
        <v>1322</v>
      </c>
      <c r="M51" s="190"/>
      <c r="N51" s="121"/>
      <c r="O51" s="195" t="s">
        <v>1322</v>
      </c>
      <c r="P51" s="115"/>
      <c r="Q51" s="121"/>
      <c r="R51" s="232" t="s">
        <v>1323</v>
      </c>
      <c r="S51" s="115"/>
      <c r="T51" s="121"/>
      <c r="U51" s="241" t="s">
        <v>1323</v>
      </c>
      <c r="V51" s="115"/>
      <c r="W51" s="345"/>
      <c r="X51" s="346" t="s">
        <v>1301</v>
      </c>
      <c r="Y51" s="347" t="s">
        <v>1134</v>
      </c>
      <c r="Z51" s="345"/>
      <c r="AA51" s="346" t="s">
        <v>1127</v>
      </c>
      <c r="AB51" s="347"/>
      <c r="AC51" s="345"/>
      <c r="AD51" s="346"/>
      <c r="AE51" s="347"/>
      <c r="AF51" s="345"/>
      <c r="AG51" s="346"/>
      <c r="AH51" s="347"/>
      <c r="AI51" s="345"/>
      <c r="AJ51" s="346"/>
      <c r="AK51" s="347"/>
    </row>
    <row r="52" spans="1:37" ht="45">
      <c r="A52" s="178" t="s">
        <v>357</v>
      </c>
      <c r="B52" s="173"/>
      <c r="C52" s="187" t="s">
        <v>1324</v>
      </c>
      <c r="D52" s="188"/>
      <c r="E52" s="185"/>
      <c r="F52" s="187" t="s">
        <v>1325</v>
      </c>
      <c r="G52" s="188"/>
      <c r="H52" s="121"/>
      <c r="I52" s="197" t="s">
        <v>1326</v>
      </c>
      <c r="J52" s="115"/>
      <c r="K52" s="180"/>
      <c r="L52" s="195" t="s">
        <v>1327</v>
      </c>
      <c r="M52" s="190"/>
      <c r="N52" s="121"/>
      <c r="O52" s="241" t="s">
        <v>1328</v>
      </c>
      <c r="P52" s="115" t="s">
        <v>1019</v>
      </c>
      <c r="Q52" s="121"/>
      <c r="R52" s="232" t="s">
        <v>50</v>
      </c>
      <c r="S52" s="115"/>
      <c r="T52" s="345"/>
      <c r="U52" s="348" t="s">
        <v>1127</v>
      </c>
      <c r="V52" s="347"/>
      <c r="W52" s="345"/>
      <c r="X52" s="346"/>
      <c r="Y52" s="347"/>
      <c r="Z52" s="345"/>
      <c r="AA52" s="346"/>
      <c r="AB52" s="347"/>
      <c r="AC52" s="345"/>
      <c r="AD52" s="346"/>
      <c r="AE52" s="347"/>
      <c r="AF52" s="345"/>
      <c r="AG52" s="346"/>
      <c r="AH52" s="347"/>
      <c r="AI52" s="345"/>
      <c r="AJ52" s="346"/>
      <c r="AK52" s="347"/>
    </row>
    <row r="53" spans="1:37" ht="38.25">
      <c r="A53" s="178" t="s">
        <v>362</v>
      </c>
      <c r="B53" s="173"/>
      <c r="C53" s="187" t="s">
        <v>1329</v>
      </c>
      <c r="D53" s="188"/>
      <c r="E53" s="185"/>
      <c r="F53" s="187" t="s">
        <v>1017</v>
      </c>
      <c r="G53" s="188"/>
      <c r="H53" s="121"/>
      <c r="I53" s="197" t="s">
        <v>1330</v>
      </c>
      <c r="J53" s="115"/>
      <c r="K53" s="180"/>
      <c r="L53" s="195" t="s">
        <v>1331</v>
      </c>
      <c r="M53" s="190"/>
      <c r="N53" s="121"/>
      <c r="O53" s="241" t="s">
        <v>1332</v>
      </c>
      <c r="P53" s="115" t="s">
        <v>1019</v>
      </c>
      <c r="Q53" s="121"/>
      <c r="R53" s="232" t="s">
        <v>50</v>
      </c>
      <c r="S53" s="115"/>
      <c r="T53" s="345"/>
      <c r="U53" s="348" t="s">
        <v>1127</v>
      </c>
      <c r="V53" s="347"/>
      <c r="W53" s="345"/>
      <c r="X53" s="346"/>
      <c r="Y53" s="347"/>
      <c r="Z53" s="345"/>
      <c r="AA53" s="346"/>
      <c r="AB53" s="347"/>
      <c r="AC53" s="345"/>
      <c r="AD53" s="346"/>
      <c r="AE53" s="347"/>
      <c r="AF53" s="345"/>
      <c r="AG53" s="346"/>
      <c r="AH53" s="347"/>
      <c r="AI53" s="345"/>
      <c r="AJ53" s="346"/>
      <c r="AK53" s="347"/>
    </row>
    <row r="54" spans="1:37" ht="45">
      <c r="A54" s="178" t="s">
        <v>367</v>
      </c>
      <c r="B54" s="173"/>
      <c r="C54" s="187" t="s">
        <v>1333</v>
      </c>
      <c r="D54" s="188"/>
      <c r="E54" s="185"/>
      <c r="F54" s="187" t="s">
        <v>1334</v>
      </c>
      <c r="G54" s="188"/>
      <c r="H54" s="121"/>
      <c r="I54" s="197" t="s">
        <v>1335</v>
      </c>
      <c r="J54" s="115" t="s">
        <v>1336</v>
      </c>
      <c r="K54" s="180"/>
      <c r="L54" s="195" t="s">
        <v>1337</v>
      </c>
      <c r="M54" s="188" t="s">
        <v>1019</v>
      </c>
      <c r="N54" s="121"/>
      <c r="O54" s="241" t="s">
        <v>1338</v>
      </c>
      <c r="P54" s="115"/>
      <c r="Q54" s="121"/>
      <c r="R54" s="232" t="s">
        <v>50</v>
      </c>
      <c r="S54" s="115"/>
      <c r="T54" s="345"/>
      <c r="U54" s="348" t="s">
        <v>1127</v>
      </c>
      <c r="V54" s="347"/>
      <c r="W54" s="345"/>
      <c r="X54" s="346"/>
      <c r="Y54" s="347"/>
      <c r="Z54" s="345"/>
      <c r="AA54" s="346"/>
      <c r="AB54" s="347"/>
      <c r="AC54" s="345"/>
      <c r="AD54" s="346"/>
      <c r="AE54" s="347"/>
      <c r="AF54" s="345"/>
      <c r="AG54" s="346"/>
      <c r="AH54" s="347"/>
      <c r="AI54" s="345"/>
      <c r="AJ54" s="346"/>
      <c r="AK54" s="347"/>
    </row>
    <row r="55" spans="1:37" ht="38.25">
      <c r="A55" s="178" t="s">
        <v>372</v>
      </c>
      <c r="B55" s="173"/>
      <c r="C55" s="187" t="s">
        <v>1339</v>
      </c>
      <c r="D55" s="188"/>
      <c r="E55" s="185"/>
      <c r="F55" s="187" t="s">
        <v>1340</v>
      </c>
      <c r="G55" s="188"/>
      <c r="H55" s="121"/>
      <c r="I55" s="197" t="s">
        <v>1341</v>
      </c>
      <c r="J55" s="115"/>
      <c r="K55" s="180"/>
      <c r="L55" s="195" t="s">
        <v>1342</v>
      </c>
      <c r="M55" s="190"/>
      <c r="N55" s="121"/>
      <c r="O55" s="26" t="s">
        <v>1343</v>
      </c>
      <c r="P55" s="115" t="s">
        <v>1019</v>
      </c>
      <c r="Q55" s="121"/>
      <c r="R55" s="232" t="s">
        <v>50</v>
      </c>
      <c r="S55" s="115"/>
      <c r="T55" s="345"/>
      <c r="U55" s="348" t="s">
        <v>1127</v>
      </c>
      <c r="V55" s="347"/>
      <c r="W55" s="345"/>
      <c r="X55" s="346"/>
      <c r="Y55" s="347"/>
      <c r="Z55" s="345"/>
      <c r="AA55" s="346"/>
      <c r="AB55" s="347"/>
      <c r="AC55" s="345"/>
      <c r="AD55" s="346"/>
      <c r="AE55" s="347"/>
      <c r="AF55" s="345"/>
      <c r="AG55" s="346"/>
      <c r="AH55" s="347"/>
      <c r="AI55" s="345"/>
      <c r="AJ55" s="346"/>
      <c r="AK55" s="347"/>
    </row>
    <row r="56" spans="1:37" ht="38.25">
      <c r="A56" s="178" t="s">
        <v>377</v>
      </c>
      <c r="B56" s="173"/>
      <c r="C56" s="187" t="s">
        <v>1344</v>
      </c>
      <c r="D56" s="188"/>
      <c r="E56" s="185"/>
      <c r="F56" s="187" t="s">
        <v>1345</v>
      </c>
      <c r="G56" s="181"/>
      <c r="H56" s="121"/>
      <c r="I56" s="197" t="s">
        <v>1047</v>
      </c>
      <c r="J56" s="115"/>
      <c r="K56" s="180"/>
      <c r="L56" s="195" t="s">
        <v>1346</v>
      </c>
      <c r="M56" s="190"/>
      <c r="N56" s="121"/>
      <c r="O56" s="26" t="s">
        <v>1347</v>
      </c>
      <c r="P56" s="115" t="s">
        <v>1019</v>
      </c>
      <c r="Q56" s="121"/>
      <c r="R56" s="232" t="s">
        <v>1348</v>
      </c>
      <c r="S56" s="115"/>
      <c r="T56" s="121"/>
      <c r="U56" s="241" t="s">
        <v>1349</v>
      </c>
      <c r="V56" s="115"/>
      <c r="W56" s="345"/>
      <c r="X56" s="346" t="s">
        <v>1350</v>
      </c>
      <c r="Y56" s="347" t="s">
        <v>1134</v>
      </c>
      <c r="Z56" s="345"/>
      <c r="AA56" s="346" t="s">
        <v>1127</v>
      </c>
      <c r="AB56" s="347"/>
      <c r="AC56" s="345"/>
      <c r="AD56" s="346"/>
      <c r="AE56" s="347"/>
      <c r="AF56" s="345"/>
      <c r="AG56" s="346"/>
      <c r="AH56" s="347"/>
      <c r="AI56" s="345"/>
      <c r="AJ56" s="346"/>
      <c r="AK56" s="347"/>
    </row>
    <row r="57" spans="1:37" ht="38.25">
      <c r="A57" s="178" t="s">
        <v>382</v>
      </c>
      <c r="B57" s="173"/>
      <c r="C57" s="187" t="s">
        <v>1351</v>
      </c>
      <c r="D57" s="188"/>
      <c r="E57" s="185"/>
      <c r="F57" s="258" t="s">
        <v>1352</v>
      </c>
      <c r="G57" s="188"/>
      <c r="H57" s="121"/>
      <c r="I57" s="197" t="s">
        <v>1353</v>
      </c>
      <c r="J57" s="115"/>
      <c r="K57" s="180"/>
      <c r="L57" s="195" t="s">
        <v>1354</v>
      </c>
      <c r="M57" s="190"/>
      <c r="N57" s="121"/>
      <c r="O57" s="26" t="s">
        <v>1355</v>
      </c>
      <c r="P57" s="115" t="s">
        <v>1019</v>
      </c>
      <c r="Q57" s="121"/>
      <c r="R57" s="232" t="s">
        <v>1356</v>
      </c>
      <c r="S57" s="115"/>
      <c r="T57" s="121"/>
      <c r="U57" s="241" t="s">
        <v>1357</v>
      </c>
      <c r="V57" s="115"/>
      <c r="W57" s="345"/>
      <c r="X57" s="346" t="s">
        <v>1358</v>
      </c>
      <c r="Y57" s="347" t="s">
        <v>1134</v>
      </c>
      <c r="Z57" s="345"/>
      <c r="AA57" s="346" t="s">
        <v>1127</v>
      </c>
      <c r="AB57" s="347"/>
      <c r="AC57" s="345"/>
      <c r="AD57" s="346"/>
      <c r="AE57" s="347"/>
      <c r="AF57" s="345"/>
      <c r="AG57" s="346"/>
      <c r="AH57" s="347"/>
      <c r="AI57" s="345"/>
      <c r="AJ57" s="346"/>
      <c r="AK57" s="347"/>
    </row>
    <row r="58" spans="1:37" ht="38.25">
      <c r="A58" s="178" t="s">
        <v>389</v>
      </c>
      <c r="B58" s="173"/>
      <c r="C58" s="187" t="s">
        <v>1359</v>
      </c>
      <c r="D58" s="181" t="s">
        <v>1360</v>
      </c>
      <c r="E58" s="185"/>
      <c r="F58" s="187" t="s">
        <v>1361</v>
      </c>
      <c r="G58" s="181"/>
      <c r="H58" s="121"/>
      <c r="I58" s="197" t="s">
        <v>1362</v>
      </c>
      <c r="J58" s="115"/>
      <c r="K58" s="180"/>
      <c r="L58" s="195" t="s">
        <v>1363</v>
      </c>
      <c r="M58" s="190" t="s">
        <v>1364</v>
      </c>
      <c r="N58" s="121"/>
      <c r="O58" s="26" t="s">
        <v>1365</v>
      </c>
      <c r="P58" s="115"/>
      <c r="Q58" s="121"/>
      <c r="R58" s="232" t="s">
        <v>50</v>
      </c>
      <c r="S58" s="115"/>
      <c r="T58" s="345"/>
      <c r="U58" s="348"/>
      <c r="V58" s="347"/>
      <c r="W58" s="345"/>
      <c r="X58" s="346"/>
      <c r="Y58" s="347"/>
      <c r="Z58" s="345"/>
      <c r="AA58" s="346"/>
      <c r="AB58" s="347"/>
      <c r="AC58" s="345"/>
      <c r="AD58" s="346"/>
      <c r="AE58" s="347"/>
      <c r="AF58" s="345"/>
      <c r="AG58" s="346"/>
      <c r="AH58" s="347"/>
      <c r="AI58" s="345"/>
      <c r="AJ58" s="346"/>
      <c r="AK58" s="347"/>
    </row>
    <row r="59" spans="1:37" ht="38.25">
      <c r="A59" s="178" t="s">
        <v>394</v>
      </c>
      <c r="B59" s="173"/>
      <c r="C59" s="182" t="s">
        <v>1366</v>
      </c>
      <c r="D59" s="188"/>
      <c r="E59" s="185"/>
      <c r="F59" s="187" t="s">
        <v>1367</v>
      </c>
      <c r="G59" s="188"/>
      <c r="H59" s="121"/>
      <c r="I59" s="197" t="s">
        <v>1368</v>
      </c>
      <c r="J59" s="115"/>
      <c r="K59" s="180"/>
      <c r="L59" s="195" t="s">
        <v>1369</v>
      </c>
      <c r="M59" s="190"/>
      <c r="N59" s="121"/>
      <c r="O59" s="26" t="s">
        <v>1370</v>
      </c>
      <c r="P59" s="115" t="s">
        <v>1019</v>
      </c>
      <c r="Q59" s="121"/>
      <c r="R59" s="232" t="s">
        <v>50</v>
      </c>
      <c r="S59" s="115"/>
      <c r="T59" s="345"/>
      <c r="U59" s="348"/>
      <c r="V59" s="347"/>
      <c r="W59" s="345"/>
      <c r="X59" s="346"/>
      <c r="Y59" s="347"/>
      <c r="Z59" s="345"/>
      <c r="AA59" s="346"/>
      <c r="AB59" s="347"/>
      <c r="AC59" s="345"/>
      <c r="AD59" s="346"/>
      <c r="AE59" s="347"/>
      <c r="AF59" s="345"/>
      <c r="AG59" s="346"/>
      <c r="AH59" s="347"/>
      <c r="AI59" s="345"/>
      <c r="AJ59" s="346"/>
      <c r="AK59" s="347"/>
    </row>
    <row r="60" spans="1:37" ht="38.25">
      <c r="A60" s="178" t="s">
        <v>400</v>
      </c>
      <c r="B60" s="173"/>
      <c r="C60" s="187" t="s">
        <v>1371</v>
      </c>
      <c r="D60" s="188"/>
      <c r="E60" s="185"/>
      <c r="F60" s="187" t="s">
        <v>1372</v>
      </c>
      <c r="G60" s="188"/>
      <c r="H60" s="121"/>
      <c r="I60" s="197" t="s">
        <v>1047</v>
      </c>
      <c r="J60" s="115"/>
      <c r="K60" s="180"/>
      <c r="L60" s="195" t="s">
        <v>1373</v>
      </c>
      <c r="M60" s="190"/>
      <c r="N60" s="121"/>
      <c r="O60" s="26" t="s">
        <v>1374</v>
      </c>
      <c r="P60" s="115" t="s">
        <v>1019</v>
      </c>
      <c r="Q60" s="121"/>
      <c r="R60" s="232" t="s">
        <v>50</v>
      </c>
      <c r="S60" s="115"/>
      <c r="T60" s="345"/>
      <c r="U60" s="348"/>
      <c r="V60" s="347"/>
      <c r="W60" s="345"/>
      <c r="X60" s="346"/>
      <c r="Y60" s="347"/>
      <c r="Z60" s="345"/>
      <c r="AA60" s="346"/>
      <c r="AB60" s="347"/>
      <c r="AC60" s="345"/>
      <c r="AD60" s="346"/>
      <c r="AE60" s="347"/>
      <c r="AF60" s="345"/>
      <c r="AG60" s="346"/>
      <c r="AH60" s="347"/>
      <c r="AI60" s="345"/>
      <c r="AJ60" s="346"/>
      <c r="AK60" s="347"/>
    </row>
    <row r="61" spans="1:37" ht="38.25">
      <c r="A61" s="178" t="s">
        <v>404</v>
      </c>
      <c r="B61" s="173"/>
      <c r="C61" s="187" t="s">
        <v>1375</v>
      </c>
      <c r="D61" s="188"/>
      <c r="E61" s="185"/>
      <c r="F61" s="187" t="s">
        <v>1376</v>
      </c>
      <c r="G61" s="188"/>
      <c r="H61" s="121"/>
      <c r="I61" s="197" t="s">
        <v>1377</v>
      </c>
      <c r="J61" s="115"/>
      <c r="K61" s="180"/>
      <c r="L61" s="195" t="s">
        <v>1378</v>
      </c>
      <c r="M61" s="190"/>
      <c r="N61" s="121"/>
      <c r="O61" s="26" t="s">
        <v>1374</v>
      </c>
      <c r="P61" s="115" t="s">
        <v>1019</v>
      </c>
      <c r="Q61" s="121"/>
      <c r="R61" s="232" t="s">
        <v>50</v>
      </c>
      <c r="S61" s="115"/>
      <c r="T61" s="345"/>
      <c r="U61" s="348"/>
      <c r="V61" s="347"/>
      <c r="W61" s="345"/>
      <c r="X61" s="346"/>
      <c r="Y61" s="347"/>
      <c r="Z61" s="345"/>
      <c r="AA61" s="346"/>
      <c r="AB61" s="347"/>
      <c r="AC61" s="345"/>
      <c r="AD61" s="346"/>
      <c r="AE61" s="347"/>
      <c r="AF61" s="345"/>
      <c r="AG61" s="346"/>
      <c r="AH61" s="347"/>
      <c r="AI61" s="345"/>
      <c r="AJ61" s="346"/>
      <c r="AK61" s="347"/>
    </row>
    <row r="62" spans="1:37" ht="38.25">
      <c r="A62" s="178" t="s">
        <v>409</v>
      </c>
      <c r="B62" s="173"/>
      <c r="C62" s="187" t="s">
        <v>1379</v>
      </c>
      <c r="D62" s="188" t="s">
        <v>1193</v>
      </c>
      <c r="E62" s="185"/>
      <c r="F62" s="187" t="s">
        <v>1380</v>
      </c>
      <c r="G62" s="188"/>
      <c r="H62" s="121"/>
      <c r="I62" s="197" t="s">
        <v>1381</v>
      </c>
      <c r="J62" s="115" t="s">
        <v>1382</v>
      </c>
      <c r="K62" s="180"/>
      <c r="L62" s="195" t="s">
        <v>1383</v>
      </c>
      <c r="M62" s="188" t="s">
        <v>1019</v>
      </c>
      <c r="N62" s="121"/>
      <c r="O62" s="26" t="s">
        <v>1374</v>
      </c>
      <c r="P62" s="115" t="s">
        <v>1019</v>
      </c>
      <c r="Q62" s="121"/>
      <c r="R62" s="232" t="s">
        <v>1374</v>
      </c>
      <c r="S62" s="115"/>
      <c r="T62" s="121"/>
      <c r="U62" s="241" t="s">
        <v>1384</v>
      </c>
      <c r="V62" s="115"/>
      <c r="W62" s="121"/>
      <c r="X62" s="26"/>
      <c r="Y62" s="115"/>
      <c r="Z62" s="121"/>
      <c r="AA62" s="26" t="s">
        <v>1047</v>
      </c>
      <c r="AB62" s="115"/>
      <c r="AC62" s="121"/>
      <c r="AD62" s="26" t="s">
        <v>1047</v>
      </c>
      <c r="AE62" s="115"/>
      <c r="AF62" s="121"/>
      <c r="AG62" s="26" t="s">
        <v>1306</v>
      </c>
      <c r="AH62" s="115"/>
      <c r="AI62" s="121"/>
      <c r="AJ62" s="26"/>
      <c r="AK62" s="115"/>
    </row>
    <row r="63" spans="1:37" ht="38.25">
      <c r="A63" s="178" t="s">
        <v>414</v>
      </c>
      <c r="B63" s="173"/>
      <c r="C63" s="187" t="s">
        <v>1385</v>
      </c>
      <c r="D63" s="188"/>
      <c r="E63" s="185"/>
      <c r="F63" s="187" t="s">
        <v>1386</v>
      </c>
      <c r="G63" s="188"/>
      <c r="H63" s="121"/>
      <c r="I63" s="197" t="s">
        <v>1387</v>
      </c>
      <c r="J63" s="115" t="s">
        <v>1336</v>
      </c>
      <c r="K63" s="180"/>
      <c r="L63" s="195" t="s">
        <v>1388</v>
      </c>
      <c r="M63" s="188" t="s">
        <v>1019</v>
      </c>
      <c r="N63" s="121"/>
      <c r="O63" s="26" t="s">
        <v>1389</v>
      </c>
      <c r="P63" s="115"/>
      <c r="Q63" s="121"/>
      <c r="R63" s="339" t="s">
        <v>50</v>
      </c>
      <c r="S63" s="115"/>
      <c r="T63" s="345"/>
      <c r="U63" s="348" t="s">
        <v>1127</v>
      </c>
      <c r="V63" s="347"/>
      <c r="W63" s="345"/>
      <c r="X63" s="346"/>
      <c r="Y63" s="347"/>
      <c r="Z63" s="345"/>
      <c r="AA63" s="346"/>
      <c r="AB63" s="347"/>
      <c r="AC63" s="345"/>
      <c r="AD63" s="346"/>
      <c r="AE63" s="347"/>
      <c r="AF63" s="345"/>
      <c r="AG63" s="346"/>
      <c r="AH63" s="347"/>
      <c r="AI63" s="345"/>
      <c r="AJ63" s="346"/>
      <c r="AK63" s="347"/>
    </row>
    <row r="64" spans="1:37" ht="51">
      <c r="A64" s="178" t="s">
        <v>419</v>
      </c>
      <c r="B64" s="173"/>
      <c r="C64" s="187" t="s">
        <v>1390</v>
      </c>
      <c r="D64" s="188"/>
      <c r="E64" s="185"/>
      <c r="F64" s="187" t="s">
        <v>1391</v>
      </c>
      <c r="G64" s="188" t="s">
        <v>1019</v>
      </c>
      <c r="H64" s="121"/>
      <c r="I64" s="197" t="s">
        <v>1392</v>
      </c>
      <c r="J64" s="188" t="s">
        <v>1019</v>
      </c>
      <c r="K64" s="180"/>
      <c r="L64" s="195" t="s">
        <v>1393</v>
      </c>
      <c r="M64" s="188" t="s">
        <v>1019</v>
      </c>
      <c r="N64" s="121"/>
      <c r="O64" s="26" t="s">
        <v>1394</v>
      </c>
      <c r="P64" s="115"/>
      <c r="Q64" s="180"/>
      <c r="R64" s="262" t="s">
        <v>1395</v>
      </c>
      <c r="S64" s="190"/>
      <c r="T64" s="121"/>
      <c r="U64" s="338" t="s">
        <v>1396</v>
      </c>
      <c r="V64" s="333"/>
      <c r="W64" s="334"/>
      <c r="X64" s="332"/>
      <c r="Y64" s="333"/>
      <c r="Z64" s="334"/>
      <c r="AA64" s="332"/>
      <c r="AB64" s="333"/>
      <c r="AC64" s="334"/>
      <c r="AD64" s="332"/>
      <c r="AE64" s="333"/>
      <c r="AF64" s="334"/>
      <c r="AG64" s="332"/>
      <c r="AH64" s="333"/>
      <c r="AI64" s="334"/>
      <c r="AJ64" s="332"/>
      <c r="AK64" s="333"/>
    </row>
    <row r="65" spans="1:37" ht="38.25">
      <c r="A65" s="178" t="s">
        <v>427</v>
      </c>
      <c r="B65" s="173"/>
      <c r="C65" s="187" t="s">
        <v>1397</v>
      </c>
      <c r="D65" s="188"/>
      <c r="E65" s="185"/>
      <c r="F65" s="187" t="s">
        <v>1398</v>
      </c>
      <c r="G65" s="188"/>
      <c r="H65" s="121"/>
      <c r="I65" s="197" t="s">
        <v>1399</v>
      </c>
      <c r="J65" s="115"/>
      <c r="K65" s="180"/>
      <c r="L65" s="195" t="s">
        <v>1400</v>
      </c>
      <c r="M65" s="190"/>
      <c r="N65" s="121"/>
      <c r="O65" s="26" t="s">
        <v>1401</v>
      </c>
      <c r="P65" s="115"/>
      <c r="Q65" s="121"/>
      <c r="R65" s="340" t="s">
        <v>50</v>
      </c>
      <c r="S65" s="115"/>
      <c r="T65" s="345"/>
      <c r="U65" s="348" t="s">
        <v>1127</v>
      </c>
      <c r="V65" s="347"/>
      <c r="W65" s="345"/>
      <c r="X65" s="346"/>
      <c r="Y65" s="347"/>
      <c r="Z65" s="345"/>
      <c r="AA65" s="346"/>
      <c r="AB65" s="347"/>
      <c r="AC65" s="345"/>
      <c r="AD65" s="346"/>
      <c r="AE65" s="347"/>
      <c r="AF65" s="345"/>
      <c r="AG65" s="346"/>
      <c r="AH65" s="347"/>
      <c r="AI65" s="345"/>
      <c r="AJ65" s="346"/>
      <c r="AK65" s="347"/>
    </row>
    <row r="66" spans="1:37" ht="38.25">
      <c r="A66" s="178" t="s">
        <v>433</v>
      </c>
      <c r="B66" s="173"/>
      <c r="C66" s="258" t="s">
        <v>1402</v>
      </c>
      <c r="D66" s="188"/>
      <c r="E66" s="185"/>
      <c r="F66" s="187" t="s">
        <v>1403</v>
      </c>
      <c r="G66" s="188"/>
      <c r="H66" s="121"/>
      <c r="I66" s="197" t="s">
        <v>1404</v>
      </c>
      <c r="J66" s="115"/>
      <c r="K66" s="180"/>
      <c r="L66" s="195" t="s">
        <v>1405</v>
      </c>
      <c r="M66" s="190"/>
      <c r="N66" s="121"/>
      <c r="O66" s="195" t="s">
        <v>1406</v>
      </c>
      <c r="P66" s="115"/>
      <c r="Q66" s="121"/>
      <c r="R66" s="340" t="s">
        <v>50</v>
      </c>
      <c r="S66" s="115"/>
      <c r="T66" s="345"/>
      <c r="U66" s="348" t="s">
        <v>1127</v>
      </c>
      <c r="V66" s="347"/>
      <c r="W66" s="345"/>
      <c r="X66" s="346"/>
      <c r="Y66" s="347"/>
      <c r="Z66" s="345"/>
      <c r="AA66" s="346"/>
      <c r="AB66" s="347"/>
      <c r="AC66" s="345"/>
      <c r="AD66" s="346"/>
      <c r="AE66" s="347"/>
      <c r="AF66" s="345"/>
      <c r="AG66" s="346"/>
      <c r="AH66" s="347"/>
      <c r="AI66" s="345"/>
      <c r="AJ66" s="346"/>
      <c r="AK66" s="347"/>
    </row>
    <row r="67" spans="1:37" ht="38.25">
      <c r="A67" s="178" t="s">
        <v>439</v>
      </c>
      <c r="B67" s="173"/>
      <c r="C67" s="187" t="s">
        <v>1407</v>
      </c>
      <c r="D67" s="188"/>
      <c r="E67" s="185"/>
      <c r="F67" s="187" t="s">
        <v>1408</v>
      </c>
      <c r="G67" s="188" t="s">
        <v>1019</v>
      </c>
      <c r="H67" s="121"/>
      <c r="I67" s="197" t="s">
        <v>1409</v>
      </c>
      <c r="J67" s="115"/>
      <c r="K67" s="180"/>
      <c r="L67" s="195" t="s">
        <v>1410</v>
      </c>
      <c r="M67" s="190"/>
      <c r="N67" s="121"/>
      <c r="O67" s="26" t="s">
        <v>1411</v>
      </c>
      <c r="P67" s="115"/>
      <c r="Q67" s="121"/>
      <c r="R67" s="189" t="s">
        <v>1412</v>
      </c>
      <c r="S67" s="115"/>
      <c r="T67" s="121"/>
      <c r="U67" s="338" t="s">
        <v>1413</v>
      </c>
      <c r="V67" s="333"/>
      <c r="W67" s="334"/>
      <c r="X67" s="332"/>
      <c r="Y67" s="333"/>
      <c r="Z67" s="334"/>
      <c r="AA67" s="332"/>
      <c r="AB67" s="333"/>
      <c r="AC67" s="334"/>
      <c r="AD67" s="332"/>
      <c r="AE67" s="333"/>
      <c r="AF67" s="334"/>
      <c r="AG67" s="332"/>
      <c r="AH67" s="333"/>
      <c r="AI67" s="334"/>
      <c r="AJ67" s="332"/>
      <c r="AK67" s="333"/>
    </row>
    <row r="68" spans="1:37" ht="51">
      <c r="A68" s="178" t="s">
        <v>448</v>
      </c>
      <c r="B68" s="173"/>
      <c r="C68" s="187" t="s">
        <v>1414</v>
      </c>
      <c r="D68" s="188"/>
      <c r="E68" s="185"/>
      <c r="F68" s="187" t="s">
        <v>1415</v>
      </c>
      <c r="G68" s="188"/>
      <c r="H68" s="121"/>
      <c r="I68" s="197" t="s">
        <v>1047</v>
      </c>
      <c r="J68" s="115"/>
      <c r="K68" s="180"/>
      <c r="L68" s="195" t="s">
        <v>1416</v>
      </c>
      <c r="M68" s="190"/>
      <c r="N68" s="121"/>
      <c r="O68" s="26" t="s">
        <v>1417</v>
      </c>
      <c r="P68" s="115"/>
      <c r="Q68" s="121"/>
      <c r="R68" s="340" t="s">
        <v>1418</v>
      </c>
      <c r="S68" s="115"/>
      <c r="T68" s="121"/>
      <c r="U68" s="241" t="s">
        <v>1419</v>
      </c>
      <c r="V68" s="115"/>
      <c r="W68" s="121"/>
      <c r="X68" s="26" t="s">
        <v>1420</v>
      </c>
      <c r="Y68" s="354" t="s">
        <v>1160</v>
      </c>
      <c r="Z68" s="121"/>
      <c r="AA68" s="26" t="s">
        <v>1047</v>
      </c>
      <c r="AB68" s="115"/>
      <c r="AC68" s="121"/>
      <c r="AD68" s="26" t="s">
        <v>1047</v>
      </c>
      <c r="AE68" s="115"/>
      <c r="AF68" s="121"/>
      <c r="AG68" s="26" t="s">
        <v>1047</v>
      </c>
      <c r="AH68" s="115"/>
      <c r="AI68" s="121"/>
      <c r="AJ68" s="26"/>
      <c r="AK68" s="115"/>
    </row>
    <row r="69" spans="1:37" ht="51">
      <c r="A69" s="178" t="s">
        <v>454</v>
      </c>
      <c r="B69" s="173"/>
      <c r="C69" s="187" t="s">
        <v>1421</v>
      </c>
      <c r="D69" s="188"/>
      <c r="E69" s="185"/>
      <c r="F69" s="187" t="s">
        <v>1422</v>
      </c>
      <c r="G69" s="188"/>
      <c r="H69" s="121"/>
      <c r="I69" s="197" t="s">
        <v>1423</v>
      </c>
      <c r="J69" s="115"/>
      <c r="K69" s="180"/>
      <c r="L69" s="195" t="s">
        <v>1424</v>
      </c>
      <c r="M69" s="190"/>
      <c r="N69" s="121"/>
      <c r="O69" s="26" t="s">
        <v>1425</v>
      </c>
      <c r="P69" s="115" t="s">
        <v>1019</v>
      </c>
      <c r="Q69" s="121"/>
      <c r="R69" s="340" t="s">
        <v>1426</v>
      </c>
      <c r="S69" s="115"/>
      <c r="T69" s="121"/>
      <c r="U69" s="241" t="s">
        <v>1427</v>
      </c>
      <c r="V69" s="115"/>
      <c r="W69" s="121"/>
      <c r="X69" s="330" t="s">
        <v>112</v>
      </c>
      <c r="Y69" s="354" t="s">
        <v>1160</v>
      </c>
      <c r="Z69" s="121"/>
      <c r="AA69" s="26" t="s">
        <v>1428</v>
      </c>
      <c r="AB69" s="115"/>
      <c r="AC69" s="121"/>
      <c r="AD69" s="26" t="s">
        <v>1429</v>
      </c>
      <c r="AE69" s="115"/>
      <c r="AF69" s="121"/>
      <c r="AG69" s="26" t="s">
        <v>1429</v>
      </c>
      <c r="AH69" s="344" t="s">
        <v>1204</v>
      </c>
      <c r="AI69" s="121"/>
      <c r="AJ69" s="26"/>
      <c r="AK69" s="115"/>
    </row>
    <row r="70" spans="1:37" ht="38.25">
      <c r="A70" s="178" t="s">
        <v>461</v>
      </c>
      <c r="B70" s="173"/>
      <c r="C70" s="187" t="s">
        <v>1430</v>
      </c>
      <c r="D70" s="188"/>
      <c r="E70" s="185"/>
      <c r="F70" s="187" t="s">
        <v>1431</v>
      </c>
      <c r="G70" s="188"/>
      <c r="H70" s="121"/>
      <c r="I70" s="197" t="s">
        <v>1335</v>
      </c>
      <c r="J70" s="115"/>
      <c r="K70" s="180"/>
      <c r="L70" s="195" t="s">
        <v>1432</v>
      </c>
      <c r="M70" s="190"/>
      <c r="N70" s="121"/>
      <c r="O70" s="26" t="s">
        <v>1433</v>
      </c>
      <c r="P70" s="115" t="s">
        <v>1019</v>
      </c>
      <c r="Q70" s="121"/>
      <c r="R70" s="189" t="s">
        <v>1434</v>
      </c>
      <c r="S70" s="115"/>
      <c r="T70" s="121"/>
      <c r="U70" s="241" t="s">
        <v>1077</v>
      </c>
      <c r="V70" s="115"/>
      <c r="W70" s="121"/>
      <c r="X70" s="330" t="s">
        <v>1435</v>
      </c>
      <c r="Y70" s="344" t="s">
        <v>1436</v>
      </c>
      <c r="Z70" s="121"/>
      <c r="AA70" s="26" t="s">
        <v>1437</v>
      </c>
      <c r="AB70" s="115"/>
      <c r="AC70" s="121"/>
      <c r="AD70" s="26" t="s">
        <v>1438</v>
      </c>
      <c r="AE70" s="115"/>
      <c r="AF70" s="121"/>
      <c r="AG70" s="26" t="s">
        <v>1439</v>
      </c>
      <c r="AH70" s="115"/>
      <c r="AI70" s="121"/>
      <c r="AJ70" s="26"/>
      <c r="AK70" s="115"/>
    </row>
    <row r="71" spans="1:37" ht="30">
      <c r="A71" s="178" t="s">
        <v>466</v>
      </c>
      <c r="B71" s="173"/>
      <c r="C71" s="187" t="s">
        <v>1440</v>
      </c>
      <c r="D71" s="181"/>
      <c r="E71" s="185"/>
      <c r="F71" s="187" t="s">
        <v>1441</v>
      </c>
      <c r="G71" s="188"/>
      <c r="H71" s="121"/>
      <c r="I71" s="197" t="s">
        <v>1442</v>
      </c>
      <c r="J71" s="115"/>
      <c r="K71" s="180"/>
      <c r="L71" s="195" t="s">
        <v>1443</v>
      </c>
      <c r="M71" s="190"/>
      <c r="N71" s="121"/>
      <c r="O71" s="26" t="s">
        <v>1444</v>
      </c>
      <c r="P71" s="115"/>
      <c r="Q71" s="121"/>
      <c r="R71" s="340" t="s">
        <v>1445</v>
      </c>
      <c r="S71" s="115"/>
      <c r="T71" s="121"/>
      <c r="U71" s="241" t="s">
        <v>1446</v>
      </c>
      <c r="V71" s="115"/>
      <c r="W71" s="345"/>
      <c r="X71" s="346" t="s">
        <v>144</v>
      </c>
      <c r="Y71" s="347" t="s">
        <v>1134</v>
      </c>
      <c r="Z71" s="345"/>
      <c r="AA71" s="346" t="s">
        <v>472</v>
      </c>
      <c r="AB71" s="347" t="s">
        <v>1134</v>
      </c>
      <c r="AC71" s="345"/>
      <c r="AD71" s="346" t="s">
        <v>60</v>
      </c>
      <c r="AE71" s="347"/>
      <c r="AF71" s="345"/>
      <c r="AG71" s="346"/>
      <c r="AH71" s="347"/>
      <c r="AI71" s="345"/>
      <c r="AJ71" s="346"/>
      <c r="AK71" s="347"/>
    </row>
    <row r="72" spans="1:37" ht="38.25">
      <c r="A72" s="178" t="s">
        <v>473</v>
      </c>
      <c r="B72" s="173"/>
      <c r="C72" s="187" t="s">
        <v>1447</v>
      </c>
      <c r="D72" s="188"/>
      <c r="E72" s="185"/>
      <c r="F72" s="187" t="s">
        <v>1448</v>
      </c>
      <c r="G72" s="188"/>
      <c r="H72" s="121"/>
      <c r="I72" s="197" t="s">
        <v>1449</v>
      </c>
      <c r="J72" s="115"/>
      <c r="K72" s="180"/>
      <c r="L72" s="195" t="s">
        <v>1450</v>
      </c>
      <c r="M72" s="190"/>
      <c r="N72" s="121"/>
      <c r="O72" s="26" t="s">
        <v>1451</v>
      </c>
      <c r="P72" s="115" t="s">
        <v>1019</v>
      </c>
      <c r="Q72" s="121"/>
      <c r="R72" s="340" t="s">
        <v>1452</v>
      </c>
      <c r="S72" s="115"/>
      <c r="T72" s="121"/>
      <c r="U72" s="241" t="s">
        <v>1453</v>
      </c>
      <c r="V72" s="115"/>
      <c r="W72" s="345"/>
      <c r="X72" s="346" t="s">
        <v>1198</v>
      </c>
      <c r="Y72" s="347" t="s">
        <v>1127</v>
      </c>
      <c r="Z72" s="345"/>
      <c r="AA72" s="346"/>
      <c r="AB72" s="347"/>
      <c r="AC72" s="345"/>
      <c r="AD72" s="346"/>
      <c r="AE72" s="347"/>
      <c r="AF72" s="345"/>
      <c r="AG72" s="346"/>
      <c r="AH72" s="347"/>
      <c r="AI72" s="345"/>
      <c r="AJ72" s="346"/>
      <c r="AK72" s="347"/>
    </row>
    <row r="73" spans="1:37" ht="25.5">
      <c r="A73" s="178" t="s">
        <v>478</v>
      </c>
      <c r="B73" s="173"/>
      <c r="C73" s="187" t="s">
        <v>1454</v>
      </c>
      <c r="D73" s="188"/>
      <c r="E73" s="185"/>
      <c r="F73" s="187" t="s">
        <v>1455</v>
      </c>
      <c r="G73" s="188"/>
      <c r="H73" s="121"/>
      <c r="I73" s="197" t="s">
        <v>1047</v>
      </c>
      <c r="J73" s="115"/>
      <c r="K73" s="180"/>
      <c r="L73" s="195" t="s">
        <v>1077</v>
      </c>
      <c r="M73" s="190"/>
      <c r="N73" s="121"/>
      <c r="O73" s="211" t="s">
        <v>1456</v>
      </c>
      <c r="P73" s="115"/>
      <c r="Q73" s="121"/>
      <c r="R73" s="189" t="s">
        <v>1457</v>
      </c>
      <c r="S73" s="115"/>
      <c r="T73" s="121"/>
      <c r="U73" s="241" t="s">
        <v>1027</v>
      </c>
      <c r="V73" s="115"/>
      <c r="W73" s="345"/>
      <c r="X73" s="346" t="s">
        <v>1198</v>
      </c>
      <c r="Y73" s="347" t="s">
        <v>1127</v>
      </c>
      <c r="Z73" s="345"/>
      <c r="AA73" s="346"/>
      <c r="AB73" s="347"/>
      <c r="AC73" s="345"/>
      <c r="AD73" s="346"/>
      <c r="AE73" s="347"/>
      <c r="AF73" s="345"/>
      <c r="AG73" s="346"/>
      <c r="AH73" s="347"/>
      <c r="AI73" s="345"/>
      <c r="AJ73" s="346"/>
      <c r="AK73" s="347"/>
    </row>
    <row r="74" spans="1:37" ht="32.25" customHeight="1">
      <c r="A74" s="178" t="s">
        <v>483</v>
      </c>
      <c r="B74" s="173"/>
      <c r="C74" s="187" t="s">
        <v>1458</v>
      </c>
      <c r="D74" s="188"/>
      <c r="E74" s="185"/>
      <c r="F74" s="187" t="s">
        <v>1459</v>
      </c>
      <c r="G74" s="188"/>
      <c r="H74" s="121"/>
      <c r="I74" s="197" t="s">
        <v>1047</v>
      </c>
      <c r="J74" s="115"/>
      <c r="K74" s="180"/>
      <c r="L74" s="195" t="s">
        <v>1460</v>
      </c>
      <c r="M74" s="190"/>
      <c r="N74" s="121"/>
      <c r="O74" s="195" t="s">
        <v>1461</v>
      </c>
      <c r="P74" s="115"/>
      <c r="Q74" s="121"/>
      <c r="R74" s="340" t="s">
        <v>1047</v>
      </c>
      <c r="S74" s="115"/>
      <c r="T74" s="121"/>
      <c r="U74" s="241" t="s">
        <v>1027</v>
      </c>
      <c r="V74" s="115"/>
      <c r="W74" s="121"/>
      <c r="X74" s="26" t="s">
        <v>1047</v>
      </c>
      <c r="Y74" s="354" t="s">
        <v>1462</v>
      </c>
      <c r="Z74" s="121"/>
      <c r="AA74" s="26" t="s">
        <v>1047</v>
      </c>
      <c r="AB74" s="115"/>
      <c r="AC74" s="121"/>
      <c r="AD74" s="26" t="s">
        <v>1047</v>
      </c>
      <c r="AE74" s="115"/>
      <c r="AF74" s="121"/>
      <c r="AG74" s="26" t="s">
        <v>1047</v>
      </c>
      <c r="AH74" s="115"/>
      <c r="AI74" s="121"/>
      <c r="AJ74" s="26"/>
      <c r="AK74" s="115"/>
    </row>
    <row r="75" spans="1:37" ht="25.5">
      <c r="A75" s="178" t="s">
        <v>488</v>
      </c>
      <c r="B75" s="173"/>
      <c r="C75" s="187" t="s">
        <v>1463</v>
      </c>
      <c r="D75" s="181"/>
      <c r="E75" s="185"/>
      <c r="F75" s="187" t="s">
        <v>1464</v>
      </c>
      <c r="G75" s="181"/>
      <c r="H75" s="121"/>
      <c r="I75" s="197" t="s">
        <v>1465</v>
      </c>
      <c r="J75" s="115"/>
      <c r="K75" s="180"/>
      <c r="L75" s="195" t="s">
        <v>1466</v>
      </c>
      <c r="M75" s="190"/>
      <c r="N75" s="121"/>
      <c r="O75" s="195" t="s">
        <v>1467</v>
      </c>
      <c r="P75" s="115"/>
      <c r="Q75" s="121"/>
      <c r="R75" s="232" t="s">
        <v>50</v>
      </c>
      <c r="S75" s="115"/>
      <c r="T75" s="345"/>
      <c r="U75" s="348" t="s">
        <v>1127</v>
      </c>
      <c r="V75" s="347"/>
      <c r="W75" s="345"/>
      <c r="X75" s="346"/>
      <c r="Y75" s="347"/>
      <c r="Z75" s="345"/>
      <c r="AA75" s="346"/>
      <c r="AB75" s="347"/>
      <c r="AC75" s="345"/>
      <c r="AD75" s="346"/>
      <c r="AE75" s="347"/>
      <c r="AF75" s="345"/>
      <c r="AG75" s="346"/>
      <c r="AH75" s="347"/>
      <c r="AI75" s="345"/>
      <c r="AJ75" s="346"/>
      <c r="AK75" s="347"/>
    </row>
    <row r="76" spans="1:37" ht="25.5">
      <c r="A76" s="178" t="s">
        <v>494</v>
      </c>
      <c r="B76" s="173"/>
      <c r="C76" s="259" t="s">
        <v>1468</v>
      </c>
      <c r="D76" s="181"/>
      <c r="E76" s="185"/>
      <c r="F76" s="187" t="s">
        <v>1469</v>
      </c>
      <c r="G76" s="188"/>
      <c r="H76" s="121"/>
      <c r="I76" s="197" t="s">
        <v>1047</v>
      </c>
      <c r="J76" s="115"/>
      <c r="K76" s="180"/>
      <c r="L76" s="195" t="s">
        <v>1047</v>
      </c>
      <c r="M76" s="190"/>
      <c r="N76" s="121"/>
      <c r="O76" s="26" t="s">
        <v>1470</v>
      </c>
      <c r="P76" s="115"/>
      <c r="Q76" s="121"/>
      <c r="R76" s="232" t="s">
        <v>50</v>
      </c>
      <c r="S76" s="115"/>
      <c r="T76" s="345"/>
      <c r="U76" s="348" t="s">
        <v>1127</v>
      </c>
      <c r="V76" s="347"/>
      <c r="W76" s="345"/>
      <c r="X76" s="346"/>
      <c r="Y76" s="347"/>
      <c r="Z76" s="345"/>
      <c r="AA76" s="346"/>
      <c r="AB76" s="347"/>
      <c r="AC76" s="345"/>
      <c r="AD76" s="346"/>
      <c r="AE76" s="347"/>
      <c r="AF76" s="345"/>
      <c r="AG76" s="346"/>
      <c r="AH76" s="347"/>
      <c r="AI76" s="345"/>
      <c r="AJ76" s="346"/>
      <c r="AK76" s="347"/>
    </row>
    <row r="77" spans="1:37" ht="25.5">
      <c r="A77" s="178" t="s">
        <v>499</v>
      </c>
      <c r="B77" s="173"/>
      <c r="C77" s="187" t="s">
        <v>1471</v>
      </c>
      <c r="D77" s="181"/>
      <c r="E77" s="185"/>
      <c r="F77" s="187" t="s">
        <v>1027</v>
      </c>
      <c r="G77" s="188"/>
      <c r="H77" s="121"/>
      <c r="I77" s="197" t="s">
        <v>1047</v>
      </c>
      <c r="J77" s="115"/>
      <c r="K77" s="180"/>
      <c r="L77" s="195" t="s">
        <v>1472</v>
      </c>
      <c r="M77" s="190"/>
      <c r="N77" s="121"/>
      <c r="O77" s="26" t="s">
        <v>1473</v>
      </c>
      <c r="P77" s="115"/>
      <c r="Q77" s="121"/>
      <c r="R77" s="232" t="s">
        <v>50</v>
      </c>
      <c r="S77" s="115"/>
      <c r="T77" s="345"/>
      <c r="U77" s="348" t="s">
        <v>1127</v>
      </c>
      <c r="V77" s="347"/>
      <c r="W77" s="345"/>
      <c r="X77" s="346"/>
      <c r="Y77" s="347"/>
      <c r="Z77" s="345"/>
      <c r="AA77" s="346"/>
      <c r="AB77" s="347"/>
      <c r="AC77" s="345"/>
      <c r="AD77" s="346"/>
      <c r="AE77" s="347"/>
      <c r="AF77" s="345"/>
      <c r="AG77" s="346"/>
      <c r="AH77" s="347"/>
      <c r="AI77" s="345"/>
      <c r="AJ77" s="346"/>
      <c r="AK77" s="347"/>
    </row>
    <row r="78" spans="1:37" ht="38.25">
      <c r="A78" s="178" t="s">
        <v>504</v>
      </c>
      <c r="B78" s="173"/>
      <c r="C78" s="187" t="s">
        <v>1474</v>
      </c>
      <c r="D78" s="181"/>
      <c r="E78" s="185"/>
      <c r="F78" s="187" t="s">
        <v>1027</v>
      </c>
      <c r="G78" s="188"/>
      <c r="H78" s="121"/>
      <c r="I78" s="197" t="s">
        <v>1047</v>
      </c>
      <c r="J78" s="115"/>
      <c r="K78" s="180"/>
      <c r="L78" s="214" t="s">
        <v>1077</v>
      </c>
      <c r="M78" s="190"/>
      <c r="N78" s="121"/>
      <c r="O78" s="26" t="s">
        <v>1475</v>
      </c>
      <c r="P78" s="115" t="s">
        <v>1152</v>
      </c>
      <c r="Q78" s="121"/>
      <c r="R78" s="189" t="s">
        <v>1476</v>
      </c>
      <c r="S78" s="115"/>
      <c r="T78" s="121"/>
      <c r="U78" s="241" t="s">
        <v>1477</v>
      </c>
      <c r="V78" s="115"/>
      <c r="W78" s="345"/>
      <c r="X78" s="346" t="s">
        <v>1478</v>
      </c>
      <c r="Y78" s="347" t="s">
        <v>1479</v>
      </c>
      <c r="Z78" s="345"/>
      <c r="AA78" s="346" t="s">
        <v>1127</v>
      </c>
      <c r="AB78" s="347"/>
      <c r="AC78" s="345"/>
      <c r="AD78" s="346"/>
      <c r="AE78" s="347"/>
      <c r="AF78" s="345"/>
      <c r="AG78" s="346"/>
      <c r="AH78" s="347"/>
      <c r="AI78" s="345"/>
      <c r="AJ78" s="346"/>
      <c r="AK78" s="347"/>
    </row>
    <row r="79" spans="1:37" ht="51">
      <c r="A79" s="178" t="s">
        <v>508</v>
      </c>
      <c r="B79" s="173"/>
      <c r="C79" s="187" t="s">
        <v>1480</v>
      </c>
      <c r="D79" s="188" t="s">
        <v>1481</v>
      </c>
      <c r="E79" s="185"/>
      <c r="F79" s="187" t="s">
        <v>1482</v>
      </c>
      <c r="G79" s="188"/>
      <c r="H79" s="121"/>
      <c r="I79" s="197" t="s">
        <v>1483</v>
      </c>
      <c r="J79" s="115"/>
      <c r="K79" s="180"/>
      <c r="L79" s="197" t="s">
        <v>1484</v>
      </c>
      <c r="M79" s="190"/>
      <c r="N79" s="121"/>
      <c r="O79" s="26" t="s">
        <v>1485</v>
      </c>
      <c r="P79" s="115"/>
      <c r="Q79" s="121"/>
      <c r="R79" s="301" t="s">
        <v>1486</v>
      </c>
      <c r="S79" s="115"/>
      <c r="T79" s="121"/>
      <c r="U79" s="241" t="s">
        <v>1027</v>
      </c>
      <c r="V79" s="115"/>
      <c r="W79" s="121"/>
      <c r="X79" s="26" t="s">
        <v>1047</v>
      </c>
      <c r="Y79" s="354" t="s">
        <v>1487</v>
      </c>
      <c r="Z79" s="121"/>
      <c r="AA79" s="26" t="s">
        <v>1488</v>
      </c>
      <c r="AB79" s="115" t="s">
        <v>1071</v>
      </c>
      <c r="AC79" s="121"/>
      <c r="AD79" s="26" t="s">
        <v>1489</v>
      </c>
      <c r="AE79" s="115"/>
      <c r="AF79" s="121"/>
      <c r="AG79" s="26" t="s">
        <v>1077</v>
      </c>
      <c r="AH79" s="115"/>
      <c r="AI79" s="121"/>
      <c r="AJ79" s="26"/>
      <c r="AK79" s="115"/>
    </row>
    <row r="80" spans="1:37" ht="51">
      <c r="A80" s="178" t="s">
        <v>514</v>
      </c>
      <c r="B80" s="173"/>
      <c r="C80" s="258" t="s">
        <v>1480</v>
      </c>
      <c r="D80" s="188" t="s">
        <v>1481</v>
      </c>
      <c r="E80" s="185"/>
      <c r="F80" s="187" t="s">
        <v>1490</v>
      </c>
      <c r="G80" s="188"/>
      <c r="H80" s="121"/>
      <c r="I80" s="197" t="s">
        <v>1047</v>
      </c>
      <c r="J80" s="115"/>
      <c r="K80" s="180"/>
      <c r="L80" s="215" t="s">
        <v>1491</v>
      </c>
      <c r="M80" s="190"/>
      <c r="N80" s="121"/>
      <c r="O80" s="26" t="s">
        <v>1492</v>
      </c>
      <c r="P80" s="115"/>
      <c r="Q80" s="180"/>
      <c r="R80" s="328" t="s">
        <v>1493</v>
      </c>
      <c r="S80" s="190"/>
      <c r="T80" s="121"/>
      <c r="U80" s="241" t="s">
        <v>1027</v>
      </c>
      <c r="V80" s="115"/>
      <c r="W80" s="121"/>
      <c r="X80" s="26" t="s">
        <v>1047</v>
      </c>
      <c r="Y80" s="354" t="s">
        <v>1487</v>
      </c>
      <c r="Z80" s="121"/>
      <c r="AA80" s="26" t="s">
        <v>1047</v>
      </c>
      <c r="AB80" s="115"/>
      <c r="AC80" s="121"/>
      <c r="AD80" s="26" t="s">
        <v>1191</v>
      </c>
      <c r="AE80" s="115"/>
      <c r="AF80" s="121"/>
      <c r="AG80" s="26" t="s">
        <v>1494</v>
      </c>
      <c r="AH80" s="115"/>
      <c r="AI80" s="121"/>
      <c r="AJ80" s="26"/>
      <c r="AK80" s="115"/>
    </row>
    <row r="81" spans="1:37" ht="38.25">
      <c r="A81" s="178" t="s">
        <v>519</v>
      </c>
      <c r="B81" s="173"/>
      <c r="C81" s="187" t="s">
        <v>1495</v>
      </c>
      <c r="D81" s="188" t="s">
        <v>1019</v>
      </c>
      <c r="E81" s="185"/>
      <c r="F81" s="187" t="s">
        <v>1496</v>
      </c>
      <c r="G81" s="181"/>
      <c r="H81" s="121"/>
      <c r="I81" s="197" t="s">
        <v>1497</v>
      </c>
      <c r="J81" s="115"/>
      <c r="K81" s="180"/>
      <c r="L81" s="195" t="s">
        <v>1498</v>
      </c>
      <c r="M81" s="188" t="s">
        <v>1019</v>
      </c>
      <c r="N81" s="121"/>
      <c r="O81" s="26" t="s">
        <v>1499</v>
      </c>
      <c r="P81" s="115"/>
      <c r="Q81" s="121"/>
      <c r="R81" s="232" t="s">
        <v>1500</v>
      </c>
      <c r="S81" s="115"/>
      <c r="T81" s="121"/>
      <c r="U81" s="241" t="s">
        <v>1501</v>
      </c>
      <c r="V81" s="115"/>
      <c r="W81" s="121"/>
      <c r="X81" s="26" t="s">
        <v>1399</v>
      </c>
      <c r="Y81" s="354" t="s">
        <v>1487</v>
      </c>
      <c r="Z81" s="121"/>
      <c r="AA81" s="26" t="s">
        <v>1399</v>
      </c>
      <c r="AB81" s="115"/>
      <c r="AC81" s="121"/>
      <c r="AD81" s="26" t="s">
        <v>1502</v>
      </c>
      <c r="AE81" s="115"/>
      <c r="AF81" s="121"/>
      <c r="AG81" s="26" t="s">
        <v>1502</v>
      </c>
      <c r="AH81" s="115"/>
      <c r="AI81" s="121"/>
      <c r="AJ81" s="26"/>
      <c r="AK81" s="115"/>
    </row>
    <row r="82" spans="1:37" ht="38.25">
      <c r="A82" s="178" t="s">
        <v>525</v>
      </c>
      <c r="B82" s="173"/>
      <c r="C82" s="187" t="s">
        <v>1503</v>
      </c>
      <c r="D82" s="188" t="s">
        <v>1019</v>
      </c>
      <c r="E82" s="185"/>
      <c r="F82" s="187" t="s">
        <v>1504</v>
      </c>
      <c r="G82" s="181" t="s">
        <v>1019</v>
      </c>
      <c r="H82" s="121"/>
      <c r="I82" s="197" t="s">
        <v>1505</v>
      </c>
      <c r="J82" s="181" t="s">
        <v>1019</v>
      </c>
      <c r="K82" s="180"/>
      <c r="L82" s="195" t="s">
        <v>1506</v>
      </c>
      <c r="M82" s="190"/>
      <c r="N82" s="121"/>
      <c r="O82" s="26" t="s">
        <v>1507</v>
      </c>
      <c r="P82" s="115"/>
      <c r="Q82" s="121"/>
      <c r="R82" s="254" t="s">
        <v>1508</v>
      </c>
      <c r="S82" s="115"/>
      <c r="T82" s="121"/>
      <c r="U82" s="241" t="s">
        <v>1027</v>
      </c>
      <c r="V82" s="115"/>
      <c r="W82" s="121"/>
      <c r="X82" s="26" t="s">
        <v>1047</v>
      </c>
      <c r="Y82" s="354" t="s">
        <v>1487</v>
      </c>
      <c r="Z82" s="121"/>
      <c r="AA82" s="26" t="s">
        <v>1047</v>
      </c>
      <c r="AB82" s="115"/>
      <c r="AC82" s="121"/>
      <c r="AD82" s="26" t="s">
        <v>1509</v>
      </c>
      <c r="AE82" s="115"/>
      <c r="AF82" s="121"/>
      <c r="AG82" s="26" t="s">
        <v>1509</v>
      </c>
      <c r="AH82" s="115"/>
      <c r="AI82" s="121"/>
      <c r="AJ82" s="26"/>
      <c r="AK82" s="115"/>
    </row>
    <row r="83" spans="1:37" ht="60.75" customHeight="1">
      <c r="A83" s="178" t="s">
        <v>528</v>
      </c>
      <c r="B83" s="173"/>
      <c r="C83" s="187" t="s">
        <v>1510</v>
      </c>
      <c r="D83" s="188" t="s">
        <v>1193</v>
      </c>
      <c r="E83" s="185"/>
      <c r="F83" s="187" t="s">
        <v>1511</v>
      </c>
      <c r="G83" s="188"/>
      <c r="H83" s="121"/>
      <c r="I83" s="197" t="s">
        <v>1512</v>
      </c>
      <c r="J83" s="115" t="s">
        <v>1513</v>
      </c>
      <c r="K83" s="180"/>
      <c r="L83" t="s">
        <v>1514</v>
      </c>
      <c r="M83" s="188"/>
      <c r="N83" s="121"/>
      <c r="O83" s="26" t="s">
        <v>1515</v>
      </c>
      <c r="P83" s="115"/>
      <c r="Q83" s="121"/>
      <c r="R83" s="254" t="s">
        <v>1516</v>
      </c>
      <c r="S83" s="115"/>
      <c r="T83" s="121"/>
      <c r="U83" s="241" t="s">
        <v>1517</v>
      </c>
      <c r="V83" s="115"/>
      <c r="W83" s="121"/>
      <c r="X83" s="330" t="s">
        <v>1518</v>
      </c>
      <c r="Y83" s="354" t="s">
        <v>1487</v>
      </c>
      <c r="Z83" s="121"/>
      <c r="AA83" s="26" t="s">
        <v>1519</v>
      </c>
      <c r="AB83" s="115" t="s">
        <v>1071</v>
      </c>
      <c r="AC83" s="121"/>
      <c r="AD83" s="26" t="s">
        <v>1520</v>
      </c>
      <c r="AE83" s="115"/>
      <c r="AF83" s="121"/>
      <c r="AG83" s="26" t="s">
        <v>1521</v>
      </c>
      <c r="AH83" s="115"/>
      <c r="AI83" s="121"/>
      <c r="AJ83" s="26"/>
      <c r="AK83" s="115"/>
    </row>
    <row r="84" spans="1:37" ht="38.25">
      <c r="A84" s="178" t="s">
        <v>533</v>
      </c>
      <c r="B84" s="173"/>
      <c r="C84" s="187" t="s">
        <v>1522</v>
      </c>
      <c r="D84" s="188" t="s">
        <v>1523</v>
      </c>
      <c r="E84" s="185"/>
      <c r="F84" s="187" t="s">
        <v>1524</v>
      </c>
      <c r="G84" s="181"/>
      <c r="H84" s="121"/>
      <c r="I84" s="197" t="s">
        <v>1077</v>
      </c>
      <c r="J84" s="115"/>
      <c r="K84" s="180"/>
      <c r="L84" s="195" t="s">
        <v>1525</v>
      </c>
      <c r="M84" s="188" t="s">
        <v>1019</v>
      </c>
      <c r="N84" s="121"/>
      <c r="O84" s="26" t="s">
        <v>1526</v>
      </c>
      <c r="P84" s="115"/>
      <c r="Q84" s="121"/>
      <c r="R84" s="232" t="s">
        <v>1527</v>
      </c>
      <c r="S84" s="115"/>
      <c r="T84" s="121"/>
      <c r="U84" s="241" t="s">
        <v>1027</v>
      </c>
      <c r="V84" s="115"/>
      <c r="W84" s="121"/>
      <c r="X84" s="26" t="s">
        <v>1047</v>
      </c>
      <c r="Y84" s="354" t="s">
        <v>1487</v>
      </c>
      <c r="Z84" s="121"/>
      <c r="AA84" s="26" t="s">
        <v>1528</v>
      </c>
      <c r="AB84" s="115"/>
      <c r="AC84" s="121"/>
      <c r="AD84" s="26" t="s">
        <v>1528</v>
      </c>
      <c r="AE84" s="115"/>
      <c r="AF84" s="121"/>
      <c r="AG84" s="26" t="s">
        <v>1529</v>
      </c>
      <c r="AH84" s="115"/>
      <c r="AI84" s="121"/>
      <c r="AJ84" s="26"/>
      <c r="AK84" s="115"/>
    </row>
    <row r="85" spans="1:37" ht="51">
      <c r="A85" s="178" t="s">
        <v>540</v>
      </c>
      <c r="B85" s="173"/>
      <c r="C85" s="187" t="s">
        <v>1530</v>
      </c>
      <c r="D85" s="188"/>
      <c r="E85" s="185"/>
      <c r="F85" s="187" t="s">
        <v>1063</v>
      </c>
      <c r="G85" s="188"/>
      <c r="H85" s="121"/>
      <c r="I85" s="197" t="s">
        <v>1531</v>
      </c>
      <c r="J85" s="115"/>
      <c r="K85" s="180"/>
      <c r="L85" s="195" t="s">
        <v>1532</v>
      </c>
      <c r="M85" s="190"/>
      <c r="N85" s="121"/>
      <c r="O85" s="26" t="s">
        <v>1533</v>
      </c>
      <c r="P85" s="115"/>
      <c r="Q85" s="121"/>
      <c r="R85" s="232" t="s">
        <v>1534</v>
      </c>
      <c r="S85" s="115"/>
      <c r="T85" s="121"/>
      <c r="U85" s="241" t="s">
        <v>1535</v>
      </c>
      <c r="V85" s="115"/>
      <c r="W85" s="121"/>
      <c r="X85" s="26" t="s">
        <v>1536</v>
      </c>
      <c r="Y85" s="344" t="s">
        <v>1537</v>
      </c>
      <c r="Z85" s="121"/>
      <c r="AA85" s="26" t="s">
        <v>1538</v>
      </c>
      <c r="AB85" s="115"/>
      <c r="AC85" s="121"/>
      <c r="AD85" s="26" t="s">
        <v>1539</v>
      </c>
      <c r="AE85" s="344" t="s">
        <v>1204</v>
      </c>
      <c r="AF85" s="345"/>
      <c r="AG85" s="346"/>
      <c r="AH85" s="347"/>
      <c r="AI85" s="345"/>
      <c r="AJ85" s="346"/>
      <c r="AK85" s="347"/>
    </row>
    <row r="86" spans="1:37" ht="38.25">
      <c r="A86" s="178" t="s">
        <v>545</v>
      </c>
      <c r="B86" s="173"/>
      <c r="C86" s="187" t="s">
        <v>1540</v>
      </c>
      <c r="D86" s="188"/>
      <c r="E86" s="185"/>
      <c r="F86" s="187" t="s">
        <v>1027</v>
      </c>
      <c r="G86" s="188"/>
      <c r="H86" s="121"/>
      <c r="I86" s="197" t="s">
        <v>1377</v>
      </c>
      <c r="J86" s="115"/>
      <c r="K86" s="180"/>
      <c r="L86" s="195" t="s">
        <v>1541</v>
      </c>
      <c r="M86" s="188" t="s">
        <v>1019</v>
      </c>
      <c r="N86" s="121"/>
      <c r="O86" s="26" t="s">
        <v>1542</v>
      </c>
      <c r="P86" s="115"/>
      <c r="Q86" s="121"/>
      <c r="R86" s="232" t="s">
        <v>1543</v>
      </c>
      <c r="S86" s="115"/>
      <c r="T86" s="121"/>
      <c r="U86" s="241" t="s">
        <v>1544</v>
      </c>
      <c r="V86" s="115"/>
      <c r="W86" s="121"/>
      <c r="X86" s="26" t="s">
        <v>1536</v>
      </c>
      <c r="Y86" s="344" t="s">
        <v>1537</v>
      </c>
      <c r="Z86" s="121"/>
      <c r="AA86" s="26" t="s">
        <v>1545</v>
      </c>
      <c r="AB86" s="115"/>
      <c r="AC86" s="121"/>
      <c r="AD86" s="26" t="s">
        <v>1102</v>
      </c>
      <c r="AE86" s="344" t="s">
        <v>1204</v>
      </c>
      <c r="AF86" s="345"/>
      <c r="AG86" s="346"/>
      <c r="AH86" s="347"/>
      <c r="AI86" s="345"/>
      <c r="AJ86" s="346"/>
      <c r="AK86" s="347"/>
    </row>
    <row r="87" spans="1:37" ht="48.75" customHeight="1">
      <c r="A87" s="178" t="s">
        <v>550</v>
      </c>
      <c r="B87" s="173"/>
      <c r="C87" s="187" t="s">
        <v>1546</v>
      </c>
      <c r="D87" s="188" t="s">
        <v>1360</v>
      </c>
      <c r="E87" s="185"/>
      <c r="F87" s="260" t="s">
        <v>1547</v>
      </c>
      <c r="G87" s="181" t="s">
        <v>1019</v>
      </c>
      <c r="H87" s="121"/>
      <c r="I87" s="197" t="s">
        <v>1548</v>
      </c>
      <c r="J87" s="115"/>
      <c r="K87" s="180"/>
      <c r="L87" s="195" t="s">
        <v>1549</v>
      </c>
      <c r="M87" s="190"/>
      <c r="N87" s="121"/>
      <c r="O87" s="26" t="s">
        <v>1550</v>
      </c>
      <c r="P87" s="115"/>
      <c r="Q87" s="121"/>
      <c r="R87" s="232" t="s">
        <v>1551</v>
      </c>
      <c r="S87" s="115"/>
      <c r="T87" s="121"/>
      <c r="U87" s="338" t="s">
        <v>1552</v>
      </c>
      <c r="V87" s="333"/>
      <c r="W87" s="334"/>
      <c r="X87" s="332"/>
      <c r="Y87" s="333"/>
      <c r="Z87" s="334"/>
      <c r="AA87" s="332"/>
      <c r="AB87" s="333"/>
      <c r="AC87" s="334"/>
      <c r="AD87" s="332"/>
      <c r="AE87" s="333"/>
      <c r="AF87" s="334"/>
      <c r="AG87" s="332"/>
      <c r="AH87" s="333"/>
      <c r="AI87" s="334"/>
      <c r="AJ87" s="332"/>
      <c r="AK87" s="333"/>
    </row>
    <row r="88" spans="1:37" ht="38.25">
      <c r="A88" s="178" t="s">
        <v>559</v>
      </c>
      <c r="B88" s="173"/>
      <c r="C88" s="187" t="s">
        <v>1553</v>
      </c>
      <c r="D88" s="188" t="s">
        <v>1360</v>
      </c>
      <c r="E88" s="261"/>
      <c r="F88" s="262" t="s">
        <v>1554</v>
      </c>
      <c r="G88" s="183"/>
      <c r="H88" s="121"/>
      <c r="I88" s="197" t="s">
        <v>1555</v>
      </c>
      <c r="J88" s="115"/>
      <c r="K88" s="180"/>
      <c r="L88" s="195" t="s">
        <v>1556</v>
      </c>
      <c r="M88" s="190"/>
      <c r="N88" s="121"/>
      <c r="O88" s="26" t="s">
        <v>1557</v>
      </c>
      <c r="P88" s="115"/>
      <c r="Q88" s="121"/>
      <c r="R88" s="232" t="s">
        <v>1558</v>
      </c>
      <c r="S88" s="115"/>
      <c r="T88" s="121"/>
      <c r="U88" s="241" t="s">
        <v>1559</v>
      </c>
      <c r="V88" s="115"/>
      <c r="W88" s="121"/>
      <c r="X88" s="26" t="s">
        <v>1560</v>
      </c>
      <c r="Y88" s="354" t="s">
        <v>1537</v>
      </c>
      <c r="Z88" s="121"/>
      <c r="AA88" s="26" t="s">
        <v>1561</v>
      </c>
      <c r="AB88" s="115"/>
      <c r="AC88" s="121"/>
      <c r="AD88" s="26" t="s">
        <v>1562</v>
      </c>
      <c r="AE88" s="344" t="s">
        <v>1204</v>
      </c>
      <c r="AF88" s="345"/>
      <c r="AG88" s="346"/>
      <c r="AH88" s="347"/>
      <c r="AI88" s="345"/>
      <c r="AJ88" s="348"/>
      <c r="AK88" s="347"/>
    </row>
    <row r="89" spans="1:37" ht="54" customHeight="1">
      <c r="A89" s="178" t="s">
        <v>564</v>
      </c>
      <c r="B89" s="173"/>
      <c r="C89" s="187" t="s">
        <v>1563</v>
      </c>
      <c r="D89" s="188"/>
      <c r="E89" s="185"/>
      <c r="F89" s="186" t="s">
        <v>1027</v>
      </c>
      <c r="G89" s="188"/>
      <c r="H89" s="121"/>
      <c r="I89" s="197" t="s">
        <v>1077</v>
      </c>
      <c r="J89" s="115"/>
      <c r="K89" s="180"/>
      <c r="L89" s="195" t="s">
        <v>1047</v>
      </c>
      <c r="M89" s="190"/>
      <c r="N89" s="121"/>
      <c r="O89" s="26" t="s">
        <v>1564</v>
      </c>
      <c r="P89" s="115"/>
      <c r="Q89" s="121"/>
      <c r="R89" s="232" t="s">
        <v>1565</v>
      </c>
      <c r="S89" s="115"/>
      <c r="T89" s="121"/>
      <c r="U89" s="241" t="s">
        <v>1566</v>
      </c>
      <c r="V89" s="115"/>
      <c r="W89" s="121"/>
      <c r="X89" s="26" t="s">
        <v>1047</v>
      </c>
      <c r="Y89" s="354" t="s">
        <v>1160</v>
      </c>
      <c r="Z89" s="121"/>
      <c r="AA89" s="26" t="s">
        <v>1047</v>
      </c>
      <c r="AB89" s="115"/>
      <c r="AC89" s="121"/>
      <c r="AD89" s="26" t="s">
        <v>1047</v>
      </c>
      <c r="AE89" s="115"/>
      <c r="AF89" s="121"/>
      <c r="AG89" s="26" t="s">
        <v>1047</v>
      </c>
      <c r="AH89" s="115"/>
      <c r="AI89" s="121"/>
      <c r="AJ89" s="26"/>
      <c r="AK89" s="115"/>
    </row>
    <row r="90" spans="1:37" ht="51">
      <c r="A90" s="178" t="s">
        <v>570</v>
      </c>
      <c r="B90" s="173"/>
      <c r="C90" s="187" t="s">
        <v>1567</v>
      </c>
      <c r="D90" s="188"/>
      <c r="E90" s="185"/>
      <c r="F90" s="187" t="s">
        <v>1027</v>
      </c>
      <c r="G90" s="188"/>
      <c r="H90" s="121"/>
      <c r="I90" s="197" t="s">
        <v>1047</v>
      </c>
      <c r="J90" s="115"/>
      <c r="K90" s="180"/>
      <c r="L90" s="195" t="s">
        <v>1568</v>
      </c>
      <c r="M90" s="190"/>
      <c r="N90" s="121"/>
      <c r="O90" s="26" t="s">
        <v>1569</v>
      </c>
      <c r="P90" s="115"/>
      <c r="Q90" s="121"/>
      <c r="R90" s="232" t="s">
        <v>1570</v>
      </c>
      <c r="S90" s="115"/>
      <c r="T90" s="121"/>
      <c r="U90" s="241" t="s">
        <v>1571</v>
      </c>
      <c r="V90" s="115"/>
      <c r="W90" s="121"/>
      <c r="X90" s="26" t="s">
        <v>1047</v>
      </c>
      <c r="Y90" s="354" t="s">
        <v>1160</v>
      </c>
      <c r="Z90" s="121"/>
      <c r="AA90" s="26" t="s">
        <v>1047</v>
      </c>
      <c r="AB90" s="115"/>
      <c r="AC90" s="121"/>
      <c r="AD90" s="26" t="s">
        <v>1047</v>
      </c>
      <c r="AE90" s="115"/>
      <c r="AF90" s="121"/>
      <c r="AG90" s="26" t="s">
        <v>1047</v>
      </c>
      <c r="AH90" s="115"/>
      <c r="AI90" s="121"/>
      <c r="AJ90" s="26"/>
      <c r="AK90" s="115"/>
    </row>
    <row r="91" spans="1:37" ht="51">
      <c r="A91" s="178" t="s">
        <v>575</v>
      </c>
      <c r="B91" s="173"/>
      <c r="C91" s="187" t="s">
        <v>1572</v>
      </c>
      <c r="D91" s="188" t="s">
        <v>1573</v>
      </c>
      <c r="E91" s="185"/>
      <c r="F91" s="187" t="s">
        <v>1574</v>
      </c>
      <c r="G91" s="181" t="s">
        <v>1019</v>
      </c>
      <c r="H91" s="121"/>
      <c r="I91" s="197" t="s">
        <v>1512</v>
      </c>
      <c r="J91" s="115" t="s">
        <v>1575</v>
      </c>
      <c r="K91" s="180"/>
      <c r="L91" s="195" t="s">
        <v>1110</v>
      </c>
      <c r="M91" s="188" t="s">
        <v>1364</v>
      </c>
      <c r="N91" s="121"/>
      <c r="O91" s="26" t="s">
        <v>1576</v>
      </c>
      <c r="P91" s="115" t="s">
        <v>1577</v>
      </c>
      <c r="Q91" s="121"/>
      <c r="R91" s="232" t="s">
        <v>50</v>
      </c>
      <c r="S91" s="115"/>
      <c r="T91" s="345"/>
      <c r="U91" s="348" t="s">
        <v>1127</v>
      </c>
      <c r="V91" s="347"/>
      <c r="W91" s="345"/>
      <c r="X91" s="346"/>
      <c r="Y91" s="347"/>
      <c r="Z91" s="345"/>
      <c r="AA91" s="346"/>
      <c r="AB91" s="347"/>
      <c r="AC91" s="345"/>
      <c r="AD91" s="346"/>
      <c r="AE91" s="347"/>
      <c r="AF91" s="345"/>
      <c r="AG91" s="346"/>
      <c r="AH91" s="347"/>
      <c r="AI91" s="345"/>
      <c r="AJ91" s="346"/>
      <c r="AK91" s="347"/>
    </row>
    <row r="92" spans="1:37" ht="63.75">
      <c r="A92" s="178" t="s">
        <v>580</v>
      </c>
      <c r="B92" s="173"/>
      <c r="C92" s="187" t="s">
        <v>1578</v>
      </c>
      <c r="D92" s="188"/>
      <c r="E92" s="185"/>
      <c r="F92" s="187" t="s">
        <v>1579</v>
      </c>
      <c r="G92" s="181" t="s">
        <v>1019</v>
      </c>
      <c r="H92" s="121"/>
      <c r="I92" s="197" t="s">
        <v>1512</v>
      </c>
      <c r="J92" s="115" t="s">
        <v>1575</v>
      </c>
      <c r="K92" s="180"/>
      <c r="L92" t="s">
        <v>1580</v>
      </c>
      <c r="M92" s="188" t="s">
        <v>1019</v>
      </c>
      <c r="N92" s="121"/>
      <c r="O92" s="26" t="s">
        <v>1581</v>
      </c>
      <c r="P92" s="115"/>
      <c r="Q92" s="121"/>
      <c r="R92" s="232" t="s">
        <v>1582</v>
      </c>
      <c r="S92" s="115"/>
      <c r="T92" s="121"/>
      <c r="U92" s="241" t="s">
        <v>1027</v>
      </c>
      <c r="V92" s="115"/>
      <c r="W92" s="121"/>
      <c r="X92" s="26" t="s">
        <v>1583</v>
      </c>
      <c r="Y92" s="354" t="s">
        <v>1160</v>
      </c>
      <c r="Z92" s="121"/>
      <c r="AA92" s="26" t="s">
        <v>1583</v>
      </c>
      <c r="AB92" s="115"/>
      <c r="AC92" s="121"/>
      <c r="AD92" s="26" t="s">
        <v>1584</v>
      </c>
      <c r="AE92" s="115"/>
      <c r="AF92" s="121"/>
      <c r="AG92" s="26" t="s">
        <v>1585</v>
      </c>
      <c r="AH92" s="344" t="s">
        <v>1204</v>
      </c>
      <c r="AI92" s="121"/>
      <c r="AJ92" s="26"/>
      <c r="AK92" s="115"/>
    </row>
    <row r="93" spans="1:37" ht="51">
      <c r="A93" s="178" t="s">
        <v>585</v>
      </c>
      <c r="B93" s="173"/>
      <c r="C93" s="187" t="s">
        <v>1586</v>
      </c>
      <c r="D93" s="181"/>
      <c r="E93" s="185"/>
      <c r="F93" s="187" t="s">
        <v>1587</v>
      </c>
      <c r="G93" s="188" t="s">
        <v>1588</v>
      </c>
      <c r="H93" s="121"/>
      <c r="I93" s="197" t="s">
        <v>1110</v>
      </c>
      <c r="J93" s="115" t="s">
        <v>1336</v>
      </c>
      <c r="K93" s="180"/>
      <c r="L93" s="195" t="s">
        <v>1110</v>
      </c>
      <c r="M93" s="188" t="s">
        <v>1019</v>
      </c>
      <c r="N93" s="121"/>
      <c r="O93" s="26" t="s">
        <v>1589</v>
      </c>
      <c r="P93" s="115"/>
      <c r="Q93" s="121"/>
      <c r="R93" s="232" t="s">
        <v>1590</v>
      </c>
      <c r="S93" s="115"/>
      <c r="T93" s="121"/>
      <c r="U93" s="241" t="s">
        <v>1591</v>
      </c>
      <c r="V93" s="115"/>
      <c r="W93" s="121"/>
      <c r="X93" s="26" t="s">
        <v>1592</v>
      </c>
      <c r="Y93" s="354" t="s">
        <v>1160</v>
      </c>
      <c r="Z93" s="121"/>
      <c r="AA93" s="26" t="s">
        <v>1592</v>
      </c>
      <c r="AB93" s="115"/>
      <c r="AC93" s="121"/>
      <c r="AD93" s="26" t="s">
        <v>1592</v>
      </c>
      <c r="AE93" s="115"/>
      <c r="AF93" s="121"/>
      <c r="AG93" s="26" t="s">
        <v>1592</v>
      </c>
      <c r="AH93" s="115"/>
      <c r="AI93" s="121"/>
      <c r="AJ93" s="26"/>
      <c r="AK93" s="115"/>
    </row>
    <row r="94" spans="1:37" ht="37.5" customHeight="1">
      <c r="A94" s="178" t="s">
        <v>590</v>
      </c>
      <c r="B94" s="173"/>
      <c r="C94" s="187" t="s">
        <v>1593</v>
      </c>
      <c r="D94" s="188"/>
      <c r="E94" s="185"/>
      <c r="F94" s="187" t="s">
        <v>1027</v>
      </c>
      <c r="G94" s="188"/>
      <c r="H94" s="121"/>
      <c r="I94" s="197" t="s">
        <v>1077</v>
      </c>
      <c r="J94" s="115"/>
      <c r="K94" s="180"/>
      <c r="L94" s="195" t="s">
        <v>1594</v>
      </c>
      <c r="M94" s="190"/>
      <c r="N94" s="121"/>
      <c r="O94" s="26" t="s">
        <v>1595</v>
      </c>
      <c r="P94" s="115"/>
      <c r="Q94" s="121"/>
      <c r="R94" s="232" t="s">
        <v>1596</v>
      </c>
      <c r="S94" s="115"/>
      <c r="T94" s="121"/>
      <c r="U94" s="241" t="s">
        <v>1597</v>
      </c>
      <c r="V94" s="115"/>
      <c r="W94" s="121"/>
      <c r="X94" s="26" t="s">
        <v>1598</v>
      </c>
      <c r="Y94" s="354" t="s">
        <v>1160</v>
      </c>
      <c r="Z94" s="121"/>
      <c r="AA94" s="26" t="s">
        <v>1598</v>
      </c>
      <c r="AB94" s="115"/>
      <c r="AC94" s="121"/>
      <c r="AD94" s="26" t="s">
        <v>1598</v>
      </c>
      <c r="AE94" s="115"/>
      <c r="AF94" s="121"/>
      <c r="AG94" s="26" t="s">
        <v>1599</v>
      </c>
      <c r="AH94" s="115"/>
      <c r="AI94" s="121"/>
      <c r="AJ94" s="26"/>
      <c r="AK94" s="115"/>
    </row>
    <row r="95" spans="1:37" ht="38.25">
      <c r="A95" s="178" t="s">
        <v>597</v>
      </c>
      <c r="B95" s="173"/>
      <c r="C95" s="187" t="s">
        <v>1600</v>
      </c>
      <c r="D95" s="188"/>
      <c r="E95" s="185"/>
      <c r="F95" s="187" t="s">
        <v>1027</v>
      </c>
      <c r="G95" s="188"/>
      <c r="H95" s="121"/>
      <c r="I95" s="197" t="s">
        <v>1601</v>
      </c>
      <c r="J95" s="115"/>
      <c r="K95" s="180"/>
      <c r="L95" s="195" t="s">
        <v>1602</v>
      </c>
      <c r="M95" s="190"/>
      <c r="N95" s="121"/>
      <c r="O95" s="26" t="s">
        <v>1603</v>
      </c>
      <c r="P95" s="115"/>
      <c r="Q95" s="121"/>
      <c r="R95" s="221" t="s">
        <v>1604</v>
      </c>
      <c r="S95" s="115"/>
      <c r="T95" s="121"/>
      <c r="U95" s="241" t="s">
        <v>1077</v>
      </c>
      <c r="V95" s="115"/>
      <c r="W95" s="121"/>
      <c r="X95" s="26" t="s">
        <v>1047</v>
      </c>
      <c r="Y95" s="354" t="s">
        <v>1605</v>
      </c>
      <c r="Z95" s="121"/>
      <c r="AA95" s="26" t="s">
        <v>1606</v>
      </c>
      <c r="AB95" s="115" t="s">
        <v>1019</v>
      </c>
      <c r="AC95" s="121"/>
      <c r="AD95" s="26" t="s">
        <v>1607</v>
      </c>
      <c r="AE95" s="115"/>
      <c r="AF95" s="121"/>
      <c r="AG95" s="26" t="s">
        <v>1607</v>
      </c>
      <c r="AH95" s="115"/>
      <c r="AI95" s="121"/>
      <c r="AJ95" s="26"/>
      <c r="AK95" s="115"/>
    </row>
    <row r="96" spans="1:37" ht="60">
      <c r="A96" s="178" t="s">
        <v>608</v>
      </c>
      <c r="B96" s="173"/>
      <c r="C96" s="187" t="s">
        <v>1608</v>
      </c>
      <c r="D96" s="188" t="s">
        <v>1360</v>
      </c>
      <c r="E96" s="185"/>
      <c r="F96" s="184" t="s">
        <v>1609</v>
      </c>
      <c r="G96" s="181"/>
      <c r="H96" s="121"/>
      <c r="I96" s="198" t="s">
        <v>1610</v>
      </c>
      <c r="J96" s="115" t="s">
        <v>1575</v>
      </c>
      <c r="K96" s="121"/>
      <c r="L96" s="206" t="s">
        <v>1611</v>
      </c>
      <c r="M96" s="115" t="s">
        <v>1575</v>
      </c>
      <c r="N96" s="121"/>
      <c r="O96" s="26" t="s">
        <v>1612</v>
      </c>
      <c r="P96" s="115"/>
      <c r="Q96" s="121"/>
      <c r="R96" s="232" t="s">
        <v>1613</v>
      </c>
      <c r="S96" s="115"/>
      <c r="T96" s="345"/>
      <c r="U96" s="346" t="s">
        <v>1127</v>
      </c>
      <c r="V96" s="347"/>
      <c r="W96" s="345"/>
      <c r="X96" s="346"/>
      <c r="Y96" s="347"/>
      <c r="Z96" s="345"/>
      <c r="AA96" s="346"/>
      <c r="AB96" s="347"/>
      <c r="AC96" s="345"/>
      <c r="AD96" s="346"/>
      <c r="AE96" s="347"/>
      <c r="AF96" s="345"/>
      <c r="AG96" s="346"/>
      <c r="AH96" s="347"/>
      <c r="AI96" s="345"/>
      <c r="AJ96" s="346"/>
      <c r="AK96" s="347"/>
    </row>
    <row r="97" spans="1:37" ht="15">
      <c r="A97" s="178" t="s">
        <v>613</v>
      </c>
      <c r="B97" s="173"/>
      <c r="C97" s="187" t="s">
        <v>1027</v>
      </c>
      <c r="D97" s="188"/>
      <c r="E97" s="185"/>
      <c r="F97" s="187" t="s">
        <v>1027</v>
      </c>
      <c r="G97" s="188"/>
      <c r="H97" s="121"/>
      <c r="I97" s="197" t="s">
        <v>1027</v>
      </c>
      <c r="J97" s="115"/>
      <c r="K97" s="121"/>
      <c r="L97" s="203" t="s">
        <v>1027</v>
      </c>
      <c r="M97" s="115"/>
      <c r="N97" s="121"/>
      <c r="O97" s="26" t="s">
        <v>1027</v>
      </c>
      <c r="P97" s="115"/>
      <c r="Q97" s="121"/>
      <c r="R97" s="232" t="s">
        <v>1614</v>
      </c>
      <c r="S97" s="115"/>
      <c r="T97" s="345"/>
      <c r="U97" s="346" t="s">
        <v>1127</v>
      </c>
      <c r="V97" s="347"/>
      <c r="W97" s="345"/>
      <c r="X97" s="346"/>
      <c r="Y97" s="347"/>
      <c r="Z97" s="345"/>
      <c r="AA97" s="346"/>
      <c r="AB97" s="347"/>
      <c r="AC97" s="345"/>
      <c r="AD97" s="346"/>
      <c r="AE97" s="347"/>
      <c r="AF97" s="345"/>
      <c r="AG97" s="346"/>
      <c r="AH97" s="347"/>
      <c r="AI97" s="345"/>
      <c r="AJ97" s="346"/>
      <c r="AK97" s="347"/>
    </row>
    <row r="98" spans="1:37" ht="25.5">
      <c r="A98" s="178" t="s">
        <v>619</v>
      </c>
      <c r="B98" s="173"/>
      <c r="C98" s="187" t="s">
        <v>1027</v>
      </c>
      <c r="D98" s="188"/>
      <c r="E98" s="185"/>
      <c r="F98" s="187" t="s">
        <v>1027</v>
      </c>
      <c r="G98" s="188"/>
      <c r="H98" s="121"/>
      <c r="I98" s="197" t="s">
        <v>1027</v>
      </c>
      <c r="J98" s="115"/>
      <c r="K98" s="121"/>
      <c r="L98" s="203" t="s">
        <v>1027</v>
      </c>
      <c r="M98" s="115"/>
      <c r="N98" s="121"/>
      <c r="O98" s="26" t="s">
        <v>1027</v>
      </c>
      <c r="P98" s="115"/>
      <c r="Q98" s="121"/>
      <c r="R98" s="232" t="s">
        <v>1615</v>
      </c>
      <c r="S98" s="115"/>
      <c r="T98" s="345"/>
      <c r="U98" s="346" t="s">
        <v>1127</v>
      </c>
      <c r="V98" s="347"/>
      <c r="W98" s="345"/>
      <c r="X98" s="346"/>
      <c r="Y98" s="347"/>
      <c r="Z98" s="345"/>
      <c r="AA98" s="346"/>
      <c r="AB98" s="347"/>
      <c r="AC98" s="345"/>
      <c r="AD98" s="346"/>
      <c r="AE98" s="347"/>
      <c r="AF98" s="345"/>
      <c r="AG98" s="346"/>
      <c r="AH98" s="347"/>
      <c r="AI98" s="345"/>
      <c r="AJ98" s="346"/>
      <c r="AK98" s="347"/>
    </row>
    <row r="99" spans="1:37" ht="38.25">
      <c r="A99" s="178" t="s">
        <v>621</v>
      </c>
      <c r="B99" s="173"/>
      <c r="C99" s="187" t="s">
        <v>1027</v>
      </c>
      <c r="D99" s="188"/>
      <c r="E99" s="185"/>
      <c r="F99" s="187" t="s">
        <v>1027</v>
      </c>
      <c r="G99" s="188"/>
      <c r="H99" s="121"/>
      <c r="I99" s="197" t="s">
        <v>1027</v>
      </c>
      <c r="J99" s="115"/>
      <c r="K99" s="121"/>
      <c r="L99" s="203" t="s">
        <v>1027</v>
      </c>
      <c r="M99" s="115"/>
      <c r="N99" s="121"/>
      <c r="O99" s="26" t="s">
        <v>1027</v>
      </c>
      <c r="P99" s="115"/>
      <c r="Q99" s="121"/>
      <c r="R99" s="232" t="s">
        <v>1616</v>
      </c>
      <c r="S99" s="115"/>
      <c r="T99" s="345"/>
      <c r="U99" s="346" t="s">
        <v>1617</v>
      </c>
      <c r="V99" s="347"/>
      <c r="W99" s="345"/>
      <c r="X99" s="346" t="s">
        <v>1198</v>
      </c>
      <c r="Y99" s="347" t="s">
        <v>1127</v>
      </c>
      <c r="Z99" s="345"/>
      <c r="AA99" s="346"/>
      <c r="AB99" s="347"/>
      <c r="AC99" s="345"/>
      <c r="AD99" s="346"/>
      <c r="AE99" s="347"/>
      <c r="AF99" s="345"/>
      <c r="AG99" s="346"/>
      <c r="AH99" s="347"/>
      <c r="AI99" s="345"/>
      <c r="AJ99" s="346"/>
      <c r="AK99" s="347"/>
    </row>
    <row r="100" spans="1:37" ht="38.25">
      <c r="A100" s="178" t="s">
        <v>627</v>
      </c>
      <c r="B100" s="173"/>
      <c r="C100" s="187" t="s">
        <v>1618</v>
      </c>
      <c r="D100" s="188"/>
      <c r="E100" s="185"/>
      <c r="F100" s="187" t="s">
        <v>1027</v>
      </c>
      <c r="G100" s="188"/>
      <c r="H100" s="121"/>
      <c r="I100" s="197" t="s">
        <v>1027</v>
      </c>
      <c r="J100" s="115"/>
      <c r="K100" s="121"/>
      <c r="L100" s="203" t="s">
        <v>1027</v>
      </c>
      <c r="M100" s="115"/>
      <c r="N100" s="121"/>
      <c r="O100" s="26" t="s">
        <v>1027</v>
      </c>
      <c r="P100" s="115"/>
      <c r="Q100" s="121"/>
      <c r="R100" s="232" t="s">
        <v>1619</v>
      </c>
      <c r="S100" s="115"/>
      <c r="T100" s="121"/>
      <c r="U100" s="26" t="s">
        <v>1027</v>
      </c>
      <c r="V100" s="115"/>
      <c r="W100" s="121"/>
      <c r="X100" s="26" t="s">
        <v>1047</v>
      </c>
      <c r="Y100" s="354" t="s">
        <v>1605</v>
      </c>
      <c r="Z100" s="121"/>
      <c r="AA100" s="26" t="s">
        <v>1047</v>
      </c>
      <c r="AB100" s="115"/>
      <c r="AC100" s="121"/>
      <c r="AD100" s="26" t="s">
        <v>1620</v>
      </c>
      <c r="AE100" s="115"/>
      <c r="AF100" s="121"/>
      <c r="AG100" s="26" t="s">
        <v>1047</v>
      </c>
      <c r="AH100" s="115"/>
      <c r="AI100" s="121"/>
      <c r="AJ100" s="26"/>
      <c r="AK100" s="115"/>
    </row>
    <row r="101" spans="1:37" ht="38.25">
      <c r="A101" s="178" t="s">
        <v>633</v>
      </c>
      <c r="B101" s="173"/>
      <c r="C101" s="187" t="s">
        <v>1621</v>
      </c>
      <c r="D101" s="188" t="s">
        <v>1360</v>
      </c>
      <c r="E101" s="185"/>
      <c r="F101" s="187" t="s">
        <v>1511</v>
      </c>
      <c r="G101" s="181" t="s">
        <v>1019</v>
      </c>
      <c r="H101" s="121"/>
      <c r="I101" s="198" t="s">
        <v>1622</v>
      </c>
      <c r="J101" s="115" t="s">
        <v>1575</v>
      </c>
      <c r="K101" s="121"/>
      <c r="L101" t="s">
        <v>1623</v>
      </c>
      <c r="M101" s="115" t="s">
        <v>1624</v>
      </c>
      <c r="N101" s="121"/>
      <c r="O101" s="26" t="s">
        <v>1625</v>
      </c>
      <c r="P101" s="115" t="s">
        <v>1152</v>
      </c>
      <c r="Q101" s="121"/>
      <c r="R101" s="232" t="s">
        <v>1626</v>
      </c>
      <c r="S101" s="115"/>
      <c r="T101" s="121"/>
      <c r="U101" s="26" t="s">
        <v>1027</v>
      </c>
      <c r="V101" s="115"/>
      <c r="W101" s="121"/>
      <c r="X101" s="26" t="s">
        <v>1047</v>
      </c>
      <c r="Y101" s="354" t="s">
        <v>1605</v>
      </c>
      <c r="Z101" s="121"/>
      <c r="AA101" s="26" t="s">
        <v>1047</v>
      </c>
      <c r="AB101" s="115"/>
      <c r="AC101" s="121"/>
      <c r="AD101" s="26" t="s">
        <v>1047</v>
      </c>
      <c r="AE101" s="115"/>
      <c r="AF101" s="121"/>
      <c r="AG101" s="26" t="s">
        <v>1047</v>
      </c>
      <c r="AH101" s="115"/>
      <c r="AI101" s="121"/>
      <c r="AJ101" s="26"/>
      <c r="AK101" s="115"/>
    </row>
    <row r="102" spans="1:37" ht="38.25">
      <c r="A102" s="178" t="s">
        <v>641</v>
      </c>
      <c r="B102" s="173"/>
      <c r="C102" s="187" t="s">
        <v>1027</v>
      </c>
      <c r="D102" s="188"/>
      <c r="E102" s="185"/>
      <c r="F102" s="187" t="s">
        <v>1027</v>
      </c>
      <c r="G102" s="188"/>
      <c r="H102" s="121"/>
      <c r="I102" s="197" t="s">
        <v>1027</v>
      </c>
      <c r="J102" s="115"/>
      <c r="K102" s="121"/>
      <c r="L102" s="203" t="s">
        <v>1027</v>
      </c>
      <c r="M102" s="115"/>
      <c r="N102" s="121"/>
      <c r="O102" s="26" t="s">
        <v>1027</v>
      </c>
      <c r="P102" s="115"/>
      <c r="Q102" s="121"/>
      <c r="R102" s="232" t="s">
        <v>1627</v>
      </c>
      <c r="S102" s="115"/>
      <c r="T102" s="121"/>
      <c r="U102" s="26" t="s">
        <v>1027</v>
      </c>
      <c r="V102" s="115"/>
      <c r="W102" s="121"/>
      <c r="X102" s="330" t="s">
        <v>1628</v>
      </c>
      <c r="Y102" s="344" t="s">
        <v>1121</v>
      </c>
      <c r="Z102" s="121"/>
      <c r="AA102" s="26" t="s">
        <v>1629</v>
      </c>
      <c r="AB102" s="115" t="s">
        <v>1019</v>
      </c>
      <c r="AC102" s="121"/>
      <c r="AD102" s="26" t="s">
        <v>1630</v>
      </c>
      <c r="AE102" s="344" t="s">
        <v>1631</v>
      </c>
      <c r="AF102" s="121"/>
      <c r="AG102" s="26" t="s">
        <v>1632</v>
      </c>
      <c r="AH102" s="344" t="s">
        <v>1633</v>
      </c>
      <c r="AI102" s="121"/>
      <c r="AJ102" s="26"/>
      <c r="AK102" s="115"/>
    </row>
    <row r="103" spans="1:37" ht="38.25">
      <c r="A103" s="178" t="s">
        <v>647</v>
      </c>
      <c r="B103" s="173"/>
      <c r="C103" s="187" t="s">
        <v>1027</v>
      </c>
      <c r="D103" s="188"/>
      <c r="E103" s="185"/>
      <c r="F103" s="187" t="s">
        <v>1027</v>
      </c>
      <c r="G103" s="188"/>
      <c r="H103" s="121"/>
      <c r="I103" s="197" t="s">
        <v>1027</v>
      </c>
      <c r="J103" s="115"/>
      <c r="K103" s="121"/>
      <c r="L103" s="203" t="s">
        <v>1027</v>
      </c>
      <c r="M103" s="115"/>
      <c r="N103" s="121"/>
      <c r="O103" s="26" t="s">
        <v>1634</v>
      </c>
      <c r="P103" s="115"/>
      <c r="Q103" s="121"/>
      <c r="R103" s="232" t="s">
        <v>1627</v>
      </c>
      <c r="S103" s="115"/>
      <c r="T103" s="121"/>
      <c r="U103" s="26" t="s">
        <v>1027</v>
      </c>
      <c r="V103" s="115"/>
      <c r="W103" s="121"/>
      <c r="X103" s="26" t="s">
        <v>1047</v>
      </c>
      <c r="Y103" s="354" t="s">
        <v>1605</v>
      </c>
      <c r="Z103" s="121"/>
      <c r="AA103" s="26" t="s">
        <v>1047</v>
      </c>
      <c r="AB103" s="115"/>
      <c r="AC103" s="121"/>
      <c r="AD103" s="26" t="s">
        <v>1630</v>
      </c>
      <c r="AE103" s="344" t="s">
        <v>1631</v>
      </c>
      <c r="AF103" s="121"/>
      <c r="AG103" s="26" t="s">
        <v>1047</v>
      </c>
      <c r="AH103" s="115"/>
      <c r="AI103" s="121"/>
      <c r="AJ103" s="26"/>
      <c r="AK103" s="115"/>
    </row>
    <row r="104" spans="1:37" ht="25.5">
      <c r="A104" s="178" t="s">
        <v>652</v>
      </c>
      <c r="B104" s="173"/>
      <c r="C104" s="187" t="s">
        <v>1027</v>
      </c>
      <c r="D104" s="188"/>
      <c r="E104" s="185"/>
      <c r="F104" s="187" t="s">
        <v>1635</v>
      </c>
      <c r="G104" s="188" t="s">
        <v>1019</v>
      </c>
      <c r="H104" s="121"/>
      <c r="I104" s="198" t="s">
        <v>1636</v>
      </c>
      <c r="J104" s="115" t="s">
        <v>1637</v>
      </c>
      <c r="K104" s="121"/>
      <c r="L104" s="213" t="s">
        <v>1638</v>
      </c>
      <c r="M104" s="115" t="s">
        <v>1639</v>
      </c>
      <c r="N104" s="121"/>
      <c r="O104" s="26" t="s">
        <v>1640</v>
      </c>
      <c r="P104" s="115"/>
      <c r="Q104" s="121"/>
      <c r="R104" s="232" t="s">
        <v>1641</v>
      </c>
      <c r="S104" s="115"/>
      <c r="T104" s="121"/>
      <c r="U104" s="332" t="s">
        <v>1642</v>
      </c>
      <c r="V104" s="333"/>
      <c r="W104" s="334"/>
      <c r="X104" s="332"/>
      <c r="Y104" s="333"/>
      <c r="Z104" s="334"/>
      <c r="AA104" s="332"/>
      <c r="AB104" s="333"/>
      <c r="AC104" s="334"/>
      <c r="AD104" s="332"/>
      <c r="AE104" s="333"/>
      <c r="AF104" s="334"/>
      <c r="AG104" s="332"/>
      <c r="AH104" s="333"/>
      <c r="AI104" s="334"/>
      <c r="AJ104" s="332"/>
      <c r="AK104" s="333"/>
    </row>
    <row r="105" spans="1:37" ht="38.25">
      <c r="A105" s="178" t="s">
        <v>663</v>
      </c>
      <c r="B105" s="173"/>
      <c r="C105" s="187" t="s">
        <v>1027</v>
      </c>
      <c r="D105" s="188"/>
      <c r="E105" s="185"/>
      <c r="F105" s="187" t="s">
        <v>1027</v>
      </c>
      <c r="G105" s="188"/>
      <c r="H105" s="121"/>
      <c r="I105" s="197" t="s">
        <v>1027</v>
      </c>
      <c r="J105" s="115"/>
      <c r="K105" s="121"/>
      <c r="L105" s="203" t="s">
        <v>1027</v>
      </c>
      <c r="M105" s="115"/>
      <c r="N105" s="121"/>
      <c r="O105" s="26" t="s">
        <v>1027</v>
      </c>
      <c r="P105" s="115"/>
      <c r="Q105" s="121"/>
      <c r="R105" s="232" t="s">
        <v>1627</v>
      </c>
      <c r="S105" s="115"/>
      <c r="T105" s="121"/>
      <c r="U105" s="26" t="s">
        <v>1027</v>
      </c>
      <c r="V105" s="115"/>
      <c r="W105" s="121"/>
      <c r="X105" s="26" t="s">
        <v>1047</v>
      </c>
      <c r="Y105" s="354" t="s">
        <v>1605</v>
      </c>
      <c r="Z105" s="121"/>
      <c r="AA105" s="26" t="s">
        <v>1047</v>
      </c>
      <c r="AB105" s="115"/>
      <c r="AC105" s="121"/>
      <c r="AD105" s="26" t="s">
        <v>1047</v>
      </c>
      <c r="AE105" s="115"/>
      <c r="AF105" s="121"/>
      <c r="AG105" s="26" t="s">
        <v>1377</v>
      </c>
      <c r="AH105" s="115"/>
      <c r="AI105" s="121"/>
      <c r="AJ105" s="26"/>
      <c r="AK105" s="115"/>
    </row>
    <row r="106" spans="1:37" ht="63.75">
      <c r="A106" s="178" t="s">
        <v>668</v>
      </c>
      <c r="B106" s="173"/>
      <c r="C106" s="187" t="s">
        <v>1643</v>
      </c>
      <c r="D106" s="188" t="s">
        <v>1575</v>
      </c>
      <c r="E106" s="185"/>
      <c r="F106" s="187" t="s">
        <v>1644</v>
      </c>
      <c r="G106" s="188"/>
      <c r="H106" s="121"/>
      <c r="I106" s="198" t="s">
        <v>1645</v>
      </c>
      <c r="J106" s="181" t="s">
        <v>1019</v>
      </c>
      <c r="K106" s="121"/>
      <c r="L106" s="204" t="s">
        <v>1646</v>
      </c>
      <c r="M106" s="212" t="s">
        <v>1019</v>
      </c>
      <c r="N106" s="121"/>
      <c r="O106" s="26" t="s">
        <v>1647</v>
      </c>
      <c r="P106" s="115" t="s">
        <v>1152</v>
      </c>
      <c r="Q106" s="121"/>
      <c r="R106" s="232" t="s">
        <v>1648</v>
      </c>
      <c r="S106" s="115"/>
      <c r="T106" s="121"/>
      <c r="U106" s="330" t="s">
        <v>1649</v>
      </c>
      <c r="V106" s="115"/>
      <c r="W106" s="121"/>
      <c r="X106" s="26" t="s">
        <v>1077</v>
      </c>
      <c r="Y106" s="354" t="s">
        <v>1605</v>
      </c>
      <c r="Z106" s="121"/>
      <c r="AA106" s="26" t="s">
        <v>1077</v>
      </c>
      <c r="AB106" s="115"/>
      <c r="AC106" s="121"/>
      <c r="AD106" s="26" t="s">
        <v>1650</v>
      </c>
      <c r="AE106" s="115"/>
      <c r="AF106" s="121"/>
      <c r="AG106" s="26" t="s">
        <v>1651</v>
      </c>
      <c r="AH106" s="344" t="s">
        <v>1019</v>
      </c>
      <c r="AI106" s="121"/>
      <c r="AJ106" s="26"/>
      <c r="AK106" s="115"/>
    </row>
    <row r="107" spans="1:37" ht="38.25">
      <c r="A107" s="178" t="s">
        <v>673</v>
      </c>
      <c r="B107" s="173"/>
      <c r="C107" s="187" t="s">
        <v>1652</v>
      </c>
      <c r="D107" s="188"/>
      <c r="E107" s="185"/>
      <c r="F107" s="187" t="s">
        <v>1653</v>
      </c>
      <c r="G107" s="188"/>
      <c r="H107" s="121"/>
      <c r="I107" s="197" t="s">
        <v>1027</v>
      </c>
      <c r="J107" s="115"/>
      <c r="K107" s="121"/>
      <c r="L107" s="207" t="s">
        <v>1027</v>
      </c>
      <c r="M107" s="115"/>
      <c r="N107" s="121"/>
      <c r="O107" s="26" t="s">
        <v>1027</v>
      </c>
      <c r="P107" s="115"/>
      <c r="Q107" s="121"/>
      <c r="R107" s="232" t="s">
        <v>1654</v>
      </c>
      <c r="S107" s="115" t="s">
        <v>1655</v>
      </c>
      <c r="T107" s="334"/>
      <c r="U107" s="332" t="s">
        <v>1656</v>
      </c>
      <c r="V107" s="333"/>
      <c r="W107" s="334"/>
      <c r="X107" s="332" t="s">
        <v>1656</v>
      </c>
      <c r="Y107" s="333"/>
      <c r="Z107" s="334"/>
      <c r="AA107" s="332"/>
      <c r="AB107" s="333"/>
      <c r="AC107" s="334"/>
      <c r="AD107" s="332"/>
      <c r="AE107" s="333"/>
      <c r="AF107" s="334"/>
      <c r="AG107" s="332"/>
      <c r="AH107" s="333"/>
      <c r="AI107" s="334"/>
      <c r="AJ107" s="332"/>
      <c r="AK107" s="333"/>
    </row>
    <row r="108" spans="1:37" ht="38.25">
      <c r="A108" s="178" t="s">
        <v>681</v>
      </c>
      <c r="B108" s="173"/>
      <c r="C108" s="187" t="s">
        <v>1027</v>
      </c>
      <c r="D108" s="188"/>
      <c r="E108" s="185"/>
      <c r="F108" s="187" t="s">
        <v>1027</v>
      </c>
      <c r="G108" s="188"/>
      <c r="H108" s="121"/>
      <c r="I108" s="198" t="s">
        <v>1657</v>
      </c>
      <c r="J108" s="181" t="s">
        <v>1019</v>
      </c>
      <c r="K108" s="121"/>
      <c r="L108" s="207" t="s">
        <v>1027</v>
      </c>
      <c r="M108" s="115"/>
      <c r="N108" s="121"/>
      <c r="O108" s="26" t="s">
        <v>1027</v>
      </c>
      <c r="P108" s="115"/>
      <c r="Q108" s="121"/>
      <c r="R108" s="232" t="s">
        <v>1658</v>
      </c>
      <c r="S108" s="115"/>
      <c r="T108" s="334"/>
      <c r="U108" s="332" t="s">
        <v>1659</v>
      </c>
      <c r="V108" s="333"/>
      <c r="W108" s="334"/>
      <c r="X108" s="332" t="s">
        <v>1659</v>
      </c>
      <c r="Y108" s="333"/>
      <c r="Z108" s="334"/>
      <c r="AA108" s="332" t="s">
        <v>1659</v>
      </c>
      <c r="AB108" s="333"/>
      <c r="AC108" s="334"/>
      <c r="AD108" s="332"/>
      <c r="AE108" s="333"/>
      <c r="AF108" s="334"/>
      <c r="AG108" s="332"/>
      <c r="AH108" s="333"/>
      <c r="AI108" s="334"/>
      <c r="AJ108" s="332"/>
      <c r="AK108" s="333"/>
    </row>
    <row r="109" spans="1:37" ht="60">
      <c r="A109" s="178" t="s">
        <v>690</v>
      </c>
      <c r="B109" s="173"/>
      <c r="C109" s="182" t="s">
        <v>1660</v>
      </c>
      <c r="D109" s="188" t="s">
        <v>1575</v>
      </c>
      <c r="E109" s="185"/>
      <c r="F109" s="187" t="s">
        <v>1661</v>
      </c>
      <c r="G109" s="181"/>
      <c r="H109" s="121"/>
      <c r="I109" s="198" t="s">
        <v>1662</v>
      </c>
      <c r="J109" s="181" t="s">
        <v>1019</v>
      </c>
      <c r="K109" s="121"/>
      <c r="L109" s="200" t="s">
        <v>1663</v>
      </c>
      <c r="M109" s="212" t="s">
        <v>1019</v>
      </c>
      <c r="N109" s="121"/>
      <c r="O109" s="26" t="s">
        <v>1664</v>
      </c>
      <c r="P109" s="115" t="s">
        <v>1152</v>
      </c>
      <c r="Q109" s="121"/>
      <c r="R109" s="232" t="s">
        <v>1665</v>
      </c>
      <c r="S109" s="115"/>
      <c r="T109" s="121"/>
      <c r="U109" s="26" t="s">
        <v>1666</v>
      </c>
      <c r="V109" s="115"/>
      <c r="W109" s="121"/>
      <c r="X109" s="26" t="s">
        <v>1667</v>
      </c>
      <c r="Y109" s="354" t="s">
        <v>1605</v>
      </c>
      <c r="Z109" s="121"/>
      <c r="AA109" s="26" t="s">
        <v>1667</v>
      </c>
      <c r="AB109" s="115"/>
      <c r="AC109" s="121"/>
      <c r="AD109" s="26" t="s">
        <v>1667</v>
      </c>
      <c r="AE109" s="115"/>
      <c r="AF109" s="121"/>
      <c r="AG109" s="26" t="s">
        <v>1667</v>
      </c>
      <c r="AH109" s="115"/>
      <c r="AI109" s="121"/>
      <c r="AJ109" s="26"/>
      <c r="AK109" s="115"/>
    </row>
    <row r="110" spans="1:37" ht="25.5">
      <c r="A110" s="178" t="s">
        <v>696</v>
      </c>
      <c r="B110" s="173"/>
      <c r="C110" s="187" t="s">
        <v>1027</v>
      </c>
      <c r="D110" s="188"/>
      <c r="E110" s="185"/>
      <c r="F110" s="187" t="s">
        <v>1077</v>
      </c>
      <c r="G110" s="188"/>
      <c r="H110" s="121"/>
      <c r="I110" s="199" t="s">
        <v>1027</v>
      </c>
      <c r="J110" s="115"/>
      <c r="K110" s="121"/>
      <c r="L110" s="207" t="s">
        <v>1027</v>
      </c>
      <c r="M110" s="115"/>
      <c r="N110" s="121"/>
      <c r="O110" s="26" t="s">
        <v>1594</v>
      </c>
      <c r="P110" s="115"/>
      <c r="Q110" s="121"/>
      <c r="R110" s="232" t="s">
        <v>1668</v>
      </c>
      <c r="S110" s="115"/>
      <c r="T110" s="345"/>
      <c r="U110" s="346" t="s">
        <v>1127</v>
      </c>
      <c r="V110" s="347"/>
      <c r="W110" s="345"/>
      <c r="X110" s="346"/>
      <c r="Y110" s="347"/>
      <c r="Z110" s="345"/>
      <c r="AA110" s="346"/>
      <c r="AB110" s="347"/>
      <c r="AC110" s="345"/>
      <c r="AD110" s="346"/>
      <c r="AE110" s="347"/>
      <c r="AF110" s="345"/>
      <c r="AG110" s="346"/>
      <c r="AH110" s="347"/>
      <c r="AI110" s="345"/>
      <c r="AJ110" s="346"/>
      <c r="AK110" s="347"/>
    </row>
    <row r="111" spans="1:37" ht="25.5">
      <c r="A111" s="178" t="s">
        <v>701</v>
      </c>
      <c r="B111" s="173"/>
      <c r="C111" s="187" t="s">
        <v>1027</v>
      </c>
      <c r="D111" s="188"/>
      <c r="E111" s="185"/>
      <c r="F111" s="187" t="s">
        <v>1077</v>
      </c>
      <c r="G111" s="188"/>
      <c r="H111" s="121"/>
      <c r="I111" s="199" t="s">
        <v>1027</v>
      </c>
      <c r="J111" s="115"/>
      <c r="K111" s="121"/>
      <c r="L111" s="207" t="s">
        <v>1027</v>
      </c>
      <c r="M111" s="115"/>
      <c r="N111" s="121"/>
      <c r="O111" s="26" t="s">
        <v>1027</v>
      </c>
      <c r="P111" s="115"/>
      <c r="Q111" s="121"/>
      <c r="R111" s="232" t="s">
        <v>1668</v>
      </c>
      <c r="S111" s="115"/>
      <c r="T111" s="345"/>
      <c r="U111" s="346" t="s">
        <v>1127</v>
      </c>
      <c r="V111" s="347"/>
      <c r="W111" s="345"/>
      <c r="X111" s="346"/>
      <c r="Y111" s="347"/>
      <c r="Z111" s="345"/>
      <c r="AA111" s="346"/>
      <c r="AB111" s="347"/>
      <c r="AC111" s="345"/>
      <c r="AD111" s="346"/>
      <c r="AE111" s="347"/>
      <c r="AF111" s="345"/>
      <c r="AG111" s="346"/>
      <c r="AH111" s="347"/>
      <c r="AI111" s="345"/>
      <c r="AJ111" s="346"/>
      <c r="AK111" s="347"/>
    </row>
    <row r="112" spans="1:37" ht="51">
      <c r="A112" s="178" t="s">
        <v>706</v>
      </c>
      <c r="B112" s="173"/>
      <c r="C112" s="187" t="s">
        <v>1669</v>
      </c>
      <c r="D112" s="188" t="s">
        <v>1360</v>
      </c>
      <c r="E112" s="185"/>
      <c r="F112" s="187" t="s">
        <v>1670</v>
      </c>
      <c r="G112" s="188"/>
      <c r="H112" s="121"/>
      <c r="I112" s="200" t="s">
        <v>1671</v>
      </c>
      <c r="J112" s="181" t="s">
        <v>1019</v>
      </c>
      <c r="K112" s="121"/>
      <c r="L112" s="200" t="s">
        <v>1672</v>
      </c>
      <c r="M112" s="212" t="s">
        <v>1019</v>
      </c>
      <c r="N112" s="121"/>
      <c r="O112" s="26" t="s">
        <v>1673</v>
      </c>
      <c r="P112" s="115"/>
      <c r="Q112" s="121"/>
      <c r="R112" s="232" t="s">
        <v>1674</v>
      </c>
      <c r="S112" s="115"/>
      <c r="T112" s="121"/>
      <c r="U112" s="26" t="s">
        <v>1675</v>
      </c>
      <c r="V112" s="115"/>
      <c r="W112" s="121"/>
      <c r="X112" s="26" t="s">
        <v>1676</v>
      </c>
      <c r="Y112" s="354" t="s">
        <v>1605</v>
      </c>
      <c r="Z112" s="121"/>
      <c r="AA112" s="26" t="s">
        <v>1676</v>
      </c>
      <c r="AB112" s="115"/>
      <c r="AC112" s="121"/>
      <c r="AD112" s="26" t="s">
        <v>1676</v>
      </c>
      <c r="AE112" s="115"/>
      <c r="AF112" s="121"/>
      <c r="AG112" s="26" t="s">
        <v>1077</v>
      </c>
      <c r="AH112" s="115"/>
      <c r="AI112" s="121"/>
      <c r="AJ112" s="26"/>
      <c r="AK112" s="115"/>
    </row>
    <row r="113" spans="1:37" ht="25.5">
      <c r="A113" s="178" t="s">
        <v>712</v>
      </c>
      <c r="B113" s="173"/>
      <c r="C113" s="187" t="s">
        <v>1027</v>
      </c>
      <c r="D113" s="188"/>
      <c r="E113" s="185"/>
      <c r="F113" s="187" t="s">
        <v>1047</v>
      </c>
      <c r="G113" s="188"/>
      <c r="H113" s="121"/>
      <c r="I113" s="201" t="s">
        <v>112</v>
      </c>
      <c r="J113" s="115" t="s">
        <v>1677</v>
      </c>
      <c r="K113" s="121"/>
      <c r="L113" s="208" t="s">
        <v>112</v>
      </c>
      <c r="M113" s="115" t="s">
        <v>1677</v>
      </c>
      <c r="N113" s="121"/>
      <c r="O113" s="26" t="s">
        <v>1678</v>
      </c>
      <c r="P113" s="115"/>
      <c r="Q113" s="121"/>
      <c r="R113" s="232" t="s">
        <v>1668</v>
      </c>
      <c r="S113" s="115"/>
      <c r="T113" s="345"/>
      <c r="U113" s="346" t="s">
        <v>1027</v>
      </c>
      <c r="V113" s="347"/>
      <c r="W113" s="345"/>
      <c r="X113" s="346"/>
      <c r="Y113" s="347"/>
      <c r="Z113" s="345"/>
      <c r="AA113" s="346"/>
      <c r="AB113" s="347"/>
      <c r="AC113" s="345"/>
      <c r="AD113" s="346"/>
      <c r="AE113" s="347"/>
      <c r="AF113" s="345"/>
      <c r="AG113" s="346"/>
      <c r="AH113" s="347"/>
      <c r="AI113" s="345"/>
      <c r="AJ113" s="346"/>
      <c r="AK113" s="347"/>
    </row>
    <row r="114" spans="1:37" ht="51">
      <c r="A114" s="178" t="s">
        <v>718</v>
      </c>
      <c r="B114" s="173"/>
      <c r="C114" s="187" t="s">
        <v>1679</v>
      </c>
      <c r="D114" s="188"/>
      <c r="E114" s="185"/>
      <c r="F114" s="187" t="s">
        <v>1680</v>
      </c>
      <c r="G114" s="188"/>
      <c r="H114" s="121"/>
      <c r="I114" s="201" t="s">
        <v>112</v>
      </c>
      <c r="J114" s="115" t="s">
        <v>1677</v>
      </c>
      <c r="K114" s="121"/>
      <c r="L114" s="208" t="s">
        <v>112</v>
      </c>
      <c r="M114" s="115" t="s">
        <v>1677</v>
      </c>
      <c r="N114" s="121"/>
      <c r="O114" s="26" t="s">
        <v>1681</v>
      </c>
      <c r="P114" s="115"/>
      <c r="Q114" s="121"/>
      <c r="R114" s="232" t="s">
        <v>1668</v>
      </c>
      <c r="S114" s="115"/>
      <c r="T114" s="345"/>
      <c r="U114" s="346" t="s">
        <v>1127</v>
      </c>
      <c r="V114" s="347"/>
      <c r="W114" s="345"/>
      <c r="X114" s="346"/>
      <c r="Y114" s="347"/>
      <c r="Z114" s="345"/>
      <c r="AA114" s="346"/>
      <c r="AB114" s="347"/>
      <c r="AC114" s="345"/>
      <c r="AD114" s="346"/>
      <c r="AE114" s="347"/>
      <c r="AF114" s="345"/>
      <c r="AG114" s="346"/>
      <c r="AH114" s="347"/>
      <c r="AI114" s="345"/>
      <c r="AJ114" s="346"/>
      <c r="AK114" s="347"/>
    </row>
    <row r="115" spans="1:37" ht="38.25">
      <c r="A115" s="178" t="s">
        <v>723</v>
      </c>
      <c r="B115" s="173"/>
      <c r="C115" s="187" t="s">
        <v>1027</v>
      </c>
      <c r="D115" s="188"/>
      <c r="E115" s="185"/>
      <c r="F115" s="187" t="s">
        <v>1047</v>
      </c>
      <c r="G115" s="188"/>
      <c r="H115" s="121"/>
      <c r="I115" s="199" t="s">
        <v>1027</v>
      </c>
      <c r="J115" s="115"/>
      <c r="K115" s="121"/>
      <c r="L115" s="207" t="s">
        <v>1027</v>
      </c>
      <c r="M115" s="115"/>
      <c r="N115" s="121"/>
      <c r="O115" s="26" t="s">
        <v>1027</v>
      </c>
      <c r="P115" s="115"/>
      <c r="Q115" s="121"/>
      <c r="R115" s="232" t="s">
        <v>1682</v>
      </c>
      <c r="S115" s="115" t="s">
        <v>1152</v>
      </c>
      <c r="T115" s="121"/>
      <c r="U115" s="330" t="s">
        <v>1683</v>
      </c>
      <c r="V115" s="115"/>
      <c r="W115" s="121"/>
      <c r="X115" s="330" t="s">
        <v>1684</v>
      </c>
      <c r="Y115" s="354" t="s">
        <v>1605</v>
      </c>
      <c r="Z115" s="121"/>
      <c r="AA115" s="26" t="s">
        <v>1685</v>
      </c>
      <c r="AB115" s="115" t="s">
        <v>1019</v>
      </c>
      <c r="AC115" s="121"/>
      <c r="AD115" s="26" t="s">
        <v>1686</v>
      </c>
      <c r="AE115" s="115"/>
      <c r="AF115" s="121"/>
      <c r="AG115" s="26" t="s">
        <v>1047</v>
      </c>
      <c r="AH115" s="115"/>
      <c r="AI115" s="121"/>
      <c r="AJ115" s="26"/>
      <c r="AK115" s="115"/>
    </row>
    <row r="116" spans="1:37" ht="75">
      <c r="A116" s="178" t="s">
        <v>731</v>
      </c>
      <c r="B116" s="173"/>
      <c r="C116" s="187" t="s">
        <v>1063</v>
      </c>
      <c r="D116" s="188" t="s">
        <v>1677</v>
      </c>
      <c r="E116" s="185"/>
      <c r="F116" s="187" t="s">
        <v>1687</v>
      </c>
      <c r="G116" s="188" t="s">
        <v>1019</v>
      </c>
      <c r="H116" s="121"/>
      <c r="I116" s="198" t="s">
        <v>1688</v>
      </c>
      <c r="J116" s="115" t="s">
        <v>1637</v>
      </c>
      <c r="K116" s="121"/>
      <c r="L116" s="200" t="s">
        <v>1689</v>
      </c>
      <c r="M116" s="115" t="s">
        <v>1690</v>
      </c>
      <c r="N116" s="121"/>
      <c r="O116" s="26" t="s">
        <v>1691</v>
      </c>
      <c r="P116" s="115" t="s">
        <v>1152</v>
      </c>
      <c r="Q116" s="121"/>
      <c r="R116" s="232" t="s">
        <v>1692</v>
      </c>
      <c r="S116" s="115" t="s">
        <v>1152</v>
      </c>
      <c r="T116" s="121"/>
      <c r="U116" s="331" t="s">
        <v>1693</v>
      </c>
      <c r="V116" s="115"/>
      <c r="W116" s="121"/>
      <c r="X116" s="26" t="s">
        <v>1512</v>
      </c>
      <c r="Y116" s="115" t="s">
        <v>1019</v>
      </c>
      <c r="Z116" s="121"/>
      <c r="AA116" s="26" t="s">
        <v>1694</v>
      </c>
      <c r="AB116" s="115" t="s">
        <v>1019</v>
      </c>
      <c r="AC116" s="121"/>
      <c r="AD116" s="26" t="s">
        <v>1695</v>
      </c>
      <c r="AE116" s="115"/>
      <c r="AF116" s="121"/>
      <c r="AG116" s="26" t="s">
        <v>1696</v>
      </c>
      <c r="AH116" s="344" t="s">
        <v>1204</v>
      </c>
      <c r="AI116" s="121"/>
      <c r="AJ116" s="26"/>
      <c r="AK116" s="115"/>
    </row>
    <row r="117" spans="1:37" ht="33.75" customHeight="1">
      <c r="A117" s="178" t="s">
        <v>737</v>
      </c>
      <c r="B117" s="173"/>
      <c r="C117" s="187" t="s">
        <v>1027</v>
      </c>
      <c r="D117" s="188"/>
      <c r="E117" s="185"/>
      <c r="F117" s="187" t="s">
        <v>1697</v>
      </c>
      <c r="G117" s="188"/>
      <c r="H117" s="121"/>
      <c r="I117" s="199" t="s">
        <v>1027</v>
      </c>
      <c r="J117" s="115"/>
      <c r="K117" s="121"/>
      <c r="L117" s="199" t="s">
        <v>1027</v>
      </c>
      <c r="M117" s="115"/>
      <c r="N117" s="121"/>
      <c r="O117" s="247" t="s">
        <v>1698</v>
      </c>
      <c r="P117" s="115"/>
      <c r="Q117" s="121"/>
      <c r="R117" s="232" t="s">
        <v>1699</v>
      </c>
      <c r="S117" s="115"/>
      <c r="T117" s="121"/>
      <c r="U117" s="332" t="s">
        <v>1700</v>
      </c>
      <c r="V117" s="333"/>
      <c r="W117" s="334"/>
      <c r="X117" s="332"/>
      <c r="Y117" s="333"/>
      <c r="Z117" s="334"/>
      <c r="AA117" s="332"/>
      <c r="AB117" s="333"/>
      <c r="AC117" s="334"/>
      <c r="AD117" s="332"/>
      <c r="AE117" s="333"/>
      <c r="AF117" s="334"/>
      <c r="AG117" s="332"/>
      <c r="AH117" s="333"/>
      <c r="AI117" s="334"/>
      <c r="AJ117" s="332"/>
      <c r="AK117" s="333"/>
    </row>
    <row r="118" spans="1:37" ht="62.25" customHeight="1">
      <c r="A118" s="178" t="s">
        <v>745</v>
      </c>
      <c r="B118" s="173"/>
      <c r="C118" s="187" t="s">
        <v>1701</v>
      </c>
      <c r="D118" s="188" t="s">
        <v>1575</v>
      </c>
      <c r="E118" s="185"/>
      <c r="F118" s="187" t="s">
        <v>1702</v>
      </c>
      <c r="G118" s="188" t="s">
        <v>1193</v>
      </c>
      <c r="H118" s="121"/>
      <c r="I118" s="200" t="s">
        <v>1703</v>
      </c>
      <c r="J118" s="115" t="s">
        <v>1637</v>
      </c>
      <c r="K118" s="121"/>
      <c r="L118" s="200" t="s">
        <v>1704</v>
      </c>
      <c r="M118" s="212" t="s">
        <v>1019</v>
      </c>
      <c r="N118" s="121"/>
      <c r="O118" s="26" t="s">
        <v>1698</v>
      </c>
      <c r="P118" s="115"/>
      <c r="Q118" s="121"/>
      <c r="R118" s="232" t="s">
        <v>1047</v>
      </c>
      <c r="S118" s="115"/>
      <c r="T118" s="121"/>
      <c r="U118" s="341" t="s">
        <v>1705</v>
      </c>
      <c r="V118" s="333"/>
      <c r="W118" s="334"/>
      <c r="X118" s="332"/>
      <c r="Y118" s="333"/>
      <c r="Z118" s="334"/>
      <c r="AA118" s="332"/>
      <c r="AB118" s="333"/>
      <c r="AC118" s="334"/>
      <c r="AD118" s="332"/>
      <c r="AE118" s="333"/>
      <c r="AF118" s="334"/>
      <c r="AG118" s="332"/>
      <c r="AH118" s="333"/>
      <c r="AI118" s="334"/>
      <c r="AJ118" s="332"/>
      <c r="AK118" s="333"/>
    </row>
    <row r="119" spans="1:37" ht="38.25">
      <c r="A119" s="178" t="s">
        <v>754</v>
      </c>
      <c r="B119" s="173"/>
      <c r="C119" s="187" t="s">
        <v>1027</v>
      </c>
      <c r="D119" s="188"/>
      <c r="E119" s="185"/>
      <c r="F119" s="187" t="s">
        <v>1377</v>
      </c>
      <c r="G119" s="188"/>
      <c r="H119" s="121"/>
      <c r="I119" s="199" t="s">
        <v>1027</v>
      </c>
      <c r="J119" s="115"/>
      <c r="K119" s="121"/>
      <c r="L119" s="207" t="s">
        <v>1027</v>
      </c>
      <c r="M119" s="115"/>
      <c r="N119" s="121"/>
      <c r="O119" s="26" t="s">
        <v>1077</v>
      </c>
      <c r="P119" s="115"/>
      <c r="Q119" s="121"/>
      <c r="R119" s="232" t="s">
        <v>1399</v>
      </c>
      <c r="S119" s="115"/>
      <c r="T119" s="121"/>
      <c r="U119" s="26" t="s">
        <v>1027</v>
      </c>
      <c r="V119" s="115"/>
      <c r="W119" s="121"/>
      <c r="X119" s="26" t="s">
        <v>1047</v>
      </c>
      <c r="Y119" s="354" t="s">
        <v>1706</v>
      </c>
      <c r="Z119" s="121"/>
      <c r="AA119" s="26" t="s">
        <v>1047</v>
      </c>
      <c r="AB119" s="115"/>
      <c r="AC119" s="121"/>
      <c r="AD119" s="26" t="s">
        <v>1047</v>
      </c>
      <c r="AE119" s="115"/>
      <c r="AF119" s="121"/>
      <c r="AG119" s="26" t="s">
        <v>1047</v>
      </c>
      <c r="AH119" s="344" t="s">
        <v>1204</v>
      </c>
      <c r="AI119" s="121"/>
      <c r="AJ119" s="26"/>
      <c r="AK119" s="115"/>
    </row>
    <row r="120" spans="1:37" ht="51">
      <c r="A120" s="178" t="s">
        <v>759</v>
      </c>
      <c r="B120" s="173"/>
      <c r="C120" s="187" t="s">
        <v>1707</v>
      </c>
      <c r="D120" s="188"/>
      <c r="E120" s="185"/>
      <c r="F120" s="187" t="s">
        <v>1708</v>
      </c>
      <c r="G120" s="188"/>
      <c r="H120" s="121"/>
      <c r="I120" s="199" t="s">
        <v>1709</v>
      </c>
      <c r="J120" s="115"/>
      <c r="K120" s="121"/>
      <c r="L120" s="208" t="s">
        <v>112</v>
      </c>
      <c r="M120" s="115" t="s">
        <v>1677</v>
      </c>
      <c r="N120" s="121"/>
      <c r="O120" s="26" t="s">
        <v>1110</v>
      </c>
      <c r="P120" s="115" t="s">
        <v>1152</v>
      </c>
      <c r="Q120" s="121"/>
      <c r="R120" s="232" t="s">
        <v>1710</v>
      </c>
      <c r="S120" s="115"/>
      <c r="T120" s="121"/>
      <c r="U120" s="232" t="s">
        <v>1710</v>
      </c>
      <c r="V120" s="115"/>
      <c r="W120" s="121"/>
      <c r="X120" s="26" t="s">
        <v>1711</v>
      </c>
      <c r="Y120" s="354" t="s">
        <v>1706</v>
      </c>
      <c r="Z120" s="121"/>
      <c r="AA120" s="26" t="s">
        <v>1711</v>
      </c>
      <c r="AB120" s="115"/>
      <c r="AC120" s="121"/>
      <c r="AD120" s="26" t="s">
        <v>1711</v>
      </c>
      <c r="AE120" s="115"/>
      <c r="AF120" s="121"/>
      <c r="AG120" s="26" t="s">
        <v>1712</v>
      </c>
      <c r="AH120" s="344" t="s">
        <v>1204</v>
      </c>
      <c r="AI120" s="121"/>
      <c r="AJ120" s="26"/>
      <c r="AK120" s="115"/>
    </row>
    <row r="121" spans="1:37" ht="51">
      <c r="A121" s="178" t="s">
        <v>764</v>
      </c>
      <c r="B121" s="173"/>
      <c r="C121" s="187" t="s">
        <v>1713</v>
      </c>
      <c r="D121" s="188"/>
      <c r="E121" s="185"/>
      <c r="F121" s="187" t="s">
        <v>1714</v>
      </c>
      <c r="G121" s="188"/>
      <c r="H121" s="121"/>
      <c r="I121" s="199" t="s">
        <v>1709</v>
      </c>
      <c r="J121" s="115"/>
      <c r="K121" s="121"/>
      <c r="L121" s="208" t="s">
        <v>112</v>
      </c>
      <c r="M121" s="115" t="s">
        <v>1677</v>
      </c>
      <c r="N121" s="121"/>
      <c r="O121" s="26" t="s">
        <v>1715</v>
      </c>
      <c r="P121" s="115"/>
      <c r="Q121" s="121"/>
      <c r="R121" s="232" t="s">
        <v>1716</v>
      </c>
      <c r="S121" s="115"/>
      <c r="T121" s="121"/>
      <c r="U121" s="331" t="s">
        <v>1717</v>
      </c>
      <c r="V121" s="115"/>
      <c r="W121" s="121"/>
      <c r="X121" s="26" t="s">
        <v>1711</v>
      </c>
      <c r="Y121" s="354" t="s">
        <v>1706</v>
      </c>
      <c r="Z121" s="121"/>
      <c r="AA121" s="26" t="s">
        <v>1711</v>
      </c>
      <c r="AB121" s="115"/>
      <c r="AC121" s="121"/>
      <c r="AD121" s="26" t="s">
        <v>1711</v>
      </c>
      <c r="AE121" s="115"/>
      <c r="AF121" s="121"/>
      <c r="AG121" s="26" t="s">
        <v>1718</v>
      </c>
      <c r="AH121" s="344" t="s">
        <v>1204</v>
      </c>
      <c r="AI121" s="121"/>
      <c r="AJ121" s="26"/>
      <c r="AK121" s="115"/>
    </row>
    <row r="122" spans="1:37" ht="60">
      <c r="A122" s="178" t="s">
        <v>770</v>
      </c>
      <c r="B122" s="173"/>
      <c r="C122" s="187" t="s">
        <v>1719</v>
      </c>
      <c r="D122" s="188" t="s">
        <v>1575</v>
      </c>
      <c r="E122" s="185"/>
      <c r="F122" s="187" t="s">
        <v>1720</v>
      </c>
      <c r="G122" s="188"/>
      <c r="H122" s="121"/>
      <c r="I122" s="199" t="s">
        <v>1721</v>
      </c>
      <c r="J122" s="115"/>
      <c r="K122" s="121"/>
      <c r="L122" s="200" t="s">
        <v>1722</v>
      </c>
      <c r="M122" s="115" t="s">
        <v>1690</v>
      </c>
      <c r="N122" s="121"/>
      <c r="O122" s="26" t="s">
        <v>1723</v>
      </c>
      <c r="P122" s="115" t="s">
        <v>1152</v>
      </c>
      <c r="Q122" s="121"/>
      <c r="R122" s="232" t="s">
        <v>1724</v>
      </c>
      <c r="S122" s="115"/>
      <c r="T122" s="121"/>
      <c r="U122" s="330" t="s">
        <v>1725</v>
      </c>
      <c r="V122" s="115"/>
      <c r="W122" s="121"/>
      <c r="X122" s="330" t="s">
        <v>1726</v>
      </c>
      <c r="Y122" s="354" t="s">
        <v>1605</v>
      </c>
      <c r="Z122" s="345"/>
      <c r="AA122" s="346" t="s">
        <v>1727</v>
      </c>
      <c r="AB122" s="347"/>
      <c r="AC122" s="345"/>
      <c r="AD122" s="346"/>
      <c r="AE122" s="347"/>
      <c r="AF122" s="345"/>
      <c r="AG122" s="346"/>
      <c r="AH122" s="347"/>
      <c r="AI122" s="345"/>
      <c r="AJ122" s="346"/>
      <c r="AK122" s="347"/>
    </row>
    <row r="123" spans="1:37" ht="26.25" customHeight="1">
      <c r="A123" s="178" t="s">
        <v>777</v>
      </c>
      <c r="B123" s="173"/>
      <c r="C123" s="187" t="s">
        <v>1728</v>
      </c>
      <c r="D123" s="188" t="s">
        <v>1360</v>
      </c>
      <c r="E123" s="185"/>
      <c r="F123" s="187" t="s">
        <v>1399</v>
      </c>
      <c r="G123" s="188"/>
      <c r="H123" s="121"/>
      <c r="I123" s="199" t="s">
        <v>1027</v>
      </c>
      <c r="J123" s="115"/>
      <c r="K123" s="121"/>
      <c r="L123" s="207" t="s">
        <v>1027</v>
      </c>
      <c r="M123" s="115"/>
      <c r="N123" s="121"/>
      <c r="O123" s="26" t="s">
        <v>1594</v>
      </c>
      <c r="P123" s="115"/>
      <c r="Q123" s="121"/>
      <c r="R123" s="232" t="s">
        <v>1047</v>
      </c>
      <c r="S123" s="115"/>
      <c r="T123" s="121"/>
      <c r="U123" s="26" t="s">
        <v>1027</v>
      </c>
      <c r="V123" s="115"/>
      <c r="W123" s="121"/>
      <c r="X123" s="26" t="s">
        <v>1047</v>
      </c>
      <c r="Y123" s="354" t="s">
        <v>1605</v>
      </c>
      <c r="Z123" s="121"/>
      <c r="AA123" s="26" t="s">
        <v>1047</v>
      </c>
      <c r="AB123" s="115"/>
      <c r="AC123" s="121"/>
      <c r="AD123" s="26" t="s">
        <v>1047</v>
      </c>
      <c r="AE123" s="115"/>
      <c r="AF123" s="121"/>
      <c r="AG123" s="26" t="s">
        <v>1047</v>
      </c>
      <c r="AH123" s="115"/>
      <c r="AI123" s="121"/>
      <c r="AJ123" s="26"/>
      <c r="AK123" s="115"/>
    </row>
    <row r="124" spans="1:37" ht="38.25">
      <c r="A124" s="178" t="s">
        <v>782</v>
      </c>
      <c r="B124" s="173"/>
      <c r="C124" s="187" t="s">
        <v>1729</v>
      </c>
      <c r="D124" s="188"/>
      <c r="E124" s="185"/>
      <c r="F124" s="187" t="s">
        <v>1377</v>
      </c>
      <c r="G124" s="188"/>
      <c r="H124" s="121"/>
      <c r="I124" s="199" t="s">
        <v>1027</v>
      </c>
      <c r="J124" s="115"/>
      <c r="K124" s="121"/>
      <c r="L124" s="207" t="s">
        <v>1027</v>
      </c>
      <c r="M124" s="115"/>
      <c r="N124" s="121"/>
      <c r="O124" s="26" t="s">
        <v>1027</v>
      </c>
      <c r="P124" s="115"/>
      <c r="Q124" s="121"/>
      <c r="R124" s="232" t="s">
        <v>1730</v>
      </c>
      <c r="S124" s="115"/>
      <c r="T124" s="121"/>
      <c r="U124" s="26" t="s">
        <v>1731</v>
      </c>
      <c r="V124" s="115"/>
      <c r="W124" s="121"/>
      <c r="X124" s="26" t="s">
        <v>1047</v>
      </c>
      <c r="Y124" s="354" t="s">
        <v>1605</v>
      </c>
      <c r="Z124" s="121"/>
      <c r="AA124" s="26" t="s">
        <v>1047</v>
      </c>
      <c r="AB124" s="115"/>
      <c r="AC124" s="121"/>
      <c r="AD124" s="26" t="s">
        <v>1047</v>
      </c>
      <c r="AE124" s="115"/>
      <c r="AF124" s="121"/>
      <c r="AG124" s="26" t="s">
        <v>1047</v>
      </c>
      <c r="AH124" s="115"/>
      <c r="AI124" s="121"/>
      <c r="AJ124" s="26"/>
      <c r="AK124" s="115"/>
    </row>
    <row r="125" spans="1:37" ht="38.25">
      <c r="A125" s="178" t="s">
        <v>787</v>
      </c>
      <c r="B125" s="173"/>
      <c r="C125" s="187" t="s">
        <v>1729</v>
      </c>
      <c r="D125" s="188"/>
      <c r="E125" s="185"/>
      <c r="F125" s="187" t="s">
        <v>1732</v>
      </c>
      <c r="G125" s="188" t="s">
        <v>1019</v>
      </c>
      <c r="H125" s="121"/>
      <c r="I125" s="200" t="s">
        <v>1703</v>
      </c>
      <c r="J125" s="115" t="s">
        <v>1637</v>
      </c>
      <c r="K125" s="121"/>
      <c r="L125" s="200" t="s">
        <v>1733</v>
      </c>
      <c r="M125" s="115" t="s">
        <v>1734</v>
      </c>
      <c r="N125" s="121"/>
      <c r="O125" s="26" t="s">
        <v>1735</v>
      </c>
      <c r="P125" s="115" t="s">
        <v>1152</v>
      </c>
      <c r="Q125" s="121"/>
      <c r="R125" s="232" t="s">
        <v>1736</v>
      </c>
      <c r="S125" s="115" t="s">
        <v>1152</v>
      </c>
      <c r="T125" s="121"/>
      <c r="U125" s="330" t="s">
        <v>112</v>
      </c>
      <c r="V125" s="115"/>
      <c r="W125" s="121"/>
      <c r="X125" s="26" t="s">
        <v>1047</v>
      </c>
      <c r="Y125" s="354" t="s">
        <v>1605</v>
      </c>
      <c r="Z125" s="121"/>
      <c r="AA125" s="26" t="s">
        <v>1047</v>
      </c>
      <c r="AB125" s="115"/>
      <c r="AC125" s="121"/>
      <c r="AD125" s="26" t="s">
        <v>1047</v>
      </c>
      <c r="AE125" s="115"/>
      <c r="AF125" s="121"/>
      <c r="AG125" s="26" t="s">
        <v>1047</v>
      </c>
      <c r="AH125" s="115"/>
      <c r="AI125" s="121"/>
      <c r="AJ125" s="26"/>
      <c r="AK125" s="115"/>
    </row>
    <row r="126" spans="1:37" ht="38.25">
      <c r="A126" s="178" t="s">
        <v>790</v>
      </c>
      <c r="B126" s="173"/>
      <c r="C126" s="187" t="s">
        <v>1737</v>
      </c>
      <c r="D126" s="188"/>
      <c r="E126" s="185"/>
      <c r="F126" s="187" t="s">
        <v>1738</v>
      </c>
      <c r="G126" s="188"/>
      <c r="H126" s="121"/>
      <c r="I126" s="263" t="s">
        <v>1739</v>
      </c>
      <c r="J126" s="115"/>
      <c r="K126" s="121"/>
      <c r="L126" s="209" t="s">
        <v>1740</v>
      </c>
      <c r="M126" s="115"/>
      <c r="N126" s="121"/>
      <c r="O126" s="26" t="s">
        <v>1741</v>
      </c>
      <c r="P126" s="115"/>
      <c r="Q126" s="121"/>
      <c r="R126" s="26" t="s">
        <v>1742</v>
      </c>
      <c r="S126" s="115"/>
      <c r="T126" s="121"/>
      <c r="U126" s="26" t="s">
        <v>1742</v>
      </c>
      <c r="V126" s="115"/>
      <c r="W126" s="121"/>
      <c r="X126" s="26" t="s">
        <v>1743</v>
      </c>
      <c r="Y126" s="354" t="s">
        <v>1605</v>
      </c>
      <c r="Z126" s="121"/>
      <c r="AA126" s="26" t="s">
        <v>1744</v>
      </c>
      <c r="AB126" s="115"/>
      <c r="AC126" s="121"/>
      <c r="AD126" s="26" t="s">
        <v>1745</v>
      </c>
      <c r="AE126" s="115"/>
      <c r="AF126" s="121"/>
      <c r="AG126" s="26" t="s">
        <v>1745</v>
      </c>
      <c r="AH126" s="115"/>
      <c r="AI126" s="121"/>
      <c r="AJ126" s="26"/>
      <c r="AK126" s="115"/>
    </row>
    <row r="127" spans="1:37" ht="51">
      <c r="A127" s="178" t="s">
        <v>795</v>
      </c>
      <c r="B127" s="173"/>
      <c r="C127" s="187" t="s">
        <v>1746</v>
      </c>
      <c r="D127" s="188" t="s">
        <v>1575</v>
      </c>
      <c r="E127" s="185"/>
      <c r="F127" s="187" t="s">
        <v>1036</v>
      </c>
      <c r="G127" s="188" t="s">
        <v>1575</v>
      </c>
      <c r="H127" s="121"/>
      <c r="I127" s="200" t="s">
        <v>1747</v>
      </c>
      <c r="J127" s="115" t="s">
        <v>1637</v>
      </c>
      <c r="K127" s="121"/>
      <c r="L127" s="210" t="s">
        <v>1748</v>
      </c>
      <c r="M127" s="115" t="s">
        <v>1204</v>
      </c>
      <c r="N127" s="121"/>
      <c r="O127" s="221" t="s">
        <v>1512</v>
      </c>
      <c r="P127" s="115" t="s">
        <v>1152</v>
      </c>
      <c r="Q127" s="121"/>
      <c r="R127" s="232" t="s">
        <v>50</v>
      </c>
      <c r="S127" s="115"/>
      <c r="T127" s="345"/>
      <c r="U127" s="346" t="s">
        <v>1127</v>
      </c>
      <c r="V127" s="347"/>
      <c r="W127" s="345"/>
      <c r="X127" s="346"/>
      <c r="Y127" s="347"/>
      <c r="Z127" s="345"/>
      <c r="AA127" s="346"/>
      <c r="AB127" s="347"/>
      <c r="AC127" s="345"/>
      <c r="AD127" s="346"/>
      <c r="AE127" s="347"/>
      <c r="AF127" s="345"/>
      <c r="AG127" s="346"/>
      <c r="AH127" s="347"/>
      <c r="AI127" s="345"/>
      <c r="AJ127" s="346"/>
      <c r="AK127" s="347"/>
    </row>
    <row r="128" spans="1:37" ht="52.5" customHeight="1">
      <c r="A128" s="178" t="s">
        <v>800</v>
      </c>
      <c r="B128" s="173"/>
      <c r="C128" s="187" t="s">
        <v>1749</v>
      </c>
      <c r="D128" s="188" t="s">
        <v>1360</v>
      </c>
      <c r="E128" s="185"/>
      <c r="F128" s="187" t="s">
        <v>1750</v>
      </c>
      <c r="G128" s="188" t="s">
        <v>1751</v>
      </c>
      <c r="H128" s="121"/>
      <c r="I128" s="200" t="s">
        <v>1747</v>
      </c>
      <c r="J128" s="115" t="s">
        <v>1637</v>
      </c>
      <c r="K128" s="121"/>
      <c r="L128" s="210" t="s">
        <v>1748</v>
      </c>
      <c r="M128" s="115" t="s">
        <v>1204</v>
      </c>
      <c r="N128" s="121"/>
      <c r="O128" s="26" t="s">
        <v>1752</v>
      </c>
      <c r="P128" s="115"/>
      <c r="Q128" s="121"/>
      <c r="R128" s="232" t="s">
        <v>50</v>
      </c>
      <c r="S128" s="115"/>
      <c r="T128" s="345"/>
      <c r="U128" s="346" t="s">
        <v>1127</v>
      </c>
      <c r="V128" s="347"/>
      <c r="W128" s="345"/>
      <c r="X128" s="346"/>
      <c r="Y128" s="347"/>
      <c r="Z128" s="345"/>
      <c r="AA128" s="346"/>
      <c r="AB128" s="347"/>
      <c r="AC128" s="345"/>
      <c r="AD128" s="346"/>
      <c r="AE128" s="347"/>
      <c r="AF128" s="345"/>
      <c r="AG128" s="346"/>
      <c r="AH128" s="347"/>
      <c r="AI128" s="345"/>
      <c r="AJ128" s="346"/>
      <c r="AK128" s="347"/>
    </row>
    <row r="129" spans="1:37" ht="38.25">
      <c r="A129" s="178" t="s">
        <v>802</v>
      </c>
      <c r="B129" s="173"/>
      <c r="C129" s="187"/>
      <c r="D129" s="188"/>
      <c r="E129" s="185"/>
      <c r="F129" s="187" t="s">
        <v>1753</v>
      </c>
      <c r="G129" s="188"/>
      <c r="H129" s="121"/>
      <c r="I129" s="199" t="s">
        <v>1027</v>
      </c>
      <c r="J129" s="115"/>
      <c r="K129" s="121"/>
      <c r="L129" s="207" t="s">
        <v>1027</v>
      </c>
      <c r="M129" s="115"/>
      <c r="N129" s="121"/>
      <c r="O129" s="4" t="s">
        <v>1027</v>
      </c>
      <c r="P129" s="115"/>
      <c r="Q129" s="121"/>
      <c r="R129" s="232" t="s">
        <v>1027</v>
      </c>
      <c r="S129" s="115"/>
      <c r="T129" s="121"/>
      <c r="U129" s="26" t="s">
        <v>1027</v>
      </c>
      <c r="V129" s="115"/>
      <c r="W129" s="121"/>
      <c r="X129" s="26" t="s">
        <v>1047</v>
      </c>
      <c r="Y129" s="354" t="s">
        <v>1605</v>
      </c>
      <c r="Z129" s="121"/>
      <c r="AA129" s="26" t="s">
        <v>1047</v>
      </c>
      <c r="AB129" s="115"/>
      <c r="AC129" s="121"/>
      <c r="AD129" s="26" t="s">
        <v>1047</v>
      </c>
      <c r="AE129" s="115"/>
      <c r="AF129" s="121"/>
      <c r="AG129" s="26" t="s">
        <v>1047</v>
      </c>
      <c r="AH129" s="115"/>
      <c r="AI129" s="121"/>
      <c r="AJ129" s="26"/>
      <c r="AK129" s="115"/>
    </row>
    <row r="130" spans="1:37" ht="38.25">
      <c r="A130" s="178" t="s">
        <v>809</v>
      </c>
      <c r="B130" s="173"/>
      <c r="C130" s="187"/>
      <c r="D130" s="188"/>
      <c r="E130" s="185"/>
      <c r="F130" s="187" t="s">
        <v>1754</v>
      </c>
      <c r="G130" s="188"/>
      <c r="H130" s="121"/>
      <c r="I130" s="199" t="s">
        <v>1027</v>
      </c>
      <c r="J130" s="115"/>
      <c r="K130" s="121"/>
      <c r="L130" s="207" t="s">
        <v>1027</v>
      </c>
      <c r="M130" s="115"/>
      <c r="N130" s="121"/>
      <c r="O130" s="26" t="s">
        <v>1027</v>
      </c>
      <c r="P130" s="115"/>
      <c r="Q130" s="121"/>
      <c r="R130" s="232" t="s">
        <v>1027</v>
      </c>
      <c r="S130" s="115"/>
      <c r="T130" s="121"/>
      <c r="U130" s="26" t="s">
        <v>1027</v>
      </c>
      <c r="V130" s="115"/>
      <c r="W130" s="121"/>
      <c r="X130" s="26" t="s">
        <v>1047</v>
      </c>
      <c r="Y130" s="354" t="s">
        <v>1605</v>
      </c>
      <c r="Z130" s="121"/>
      <c r="AA130" s="26" t="s">
        <v>1047</v>
      </c>
      <c r="AB130" s="115"/>
      <c r="AC130" s="121"/>
      <c r="AD130" s="26" t="s">
        <v>1755</v>
      </c>
      <c r="AE130" s="115"/>
      <c r="AF130" s="121"/>
      <c r="AG130" s="26" t="s">
        <v>1047</v>
      </c>
      <c r="AH130" s="115"/>
      <c r="AI130" s="121"/>
      <c r="AJ130" s="26"/>
      <c r="AK130" s="115"/>
    </row>
    <row r="131" spans="1:37" ht="38.25">
      <c r="A131" s="178" t="s">
        <v>814</v>
      </c>
      <c r="B131" s="173"/>
      <c r="C131" s="187" t="s">
        <v>1756</v>
      </c>
      <c r="D131" s="188" t="s">
        <v>1575</v>
      </c>
      <c r="E131" s="185"/>
      <c r="F131" s="187" t="s">
        <v>1377</v>
      </c>
      <c r="G131" s="188"/>
      <c r="H131" s="121"/>
      <c r="I131" s="199" t="s">
        <v>1027</v>
      </c>
      <c r="J131" s="115"/>
      <c r="K131" s="121"/>
      <c r="L131" s="207" t="s">
        <v>1027</v>
      </c>
      <c r="M131" s="115"/>
      <c r="N131" s="121"/>
      <c r="O131" s="26" t="s">
        <v>1757</v>
      </c>
      <c r="P131" s="115" t="s">
        <v>1152</v>
      </c>
      <c r="Q131" s="121"/>
      <c r="R131" s="232" t="s">
        <v>50</v>
      </c>
      <c r="S131" s="115"/>
      <c r="T131" s="345"/>
      <c r="U131" s="346" t="s">
        <v>1127</v>
      </c>
      <c r="V131" s="347"/>
      <c r="W131" s="345"/>
      <c r="X131" s="346"/>
      <c r="Y131" s="347"/>
      <c r="Z131" s="345"/>
      <c r="AA131" s="346"/>
      <c r="AB131" s="347"/>
      <c r="AC131" s="345"/>
      <c r="AD131" s="346"/>
      <c r="AE131" s="347"/>
      <c r="AF131" s="345"/>
      <c r="AG131" s="346"/>
      <c r="AH131" s="347"/>
      <c r="AI131" s="345"/>
      <c r="AJ131" s="346"/>
      <c r="AK131" s="347"/>
    </row>
    <row r="132" spans="1:37" ht="38.25">
      <c r="A132" s="178" t="s">
        <v>819</v>
      </c>
      <c r="B132" s="173"/>
      <c r="C132" s="187" t="s">
        <v>1758</v>
      </c>
      <c r="D132" s="188"/>
      <c r="E132" s="185"/>
      <c r="F132" s="187" t="s">
        <v>1758</v>
      </c>
      <c r="G132" s="188"/>
      <c r="H132" s="121"/>
      <c r="I132" s="211" t="s">
        <v>1758</v>
      </c>
      <c r="J132" s="115"/>
      <c r="K132" s="121"/>
      <c r="L132" s="210" t="s">
        <v>1748</v>
      </c>
      <c r="M132" s="115" t="s">
        <v>1204</v>
      </c>
      <c r="N132" s="121"/>
      <c r="O132" s="26" t="s">
        <v>1758</v>
      </c>
      <c r="P132" s="115" t="s">
        <v>1152</v>
      </c>
      <c r="Q132" s="121"/>
      <c r="R132" s="232" t="s">
        <v>50</v>
      </c>
      <c r="S132" s="115"/>
      <c r="T132" s="345"/>
      <c r="U132" s="346" t="s">
        <v>1127</v>
      </c>
      <c r="V132" s="347"/>
      <c r="W132" s="345"/>
      <c r="X132" s="346"/>
      <c r="Y132" s="347"/>
      <c r="Z132" s="345"/>
      <c r="AA132" s="346"/>
      <c r="AB132" s="347"/>
      <c r="AC132" s="345"/>
      <c r="AD132" s="346"/>
      <c r="AE132" s="347"/>
      <c r="AF132" s="345"/>
      <c r="AG132" s="346"/>
      <c r="AH132" s="347"/>
      <c r="AI132" s="345"/>
      <c r="AJ132" s="346"/>
      <c r="AK132" s="347"/>
    </row>
    <row r="133" spans="1:37" ht="45">
      <c r="A133" s="178" t="s">
        <v>825</v>
      </c>
      <c r="B133" s="173"/>
      <c r="C133" s="187" t="s">
        <v>1759</v>
      </c>
      <c r="D133" s="188" t="s">
        <v>1360</v>
      </c>
      <c r="E133" s="185"/>
      <c r="F133" s="187" t="s">
        <v>1760</v>
      </c>
      <c r="G133" s="188"/>
      <c r="H133" s="121"/>
      <c r="I133" s="200" t="s">
        <v>1747</v>
      </c>
      <c r="J133" s="115" t="s">
        <v>1637</v>
      </c>
      <c r="K133" s="121"/>
      <c r="L133" s="210" t="s">
        <v>1748</v>
      </c>
      <c r="M133" s="115" t="s">
        <v>1204</v>
      </c>
      <c r="N133" s="121"/>
      <c r="O133" s="26" t="s">
        <v>1761</v>
      </c>
      <c r="P133" s="115" t="s">
        <v>1152</v>
      </c>
      <c r="Q133" s="121"/>
      <c r="R133" s="26" t="s">
        <v>1027</v>
      </c>
      <c r="S133" s="115"/>
      <c r="T133" s="121"/>
      <c r="U133" s="26" t="s">
        <v>1127</v>
      </c>
      <c r="V133" s="115"/>
      <c r="W133" s="345"/>
      <c r="X133" s="346"/>
      <c r="Y133" s="347"/>
      <c r="Z133" s="345"/>
      <c r="AA133" s="346"/>
      <c r="AB133" s="347"/>
      <c r="AC133" s="345"/>
      <c r="AD133" s="346"/>
      <c r="AE133" s="347"/>
      <c r="AF133" s="345"/>
      <c r="AG133" s="346"/>
      <c r="AH133" s="347"/>
      <c r="AI133" s="345"/>
      <c r="AJ133" s="346"/>
      <c r="AK133" s="347"/>
    </row>
    <row r="134" spans="1:37" ht="51">
      <c r="A134" s="178" t="s">
        <v>828</v>
      </c>
      <c r="B134" s="173"/>
      <c r="C134" s="187" t="s">
        <v>1762</v>
      </c>
      <c r="D134" s="188" t="s">
        <v>1575</v>
      </c>
      <c r="E134" s="185"/>
      <c r="F134" s="187" t="s">
        <v>1763</v>
      </c>
      <c r="G134" s="188" t="s">
        <v>1019</v>
      </c>
      <c r="H134" s="121"/>
      <c r="I134" s="200" t="s">
        <v>1764</v>
      </c>
      <c r="J134" s="115" t="s">
        <v>1637</v>
      </c>
      <c r="K134" s="121"/>
      <c r="L134" s="200" t="s">
        <v>1765</v>
      </c>
      <c r="M134" s="115" t="s">
        <v>1637</v>
      </c>
      <c r="N134" s="121"/>
      <c r="O134" s="26" t="s">
        <v>1766</v>
      </c>
      <c r="P134" s="115" t="s">
        <v>1152</v>
      </c>
      <c r="Q134" s="121"/>
      <c r="R134" s="232" t="s">
        <v>50</v>
      </c>
      <c r="S134" s="115"/>
      <c r="T134" s="345"/>
      <c r="U134" s="346" t="s">
        <v>1127</v>
      </c>
      <c r="V134" s="347"/>
      <c r="W134" s="345"/>
      <c r="X134" s="346"/>
      <c r="Y134" s="347"/>
      <c r="Z134" s="345"/>
      <c r="AA134" s="346"/>
      <c r="AB134" s="347"/>
      <c r="AC134" s="345"/>
      <c r="AD134" s="346"/>
      <c r="AE134" s="347"/>
      <c r="AF134" s="345"/>
      <c r="AG134" s="346"/>
      <c r="AH134" s="347"/>
      <c r="AI134" s="345"/>
      <c r="AJ134" s="346"/>
      <c r="AK134" s="347"/>
    </row>
    <row r="135" spans="1:37" ht="25.5">
      <c r="A135" s="178" t="s">
        <v>834</v>
      </c>
      <c r="B135" s="173"/>
      <c r="C135" s="187" t="s">
        <v>1767</v>
      </c>
      <c r="D135" s="188"/>
      <c r="E135" s="185"/>
      <c r="F135" s="187" t="s">
        <v>1549</v>
      </c>
      <c r="G135" s="188"/>
      <c r="H135" s="121"/>
      <c r="I135" s="199" t="s">
        <v>1027</v>
      </c>
      <c r="J135" s="115"/>
      <c r="K135" s="121"/>
      <c r="L135" s="207" t="s">
        <v>1027</v>
      </c>
      <c r="M135" s="115"/>
      <c r="N135" s="121"/>
      <c r="O135" s="26" t="s">
        <v>1027</v>
      </c>
      <c r="P135" s="115"/>
      <c r="Q135" s="121"/>
      <c r="R135" s="26" t="s">
        <v>1027</v>
      </c>
      <c r="S135" s="115"/>
      <c r="T135" s="121"/>
      <c r="U135" s="26" t="s">
        <v>1027</v>
      </c>
      <c r="V135" s="115"/>
      <c r="W135" s="345"/>
      <c r="X135" s="346"/>
      <c r="Y135" s="347"/>
      <c r="Z135" s="345"/>
      <c r="AA135" s="346"/>
      <c r="AB135" s="347"/>
      <c r="AC135" s="345"/>
      <c r="AD135" s="346"/>
      <c r="AE135" s="347"/>
      <c r="AF135" s="345"/>
      <c r="AG135" s="346"/>
      <c r="AH135" s="347"/>
      <c r="AI135" s="345"/>
      <c r="AJ135" s="346"/>
      <c r="AK135" s="347"/>
    </row>
    <row r="136" spans="1:37" ht="39">
      <c r="A136" s="178" t="s">
        <v>839</v>
      </c>
      <c r="B136" s="173"/>
      <c r="C136" s="187" t="s">
        <v>1768</v>
      </c>
      <c r="D136" s="188"/>
      <c r="E136" s="185"/>
      <c r="F136" s="187" t="s">
        <v>1769</v>
      </c>
      <c r="G136" s="188"/>
      <c r="H136" s="121"/>
      <c r="I136" s="198" t="s">
        <v>1770</v>
      </c>
      <c r="J136" s="188" t="s">
        <v>1019</v>
      </c>
      <c r="K136" s="121"/>
      <c r="L136" s="210" t="s">
        <v>1748</v>
      </c>
      <c r="M136" s="115" t="s">
        <v>1204</v>
      </c>
      <c r="N136" s="121"/>
      <c r="O136" s="26" t="s">
        <v>1771</v>
      </c>
      <c r="P136" s="115" t="s">
        <v>1152</v>
      </c>
      <c r="Q136" s="121"/>
      <c r="R136" s="232" t="s">
        <v>50</v>
      </c>
      <c r="S136" s="115"/>
      <c r="T136" s="345"/>
      <c r="U136" s="346" t="s">
        <v>1127</v>
      </c>
      <c r="V136" s="347"/>
      <c r="W136" s="345"/>
      <c r="X136" s="346"/>
      <c r="Y136" s="347"/>
      <c r="Z136" s="345"/>
      <c r="AA136" s="346"/>
      <c r="AB136" s="347"/>
      <c r="AC136" s="345"/>
      <c r="AD136" s="346"/>
      <c r="AE136" s="347"/>
      <c r="AF136" s="345"/>
      <c r="AG136" s="346"/>
      <c r="AH136" s="347"/>
      <c r="AI136" s="345"/>
      <c r="AJ136" s="346"/>
      <c r="AK136" s="347"/>
    </row>
    <row r="137" spans="1:37" ht="15">
      <c r="A137" s="178" t="s">
        <v>842</v>
      </c>
      <c r="B137" s="173"/>
      <c r="C137" s="187" t="s">
        <v>1063</v>
      </c>
      <c r="D137" s="188" t="s">
        <v>1677</v>
      </c>
      <c r="E137" s="185"/>
      <c r="F137" s="187" t="s">
        <v>1772</v>
      </c>
      <c r="G137" s="188"/>
      <c r="H137" s="121"/>
      <c r="I137" s="199" t="s">
        <v>1027</v>
      </c>
      <c r="J137" s="115"/>
      <c r="K137" s="121"/>
      <c r="L137" s="207" t="s">
        <v>1027</v>
      </c>
      <c r="M137" s="115"/>
      <c r="N137" s="121"/>
      <c r="O137" s="26" t="s">
        <v>1027</v>
      </c>
      <c r="P137" s="115"/>
      <c r="Q137" s="121"/>
      <c r="R137" s="232" t="s">
        <v>1047</v>
      </c>
      <c r="S137" s="115"/>
      <c r="T137" s="121"/>
      <c r="U137" s="26" t="s">
        <v>1027</v>
      </c>
      <c r="V137" s="115"/>
      <c r="W137" s="121"/>
      <c r="X137" s="26"/>
      <c r="Y137" s="115"/>
      <c r="Z137" s="345"/>
      <c r="AA137" s="346" t="s">
        <v>1127</v>
      </c>
      <c r="AB137" s="347"/>
      <c r="AC137" s="345"/>
      <c r="AD137" s="346"/>
      <c r="AE137" s="347"/>
      <c r="AF137" s="345"/>
      <c r="AG137" s="346"/>
      <c r="AH137" s="347"/>
      <c r="AI137" s="345"/>
      <c r="AJ137" s="346"/>
      <c r="AK137" s="347"/>
    </row>
    <row r="138" spans="1:37" ht="25.5">
      <c r="A138" s="178" t="s">
        <v>849</v>
      </c>
      <c r="B138" s="173"/>
      <c r="C138" s="187" t="s">
        <v>1063</v>
      </c>
      <c r="D138" s="188" t="s">
        <v>1677</v>
      </c>
      <c r="E138" s="185"/>
      <c r="F138" s="187" t="s">
        <v>1077</v>
      </c>
      <c r="G138" s="188"/>
      <c r="H138" s="121"/>
      <c r="I138" s="199" t="s">
        <v>1027</v>
      </c>
      <c r="J138" s="115"/>
      <c r="K138" s="121"/>
      <c r="L138" s="207" t="s">
        <v>1027</v>
      </c>
      <c r="M138" s="115"/>
      <c r="N138" s="121"/>
      <c r="O138" s="26" t="s">
        <v>1027</v>
      </c>
      <c r="P138" s="115"/>
      <c r="Q138" s="121"/>
      <c r="R138" s="232" t="s">
        <v>1047</v>
      </c>
      <c r="S138" s="115"/>
      <c r="T138" s="121"/>
      <c r="U138" s="330" t="s">
        <v>112</v>
      </c>
      <c r="V138" s="115"/>
      <c r="W138" s="345"/>
      <c r="X138" s="346"/>
      <c r="Y138" s="347"/>
      <c r="Z138" s="345"/>
      <c r="AA138" s="346"/>
      <c r="AB138" s="347"/>
      <c r="AC138" s="345"/>
      <c r="AD138" s="346"/>
      <c r="AE138" s="347"/>
      <c r="AF138" s="345"/>
      <c r="AG138" s="346"/>
      <c r="AH138" s="347"/>
      <c r="AI138" s="345"/>
      <c r="AJ138" s="346"/>
      <c r="AK138" s="347"/>
    </row>
    <row r="139" spans="1:37" ht="30">
      <c r="A139" s="178" t="s">
        <v>854</v>
      </c>
      <c r="B139" s="173"/>
      <c r="C139" s="187" t="s">
        <v>1063</v>
      </c>
      <c r="D139" s="188" t="s">
        <v>1677</v>
      </c>
      <c r="E139" s="185"/>
      <c r="F139" s="187" t="s">
        <v>1773</v>
      </c>
      <c r="G139" s="188" t="s">
        <v>1019</v>
      </c>
      <c r="H139" s="121"/>
      <c r="I139" s="200" t="s">
        <v>1703</v>
      </c>
      <c r="J139" s="115" t="s">
        <v>1637</v>
      </c>
      <c r="K139" s="121"/>
      <c r="L139" s="210" t="s">
        <v>1774</v>
      </c>
      <c r="M139" s="115" t="s">
        <v>1204</v>
      </c>
      <c r="N139" s="121"/>
      <c r="O139" s="26" t="s">
        <v>1775</v>
      </c>
      <c r="P139" s="115"/>
      <c r="Q139" s="121"/>
      <c r="R139" s="232" t="s">
        <v>50</v>
      </c>
      <c r="S139" s="115"/>
      <c r="T139" s="345"/>
      <c r="U139" s="346" t="s">
        <v>1127</v>
      </c>
      <c r="V139" s="347"/>
      <c r="W139" s="345"/>
      <c r="X139" s="346"/>
      <c r="Y139" s="347"/>
      <c r="Z139" s="345"/>
      <c r="AA139" s="346"/>
      <c r="AB139" s="347"/>
      <c r="AC139" s="345"/>
      <c r="AD139" s="346"/>
      <c r="AE139" s="347"/>
      <c r="AF139" s="345"/>
      <c r="AG139" s="346"/>
      <c r="AH139" s="347"/>
      <c r="AI139" s="345"/>
      <c r="AJ139" s="346"/>
      <c r="AK139" s="347"/>
    </row>
    <row r="140" spans="1:37" ht="51">
      <c r="A140" s="178" t="s">
        <v>856</v>
      </c>
      <c r="B140" s="173"/>
      <c r="C140" s="187" t="s">
        <v>1776</v>
      </c>
      <c r="D140" s="188"/>
      <c r="E140" s="185"/>
      <c r="F140" s="187" t="s">
        <v>1777</v>
      </c>
      <c r="G140" s="188"/>
      <c r="H140" s="121"/>
      <c r="I140" s="199" t="s">
        <v>1027</v>
      </c>
      <c r="J140" s="115"/>
      <c r="K140" s="121"/>
      <c r="L140" s="207" t="s">
        <v>1027</v>
      </c>
      <c r="M140" s="115"/>
      <c r="N140" s="121"/>
      <c r="O140" s="26" t="s">
        <v>1027</v>
      </c>
      <c r="P140" s="115"/>
      <c r="Q140" s="121"/>
      <c r="R140" s="232" t="s">
        <v>1778</v>
      </c>
      <c r="S140" s="115" t="s">
        <v>1152</v>
      </c>
      <c r="T140" s="121"/>
      <c r="U140" s="330" t="s">
        <v>1779</v>
      </c>
      <c r="V140" s="115"/>
      <c r="W140" s="121"/>
      <c r="X140" s="26" t="s">
        <v>1047</v>
      </c>
      <c r="Y140" s="354" t="s">
        <v>1160</v>
      </c>
      <c r="Z140" s="121"/>
      <c r="AA140" s="26" t="s">
        <v>1047</v>
      </c>
      <c r="AB140" s="115"/>
      <c r="AC140" s="121"/>
      <c r="AD140" s="26" t="s">
        <v>1780</v>
      </c>
      <c r="AE140" s="115"/>
      <c r="AF140" s="121"/>
      <c r="AG140" s="26" t="s">
        <v>1781</v>
      </c>
      <c r="AH140" s="115"/>
      <c r="AI140" s="121"/>
      <c r="AJ140" s="26"/>
      <c r="AK140" s="115"/>
    </row>
    <row r="141" spans="1:37" ht="51">
      <c r="A141" s="178" t="s">
        <v>860</v>
      </c>
      <c r="B141" s="173"/>
      <c r="C141" s="187" t="s">
        <v>1782</v>
      </c>
      <c r="D141" s="188" t="s">
        <v>1575</v>
      </c>
      <c r="E141" s="185"/>
      <c r="F141" s="187" t="s">
        <v>1783</v>
      </c>
      <c r="G141" s="188" t="s">
        <v>1019</v>
      </c>
      <c r="H141" s="121"/>
      <c r="I141" s="200" t="s">
        <v>1784</v>
      </c>
      <c r="J141" s="115" t="s">
        <v>1637</v>
      </c>
      <c r="K141" s="121"/>
      <c r="L141" s="210" t="s">
        <v>1774</v>
      </c>
      <c r="M141" s="115" t="s">
        <v>1204</v>
      </c>
      <c r="N141" s="121"/>
      <c r="O141" s="26" t="s">
        <v>1785</v>
      </c>
      <c r="P141" s="115"/>
      <c r="Q141" s="121"/>
      <c r="R141" s="232" t="s">
        <v>50</v>
      </c>
      <c r="S141" s="115"/>
      <c r="T141" s="345"/>
      <c r="U141" s="346" t="s">
        <v>1127</v>
      </c>
      <c r="V141" s="347"/>
      <c r="W141" s="345"/>
      <c r="X141" s="346"/>
      <c r="Y141" s="347"/>
      <c r="Z141" s="345"/>
      <c r="AA141" s="346"/>
      <c r="AB141" s="347"/>
      <c r="AC141" s="345"/>
      <c r="AD141" s="346"/>
      <c r="AE141" s="347"/>
      <c r="AF141" s="345"/>
      <c r="AG141" s="346"/>
      <c r="AH141" s="347"/>
      <c r="AI141" s="345"/>
      <c r="AJ141" s="346"/>
      <c r="AK141" s="347"/>
    </row>
    <row r="142" spans="1:37" ht="38.25">
      <c r="A142" s="178" t="s">
        <v>862</v>
      </c>
      <c r="B142" s="173"/>
      <c r="C142" s="187" t="s">
        <v>1786</v>
      </c>
      <c r="D142" s="188"/>
      <c r="E142" s="185"/>
      <c r="F142" s="187" t="s">
        <v>1077</v>
      </c>
      <c r="G142" s="188"/>
      <c r="H142" s="121"/>
      <c r="I142" s="201" t="s">
        <v>112</v>
      </c>
      <c r="J142" s="115" t="s">
        <v>1677</v>
      </c>
      <c r="K142" s="121"/>
      <c r="L142" s="207" t="s">
        <v>1027</v>
      </c>
      <c r="M142" s="115"/>
      <c r="N142" s="121"/>
      <c r="O142" s="26" t="s">
        <v>1027</v>
      </c>
      <c r="P142" s="115"/>
      <c r="Q142" s="121"/>
      <c r="R142" s="232" t="s">
        <v>1077</v>
      </c>
      <c r="S142" s="115"/>
      <c r="T142" s="121"/>
      <c r="U142" s="26" t="s">
        <v>1027</v>
      </c>
      <c r="V142" s="115"/>
      <c r="W142" s="121"/>
      <c r="X142" s="26" t="s">
        <v>1047</v>
      </c>
      <c r="Y142" s="354" t="s">
        <v>1487</v>
      </c>
      <c r="Z142" s="121"/>
      <c r="AA142" s="26" t="s">
        <v>1047</v>
      </c>
      <c r="AB142" s="115"/>
      <c r="AC142" s="121"/>
      <c r="AD142" s="26" t="s">
        <v>1047</v>
      </c>
      <c r="AE142" s="115"/>
      <c r="AF142" s="121"/>
      <c r="AG142" s="26" t="s">
        <v>1047</v>
      </c>
      <c r="AH142" s="115"/>
      <c r="AI142" s="121"/>
      <c r="AJ142" s="26"/>
      <c r="AK142" s="115"/>
    </row>
    <row r="143" spans="1:37" ht="38.25">
      <c r="A143" s="178" t="s">
        <v>867</v>
      </c>
      <c r="B143" s="173"/>
      <c r="C143" s="187" t="s">
        <v>1786</v>
      </c>
      <c r="D143" s="188"/>
      <c r="E143" s="185"/>
      <c r="F143" s="187" t="s">
        <v>1077</v>
      </c>
      <c r="G143" s="188"/>
      <c r="H143" s="121"/>
      <c r="I143" s="199" t="s">
        <v>1027</v>
      </c>
      <c r="J143" s="115"/>
      <c r="K143" s="121"/>
      <c r="L143" s="207" t="s">
        <v>1027</v>
      </c>
      <c r="M143" s="115"/>
      <c r="N143" s="121"/>
      <c r="O143" s="26" t="s">
        <v>1787</v>
      </c>
      <c r="P143" s="115" t="s">
        <v>1152</v>
      </c>
      <c r="Q143" s="121"/>
      <c r="R143" s="232" t="s">
        <v>1077</v>
      </c>
      <c r="S143" s="115"/>
      <c r="T143" s="121"/>
      <c r="U143" s="26" t="s">
        <v>1027</v>
      </c>
      <c r="V143" s="115"/>
      <c r="W143" s="121"/>
      <c r="X143" s="26" t="s">
        <v>1047</v>
      </c>
      <c r="Y143" s="354" t="s">
        <v>1487</v>
      </c>
      <c r="Z143" s="121"/>
      <c r="AA143" s="26" t="s">
        <v>1047</v>
      </c>
      <c r="AB143" s="115"/>
      <c r="AC143" s="121"/>
      <c r="AD143" s="26" t="s">
        <v>1047</v>
      </c>
      <c r="AE143" s="115"/>
      <c r="AF143" s="121"/>
      <c r="AG143" s="26" t="s">
        <v>1047</v>
      </c>
      <c r="AH143" s="115"/>
      <c r="AI143" s="121"/>
      <c r="AJ143" s="26"/>
      <c r="AK143" s="115"/>
    </row>
    <row r="144" spans="1:37" ht="38.25">
      <c r="A144" s="178" t="s">
        <v>872</v>
      </c>
      <c r="B144" s="173"/>
      <c r="C144" s="187" t="s">
        <v>1786</v>
      </c>
      <c r="D144" s="188"/>
      <c r="E144" s="185"/>
      <c r="F144" s="187" t="s">
        <v>1786</v>
      </c>
      <c r="G144" s="188"/>
      <c r="H144" s="121"/>
      <c r="I144" s="263" t="s">
        <v>1788</v>
      </c>
      <c r="J144" s="115"/>
      <c r="K144" s="121"/>
      <c r="L144" s="207" t="s">
        <v>1789</v>
      </c>
      <c r="M144" s="212"/>
      <c r="N144" s="121"/>
      <c r="O144" s="26" t="s">
        <v>1678</v>
      </c>
      <c r="P144" s="115" t="s">
        <v>1152</v>
      </c>
      <c r="Q144" s="121"/>
      <c r="R144" s="232" t="s">
        <v>1790</v>
      </c>
      <c r="S144" s="115"/>
      <c r="T144" s="121"/>
      <c r="U144" s="26" t="s">
        <v>1791</v>
      </c>
      <c r="V144" s="115"/>
      <c r="W144" s="121"/>
      <c r="X144" s="26" t="s">
        <v>1047</v>
      </c>
      <c r="Y144" s="354" t="s">
        <v>1487</v>
      </c>
      <c r="Z144" s="121"/>
      <c r="AA144" s="26" t="s">
        <v>1047</v>
      </c>
      <c r="AB144" s="115"/>
      <c r="AC144" s="121"/>
      <c r="AD144" s="26" t="s">
        <v>1047</v>
      </c>
      <c r="AE144" s="115"/>
      <c r="AF144" s="121"/>
      <c r="AG144" s="26" t="s">
        <v>1047</v>
      </c>
      <c r="AH144" s="115"/>
      <c r="AI144" s="121"/>
      <c r="AJ144" s="26"/>
      <c r="AK144" s="115"/>
    </row>
    <row r="145" spans="1:37" ht="38.25">
      <c r="A145" s="178" t="s">
        <v>874</v>
      </c>
      <c r="B145" s="173"/>
      <c r="C145" s="187" t="s">
        <v>1786</v>
      </c>
      <c r="D145" s="188"/>
      <c r="E145" s="185"/>
      <c r="F145" s="187" t="s">
        <v>1786</v>
      </c>
      <c r="G145" s="188"/>
      <c r="H145" s="121"/>
      <c r="I145" s="263" t="s">
        <v>1788</v>
      </c>
      <c r="J145" s="115"/>
      <c r="K145" s="121"/>
      <c r="L145" s="207" t="s">
        <v>1027</v>
      </c>
      <c r="M145" s="212"/>
      <c r="N145" s="121"/>
      <c r="O145" s="26" t="s">
        <v>1027</v>
      </c>
      <c r="P145" s="115"/>
      <c r="Q145" s="121"/>
      <c r="R145" s="232" t="s">
        <v>1047</v>
      </c>
      <c r="S145" s="115"/>
      <c r="T145" s="121"/>
      <c r="U145" s="26" t="s">
        <v>1027</v>
      </c>
      <c r="V145" s="115"/>
      <c r="W145" s="121"/>
      <c r="X145" s="26" t="s">
        <v>1047</v>
      </c>
      <c r="Y145" s="354" t="s">
        <v>1487</v>
      </c>
      <c r="Z145" s="121"/>
      <c r="AA145" s="26" t="s">
        <v>1047</v>
      </c>
      <c r="AB145" s="115"/>
      <c r="AC145" s="121"/>
      <c r="AD145" s="26" t="s">
        <v>1047</v>
      </c>
      <c r="AE145" s="115"/>
      <c r="AF145" s="121"/>
      <c r="AG145" s="26" t="s">
        <v>1047</v>
      </c>
      <c r="AH145" s="115"/>
      <c r="AI145" s="121"/>
      <c r="AJ145" s="26"/>
      <c r="AK145" s="115"/>
    </row>
    <row r="146" spans="1:37" ht="51">
      <c r="A146" s="178" t="s">
        <v>876</v>
      </c>
      <c r="B146" s="173"/>
      <c r="C146" s="26" t="s">
        <v>1792</v>
      </c>
      <c r="D146" s="188"/>
      <c r="E146" s="185"/>
      <c r="F146" s="26" t="s">
        <v>1792</v>
      </c>
      <c r="G146" s="188"/>
      <c r="H146" s="121"/>
      <c r="I146" s="26" t="s">
        <v>1792</v>
      </c>
      <c r="J146" s="115"/>
      <c r="K146" s="121"/>
      <c r="L146" s="26" t="s">
        <v>1792</v>
      </c>
      <c r="M146" s="115"/>
      <c r="N146" s="121"/>
      <c r="O146" s="26" t="s">
        <v>1792</v>
      </c>
      <c r="P146" s="115"/>
      <c r="Q146" s="121"/>
      <c r="R146" s="254" t="s">
        <v>1793</v>
      </c>
      <c r="S146" s="115"/>
      <c r="T146" s="121"/>
      <c r="U146" s="26" t="s">
        <v>1027</v>
      </c>
      <c r="V146" s="115"/>
      <c r="W146" s="121"/>
      <c r="X146" s="26" t="s">
        <v>1794</v>
      </c>
      <c r="Y146" s="354" t="s">
        <v>1037</v>
      </c>
      <c r="Z146" s="121"/>
      <c r="AA146" s="26" t="s">
        <v>1047</v>
      </c>
      <c r="AB146" s="115"/>
      <c r="AC146" s="121"/>
      <c r="AD146" s="26" t="s">
        <v>1047</v>
      </c>
      <c r="AE146" s="115"/>
      <c r="AF146" s="121"/>
      <c r="AG146" s="26" t="s">
        <v>1047</v>
      </c>
      <c r="AH146" s="115"/>
      <c r="AI146" s="121"/>
      <c r="AJ146" s="26"/>
      <c r="AK146" s="115"/>
    </row>
    <row r="147" spans="1:37" ht="25.5">
      <c r="A147" s="178" t="s">
        <v>883</v>
      </c>
      <c r="B147" s="173"/>
      <c r="C147" s="26" t="s">
        <v>1792</v>
      </c>
      <c r="D147" s="188"/>
      <c r="E147" s="185"/>
      <c r="F147" s="26" t="s">
        <v>1792</v>
      </c>
      <c r="G147" s="188"/>
      <c r="H147" s="121"/>
      <c r="I147" s="26" t="s">
        <v>1792</v>
      </c>
      <c r="J147" s="115"/>
      <c r="K147" s="121"/>
      <c r="L147" s="26" t="s">
        <v>1792</v>
      </c>
      <c r="M147" s="115"/>
      <c r="N147" s="121"/>
      <c r="O147" s="26" t="s">
        <v>1792</v>
      </c>
      <c r="P147" s="115"/>
      <c r="Q147" s="121"/>
      <c r="R147" s="254" t="s">
        <v>1795</v>
      </c>
      <c r="S147" s="115"/>
      <c r="T147" s="121"/>
      <c r="U147" s="26" t="s">
        <v>1796</v>
      </c>
      <c r="V147" s="115"/>
      <c r="W147" s="121"/>
      <c r="X147" s="330" t="s">
        <v>1047</v>
      </c>
      <c r="Y147" s="344" t="s">
        <v>1204</v>
      </c>
      <c r="Z147" s="345"/>
      <c r="AA147" s="346" t="s">
        <v>1797</v>
      </c>
      <c r="AB147" s="347"/>
      <c r="AC147" s="345"/>
      <c r="AD147" s="346"/>
      <c r="AE147" s="347"/>
      <c r="AF147" s="345"/>
      <c r="AG147" s="346"/>
      <c r="AH147" s="347"/>
      <c r="AI147" s="345"/>
      <c r="AJ147" s="346"/>
      <c r="AK147" s="347"/>
    </row>
    <row r="148" spans="1:37" ht="38.25">
      <c r="A148" s="178" t="s">
        <v>888</v>
      </c>
      <c r="B148" s="173"/>
      <c r="C148" s="26" t="s">
        <v>1792</v>
      </c>
      <c r="D148" s="188"/>
      <c r="E148" s="185"/>
      <c r="F148" s="26" t="s">
        <v>1792</v>
      </c>
      <c r="G148" s="188"/>
      <c r="H148" s="121"/>
      <c r="I148" s="26" t="s">
        <v>1792</v>
      </c>
      <c r="J148" s="115"/>
      <c r="K148" s="121"/>
      <c r="L148" s="26" t="s">
        <v>1792</v>
      </c>
      <c r="M148" s="115"/>
      <c r="N148" s="121"/>
      <c r="O148" s="26" t="s">
        <v>1792</v>
      </c>
      <c r="P148" s="115"/>
      <c r="Q148" s="121"/>
      <c r="R148" s="254" t="s">
        <v>1798</v>
      </c>
      <c r="S148" s="115"/>
      <c r="T148" s="121"/>
      <c r="U148" s="330" t="s">
        <v>1139</v>
      </c>
      <c r="V148" s="115"/>
      <c r="W148" s="121"/>
      <c r="X148" s="26" t="s">
        <v>1047</v>
      </c>
      <c r="Y148" s="353" t="s">
        <v>1537</v>
      </c>
      <c r="Z148" s="121"/>
      <c r="AA148" s="26" t="s">
        <v>1047</v>
      </c>
      <c r="AB148" s="115"/>
      <c r="AC148" s="121"/>
      <c r="AD148" s="26" t="s">
        <v>1047</v>
      </c>
      <c r="AE148" s="115"/>
      <c r="AF148" s="121"/>
      <c r="AG148" s="26" t="s">
        <v>1047</v>
      </c>
      <c r="AH148" s="344" t="s">
        <v>1204</v>
      </c>
      <c r="AI148" s="121"/>
      <c r="AJ148" s="26"/>
      <c r="AK148" s="115"/>
    </row>
    <row r="149" spans="1:37" ht="38.25">
      <c r="A149" s="178" t="s">
        <v>896</v>
      </c>
      <c r="B149" s="173"/>
      <c r="C149" s="26" t="s">
        <v>1792</v>
      </c>
      <c r="D149" s="188"/>
      <c r="E149" s="185"/>
      <c r="F149" s="26" t="s">
        <v>1792</v>
      </c>
      <c r="G149" s="188"/>
      <c r="H149" s="121"/>
      <c r="I149" s="26" t="s">
        <v>1792</v>
      </c>
      <c r="J149" s="115"/>
      <c r="K149" s="121"/>
      <c r="L149" s="26" t="s">
        <v>1792</v>
      </c>
      <c r="M149" s="115"/>
      <c r="N149" s="121"/>
      <c r="O149" s="26" t="s">
        <v>1792</v>
      </c>
      <c r="P149" s="115"/>
      <c r="Q149" s="121"/>
      <c r="R149" s="254" t="s">
        <v>1799</v>
      </c>
      <c r="S149" s="115"/>
      <c r="T149" s="121"/>
      <c r="U149" s="26" t="s">
        <v>1800</v>
      </c>
      <c r="V149" s="115"/>
      <c r="W149" s="121"/>
      <c r="X149" s="26" t="s">
        <v>1801</v>
      </c>
      <c r="Y149" s="353" t="s">
        <v>1537</v>
      </c>
      <c r="Z149" s="121"/>
      <c r="AA149" s="26" t="s">
        <v>1802</v>
      </c>
      <c r="AB149" s="115" t="s">
        <v>1152</v>
      </c>
      <c r="AC149" s="121"/>
      <c r="AD149" s="26" t="s">
        <v>1803</v>
      </c>
      <c r="AE149" s="344" t="s">
        <v>1019</v>
      </c>
      <c r="AF149" s="121"/>
      <c r="AG149" s="26" t="s">
        <v>1399</v>
      </c>
      <c r="AH149" s="344" t="s">
        <v>1204</v>
      </c>
      <c r="AI149" s="121"/>
      <c r="AJ149" s="26"/>
      <c r="AK149" s="115"/>
    </row>
    <row r="150" spans="1:37" ht="15">
      <c r="A150" s="178" t="s">
        <v>903</v>
      </c>
      <c r="B150" s="173"/>
      <c r="C150" s="26" t="s">
        <v>1792</v>
      </c>
      <c r="D150" s="188"/>
      <c r="E150" s="185"/>
      <c r="F150" s="26" t="s">
        <v>1792</v>
      </c>
      <c r="G150" s="188"/>
      <c r="H150" s="121"/>
      <c r="I150" s="26" t="s">
        <v>1792</v>
      </c>
      <c r="J150" s="115"/>
      <c r="K150" s="121"/>
      <c r="L150" s="26" t="s">
        <v>1792</v>
      </c>
      <c r="M150" s="115"/>
      <c r="N150" s="121"/>
      <c r="O150" s="26" t="s">
        <v>1792</v>
      </c>
      <c r="P150" s="115"/>
      <c r="Q150" s="121"/>
      <c r="R150" s="254" t="s">
        <v>1804</v>
      </c>
      <c r="S150" s="115"/>
      <c r="T150" s="121"/>
      <c r="U150" s="26" t="s">
        <v>1027</v>
      </c>
      <c r="V150" s="115"/>
      <c r="W150" s="121"/>
      <c r="X150" s="26"/>
      <c r="Y150" s="115"/>
      <c r="Z150" s="345"/>
      <c r="AA150" s="346" t="s">
        <v>1127</v>
      </c>
      <c r="AB150" s="347"/>
      <c r="AC150" s="345"/>
      <c r="AD150" s="346"/>
      <c r="AE150" s="347"/>
      <c r="AF150" s="345"/>
      <c r="AG150" s="346"/>
      <c r="AH150" s="347"/>
      <c r="AI150" s="345"/>
      <c r="AJ150" s="346"/>
      <c r="AK150" s="347"/>
    </row>
    <row r="151" spans="1:37" ht="15">
      <c r="A151" s="178" t="s">
        <v>909</v>
      </c>
      <c r="B151" s="173"/>
      <c r="C151" s="26" t="s">
        <v>1792</v>
      </c>
      <c r="D151" s="188"/>
      <c r="E151" s="185"/>
      <c r="F151" s="26" t="s">
        <v>1792</v>
      </c>
      <c r="G151" s="188"/>
      <c r="H151" s="121"/>
      <c r="I151" s="26" t="s">
        <v>1792</v>
      </c>
      <c r="J151" s="115"/>
      <c r="K151" s="121"/>
      <c r="L151" s="26" t="s">
        <v>1792</v>
      </c>
      <c r="M151" s="115"/>
      <c r="N151" s="121"/>
      <c r="O151" s="26" t="s">
        <v>1792</v>
      </c>
      <c r="P151" s="115"/>
      <c r="Q151" s="121"/>
      <c r="R151" s="254" t="s">
        <v>1805</v>
      </c>
      <c r="S151" s="115"/>
      <c r="T151" s="121"/>
      <c r="U151" s="26" t="s">
        <v>1027</v>
      </c>
      <c r="V151" s="115"/>
      <c r="W151" s="121"/>
      <c r="X151" s="26" t="s">
        <v>1806</v>
      </c>
      <c r="Y151" s="115"/>
      <c r="Z151" s="345"/>
      <c r="AA151" s="346" t="s">
        <v>1797</v>
      </c>
      <c r="AB151" s="347"/>
      <c r="AC151" s="345"/>
      <c r="AD151" s="346"/>
      <c r="AE151" s="347"/>
      <c r="AF151" s="345"/>
      <c r="AG151" s="346"/>
      <c r="AH151" s="347"/>
      <c r="AI151" s="345"/>
      <c r="AJ151" s="346"/>
      <c r="AK151" s="347"/>
    </row>
    <row r="152" spans="1:37" ht="38.25">
      <c r="A152" s="178" t="s">
        <v>915</v>
      </c>
      <c r="B152" s="173"/>
      <c r="C152" s="26" t="s">
        <v>1792</v>
      </c>
      <c r="D152" s="188"/>
      <c r="E152" s="185"/>
      <c r="F152" s="26" t="s">
        <v>1792</v>
      </c>
      <c r="G152" s="188"/>
      <c r="H152" s="121"/>
      <c r="I152" s="26" t="s">
        <v>1792</v>
      </c>
      <c r="J152" s="115"/>
      <c r="K152" s="121"/>
      <c r="L152" s="26" t="s">
        <v>1792</v>
      </c>
      <c r="M152" s="115"/>
      <c r="N152" s="121"/>
      <c r="O152" s="26" t="s">
        <v>1792</v>
      </c>
      <c r="P152" s="115"/>
      <c r="Q152" s="121"/>
      <c r="R152" s="254" t="s">
        <v>1807</v>
      </c>
      <c r="S152" s="115"/>
      <c r="T152" s="121"/>
      <c r="U152" s="26" t="s">
        <v>1808</v>
      </c>
      <c r="V152" s="115"/>
      <c r="W152" s="121"/>
      <c r="X152" s="26" t="s">
        <v>1809</v>
      </c>
      <c r="Y152" s="353" t="s">
        <v>1537</v>
      </c>
      <c r="Z152" s="121"/>
      <c r="AA152" s="26" t="s">
        <v>1810</v>
      </c>
      <c r="AB152" s="115"/>
      <c r="AC152" s="121"/>
      <c r="AD152" s="26" t="s">
        <v>1047</v>
      </c>
      <c r="AE152" s="344" t="s">
        <v>1204</v>
      </c>
      <c r="AF152" s="345"/>
      <c r="AG152" s="346"/>
      <c r="AH152" s="347"/>
      <c r="AI152" s="345"/>
      <c r="AJ152" s="346"/>
      <c r="AK152" s="347"/>
    </row>
    <row r="153" spans="1:37" ht="15">
      <c r="A153" s="178" t="s">
        <v>924</v>
      </c>
      <c r="B153" s="173"/>
      <c r="C153" s="26" t="s">
        <v>1792</v>
      </c>
      <c r="D153" s="188"/>
      <c r="E153" s="185"/>
      <c r="F153" s="26" t="s">
        <v>1792</v>
      </c>
      <c r="G153" s="188"/>
      <c r="H153" s="121"/>
      <c r="I153" s="26" t="s">
        <v>1792</v>
      </c>
      <c r="J153" s="115"/>
      <c r="K153" s="121"/>
      <c r="L153" s="26" t="s">
        <v>1792</v>
      </c>
      <c r="M153" s="115"/>
      <c r="N153" s="121"/>
      <c r="O153" s="26" t="s">
        <v>1792</v>
      </c>
      <c r="P153" s="115"/>
      <c r="Q153" s="121"/>
      <c r="R153" s="254" t="s">
        <v>1811</v>
      </c>
      <c r="S153" s="115"/>
      <c r="T153" s="121"/>
      <c r="U153" s="330" t="s">
        <v>1812</v>
      </c>
      <c r="V153" s="115"/>
      <c r="W153" s="121"/>
      <c r="X153" s="330" t="s">
        <v>1813</v>
      </c>
      <c r="Y153" s="344" t="s">
        <v>1204</v>
      </c>
      <c r="Z153" s="345"/>
      <c r="AA153" s="346" t="s">
        <v>1797</v>
      </c>
      <c r="AB153" s="347"/>
      <c r="AC153" s="345"/>
      <c r="AD153" s="346"/>
      <c r="AE153" s="347"/>
      <c r="AF153" s="345"/>
      <c r="AG153" s="346"/>
      <c r="AH153" s="347"/>
      <c r="AI153" s="345"/>
      <c r="AJ153" s="346"/>
      <c r="AK153" s="347"/>
    </row>
    <row r="154" spans="1:37" ht="38.25">
      <c r="A154" s="178" t="s">
        <v>933</v>
      </c>
      <c r="B154" s="173"/>
      <c r="C154" s="26" t="s">
        <v>1792</v>
      </c>
      <c r="D154" s="188"/>
      <c r="E154" s="185"/>
      <c r="F154" s="26" t="s">
        <v>1792</v>
      </c>
      <c r="G154" s="188"/>
      <c r="H154" s="121"/>
      <c r="I154" s="26" t="s">
        <v>1792</v>
      </c>
      <c r="J154" s="115"/>
      <c r="K154" s="121"/>
      <c r="L154" s="26" t="s">
        <v>1792</v>
      </c>
      <c r="M154" s="115"/>
      <c r="N154" s="121"/>
      <c r="O154" s="26" t="s">
        <v>1792</v>
      </c>
      <c r="P154" s="115"/>
      <c r="Q154" s="121"/>
      <c r="R154" s="254" t="s">
        <v>1814</v>
      </c>
      <c r="S154" s="115"/>
      <c r="T154" s="121"/>
      <c r="U154" s="26" t="s">
        <v>1815</v>
      </c>
      <c r="V154" s="115"/>
      <c r="W154" s="121"/>
      <c r="X154" s="26" t="s">
        <v>1816</v>
      </c>
      <c r="Y154" s="354" t="s">
        <v>1706</v>
      </c>
      <c r="Z154" s="121"/>
      <c r="AA154" s="26" t="s">
        <v>1817</v>
      </c>
      <c r="AB154" s="115"/>
      <c r="AC154" s="121"/>
      <c r="AD154" s="26" t="s">
        <v>1817</v>
      </c>
      <c r="AE154" s="115"/>
      <c r="AF154" s="121"/>
      <c r="AG154" s="26" t="s">
        <v>1817</v>
      </c>
      <c r="AH154" s="115"/>
      <c r="AI154" s="121"/>
      <c r="AJ154" s="26"/>
      <c r="AK154" s="115"/>
    </row>
    <row r="155" spans="1:37" ht="38.25">
      <c r="A155" s="178" t="s">
        <v>940</v>
      </c>
      <c r="B155" s="173"/>
      <c r="C155" s="26" t="s">
        <v>1792</v>
      </c>
      <c r="D155" s="188"/>
      <c r="E155" s="185"/>
      <c r="F155" s="26" t="s">
        <v>1792</v>
      </c>
      <c r="G155" s="188"/>
      <c r="H155" s="121"/>
      <c r="I155" s="26" t="s">
        <v>1792</v>
      </c>
      <c r="J155" s="115"/>
      <c r="K155" s="121"/>
      <c r="L155" s="26" t="s">
        <v>1792</v>
      </c>
      <c r="M155" s="115"/>
      <c r="N155" s="121"/>
      <c r="O155" s="26" t="s">
        <v>1792</v>
      </c>
      <c r="P155" s="115"/>
      <c r="Q155" s="121"/>
      <c r="R155" s="254" t="s">
        <v>1818</v>
      </c>
      <c r="S155" s="115"/>
      <c r="T155" s="121"/>
      <c r="U155" s="26" t="s">
        <v>1819</v>
      </c>
      <c r="V155" s="115"/>
      <c r="W155" s="121"/>
      <c r="X155" s="26" t="s">
        <v>1820</v>
      </c>
      <c r="Y155" s="354" t="s">
        <v>1706</v>
      </c>
      <c r="Z155" s="121"/>
      <c r="AA155" s="26" t="s">
        <v>1821</v>
      </c>
      <c r="AB155" s="172" t="s">
        <v>1152</v>
      </c>
      <c r="AC155" s="121"/>
      <c r="AD155" s="26" t="s">
        <v>1047</v>
      </c>
      <c r="AE155" s="115"/>
      <c r="AF155" s="121"/>
      <c r="AG155" s="26" t="s">
        <v>1047</v>
      </c>
      <c r="AH155" s="344" t="s">
        <v>1204</v>
      </c>
      <c r="AI155" s="121"/>
      <c r="AJ155" s="26"/>
      <c r="AK155" s="115"/>
    </row>
    <row r="156" spans="1:37" ht="15">
      <c r="A156" s="178" t="s">
        <v>949</v>
      </c>
      <c r="B156" s="173"/>
      <c r="C156" s="26"/>
      <c r="D156" s="188"/>
      <c r="E156" s="185"/>
      <c r="F156" s="26"/>
      <c r="G156" s="188"/>
      <c r="H156" s="121"/>
      <c r="I156" s="26"/>
      <c r="J156" s="115"/>
      <c r="K156" s="121"/>
      <c r="L156" s="26"/>
      <c r="M156" s="115"/>
      <c r="N156" s="121"/>
      <c r="O156" s="26"/>
      <c r="P156" s="115"/>
      <c r="Q156" s="121"/>
      <c r="R156" s="254"/>
      <c r="S156" s="115"/>
      <c r="T156" s="121"/>
      <c r="U156" s="26"/>
      <c r="V156" s="115"/>
      <c r="W156" s="121"/>
      <c r="X156" s="26"/>
      <c r="Y156" s="354"/>
      <c r="Z156" s="121"/>
      <c r="AA156" s="26"/>
      <c r="AB156" s="172"/>
      <c r="AC156" s="121"/>
      <c r="AD156" s="26" t="s">
        <v>1047</v>
      </c>
      <c r="AE156" s="115"/>
      <c r="AF156" s="121"/>
      <c r="AG156" s="26" t="s">
        <v>1047</v>
      </c>
      <c r="AH156" s="115"/>
      <c r="AI156" s="121"/>
      <c r="AJ156" s="26"/>
      <c r="AK156" s="115"/>
    </row>
    <row r="157" spans="1:37" ht="15">
      <c r="A157" s="178" t="s">
        <v>1822</v>
      </c>
      <c r="B157" s="173"/>
      <c r="C157" s="26"/>
      <c r="D157" s="188"/>
      <c r="E157" s="185"/>
      <c r="F157" s="26"/>
      <c r="G157" s="188"/>
      <c r="H157" s="121"/>
      <c r="I157" s="26"/>
      <c r="J157" s="115"/>
      <c r="K157" s="121"/>
      <c r="L157" s="26"/>
      <c r="M157" s="115"/>
      <c r="N157" s="121"/>
      <c r="O157" s="26"/>
      <c r="P157" s="115"/>
      <c r="Q157" s="121"/>
      <c r="R157" s="254"/>
      <c r="S157" s="115"/>
      <c r="T157" s="121"/>
      <c r="U157" s="26"/>
      <c r="V157" s="115"/>
      <c r="W157" s="121"/>
      <c r="X157" s="26"/>
      <c r="Y157" s="354"/>
      <c r="Z157" s="121"/>
      <c r="AA157" s="26"/>
      <c r="AB157" s="172"/>
      <c r="AC157" s="121"/>
      <c r="AD157" s="26" t="s">
        <v>1047</v>
      </c>
      <c r="AE157" s="115"/>
      <c r="AF157" s="121"/>
      <c r="AG157" s="26" t="s">
        <v>1047</v>
      </c>
      <c r="AH157" s="115"/>
      <c r="AI157" s="121"/>
      <c r="AJ157" s="26"/>
      <c r="AK157" s="115"/>
    </row>
    <row r="158" spans="1:37" ht="25.5">
      <c r="A158" s="178" t="s">
        <v>951</v>
      </c>
      <c r="B158" s="173"/>
      <c r="C158" s="187" t="s">
        <v>1823</v>
      </c>
      <c r="D158" s="188"/>
      <c r="E158" s="185"/>
      <c r="F158" s="187" t="s">
        <v>1824</v>
      </c>
      <c r="G158" s="188"/>
      <c r="H158" s="121"/>
      <c r="I158" s="197" t="s">
        <v>1825</v>
      </c>
      <c r="J158" s="115"/>
      <c r="K158" s="121"/>
      <c r="L158" s="207" t="s">
        <v>1825</v>
      </c>
      <c r="M158" s="115"/>
      <c r="N158" s="121"/>
      <c r="O158" s="26" t="s">
        <v>1825</v>
      </c>
      <c r="P158" s="115"/>
      <c r="Q158" s="121"/>
      <c r="R158" s="232" t="s">
        <v>1826</v>
      </c>
      <c r="S158" s="115"/>
      <c r="T158" s="121"/>
      <c r="U158" s="26"/>
      <c r="V158" s="115"/>
      <c r="W158" s="121"/>
      <c r="X158" s="26" t="s">
        <v>64</v>
      </c>
      <c r="Y158" s="115"/>
      <c r="Z158" s="121"/>
      <c r="AA158" s="26" t="s">
        <v>1821</v>
      </c>
      <c r="AB158" s="172" t="s">
        <v>1152</v>
      </c>
      <c r="AC158" s="121"/>
      <c r="AD158" s="26" t="s">
        <v>1047</v>
      </c>
      <c r="AE158" s="115"/>
      <c r="AF158" s="121"/>
      <c r="AG158" s="26" t="s">
        <v>1077</v>
      </c>
      <c r="AH158" s="115"/>
      <c r="AI158" s="121"/>
      <c r="AJ158" s="26"/>
      <c r="AK158" s="115"/>
    </row>
    <row r="159" spans="1:37" ht="25.5">
      <c r="A159" s="178" t="s">
        <v>960</v>
      </c>
      <c r="B159" s="173"/>
      <c r="C159" s="187" t="s">
        <v>1823</v>
      </c>
      <c r="D159" s="188"/>
      <c r="E159" s="185"/>
      <c r="F159" s="187" t="s">
        <v>1823</v>
      </c>
      <c r="G159" s="188"/>
      <c r="H159" s="121"/>
      <c r="I159" s="197" t="s">
        <v>1827</v>
      </c>
      <c r="J159" s="115"/>
      <c r="K159" s="121"/>
      <c r="L159" s="203" t="s">
        <v>1828</v>
      </c>
      <c r="M159" s="115"/>
      <c r="N159" s="121"/>
      <c r="O159" s="26" t="s">
        <v>1825</v>
      </c>
      <c r="P159" s="115"/>
      <c r="Q159" s="121"/>
      <c r="R159" s="232" t="s">
        <v>1829</v>
      </c>
      <c r="S159" s="115"/>
      <c r="T159" s="121"/>
      <c r="U159" s="26"/>
      <c r="V159" s="115"/>
      <c r="W159" s="121"/>
      <c r="X159" s="26" t="s">
        <v>112</v>
      </c>
      <c r="Y159" s="115"/>
      <c r="Z159" s="345"/>
      <c r="AA159" s="346" t="s">
        <v>1127</v>
      </c>
      <c r="AB159" s="347"/>
      <c r="AC159" s="345"/>
      <c r="AD159" s="346"/>
      <c r="AE159" s="347"/>
      <c r="AF159" s="345"/>
      <c r="AG159" s="346"/>
      <c r="AH159" s="347"/>
      <c r="AI159" s="345"/>
      <c r="AJ159" s="346"/>
      <c r="AK159" s="347"/>
    </row>
    <row r="160" spans="1:37" ht="38.25">
      <c r="A160" s="178" t="s">
        <v>964</v>
      </c>
      <c r="B160" s="173"/>
      <c r="C160" s="187" t="s">
        <v>1823</v>
      </c>
      <c r="D160" s="188"/>
      <c r="E160" s="185"/>
      <c r="F160" s="187" t="s">
        <v>1830</v>
      </c>
      <c r="G160" s="188"/>
      <c r="H160" s="121"/>
      <c r="I160" s="197" t="s">
        <v>1831</v>
      </c>
      <c r="J160" s="115"/>
      <c r="K160" s="121"/>
      <c r="L160" s="203" t="s">
        <v>1832</v>
      </c>
      <c r="M160" s="212" t="s">
        <v>1019</v>
      </c>
      <c r="N160" s="121"/>
      <c r="O160" s="26"/>
      <c r="P160" s="115"/>
      <c r="Q160" s="121"/>
      <c r="R160" s="232" t="s">
        <v>1833</v>
      </c>
      <c r="S160" s="115"/>
      <c r="T160" s="121"/>
      <c r="U160" s="26"/>
      <c r="V160" s="115"/>
      <c r="W160" s="121"/>
      <c r="X160" s="26" t="s">
        <v>112</v>
      </c>
      <c r="Y160" s="115"/>
      <c r="Z160" s="345"/>
      <c r="AA160" s="346" t="s">
        <v>1127</v>
      </c>
      <c r="AB160" s="347"/>
      <c r="AC160" s="345"/>
      <c r="AD160" s="346"/>
      <c r="AE160" s="347"/>
      <c r="AF160" s="345"/>
      <c r="AG160" s="346"/>
      <c r="AH160" s="347"/>
      <c r="AI160" s="345"/>
      <c r="AJ160" s="346"/>
      <c r="AK160" s="347"/>
    </row>
    <row r="161" spans="1:37" ht="15">
      <c r="A161" s="178" t="s">
        <v>967</v>
      </c>
      <c r="B161" s="173"/>
      <c r="C161" s="187" t="s">
        <v>1823</v>
      </c>
      <c r="D161" s="188"/>
      <c r="E161" s="185"/>
      <c r="F161" s="187" t="s">
        <v>1823</v>
      </c>
      <c r="G161" s="188"/>
      <c r="H161" s="121"/>
      <c r="I161" s="197"/>
      <c r="J161" s="115"/>
      <c r="K161" s="121"/>
      <c r="L161" s="197"/>
      <c r="M161" s="115"/>
      <c r="N161" s="121"/>
      <c r="O161" s="26"/>
      <c r="P161" s="115"/>
      <c r="Q161" s="121"/>
      <c r="R161" s="232"/>
      <c r="S161" s="115"/>
      <c r="T161" s="121"/>
      <c r="U161" s="26"/>
      <c r="V161" s="115"/>
      <c r="W161" s="121"/>
      <c r="X161" s="26"/>
      <c r="Y161" s="115"/>
      <c r="Z161" s="345"/>
      <c r="AA161" s="346" t="s">
        <v>1127</v>
      </c>
      <c r="AB161" s="347"/>
      <c r="AC161" s="345"/>
      <c r="AD161" s="346"/>
      <c r="AE161" s="347"/>
      <c r="AF161" s="345"/>
      <c r="AG161" s="346"/>
      <c r="AH161" s="347"/>
      <c r="AI161" s="345"/>
      <c r="AJ161" s="346"/>
      <c r="AK161" s="347"/>
    </row>
    <row r="162" spans="1:37" ht="15">
      <c r="A162" s="178" t="s">
        <v>972</v>
      </c>
      <c r="B162" s="173"/>
      <c r="C162" s="187" t="s">
        <v>1823</v>
      </c>
      <c r="D162" s="188"/>
      <c r="E162" s="185"/>
      <c r="F162" s="187" t="s">
        <v>1823</v>
      </c>
      <c r="G162" s="188"/>
      <c r="H162" s="121"/>
      <c r="I162" s="197"/>
      <c r="J162" s="115"/>
      <c r="K162" s="121"/>
      <c r="L162" s="197"/>
      <c r="M162" s="115"/>
      <c r="N162" s="121"/>
      <c r="O162" s="26"/>
      <c r="P162" s="115"/>
      <c r="Q162" s="121"/>
      <c r="R162" s="232" t="s">
        <v>50</v>
      </c>
      <c r="S162" s="115"/>
      <c r="T162" s="121"/>
      <c r="U162" s="26"/>
      <c r="V162" s="115"/>
      <c r="W162" s="121"/>
      <c r="X162" s="26"/>
      <c r="Y162" s="115"/>
      <c r="Z162" s="345"/>
      <c r="AA162" s="346" t="s">
        <v>1127</v>
      </c>
      <c r="AB162" s="347"/>
      <c r="AC162" s="345"/>
      <c r="AD162" s="346"/>
      <c r="AE162" s="347"/>
      <c r="AF162" s="345"/>
      <c r="AG162" s="346"/>
      <c r="AH162" s="347"/>
      <c r="AI162" s="345"/>
      <c r="AJ162" s="346"/>
      <c r="AK162" s="347"/>
    </row>
    <row r="163" spans="1:37" ht="15">
      <c r="A163" s="178" t="s">
        <v>975</v>
      </c>
      <c r="B163" s="173"/>
      <c r="C163" s="187" t="s">
        <v>1823</v>
      </c>
      <c r="D163" s="172"/>
      <c r="E163" s="121"/>
      <c r="F163" s="187" t="s">
        <v>1823</v>
      </c>
      <c r="G163" s="172"/>
      <c r="H163" s="121"/>
      <c r="I163" s="197"/>
      <c r="J163" s="115"/>
      <c r="K163" s="121"/>
      <c r="L163" s="197"/>
      <c r="M163" s="115"/>
      <c r="N163" s="121"/>
      <c r="O163" s="26"/>
      <c r="P163" s="115"/>
      <c r="Q163" s="121"/>
      <c r="R163" s="232"/>
      <c r="S163" s="115"/>
      <c r="T163" s="121"/>
      <c r="U163" s="26"/>
      <c r="V163" s="115"/>
      <c r="W163" s="121"/>
      <c r="X163" s="26"/>
      <c r="Y163" s="115"/>
      <c r="Z163" s="345"/>
      <c r="AA163" s="346" t="s">
        <v>1797</v>
      </c>
      <c r="AB163" s="347"/>
      <c r="AC163" s="345"/>
      <c r="AD163" s="346"/>
      <c r="AE163" s="347"/>
      <c r="AF163" s="345"/>
      <c r="AG163" s="346"/>
      <c r="AH163" s="347"/>
      <c r="AI163" s="345"/>
      <c r="AJ163" s="346"/>
      <c r="AK163" s="347"/>
    </row>
    <row r="164" spans="1:37" ht="15">
      <c r="A164" s="178" t="s">
        <v>979</v>
      </c>
      <c r="B164" s="173"/>
      <c r="C164" s="187" t="s">
        <v>1823</v>
      </c>
      <c r="D164" s="172"/>
      <c r="E164" s="121"/>
      <c r="F164" s="187" t="s">
        <v>1823</v>
      </c>
      <c r="G164" s="172"/>
      <c r="H164" s="121"/>
      <c r="I164" s="197"/>
      <c r="J164" s="115"/>
      <c r="K164" s="121"/>
      <c r="L164" s="197"/>
      <c r="M164" s="115"/>
      <c r="N164" s="121"/>
      <c r="O164" s="26"/>
      <c r="P164" s="115"/>
      <c r="Q164" s="121"/>
      <c r="R164" s="232"/>
      <c r="S164" s="115"/>
      <c r="T164" s="121"/>
      <c r="U164" s="26"/>
      <c r="V164" s="115"/>
      <c r="W164" s="121"/>
      <c r="X164" s="26"/>
      <c r="Y164" s="115"/>
      <c r="Z164" s="121"/>
      <c r="AA164" s="26"/>
      <c r="AB164" s="115"/>
      <c r="AC164" s="121"/>
      <c r="AD164" s="26"/>
      <c r="AE164" s="115"/>
      <c r="AF164" s="121"/>
      <c r="AG164" s="26"/>
      <c r="AH164" s="115"/>
      <c r="AI164" s="121"/>
      <c r="AJ164" s="26"/>
      <c r="AK164" s="115"/>
    </row>
    <row r="165" spans="1:37" ht="15">
      <c r="A165" s="178" t="s">
        <v>983</v>
      </c>
      <c r="B165" s="173"/>
      <c r="C165" s="187" t="s">
        <v>1823</v>
      </c>
      <c r="D165" s="172"/>
      <c r="E165" s="121"/>
      <c r="F165" s="187" t="s">
        <v>1823</v>
      </c>
      <c r="G165" s="172"/>
      <c r="H165" s="121"/>
      <c r="I165" s="197"/>
      <c r="J165" s="115"/>
      <c r="K165" s="121"/>
      <c r="L165" s="197"/>
      <c r="M165" s="115"/>
      <c r="N165" s="121"/>
      <c r="O165" s="26"/>
      <c r="P165" s="115"/>
      <c r="Q165" s="121"/>
      <c r="R165" s="232"/>
      <c r="S165" s="115"/>
      <c r="T165" s="121"/>
      <c r="U165" s="26"/>
      <c r="V165" s="115"/>
      <c r="W165" s="121"/>
      <c r="X165" s="26"/>
      <c r="Y165" s="115"/>
      <c r="Z165" s="121"/>
      <c r="AA165" s="26"/>
      <c r="AB165" s="115"/>
      <c r="AC165" s="121"/>
      <c r="AD165" s="26"/>
      <c r="AE165" s="115"/>
      <c r="AF165" s="121"/>
      <c r="AG165" s="26"/>
      <c r="AH165" s="115"/>
      <c r="AI165" s="121"/>
      <c r="AJ165" s="26"/>
      <c r="AK165" s="115"/>
    </row>
    <row r="166" spans="1:37" ht="15">
      <c r="A166" s="178" t="s">
        <v>986</v>
      </c>
      <c r="B166" s="173"/>
      <c r="C166" s="187" t="s">
        <v>1823</v>
      </c>
      <c r="D166" s="172"/>
      <c r="E166" s="121"/>
      <c r="F166" s="187" t="s">
        <v>1823</v>
      </c>
      <c r="G166" s="172"/>
      <c r="H166" s="121"/>
      <c r="I166" s="197"/>
      <c r="J166" s="115"/>
      <c r="K166" s="121"/>
      <c r="L166" s="197"/>
      <c r="M166" s="115"/>
      <c r="N166" s="121"/>
      <c r="O166" s="26"/>
      <c r="P166" s="115"/>
      <c r="Q166" s="121"/>
      <c r="R166" s="232"/>
      <c r="S166" s="115"/>
      <c r="T166" s="121"/>
      <c r="U166" s="26"/>
      <c r="V166" s="115"/>
      <c r="W166" s="121"/>
      <c r="X166" s="26"/>
      <c r="Y166" s="115"/>
      <c r="Z166" s="121"/>
      <c r="AA166" s="26"/>
      <c r="AB166" s="115"/>
      <c r="AC166" s="121"/>
      <c r="AD166" s="26"/>
      <c r="AE166" s="115"/>
      <c r="AF166" s="121"/>
      <c r="AG166" s="26"/>
      <c r="AH166" s="115"/>
      <c r="AI166" s="121"/>
      <c r="AJ166" s="26"/>
      <c r="AK166" s="115"/>
    </row>
    <row r="167" spans="1:37" ht="15">
      <c r="A167" s="178" t="s">
        <v>989</v>
      </c>
      <c r="B167" s="173"/>
      <c r="C167" s="187" t="s">
        <v>1823</v>
      </c>
      <c r="D167" s="172"/>
      <c r="E167" s="121"/>
      <c r="F167" s="187" t="s">
        <v>1823</v>
      </c>
      <c r="G167" s="172"/>
      <c r="H167" s="121"/>
      <c r="I167" s="197"/>
      <c r="J167" s="115"/>
      <c r="K167" s="121"/>
      <c r="L167" s="197"/>
      <c r="M167" s="115"/>
      <c r="N167" s="121"/>
      <c r="O167" s="26"/>
      <c r="P167" s="115"/>
      <c r="Q167" s="121"/>
      <c r="R167" s="232"/>
      <c r="S167" s="115"/>
      <c r="T167" s="121"/>
      <c r="U167" s="26"/>
      <c r="V167" s="115"/>
      <c r="W167" s="121"/>
      <c r="X167" s="26"/>
      <c r="Y167" s="115"/>
      <c r="Z167" s="345"/>
      <c r="AA167" s="346" t="s">
        <v>1127</v>
      </c>
      <c r="AB167" s="347"/>
      <c r="AC167" s="345"/>
      <c r="AD167" s="346"/>
      <c r="AE167" s="347"/>
      <c r="AF167" s="345"/>
      <c r="AG167" s="346"/>
      <c r="AH167" s="347"/>
      <c r="AI167" s="345"/>
      <c r="AJ167" s="346"/>
      <c r="AK167" s="347"/>
    </row>
    <row r="168" spans="1:37" ht="15">
      <c r="A168" s="178" t="s">
        <v>992</v>
      </c>
      <c r="B168" s="173"/>
      <c r="C168" s="187" t="s">
        <v>1823</v>
      </c>
      <c r="D168" s="172"/>
      <c r="E168" s="121"/>
      <c r="F168" s="187" t="s">
        <v>1823</v>
      </c>
      <c r="G168" s="172"/>
      <c r="H168" s="121"/>
      <c r="I168" s="197"/>
      <c r="J168" s="115"/>
      <c r="K168" s="121"/>
      <c r="L168" s="197"/>
      <c r="M168" s="115"/>
      <c r="N168" s="121"/>
      <c r="O168" s="26"/>
      <c r="P168" s="115"/>
      <c r="Q168" s="121"/>
      <c r="R168" s="232"/>
      <c r="S168" s="115"/>
      <c r="T168" s="121"/>
      <c r="U168" s="26"/>
      <c r="V168" s="115"/>
      <c r="W168" s="121"/>
      <c r="X168" s="26"/>
      <c r="Y168" s="115"/>
      <c r="Z168" s="345"/>
      <c r="AA168" s="346" t="s">
        <v>1127</v>
      </c>
      <c r="AB168" s="347"/>
      <c r="AC168" s="345"/>
      <c r="AD168" s="346"/>
      <c r="AE168" s="347"/>
      <c r="AF168" s="345"/>
      <c r="AG168" s="346"/>
      <c r="AH168" s="347"/>
      <c r="AI168" s="345"/>
      <c r="AJ168" s="346"/>
      <c r="AK168" s="347"/>
    </row>
    <row r="169" spans="1:37" ht="15">
      <c r="A169" s="178" t="s">
        <v>995</v>
      </c>
      <c r="B169" s="173"/>
      <c r="C169" s="187" t="s">
        <v>1823</v>
      </c>
      <c r="D169" s="172"/>
      <c r="E169" s="121"/>
      <c r="F169" s="187" t="s">
        <v>1823</v>
      </c>
      <c r="G169" s="172"/>
      <c r="H169" s="121"/>
      <c r="I169" s="197"/>
      <c r="J169" s="115"/>
      <c r="K169" s="121"/>
      <c r="L169" s="197"/>
      <c r="M169" s="115"/>
      <c r="N169" s="121"/>
      <c r="O169" s="26"/>
      <c r="P169" s="115"/>
      <c r="Q169" s="121"/>
      <c r="R169" s="232"/>
      <c r="S169" s="115"/>
      <c r="T169" s="121"/>
      <c r="U169" s="26"/>
      <c r="V169" s="115"/>
      <c r="W169" s="121"/>
      <c r="X169" s="26"/>
      <c r="Y169" s="115"/>
      <c r="Z169" s="345"/>
      <c r="AA169" s="346" t="s">
        <v>1127</v>
      </c>
      <c r="AB169" s="347"/>
      <c r="AC169" s="345"/>
      <c r="AD169" s="346"/>
      <c r="AE169" s="347"/>
      <c r="AF169" s="345"/>
      <c r="AG169" s="346"/>
      <c r="AH169" s="347"/>
      <c r="AI169" s="345"/>
      <c r="AJ169" s="346"/>
      <c r="AK169" s="347"/>
    </row>
    <row r="170" spans="1:37" ht="38.25">
      <c r="A170" s="178" t="s">
        <v>1834</v>
      </c>
      <c r="B170" s="173"/>
      <c r="C170" s="187" t="s">
        <v>1835</v>
      </c>
      <c r="D170" s="188"/>
      <c r="E170" s="185"/>
      <c r="F170" s="187" t="s">
        <v>1836</v>
      </c>
      <c r="G170" s="172"/>
      <c r="H170" s="121"/>
      <c r="I170" s="197" t="s">
        <v>1837</v>
      </c>
      <c r="J170" s="216" t="s">
        <v>1152</v>
      </c>
      <c r="K170" s="121"/>
      <c r="L170" s="197" t="s">
        <v>1837</v>
      </c>
      <c r="M170" s="216" t="s">
        <v>1152</v>
      </c>
      <c r="N170" s="121"/>
      <c r="O170" s="26" t="s">
        <v>1838</v>
      </c>
      <c r="P170" s="115"/>
      <c r="Q170" s="121"/>
      <c r="R170" s="232"/>
      <c r="S170" s="115"/>
      <c r="T170" s="121"/>
      <c r="U170" s="26"/>
      <c r="V170" s="115"/>
      <c r="W170" s="121"/>
      <c r="X170" s="26" t="s">
        <v>1839</v>
      </c>
      <c r="Y170" s="115"/>
      <c r="Z170" s="121"/>
      <c r="AA170" s="26" t="s">
        <v>1839</v>
      </c>
      <c r="AB170" s="115"/>
      <c r="AC170" s="121"/>
      <c r="AD170" s="26" t="s">
        <v>1839</v>
      </c>
      <c r="AE170" s="115"/>
      <c r="AF170" s="121"/>
      <c r="AG170" s="26"/>
      <c r="AH170" s="115"/>
      <c r="AI170" s="121"/>
      <c r="AJ170" s="26"/>
      <c r="AK170" s="115"/>
    </row>
    <row r="171" spans="1:37" ht="15">
      <c r="A171" s="178" t="s">
        <v>1840</v>
      </c>
      <c r="B171" s="173"/>
      <c r="C171" s="187" t="s">
        <v>1841</v>
      </c>
      <c r="D171" s="188"/>
      <c r="E171" s="185"/>
      <c r="F171" s="187" t="s">
        <v>1842</v>
      </c>
      <c r="G171" s="172"/>
      <c r="H171" s="121"/>
      <c r="I171" s="197" t="s">
        <v>1839</v>
      </c>
      <c r="J171" s="115"/>
      <c r="K171" s="121"/>
      <c r="L171" s="197" t="s">
        <v>1839</v>
      </c>
      <c r="M171" s="115"/>
      <c r="N171" s="121"/>
      <c r="O171" s="26" t="s">
        <v>1027</v>
      </c>
      <c r="P171" s="115"/>
      <c r="Q171" s="121"/>
      <c r="R171" s="232"/>
      <c r="S171" s="115"/>
      <c r="T171" s="121"/>
      <c r="U171" s="26"/>
      <c r="V171" s="115"/>
      <c r="W171" s="121"/>
      <c r="X171" s="26" t="s">
        <v>1839</v>
      </c>
      <c r="Y171" s="115"/>
      <c r="Z171" s="121"/>
      <c r="AA171" s="26" t="s">
        <v>1839</v>
      </c>
      <c r="AB171" s="115"/>
      <c r="AC171" s="121"/>
      <c r="AD171" s="26" t="s">
        <v>1839</v>
      </c>
      <c r="AE171" s="115"/>
      <c r="AF171" s="121"/>
      <c r="AG171" s="26"/>
      <c r="AH171" s="115"/>
      <c r="AI171" s="121"/>
      <c r="AJ171" s="26"/>
      <c r="AK171" s="115"/>
    </row>
    <row r="172" spans="1:37" ht="38.25">
      <c r="A172" s="178" t="s">
        <v>1843</v>
      </c>
      <c r="B172" s="173"/>
      <c r="C172" s="187" t="s">
        <v>1844</v>
      </c>
      <c r="D172" s="188"/>
      <c r="E172" s="185"/>
      <c r="F172" s="187" t="s">
        <v>1845</v>
      </c>
      <c r="G172" s="172" t="s">
        <v>1152</v>
      </c>
      <c r="H172" s="121"/>
      <c r="I172" s="211" t="s">
        <v>1845</v>
      </c>
      <c r="J172" s="216" t="s">
        <v>1152</v>
      </c>
      <c r="K172" s="121"/>
      <c r="L172" s="211" t="s">
        <v>1845</v>
      </c>
      <c r="M172" s="216" t="s">
        <v>1152</v>
      </c>
      <c r="N172" s="121"/>
      <c r="O172" s="26" t="s">
        <v>1846</v>
      </c>
      <c r="P172" s="115"/>
      <c r="Q172" s="121"/>
      <c r="R172" s="232"/>
      <c r="S172" s="115"/>
      <c r="T172" s="121"/>
      <c r="U172" s="26"/>
      <c r="V172" s="115"/>
      <c r="W172" s="121"/>
      <c r="X172" s="26" t="s">
        <v>1847</v>
      </c>
      <c r="Y172" s="115"/>
      <c r="Z172" s="121"/>
      <c r="AA172" s="26" t="s">
        <v>1848</v>
      </c>
      <c r="AB172" s="172" t="s">
        <v>1152</v>
      </c>
      <c r="AC172" s="121"/>
      <c r="AD172" s="26" t="s">
        <v>1849</v>
      </c>
      <c r="AE172" s="115"/>
      <c r="AF172" s="121"/>
      <c r="AG172" s="26"/>
      <c r="AH172" s="115"/>
      <c r="AI172" s="121"/>
      <c r="AJ172" s="26"/>
      <c r="AK172" s="115"/>
    </row>
    <row r="173" spans="1:37" ht="15">
      <c r="A173" s="178" t="s">
        <v>1850</v>
      </c>
      <c r="B173" s="173"/>
      <c r="C173" s="187" t="s">
        <v>1851</v>
      </c>
      <c r="D173" s="188"/>
      <c r="E173" s="185"/>
      <c r="F173" s="187" t="s">
        <v>1842</v>
      </c>
      <c r="G173" s="172"/>
      <c r="H173" s="121"/>
      <c r="I173" s="197" t="s">
        <v>1839</v>
      </c>
      <c r="J173" s="115"/>
      <c r="K173" s="121"/>
      <c r="L173" s="197" t="s">
        <v>1839</v>
      </c>
      <c r="M173" s="115"/>
      <c r="N173" s="121"/>
      <c r="O173" s="26" t="s">
        <v>1027</v>
      </c>
      <c r="P173" s="115"/>
      <c r="Q173" s="121"/>
      <c r="R173" s="232"/>
      <c r="S173" s="115"/>
      <c r="T173" s="121"/>
      <c r="U173" s="26"/>
      <c r="V173" s="115"/>
      <c r="W173" s="121"/>
      <c r="X173" s="26" t="s">
        <v>1839</v>
      </c>
      <c r="Y173" s="115"/>
      <c r="Z173" s="121"/>
      <c r="AA173" s="26" t="s">
        <v>1839</v>
      </c>
      <c r="AB173" s="115"/>
      <c r="AC173" s="121"/>
      <c r="AD173" s="26" t="s">
        <v>1839</v>
      </c>
      <c r="AE173" s="115"/>
      <c r="AF173" s="121"/>
      <c r="AG173" s="26"/>
      <c r="AH173" s="115"/>
      <c r="AI173" s="121"/>
      <c r="AJ173" s="26"/>
      <c r="AK173" s="115"/>
    </row>
    <row r="174" spans="1:37" ht="25.5">
      <c r="A174" s="178" t="s">
        <v>1852</v>
      </c>
      <c r="B174" s="173"/>
      <c r="C174" s="187" t="s">
        <v>1853</v>
      </c>
      <c r="D174" s="188"/>
      <c r="E174" s="185"/>
      <c r="F174" s="187" t="s">
        <v>1842</v>
      </c>
      <c r="G174" s="172"/>
      <c r="H174" s="121"/>
      <c r="I174" s="197" t="s">
        <v>1839</v>
      </c>
      <c r="J174" s="115"/>
      <c r="K174" s="121"/>
      <c r="L174" s="197" t="s">
        <v>1839</v>
      </c>
      <c r="M174" s="115"/>
      <c r="N174" s="121"/>
      <c r="O174" s="26" t="s">
        <v>1838</v>
      </c>
      <c r="P174" s="115"/>
      <c r="Q174" s="121"/>
      <c r="R174" s="232"/>
      <c r="S174" s="115"/>
      <c r="T174" s="121"/>
      <c r="U174" s="26"/>
      <c r="V174" s="115"/>
      <c r="W174" s="121"/>
      <c r="X174" s="26" t="s">
        <v>1854</v>
      </c>
      <c r="Y174" s="115"/>
      <c r="Z174" s="121"/>
      <c r="AA174" s="26" t="s">
        <v>1854</v>
      </c>
      <c r="AB174" s="172" t="s">
        <v>1152</v>
      </c>
      <c r="AC174" s="121"/>
      <c r="AD174" s="26" t="s">
        <v>1839</v>
      </c>
      <c r="AE174" s="115"/>
      <c r="AF174" s="121"/>
      <c r="AG174" s="26"/>
      <c r="AH174" s="115"/>
      <c r="AI174" s="121"/>
      <c r="AJ174" s="26"/>
      <c r="AK174" s="115"/>
    </row>
    <row r="175" spans="1:37" ht="38.25">
      <c r="A175" s="178" t="s">
        <v>1855</v>
      </c>
      <c r="B175" s="173"/>
      <c r="C175" s="187" t="s">
        <v>1835</v>
      </c>
      <c r="D175" s="188"/>
      <c r="E175" s="185"/>
      <c r="F175" s="187" t="s">
        <v>1856</v>
      </c>
      <c r="G175" s="172"/>
      <c r="H175" s="121"/>
      <c r="I175" s="197" t="s">
        <v>1837</v>
      </c>
      <c r="J175" s="216" t="s">
        <v>1152</v>
      </c>
      <c r="K175" s="121"/>
      <c r="L175" s="197" t="s">
        <v>1837</v>
      </c>
      <c r="M175" s="216" t="s">
        <v>1152</v>
      </c>
      <c r="N175" s="121"/>
      <c r="O175" s="26" t="s">
        <v>1838</v>
      </c>
      <c r="P175" s="115"/>
      <c r="Q175" s="121"/>
      <c r="R175" s="232"/>
      <c r="S175" s="115"/>
      <c r="T175" s="121"/>
      <c r="U175" s="26"/>
      <c r="V175" s="115"/>
      <c r="W175" s="121"/>
      <c r="X175" s="26" t="s">
        <v>1839</v>
      </c>
      <c r="Y175" s="115"/>
      <c r="Z175" s="121"/>
      <c r="AA175" s="26" t="s">
        <v>1839</v>
      </c>
      <c r="AB175" s="115"/>
      <c r="AC175" s="121"/>
      <c r="AD175" s="26" t="s">
        <v>1839</v>
      </c>
      <c r="AE175" s="115"/>
      <c r="AF175" s="121"/>
      <c r="AG175" s="26"/>
      <c r="AH175" s="115"/>
      <c r="AI175" s="121"/>
      <c r="AJ175" s="26"/>
      <c r="AK175" s="115"/>
    </row>
    <row r="176" spans="1:37" ht="15">
      <c r="A176" s="178" t="s">
        <v>1857</v>
      </c>
      <c r="B176" s="173"/>
      <c r="C176" s="187" t="s">
        <v>1841</v>
      </c>
      <c r="D176" s="188"/>
      <c r="E176" s="185"/>
      <c r="F176" s="187" t="s">
        <v>1842</v>
      </c>
      <c r="G176" s="172"/>
      <c r="H176" s="121"/>
      <c r="I176" s="197" t="s">
        <v>1839</v>
      </c>
      <c r="J176" s="115"/>
      <c r="K176" s="121"/>
      <c r="L176" s="197" t="s">
        <v>1839</v>
      </c>
      <c r="M176" s="115"/>
      <c r="N176" s="121"/>
      <c r="O176" s="26" t="s">
        <v>1027</v>
      </c>
      <c r="P176" s="115"/>
      <c r="Q176" s="121"/>
      <c r="R176" s="232"/>
      <c r="S176" s="115"/>
      <c r="T176" s="121"/>
      <c r="U176" s="26"/>
      <c r="V176" s="115"/>
      <c r="W176" s="121"/>
      <c r="X176" s="26" t="s">
        <v>1839</v>
      </c>
      <c r="Y176" s="115"/>
      <c r="Z176" s="121"/>
      <c r="AA176" s="26" t="s">
        <v>1839</v>
      </c>
      <c r="AB176" s="115"/>
      <c r="AC176" s="121"/>
      <c r="AD176" s="26" t="s">
        <v>1839</v>
      </c>
      <c r="AE176" s="115"/>
      <c r="AF176" s="121"/>
      <c r="AG176" s="26"/>
      <c r="AH176" s="115"/>
      <c r="AI176" s="121"/>
      <c r="AJ176" s="26"/>
      <c r="AK176" s="115"/>
    </row>
    <row r="177" spans="1:37" ht="15">
      <c r="A177" s="178" t="s">
        <v>1858</v>
      </c>
      <c r="B177" s="173"/>
      <c r="C177" s="187" t="s">
        <v>1841</v>
      </c>
      <c r="D177" s="188"/>
      <c r="E177" s="185"/>
      <c r="F177" s="187" t="s">
        <v>1842</v>
      </c>
      <c r="G177" s="172"/>
      <c r="H177" s="121"/>
      <c r="I177" s="197" t="s">
        <v>1839</v>
      </c>
      <c r="J177" s="115"/>
      <c r="K177" s="121"/>
      <c r="L177" s="197" t="s">
        <v>1839</v>
      </c>
      <c r="M177" s="115"/>
      <c r="N177" s="121"/>
      <c r="O177" s="26" t="s">
        <v>1027</v>
      </c>
      <c r="P177" s="115"/>
      <c r="Q177" s="121"/>
      <c r="R177" s="232"/>
      <c r="S177" s="115"/>
      <c r="T177" s="121"/>
      <c r="U177" s="26"/>
      <c r="V177" s="115"/>
      <c r="W177" s="121"/>
      <c r="X177" s="26" t="s">
        <v>1839</v>
      </c>
      <c r="Y177" s="115"/>
      <c r="Z177" s="121"/>
      <c r="AA177" s="26" t="s">
        <v>1839</v>
      </c>
      <c r="AB177" s="115"/>
      <c r="AC177" s="121"/>
      <c r="AD177" s="26" t="s">
        <v>1839</v>
      </c>
      <c r="AE177" s="115"/>
      <c r="AF177" s="121"/>
      <c r="AG177" s="26"/>
      <c r="AH177" s="115"/>
      <c r="AI177" s="121"/>
      <c r="AJ177" s="26"/>
      <c r="AK177" s="115"/>
    </row>
    <row r="178" spans="1:37" ht="15">
      <c r="A178" s="178" t="s">
        <v>1859</v>
      </c>
      <c r="B178" s="173"/>
      <c r="C178" s="187" t="s">
        <v>1841</v>
      </c>
      <c r="D178" s="188"/>
      <c r="E178" s="185"/>
      <c r="F178" s="187" t="s">
        <v>1842</v>
      </c>
      <c r="G178" s="172"/>
      <c r="H178" s="121"/>
      <c r="I178" s="197" t="s">
        <v>1839</v>
      </c>
      <c r="J178" s="115"/>
      <c r="K178" s="121"/>
      <c r="L178" s="197" t="s">
        <v>1839</v>
      </c>
      <c r="M178" s="115"/>
      <c r="N178" s="121"/>
      <c r="O178" s="26" t="s">
        <v>1027</v>
      </c>
      <c r="P178" s="115"/>
      <c r="Q178" s="121"/>
      <c r="R178" s="232"/>
      <c r="S178" s="115"/>
      <c r="T178" s="121"/>
      <c r="U178" s="26"/>
      <c r="V178" s="115"/>
      <c r="W178" s="121"/>
      <c r="X178" s="26" t="s">
        <v>1839</v>
      </c>
      <c r="Y178" s="115"/>
      <c r="Z178" s="121"/>
      <c r="AA178" s="26" t="s">
        <v>1839</v>
      </c>
      <c r="AB178" s="115"/>
      <c r="AC178" s="121"/>
      <c r="AD178" s="26" t="s">
        <v>1839</v>
      </c>
      <c r="AE178" s="115"/>
      <c r="AF178" s="121"/>
      <c r="AG178" s="26"/>
      <c r="AH178" s="115"/>
      <c r="AI178" s="121"/>
      <c r="AJ178" s="26"/>
      <c r="AK178" s="115"/>
    </row>
    <row r="179" spans="1:37" ht="25.5">
      <c r="A179" s="178" t="s">
        <v>1860</v>
      </c>
      <c r="B179" s="173"/>
      <c r="C179" s="187" t="s">
        <v>1861</v>
      </c>
      <c r="D179" s="188"/>
      <c r="E179" s="185"/>
      <c r="F179" s="187" t="s">
        <v>1845</v>
      </c>
      <c r="G179" s="172" t="s">
        <v>1152</v>
      </c>
      <c r="H179" s="121"/>
      <c r="I179" s="197" t="s">
        <v>1839</v>
      </c>
      <c r="J179" s="115"/>
      <c r="K179" s="121"/>
      <c r="L179" s="197" t="s">
        <v>1839</v>
      </c>
      <c r="M179" s="115"/>
      <c r="N179" s="121"/>
      <c r="O179" s="26" t="s">
        <v>1027</v>
      </c>
      <c r="P179" s="115"/>
      <c r="Q179" s="121"/>
      <c r="R179" s="232"/>
      <c r="S179" s="115"/>
      <c r="T179" s="121"/>
      <c r="U179" s="26"/>
      <c r="V179" s="115"/>
      <c r="W179" s="121"/>
      <c r="X179" s="26" t="s">
        <v>1839</v>
      </c>
      <c r="Y179" s="115"/>
      <c r="Z179" s="121"/>
      <c r="AA179" s="26" t="s">
        <v>1839</v>
      </c>
      <c r="AB179" s="115"/>
      <c r="AC179" s="121"/>
      <c r="AD179" s="26" t="s">
        <v>1839</v>
      </c>
      <c r="AE179" s="115"/>
      <c r="AF179" s="121"/>
      <c r="AG179" s="26"/>
      <c r="AH179" s="115"/>
      <c r="AI179" s="121"/>
      <c r="AJ179" s="26"/>
      <c r="AK179" s="115"/>
    </row>
    <row r="180" spans="1:37" ht="38.25">
      <c r="A180" s="178" t="s">
        <v>1862</v>
      </c>
      <c r="B180" s="173"/>
      <c r="C180" s="187" t="s">
        <v>1863</v>
      </c>
      <c r="D180" s="188"/>
      <c r="E180" s="185"/>
      <c r="F180" s="187" t="s">
        <v>1836</v>
      </c>
      <c r="G180" s="172"/>
      <c r="H180" s="121"/>
      <c r="I180" s="197" t="s">
        <v>1864</v>
      </c>
      <c r="J180" s="216" t="s">
        <v>1152</v>
      </c>
      <c r="K180" s="121"/>
      <c r="L180" s="197" t="s">
        <v>1839</v>
      </c>
      <c r="M180" s="115"/>
      <c r="N180" s="121"/>
      <c r="O180" s="26" t="s">
        <v>1027</v>
      </c>
      <c r="P180" s="115"/>
      <c r="Q180" s="121"/>
      <c r="R180" s="232"/>
      <c r="S180" s="115"/>
      <c r="T180" s="121"/>
      <c r="U180" s="26"/>
      <c r="V180" s="115"/>
      <c r="W180" s="121"/>
      <c r="X180" s="26" t="s">
        <v>1839</v>
      </c>
      <c r="Y180" s="115"/>
      <c r="Z180" s="121"/>
      <c r="AA180" s="26" t="s">
        <v>1839</v>
      </c>
      <c r="AB180" s="115"/>
      <c r="AC180" s="121"/>
      <c r="AD180" s="26" t="s">
        <v>1839</v>
      </c>
      <c r="AE180" s="115"/>
      <c r="AF180" s="121"/>
      <c r="AG180" s="26"/>
      <c r="AH180" s="115"/>
      <c r="AI180" s="121"/>
      <c r="AJ180" s="26"/>
      <c r="AK180" s="115"/>
    </row>
    <row r="181" spans="1:37" ht="15">
      <c r="A181" s="178" t="s">
        <v>1865</v>
      </c>
      <c r="B181" s="173"/>
      <c r="C181" s="187" t="s">
        <v>1861</v>
      </c>
      <c r="D181" s="188"/>
      <c r="E181" s="185"/>
      <c r="F181" s="187" t="s">
        <v>1866</v>
      </c>
      <c r="G181" s="172"/>
      <c r="H181" s="121"/>
      <c r="I181" s="197" t="s">
        <v>1839</v>
      </c>
      <c r="J181" s="115"/>
      <c r="K181" s="121"/>
      <c r="L181" s="197" t="s">
        <v>1839</v>
      </c>
      <c r="M181" s="115"/>
      <c r="N181" s="121"/>
      <c r="O181" s="26" t="s">
        <v>1027</v>
      </c>
      <c r="P181" s="115"/>
      <c r="Q181" s="121"/>
      <c r="R181" s="232"/>
      <c r="S181" s="115"/>
      <c r="T181" s="121"/>
      <c r="U181" s="26"/>
      <c r="V181" s="115"/>
      <c r="W181" s="121"/>
      <c r="X181" s="26" t="s">
        <v>1839</v>
      </c>
      <c r="Y181" s="115"/>
      <c r="Z181" s="121"/>
      <c r="AA181" s="26" t="s">
        <v>1839</v>
      </c>
      <c r="AB181" s="115"/>
      <c r="AC181" s="121"/>
      <c r="AD181" s="26" t="s">
        <v>1839</v>
      </c>
      <c r="AE181" s="115"/>
      <c r="AF181" s="121"/>
      <c r="AG181" s="26"/>
      <c r="AH181" s="115"/>
      <c r="AI181" s="121"/>
      <c r="AJ181" s="26"/>
      <c r="AK181" s="115"/>
    </row>
    <row r="182" spans="1:37" ht="15">
      <c r="A182" s="178" t="s">
        <v>1867</v>
      </c>
      <c r="B182" s="173"/>
      <c r="C182" s="187" t="s">
        <v>1851</v>
      </c>
      <c r="D182" s="188"/>
      <c r="E182" s="185"/>
      <c r="F182" s="187" t="s">
        <v>1842</v>
      </c>
      <c r="G182" s="172"/>
      <c r="H182" s="121"/>
      <c r="I182" s="197" t="s">
        <v>1839</v>
      </c>
      <c r="J182" s="115"/>
      <c r="K182" s="121"/>
      <c r="L182" s="197" t="s">
        <v>1839</v>
      </c>
      <c r="M182" s="115"/>
      <c r="N182" s="121"/>
      <c r="O182" s="26" t="s">
        <v>1027</v>
      </c>
      <c r="P182" s="115"/>
      <c r="Q182" s="121"/>
      <c r="R182" s="232"/>
      <c r="S182" s="115"/>
      <c r="T182" s="121"/>
      <c r="U182" s="26"/>
      <c r="V182" s="115"/>
      <c r="W182" s="121"/>
      <c r="X182" s="26" t="s">
        <v>1839</v>
      </c>
      <c r="Y182" s="115"/>
      <c r="Z182" s="121"/>
      <c r="AA182" s="26" t="s">
        <v>1839</v>
      </c>
      <c r="AB182" s="115"/>
      <c r="AC182" s="121"/>
      <c r="AD182" s="26" t="s">
        <v>1839</v>
      </c>
      <c r="AE182" s="115"/>
      <c r="AF182" s="121"/>
      <c r="AG182" s="26"/>
      <c r="AH182" s="115"/>
      <c r="AI182" s="121"/>
      <c r="AJ182" s="26"/>
      <c r="AK182" s="115"/>
    </row>
    <row r="183" spans="1:37" ht="15">
      <c r="A183" s="178" t="s">
        <v>1868</v>
      </c>
      <c r="B183" s="173"/>
      <c r="C183" s="187" t="s">
        <v>1851</v>
      </c>
      <c r="D183" s="188"/>
      <c r="E183" s="185"/>
      <c r="F183" s="187" t="s">
        <v>1842</v>
      </c>
      <c r="G183" s="172"/>
      <c r="H183" s="121"/>
      <c r="I183" s="197" t="s">
        <v>1839</v>
      </c>
      <c r="J183" s="115"/>
      <c r="K183" s="121"/>
      <c r="L183" s="197" t="s">
        <v>1839</v>
      </c>
      <c r="M183" s="115"/>
      <c r="N183" s="121"/>
      <c r="O183" s="26" t="s">
        <v>1027</v>
      </c>
      <c r="P183" s="115"/>
      <c r="Q183" s="121"/>
      <c r="R183" s="232"/>
      <c r="S183" s="115"/>
      <c r="T183" s="121"/>
      <c r="U183" s="26"/>
      <c r="V183" s="115"/>
      <c r="W183" s="121"/>
      <c r="X183" s="26" t="s">
        <v>1839</v>
      </c>
      <c r="Y183" s="115"/>
      <c r="Z183" s="121"/>
      <c r="AA183" s="26" t="s">
        <v>1839</v>
      </c>
      <c r="AB183" s="115"/>
      <c r="AC183" s="121"/>
      <c r="AD183" s="26" t="s">
        <v>1839</v>
      </c>
      <c r="AE183" s="115"/>
      <c r="AF183" s="121"/>
      <c r="AG183" s="26"/>
      <c r="AH183" s="115"/>
      <c r="AI183" s="121"/>
      <c r="AJ183" s="26"/>
      <c r="AK183" s="115"/>
    </row>
    <row r="184" spans="1:37" ht="15">
      <c r="A184" s="178" t="s">
        <v>1869</v>
      </c>
      <c r="B184" s="173"/>
      <c r="C184" s="187" t="s">
        <v>1851</v>
      </c>
      <c r="D184" s="188"/>
      <c r="E184" s="185"/>
      <c r="F184" s="187" t="s">
        <v>1842</v>
      </c>
      <c r="G184" s="172"/>
      <c r="H184" s="121"/>
      <c r="I184" s="197" t="s">
        <v>1839</v>
      </c>
      <c r="J184" s="115"/>
      <c r="K184" s="121"/>
      <c r="L184" s="197" t="s">
        <v>1839</v>
      </c>
      <c r="M184" s="115"/>
      <c r="N184" s="121"/>
      <c r="O184" s="26" t="s">
        <v>1027</v>
      </c>
      <c r="P184" s="115"/>
      <c r="Q184" s="121"/>
      <c r="R184" s="232"/>
      <c r="S184" s="115"/>
      <c r="T184" s="121"/>
      <c r="U184" s="26"/>
      <c r="V184" s="115"/>
      <c r="W184" s="121"/>
      <c r="X184" s="26" t="s">
        <v>1839</v>
      </c>
      <c r="Y184" s="115"/>
      <c r="Z184" s="121"/>
      <c r="AA184" s="26" t="s">
        <v>1839</v>
      </c>
      <c r="AB184" s="115"/>
      <c r="AC184" s="121"/>
      <c r="AD184" s="26" t="s">
        <v>1839</v>
      </c>
      <c r="AE184" s="115"/>
      <c r="AF184" s="121"/>
      <c r="AG184" s="26"/>
      <c r="AH184" s="115"/>
      <c r="AI184" s="121"/>
      <c r="AJ184" s="26"/>
      <c r="AK184" s="115"/>
    </row>
    <row r="185" spans="1:37" ht="15">
      <c r="A185" s="178" t="s">
        <v>1870</v>
      </c>
      <c r="B185" s="174"/>
      <c r="C185" s="264" t="s">
        <v>1851</v>
      </c>
      <c r="D185" s="265"/>
      <c r="E185" s="266"/>
      <c r="F185" s="187" t="s">
        <v>1842</v>
      </c>
      <c r="G185" s="175"/>
      <c r="H185" s="121"/>
      <c r="I185" s="197" t="s">
        <v>1839</v>
      </c>
      <c r="J185" s="115"/>
      <c r="K185" s="121"/>
      <c r="L185" s="197" t="s">
        <v>1839</v>
      </c>
      <c r="M185" s="115"/>
      <c r="N185" s="121"/>
      <c r="O185" s="26" t="s">
        <v>1871</v>
      </c>
      <c r="P185" s="115"/>
      <c r="Q185" s="121"/>
      <c r="R185" s="232"/>
      <c r="S185" s="115"/>
      <c r="T185" s="121"/>
      <c r="U185" s="26"/>
      <c r="V185" s="115"/>
      <c r="W185" s="121"/>
      <c r="X185" s="26" t="s">
        <v>1839</v>
      </c>
      <c r="Y185" s="115"/>
      <c r="Z185" s="121"/>
      <c r="AA185" s="26" t="s">
        <v>1839</v>
      </c>
      <c r="AB185" s="115"/>
      <c r="AC185" s="121"/>
      <c r="AD185" s="26" t="s">
        <v>1839</v>
      </c>
      <c r="AE185" s="115"/>
      <c r="AF185" s="121"/>
      <c r="AG185" s="26"/>
      <c r="AH185" s="115"/>
      <c r="AI185" s="121"/>
      <c r="AJ185" s="26"/>
      <c r="AK185" s="115"/>
    </row>
    <row r="186" spans="1:37" ht="15">
      <c r="A186" s="280"/>
      <c r="C186" s="258"/>
      <c r="D186" s="258"/>
      <c r="E186" s="258"/>
      <c r="F186" s="258"/>
      <c r="R186" s="41"/>
    </row>
  </sheetData>
  <autoFilter ref="A4:AK185" xr:uid="{00000000-0001-0000-0100-000000000000}"/>
  <sortState xmlns:xlrd2="http://schemas.microsoft.com/office/spreadsheetml/2017/richdata2" ref="A5:AJ38">
    <sortCondition ref="A5"/>
  </sortState>
  <mergeCells count="13">
    <mergeCell ref="N3:P3"/>
    <mergeCell ref="Q3:S3"/>
    <mergeCell ref="B1:G2"/>
    <mergeCell ref="B3:D3"/>
    <mergeCell ref="E3:G3"/>
    <mergeCell ref="H3:J3"/>
    <mergeCell ref="K3:M3"/>
    <mergeCell ref="AI3:AK3"/>
    <mergeCell ref="T3:V3"/>
    <mergeCell ref="W3:Y3"/>
    <mergeCell ref="Z3:AB3"/>
    <mergeCell ref="AC3:AE3"/>
    <mergeCell ref="AF3:AH3"/>
  </mergeCells>
  <phoneticPr fontId="15" type="noConversion"/>
  <conditionalFormatting sqref="U49:U95">
    <cfRule type="cellIs" dxfId="4" priority="4" operator="equal">
      <formula>0</formula>
    </cfRule>
  </conditionalFormatting>
  <conditionalFormatting sqref="AJ88">
    <cfRule type="cellIs" dxfId="3" priority="1" operator="equal">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74"/>
  <sheetViews>
    <sheetView topLeftCell="A4" zoomScale="115" zoomScaleNormal="115" workbookViewId="0">
      <pane xSplit="1" ySplit="2" topLeftCell="B6" activePane="bottomRight" state="frozen"/>
      <selection pane="bottomRight" activeCell="A11" sqref="A11"/>
      <selection pane="bottomLeft" activeCell="A6" sqref="A6"/>
      <selection pane="topRight" activeCell="B4" sqref="B4"/>
    </sheetView>
  </sheetViews>
  <sheetFormatPr defaultColWidth="12.140625" defaultRowHeight="12.75"/>
  <cols>
    <col min="1" max="1" width="76" style="67" customWidth="1"/>
    <col min="2" max="2" width="7.28515625" style="7" customWidth="1"/>
    <col min="3" max="3" width="80.7109375" style="56" customWidth="1"/>
    <col min="4" max="4" width="7.28515625" style="7" customWidth="1"/>
    <col min="5" max="5" width="71.7109375" style="56" customWidth="1"/>
    <col min="6" max="6" width="7.28515625" style="56" customWidth="1"/>
    <col min="7" max="7" width="30.42578125" style="56" customWidth="1"/>
    <col min="8" max="8" width="14.28515625" style="7" customWidth="1"/>
    <col min="9" max="9" width="30.42578125" style="7" customWidth="1"/>
    <col min="10" max="10" width="7.28515625" style="7" customWidth="1"/>
    <col min="11" max="11" width="30.42578125" style="7" customWidth="1"/>
    <col min="12" max="12" width="12.140625" style="7" customWidth="1"/>
    <col min="13" max="16384" width="12.140625" style="7"/>
  </cols>
  <sheetData>
    <row r="1" spans="1:12" s="1" customFormat="1">
      <c r="A1" s="404"/>
      <c r="B1" s="405"/>
      <c r="C1" s="405"/>
      <c r="D1" s="405"/>
      <c r="E1" s="405"/>
      <c r="F1" s="405"/>
      <c r="G1" s="405"/>
      <c r="H1" s="405"/>
      <c r="I1" s="405"/>
      <c r="J1" s="405"/>
      <c r="K1" s="405"/>
      <c r="L1" s="2"/>
    </row>
    <row r="2" spans="1:12" s="1" customFormat="1" ht="62.45" customHeight="1">
      <c r="A2" s="406"/>
      <c r="B2" s="407"/>
      <c r="C2" s="407"/>
      <c r="D2" s="407"/>
      <c r="E2" s="407"/>
      <c r="F2" s="407"/>
      <c r="G2" s="407"/>
      <c r="H2" s="407"/>
      <c r="I2" s="407"/>
      <c r="J2" s="407"/>
      <c r="K2" s="407"/>
      <c r="L2" s="2"/>
    </row>
    <row r="3" spans="1:12" s="1" customFormat="1" ht="18.75" customHeight="1">
      <c r="A3" s="54"/>
      <c r="B3" s="55"/>
      <c r="C3" s="55"/>
      <c r="D3" s="55"/>
      <c r="E3" s="55"/>
      <c r="F3" s="55"/>
      <c r="G3" s="55"/>
      <c r="H3" s="55"/>
      <c r="I3" s="55"/>
      <c r="J3" s="55"/>
      <c r="K3" s="55"/>
      <c r="L3" s="2"/>
    </row>
    <row r="4" spans="1:12" s="1" customFormat="1" ht="25.5">
      <c r="A4" s="82" t="s">
        <v>1872</v>
      </c>
      <c r="B4" s="2"/>
      <c r="C4" s="41"/>
      <c r="D4" s="2"/>
      <c r="E4" s="41"/>
      <c r="F4" s="41"/>
      <c r="G4" s="41"/>
      <c r="H4" s="2"/>
      <c r="I4" s="2"/>
      <c r="J4" s="2"/>
      <c r="K4" s="2"/>
      <c r="L4" s="2"/>
    </row>
    <row r="5" spans="1:12">
      <c r="B5" s="408"/>
      <c r="C5" s="409"/>
      <c r="D5" s="410"/>
      <c r="E5" s="409"/>
      <c r="F5" s="411"/>
      <c r="G5" s="409"/>
      <c r="H5" s="409"/>
      <c r="I5" s="409"/>
      <c r="J5" s="409"/>
      <c r="K5" s="409"/>
    </row>
    <row r="6" spans="1:12">
      <c r="B6" s="67"/>
      <c r="C6" s="68"/>
      <c r="D6" s="67"/>
      <c r="E6" s="68"/>
      <c r="F6" s="68"/>
      <c r="G6" s="68"/>
      <c r="H6" s="67"/>
      <c r="I6" s="67"/>
      <c r="J6" s="67"/>
      <c r="K6" s="67"/>
    </row>
    <row r="7" spans="1:12" ht="15">
      <c r="A7" s="53"/>
      <c r="C7" s="64"/>
      <c r="E7" s="64"/>
      <c r="G7" s="4"/>
    </row>
    <row r="8" spans="1:12" ht="15">
      <c r="A8" s="53"/>
      <c r="C8" s="64"/>
      <c r="D8" s="65"/>
      <c r="E8" s="64"/>
      <c r="G8" s="4"/>
    </row>
    <row r="9" spans="1:12" ht="15">
      <c r="A9" s="53"/>
      <c r="C9" s="64"/>
      <c r="E9" s="64"/>
      <c r="G9" s="69"/>
    </row>
    <row r="10" spans="1:12" ht="15">
      <c r="A10" s="53"/>
      <c r="C10" s="64"/>
      <c r="D10" s="65"/>
      <c r="E10" s="64"/>
      <c r="G10" s="4"/>
    </row>
    <row r="11" spans="1:12" ht="15">
      <c r="A11" s="53"/>
      <c r="C11" s="64"/>
      <c r="D11" s="65"/>
      <c r="E11" s="64"/>
      <c r="G11" s="4"/>
    </row>
    <row r="12" spans="1:12" ht="15">
      <c r="A12" s="53"/>
      <c r="C12" s="70"/>
      <c r="E12" s="70"/>
      <c r="G12" s="4"/>
    </row>
    <row r="13" spans="1:12">
      <c r="A13" s="53"/>
      <c r="G13" s="4"/>
    </row>
    <row r="14" spans="1:12" ht="15">
      <c r="A14" s="53"/>
      <c r="C14" s="64"/>
      <c r="D14" s="65"/>
      <c r="E14" s="64"/>
      <c r="G14" s="4"/>
    </row>
    <row r="15" spans="1:12" ht="15">
      <c r="A15" s="53"/>
      <c r="C15" s="64"/>
      <c r="D15" s="65"/>
      <c r="E15" s="64"/>
      <c r="G15" s="4"/>
    </row>
    <row r="16" spans="1:12">
      <c r="A16" s="53"/>
      <c r="G16" s="4"/>
    </row>
    <row r="17" spans="1:20" ht="15">
      <c r="A17" s="53"/>
      <c r="C17" s="64"/>
      <c r="D17" s="65"/>
      <c r="E17" s="64"/>
      <c r="G17" s="4"/>
    </row>
    <row r="18" spans="1:20" ht="15">
      <c r="A18" s="53"/>
      <c r="C18" s="64"/>
      <c r="D18" s="65"/>
      <c r="E18" s="64"/>
      <c r="G18" s="4"/>
      <c r="T18" s="71"/>
    </row>
    <row r="19" spans="1:20" ht="15">
      <c r="A19" s="53"/>
      <c r="C19" s="64"/>
      <c r="D19" s="65"/>
      <c r="E19" s="72"/>
      <c r="F19" s="4"/>
      <c r="G19" s="73"/>
      <c r="T19" s="71"/>
    </row>
    <row r="20" spans="1:20" ht="15">
      <c r="A20" s="53"/>
      <c r="C20" s="70"/>
      <c r="E20" s="70"/>
      <c r="G20" s="4"/>
      <c r="T20" s="71"/>
    </row>
    <row r="21" spans="1:20">
      <c r="A21" s="53"/>
      <c r="C21" s="4"/>
      <c r="G21" s="4"/>
      <c r="T21" s="71"/>
    </row>
    <row r="22" spans="1:20">
      <c r="A22" s="53"/>
      <c r="C22" s="4"/>
      <c r="G22" s="4"/>
      <c r="T22" s="71"/>
    </row>
    <row r="23" spans="1:20">
      <c r="A23" s="53"/>
      <c r="G23" s="4"/>
      <c r="T23" s="71"/>
    </row>
    <row r="24" spans="1:20">
      <c r="A24" s="53"/>
      <c r="C24" s="4"/>
      <c r="E24" s="4"/>
      <c r="G24" s="4"/>
      <c r="T24" s="71"/>
    </row>
    <row r="25" spans="1:20">
      <c r="A25" s="53"/>
      <c r="C25" s="4"/>
      <c r="E25" s="4"/>
      <c r="G25" s="4"/>
      <c r="T25" s="71"/>
    </row>
    <row r="26" spans="1:20" ht="15">
      <c r="A26" s="53"/>
      <c r="C26" s="64"/>
      <c r="D26" s="65"/>
      <c r="E26" s="64"/>
      <c r="G26" s="4"/>
      <c r="T26" s="71"/>
    </row>
    <row r="27" spans="1:20" ht="15">
      <c r="A27" s="53"/>
      <c r="C27" s="64"/>
      <c r="E27" s="64"/>
      <c r="G27" s="4"/>
      <c r="T27" s="71"/>
    </row>
    <row r="28" spans="1:20" ht="15">
      <c r="A28" s="53"/>
      <c r="C28" s="64"/>
      <c r="D28" s="65"/>
      <c r="E28" s="64"/>
      <c r="G28" s="4"/>
      <c r="T28" s="71"/>
    </row>
    <row r="29" spans="1:20" ht="15">
      <c r="A29" s="53"/>
      <c r="C29" s="64"/>
      <c r="D29" s="65"/>
      <c r="E29" s="64"/>
      <c r="G29" s="4"/>
      <c r="T29" s="71"/>
    </row>
    <row r="30" spans="1:20" ht="15">
      <c r="A30" s="53"/>
      <c r="C30" s="64"/>
      <c r="D30" s="65"/>
      <c r="E30" s="64"/>
      <c r="G30" s="4"/>
      <c r="T30" s="71"/>
    </row>
    <row r="31" spans="1:20" ht="15">
      <c r="A31" s="53"/>
      <c r="C31" s="64"/>
      <c r="E31" s="64"/>
      <c r="G31" s="4"/>
      <c r="T31" s="71"/>
    </row>
    <row r="32" spans="1:20">
      <c r="A32" s="53"/>
      <c r="G32" s="4"/>
      <c r="T32" s="71"/>
    </row>
    <row r="33" spans="1:20" ht="15">
      <c r="A33" s="53"/>
      <c r="C33" s="64"/>
      <c r="E33" s="64"/>
      <c r="G33" s="4"/>
      <c r="T33" s="71"/>
    </row>
    <row r="34" spans="1:20">
      <c r="A34" s="53"/>
      <c r="G34" s="4"/>
      <c r="T34" s="71"/>
    </row>
    <row r="35" spans="1:20" ht="15">
      <c r="A35" s="53"/>
      <c r="C35" s="64"/>
      <c r="E35" s="64"/>
      <c r="G35" s="4"/>
      <c r="T35" s="71"/>
    </row>
    <row r="36" spans="1:20" ht="15">
      <c r="A36" s="53"/>
      <c r="C36" s="70"/>
      <c r="E36" s="70"/>
      <c r="G36" s="4"/>
      <c r="T36" s="71"/>
    </row>
    <row r="37" spans="1:20" ht="15">
      <c r="A37" s="53"/>
      <c r="C37" s="72"/>
      <c r="E37" s="4"/>
      <c r="G37" s="4"/>
      <c r="T37" s="71"/>
    </row>
    <row r="38" spans="1:20" ht="15">
      <c r="A38" s="53"/>
      <c r="C38" s="70"/>
      <c r="E38" s="70"/>
      <c r="F38" s="70"/>
      <c r="G38" s="4"/>
      <c r="T38" s="71"/>
    </row>
    <row r="39" spans="1:20" ht="15">
      <c r="A39" s="53"/>
      <c r="C39" s="4"/>
      <c r="E39" s="64"/>
      <c r="F39" s="64"/>
      <c r="G39" s="4"/>
      <c r="T39" s="71"/>
    </row>
    <row r="40" spans="1:20" ht="15">
      <c r="A40" s="53"/>
      <c r="C40" s="4"/>
      <c r="E40" s="64"/>
      <c r="F40" s="64"/>
      <c r="G40" s="4"/>
      <c r="T40" s="71"/>
    </row>
    <row r="41" spans="1:20" ht="15">
      <c r="A41" s="53"/>
      <c r="C41" s="64"/>
      <c r="D41" s="65"/>
      <c r="E41" s="64"/>
      <c r="G41" s="4"/>
      <c r="T41" s="71"/>
    </row>
    <row r="42" spans="1:20" ht="15">
      <c r="A42" s="53"/>
      <c r="C42" s="70"/>
      <c r="E42" s="70"/>
      <c r="G42" s="4"/>
    </row>
    <row r="43" spans="1:20" ht="15">
      <c r="A43" s="53"/>
      <c r="C43" s="64"/>
      <c r="E43" s="64"/>
      <c r="G43" s="4"/>
    </row>
    <row r="44" spans="1:20">
      <c r="A44" s="53"/>
      <c r="E44" s="4"/>
      <c r="G44" s="4"/>
    </row>
    <row r="45" spans="1:20" ht="15">
      <c r="A45" s="53"/>
      <c r="C45" s="70"/>
      <c r="E45" s="4"/>
      <c r="G45" s="4"/>
    </row>
    <row r="46" spans="1:20" ht="15">
      <c r="A46" s="53"/>
      <c r="C46" s="72"/>
      <c r="E46" s="4"/>
    </row>
    <row r="47" spans="1:20" ht="15">
      <c r="A47" s="53"/>
      <c r="C47" s="4"/>
      <c r="E47" s="70"/>
    </row>
    <row r="48" spans="1:20">
      <c r="A48" s="53"/>
    </row>
    <row r="49" spans="1:7" ht="15">
      <c r="A49" s="53"/>
      <c r="C49" s="64"/>
      <c r="E49" s="64"/>
      <c r="F49" s="72"/>
    </row>
    <row r="50" spans="1:7" ht="15">
      <c r="A50" s="53"/>
      <c r="C50" s="70"/>
    </row>
    <row r="51" spans="1:7" ht="15">
      <c r="A51" s="53"/>
      <c r="C51" s="64"/>
      <c r="D51" s="65"/>
      <c r="E51" s="64"/>
      <c r="F51" s="72"/>
    </row>
    <row r="52" spans="1:7">
      <c r="A52" s="53"/>
      <c r="E52" s="4"/>
      <c r="G52" s="4"/>
    </row>
    <row r="53" spans="1:7" ht="15">
      <c r="A53" s="53"/>
      <c r="C53" s="64"/>
      <c r="E53" s="64"/>
      <c r="G53" s="4"/>
    </row>
    <row r="54" spans="1:7" ht="15">
      <c r="A54" s="53"/>
      <c r="C54" s="70"/>
      <c r="E54" s="4"/>
    </row>
    <row r="55" spans="1:7">
      <c r="A55" s="53"/>
    </row>
    <row r="56" spans="1:7" ht="15">
      <c r="A56" s="53"/>
      <c r="E56" s="64"/>
    </row>
    <row r="57" spans="1:7" ht="15">
      <c r="A57" s="53"/>
      <c r="C57" s="70"/>
      <c r="D57" s="74"/>
      <c r="E57" s="70"/>
    </row>
    <row r="58" spans="1:7" ht="15">
      <c r="A58" s="53"/>
      <c r="C58" s="70"/>
      <c r="E58" s="70"/>
    </row>
    <row r="59" spans="1:7" ht="15">
      <c r="A59" s="53"/>
      <c r="C59" s="64"/>
      <c r="D59" s="65"/>
      <c r="E59" s="64"/>
    </row>
    <row r="60" spans="1:7" ht="15">
      <c r="A60" s="53"/>
      <c r="C60" s="64"/>
      <c r="E60" s="64"/>
      <c r="F60" s="4"/>
    </row>
    <row r="61" spans="1:7">
      <c r="A61" s="53"/>
    </row>
    <row r="62" spans="1:7" ht="15">
      <c r="A62" s="53"/>
      <c r="C62" s="75"/>
      <c r="D62" s="76"/>
      <c r="E62" s="77"/>
      <c r="G62" s="70"/>
    </row>
    <row r="63" spans="1:7" ht="15">
      <c r="A63" s="53"/>
      <c r="C63" s="70"/>
    </row>
    <row r="64" spans="1:7" ht="15">
      <c r="A64" s="53"/>
      <c r="C64" s="64"/>
      <c r="D64" s="65"/>
      <c r="E64" s="64"/>
      <c r="F64" s="64"/>
    </row>
    <row r="65" spans="1:7" ht="15">
      <c r="A65" s="53"/>
      <c r="B65" s="65"/>
      <c r="C65" s="64"/>
      <c r="D65" s="65"/>
      <c r="E65" s="64"/>
      <c r="F65" s="64"/>
    </row>
    <row r="66" spans="1:7" ht="15">
      <c r="A66" s="53"/>
      <c r="C66" s="64"/>
      <c r="D66" s="65"/>
      <c r="E66" s="64"/>
      <c r="F66" s="64"/>
    </row>
    <row r="67" spans="1:7" ht="15">
      <c r="A67" s="53"/>
      <c r="C67" s="64"/>
      <c r="E67" s="64"/>
      <c r="F67" s="64"/>
    </row>
    <row r="68" spans="1:7">
      <c r="A68" s="53"/>
      <c r="E68" s="4"/>
      <c r="G68" s="4"/>
    </row>
    <row r="69" spans="1:7" ht="15">
      <c r="A69" s="53"/>
      <c r="C69" s="70"/>
      <c r="E69" s="70"/>
    </row>
    <row r="70" spans="1:7" ht="15">
      <c r="A70" s="53"/>
      <c r="E70" s="64"/>
    </row>
    <row r="71" spans="1:7" ht="15">
      <c r="A71" s="53"/>
      <c r="C71" s="70"/>
      <c r="E71" s="70"/>
    </row>
    <row r="72" spans="1:7" ht="15">
      <c r="A72" s="53"/>
      <c r="C72" s="70"/>
      <c r="E72" s="64"/>
    </row>
    <row r="73" spans="1:7" ht="15">
      <c r="A73" s="53"/>
      <c r="C73" s="70"/>
      <c r="E73" s="64"/>
    </row>
    <row r="74" spans="1:7" ht="15">
      <c r="A74" s="53"/>
      <c r="C74" s="64"/>
      <c r="E74" s="64"/>
    </row>
    <row r="75" spans="1:7" ht="15">
      <c r="A75" s="53"/>
      <c r="C75" s="64"/>
      <c r="E75" s="64"/>
    </row>
    <row r="76" spans="1:7" ht="15">
      <c r="A76" s="53"/>
      <c r="C76" s="70"/>
      <c r="E76" s="70"/>
      <c r="G76" s="4"/>
    </row>
    <row r="77" spans="1:7">
      <c r="A77" s="53"/>
      <c r="C77" s="4"/>
      <c r="E77" s="4"/>
      <c r="G77" s="4"/>
    </row>
    <row r="78" spans="1:7" ht="15">
      <c r="A78" s="53"/>
      <c r="C78" s="72"/>
      <c r="D78" s="78"/>
      <c r="E78" s="72"/>
    </row>
    <row r="79" spans="1:7" ht="15">
      <c r="A79" s="53"/>
      <c r="C79" s="64"/>
      <c r="D79" s="65"/>
      <c r="E79" s="64"/>
    </row>
    <row r="80" spans="1:7" ht="15">
      <c r="A80" s="53"/>
      <c r="C80" s="72"/>
      <c r="E80" s="4"/>
    </row>
    <row r="81" spans="1:8" ht="15">
      <c r="A81" s="53"/>
      <c r="C81" s="70"/>
      <c r="E81" s="70"/>
    </row>
    <row r="82" spans="1:8" ht="15">
      <c r="A82" s="53"/>
      <c r="C82" s="70"/>
      <c r="E82" s="64"/>
    </row>
    <row r="83" spans="1:8" ht="15">
      <c r="A83" s="53"/>
      <c r="C83" s="64"/>
      <c r="E83" s="64"/>
    </row>
    <row r="84" spans="1:8" ht="15">
      <c r="A84" s="53"/>
      <c r="C84" s="64"/>
      <c r="E84" s="64"/>
    </row>
    <row r="85" spans="1:8" ht="15">
      <c r="A85" s="53"/>
      <c r="C85" s="64"/>
      <c r="D85" s="65"/>
      <c r="E85" s="64"/>
    </row>
    <row r="86" spans="1:8" ht="15">
      <c r="A86" s="53"/>
      <c r="C86" s="64"/>
      <c r="E86" s="64"/>
      <c r="G86" s="79"/>
    </row>
    <row r="87" spans="1:8">
      <c r="A87" s="53"/>
      <c r="E87" s="4"/>
    </row>
    <row r="88" spans="1:8" ht="15">
      <c r="A88" s="53"/>
      <c r="C88" s="64"/>
      <c r="E88" s="64"/>
    </row>
    <row r="89" spans="1:8">
      <c r="A89" s="53"/>
    </row>
    <row r="90" spans="1:8" ht="15">
      <c r="A90" s="53"/>
      <c r="C90" s="64"/>
      <c r="E90" s="64"/>
      <c r="G90" s="4"/>
      <c r="H90" s="3"/>
    </row>
    <row r="91" spans="1:8" ht="15">
      <c r="A91" s="53"/>
      <c r="C91" s="64"/>
      <c r="E91" s="64"/>
    </row>
    <row r="92" spans="1:8" ht="15">
      <c r="A92" s="53"/>
      <c r="C92" s="70"/>
      <c r="E92" s="64"/>
    </row>
    <row r="93" spans="1:8" ht="15">
      <c r="A93" s="53"/>
      <c r="C93" s="70"/>
      <c r="E93" s="64"/>
    </row>
    <row r="94" spans="1:8" ht="15">
      <c r="A94" s="53"/>
      <c r="C94" s="64"/>
      <c r="E94" s="64"/>
    </row>
    <row r="95" spans="1:8" ht="15">
      <c r="A95" s="53"/>
      <c r="E95" s="4"/>
      <c r="F95" s="64"/>
    </row>
    <row r="96" spans="1:8">
      <c r="A96" s="53"/>
    </row>
    <row r="97" spans="1:8" ht="15">
      <c r="A97" s="53"/>
      <c r="C97" s="64"/>
      <c r="D97" s="65"/>
      <c r="E97" s="64"/>
      <c r="F97" s="64"/>
    </row>
    <row r="98" spans="1:8" ht="15">
      <c r="A98" s="53"/>
      <c r="C98" s="64"/>
      <c r="D98" s="65"/>
      <c r="E98" s="64"/>
    </row>
    <row r="99" spans="1:8">
      <c r="A99" s="53"/>
    </row>
    <row r="100" spans="1:8" ht="15">
      <c r="A100" s="53"/>
      <c r="E100" s="64"/>
      <c r="G100" s="64"/>
    </row>
    <row r="101" spans="1:8" ht="134.25" customHeight="1">
      <c r="A101" s="53"/>
      <c r="E101" s="64"/>
      <c r="G101" s="64"/>
      <c r="H101" s="70"/>
    </row>
    <row r="102" spans="1:8">
      <c r="A102" s="53"/>
      <c r="C102" s="75"/>
      <c r="D102" s="76"/>
      <c r="E102" s="77"/>
    </row>
    <row r="103" spans="1:8">
      <c r="A103" s="53"/>
      <c r="E103" s="4"/>
    </row>
    <row r="104" spans="1:8" ht="15">
      <c r="A104" s="53"/>
      <c r="B104" s="65"/>
      <c r="C104" s="64"/>
      <c r="D104" s="65"/>
      <c r="E104" s="64"/>
    </row>
    <row r="105" spans="1:8" ht="15">
      <c r="A105" s="53"/>
      <c r="C105" s="70"/>
      <c r="D105" s="74"/>
      <c r="E105" s="70"/>
    </row>
    <row r="106" spans="1:8" ht="15">
      <c r="A106" s="53"/>
      <c r="C106" s="70"/>
      <c r="E106" s="70"/>
    </row>
    <row r="107" spans="1:8" ht="15">
      <c r="A107" s="53"/>
      <c r="C107" s="72"/>
      <c r="D107" s="78"/>
      <c r="E107" s="72"/>
    </row>
    <row r="108" spans="1:8">
      <c r="A108" s="53"/>
      <c r="E108" s="4"/>
    </row>
    <row r="109" spans="1:8">
      <c r="A109" s="53"/>
    </row>
    <row r="110" spans="1:8">
      <c r="A110" s="53"/>
      <c r="E110" s="4"/>
    </row>
    <row r="111" spans="1:8">
      <c r="A111" s="53"/>
    </row>
    <row r="112" spans="1:8">
      <c r="A112" s="53"/>
    </row>
    <row r="113" spans="1:7" ht="15">
      <c r="A113" s="53"/>
      <c r="C113" s="70"/>
      <c r="D113" s="74"/>
      <c r="E113" s="70"/>
      <c r="G113" s="4"/>
    </row>
    <row r="114" spans="1:7" ht="15">
      <c r="A114" s="53"/>
      <c r="C114" s="64"/>
      <c r="D114" s="65"/>
      <c r="E114" s="64"/>
    </row>
    <row r="115" spans="1:7" ht="15">
      <c r="A115" s="53"/>
      <c r="C115" s="64"/>
      <c r="E115" s="64"/>
    </row>
    <row r="116" spans="1:7">
      <c r="A116" s="53"/>
    </row>
    <row r="117" spans="1:7" ht="15">
      <c r="A117" s="53"/>
      <c r="C117" s="64"/>
      <c r="D117" s="65"/>
      <c r="E117" s="64"/>
    </row>
    <row r="118" spans="1:7" ht="15">
      <c r="A118" s="53"/>
      <c r="E118" s="64"/>
    </row>
    <row r="119" spans="1:7" ht="15">
      <c r="A119" s="53"/>
      <c r="C119" s="70"/>
    </row>
    <row r="120" spans="1:7" ht="15">
      <c r="A120" s="53"/>
      <c r="E120" s="4"/>
      <c r="F120" s="80"/>
      <c r="G120" s="80"/>
    </row>
    <row r="121" spans="1:7" ht="15">
      <c r="A121" s="53"/>
      <c r="C121" s="81"/>
      <c r="D121" s="65"/>
      <c r="E121" s="64"/>
      <c r="F121" s="80"/>
      <c r="G121" s="80"/>
    </row>
    <row r="122" spans="1:7">
      <c r="A122" s="53"/>
    </row>
    <row r="123" spans="1:7" ht="15">
      <c r="A123" s="53"/>
      <c r="C123" s="64"/>
      <c r="E123" s="64"/>
    </row>
    <row r="124" spans="1:7">
      <c r="A124" s="53"/>
    </row>
    <row r="125" spans="1:7">
      <c r="A125" s="53"/>
      <c r="E125" s="4"/>
    </row>
    <row r="126" spans="1:7" ht="15">
      <c r="A126" s="53"/>
      <c r="E126" s="4"/>
      <c r="G126" s="69"/>
    </row>
    <row r="127" spans="1:7" ht="15">
      <c r="A127" s="53"/>
      <c r="C127" s="64"/>
      <c r="D127" s="65"/>
      <c r="E127" s="64"/>
    </row>
    <row r="128" spans="1:7" ht="15">
      <c r="A128" s="53"/>
      <c r="C128" s="64"/>
      <c r="D128" s="65"/>
      <c r="E128" s="64"/>
    </row>
    <row r="129" spans="1:7" ht="15">
      <c r="A129" s="53"/>
      <c r="C129" s="64"/>
      <c r="D129" s="65"/>
      <c r="E129" s="64"/>
    </row>
    <row r="130" spans="1:7" ht="15">
      <c r="A130" s="53"/>
      <c r="C130" s="64"/>
      <c r="D130" s="65"/>
      <c r="E130" s="64"/>
    </row>
    <row r="131" spans="1:7">
      <c r="A131" s="53"/>
      <c r="E131" s="4"/>
    </row>
    <row r="132" spans="1:7">
      <c r="A132" s="53"/>
    </row>
    <row r="133" spans="1:7">
      <c r="A133" s="53"/>
    </row>
    <row r="134" spans="1:7" ht="15">
      <c r="A134" s="53"/>
      <c r="C134" s="70"/>
      <c r="D134" s="74"/>
      <c r="E134" s="70"/>
    </row>
    <row r="135" spans="1:7">
      <c r="A135" s="53"/>
      <c r="E135" s="4"/>
    </row>
    <row r="136" spans="1:7" ht="15">
      <c r="A136" s="53"/>
      <c r="E136" s="72"/>
    </row>
    <row r="137" spans="1:7" ht="15">
      <c r="A137" s="53"/>
      <c r="C137" s="64"/>
      <c r="D137" s="65"/>
      <c r="E137" s="64"/>
    </row>
    <row r="138" spans="1:7" ht="15">
      <c r="A138" s="53"/>
      <c r="C138" s="64"/>
      <c r="D138" s="65"/>
      <c r="E138" s="64"/>
    </row>
    <row r="139" spans="1:7" ht="15">
      <c r="A139" s="53"/>
      <c r="C139" s="64"/>
      <c r="D139" s="65"/>
      <c r="E139" s="64"/>
    </row>
    <row r="140" spans="1:7" ht="15">
      <c r="A140" s="53"/>
      <c r="C140" s="64"/>
      <c r="D140" s="65"/>
      <c r="E140" s="64"/>
      <c r="F140" s="4"/>
      <c r="G140" s="69"/>
    </row>
    <row r="141" spans="1:7" ht="15">
      <c r="A141" s="53"/>
      <c r="C141" s="64"/>
      <c r="D141" s="65"/>
      <c r="E141" s="64"/>
      <c r="F141" s="72"/>
    </row>
    <row r="142" spans="1:7" ht="15">
      <c r="A142" s="53"/>
      <c r="C142" s="64"/>
      <c r="D142" s="65"/>
      <c r="E142" s="64"/>
    </row>
    <row r="143" spans="1:7" ht="15">
      <c r="A143" s="53"/>
      <c r="C143" s="64"/>
      <c r="D143" s="65"/>
      <c r="E143" s="64"/>
    </row>
    <row r="144" spans="1:7" ht="15">
      <c r="A144" s="53"/>
      <c r="C144" s="4"/>
      <c r="E144" s="64"/>
    </row>
    <row r="145" spans="1:5" ht="15">
      <c r="A145" s="53"/>
      <c r="C145" s="64"/>
      <c r="E145" s="64"/>
    </row>
    <row r="146" spans="1:5">
      <c r="A146" s="53"/>
    </row>
    <row r="147" spans="1:5">
      <c r="A147" s="53"/>
    </row>
    <row r="148" spans="1:5">
      <c r="A148" s="53"/>
    </row>
    <row r="149" spans="1:5">
      <c r="A149" s="53"/>
    </row>
    <row r="150" spans="1:5">
      <c r="A150" s="53"/>
    </row>
    <row r="151" spans="1:5">
      <c r="A151" s="53"/>
    </row>
    <row r="152" spans="1:5">
      <c r="A152" s="53"/>
    </row>
    <row r="153" spans="1:5">
      <c r="A153" s="53"/>
    </row>
    <row r="154" spans="1:5">
      <c r="A154" s="53"/>
    </row>
    <row r="155" spans="1:5">
      <c r="A155" s="53"/>
      <c r="C155" s="4"/>
    </row>
    <row r="156" spans="1:5">
      <c r="A156" s="53"/>
    </row>
    <row r="157" spans="1:5">
      <c r="A157" s="53"/>
    </row>
    <row r="158" spans="1:5">
      <c r="A158" s="53"/>
    </row>
    <row r="159" spans="1:5">
      <c r="A159" s="53"/>
    </row>
    <row r="160" spans="1:5">
      <c r="A160" s="53"/>
    </row>
    <row r="161" spans="1:1">
      <c r="A161" s="53"/>
    </row>
    <row r="162" spans="1:1">
      <c r="A162" s="53"/>
    </row>
    <row r="163" spans="1:1">
      <c r="A163" s="53"/>
    </row>
    <row r="164" spans="1:1">
      <c r="A164" s="53"/>
    </row>
    <row r="165" spans="1:1">
      <c r="A165" s="53"/>
    </row>
    <row r="166" spans="1:1">
      <c r="A166" s="53"/>
    </row>
    <row r="167" spans="1:1">
      <c r="A167" s="53"/>
    </row>
    <row r="168" spans="1:1">
      <c r="A168" s="53"/>
    </row>
    <row r="169" spans="1:1">
      <c r="A169" s="53"/>
    </row>
    <row r="170" spans="1:1">
      <c r="A170" s="53"/>
    </row>
    <row r="171" spans="1:1">
      <c r="A171" s="53"/>
    </row>
    <row r="172" spans="1:1">
      <c r="A172" s="53"/>
    </row>
    <row r="173" spans="1:1">
      <c r="A173" s="53"/>
    </row>
    <row r="174" spans="1:1">
      <c r="A174" s="53"/>
    </row>
    <row r="175" spans="1:1">
      <c r="A175" s="53"/>
    </row>
    <row r="176" spans="1:1">
      <c r="A176" s="53"/>
    </row>
    <row r="177" spans="1:1">
      <c r="A177" s="53"/>
    </row>
    <row r="178" spans="1:1">
      <c r="A178" s="53"/>
    </row>
    <row r="179" spans="1:1">
      <c r="A179" s="53"/>
    </row>
    <row r="180" spans="1:1">
      <c r="A180" s="53"/>
    </row>
    <row r="181" spans="1:1">
      <c r="A181" s="53"/>
    </row>
    <row r="182" spans="1:1">
      <c r="A182" s="53"/>
    </row>
    <row r="183" spans="1:1">
      <c r="A183" s="53"/>
    </row>
    <row r="184" spans="1:1">
      <c r="A184" s="53"/>
    </row>
    <row r="185" spans="1:1">
      <c r="A185" s="53"/>
    </row>
    <row r="186" spans="1:1">
      <c r="A186" s="53"/>
    </row>
    <row r="187" spans="1:1">
      <c r="A187" s="53"/>
    </row>
    <row r="188" spans="1:1">
      <c r="A188" s="53"/>
    </row>
    <row r="189" spans="1:1">
      <c r="A189" s="53"/>
    </row>
    <row r="190" spans="1:1">
      <c r="A190" s="53"/>
    </row>
    <row r="191" spans="1:1">
      <c r="A191" s="53"/>
    </row>
    <row r="192" spans="1:1">
      <c r="A192" s="53"/>
    </row>
    <row r="193" spans="1:1">
      <c r="A193" s="53"/>
    </row>
    <row r="194" spans="1:1">
      <c r="A194" s="53"/>
    </row>
    <row r="195" spans="1:1">
      <c r="A195" s="53"/>
    </row>
    <row r="196" spans="1:1">
      <c r="A196" s="53"/>
    </row>
    <row r="197" spans="1:1">
      <c r="A197" s="53"/>
    </row>
    <row r="198" spans="1:1">
      <c r="A198" s="53"/>
    </row>
    <row r="199" spans="1:1">
      <c r="A199" s="53"/>
    </row>
    <row r="200" spans="1:1">
      <c r="A200" s="53"/>
    </row>
    <row r="201" spans="1:1">
      <c r="A201" s="53"/>
    </row>
    <row r="202" spans="1:1">
      <c r="A202" s="53"/>
    </row>
    <row r="203" spans="1:1">
      <c r="A203" s="53"/>
    </row>
    <row r="204" spans="1:1">
      <c r="A204" s="53"/>
    </row>
    <row r="205" spans="1:1">
      <c r="A205" s="53"/>
    </row>
    <row r="206" spans="1:1">
      <c r="A206" s="53"/>
    </row>
    <row r="207" spans="1:1">
      <c r="A207" s="53"/>
    </row>
    <row r="208" spans="1:1">
      <c r="A208" s="53"/>
    </row>
    <row r="209" spans="1:1">
      <c r="A209" s="53"/>
    </row>
    <row r="210" spans="1:1">
      <c r="A210" s="53"/>
    </row>
    <row r="211" spans="1:1">
      <c r="A211" s="53"/>
    </row>
    <row r="212" spans="1:1">
      <c r="A212" s="53"/>
    </row>
    <row r="213" spans="1:1">
      <c r="A213" s="53"/>
    </row>
    <row r="214" spans="1:1">
      <c r="A214" s="53"/>
    </row>
    <row r="215" spans="1:1">
      <c r="A215" s="53"/>
    </row>
    <row r="216" spans="1:1">
      <c r="A216" s="53"/>
    </row>
    <row r="217" spans="1:1">
      <c r="A217" s="53"/>
    </row>
    <row r="218" spans="1:1">
      <c r="A218" s="53"/>
    </row>
    <row r="219" spans="1:1">
      <c r="A219" s="53"/>
    </row>
    <row r="220" spans="1:1">
      <c r="A220" s="53"/>
    </row>
    <row r="221" spans="1:1">
      <c r="A221" s="53"/>
    </row>
    <row r="222" spans="1:1">
      <c r="A222" s="53"/>
    </row>
    <row r="223" spans="1:1">
      <c r="A223" s="53"/>
    </row>
    <row r="224" spans="1:1">
      <c r="A224" s="53"/>
    </row>
    <row r="225" spans="1:1">
      <c r="A225" s="53"/>
    </row>
    <row r="226" spans="1:1">
      <c r="A226" s="53"/>
    </row>
    <row r="227" spans="1:1">
      <c r="A227" s="53"/>
    </row>
    <row r="228" spans="1:1">
      <c r="A228" s="53"/>
    </row>
    <row r="229" spans="1:1">
      <c r="A229" s="53"/>
    </row>
    <row r="230" spans="1:1">
      <c r="A230" s="53"/>
    </row>
    <row r="231" spans="1:1">
      <c r="A231" s="53"/>
    </row>
    <row r="232" spans="1:1">
      <c r="A232" s="53"/>
    </row>
    <row r="233" spans="1:1">
      <c r="A233" s="53"/>
    </row>
    <row r="234" spans="1:1">
      <c r="A234" s="53"/>
    </row>
    <row r="235" spans="1:1">
      <c r="A235" s="53"/>
    </row>
    <row r="236" spans="1:1">
      <c r="A236" s="53"/>
    </row>
    <row r="237" spans="1:1">
      <c r="A237" s="53"/>
    </row>
    <row r="238" spans="1:1">
      <c r="A238" s="53"/>
    </row>
    <row r="239" spans="1:1">
      <c r="A239" s="53"/>
    </row>
    <row r="240" spans="1:1">
      <c r="A240" s="53"/>
    </row>
    <row r="241" spans="1:1">
      <c r="A241" s="53"/>
    </row>
    <row r="242" spans="1:1">
      <c r="A242" s="53"/>
    </row>
    <row r="243" spans="1:1">
      <c r="A243" s="53"/>
    </row>
    <row r="244" spans="1:1">
      <c r="A244" s="53"/>
    </row>
    <row r="245" spans="1:1">
      <c r="A245" s="53"/>
    </row>
    <row r="246" spans="1:1">
      <c r="A246" s="53"/>
    </row>
    <row r="247" spans="1:1">
      <c r="A247" s="53"/>
    </row>
    <row r="248" spans="1:1">
      <c r="A248" s="53"/>
    </row>
    <row r="249" spans="1:1">
      <c r="A249" s="53"/>
    </row>
    <row r="250" spans="1:1">
      <c r="A250" s="53"/>
    </row>
    <row r="251" spans="1:1">
      <c r="A251" s="53"/>
    </row>
    <row r="252" spans="1:1">
      <c r="A252" s="53"/>
    </row>
    <row r="253" spans="1:1">
      <c r="A253" s="53"/>
    </row>
    <row r="254" spans="1:1">
      <c r="A254" s="53"/>
    </row>
    <row r="255" spans="1:1">
      <c r="A255" s="53"/>
    </row>
    <row r="256" spans="1:1">
      <c r="A256" s="53"/>
    </row>
    <row r="257" spans="1:1">
      <c r="A257" s="53"/>
    </row>
    <row r="258" spans="1:1">
      <c r="A258" s="53"/>
    </row>
    <row r="259" spans="1:1">
      <c r="A259" s="53"/>
    </row>
    <row r="260" spans="1:1">
      <c r="A260" s="53"/>
    </row>
    <row r="261" spans="1:1">
      <c r="A261" s="53"/>
    </row>
    <row r="262" spans="1:1">
      <c r="A262" s="53"/>
    </row>
    <row r="263" spans="1:1">
      <c r="A263" s="53"/>
    </row>
    <row r="264" spans="1:1">
      <c r="A264" s="53"/>
    </row>
    <row r="265" spans="1:1">
      <c r="A265" s="53"/>
    </row>
    <row r="266" spans="1:1">
      <c r="A266" s="53"/>
    </row>
    <row r="267" spans="1:1">
      <c r="A267" s="53"/>
    </row>
    <row r="268" spans="1:1">
      <c r="A268" s="53"/>
    </row>
    <row r="269" spans="1:1">
      <c r="A269" s="53"/>
    </row>
    <row r="270" spans="1:1">
      <c r="A270" s="53"/>
    </row>
    <row r="271" spans="1:1">
      <c r="A271" s="53"/>
    </row>
    <row r="272" spans="1:1">
      <c r="A272" s="53"/>
    </row>
    <row r="273" spans="1:1">
      <c r="A273" s="53"/>
    </row>
    <row r="274" spans="1:1">
      <c r="A274" s="53"/>
    </row>
  </sheetData>
  <sortState xmlns:xlrd2="http://schemas.microsoft.com/office/spreadsheetml/2017/richdata2" ref="A7:K43">
    <sortCondition ref="A43"/>
  </sortState>
  <mergeCells count="7">
    <mergeCell ref="A1:K1"/>
    <mergeCell ref="A2:K2"/>
    <mergeCell ref="B5:C5"/>
    <mergeCell ref="D5:E5"/>
    <mergeCell ref="F5:G5"/>
    <mergeCell ref="H5:I5"/>
    <mergeCell ref="J5:K5"/>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FAF3A-3B93-4029-A81F-C2611342D56D}">
  <dimension ref="A1:F3"/>
  <sheetViews>
    <sheetView workbookViewId="0">
      <selection activeCell="F6" sqref="F6"/>
    </sheetView>
  </sheetViews>
  <sheetFormatPr defaultColWidth="17.7109375" defaultRowHeight="12.75"/>
  <sheetData>
    <row r="1" spans="1:6" ht="13.5" thickTop="1">
      <c r="A1" s="412" t="s">
        <v>1873</v>
      </c>
      <c r="B1" s="413"/>
      <c r="C1" s="413"/>
      <c r="D1" s="413"/>
      <c r="E1" s="413"/>
      <c r="F1" s="414"/>
    </row>
    <row r="2" spans="1:6" ht="60" customHeight="1" thickBot="1">
      <c r="A2" s="415" t="s">
        <v>1874</v>
      </c>
      <c r="B2" s="416"/>
      <c r="C2" s="416"/>
      <c r="D2" s="416"/>
      <c r="E2" s="416"/>
      <c r="F2" s="417"/>
    </row>
    <row r="3" spans="1:6" ht="13.5" thickTop="1"/>
  </sheetData>
  <mergeCells count="2">
    <mergeCell ref="A1:F1"/>
    <mergeCell ref="A2: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6"/>
  <sheetViews>
    <sheetView zoomScale="85" zoomScaleNormal="85" workbookViewId="0">
      <pane xSplit="1" ySplit="7" topLeftCell="B8" activePane="bottomRight" state="frozen"/>
      <selection pane="bottomRight" activeCell="A8" sqref="A8"/>
      <selection pane="bottomLeft" activeCell="A6" sqref="A6"/>
      <selection pane="topRight" activeCell="C1" sqref="C1"/>
    </sheetView>
  </sheetViews>
  <sheetFormatPr defaultColWidth="8.7109375" defaultRowHeight="12.75"/>
  <cols>
    <col min="1" max="1" width="8.28515625" style="7" bestFit="1" customWidth="1"/>
    <col min="2" max="2" width="39.5703125" style="56" customWidth="1"/>
    <col min="3" max="3" width="40.140625" style="56" customWidth="1"/>
    <col min="4" max="5" width="33.42578125" style="56" customWidth="1"/>
    <col min="6" max="6" width="76.5703125" style="56" customWidth="1"/>
    <col min="7" max="7" width="48.7109375" style="98" customWidth="1"/>
    <col min="8" max="16384" width="8.7109375" style="98"/>
  </cols>
  <sheetData>
    <row r="1" spans="1:7" s="92" customFormat="1" ht="13.5" thickTop="1">
      <c r="A1" s="412" t="s">
        <v>1873</v>
      </c>
      <c r="B1" s="413"/>
      <c r="C1" s="413"/>
      <c r="D1" s="413"/>
      <c r="E1" s="413"/>
      <c r="F1" s="414"/>
    </row>
    <row r="2" spans="1:7" s="92" customFormat="1" ht="45" customHeight="1" thickBot="1">
      <c r="A2" s="418" t="s">
        <v>1875</v>
      </c>
      <c r="B2" s="419"/>
      <c r="C2" s="419"/>
      <c r="D2" s="419"/>
      <c r="E2" s="419"/>
      <c r="F2" s="420"/>
    </row>
    <row r="3" spans="1:7" s="92" customFormat="1" ht="13.5" thickTop="1">
      <c r="A3" s="58"/>
      <c r="B3" s="57"/>
      <c r="C3" s="57"/>
      <c r="D3" s="57"/>
      <c r="E3" s="57"/>
      <c r="F3" s="42"/>
    </row>
    <row r="4" spans="1:7" s="92" customFormat="1">
      <c r="A4" s="58"/>
      <c r="B4" s="57" t="s">
        <v>1876</v>
      </c>
      <c r="C4" s="57"/>
      <c r="D4" s="57"/>
      <c r="E4" s="57"/>
      <c r="F4" s="42"/>
    </row>
    <row r="5" spans="1:7" s="92" customFormat="1" ht="13.5" thickBot="1">
      <c r="A5" s="58"/>
      <c r="B5" s="220" t="s">
        <v>1877</v>
      </c>
      <c r="C5" s="220">
        <v>45536</v>
      </c>
      <c r="D5" s="220">
        <v>45541</v>
      </c>
      <c r="E5" s="57"/>
      <c r="F5" s="42"/>
    </row>
    <row r="6" spans="1:7" s="92" customFormat="1" ht="13.5" thickBot="1">
      <c r="A6" s="423" t="s">
        <v>10</v>
      </c>
      <c r="B6" s="101" t="s">
        <v>1878</v>
      </c>
      <c r="C6" s="101" t="s">
        <v>1879</v>
      </c>
      <c r="D6" s="101" t="s">
        <v>1880</v>
      </c>
      <c r="E6" s="109" t="s">
        <v>1881</v>
      </c>
      <c r="F6" s="421" t="s">
        <v>1013</v>
      </c>
      <c r="G6" s="421" t="s">
        <v>1882</v>
      </c>
    </row>
    <row r="7" spans="1:7" s="92" customFormat="1" ht="13.5" thickBot="1">
      <c r="A7" s="424"/>
      <c r="B7" s="110" t="s">
        <v>1013</v>
      </c>
      <c r="C7" s="110" t="s">
        <v>1013</v>
      </c>
      <c r="D7" s="110" t="s">
        <v>1013</v>
      </c>
      <c r="E7" s="114" t="s">
        <v>1013</v>
      </c>
      <c r="F7" s="422"/>
      <c r="G7" s="422"/>
    </row>
    <row r="8" spans="1:7">
      <c r="A8" s="309" t="s">
        <v>48</v>
      </c>
      <c r="B8" s="121" t="s">
        <v>1883</v>
      </c>
      <c r="C8" s="26" t="s">
        <v>1883</v>
      </c>
      <c r="D8" s="221" t="s">
        <v>1884</v>
      </c>
      <c r="E8" s="115"/>
      <c r="F8" s="111"/>
      <c r="G8" s="111" t="s">
        <v>1885</v>
      </c>
    </row>
    <row r="9" spans="1:7">
      <c r="A9" s="310" t="s">
        <v>62</v>
      </c>
      <c r="B9" s="121" t="s">
        <v>1883</v>
      </c>
      <c r="C9" s="26" t="s">
        <v>1883</v>
      </c>
      <c r="D9" s="26" t="s">
        <v>1883</v>
      </c>
      <c r="E9" s="115"/>
      <c r="F9" s="112"/>
      <c r="G9" s="111" t="s">
        <v>1885</v>
      </c>
    </row>
    <row r="10" spans="1:7">
      <c r="A10" s="309" t="s">
        <v>65</v>
      </c>
      <c r="B10" s="121" t="s">
        <v>1883</v>
      </c>
      <c r="C10" s="26" t="s">
        <v>1884</v>
      </c>
      <c r="D10" s="221" t="s">
        <v>1884</v>
      </c>
      <c r="E10" s="115"/>
      <c r="F10" s="112"/>
      <c r="G10" s="111" t="s">
        <v>1885</v>
      </c>
    </row>
    <row r="11" spans="1:7">
      <c r="A11" s="310" t="s">
        <v>74</v>
      </c>
      <c r="B11" s="121" t="s">
        <v>1883</v>
      </c>
      <c r="C11" s="26" t="s">
        <v>1883</v>
      </c>
      <c r="D11" s="26" t="s">
        <v>1884</v>
      </c>
      <c r="E11" s="115"/>
      <c r="F11" s="112"/>
      <c r="G11" s="111" t="s">
        <v>1885</v>
      </c>
    </row>
    <row r="12" spans="1:7">
      <c r="A12" s="309" t="s">
        <v>81</v>
      </c>
      <c r="B12" s="121" t="s">
        <v>1886</v>
      </c>
      <c r="C12" s="26" t="s">
        <v>1887</v>
      </c>
      <c r="D12" s="26" t="s">
        <v>1884</v>
      </c>
      <c r="E12" s="115"/>
      <c r="F12" s="112" t="s">
        <v>1888</v>
      </c>
      <c r="G12" s="112" t="s">
        <v>1885</v>
      </c>
    </row>
    <row r="13" spans="1:7">
      <c r="A13" s="310" t="s">
        <v>88</v>
      </c>
      <c r="B13" s="121" t="s">
        <v>1883</v>
      </c>
      <c r="C13" s="26" t="s">
        <v>1883</v>
      </c>
      <c r="D13" s="26" t="s">
        <v>1884</v>
      </c>
      <c r="E13" s="115"/>
      <c r="F13" s="112" t="s">
        <v>1889</v>
      </c>
      <c r="G13" s="112" t="s">
        <v>1885</v>
      </c>
    </row>
    <row r="14" spans="1:7">
      <c r="A14" s="309" t="s">
        <v>105</v>
      </c>
      <c r="B14" s="121" t="s">
        <v>1883</v>
      </c>
      <c r="C14" s="26" t="s">
        <v>1890</v>
      </c>
      <c r="D14" s="26" t="s">
        <v>1884</v>
      </c>
      <c r="E14" s="115"/>
      <c r="F14" s="112"/>
      <c r="G14" s="112" t="s">
        <v>1885</v>
      </c>
    </row>
    <row r="15" spans="1:7">
      <c r="A15" s="310" t="s">
        <v>113</v>
      </c>
      <c r="B15" s="121" t="s">
        <v>1883</v>
      </c>
      <c r="C15" s="26" t="s">
        <v>1890</v>
      </c>
      <c r="D15" s="26" t="s">
        <v>1884</v>
      </c>
      <c r="E15" s="115"/>
      <c r="F15" s="112"/>
      <c r="G15" s="112" t="s">
        <v>1885</v>
      </c>
    </row>
    <row r="16" spans="1:7">
      <c r="A16" s="309" t="s">
        <v>118</v>
      </c>
      <c r="B16" s="121" t="s">
        <v>1883</v>
      </c>
      <c r="C16" s="26" t="s">
        <v>1883</v>
      </c>
      <c r="D16" s="26" t="s">
        <v>1884</v>
      </c>
      <c r="E16" s="115"/>
      <c r="F16" s="112" t="s">
        <v>1891</v>
      </c>
      <c r="G16" s="112" t="s">
        <v>1885</v>
      </c>
    </row>
    <row r="17" spans="1:9">
      <c r="A17" s="309" t="s">
        <v>127</v>
      </c>
      <c r="B17" s="121" t="s">
        <v>1883</v>
      </c>
      <c r="C17" s="26" t="s">
        <v>1883</v>
      </c>
      <c r="D17" s="26" t="s">
        <v>1884</v>
      </c>
      <c r="E17" s="115"/>
      <c r="F17" s="112" t="s">
        <v>1892</v>
      </c>
      <c r="G17" s="112" t="s">
        <v>1885</v>
      </c>
    </row>
    <row r="18" spans="1:9">
      <c r="A18" s="310" t="s">
        <v>134</v>
      </c>
      <c r="B18" s="121" t="s">
        <v>1893</v>
      </c>
      <c r="C18" s="26" t="s">
        <v>1884</v>
      </c>
      <c r="D18" s="26" t="s">
        <v>1893</v>
      </c>
      <c r="E18" s="115"/>
      <c r="F18" s="240" t="s">
        <v>1894</v>
      </c>
      <c r="G18" s="112" t="s">
        <v>1885</v>
      </c>
    </row>
    <row r="19" spans="1:9">
      <c r="A19" s="309" t="s">
        <v>139</v>
      </c>
      <c r="B19" s="121" t="s">
        <v>1884</v>
      </c>
      <c r="C19" s="221" t="s">
        <v>1884</v>
      </c>
      <c r="D19" s="26" t="s">
        <v>1884</v>
      </c>
      <c r="E19" s="115"/>
      <c r="F19" s="112"/>
      <c r="G19" s="112" t="s">
        <v>1885</v>
      </c>
    </row>
    <row r="20" spans="1:9">
      <c r="A20" s="310" t="s">
        <v>145</v>
      </c>
      <c r="B20" s="121" t="s">
        <v>1883</v>
      </c>
      <c r="C20" s="26" t="s">
        <v>1883</v>
      </c>
      <c r="D20" s="26" t="s">
        <v>1895</v>
      </c>
      <c r="E20" s="115"/>
      <c r="F20" s="112"/>
      <c r="G20" s="115" t="s">
        <v>1885</v>
      </c>
    </row>
    <row r="21" spans="1:9">
      <c r="A21" s="309" t="s">
        <v>153</v>
      </c>
      <c r="B21" s="121" t="s">
        <v>1883</v>
      </c>
      <c r="C21" s="26" t="s">
        <v>1896</v>
      </c>
      <c r="D21" s="26" t="s">
        <v>1884</v>
      </c>
      <c r="E21" s="115"/>
      <c r="F21" s="112"/>
      <c r="G21" s="115" t="s">
        <v>1885</v>
      </c>
    </row>
    <row r="22" spans="1:9">
      <c r="A22" s="310" t="s">
        <v>158</v>
      </c>
      <c r="B22" s="121" t="s">
        <v>1884</v>
      </c>
      <c r="C22" s="221" t="s">
        <v>1884</v>
      </c>
      <c r="D22" s="26" t="s">
        <v>1884</v>
      </c>
      <c r="E22" s="115"/>
      <c r="F22" s="112" t="s">
        <v>1897</v>
      </c>
      <c r="G22" s="115">
        <v>2</v>
      </c>
    </row>
    <row r="23" spans="1:9">
      <c r="A23" s="309" t="s">
        <v>166</v>
      </c>
      <c r="B23" s="121" t="s">
        <v>1883</v>
      </c>
      <c r="C23" s="26" t="s">
        <v>1883</v>
      </c>
      <c r="D23" s="26" t="s">
        <v>1883</v>
      </c>
      <c r="E23" s="115"/>
      <c r="F23" s="112"/>
      <c r="G23" s="115" t="s">
        <v>1885</v>
      </c>
    </row>
    <row r="24" spans="1:9">
      <c r="A24" s="310" t="s">
        <v>174</v>
      </c>
      <c r="B24" s="121" t="s">
        <v>1883</v>
      </c>
      <c r="C24" s="26" t="s">
        <v>1883</v>
      </c>
      <c r="D24" s="26" t="s">
        <v>1884</v>
      </c>
      <c r="E24" s="115"/>
      <c r="F24" s="112" t="s">
        <v>1897</v>
      </c>
      <c r="G24" s="115" t="s">
        <v>1885</v>
      </c>
    </row>
    <row r="25" spans="1:9">
      <c r="A25" s="309" t="s">
        <v>180</v>
      </c>
      <c r="B25" s="121" t="s">
        <v>1883</v>
      </c>
      <c r="C25" s="26" t="s">
        <v>1883</v>
      </c>
      <c r="D25" s="26" t="s">
        <v>1883</v>
      </c>
      <c r="E25" s="115"/>
      <c r="F25" s="112"/>
      <c r="G25" s="115" t="s">
        <v>1885</v>
      </c>
    </row>
    <row r="26" spans="1:9">
      <c r="A26" s="310" t="s">
        <v>185</v>
      </c>
      <c r="B26" s="121" t="s">
        <v>1883</v>
      </c>
      <c r="C26" s="223" t="s">
        <v>1883</v>
      </c>
      <c r="D26" s="26" t="s">
        <v>1884</v>
      </c>
      <c r="E26" s="115"/>
      <c r="F26" s="112"/>
      <c r="G26" s="115" t="s">
        <v>1885</v>
      </c>
      <c r="I26" s="99"/>
    </row>
    <row r="27" spans="1:9" s="99" customFormat="1">
      <c r="A27" s="309" t="s">
        <v>191</v>
      </c>
      <c r="B27" s="121" t="s">
        <v>1883</v>
      </c>
      <c r="C27" s="221" t="s">
        <v>1887</v>
      </c>
      <c r="D27" s="26" t="s">
        <v>1884</v>
      </c>
      <c r="E27" s="115"/>
      <c r="F27" s="112"/>
      <c r="G27" s="115" t="s">
        <v>1885</v>
      </c>
    </row>
    <row r="28" spans="1:9" s="99" customFormat="1">
      <c r="A28" s="310" t="s">
        <v>197</v>
      </c>
      <c r="B28" s="121" t="s">
        <v>1883</v>
      </c>
      <c r="C28" s="26" t="s">
        <v>1883</v>
      </c>
      <c r="D28" s="26" t="s">
        <v>1884</v>
      </c>
      <c r="E28" s="115"/>
      <c r="F28" s="112"/>
      <c r="G28" s="115" t="s">
        <v>1885</v>
      </c>
    </row>
    <row r="29" spans="1:9" s="99" customFormat="1">
      <c r="A29" s="309" t="s">
        <v>202</v>
      </c>
      <c r="B29" s="121" t="s">
        <v>1883</v>
      </c>
      <c r="C29" s="223" t="s">
        <v>1883</v>
      </c>
      <c r="D29" s="26" t="s">
        <v>1884</v>
      </c>
      <c r="E29" s="115"/>
      <c r="F29" s="112"/>
      <c r="G29" s="115" t="s">
        <v>1885</v>
      </c>
    </row>
    <row r="30" spans="1:9" s="99" customFormat="1">
      <c r="A30" s="310" t="s">
        <v>209</v>
      </c>
      <c r="B30" s="121" t="s">
        <v>1883</v>
      </c>
      <c r="C30" s="26" t="s">
        <v>1883</v>
      </c>
      <c r="D30" s="26" t="s">
        <v>1884</v>
      </c>
      <c r="E30" s="115"/>
      <c r="F30" s="112"/>
      <c r="G30" s="115" t="s">
        <v>1885</v>
      </c>
    </row>
    <row r="31" spans="1:9" s="99" customFormat="1">
      <c r="A31" s="309" t="s">
        <v>214</v>
      </c>
      <c r="B31" s="121" t="s">
        <v>1883</v>
      </c>
      <c r="C31" s="26" t="s">
        <v>1883</v>
      </c>
      <c r="D31" s="26" t="s">
        <v>1884</v>
      </c>
      <c r="E31" s="115"/>
      <c r="F31" s="112"/>
      <c r="G31" s="115" t="s">
        <v>1885</v>
      </c>
    </row>
    <row r="32" spans="1:9" s="99" customFormat="1">
      <c r="A32" s="310" t="s">
        <v>220</v>
      </c>
      <c r="B32" s="121" t="s">
        <v>1883</v>
      </c>
      <c r="C32" s="223" t="s">
        <v>1883</v>
      </c>
      <c r="D32" s="26" t="s">
        <v>1884</v>
      </c>
      <c r="E32" s="115"/>
      <c r="F32" s="112"/>
      <c r="G32" s="115" t="s">
        <v>1885</v>
      </c>
    </row>
    <row r="33" spans="1:7" s="99" customFormat="1">
      <c r="A33" s="309" t="s">
        <v>225</v>
      </c>
      <c r="B33" s="121" t="s">
        <v>1883</v>
      </c>
      <c r="C33" s="221" t="s">
        <v>1895</v>
      </c>
      <c r="D33" s="26" t="s">
        <v>1898</v>
      </c>
      <c r="E33" s="115"/>
      <c r="F33" s="112"/>
      <c r="G33" s="115" t="s">
        <v>1885</v>
      </c>
    </row>
    <row r="34" spans="1:7" s="99" customFormat="1">
      <c r="A34" s="310" t="s">
        <v>230</v>
      </c>
      <c r="B34" s="121" t="s">
        <v>1883</v>
      </c>
      <c r="C34" s="26" t="s">
        <v>1883</v>
      </c>
      <c r="D34" s="26" t="s">
        <v>1883</v>
      </c>
      <c r="E34" s="115"/>
      <c r="F34" s="112"/>
      <c r="G34" s="115" t="s">
        <v>1885</v>
      </c>
    </row>
    <row r="35" spans="1:7" s="99" customFormat="1">
      <c r="A35" s="309" t="s">
        <v>236</v>
      </c>
      <c r="B35" s="121" t="s">
        <v>1883</v>
      </c>
      <c r="C35" s="223" t="s">
        <v>1883</v>
      </c>
      <c r="D35" s="26" t="s">
        <v>1884</v>
      </c>
      <c r="E35" s="115"/>
      <c r="F35" s="112"/>
      <c r="G35" s="115" t="s">
        <v>1885</v>
      </c>
    </row>
    <row r="36" spans="1:7" s="99" customFormat="1">
      <c r="A36" s="310" t="s">
        <v>241</v>
      </c>
      <c r="B36" s="121" t="s">
        <v>1883</v>
      </c>
      <c r="C36" s="223" t="s">
        <v>1895</v>
      </c>
      <c r="D36" s="26" t="s">
        <v>1884</v>
      </c>
      <c r="E36" s="115"/>
      <c r="F36" s="112"/>
      <c r="G36" s="115" t="s">
        <v>1885</v>
      </c>
    </row>
    <row r="37" spans="1:7" s="99" customFormat="1">
      <c r="A37" s="309" t="s">
        <v>250</v>
      </c>
      <c r="B37" s="121" t="s">
        <v>1883</v>
      </c>
      <c r="C37" s="223" t="s">
        <v>1883</v>
      </c>
      <c r="D37" s="26" t="s">
        <v>1884</v>
      </c>
      <c r="E37" s="115"/>
      <c r="F37" s="112"/>
      <c r="G37" s="115" t="s">
        <v>1885</v>
      </c>
    </row>
    <row r="38" spans="1:7" s="99" customFormat="1">
      <c r="A38" s="310" t="s">
        <v>256</v>
      </c>
      <c r="B38" s="121" t="s">
        <v>1895</v>
      </c>
      <c r="C38" s="223" t="s">
        <v>1895</v>
      </c>
      <c r="D38" s="26" t="s">
        <v>1883</v>
      </c>
      <c r="E38" s="115"/>
      <c r="F38" s="112"/>
      <c r="G38" s="115" t="s">
        <v>1885</v>
      </c>
    </row>
    <row r="39" spans="1:7" s="99" customFormat="1">
      <c r="A39" s="309" t="s">
        <v>266</v>
      </c>
      <c r="B39" s="121" t="s">
        <v>1883</v>
      </c>
      <c r="C39" s="223" t="s">
        <v>1883</v>
      </c>
      <c r="D39" s="26" t="s">
        <v>1884</v>
      </c>
      <c r="E39" s="115"/>
      <c r="F39" s="112"/>
      <c r="G39" s="115" t="s">
        <v>1885</v>
      </c>
    </row>
    <row r="40" spans="1:7" s="99" customFormat="1">
      <c r="A40" s="309" t="s">
        <v>277</v>
      </c>
      <c r="B40" s="121" t="s">
        <v>1899</v>
      </c>
      <c r="C40" s="221" t="s">
        <v>1899</v>
      </c>
      <c r="D40" s="26" t="s">
        <v>1883</v>
      </c>
      <c r="E40" s="115"/>
      <c r="F40" s="112" t="s">
        <v>1900</v>
      </c>
      <c r="G40" s="115">
        <v>1</v>
      </c>
    </row>
    <row r="41" spans="1:7" s="99" customFormat="1">
      <c r="A41" s="310" t="s">
        <v>283</v>
      </c>
      <c r="B41" s="121" t="s">
        <v>1898</v>
      </c>
      <c r="C41" s="26" t="s">
        <v>1883</v>
      </c>
      <c r="D41" s="26" t="s">
        <v>1884</v>
      </c>
      <c r="E41" s="115"/>
      <c r="F41" s="112"/>
      <c r="G41" s="115" t="s">
        <v>1885</v>
      </c>
    </row>
    <row r="42" spans="1:7" s="99" customFormat="1">
      <c r="A42" s="309" t="s">
        <v>288</v>
      </c>
      <c r="B42" s="121" t="s">
        <v>1883</v>
      </c>
      <c r="C42" s="221" t="s">
        <v>1884</v>
      </c>
      <c r="D42" s="26" t="s">
        <v>1884</v>
      </c>
      <c r="E42" s="115"/>
      <c r="F42" s="112" t="s">
        <v>1901</v>
      </c>
      <c r="G42" s="115" t="s">
        <v>1885</v>
      </c>
    </row>
    <row r="43" spans="1:7" s="99" customFormat="1">
      <c r="A43" s="310" t="s">
        <v>293</v>
      </c>
      <c r="B43" s="121" t="s">
        <v>1883</v>
      </c>
      <c r="C43" s="26" t="s">
        <v>1883</v>
      </c>
      <c r="D43" s="26" t="s">
        <v>1884</v>
      </c>
      <c r="E43" s="115"/>
      <c r="F43" s="112"/>
      <c r="G43" s="115" t="s">
        <v>1885</v>
      </c>
    </row>
    <row r="44" spans="1:7" s="99" customFormat="1">
      <c r="A44" s="309" t="s">
        <v>298</v>
      </c>
      <c r="B44" s="121" t="s">
        <v>1883</v>
      </c>
      <c r="C44" s="26" t="s">
        <v>1883</v>
      </c>
      <c r="D44" s="26" t="s">
        <v>1884</v>
      </c>
      <c r="E44" s="115"/>
      <c r="F44" s="112"/>
      <c r="G44" s="115" t="s">
        <v>1885</v>
      </c>
    </row>
    <row r="45" spans="1:7" s="99" customFormat="1">
      <c r="A45" s="310" t="s">
        <v>300</v>
      </c>
      <c r="B45" s="121" t="s">
        <v>1883</v>
      </c>
      <c r="C45" s="26" t="s">
        <v>1883</v>
      </c>
      <c r="D45" s="26" t="s">
        <v>1883</v>
      </c>
      <c r="E45" s="115"/>
      <c r="F45" s="112"/>
      <c r="G45" s="115" t="s">
        <v>1885</v>
      </c>
    </row>
    <row r="46" spans="1:7" s="99" customFormat="1">
      <c r="A46" s="309" t="s">
        <v>305</v>
      </c>
      <c r="B46" s="121" t="s">
        <v>1887</v>
      </c>
      <c r="C46" s="221" t="s">
        <v>1884</v>
      </c>
      <c r="D46" s="26" t="s">
        <v>1884</v>
      </c>
      <c r="E46" s="115"/>
      <c r="F46" s="112" t="s">
        <v>1902</v>
      </c>
      <c r="G46" s="115">
        <v>1</v>
      </c>
    </row>
    <row r="47" spans="1:7" s="99" customFormat="1">
      <c r="A47" s="310" t="s">
        <v>311</v>
      </c>
      <c r="B47" s="121" t="s">
        <v>1883</v>
      </c>
      <c r="C47" s="26" t="s">
        <v>1883</v>
      </c>
      <c r="D47" s="26" t="s">
        <v>1883</v>
      </c>
      <c r="E47" s="115"/>
      <c r="F47" s="112"/>
      <c r="G47" s="115" t="s">
        <v>1885</v>
      </c>
    </row>
    <row r="48" spans="1:7" s="99" customFormat="1">
      <c r="A48" s="309" t="s">
        <v>316</v>
      </c>
      <c r="B48" s="121" t="s">
        <v>1883</v>
      </c>
      <c r="C48" s="26" t="s">
        <v>1883</v>
      </c>
      <c r="D48" s="26" t="s">
        <v>1903</v>
      </c>
      <c r="E48" s="115"/>
      <c r="F48" s="112"/>
      <c r="G48" s="115" t="s">
        <v>1885</v>
      </c>
    </row>
    <row r="49" spans="1:9" s="99" customFormat="1">
      <c r="A49" s="309" t="s">
        <v>322</v>
      </c>
      <c r="B49" s="121" t="s">
        <v>1884</v>
      </c>
      <c r="C49" s="221" t="s">
        <v>1887</v>
      </c>
      <c r="D49" s="26" t="s">
        <v>1904</v>
      </c>
      <c r="E49" s="115"/>
      <c r="F49" s="112" t="s">
        <v>1902</v>
      </c>
      <c r="G49" s="115">
        <v>1</v>
      </c>
    </row>
    <row r="50" spans="1:9" s="99" customFormat="1">
      <c r="A50" s="310" t="s">
        <v>327</v>
      </c>
      <c r="B50" s="121" t="s">
        <v>1883</v>
      </c>
      <c r="C50" s="26" t="s">
        <v>1883</v>
      </c>
      <c r="D50" s="26" t="s">
        <v>1883</v>
      </c>
      <c r="E50" s="115"/>
      <c r="F50" s="112"/>
      <c r="G50" s="115" t="s">
        <v>1885</v>
      </c>
    </row>
    <row r="51" spans="1:9" s="99" customFormat="1">
      <c r="A51" s="309" t="s">
        <v>332</v>
      </c>
      <c r="B51" s="121" t="s">
        <v>1883</v>
      </c>
      <c r="C51" s="26" t="s">
        <v>1883</v>
      </c>
      <c r="D51" s="26" t="s">
        <v>1884</v>
      </c>
      <c r="E51" s="115"/>
      <c r="F51" s="112"/>
      <c r="G51" s="115" t="s">
        <v>1885</v>
      </c>
    </row>
    <row r="52" spans="1:9" s="99" customFormat="1">
      <c r="A52" s="310" t="s">
        <v>338</v>
      </c>
      <c r="B52" s="121" t="s">
        <v>1884</v>
      </c>
      <c r="C52" s="221" t="s">
        <v>1884</v>
      </c>
      <c r="D52" s="26" t="s">
        <v>1884</v>
      </c>
      <c r="E52" s="115"/>
      <c r="F52" s="112" t="s">
        <v>1905</v>
      </c>
      <c r="G52" s="115" t="s">
        <v>1885</v>
      </c>
    </row>
    <row r="53" spans="1:9" s="99" customFormat="1">
      <c r="A53" s="309" t="s">
        <v>344</v>
      </c>
      <c r="B53" s="121" t="s">
        <v>1883</v>
      </c>
      <c r="C53" s="26" t="s">
        <v>1883</v>
      </c>
      <c r="D53" s="26" t="s">
        <v>1883</v>
      </c>
      <c r="E53" s="115"/>
      <c r="F53" s="112"/>
      <c r="G53" s="115" t="s">
        <v>1885</v>
      </c>
    </row>
    <row r="54" spans="1:9" s="99" customFormat="1">
      <c r="A54" s="310" t="s">
        <v>352</v>
      </c>
      <c r="B54" s="121" t="s">
        <v>1883</v>
      </c>
      <c r="C54" s="223" t="s">
        <v>1906</v>
      </c>
      <c r="D54" s="26" t="s">
        <v>1883</v>
      </c>
      <c r="E54" s="115"/>
      <c r="F54" s="112" t="s">
        <v>1897</v>
      </c>
      <c r="G54" s="115" t="s">
        <v>1885</v>
      </c>
    </row>
    <row r="55" spans="1:9" s="99" customFormat="1">
      <c r="A55" s="309" t="s">
        <v>357</v>
      </c>
      <c r="B55" s="121" t="s">
        <v>1883</v>
      </c>
      <c r="C55" s="26" t="s">
        <v>1883</v>
      </c>
      <c r="D55" s="26" t="s">
        <v>1884</v>
      </c>
      <c r="E55" s="115"/>
      <c r="F55" s="112" t="s">
        <v>1889</v>
      </c>
      <c r="G55" s="115" t="s">
        <v>1885</v>
      </c>
    </row>
    <row r="56" spans="1:9" s="99" customFormat="1">
      <c r="A56" s="310" t="s">
        <v>362</v>
      </c>
      <c r="B56" s="121" t="s">
        <v>1883</v>
      </c>
      <c r="C56" s="26" t="s">
        <v>1883</v>
      </c>
      <c r="D56" s="26" t="s">
        <v>1884</v>
      </c>
      <c r="E56" s="115"/>
      <c r="F56" s="112"/>
      <c r="G56" s="115" t="s">
        <v>1885</v>
      </c>
    </row>
    <row r="57" spans="1:9" s="99" customFormat="1">
      <c r="A57" s="309" t="s">
        <v>367</v>
      </c>
      <c r="B57" s="121" t="s">
        <v>1883</v>
      </c>
      <c r="C57" s="26" t="s">
        <v>1883</v>
      </c>
      <c r="D57" s="26" t="s">
        <v>1884</v>
      </c>
      <c r="E57" s="115"/>
      <c r="F57" s="112"/>
      <c r="G57" s="115" t="s">
        <v>1885</v>
      </c>
    </row>
    <row r="58" spans="1:9" s="99" customFormat="1">
      <c r="A58" s="310" t="s">
        <v>372</v>
      </c>
      <c r="B58" s="121" t="s">
        <v>1884</v>
      </c>
      <c r="C58" s="26" t="s">
        <v>1907</v>
      </c>
      <c r="D58" s="26" t="s">
        <v>1884</v>
      </c>
      <c r="E58" s="115"/>
      <c r="F58" s="112" t="s">
        <v>1908</v>
      </c>
      <c r="G58" s="115">
        <v>0</v>
      </c>
    </row>
    <row r="59" spans="1:9" s="99" customFormat="1">
      <c r="A59" s="309" t="s">
        <v>377</v>
      </c>
      <c r="B59" s="121" t="s">
        <v>1883</v>
      </c>
      <c r="C59" s="26" t="s">
        <v>1883</v>
      </c>
      <c r="D59" s="26" t="s">
        <v>1883</v>
      </c>
      <c r="E59" s="115"/>
      <c r="F59" s="112"/>
      <c r="G59" s="115" t="s">
        <v>1885</v>
      </c>
    </row>
    <row r="60" spans="1:9" s="99" customFormat="1">
      <c r="A60" s="310" t="s">
        <v>382</v>
      </c>
      <c r="B60" s="121" t="s">
        <v>1883</v>
      </c>
      <c r="C60" s="221" t="s">
        <v>1884</v>
      </c>
      <c r="D60" s="26" t="s">
        <v>1884</v>
      </c>
      <c r="E60" s="115"/>
      <c r="F60" s="112" t="s">
        <v>1909</v>
      </c>
      <c r="G60" s="115" t="s">
        <v>1885</v>
      </c>
    </row>
    <row r="61" spans="1:9" s="99" customFormat="1">
      <c r="A61" s="309" t="s">
        <v>389</v>
      </c>
      <c r="B61" s="121" t="s">
        <v>1883</v>
      </c>
      <c r="C61" s="26" t="s">
        <v>1883</v>
      </c>
      <c r="D61" s="26" t="s">
        <v>1883</v>
      </c>
      <c r="E61" s="115"/>
      <c r="F61" s="112" t="s">
        <v>1910</v>
      </c>
      <c r="G61" s="115" t="s">
        <v>1885</v>
      </c>
      <c r="I61" s="98"/>
    </row>
    <row r="62" spans="1:9" s="99" customFormat="1">
      <c r="A62" s="310" t="s">
        <v>394</v>
      </c>
      <c r="B62" s="121" t="s">
        <v>1884</v>
      </c>
      <c r="C62" s="26" t="s">
        <v>1911</v>
      </c>
      <c r="D62" s="26" t="s">
        <v>1884</v>
      </c>
      <c r="E62" s="115"/>
      <c r="F62" s="112" t="s">
        <v>1908</v>
      </c>
      <c r="G62" s="115">
        <v>0</v>
      </c>
      <c r="I62" s="98"/>
    </row>
    <row r="63" spans="1:9" s="99" customFormat="1">
      <c r="A63" s="309" t="s">
        <v>400</v>
      </c>
      <c r="B63" s="121" t="s">
        <v>1883</v>
      </c>
      <c r="C63" s="26" t="s">
        <v>1883</v>
      </c>
      <c r="D63" s="26" t="s">
        <v>1884</v>
      </c>
      <c r="E63" s="115"/>
      <c r="F63" s="112"/>
      <c r="G63" s="115" t="s">
        <v>1885</v>
      </c>
      <c r="I63" s="98"/>
    </row>
    <row r="64" spans="1:9" s="99" customFormat="1">
      <c r="A64" s="310" t="s">
        <v>404</v>
      </c>
      <c r="B64" s="121" t="s">
        <v>1883</v>
      </c>
      <c r="C64" s="26" t="s">
        <v>1883</v>
      </c>
      <c r="D64" s="26" t="s">
        <v>1884</v>
      </c>
      <c r="E64" s="115"/>
      <c r="F64" s="112"/>
      <c r="G64" s="115" t="s">
        <v>1885</v>
      </c>
      <c r="I64" s="98"/>
    </row>
    <row r="65" spans="1:9" s="99" customFormat="1">
      <c r="A65" s="309" t="s">
        <v>409</v>
      </c>
      <c r="B65" s="121" t="s">
        <v>1883</v>
      </c>
      <c r="C65" s="26" t="s">
        <v>1883</v>
      </c>
      <c r="D65" s="26" t="s">
        <v>1884</v>
      </c>
      <c r="E65" s="115"/>
      <c r="F65" s="112"/>
      <c r="G65" s="115" t="s">
        <v>1885</v>
      </c>
      <c r="I65" s="98"/>
    </row>
    <row r="66" spans="1:9" s="99" customFormat="1">
      <c r="A66" s="310" t="s">
        <v>414</v>
      </c>
      <c r="B66" s="121" t="s">
        <v>1895</v>
      </c>
      <c r="C66" s="26" t="s">
        <v>1883</v>
      </c>
      <c r="D66" s="26" t="s">
        <v>1884</v>
      </c>
      <c r="E66" s="115"/>
      <c r="F66" s="112"/>
      <c r="G66" s="115" t="s">
        <v>1885</v>
      </c>
      <c r="I66" s="98"/>
    </row>
    <row r="67" spans="1:9" s="99" customFormat="1">
      <c r="A67" s="309" t="s">
        <v>419</v>
      </c>
      <c r="B67" s="121" t="s">
        <v>1883</v>
      </c>
      <c r="C67" s="26" t="s">
        <v>1883</v>
      </c>
      <c r="D67" s="26" t="s">
        <v>1884</v>
      </c>
      <c r="E67" s="115"/>
      <c r="F67" s="112"/>
      <c r="G67" s="115" t="s">
        <v>1885</v>
      </c>
      <c r="I67" s="98"/>
    </row>
    <row r="68" spans="1:9" s="99" customFormat="1">
      <c r="A68" s="310" t="s">
        <v>427</v>
      </c>
      <c r="B68" s="121" t="s">
        <v>1883</v>
      </c>
      <c r="C68" s="26" t="s">
        <v>1883</v>
      </c>
      <c r="D68" s="26" t="s">
        <v>1883</v>
      </c>
      <c r="E68" s="115"/>
      <c r="F68" s="112"/>
      <c r="G68" s="115" t="s">
        <v>1885</v>
      </c>
      <c r="I68" s="98"/>
    </row>
    <row r="69" spans="1:9" s="99" customFormat="1">
      <c r="A69" s="309" t="s">
        <v>433</v>
      </c>
      <c r="B69" s="121" t="s">
        <v>1883</v>
      </c>
      <c r="C69" s="26" t="s">
        <v>1883</v>
      </c>
      <c r="D69" s="26" t="s">
        <v>1884</v>
      </c>
      <c r="E69" s="115"/>
      <c r="F69" s="112"/>
      <c r="G69" s="115" t="s">
        <v>1885</v>
      </c>
      <c r="I69" s="98"/>
    </row>
    <row r="70" spans="1:9" s="99" customFormat="1">
      <c r="A70" s="310" t="s">
        <v>439</v>
      </c>
      <c r="B70" s="121" t="s">
        <v>1912</v>
      </c>
      <c r="C70" s="26" t="s">
        <v>1883</v>
      </c>
      <c r="D70" s="26" t="s">
        <v>1884</v>
      </c>
      <c r="E70" s="115"/>
      <c r="F70" s="112"/>
      <c r="G70" s="115" t="s">
        <v>1885</v>
      </c>
      <c r="I70" s="98"/>
    </row>
    <row r="71" spans="1:9">
      <c r="A71" s="309" t="s">
        <v>448</v>
      </c>
      <c r="B71" s="121" t="s">
        <v>1883</v>
      </c>
      <c r="C71" s="26" t="s">
        <v>1883</v>
      </c>
      <c r="D71" s="26" t="s">
        <v>1884</v>
      </c>
      <c r="E71" s="115"/>
      <c r="F71" s="112"/>
      <c r="G71" s="115" t="s">
        <v>1885</v>
      </c>
    </row>
    <row r="72" spans="1:9">
      <c r="A72" s="310" t="s">
        <v>454</v>
      </c>
      <c r="B72" s="121" t="s">
        <v>1883</v>
      </c>
      <c r="C72" s="26" t="s">
        <v>1883</v>
      </c>
      <c r="D72" s="26" t="s">
        <v>1884</v>
      </c>
      <c r="E72" s="115"/>
      <c r="F72" s="112"/>
      <c r="G72" s="115" t="s">
        <v>1885</v>
      </c>
    </row>
    <row r="73" spans="1:9">
      <c r="A73" s="309" t="s">
        <v>461</v>
      </c>
      <c r="B73" s="121" t="s">
        <v>1883</v>
      </c>
      <c r="C73" s="26" t="s">
        <v>1883</v>
      </c>
      <c r="D73" s="26" t="s">
        <v>1884</v>
      </c>
      <c r="E73" s="115"/>
      <c r="F73" s="112"/>
      <c r="G73" s="115" t="s">
        <v>1885</v>
      </c>
    </row>
    <row r="74" spans="1:9">
      <c r="A74" s="310" t="s">
        <v>466</v>
      </c>
      <c r="B74" s="121" t="s">
        <v>1895</v>
      </c>
      <c r="C74" s="26" t="s">
        <v>1883</v>
      </c>
      <c r="D74" s="26" t="s">
        <v>1913</v>
      </c>
      <c r="E74" s="115"/>
      <c r="F74" s="112"/>
      <c r="G74" s="115" t="s">
        <v>1885</v>
      </c>
    </row>
    <row r="75" spans="1:9">
      <c r="A75" s="309" t="s">
        <v>473</v>
      </c>
      <c r="B75" s="121" t="s">
        <v>1883</v>
      </c>
      <c r="C75" s="26" t="s">
        <v>1883</v>
      </c>
      <c r="D75" s="26" t="s">
        <v>1884</v>
      </c>
      <c r="E75" s="115"/>
      <c r="F75" s="112"/>
      <c r="G75" s="115" t="s">
        <v>1885</v>
      </c>
    </row>
    <row r="76" spans="1:9">
      <c r="A76" s="310" t="s">
        <v>478</v>
      </c>
      <c r="B76" s="121" t="s">
        <v>1883</v>
      </c>
      <c r="C76" s="26" t="s">
        <v>1883</v>
      </c>
      <c r="D76" s="26" t="s">
        <v>1883</v>
      </c>
      <c r="E76" s="115"/>
      <c r="F76" s="112"/>
      <c r="G76" s="115" t="s">
        <v>1885</v>
      </c>
    </row>
    <row r="77" spans="1:9">
      <c r="A77" s="309" t="s">
        <v>483</v>
      </c>
      <c r="B77" s="121" t="s">
        <v>1883</v>
      </c>
      <c r="C77" s="26" t="s">
        <v>1883</v>
      </c>
      <c r="D77" s="26" t="s">
        <v>1884</v>
      </c>
      <c r="E77" s="115"/>
      <c r="F77" s="112"/>
      <c r="G77" s="115" t="s">
        <v>1885</v>
      </c>
    </row>
    <row r="78" spans="1:9">
      <c r="A78" s="310" t="s">
        <v>488</v>
      </c>
      <c r="B78" s="121" t="s">
        <v>1895</v>
      </c>
      <c r="C78" s="26" t="s">
        <v>1883</v>
      </c>
      <c r="D78" s="26" t="s">
        <v>1883</v>
      </c>
      <c r="E78" s="115"/>
      <c r="F78" s="112"/>
      <c r="G78" s="115" t="s">
        <v>1885</v>
      </c>
    </row>
    <row r="79" spans="1:9">
      <c r="A79" s="310" t="s">
        <v>494</v>
      </c>
      <c r="B79" s="121" t="s">
        <v>1883</v>
      </c>
      <c r="C79" s="26" t="s">
        <v>1883</v>
      </c>
      <c r="D79" s="26" t="s">
        <v>1883</v>
      </c>
      <c r="E79" s="115"/>
      <c r="F79" s="112"/>
      <c r="G79" s="115" t="s">
        <v>1885</v>
      </c>
    </row>
    <row r="80" spans="1:9">
      <c r="A80" s="309" t="s">
        <v>499</v>
      </c>
      <c r="B80" s="121" t="s">
        <v>1883</v>
      </c>
      <c r="C80" s="26" t="s">
        <v>1883</v>
      </c>
      <c r="D80" s="26" t="s">
        <v>1884</v>
      </c>
      <c r="E80" s="115"/>
      <c r="F80" s="112"/>
      <c r="G80" s="115" t="s">
        <v>1885</v>
      </c>
    </row>
    <row r="81" spans="1:7">
      <c r="A81" s="310" t="s">
        <v>504</v>
      </c>
      <c r="B81" s="121" t="s">
        <v>1883</v>
      </c>
      <c r="C81" s="26" t="s">
        <v>1883</v>
      </c>
      <c r="D81" s="26" t="s">
        <v>1883</v>
      </c>
      <c r="E81" s="115"/>
      <c r="F81" s="112"/>
      <c r="G81" s="115" t="s">
        <v>1885</v>
      </c>
    </row>
    <row r="82" spans="1:7">
      <c r="A82" s="309" t="s">
        <v>508</v>
      </c>
      <c r="B82" s="121" t="s">
        <v>1883</v>
      </c>
      <c r="C82" s="26" t="s">
        <v>1914</v>
      </c>
      <c r="D82" s="26" t="s">
        <v>1883</v>
      </c>
      <c r="E82" s="115"/>
      <c r="F82" s="112"/>
      <c r="G82" s="115" t="s">
        <v>1885</v>
      </c>
    </row>
    <row r="83" spans="1:7">
      <c r="A83" s="310" t="s">
        <v>514</v>
      </c>
      <c r="B83" s="121" t="s">
        <v>1883</v>
      </c>
      <c r="C83" s="26" t="s">
        <v>1883</v>
      </c>
      <c r="D83" s="26" t="s">
        <v>1884</v>
      </c>
      <c r="E83" s="115"/>
      <c r="F83" s="112"/>
      <c r="G83" s="115" t="s">
        <v>1885</v>
      </c>
    </row>
    <row r="84" spans="1:7">
      <c r="A84" s="309" t="s">
        <v>519</v>
      </c>
      <c r="B84" s="306" t="s">
        <v>1915</v>
      </c>
      <c r="C84" s="223" t="s">
        <v>1915</v>
      </c>
      <c r="D84" s="26" t="s">
        <v>1884</v>
      </c>
      <c r="E84" s="115"/>
      <c r="F84" s="112"/>
      <c r="G84" s="115" t="s">
        <v>1885</v>
      </c>
    </row>
    <row r="85" spans="1:7">
      <c r="A85" s="310" t="s">
        <v>525</v>
      </c>
      <c r="B85" s="121" t="s">
        <v>1883</v>
      </c>
      <c r="C85" s="26" t="s">
        <v>1883</v>
      </c>
      <c r="D85" s="26" t="s">
        <v>1884</v>
      </c>
      <c r="E85" s="115"/>
      <c r="F85" s="112"/>
      <c r="G85" s="115" t="s">
        <v>1885</v>
      </c>
    </row>
    <row r="86" spans="1:7">
      <c r="A86" s="309" t="s">
        <v>528</v>
      </c>
      <c r="B86" s="121" t="s">
        <v>1916</v>
      </c>
      <c r="C86" s="221" t="s">
        <v>1916</v>
      </c>
      <c r="D86" s="26" t="s">
        <v>1884</v>
      </c>
      <c r="E86" s="115"/>
      <c r="F86" s="112"/>
      <c r="G86" s="115" t="s">
        <v>1885</v>
      </c>
    </row>
    <row r="87" spans="1:7">
      <c r="A87" s="310" t="s">
        <v>533</v>
      </c>
      <c r="B87" s="121" t="s">
        <v>1883</v>
      </c>
      <c r="C87" s="26" t="s">
        <v>1883</v>
      </c>
      <c r="D87" s="26" t="s">
        <v>1884</v>
      </c>
      <c r="E87" s="115"/>
      <c r="F87" s="112"/>
      <c r="G87" s="115" t="s">
        <v>1885</v>
      </c>
    </row>
    <row r="88" spans="1:7">
      <c r="A88" s="310" t="s">
        <v>540</v>
      </c>
      <c r="B88" s="121" t="s">
        <v>1917</v>
      </c>
      <c r="C88" s="26" t="s">
        <v>1917</v>
      </c>
      <c r="D88" s="26" t="s">
        <v>1917</v>
      </c>
      <c r="E88" s="115"/>
      <c r="F88" s="112" t="s">
        <v>1918</v>
      </c>
      <c r="G88" s="115" t="s">
        <v>1885</v>
      </c>
    </row>
    <row r="89" spans="1:7">
      <c r="A89" s="309" t="s">
        <v>545</v>
      </c>
      <c r="B89" s="121" t="s">
        <v>1895</v>
      </c>
      <c r="C89" s="223" t="s">
        <v>1883</v>
      </c>
      <c r="D89" s="26" t="s">
        <v>1883</v>
      </c>
      <c r="E89" s="115"/>
      <c r="F89" s="112"/>
      <c r="G89" s="115" t="s">
        <v>1885</v>
      </c>
    </row>
    <row r="90" spans="1:7">
      <c r="A90" s="310" t="s">
        <v>550</v>
      </c>
      <c r="B90" s="121" t="s">
        <v>1884</v>
      </c>
      <c r="C90" s="221" t="s">
        <v>1884</v>
      </c>
      <c r="D90" s="26" t="s">
        <v>1883</v>
      </c>
      <c r="E90" s="115"/>
      <c r="F90" s="112" t="s">
        <v>1919</v>
      </c>
      <c r="G90" s="115">
        <v>2</v>
      </c>
    </row>
    <row r="91" spans="1:7">
      <c r="A91" s="309" t="s">
        <v>559</v>
      </c>
      <c r="B91" s="121" t="s">
        <v>1887</v>
      </c>
      <c r="C91" s="221" t="s">
        <v>1884</v>
      </c>
      <c r="D91" s="26" t="s">
        <v>1916</v>
      </c>
      <c r="E91" s="115"/>
      <c r="F91" s="112" t="s">
        <v>1920</v>
      </c>
      <c r="G91" s="115" t="s">
        <v>1885</v>
      </c>
    </row>
    <row r="92" spans="1:7">
      <c r="A92" s="310" t="s">
        <v>564</v>
      </c>
      <c r="B92" s="121" t="s">
        <v>1883</v>
      </c>
      <c r="C92" s="26" t="s">
        <v>1883</v>
      </c>
      <c r="D92" s="26" t="s">
        <v>1883</v>
      </c>
      <c r="E92" s="115"/>
      <c r="F92" s="112"/>
      <c r="G92" s="115" t="s">
        <v>1885</v>
      </c>
    </row>
    <row r="93" spans="1:7">
      <c r="A93" s="309" t="s">
        <v>570</v>
      </c>
      <c r="B93" s="121" t="s">
        <v>1883</v>
      </c>
      <c r="C93" s="221" t="s">
        <v>1887</v>
      </c>
      <c r="D93" s="26" t="s">
        <v>1883</v>
      </c>
      <c r="E93" s="115"/>
      <c r="F93" s="112"/>
      <c r="G93" s="115" t="s">
        <v>1885</v>
      </c>
    </row>
    <row r="94" spans="1:7">
      <c r="A94" s="310" t="s">
        <v>575</v>
      </c>
      <c r="B94" s="121" t="s">
        <v>1883</v>
      </c>
      <c r="C94" s="26" t="s">
        <v>1883</v>
      </c>
      <c r="D94" s="26" t="s">
        <v>1884</v>
      </c>
      <c r="E94" s="115"/>
      <c r="F94" s="112"/>
      <c r="G94" s="115" t="s">
        <v>1885</v>
      </c>
    </row>
    <row r="95" spans="1:7">
      <c r="A95" s="309" t="s">
        <v>580</v>
      </c>
      <c r="B95" s="121" t="s">
        <v>1887</v>
      </c>
      <c r="C95" s="221" t="s">
        <v>1887</v>
      </c>
      <c r="D95" s="26" t="s">
        <v>1921</v>
      </c>
      <c r="E95" s="115"/>
      <c r="F95" s="112" t="s">
        <v>1922</v>
      </c>
      <c r="G95" s="115" t="s">
        <v>1885</v>
      </c>
    </row>
    <row r="96" spans="1:7">
      <c r="A96" s="310" t="s">
        <v>585</v>
      </c>
      <c r="B96" s="121" t="s">
        <v>1884</v>
      </c>
      <c r="C96" s="221" t="s">
        <v>1887</v>
      </c>
      <c r="D96" s="26" t="s">
        <v>1884</v>
      </c>
      <c r="E96" s="115"/>
      <c r="F96" s="112" t="s">
        <v>1923</v>
      </c>
      <c r="G96" s="115">
        <v>1</v>
      </c>
    </row>
    <row r="97" spans="1:7">
      <c r="A97" s="309" t="s">
        <v>590</v>
      </c>
      <c r="B97" s="121" t="s">
        <v>1883</v>
      </c>
      <c r="C97" s="26" t="s">
        <v>1883</v>
      </c>
      <c r="D97" s="26" t="s">
        <v>1883</v>
      </c>
      <c r="E97" s="115"/>
      <c r="F97" s="112"/>
      <c r="G97" s="115" t="s">
        <v>1885</v>
      </c>
    </row>
    <row r="98" spans="1:7">
      <c r="A98" s="310" t="s">
        <v>597</v>
      </c>
      <c r="B98" s="121" t="s">
        <v>1924</v>
      </c>
      <c r="C98" s="239" t="s">
        <v>1925</v>
      </c>
      <c r="D98" s="26" t="s">
        <v>1883</v>
      </c>
      <c r="E98" s="115"/>
      <c r="F98" s="112"/>
      <c r="G98" s="115" t="s">
        <v>1885</v>
      </c>
    </row>
    <row r="99" spans="1:7">
      <c r="A99" s="309" t="s">
        <v>608</v>
      </c>
      <c r="B99" s="121" t="s">
        <v>1883</v>
      </c>
      <c r="C99" s="223" t="s">
        <v>1883</v>
      </c>
      <c r="D99" s="26" t="s">
        <v>1884</v>
      </c>
      <c r="E99" s="115"/>
      <c r="F99" s="112" t="s">
        <v>1926</v>
      </c>
      <c r="G99" s="115" t="s">
        <v>1885</v>
      </c>
    </row>
    <row r="100" spans="1:7">
      <c r="A100" s="310" t="s">
        <v>613</v>
      </c>
      <c r="B100" s="121" t="s">
        <v>1883</v>
      </c>
      <c r="C100" s="223" t="s">
        <v>1883</v>
      </c>
      <c r="D100" s="26" t="s">
        <v>1884</v>
      </c>
      <c r="E100" s="115"/>
      <c r="F100" s="112"/>
      <c r="G100" s="115" t="s">
        <v>1885</v>
      </c>
    </row>
    <row r="101" spans="1:7">
      <c r="A101" s="309" t="s">
        <v>619</v>
      </c>
      <c r="B101" s="121" t="s">
        <v>1895</v>
      </c>
      <c r="C101" s="223" t="s">
        <v>1895</v>
      </c>
      <c r="D101" s="26" t="s">
        <v>1884</v>
      </c>
      <c r="E101" s="115"/>
      <c r="F101" s="112"/>
      <c r="G101" s="115" t="s">
        <v>1885</v>
      </c>
    </row>
    <row r="102" spans="1:7">
      <c r="A102" s="310" t="s">
        <v>621</v>
      </c>
      <c r="B102" s="121" t="s">
        <v>1883</v>
      </c>
      <c r="C102" s="223" t="s">
        <v>1883</v>
      </c>
      <c r="D102" s="26" t="s">
        <v>1884</v>
      </c>
      <c r="E102" s="115"/>
      <c r="F102" s="112"/>
      <c r="G102" s="115" t="s">
        <v>1885</v>
      </c>
    </row>
    <row r="103" spans="1:7">
      <c r="A103" s="309" t="s">
        <v>627</v>
      </c>
      <c r="B103" s="121" t="s">
        <v>1927</v>
      </c>
      <c r="C103" s="223" t="s">
        <v>1928</v>
      </c>
      <c r="D103" s="26" t="s">
        <v>1884</v>
      </c>
      <c r="E103" s="115"/>
      <c r="F103" s="112"/>
      <c r="G103" s="115" t="s">
        <v>1885</v>
      </c>
    </row>
    <row r="104" spans="1:7">
      <c r="A104" s="310" t="s">
        <v>633</v>
      </c>
      <c r="B104" s="121" t="s">
        <v>1883</v>
      </c>
      <c r="C104" s="26" t="s">
        <v>1883</v>
      </c>
      <c r="D104" s="26" t="s">
        <v>1884</v>
      </c>
      <c r="E104" s="115"/>
      <c r="F104" s="112"/>
      <c r="G104" s="115" t="s">
        <v>1885</v>
      </c>
    </row>
    <row r="105" spans="1:7">
      <c r="A105" s="310" t="s">
        <v>641</v>
      </c>
      <c r="B105" s="121" t="s">
        <v>1883</v>
      </c>
      <c r="C105" s="26" t="s">
        <v>1883</v>
      </c>
      <c r="D105" s="26" t="s">
        <v>1883</v>
      </c>
      <c r="E105" s="115"/>
      <c r="F105" s="112"/>
      <c r="G105" s="115" t="s">
        <v>1885</v>
      </c>
    </row>
    <row r="106" spans="1:7">
      <c r="A106" s="309" t="s">
        <v>647</v>
      </c>
      <c r="B106" s="121" t="s">
        <v>1883</v>
      </c>
      <c r="C106" s="26" t="s">
        <v>1883</v>
      </c>
      <c r="D106" s="26" t="s">
        <v>1883</v>
      </c>
      <c r="E106" s="115"/>
      <c r="F106" s="112"/>
      <c r="G106" s="115" t="s">
        <v>1885</v>
      </c>
    </row>
    <row r="107" spans="1:7">
      <c r="A107" s="310" t="s">
        <v>652</v>
      </c>
      <c r="B107" s="121" t="s">
        <v>1883</v>
      </c>
      <c r="C107" s="26" t="s">
        <v>1883</v>
      </c>
      <c r="D107" s="26" t="s">
        <v>1883</v>
      </c>
      <c r="E107" s="115"/>
      <c r="F107" s="112"/>
      <c r="G107" s="115" t="s">
        <v>1885</v>
      </c>
    </row>
    <row r="108" spans="1:7">
      <c r="A108" s="310" t="s">
        <v>663</v>
      </c>
      <c r="B108" s="121" t="s">
        <v>1883</v>
      </c>
      <c r="C108" s="26" t="s">
        <v>1929</v>
      </c>
      <c r="D108" s="26" t="s">
        <v>1884</v>
      </c>
      <c r="E108" s="115"/>
      <c r="F108" s="112"/>
      <c r="G108" s="115" t="s">
        <v>1885</v>
      </c>
    </row>
    <row r="109" spans="1:7">
      <c r="A109" s="309" t="s">
        <v>668</v>
      </c>
      <c r="B109" s="121" t="s">
        <v>1883</v>
      </c>
      <c r="C109" s="26" t="s">
        <v>1883</v>
      </c>
      <c r="D109" s="26" t="s">
        <v>1884</v>
      </c>
      <c r="E109" s="115"/>
      <c r="F109" s="112"/>
      <c r="G109" s="115" t="s">
        <v>1885</v>
      </c>
    </row>
    <row r="110" spans="1:7">
      <c r="A110" s="310" t="s">
        <v>673</v>
      </c>
      <c r="B110" s="121" t="s">
        <v>1883</v>
      </c>
      <c r="C110" s="26" t="s">
        <v>1883</v>
      </c>
      <c r="D110" s="26" t="s">
        <v>1895</v>
      </c>
      <c r="E110" s="115"/>
      <c r="F110" s="112"/>
      <c r="G110" s="115" t="s">
        <v>1885</v>
      </c>
    </row>
    <row r="111" spans="1:7">
      <c r="A111" s="309" t="s">
        <v>681</v>
      </c>
      <c r="B111" s="121" t="s">
        <v>1883</v>
      </c>
      <c r="C111" s="223" t="s">
        <v>1883</v>
      </c>
      <c r="D111" s="26" t="s">
        <v>1884</v>
      </c>
      <c r="E111" s="115"/>
      <c r="F111" s="112"/>
      <c r="G111" s="115" t="s">
        <v>1885</v>
      </c>
    </row>
    <row r="112" spans="1:7">
      <c r="A112" s="310" t="s">
        <v>690</v>
      </c>
      <c r="B112" s="121" t="s">
        <v>1883</v>
      </c>
      <c r="C112" s="26" t="s">
        <v>1883</v>
      </c>
      <c r="D112" s="26" t="s">
        <v>1884</v>
      </c>
      <c r="E112" s="115"/>
      <c r="F112" s="112"/>
      <c r="G112" s="115" t="s">
        <v>1885</v>
      </c>
    </row>
    <row r="113" spans="1:7">
      <c r="A113" s="309" t="s">
        <v>696</v>
      </c>
      <c r="B113" s="121" t="s">
        <v>1883</v>
      </c>
      <c r="C113" s="26" t="s">
        <v>1883</v>
      </c>
      <c r="D113" s="26" t="s">
        <v>1884</v>
      </c>
      <c r="E113" s="115"/>
      <c r="F113" s="112"/>
      <c r="G113" s="115" t="s">
        <v>1885</v>
      </c>
    </row>
    <row r="114" spans="1:7">
      <c r="A114" s="310" t="s">
        <v>701</v>
      </c>
      <c r="B114" s="121" t="s">
        <v>1883</v>
      </c>
      <c r="C114" s="26" t="s">
        <v>1883</v>
      </c>
      <c r="D114" s="26" t="s">
        <v>1884</v>
      </c>
      <c r="E114" s="115"/>
      <c r="F114" s="112"/>
      <c r="G114" s="115" t="s">
        <v>1885</v>
      </c>
    </row>
    <row r="115" spans="1:7">
      <c r="A115" s="309" t="s">
        <v>706</v>
      </c>
      <c r="B115" s="121" t="s">
        <v>1883</v>
      </c>
      <c r="C115" s="26" t="s">
        <v>1883</v>
      </c>
      <c r="D115" s="26" t="s">
        <v>1883</v>
      </c>
      <c r="E115" s="115"/>
      <c r="F115" s="112"/>
      <c r="G115" s="115" t="s">
        <v>1885</v>
      </c>
    </row>
    <row r="116" spans="1:7">
      <c r="A116" s="310" t="s">
        <v>712</v>
      </c>
      <c r="B116" s="121" t="s">
        <v>1883</v>
      </c>
      <c r="C116" s="26" t="s">
        <v>1883</v>
      </c>
      <c r="D116" s="26" t="s">
        <v>1883</v>
      </c>
      <c r="E116" s="115"/>
      <c r="F116" s="112"/>
      <c r="G116" s="115">
        <v>2</v>
      </c>
    </row>
    <row r="117" spans="1:7">
      <c r="A117" s="309" t="s">
        <v>718</v>
      </c>
      <c r="B117" s="121" t="s">
        <v>1883</v>
      </c>
      <c r="C117" s="26" t="s">
        <v>1883</v>
      </c>
      <c r="D117" s="26" t="s">
        <v>1883</v>
      </c>
      <c r="E117" s="115"/>
      <c r="F117" s="112"/>
      <c r="G117" s="115">
        <v>2</v>
      </c>
    </row>
    <row r="118" spans="1:7">
      <c r="A118" s="310" t="s">
        <v>723</v>
      </c>
      <c r="B118" s="121" t="s">
        <v>1883</v>
      </c>
      <c r="C118" s="26" t="s">
        <v>1883</v>
      </c>
      <c r="D118" s="26" t="s">
        <v>1883</v>
      </c>
      <c r="E118" s="115"/>
      <c r="F118" s="112"/>
      <c r="G118" s="115" t="s">
        <v>1885</v>
      </c>
    </row>
    <row r="119" spans="1:7">
      <c r="A119" s="309" t="s">
        <v>731</v>
      </c>
      <c r="B119" s="121" t="s">
        <v>1884</v>
      </c>
      <c r="C119" s="221" t="s">
        <v>1884</v>
      </c>
      <c r="D119" s="26" t="s">
        <v>1884</v>
      </c>
      <c r="E119" s="115"/>
      <c r="F119" s="112" t="s">
        <v>1923</v>
      </c>
      <c r="G119" s="115">
        <v>0</v>
      </c>
    </row>
    <row r="120" spans="1:7">
      <c r="A120" s="310" t="s">
        <v>737</v>
      </c>
      <c r="B120" s="121" t="s">
        <v>1895</v>
      </c>
      <c r="C120" s="26" t="s">
        <v>1883</v>
      </c>
      <c r="D120" s="26" t="s">
        <v>1883</v>
      </c>
      <c r="E120" s="115"/>
      <c r="F120" s="112"/>
      <c r="G120" s="115" t="s">
        <v>1885</v>
      </c>
    </row>
    <row r="121" spans="1:7">
      <c r="A121" s="309" t="s">
        <v>745</v>
      </c>
      <c r="B121" s="121" t="s">
        <v>1887</v>
      </c>
      <c r="C121" s="239" t="s">
        <v>1883</v>
      </c>
      <c r="D121" s="26" t="s">
        <v>1884</v>
      </c>
      <c r="E121" s="115"/>
      <c r="F121" s="112"/>
      <c r="G121" s="115">
        <v>1</v>
      </c>
    </row>
    <row r="122" spans="1:7">
      <c r="A122" s="310" t="s">
        <v>754</v>
      </c>
      <c r="B122" s="121" t="s">
        <v>1883</v>
      </c>
      <c r="C122" s="26" t="s">
        <v>1914</v>
      </c>
      <c r="D122" s="26" t="s">
        <v>1883</v>
      </c>
      <c r="E122" s="115"/>
      <c r="F122" s="112"/>
      <c r="G122" s="115" t="s">
        <v>1885</v>
      </c>
    </row>
    <row r="123" spans="1:7">
      <c r="A123" s="309" t="s">
        <v>759</v>
      </c>
      <c r="B123" s="121" t="s">
        <v>1883</v>
      </c>
      <c r="C123" s="221" t="s">
        <v>1884</v>
      </c>
      <c r="D123" s="26" t="s">
        <v>1884</v>
      </c>
      <c r="E123" s="115"/>
      <c r="F123" s="112" t="s">
        <v>1930</v>
      </c>
      <c r="G123" s="115">
        <v>2</v>
      </c>
    </row>
    <row r="124" spans="1:7">
      <c r="A124" s="310" t="s">
        <v>764</v>
      </c>
      <c r="B124" s="121" t="s">
        <v>1883</v>
      </c>
      <c r="C124" s="221" t="s">
        <v>1884</v>
      </c>
      <c r="D124" s="26" t="s">
        <v>1884</v>
      </c>
      <c r="E124" s="115"/>
      <c r="F124" s="112" t="s">
        <v>1931</v>
      </c>
      <c r="G124" s="115" t="s">
        <v>1885</v>
      </c>
    </row>
    <row r="125" spans="1:7">
      <c r="A125" s="309" t="s">
        <v>770</v>
      </c>
      <c r="B125" s="121" t="s">
        <v>1887</v>
      </c>
      <c r="C125" s="221" t="s">
        <v>1887</v>
      </c>
      <c r="D125" s="26" t="s">
        <v>1884</v>
      </c>
      <c r="E125" s="115"/>
      <c r="F125" s="112" t="s">
        <v>1932</v>
      </c>
      <c r="G125" s="115">
        <v>0</v>
      </c>
    </row>
    <row r="126" spans="1:7">
      <c r="A126" s="310" t="s">
        <v>777</v>
      </c>
      <c r="B126" s="121" t="s">
        <v>1895</v>
      </c>
      <c r="C126" s="221" t="s">
        <v>1895</v>
      </c>
      <c r="D126" s="26" t="s">
        <v>1883</v>
      </c>
      <c r="E126" s="115"/>
      <c r="F126" s="112"/>
      <c r="G126" s="115" t="s">
        <v>1885</v>
      </c>
    </row>
    <row r="127" spans="1:7">
      <c r="A127" s="309" t="s">
        <v>782</v>
      </c>
      <c r="B127" s="121" t="s">
        <v>1895</v>
      </c>
      <c r="C127" s="221" t="s">
        <v>1895</v>
      </c>
      <c r="D127" s="26" t="s">
        <v>1884</v>
      </c>
      <c r="E127" s="115"/>
      <c r="F127" s="112"/>
      <c r="G127" s="115" t="s">
        <v>1885</v>
      </c>
    </row>
    <row r="128" spans="1:7">
      <c r="A128" s="310" t="s">
        <v>787</v>
      </c>
      <c r="B128" s="121" t="s">
        <v>1895</v>
      </c>
      <c r="C128" s="221" t="s">
        <v>1895</v>
      </c>
      <c r="D128" s="26" t="s">
        <v>1884</v>
      </c>
      <c r="E128" s="115"/>
      <c r="F128" s="112"/>
      <c r="G128" s="115" t="s">
        <v>1885</v>
      </c>
    </row>
    <row r="129" spans="1:7">
      <c r="A129" s="309" t="s">
        <v>790</v>
      </c>
      <c r="B129" s="121" t="s">
        <v>1883</v>
      </c>
      <c r="C129" s="26" t="s">
        <v>1933</v>
      </c>
      <c r="D129" s="26" t="s">
        <v>1884</v>
      </c>
      <c r="E129" s="115"/>
      <c r="F129" s="112" t="s">
        <v>1934</v>
      </c>
      <c r="G129" s="115" t="s">
        <v>1885</v>
      </c>
    </row>
    <row r="130" spans="1:7">
      <c r="A130" s="310" t="s">
        <v>795</v>
      </c>
      <c r="B130" s="121" t="s">
        <v>1887</v>
      </c>
      <c r="C130" s="221" t="s">
        <v>1887</v>
      </c>
      <c r="D130" s="26" t="s">
        <v>1884</v>
      </c>
      <c r="E130" s="115"/>
      <c r="F130" s="112" t="s">
        <v>1935</v>
      </c>
      <c r="G130" s="115">
        <v>0</v>
      </c>
    </row>
    <row r="131" spans="1:7">
      <c r="A131" s="309" t="s">
        <v>800</v>
      </c>
      <c r="B131" s="121" t="s">
        <v>1887</v>
      </c>
      <c r="C131" s="26" t="s">
        <v>1887</v>
      </c>
      <c r="D131" s="26" t="s">
        <v>1884</v>
      </c>
      <c r="E131" s="115"/>
      <c r="F131" s="112" t="s">
        <v>1935</v>
      </c>
      <c r="G131" s="115">
        <v>0</v>
      </c>
    </row>
    <row r="132" spans="1:7">
      <c r="A132" s="310" t="s">
        <v>802</v>
      </c>
      <c r="B132" s="121" t="s">
        <v>1883</v>
      </c>
      <c r="C132" s="26" t="s">
        <v>1883</v>
      </c>
      <c r="D132" s="26" t="s">
        <v>1883</v>
      </c>
      <c r="E132" s="115"/>
      <c r="F132" s="112"/>
      <c r="G132" s="115" t="s">
        <v>1885</v>
      </c>
    </row>
    <row r="133" spans="1:7">
      <c r="A133" s="309" t="s">
        <v>809</v>
      </c>
      <c r="B133" s="121" t="s">
        <v>1883</v>
      </c>
      <c r="C133" s="26" t="s">
        <v>1883</v>
      </c>
      <c r="D133" s="26" t="s">
        <v>1884</v>
      </c>
      <c r="E133" s="115"/>
      <c r="F133" s="112"/>
      <c r="G133" s="115" t="s">
        <v>1885</v>
      </c>
    </row>
    <row r="134" spans="1:7">
      <c r="A134" s="310" t="s">
        <v>814</v>
      </c>
      <c r="B134" s="121" t="s">
        <v>1883</v>
      </c>
      <c r="C134" s="223" t="s">
        <v>1883</v>
      </c>
      <c r="D134" s="26" t="s">
        <v>1884</v>
      </c>
      <c r="E134" s="115"/>
      <c r="F134" s="112"/>
      <c r="G134" s="115" t="s">
        <v>1885</v>
      </c>
    </row>
    <row r="135" spans="1:7">
      <c r="A135" s="309" t="s">
        <v>819</v>
      </c>
      <c r="B135" s="121" t="s">
        <v>1887</v>
      </c>
      <c r="C135" s="223" t="s">
        <v>1887</v>
      </c>
      <c r="D135" s="26" t="s">
        <v>1884</v>
      </c>
      <c r="E135" s="115"/>
      <c r="F135" s="112" t="s">
        <v>1936</v>
      </c>
      <c r="G135" s="115"/>
    </row>
    <row r="136" spans="1:7">
      <c r="A136" s="310" t="s">
        <v>825</v>
      </c>
      <c r="B136" s="121" t="s">
        <v>1895</v>
      </c>
      <c r="C136" s="26" t="s">
        <v>1883</v>
      </c>
      <c r="D136" s="26" t="s">
        <v>1884</v>
      </c>
      <c r="E136" s="115"/>
      <c r="F136" s="112"/>
      <c r="G136" s="115" t="s">
        <v>1885</v>
      </c>
    </row>
    <row r="137" spans="1:7">
      <c r="A137" s="309" t="s">
        <v>828</v>
      </c>
      <c r="B137" s="121" t="s">
        <v>1887</v>
      </c>
      <c r="C137" s="221" t="s">
        <v>1895</v>
      </c>
      <c r="D137" s="26" t="s">
        <v>1884</v>
      </c>
      <c r="E137" s="115"/>
      <c r="F137" s="112"/>
      <c r="G137" s="115">
        <v>3</v>
      </c>
    </row>
    <row r="138" spans="1:7">
      <c r="A138" s="310" t="s">
        <v>834</v>
      </c>
      <c r="B138" s="121" t="s">
        <v>1883</v>
      </c>
      <c r="C138" s="26" t="s">
        <v>1883</v>
      </c>
      <c r="D138" s="26" t="s">
        <v>1884</v>
      </c>
      <c r="E138" s="115"/>
      <c r="F138" s="112"/>
      <c r="G138" s="115" t="s">
        <v>1885</v>
      </c>
    </row>
    <row r="139" spans="1:7" ht="25.5">
      <c r="A139" s="309" t="s">
        <v>839</v>
      </c>
      <c r="B139" s="121" t="s">
        <v>1937</v>
      </c>
      <c r="C139" s="221" t="s">
        <v>1887</v>
      </c>
      <c r="D139" s="26" t="s">
        <v>1884</v>
      </c>
      <c r="E139" s="115"/>
      <c r="F139" s="112" t="s">
        <v>1923</v>
      </c>
      <c r="G139" s="115">
        <v>3</v>
      </c>
    </row>
    <row r="140" spans="1:7">
      <c r="A140" s="310" t="s">
        <v>842</v>
      </c>
      <c r="B140" s="121" t="s">
        <v>1883</v>
      </c>
      <c r="C140" s="26" t="s">
        <v>1883</v>
      </c>
      <c r="D140" s="26" t="s">
        <v>1884</v>
      </c>
      <c r="E140" s="115"/>
      <c r="F140" s="112"/>
      <c r="G140" s="115" t="s">
        <v>1885</v>
      </c>
    </row>
    <row r="141" spans="1:7">
      <c r="A141" s="309" t="s">
        <v>849</v>
      </c>
      <c r="B141" s="121" t="s">
        <v>1883</v>
      </c>
      <c r="C141" s="26" t="s">
        <v>1883</v>
      </c>
      <c r="D141" s="26" t="s">
        <v>1884</v>
      </c>
      <c r="E141" s="115"/>
      <c r="F141" s="112"/>
      <c r="G141" s="115" t="s">
        <v>1885</v>
      </c>
    </row>
    <row r="142" spans="1:7">
      <c r="A142" s="310" t="s">
        <v>854</v>
      </c>
      <c r="B142" s="121" t="s">
        <v>1895</v>
      </c>
      <c r="C142" s="221" t="s">
        <v>1895</v>
      </c>
      <c r="D142" s="26" t="s">
        <v>1883</v>
      </c>
      <c r="E142" s="115"/>
      <c r="F142" s="112"/>
      <c r="G142" s="115" t="s">
        <v>1885</v>
      </c>
    </row>
    <row r="143" spans="1:7">
      <c r="A143" s="309" t="s">
        <v>856</v>
      </c>
      <c r="B143" s="121" t="s">
        <v>1883</v>
      </c>
      <c r="C143" s="26" t="s">
        <v>1883</v>
      </c>
      <c r="D143" s="26" t="s">
        <v>1884</v>
      </c>
      <c r="E143" s="115"/>
      <c r="F143" s="112"/>
      <c r="G143" s="115" t="s">
        <v>1885</v>
      </c>
    </row>
    <row r="144" spans="1:7" ht="25.5">
      <c r="A144" s="310" t="s">
        <v>860</v>
      </c>
      <c r="B144" s="121" t="s">
        <v>1938</v>
      </c>
      <c r="C144" s="221" t="s">
        <v>1938</v>
      </c>
      <c r="D144" s="26" t="s">
        <v>1884</v>
      </c>
      <c r="E144" s="115"/>
      <c r="F144" s="112"/>
      <c r="G144" s="115" t="s">
        <v>1885</v>
      </c>
    </row>
    <row r="145" spans="1:7">
      <c r="A145" s="309" t="s">
        <v>862</v>
      </c>
      <c r="B145" s="121" t="s">
        <v>1883</v>
      </c>
      <c r="C145" s="221" t="s">
        <v>1939</v>
      </c>
      <c r="D145" s="26" t="s">
        <v>1883</v>
      </c>
      <c r="E145" s="115"/>
      <c r="F145" s="112"/>
      <c r="G145" s="115" t="s">
        <v>1885</v>
      </c>
    </row>
    <row r="146" spans="1:7">
      <c r="A146" s="310" t="s">
        <v>867</v>
      </c>
      <c r="B146" s="121" t="s">
        <v>1883</v>
      </c>
      <c r="C146" s="26" t="s">
        <v>1883</v>
      </c>
      <c r="D146" s="26" t="s">
        <v>1883</v>
      </c>
      <c r="E146" s="115"/>
      <c r="F146" s="112"/>
      <c r="G146" s="115" t="s">
        <v>1885</v>
      </c>
    </row>
    <row r="147" spans="1:7">
      <c r="A147" s="309" t="s">
        <v>872</v>
      </c>
      <c r="B147" s="121" t="s">
        <v>1786</v>
      </c>
      <c r="C147" s="26" t="s">
        <v>1786</v>
      </c>
      <c r="D147" s="26" t="s">
        <v>1786</v>
      </c>
      <c r="E147" s="115"/>
      <c r="F147" s="112"/>
      <c r="G147" s="115">
        <v>0</v>
      </c>
    </row>
    <row r="148" spans="1:7">
      <c r="A148" s="310" t="s">
        <v>874</v>
      </c>
      <c r="B148" s="121" t="s">
        <v>1786</v>
      </c>
      <c r="C148" s="26" t="s">
        <v>1786</v>
      </c>
      <c r="D148" s="26" t="s">
        <v>1786</v>
      </c>
      <c r="E148" s="115"/>
      <c r="F148" s="112"/>
      <c r="G148" s="115">
        <v>0</v>
      </c>
    </row>
    <row r="149" spans="1:7">
      <c r="A149" s="309" t="s">
        <v>876</v>
      </c>
      <c r="B149" s="121"/>
      <c r="C149" s="26"/>
      <c r="D149" s="26"/>
      <c r="E149" s="115"/>
      <c r="F149" s="112"/>
      <c r="G149" s="115"/>
    </row>
    <row r="150" spans="1:7">
      <c r="A150" s="310" t="s">
        <v>883</v>
      </c>
      <c r="B150" s="121"/>
      <c r="C150" s="26"/>
      <c r="D150" s="26"/>
      <c r="E150" s="115"/>
      <c r="F150" s="112"/>
      <c r="G150" s="115"/>
    </row>
    <row r="151" spans="1:7">
      <c r="A151" s="309" t="s">
        <v>888</v>
      </c>
      <c r="B151" s="121"/>
      <c r="C151" s="26"/>
      <c r="D151" s="26"/>
      <c r="E151" s="115"/>
      <c r="F151" s="112"/>
      <c r="G151" s="115"/>
    </row>
    <row r="152" spans="1:7">
      <c r="A152" s="310" t="s">
        <v>896</v>
      </c>
      <c r="B152" s="121"/>
      <c r="C152" s="26"/>
      <c r="D152" s="26"/>
      <c r="E152" s="115"/>
      <c r="F152" s="112"/>
      <c r="G152" s="115"/>
    </row>
    <row r="153" spans="1:7">
      <c r="A153" s="309" t="s">
        <v>903</v>
      </c>
      <c r="B153" s="121"/>
      <c r="C153" s="26"/>
      <c r="D153" s="26"/>
      <c r="E153" s="115"/>
      <c r="F153" s="112"/>
      <c r="G153" s="115"/>
    </row>
    <row r="154" spans="1:7">
      <c r="A154" s="310" t="s">
        <v>909</v>
      </c>
      <c r="B154" s="121"/>
      <c r="C154" s="26"/>
      <c r="D154" s="26"/>
      <c r="E154" s="115"/>
      <c r="F154" s="112"/>
      <c r="G154" s="115"/>
    </row>
    <row r="155" spans="1:7">
      <c r="A155" s="309" t="s">
        <v>915</v>
      </c>
      <c r="B155" s="121"/>
      <c r="C155" s="26"/>
      <c r="D155" s="26"/>
      <c r="E155" s="115"/>
      <c r="F155" s="112"/>
      <c r="G155" s="115"/>
    </row>
    <row r="156" spans="1:7">
      <c r="A156" s="310" t="s">
        <v>924</v>
      </c>
      <c r="B156" s="121"/>
      <c r="C156" s="26"/>
      <c r="D156" s="26"/>
      <c r="E156" s="115"/>
      <c r="F156" s="112"/>
      <c r="G156" s="115"/>
    </row>
    <row r="157" spans="1:7">
      <c r="A157" s="309" t="s">
        <v>933</v>
      </c>
      <c r="B157" s="121"/>
      <c r="C157" s="26"/>
      <c r="D157" s="26"/>
      <c r="E157" s="115"/>
      <c r="F157" s="112"/>
      <c r="G157" s="115"/>
    </row>
    <row r="158" spans="1:7">
      <c r="A158" s="310" t="s">
        <v>940</v>
      </c>
      <c r="B158" s="121"/>
      <c r="C158" s="26"/>
      <c r="D158" s="26"/>
      <c r="E158" s="115"/>
      <c r="F158" s="112"/>
      <c r="G158" s="115"/>
    </row>
    <row r="159" spans="1:7">
      <c r="A159" s="310" t="s">
        <v>951</v>
      </c>
      <c r="B159" s="121"/>
      <c r="C159" s="26"/>
      <c r="D159" s="26"/>
      <c r="E159" s="115"/>
      <c r="F159" s="112"/>
      <c r="G159" s="115"/>
    </row>
    <row r="160" spans="1:7">
      <c r="A160" s="309" t="s">
        <v>960</v>
      </c>
      <c r="B160" s="121"/>
      <c r="C160" s="26"/>
      <c r="D160" s="26"/>
      <c r="E160" s="115"/>
      <c r="F160" s="112"/>
      <c r="G160" s="115"/>
    </row>
    <row r="161" spans="1:7">
      <c r="A161" s="310" t="s">
        <v>964</v>
      </c>
      <c r="B161" s="121"/>
      <c r="C161" s="26"/>
      <c r="D161" s="26"/>
      <c r="E161" s="115"/>
      <c r="F161" s="112"/>
      <c r="G161" s="115"/>
    </row>
    <row r="162" spans="1:7">
      <c r="A162" s="310" t="s">
        <v>967</v>
      </c>
      <c r="B162" s="121"/>
      <c r="C162" s="26"/>
      <c r="D162" s="26"/>
      <c r="E162" s="115"/>
      <c r="F162" s="112"/>
      <c r="G162" s="115"/>
    </row>
    <row r="163" spans="1:7">
      <c r="A163" s="309" t="s">
        <v>972</v>
      </c>
      <c r="B163" s="121"/>
      <c r="C163" s="26"/>
      <c r="D163" s="26"/>
      <c r="E163" s="115"/>
      <c r="F163" s="112"/>
      <c r="G163" s="115"/>
    </row>
    <row r="164" spans="1:7">
      <c r="A164" s="310" t="s">
        <v>975</v>
      </c>
      <c r="B164" s="121"/>
      <c r="C164" s="26"/>
      <c r="D164" s="26"/>
      <c r="E164" s="115"/>
      <c r="F164" s="112"/>
      <c r="G164" s="115"/>
    </row>
    <row r="165" spans="1:7">
      <c r="A165" s="310" t="s">
        <v>979</v>
      </c>
      <c r="B165" s="121"/>
      <c r="C165" s="26"/>
      <c r="D165" s="26"/>
      <c r="E165" s="115"/>
      <c r="F165" s="112"/>
      <c r="G165" s="115"/>
    </row>
    <row r="166" spans="1:7">
      <c r="A166" s="309" t="s">
        <v>983</v>
      </c>
      <c r="B166" s="121"/>
      <c r="C166" s="26"/>
      <c r="D166" s="26"/>
      <c r="E166" s="115"/>
      <c r="F166" s="112"/>
      <c r="G166" s="115"/>
    </row>
    <row r="167" spans="1:7">
      <c r="A167" s="310" t="s">
        <v>986</v>
      </c>
      <c r="B167" s="121"/>
      <c r="C167" s="26"/>
      <c r="D167" s="26"/>
      <c r="E167" s="115"/>
      <c r="F167" s="112"/>
      <c r="G167" s="115"/>
    </row>
    <row r="168" spans="1:7">
      <c r="A168" s="309" t="s">
        <v>989</v>
      </c>
      <c r="B168" s="307"/>
      <c r="C168" s="302"/>
      <c r="D168" s="302"/>
      <c r="E168" s="303"/>
      <c r="F168" s="304"/>
      <c r="G168" s="305"/>
    </row>
    <row r="169" spans="1:7">
      <c r="A169" s="310" t="s">
        <v>992</v>
      </c>
      <c r="B169" s="307"/>
      <c r="C169" s="302"/>
      <c r="D169" s="302"/>
      <c r="E169" s="303"/>
      <c r="F169" s="304"/>
      <c r="G169" s="305"/>
    </row>
    <row r="170" spans="1:7" ht="13.5" thickBot="1">
      <c r="A170" s="311" t="s">
        <v>995</v>
      </c>
      <c r="B170" s="308"/>
      <c r="C170" s="108"/>
      <c r="D170" s="108"/>
      <c r="E170" s="116"/>
      <c r="F170" s="113"/>
      <c r="G170" s="113"/>
    </row>
    <row r="171" spans="1:7">
      <c r="A171" s="133"/>
      <c r="B171" s="100"/>
      <c r="C171" s="100"/>
      <c r="D171" s="100"/>
      <c r="E171" s="100"/>
    </row>
    <row r="172" spans="1:7">
      <c r="A172" s="133"/>
      <c r="B172" s="100"/>
      <c r="C172" s="100"/>
      <c r="D172" s="100"/>
      <c r="E172" s="100"/>
    </row>
    <row r="173" spans="1:7">
      <c r="A173" s="133"/>
      <c r="B173" s="100"/>
      <c r="C173" s="100"/>
      <c r="D173" s="100"/>
      <c r="E173" s="100"/>
    </row>
    <row r="174" spans="1:7">
      <c r="A174" s="133"/>
      <c r="B174" s="100"/>
      <c r="C174" s="100"/>
      <c r="D174" s="100"/>
      <c r="E174" s="100"/>
    </row>
    <row r="175" spans="1:7">
      <c r="A175" s="133"/>
      <c r="B175" s="100"/>
      <c r="C175" s="100"/>
      <c r="D175" s="100"/>
      <c r="E175" s="100"/>
    </row>
    <row r="176" spans="1:7">
      <c r="A176" s="133"/>
      <c r="B176" s="100"/>
      <c r="C176" s="100"/>
      <c r="D176" s="100"/>
      <c r="E176" s="100"/>
    </row>
    <row r="177" spans="1:5">
      <c r="A177" s="133"/>
      <c r="B177" s="100"/>
      <c r="C177" s="100"/>
      <c r="D177" s="100"/>
      <c r="E177" s="100"/>
    </row>
    <row r="178" spans="1:5">
      <c r="A178" s="133"/>
      <c r="B178" s="100"/>
      <c r="C178" s="100"/>
      <c r="D178" s="100"/>
      <c r="E178" s="100"/>
    </row>
    <row r="179" spans="1:5">
      <c r="A179" s="133"/>
      <c r="B179" s="100"/>
      <c r="C179" s="100"/>
      <c r="D179" s="100"/>
      <c r="E179" s="100"/>
    </row>
    <row r="180" spans="1:5">
      <c r="A180" s="133"/>
      <c r="B180" s="100"/>
      <c r="C180" s="100"/>
      <c r="D180" s="100"/>
      <c r="E180" s="100"/>
    </row>
    <row r="181" spans="1:5">
      <c r="A181" s="133"/>
      <c r="B181" s="100"/>
      <c r="C181" s="100"/>
      <c r="D181" s="100"/>
      <c r="E181" s="100"/>
    </row>
    <row r="182" spans="1:5">
      <c r="A182" s="133"/>
      <c r="B182" s="100"/>
      <c r="C182" s="100"/>
      <c r="D182" s="100"/>
      <c r="E182" s="100"/>
    </row>
    <row r="183" spans="1:5">
      <c r="A183" s="133"/>
      <c r="B183" s="100"/>
      <c r="C183" s="100"/>
      <c r="D183" s="100"/>
      <c r="E183" s="100"/>
    </row>
    <row r="184" spans="1:5">
      <c r="A184" s="133"/>
      <c r="B184" s="100"/>
      <c r="C184" s="100"/>
      <c r="D184" s="100"/>
      <c r="E184" s="100"/>
    </row>
    <row r="185" spans="1:5">
      <c r="A185" s="133"/>
      <c r="B185" s="100"/>
      <c r="C185" s="100"/>
      <c r="D185" s="100"/>
      <c r="E185" s="100"/>
    </row>
    <row r="186" spans="1:5">
      <c r="A186" s="133"/>
      <c r="B186" s="100"/>
      <c r="C186" s="100"/>
      <c r="D186" s="100"/>
      <c r="E186" s="100"/>
    </row>
    <row r="187" spans="1:5">
      <c r="A187" s="133"/>
      <c r="B187" s="100"/>
      <c r="C187" s="100"/>
      <c r="D187" s="100"/>
      <c r="E187" s="100"/>
    </row>
    <row r="188" spans="1:5">
      <c r="A188" s="133"/>
      <c r="B188" s="100"/>
      <c r="C188" s="100"/>
      <c r="D188" s="100"/>
      <c r="E188" s="100"/>
    </row>
    <row r="189" spans="1:5">
      <c r="A189" s="133"/>
      <c r="B189" s="100"/>
      <c r="C189" s="100"/>
      <c r="D189" s="100"/>
      <c r="E189" s="100"/>
    </row>
    <row r="190" spans="1:5">
      <c r="A190" s="133"/>
      <c r="B190" s="100"/>
      <c r="C190" s="100"/>
      <c r="D190" s="100"/>
      <c r="E190" s="100"/>
    </row>
    <row r="191" spans="1:5">
      <c r="A191" s="133"/>
      <c r="B191" s="100"/>
      <c r="C191" s="100"/>
      <c r="D191" s="100"/>
      <c r="E191" s="100"/>
    </row>
    <row r="192" spans="1:5">
      <c r="A192" s="133"/>
      <c r="B192" s="100"/>
      <c r="C192" s="100"/>
      <c r="D192" s="100"/>
      <c r="E192" s="100"/>
    </row>
    <row r="193" spans="1:5">
      <c r="A193" s="133"/>
      <c r="B193" s="100"/>
      <c r="C193" s="100"/>
      <c r="D193" s="100"/>
      <c r="E193" s="100"/>
    </row>
    <row r="194" spans="1:5">
      <c r="A194" s="133"/>
      <c r="B194" s="100"/>
      <c r="C194" s="100"/>
      <c r="D194" s="100"/>
      <c r="E194" s="100"/>
    </row>
    <row r="195" spans="1:5">
      <c r="A195" s="133"/>
      <c r="B195" s="100"/>
      <c r="C195" s="100"/>
      <c r="D195" s="100"/>
      <c r="E195" s="100"/>
    </row>
    <row r="196" spans="1:5">
      <c r="A196" s="133"/>
      <c r="B196" s="100"/>
      <c r="C196" s="100"/>
      <c r="D196" s="100"/>
      <c r="E196" s="100"/>
    </row>
    <row r="197" spans="1:5">
      <c r="A197" s="133"/>
      <c r="B197" s="100"/>
      <c r="C197" s="100"/>
      <c r="D197" s="100"/>
      <c r="E197" s="100"/>
    </row>
    <row r="198" spans="1:5">
      <c r="A198" s="133"/>
      <c r="B198" s="100"/>
      <c r="C198" s="100"/>
      <c r="D198" s="100"/>
      <c r="E198" s="100"/>
    </row>
    <row r="199" spans="1:5">
      <c r="A199" s="133"/>
      <c r="B199" s="100"/>
      <c r="C199" s="100"/>
      <c r="D199" s="100"/>
      <c r="E199" s="100"/>
    </row>
    <row r="200" spans="1:5">
      <c r="A200" s="133"/>
      <c r="B200" s="100"/>
      <c r="C200" s="100"/>
      <c r="D200" s="100"/>
      <c r="E200" s="100"/>
    </row>
    <row r="201" spans="1:5">
      <c r="A201" s="133"/>
      <c r="B201" s="100"/>
      <c r="C201" s="100"/>
      <c r="D201" s="100"/>
      <c r="E201" s="100"/>
    </row>
    <row r="202" spans="1:5">
      <c r="A202" s="133"/>
      <c r="B202" s="100"/>
      <c r="C202" s="100"/>
      <c r="D202" s="100"/>
      <c r="E202" s="100"/>
    </row>
    <row r="203" spans="1:5">
      <c r="A203" s="133"/>
      <c r="B203" s="100"/>
      <c r="C203" s="100"/>
      <c r="D203" s="100"/>
      <c r="E203" s="100"/>
    </row>
    <row r="204" spans="1:5">
      <c r="A204" s="133"/>
      <c r="B204" s="100"/>
      <c r="C204" s="100"/>
      <c r="D204" s="100"/>
      <c r="E204" s="100"/>
    </row>
    <row r="205" spans="1:5">
      <c r="A205" s="133"/>
      <c r="B205" s="100"/>
      <c r="C205" s="100"/>
      <c r="D205" s="100"/>
      <c r="E205" s="100"/>
    </row>
    <row r="206" spans="1:5">
      <c r="A206" s="133"/>
      <c r="B206" s="100"/>
      <c r="C206" s="100"/>
      <c r="D206" s="100"/>
      <c r="E206" s="100"/>
    </row>
    <row r="207" spans="1:5">
      <c r="A207" s="133"/>
      <c r="B207" s="100"/>
      <c r="C207" s="100"/>
      <c r="D207" s="100"/>
      <c r="E207" s="100"/>
    </row>
    <row r="208" spans="1:5">
      <c r="A208" s="133"/>
      <c r="B208" s="100"/>
      <c r="C208" s="100"/>
      <c r="D208" s="100"/>
      <c r="E208" s="100"/>
    </row>
    <row r="209" spans="1:5">
      <c r="A209" s="133"/>
      <c r="B209" s="100"/>
      <c r="C209" s="100"/>
      <c r="D209" s="100"/>
      <c r="E209" s="100"/>
    </row>
    <row r="210" spans="1:5">
      <c r="A210" s="133"/>
      <c r="B210" s="100"/>
      <c r="C210" s="100"/>
      <c r="D210" s="100"/>
      <c r="E210" s="100"/>
    </row>
    <row r="211" spans="1:5">
      <c r="A211" s="133"/>
      <c r="B211" s="100"/>
      <c r="C211" s="100"/>
      <c r="D211" s="100"/>
      <c r="E211" s="100"/>
    </row>
    <row r="212" spans="1:5">
      <c r="A212" s="133"/>
      <c r="B212" s="100"/>
      <c r="C212" s="100"/>
      <c r="D212" s="100"/>
      <c r="E212" s="100"/>
    </row>
    <row r="213" spans="1:5">
      <c r="A213" s="133"/>
      <c r="B213" s="100"/>
      <c r="C213" s="100"/>
      <c r="D213" s="100"/>
      <c r="E213" s="100"/>
    </row>
    <row r="214" spans="1:5">
      <c r="A214" s="133"/>
      <c r="B214" s="100"/>
      <c r="C214" s="100"/>
      <c r="D214" s="100"/>
      <c r="E214" s="100"/>
    </row>
    <row r="215" spans="1:5">
      <c r="A215" s="133"/>
      <c r="B215" s="100"/>
      <c r="C215" s="100"/>
      <c r="D215" s="100"/>
      <c r="E215" s="100"/>
    </row>
    <row r="216" spans="1:5">
      <c r="A216" s="133"/>
      <c r="B216" s="100"/>
      <c r="C216" s="100"/>
      <c r="D216" s="100"/>
      <c r="E216" s="100"/>
    </row>
    <row r="217" spans="1:5">
      <c r="A217" s="133"/>
      <c r="B217" s="100"/>
      <c r="C217" s="100"/>
      <c r="D217" s="100"/>
      <c r="E217" s="100"/>
    </row>
    <row r="218" spans="1:5">
      <c r="A218" s="133"/>
      <c r="B218" s="100"/>
      <c r="C218" s="100"/>
      <c r="D218" s="100"/>
      <c r="E218" s="100"/>
    </row>
    <row r="219" spans="1:5">
      <c r="A219" s="133"/>
      <c r="B219" s="100"/>
      <c r="C219" s="100"/>
      <c r="D219" s="100"/>
      <c r="E219" s="100"/>
    </row>
    <row r="220" spans="1:5">
      <c r="A220" s="133"/>
      <c r="B220" s="100"/>
      <c r="C220" s="100"/>
      <c r="D220" s="100"/>
      <c r="E220" s="100"/>
    </row>
    <row r="221" spans="1:5">
      <c r="A221" s="133"/>
      <c r="B221" s="100"/>
      <c r="C221" s="100"/>
      <c r="D221" s="100"/>
      <c r="E221" s="100"/>
    </row>
    <row r="222" spans="1:5">
      <c r="A222" s="133"/>
      <c r="B222" s="100"/>
      <c r="C222" s="100"/>
      <c r="D222" s="100"/>
      <c r="E222" s="100"/>
    </row>
    <row r="223" spans="1:5">
      <c r="A223" s="133"/>
      <c r="B223" s="100"/>
      <c r="C223" s="100"/>
      <c r="D223" s="100"/>
      <c r="E223" s="100"/>
    </row>
    <row r="224" spans="1:5">
      <c r="A224" s="133"/>
      <c r="B224" s="100"/>
      <c r="C224" s="100"/>
      <c r="D224" s="100"/>
      <c r="E224" s="100"/>
    </row>
    <row r="225" spans="1:5">
      <c r="A225" s="133"/>
      <c r="B225" s="100"/>
      <c r="C225" s="100"/>
      <c r="D225" s="100"/>
      <c r="E225" s="100"/>
    </row>
    <row r="226" spans="1:5">
      <c r="A226" s="133"/>
      <c r="B226" s="100"/>
      <c r="C226" s="100"/>
      <c r="D226" s="100"/>
      <c r="E226" s="100"/>
    </row>
    <row r="227" spans="1:5">
      <c r="A227" s="133"/>
      <c r="B227" s="100"/>
      <c r="C227" s="100"/>
      <c r="D227" s="100"/>
      <c r="E227" s="100"/>
    </row>
    <row r="228" spans="1:5">
      <c r="A228" s="133"/>
      <c r="B228" s="100"/>
      <c r="C228" s="100"/>
      <c r="D228" s="100"/>
      <c r="E228" s="100"/>
    </row>
    <row r="229" spans="1:5">
      <c r="A229" s="133"/>
      <c r="B229" s="100"/>
      <c r="C229" s="100"/>
      <c r="D229" s="100"/>
      <c r="E229" s="100"/>
    </row>
    <row r="230" spans="1:5">
      <c r="A230" s="133"/>
      <c r="B230" s="100"/>
      <c r="C230" s="100"/>
      <c r="D230" s="100"/>
      <c r="E230" s="100"/>
    </row>
    <row r="231" spans="1:5">
      <c r="A231" s="133"/>
      <c r="B231" s="100"/>
      <c r="C231" s="100"/>
      <c r="D231" s="100"/>
      <c r="E231" s="100"/>
    </row>
    <row r="232" spans="1:5">
      <c r="A232" s="133"/>
      <c r="B232" s="100"/>
      <c r="C232" s="100"/>
      <c r="D232" s="100"/>
      <c r="E232" s="100"/>
    </row>
    <row r="233" spans="1:5">
      <c r="A233" s="133"/>
      <c r="B233" s="100"/>
      <c r="C233" s="100"/>
      <c r="D233" s="100"/>
      <c r="E233" s="100"/>
    </row>
    <row r="234" spans="1:5">
      <c r="A234" s="133"/>
      <c r="B234" s="100"/>
      <c r="C234" s="100"/>
      <c r="D234" s="100"/>
      <c r="E234" s="100"/>
    </row>
    <row r="235" spans="1:5">
      <c r="A235" s="133"/>
      <c r="B235" s="100"/>
      <c r="C235" s="100"/>
      <c r="D235" s="100"/>
      <c r="E235" s="100"/>
    </row>
    <row r="236" spans="1:5">
      <c r="A236" s="133"/>
      <c r="B236" s="100"/>
      <c r="C236" s="100"/>
      <c r="D236" s="100"/>
      <c r="E236" s="100"/>
    </row>
    <row r="237" spans="1:5">
      <c r="A237" s="133"/>
      <c r="B237" s="100"/>
      <c r="C237" s="100"/>
      <c r="D237" s="100"/>
      <c r="E237" s="100"/>
    </row>
    <row r="238" spans="1:5">
      <c r="A238" s="133"/>
      <c r="B238" s="100"/>
      <c r="C238" s="100"/>
      <c r="D238" s="100"/>
      <c r="E238" s="100"/>
    </row>
    <row r="239" spans="1:5">
      <c r="A239" s="133"/>
      <c r="B239" s="100"/>
      <c r="C239" s="100"/>
      <c r="D239" s="100"/>
      <c r="E239" s="100"/>
    </row>
    <row r="240" spans="1:5">
      <c r="A240" s="133"/>
      <c r="B240" s="100"/>
      <c r="C240" s="100"/>
      <c r="D240" s="100"/>
      <c r="E240" s="100"/>
    </row>
    <row r="241" spans="1:5">
      <c r="A241" s="133"/>
      <c r="B241" s="100"/>
      <c r="C241" s="100"/>
      <c r="D241" s="100"/>
      <c r="E241" s="100"/>
    </row>
    <row r="242" spans="1:5">
      <c r="A242" s="133"/>
      <c r="B242" s="100"/>
      <c r="C242" s="100"/>
      <c r="D242" s="100"/>
      <c r="E242" s="100"/>
    </row>
    <row r="243" spans="1:5">
      <c r="A243" s="133"/>
      <c r="B243" s="100"/>
      <c r="C243" s="100"/>
      <c r="D243" s="100"/>
      <c r="E243" s="100"/>
    </row>
    <row r="244" spans="1:5">
      <c r="A244" s="133"/>
      <c r="B244" s="100"/>
      <c r="C244" s="100"/>
      <c r="D244" s="100"/>
      <c r="E244" s="100"/>
    </row>
    <row r="245" spans="1:5">
      <c r="A245" s="133"/>
      <c r="B245" s="100"/>
      <c r="C245" s="100"/>
      <c r="D245" s="100"/>
      <c r="E245" s="100"/>
    </row>
    <row r="246" spans="1:5">
      <c r="A246" s="133"/>
      <c r="B246" s="100"/>
      <c r="C246" s="100"/>
      <c r="D246" s="100"/>
      <c r="E246" s="100"/>
    </row>
    <row r="247" spans="1:5">
      <c r="A247" s="133"/>
      <c r="B247" s="100"/>
      <c r="C247" s="100"/>
      <c r="D247" s="100"/>
      <c r="E247" s="100"/>
    </row>
    <row r="248" spans="1:5">
      <c r="A248" s="133"/>
      <c r="B248" s="100"/>
      <c r="C248" s="100"/>
      <c r="D248" s="100"/>
      <c r="E248" s="100"/>
    </row>
    <row r="249" spans="1:5">
      <c r="A249" s="133"/>
      <c r="B249" s="100"/>
      <c r="C249" s="100"/>
      <c r="D249" s="100"/>
      <c r="E249" s="100"/>
    </row>
    <row r="250" spans="1:5">
      <c r="A250" s="133"/>
      <c r="B250" s="100"/>
      <c r="C250" s="100"/>
      <c r="D250" s="100"/>
      <c r="E250" s="100"/>
    </row>
    <row r="251" spans="1:5">
      <c r="A251" s="133"/>
      <c r="B251" s="100"/>
      <c r="C251" s="100"/>
      <c r="D251" s="100"/>
      <c r="E251" s="100"/>
    </row>
    <row r="252" spans="1:5">
      <c r="A252" s="133"/>
      <c r="B252" s="100"/>
      <c r="C252" s="100"/>
      <c r="D252" s="100"/>
      <c r="E252" s="100"/>
    </row>
    <row r="253" spans="1:5">
      <c r="A253" s="133"/>
      <c r="B253" s="100"/>
      <c r="C253" s="100"/>
      <c r="D253" s="100"/>
      <c r="E253" s="100"/>
    </row>
    <row r="254" spans="1:5">
      <c r="A254" s="133"/>
      <c r="B254" s="100"/>
      <c r="C254" s="100"/>
      <c r="D254" s="100"/>
      <c r="E254" s="100"/>
    </row>
    <row r="255" spans="1:5">
      <c r="A255" s="133"/>
      <c r="B255" s="100"/>
      <c r="C255" s="100"/>
      <c r="D255" s="100"/>
      <c r="E255" s="100"/>
    </row>
    <row r="256" spans="1:5">
      <c r="A256" s="133"/>
      <c r="B256" s="100"/>
      <c r="C256" s="100"/>
      <c r="D256" s="100"/>
      <c r="E256" s="100"/>
    </row>
    <row r="257" spans="1:5">
      <c r="A257" s="133"/>
      <c r="B257" s="100"/>
      <c r="C257" s="100"/>
      <c r="D257" s="100"/>
      <c r="E257" s="100"/>
    </row>
    <row r="258" spans="1:5">
      <c r="A258" s="133"/>
      <c r="B258" s="100"/>
      <c r="C258" s="100"/>
      <c r="D258" s="100"/>
      <c r="E258" s="100"/>
    </row>
    <row r="259" spans="1:5">
      <c r="A259" s="133"/>
      <c r="B259" s="100"/>
      <c r="C259" s="100"/>
      <c r="D259" s="100"/>
      <c r="E259" s="100"/>
    </row>
    <row r="260" spans="1:5">
      <c r="A260" s="133"/>
      <c r="B260" s="100"/>
      <c r="C260" s="100"/>
      <c r="D260" s="100"/>
      <c r="E260" s="100"/>
    </row>
    <row r="261" spans="1:5">
      <c r="A261" s="133"/>
      <c r="B261" s="100"/>
      <c r="C261" s="100"/>
      <c r="D261" s="100"/>
      <c r="E261" s="100"/>
    </row>
    <row r="262" spans="1:5">
      <c r="A262" s="133"/>
      <c r="B262" s="100"/>
      <c r="C262" s="100"/>
      <c r="D262" s="100"/>
      <c r="E262" s="100"/>
    </row>
    <row r="263" spans="1:5">
      <c r="A263" s="133"/>
      <c r="B263" s="100"/>
      <c r="C263" s="100"/>
      <c r="D263" s="100"/>
      <c r="E263" s="100"/>
    </row>
    <row r="264" spans="1:5">
      <c r="A264" s="133"/>
      <c r="B264" s="100"/>
      <c r="C264" s="100"/>
      <c r="D264" s="100"/>
      <c r="E264" s="100"/>
    </row>
    <row r="265" spans="1:5">
      <c r="A265" s="133"/>
      <c r="B265" s="100"/>
      <c r="C265" s="100"/>
      <c r="D265" s="100"/>
      <c r="E265" s="100"/>
    </row>
    <row r="266" spans="1:5">
      <c r="A266" s="133"/>
      <c r="B266" s="100"/>
      <c r="C266" s="100"/>
      <c r="D266" s="100"/>
      <c r="E266" s="100"/>
    </row>
    <row r="267" spans="1:5">
      <c r="A267" s="133"/>
      <c r="B267" s="100"/>
      <c r="C267" s="100"/>
      <c r="D267" s="100"/>
      <c r="E267" s="100"/>
    </row>
    <row r="268" spans="1:5">
      <c r="A268" s="133"/>
      <c r="B268" s="100"/>
      <c r="C268" s="100"/>
      <c r="D268" s="100"/>
      <c r="E268" s="100"/>
    </row>
    <row r="269" spans="1:5">
      <c r="A269" s="133"/>
      <c r="B269" s="100"/>
      <c r="C269" s="100"/>
      <c r="D269" s="100"/>
      <c r="E269" s="100"/>
    </row>
    <row r="270" spans="1:5">
      <c r="A270" s="133"/>
      <c r="B270" s="100"/>
      <c r="C270" s="100"/>
      <c r="D270" s="100"/>
      <c r="E270" s="100"/>
    </row>
    <row r="271" spans="1:5">
      <c r="A271" s="133"/>
      <c r="B271" s="100"/>
      <c r="C271" s="100"/>
      <c r="D271" s="100"/>
      <c r="E271" s="100"/>
    </row>
    <row r="272" spans="1:5">
      <c r="A272" s="133"/>
      <c r="B272" s="100"/>
      <c r="C272" s="100"/>
      <c r="D272" s="100"/>
      <c r="E272" s="100"/>
    </row>
    <row r="273" spans="1:5">
      <c r="A273" s="133"/>
      <c r="B273" s="100"/>
      <c r="C273" s="100"/>
      <c r="D273" s="100"/>
      <c r="E273" s="100"/>
    </row>
    <row r="274" spans="1:5">
      <c r="A274" s="133"/>
      <c r="B274" s="100"/>
      <c r="C274" s="100"/>
      <c r="D274" s="100"/>
      <c r="E274" s="100"/>
    </row>
    <row r="275" spans="1:5">
      <c r="A275" s="133"/>
      <c r="B275" s="100"/>
      <c r="C275" s="100"/>
      <c r="D275" s="100"/>
      <c r="E275" s="100"/>
    </row>
    <row r="276" spans="1:5">
      <c r="A276" s="133"/>
      <c r="B276" s="100"/>
      <c r="C276" s="100"/>
      <c r="D276" s="100"/>
      <c r="E276" s="100"/>
    </row>
    <row r="277" spans="1:5">
      <c r="A277" s="133"/>
      <c r="B277" s="100"/>
      <c r="C277" s="100"/>
      <c r="D277" s="100"/>
      <c r="E277" s="100"/>
    </row>
    <row r="278" spans="1:5">
      <c r="A278" s="133"/>
      <c r="B278" s="100"/>
      <c r="C278" s="100"/>
      <c r="D278" s="100"/>
      <c r="E278" s="100"/>
    </row>
    <row r="279" spans="1:5">
      <c r="A279" s="133"/>
      <c r="B279" s="100"/>
      <c r="C279" s="100"/>
      <c r="D279" s="100"/>
      <c r="E279" s="100"/>
    </row>
    <row r="280" spans="1:5">
      <c r="A280" s="133"/>
      <c r="B280" s="100"/>
      <c r="C280" s="100"/>
      <c r="D280" s="100"/>
      <c r="E280" s="100"/>
    </row>
    <row r="281" spans="1:5">
      <c r="A281" s="133"/>
      <c r="B281" s="100"/>
      <c r="C281" s="100"/>
      <c r="D281" s="100"/>
      <c r="E281" s="100"/>
    </row>
    <row r="282" spans="1:5">
      <c r="A282" s="133"/>
      <c r="B282" s="100"/>
      <c r="C282" s="100"/>
      <c r="D282" s="100"/>
      <c r="E282" s="100"/>
    </row>
    <row r="283" spans="1:5">
      <c r="A283" s="133"/>
      <c r="B283" s="100"/>
      <c r="C283" s="100"/>
      <c r="D283" s="100"/>
      <c r="E283" s="100"/>
    </row>
    <row r="284" spans="1:5">
      <c r="A284" s="133"/>
      <c r="B284" s="100"/>
      <c r="C284" s="100"/>
      <c r="D284" s="100"/>
      <c r="E284" s="100"/>
    </row>
    <row r="285" spans="1:5">
      <c r="A285" s="133"/>
      <c r="B285" s="100"/>
      <c r="C285" s="100"/>
      <c r="D285" s="100"/>
      <c r="E285" s="100"/>
    </row>
    <row r="286" spans="1:5">
      <c r="A286" s="133"/>
      <c r="B286" s="100"/>
      <c r="C286" s="100"/>
      <c r="D286" s="100"/>
      <c r="E286" s="100"/>
    </row>
  </sheetData>
  <mergeCells count="5">
    <mergeCell ref="A1:F1"/>
    <mergeCell ref="A2:F2"/>
    <mergeCell ref="F6:F7"/>
    <mergeCell ref="A6:A7"/>
    <mergeCell ref="G6:G7"/>
  </mergeCells>
  <phoneticPr fontId="41" type="noConversion"/>
  <conditionalFormatting sqref="B8:D158">
    <cfRule type="containsText" dxfId="2" priority="1" operator="containsText" text="Y - ">
      <formula>NOT(ISERROR(SEARCH("Y - ",B8)))</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3F93E-EA42-496E-BBF5-14584FC9BCB3}">
  <sheetPr filterMode="1"/>
  <dimension ref="A1:U282"/>
  <sheetViews>
    <sheetView zoomScale="85" zoomScaleNormal="85" workbookViewId="0">
      <pane xSplit="1" ySplit="1" topLeftCell="L120" activePane="bottomRight" state="frozen"/>
      <selection pane="bottomRight" activeCell="R153" sqref="R153"/>
      <selection pane="bottomLeft" activeCell="A2" sqref="A2"/>
      <selection pane="topRight" activeCell="B1" sqref="B1"/>
    </sheetView>
  </sheetViews>
  <sheetFormatPr defaultColWidth="8.7109375" defaultRowHeight="12.75" customHeight="1"/>
  <cols>
    <col min="1" max="1" width="13.42578125" style="1" customWidth="1"/>
    <col min="2" max="5" width="26.5703125" style="42" customWidth="1"/>
    <col min="6" max="10" width="26.5703125" style="42" hidden="1" customWidth="1"/>
    <col min="11" max="12" width="26.5703125" style="42" customWidth="1"/>
    <col min="13" max="13" width="26.5703125" style="92" customWidth="1"/>
    <col min="14" max="14" width="23.85546875" style="92" customWidth="1"/>
    <col min="15" max="15" width="8.7109375" style="98"/>
    <col min="16" max="16" width="26.42578125" style="92" bestFit="1" customWidth="1"/>
    <col min="17" max="17" width="26.42578125" style="92" customWidth="1"/>
    <col min="18" max="18" width="35.7109375" style="92" bestFit="1" customWidth="1"/>
    <col min="19" max="16384" width="8.7109375" style="92"/>
  </cols>
  <sheetData>
    <row r="1" spans="1:21" ht="13.5" thickBot="1">
      <c r="A1" s="234" t="s">
        <v>1940</v>
      </c>
      <c r="B1" s="217" t="s">
        <v>955</v>
      </c>
      <c r="C1" s="217" t="s">
        <v>1941</v>
      </c>
      <c r="D1" s="217" t="s">
        <v>1942</v>
      </c>
      <c r="E1" s="217" t="s">
        <v>1943</v>
      </c>
      <c r="F1" s="217" t="s">
        <v>1944</v>
      </c>
      <c r="G1" s="217" t="s">
        <v>1945</v>
      </c>
      <c r="H1" s="217" t="s">
        <v>1946</v>
      </c>
      <c r="I1" s="217" t="s">
        <v>1947</v>
      </c>
      <c r="J1" s="217" t="s">
        <v>1948</v>
      </c>
      <c r="K1" s="231" t="s">
        <v>1949</v>
      </c>
      <c r="L1" s="231" t="s">
        <v>1950</v>
      </c>
      <c r="M1" s="235" t="s">
        <v>1951</v>
      </c>
      <c r="N1" s="249" t="s">
        <v>1952</v>
      </c>
      <c r="O1" s="98" t="s">
        <v>1953</v>
      </c>
      <c r="P1" s="92" t="s">
        <v>1949</v>
      </c>
      <c r="Q1" s="92" t="s">
        <v>1103</v>
      </c>
      <c r="R1" s="231" t="s">
        <v>1954</v>
      </c>
      <c r="S1" s="242" t="s">
        <v>1955</v>
      </c>
    </row>
    <row r="2" spans="1:21" ht="25.5" hidden="1">
      <c r="A2" s="317" t="s">
        <v>48</v>
      </c>
      <c r="B2" s="232" t="s">
        <v>1956</v>
      </c>
      <c r="C2" s="232" t="s">
        <v>1957</v>
      </c>
      <c r="D2" s="232">
        <v>3</v>
      </c>
      <c r="E2" s="232" t="s">
        <v>1958</v>
      </c>
      <c r="F2" s="232" t="s">
        <v>1959</v>
      </c>
      <c r="G2" s="232">
        <f>VLOOKUP($A2,'Storm compliance'!$A$6:$G$170,6,FALSE)</f>
        <v>0</v>
      </c>
      <c r="H2" s="232" t="str">
        <f>VLOOKUP($A2,'Storm compliance'!$A$6:$G$170,7,FALSE)</f>
        <v>3+</v>
      </c>
      <c r="I2" s="232">
        <f>VLOOKUP($A2,'DryDays compliance'!$A$6:$F$170,5,FALSE)</f>
        <v>0</v>
      </c>
      <c r="J2" s="232">
        <f>VLOOKUP($A2,'DryDays compliance'!$A$6:$F$170,6,FALSE)</f>
        <v>0</v>
      </c>
      <c r="K2" s="233" t="s">
        <v>1960</v>
      </c>
      <c r="L2" s="233" t="s">
        <v>1961</v>
      </c>
      <c r="M2" s="218" t="s">
        <v>1962</v>
      </c>
      <c r="N2" s="250"/>
      <c r="O2" s="92"/>
      <c r="R2" s="324" t="s">
        <v>1962</v>
      </c>
      <c r="S2" s="243">
        <f t="shared" ref="S2:S12" si="0">COUNTIF(M:M,R2)</f>
        <v>108</v>
      </c>
    </row>
    <row r="3" spans="1:21" ht="25.5" hidden="1">
      <c r="A3" s="319" t="s">
        <v>62</v>
      </c>
      <c r="B3" s="221" t="s">
        <v>1956</v>
      </c>
      <c r="C3" s="232" t="s">
        <v>1957</v>
      </c>
      <c r="D3" s="221">
        <v>3</v>
      </c>
      <c r="E3" s="232" t="s">
        <v>1958</v>
      </c>
      <c r="F3" s="221" t="s">
        <v>1963</v>
      </c>
      <c r="G3" s="232">
        <f>VLOOKUP($A3,'Storm compliance'!$A$6:$G$170,6,FALSE)</f>
        <v>0</v>
      </c>
      <c r="H3" s="232" t="str">
        <f>VLOOKUP($A3,'Storm compliance'!$A$6:$G$170,7,FALSE)</f>
        <v>3+</v>
      </c>
      <c r="I3" s="232">
        <f>VLOOKUP($A3,'DryDays compliance'!$A$6:$F$170,5,FALSE)</f>
        <v>0</v>
      </c>
      <c r="J3" s="232" t="str">
        <f>VLOOKUP($A3,'DryDays compliance'!$A$6:$F$170,6,FALSE)</f>
        <v>2+</v>
      </c>
      <c r="K3" s="229" t="s">
        <v>1964</v>
      </c>
      <c r="L3" s="233" t="s">
        <v>1965</v>
      </c>
      <c r="M3" s="218" t="s">
        <v>1962</v>
      </c>
      <c r="N3" s="250"/>
      <c r="O3" s="92"/>
      <c r="R3" s="320" t="s">
        <v>1966</v>
      </c>
      <c r="S3" s="244">
        <f t="shared" si="0"/>
        <v>6</v>
      </c>
    </row>
    <row r="4" spans="1:21" ht="38.25">
      <c r="A4" s="318" t="s">
        <v>65</v>
      </c>
      <c r="B4" s="221" t="s">
        <v>1967</v>
      </c>
      <c r="C4" s="232" t="s">
        <v>1957</v>
      </c>
      <c r="D4" s="221">
        <v>3</v>
      </c>
      <c r="E4" s="232" t="s">
        <v>1958</v>
      </c>
      <c r="F4" s="221" t="s">
        <v>1959</v>
      </c>
      <c r="G4" s="232">
        <f>VLOOKUP($A4,'Storm compliance'!$A$6:$G$170,6,FALSE)</f>
        <v>0</v>
      </c>
      <c r="H4" s="232" t="str">
        <f>VLOOKUP($A4,'Storm compliance'!$A$6:$G$170,7,FALSE)</f>
        <v>3+</v>
      </c>
      <c r="I4" s="232" t="str">
        <f>VLOOKUP($A4,'DryDays compliance'!$A$6:$F$170,5,FALSE)</f>
        <v>Very Low Flow in DWF</v>
      </c>
      <c r="J4" s="232">
        <f>VLOOKUP($A4,'DryDays compliance'!$A$6:$F$170,6,FALSE)</f>
        <v>1</v>
      </c>
      <c r="K4" s="229" t="s">
        <v>1968</v>
      </c>
      <c r="L4" s="229" t="s">
        <v>1969</v>
      </c>
      <c r="M4" s="218" t="s">
        <v>1966</v>
      </c>
      <c r="N4" s="250"/>
      <c r="O4" s="98" t="s">
        <v>1970</v>
      </c>
      <c r="P4" s="92" t="s">
        <v>1971</v>
      </c>
      <c r="Q4" s="92" t="s">
        <v>879</v>
      </c>
      <c r="R4" s="320" t="s">
        <v>1972</v>
      </c>
      <c r="S4" s="244">
        <f t="shared" si="0"/>
        <v>4</v>
      </c>
    </row>
    <row r="5" spans="1:21" ht="38.25">
      <c r="A5" s="318" t="s">
        <v>74</v>
      </c>
      <c r="B5" s="221" t="s">
        <v>1967</v>
      </c>
      <c r="C5" s="232" t="s">
        <v>1957</v>
      </c>
      <c r="D5" s="221">
        <v>3</v>
      </c>
      <c r="E5" s="232" t="s">
        <v>1958</v>
      </c>
      <c r="F5" s="221" t="s">
        <v>1959</v>
      </c>
      <c r="G5" s="232">
        <f>VLOOKUP($A5,'Storm compliance'!$A$6:$G$170,6,FALSE)</f>
        <v>0</v>
      </c>
      <c r="H5" s="232" t="str">
        <f>VLOOKUP($A5,'Storm compliance'!$A$6:$G$170,7,FALSE)</f>
        <v>3+</v>
      </c>
      <c r="I5" s="232">
        <f>VLOOKUP($A5,'DryDays compliance'!$A$6:$F$170,5,FALSE)</f>
        <v>0</v>
      </c>
      <c r="J5" s="232" t="str">
        <f>VLOOKUP($A5,'DryDays compliance'!$A$6:$F$170,6,FALSE)</f>
        <v>2+</v>
      </c>
      <c r="K5" s="229" t="s">
        <v>1964</v>
      </c>
      <c r="L5" s="229" t="s">
        <v>1969</v>
      </c>
      <c r="M5" s="218" t="s">
        <v>1966</v>
      </c>
      <c r="N5" s="250"/>
      <c r="O5" s="98" t="s">
        <v>1970</v>
      </c>
      <c r="P5" s="92" t="s">
        <v>1973</v>
      </c>
      <c r="Q5" s="92" t="s">
        <v>97</v>
      </c>
      <c r="R5" s="320" t="s">
        <v>1974</v>
      </c>
      <c r="S5" s="244">
        <f t="shared" si="0"/>
        <v>1</v>
      </c>
    </row>
    <row r="6" spans="1:21" ht="38.25">
      <c r="A6" s="318" t="s">
        <v>81</v>
      </c>
      <c r="B6" s="221" t="s">
        <v>1967</v>
      </c>
      <c r="C6" s="232" t="s">
        <v>1957</v>
      </c>
      <c r="D6" s="221">
        <v>3</v>
      </c>
      <c r="E6" s="232" t="s">
        <v>1958</v>
      </c>
      <c r="F6" s="221" t="s">
        <v>1959</v>
      </c>
      <c r="G6" s="232" t="str">
        <f>VLOOKUP($A6,'Storm compliance'!$A$6:$G$170,6,FALSE)</f>
        <v>Secondary leg of bifurcation, few small responses to storms</v>
      </c>
      <c r="H6" s="232" t="str">
        <f>VLOOKUP($A6,'Storm compliance'!$A$6:$G$170,7,FALSE)</f>
        <v>3+</v>
      </c>
      <c r="I6" s="232" t="str">
        <f>VLOOKUP($A6,'DryDays compliance'!$A$6:$F$170,5,FALSE)</f>
        <v>No DWF-bifurcation</v>
      </c>
      <c r="J6" s="232">
        <f>VLOOKUP($A6,'DryDays compliance'!$A$6:$F$170,6,FALSE)</f>
        <v>0</v>
      </c>
      <c r="K6" s="229" t="s">
        <v>1975</v>
      </c>
      <c r="L6" s="229" t="s">
        <v>1969</v>
      </c>
      <c r="M6" s="218" t="s">
        <v>1966</v>
      </c>
      <c r="N6" s="250"/>
      <c r="O6" s="98" t="s">
        <v>1970</v>
      </c>
      <c r="P6" s="92" t="s">
        <v>1971</v>
      </c>
      <c r="Q6" s="92" t="s">
        <v>879</v>
      </c>
      <c r="R6" s="320" t="s">
        <v>1976</v>
      </c>
      <c r="S6" s="244">
        <f t="shared" si="0"/>
        <v>13</v>
      </c>
    </row>
    <row r="7" spans="1:21" ht="25.5" hidden="1">
      <c r="A7" s="319" t="s">
        <v>88</v>
      </c>
      <c r="B7" s="221" t="s">
        <v>1967</v>
      </c>
      <c r="C7" s="232" t="s">
        <v>1957</v>
      </c>
      <c r="D7" s="221">
        <v>3</v>
      </c>
      <c r="E7" s="232" t="s">
        <v>1958</v>
      </c>
      <c r="F7" s="221" t="s">
        <v>1963</v>
      </c>
      <c r="G7" s="232" t="str">
        <f>VLOOKUP($A7,'Storm compliance'!$A$6:$G$170,6,FALSE)</f>
        <v>Very small flow, responds to rainfall</v>
      </c>
      <c r="H7" s="232" t="str">
        <f>VLOOKUP($A7,'Storm compliance'!$A$6:$G$170,7,FALSE)</f>
        <v>3+</v>
      </c>
      <c r="I7" s="232">
        <f>VLOOKUP($A7,'DryDays compliance'!$A$6:$F$170,5,FALSE)</f>
        <v>0</v>
      </c>
      <c r="J7" s="232">
        <f>VLOOKUP($A7,'DryDays compliance'!$A$6:$F$170,6,FALSE)</f>
        <v>1</v>
      </c>
      <c r="K7" s="229" t="s">
        <v>1968</v>
      </c>
      <c r="L7" s="229" t="s">
        <v>1977</v>
      </c>
      <c r="M7" s="218" t="s">
        <v>1962</v>
      </c>
      <c r="N7" s="250"/>
      <c r="O7" s="92"/>
      <c r="R7" s="320" t="s">
        <v>1978</v>
      </c>
      <c r="S7" s="244">
        <f t="shared" si="0"/>
        <v>0</v>
      </c>
    </row>
    <row r="8" spans="1:21" ht="25.5">
      <c r="A8" s="318" t="s">
        <v>105</v>
      </c>
      <c r="B8" s="221" t="s">
        <v>1979</v>
      </c>
      <c r="C8" s="232" t="s">
        <v>1980</v>
      </c>
      <c r="D8" s="221">
        <v>4</v>
      </c>
      <c r="E8" s="232" t="s">
        <v>1981</v>
      </c>
      <c r="F8" s="221" t="s">
        <v>1959</v>
      </c>
      <c r="G8" s="232">
        <f>VLOOKUP($A8,'Storm compliance'!$A$6:$G$170,6,FALSE)</f>
        <v>0</v>
      </c>
      <c r="H8" s="232" t="str">
        <f>VLOOKUP($A8,'Storm compliance'!$A$6:$G$170,7,FALSE)</f>
        <v>3+</v>
      </c>
      <c r="I8" s="232">
        <f>VLOOKUP($A8,'DryDays compliance'!$A$6:$F$170,5,FALSE)</f>
        <v>0</v>
      </c>
      <c r="J8" s="232">
        <f>VLOOKUP($A8,'DryDays compliance'!$A$6:$F$170,6,FALSE)</f>
        <v>1</v>
      </c>
      <c r="K8" s="229" t="s">
        <v>1982</v>
      </c>
      <c r="L8" s="229" t="s">
        <v>1983</v>
      </c>
      <c r="M8" s="218" t="s">
        <v>1972</v>
      </c>
      <c r="N8" s="250"/>
      <c r="O8" s="98" t="s">
        <v>1984</v>
      </c>
      <c r="P8" s="92" t="s">
        <v>1973</v>
      </c>
      <c r="Q8" s="92" t="s">
        <v>1985</v>
      </c>
      <c r="R8" s="320" t="s">
        <v>1462</v>
      </c>
      <c r="S8" s="244">
        <f t="shared" si="0"/>
        <v>2</v>
      </c>
    </row>
    <row r="9" spans="1:21" ht="25.5">
      <c r="A9" s="318" t="s">
        <v>113</v>
      </c>
      <c r="B9" s="221" t="s">
        <v>1979</v>
      </c>
      <c r="C9" s="232" t="s">
        <v>1980</v>
      </c>
      <c r="D9" s="221">
        <v>4</v>
      </c>
      <c r="E9" s="232" t="s">
        <v>1981</v>
      </c>
      <c r="F9" s="221" t="s">
        <v>1963</v>
      </c>
      <c r="G9" s="232">
        <f>VLOOKUP($A9,'Storm compliance'!$A$6:$G$170,6,FALSE)</f>
        <v>0</v>
      </c>
      <c r="H9" s="232" t="str">
        <f>VLOOKUP($A9,'Storm compliance'!$A$6:$G$170,7,FALSE)</f>
        <v>3+</v>
      </c>
      <c r="I9" s="232">
        <f>VLOOKUP($A9,'DryDays compliance'!$A$6:$F$170,5,FALSE)</f>
        <v>0</v>
      </c>
      <c r="J9" s="232">
        <f>VLOOKUP($A9,'DryDays compliance'!$A$6:$F$170,6,FALSE)</f>
        <v>2</v>
      </c>
      <c r="K9" s="229" t="s">
        <v>1964</v>
      </c>
      <c r="L9" s="229" t="s">
        <v>1983</v>
      </c>
      <c r="M9" s="218" t="s">
        <v>1972</v>
      </c>
      <c r="N9" s="250"/>
      <c r="O9" s="98" t="s">
        <v>1984</v>
      </c>
      <c r="P9" s="92" t="s">
        <v>1973</v>
      </c>
      <c r="Q9" s="92" t="s">
        <v>1985</v>
      </c>
      <c r="R9" s="320" t="s">
        <v>1487</v>
      </c>
      <c r="S9" s="244">
        <f t="shared" si="0"/>
        <v>10</v>
      </c>
    </row>
    <row r="10" spans="1:21" ht="25.5">
      <c r="A10" s="318" t="s">
        <v>118</v>
      </c>
      <c r="B10" s="221" t="s">
        <v>1986</v>
      </c>
      <c r="C10" s="232" t="s">
        <v>957</v>
      </c>
      <c r="D10" s="221">
        <v>4</v>
      </c>
      <c r="E10" s="232" t="s">
        <v>957</v>
      </c>
      <c r="F10" s="221" t="s">
        <v>1987</v>
      </c>
      <c r="G10" s="232" t="str">
        <f>VLOOKUP($A10,'Storm compliance'!$A$6:$G$170,6,FALSE)</f>
        <v>DS bifurcation, likely high level pipe</v>
      </c>
      <c r="H10" s="232" t="str">
        <f>VLOOKUP($A10,'Storm compliance'!$A$6:$G$170,7,FALSE)</f>
        <v>3+</v>
      </c>
      <c r="I10" s="232" t="str">
        <f>VLOOKUP($A10,'DryDays compliance'!$A$6:$F$170,5,FALSE)</f>
        <v>No DWF-high level bifurcation</v>
      </c>
      <c r="J10" s="232">
        <f>VLOOKUP($A10,'DryDays compliance'!$A$6:$F$170,6,FALSE)</f>
        <v>0</v>
      </c>
      <c r="K10" s="229" t="s">
        <v>1988</v>
      </c>
      <c r="L10" s="229" t="s">
        <v>1989</v>
      </c>
      <c r="M10" s="218" t="s">
        <v>1974</v>
      </c>
      <c r="N10" s="250"/>
      <c r="O10" s="98" t="s">
        <v>1970</v>
      </c>
      <c r="P10" s="92" t="s">
        <v>1973</v>
      </c>
      <c r="Q10" s="92" t="s">
        <v>1985</v>
      </c>
      <c r="R10" s="320" t="s">
        <v>1990</v>
      </c>
      <c r="S10" s="244">
        <f t="shared" si="0"/>
        <v>18</v>
      </c>
    </row>
    <row r="11" spans="1:21" ht="38.25">
      <c r="A11" s="318" t="s">
        <v>127</v>
      </c>
      <c r="B11" s="221" t="s">
        <v>1991</v>
      </c>
      <c r="C11" s="232" t="s">
        <v>1980</v>
      </c>
      <c r="D11" s="221">
        <v>4</v>
      </c>
      <c r="E11" s="232" t="s">
        <v>1981</v>
      </c>
      <c r="F11" s="221" t="s">
        <v>1963</v>
      </c>
      <c r="G11" s="232" t="str">
        <f>VLOOKUP($A11,'Storm compliance'!$A$6:$G$170,6,FALSE)</f>
        <v>Low flows, small US catchment. No readings beyond 22nd August</v>
      </c>
      <c r="H11" s="232" t="str">
        <f>VLOOKUP($A11,'Storm compliance'!$A$6:$G$170,7,FALSE)</f>
        <v>3+</v>
      </c>
      <c r="I11" s="232">
        <f>VLOOKUP($A11,'DryDays compliance'!$A$6:$F$170,5,FALSE)</f>
        <v>0</v>
      </c>
      <c r="J11" s="232">
        <f>VLOOKUP($A11,'DryDays compliance'!$A$6:$F$170,6,FALSE)</f>
        <v>0</v>
      </c>
      <c r="K11" s="229" t="s">
        <v>1992</v>
      </c>
      <c r="L11" s="229" t="s">
        <v>1983</v>
      </c>
      <c r="M11" s="218" t="s">
        <v>1972</v>
      </c>
      <c r="N11" s="250"/>
      <c r="O11" s="98" t="s">
        <v>1970</v>
      </c>
      <c r="P11" s="92" t="s">
        <v>1971</v>
      </c>
      <c r="Q11" s="92" t="s">
        <v>879</v>
      </c>
      <c r="R11" s="320" t="s">
        <v>1993</v>
      </c>
      <c r="S11" s="244">
        <f t="shared" si="0"/>
        <v>3</v>
      </c>
    </row>
    <row r="12" spans="1:21" ht="41.25" customHeight="1" thickBot="1">
      <c r="A12" s="318" t="s">
        <v>134</v>
      </c>
      <c r="B12" s="221" t="s">
        <v>1991</v>
      </c>
      <c r="C12" s="232" t="s">
        <v>1980</v>
      </c>
      <c r="D12" s="221">
        <v>4</v>
      </c>
      <c r="E12" s="232" t="s">
        <v>1981</v>
      </c>
      <c r="F12" s="221" t="s">
        <v>1959</v>
      </c>
      <c r="G12" s="232" t="str">
        <f>VLOOKUP($A12,'Storm compliance'!$A$6:$G$170,6,FALSE)</f>
        <v>Depth only response to storm</v>
      </c>
      <c r="H12" s="232" t="str">
        <f>VLOOKUP($A12,'Storm compliance'!$A$6:$G$170,7,FALSE)</f>
        <v>3+</v>
      </c>
      <c r="I12" s="232" t="str">
        <f>VLOOKUP($A12,'DryDays compliance'!$A$6:$F$170,5,FALSE)</f>
        <v>No DWF-Small upstream catchment</v>
      </c>
      <c r="J12" s="232">
        <f>VLOOKUP($A12,'DryDays compliance'!$A$6:$F$170,6,FALSE)</f>
        <v>0</v>
      </c>
      <c r="K12" s="229" t="s">
        <v>1994</v>
      </c>
      <c r="L12" s="229" t="s">
        <v>1983</v>
      </c>
      <c r="M12" s="218" t="s">
        <v>1972</v>
      </c>
      <c r="N12" s="250"/>
      <c r="O12" s="98" t="s">
        <v>1970</v>
      </c>
      <c r="P12" s="92" t="s">
        <v>1971</v>
      </c>
      <c r="Q12" s="92" t="s">
        <v>879</v>
      </c>
      <c r="R12" s="325" t="s">
        <v>1995</v>
      </c>
      <c r="S12" s="245">
        <f t="shared" si="0"/>
        <v>0</v>
      </c>
    </row>
    <row r="13" spans="1:21" ht="39" thickBot="1">
      <c r="A13" s="318" t="s">
        <v>139</v>
      </c>
      <c r="B13" s="221" t="s">
        <v>1996</v>
      </c>
      <c r="C13" s="232" t="s">
        <v>1957</v>
      </c>
      <c r="D13" s="221">
        <v>3</v>
      </c>
      <c r="E13" s="232" t="s">
        <v>1958</v>
      </c>
      <c r="F13" s="221" t="s">
        <v>1963</v>
      </c>
      <c r="G13" s="232">
        <f>VLOOKUP($A13,'Storm compliance'!$A$6:$G$170,6,FALSE)</f>
        <v>0</v>
      </c>
      <c r="H13" s="232" t="str">
        <f>VLOOKUP($A13,'Storm compliance'!$A$6:$G$170,7,FALSE)</f>
        <v>3+</v>
      </c>
      <c r="I13" s="232">
        <f>VLOOKUP($A13,'DryDays compliance'!$A$6:$F$170,5,FALSE)</f>
        <v>0</v>
      </c>
      <c r="J13" s="232">
        <f>VLOOKUP($A13,'DryDays compliance'!$A$6:$F$170,6,FALSE)</f>
        <v>0</v>
      </c>
      <c r="K13" s="229" t="s">
        <v>1997</v>
      </c>
      <c r="L13" s="229" t="s">
        <v>1969</v>
      </c>
      <c r="M13" s="218" t="s">
        <v>1966</v>
      </c>
      <c r="N13" s="250"/>
      <c r="O13" s="98" t="s">
        <v>1970</v>
      </c>
      <c r="P13" s="92" t="s">
        <v>1971</v>
      </c>
      <c r="Q13" s="92" t="s">
        <v>879</v>
      </c>
      <c r="R13" s="217" t="s">
        <v>1998</v>
      </c>
      <c r="S13" s="246">
        <f>SUM(S2:S12)</f>
        <v>165</v>
      </c>
    </row>
    <row r="14" spans="1:21" ht="39" thickBot="1">
      <c r="A14" s="318" t="s">
        <v>145</v>
      </c>
      <c r="B14" s="221" t="s">
        <v>1996</v>
      </c>
      <c r="C14" s="232" t="s">
        <v>1957</v>
      </c>
      <c r="D14" s="221">
        <v>3</v>
      </c>
      <c r="E14" s="232" t="s">
        <v>1958</v>
      </c>
      <c r="F14" s="221" t="s">
        <v>1959</v>
      </c>
      <c r="G14" s="232">
        <f>VLOOKUP($A14,'Storm compliance'!$A$6:$G$170,6,FALSE)</f>
        <v>0</v>
      </c>
      <c r="H14" s="232" t="str">
        <f>VLOOKUP($A14,'Storm compliance'!$A$6:$G$170,7,FALSE)</f>
        <v>3+</v>
      </c>
      <c r="I14" s="232">
        <f>VLOOKUP($A14,'DryDays compliance'!$A$6:$F$170,5,FALSE)</f>
        <v>0</v>
      </c>
      <c r="J14" s="232" t="str">
        <f>VLOOKUP($A14,'DryDays compliance'!$A$6:$F$170,6,FALSE)</f>
        <v>2+</v>
      </c>
      <c r="K14" s="229" t="s">
        <v>1999</v>
      </c>
      <c r="L14" s="229" t="s">
        <v>1969</v>
      </c>
      <c r="M14" s="218" t="s">
        <v>1966</v>
      </c>
      <c r="N14" s="250"/>
      <c r="O14" s="98" t="s">
        <v>1970</v>
      </c>
      <c r="P14" s="92" t="s">
        <v>1971</v>
      </c>
      <c r="Q14" s="92" t="s">
        <v>879</v>
      </c>
      <c r="R14" s="322" t="s">
        <v>2000</v>
      </c>
      <c r="S14" s="323">
        <f>S3+S4+S5+S6+S7+S8+S9+S10+S11+S12</f>
        <v>57</v>
      </c>
      <c r="U14"/>
    </row>
    <row r="15" spans="1:21" ht="25.5" hidden="1">
      <c r="A15" s="319" t="s">
        <v>153</v>
      </c>
      <c r="B15" s="221" t="s">
        <v>2001</v>
      </c>
      <c r="C15" s="232" t="s">
        <v>2002</v>
      </c>
      <c r="D15" s="221">
        <v>4</v>
      </c>
      <c r="E15" s="232" t="s">
        <v>1981</v>
      </c>
      <c r="F15" s="221" t="s">
        <v>1959</v>
      </c>
      <c r="G15" s="232">
        <f>VLOOKUP($A15,'Storm compliance'!$A$6:$G$170,6,FALSE)</f>
        <v>0</v>
      </c>
      <c r="H15" s="232" t="str">
        <f>VLOOKUP($A15,'Storm compliance'!$A$6:$G$170,7,FALSE)</f>
        <v>3+</v>
      </c>
      <c r="I15" s="232">
        <f>VLOOKUP($A15,'DryDays compliance'!$A$6:$F$170,5,FALSE)</f>
        <v>0</v>
      </c>
      <c r="J15" s="232">
        <f>VLOOKUP($A15,'DryDays compliance'!$A$6:$F$170,6,FALSE)</f>
        <v>0</v>
      </c>
      <c r="K15" s="229" t="s">
        <v>2003</v>
      </c>
      <c r="L15" s="229" t="s">
        <v>2004</v>
      </c>
      <c r="M15" s="218" t="s">
        <v>1962</v>
      </c>
      <c r="N15" s="250"/>
      <c r="O15" s="92"/>
      <c r="U15"/>
    </row>
    <row r="16" spans="1:21" ht="38.25" hidden="1">
      <c r="A16" s="319" t="s">
        <v>158</v>
      </c>
      <c r="B16" s="221" t="s">
        <v>2001</v>
      </c>
      <c r="C16" s="232" t="s">
        <v>2002</v>
      </c>
      <c r="D16" s="221">
        <v>4</v>
      </c>
      <c r="E16" s="232" t="s">
        <v>1981</v>
      </c>
      <c r="F16" s="221" t="s">
        <v>1963</v>
      </c>
      <c r="G16" s="232" t="str">
        <f>VLOOKUP($A16,'Storm compliance'!$A$6:$G$170,6,FALSE)</f>
        <v>Spill Pipe</v>
      </c>
      <c r="H16" s="232">
        <f>VLOOKUP($A16,'Storm compliance'!$A$6:$G$170,7,FALSE)</f>
        <v>2</v>
      </c>
      <c r="I16" s="232" t="str">
        <f>VLOOKUP($A16,'DryDays compliance'!$A$6:$F$170,5,FALSE)</f>
        <v>No DWF-located on spill pipe</v>
      </c>
      <c r="J16" s="232">
        <f>VLOOKUP($A16,'DryDays compliance'!$A$6:$F$170,6,FALSE)</f>
        <v>0</v>
      </c>
      <c r="K16" s="229" t="s">
        <v>2005</v>
      </c>
      <c r="L16" s="229" t="s">
        <v>2006</v>
      </c>
      <c r="M16" s="218" t="s">
        <v>1962</v>
      </c>
      <c r="N16" s="250"/>
      <c r="O16" s="92"/>
      <c r="U16"/>
    </row>
    <row r="17" spans="1:21" ht="25.5" hidden="1">
      <c r="A17" s="319" t="s">
        <v>166</v>
      </c>
      <c r="B17" s="221" t="s">
        <v>2007</v>
      </c>
      <c r="C17" s="232" t="s">
        <v>2008</v>
      </c>
      <c r="D17" s="221">
        <v>3</v>
      </c>
      <c r="E17" s="232" t="s">
        <v>2009</v>
      </c>
      <c r="F17" s="221" t="s">
        <v>1959</v>
      </c>
      <c r="G17" s="232">
        <f>VLOOKUP($A17,'Storm compliance'!$A$6:$G$170,6,FALSE)</f>
        <v>0</v>
      </c>
      <c r="H17" s="232" t="str">
        <f>VLOOKUP($A17,'Storm compliance'!$A$6:$G$170,7,FALSE)</f>
        <v>3+</v>
      </c>
      <c r="I17" s="232" t="str">
        <f>VLOOKUP($A17,'DryDays compliance'!$A$6:$F$170,5,FALSE)</f>
        <v>Small upstream catchment</v>
      </c>
      <c r="J17" s="232">
        <f>VLOOKUP($A17,'DryDays compliance'!$A$6:$F$170,6,FALSE)</f>
        <v>0</v>
      </c>
      <c r="K17" s="229" t="s">
        <v>1964</v>
      </c>
      <c r="L17" s="233" t="s">
        <v>1965</v>
      </c>
      <c r="M17" s="218" t="s">
        <v>1962</v>
      </c>
      <c r="N17" s="250"/>
      <c r="O17" s="92"/>
      <c r="R17"/>
      <c r="U17"/>
    </row>
    <row r="18" spans="1:21" ht="25.5" hidden="1">
      <c r="A18" s="319" t="s">
        <v>174</v>
      </c>
      <c r="B18" s="221" t="s">
        <v>2007</v>
      </c>
      <c r="C18" s="232" t="s">
        <v>2008</v>
      </c>
      <c r="D18" s="221">
        <v>3</v>
      </c>
      <c r="E18" s="232" t="s">
        <v>2009</v>
      </c>
      <c r="F18" s="221" t="s">
        <v>1963</v>
      </c>
      <c r="G18" s="232" t="str">
        <f>VLOOKUP($A18,'Storm compliance'!$A$6:$G$170,6,FALSE)</f>
        <v>Spill Pipe</v>
      </c>
      <c r="H18" s="232" t="str">
        <f>VLOOKUP($A18,'Storm compliance'!$A$6:$G$170,7,FALSE)</f>
        <v>3+</v>
      </c>
      <c r="I18" s="232">
        <f>VLOOKUP($A18,'DryDays compliance'!$A$6:$F$170,5,FALSE)</f>
        <v>0</v>
      </c>
      <c r="J18" s="232">
        <f>VLOOKUP($A18,'DryDays compliance'!$A$6:$F$170,6,FALSE)</f>
        <v>0</v>
      </c>
      <c r="K18" s="229" t="s">
        <v>2010</v>
      </c>
      <c r="L18" s="233" t="s">
        <v>2011</v>
      </c>
      <c r="M18" s="218" t="s">
        <v>1962</v>
      </c>
      <c r="N18" s="250"/>
      <c r="O18" s="92"/>
      <c r="R18"/>
      <c r="U18"/>
    </row>
    <row r="19" spans="1:21" ht="25.5" hidden="1">
      <c r="A19" s="319" t="s">
        <v>180</v>
      </c>
      <c r="B19" s="221" t="s">
        <v>2012</v>
      </c>
      <c r="C19" s="232" t="s">
        <v>1957</v>
      </c>
      <c r="D19" s="221">
        <v>3</v>
      </c>
      <c r="E19" s="232" t="s">
        <v>1958</v>
      </c>
      <c r="F19" s="221" t="s">
        <v>1959</v>
      </c>
      <c r="G19" s="232">
        <f>VLOOKUP($A19,'Storm compliance'!$A$6:$G$170,6,FALSE)</f>
        <v>0</v>
      </c>
      <c r="H19" s="232" t="str">
        <f>VLOOKUP($A19,'Storm compliance'!$A$6:$G$170,7,FALSE)</f>
        <v>3+</v>
      </c>
      <c r="I19" s="232">
        <f>VLOOKUP($A19,'DryDays compliance'!$A$6:$F$170,5,FALSE)</f>
        <v>0</v>
      </c>
      <c r="J19" s="232" t="str">
        <f>VLOOKUP($A19,'DryDays compliance'!$A$6:$F$170,6,FALSE)</f>
        <v>2+</v>
      </c>
      <c r="K19" s="229" t="s">
        <v>1964</v>
      </c>
      <c r="L19" s="240" t="s">
        <v>1965</v>
      </c>
      <c r="M19" s="218" t="s">
        <v>1962</v>
      </c>
      <c r="N19" s="425" t="s">
        <v>2013</v>
      </c>
      <c r="O19" s="92"/>
      <c r="R19"/>
      <c r="U19"/>
    </row>
    <row r="20" spans="1:21" ht="25.5" hidden="1">
      <c r="A20" s="319" t="s">
        <v>185</v>
      </c>
      <c r="B20" s="221" t="s">
        <v>2012</v>
      </c>
      <c r="C20" s="232" t="s">
        <v>1957</v>
      </c>
      <c r="D20" s="221">
        <v>3</v>
      </c>
      <c r="E20" s="232" t="s">
        <v>1958</v>
      </c>
      <c r="F20" s="221" t="s">
        <v>1963</v>
      </c>
      <c r="G20" s="232">
        <f>VLOOKUP($A20,'Storm compliance'!$A$6:$G$170,6,FALSE)</f>
        <v>0</v>
      </c>
      <c r="H20" s="232" t="str">
        <f>VLOOKUP($A20,'Storm compliance'!$A$6:$G$170,7,FALSE)</f>
        <v>3+</v>
      </c>
      <c r="I20" s="232">
        <f>VLOOKUP($A20,'DryDays compliance'!$A$6:$F$170,5,FALSE)</f>
        <v>0</v>
      </c>
      <c r="J20" s="232">
        <f>VLOOKUP($A20,'DryDays compliance'!$A$6:$F$170,6,FALSE)</f>
        <v>0</v>
      </c>
      <c r="K20" s="240" t="s">
        <v>2014</v>
      </c>
      <c r="L20" s="240" t="s">
        <v>2015</v>
      </c>
      <c r="M20" s="218" t="s">
        <v>1962</v>
      </c>
      <c r="N20" s="425"/>
      <c r="O20" s="92"/>
      <c r="R20"/>
      <c r="U20"/>
    </row>
    <row r="21" spans="1:21" ht="25.5">
      <c r="A21" s="318" t="s">
        <v>191</v>
      </c>
      <c r="B21" s="221" t="s">
        <v>2016</v>
      </c>
      <c r="C21" s="232" t="s">
        <v>957</v>
      </c>
      <c r="D21" s="221">
        <v>3</v>
      </c>
      <c r="E21" s="232" t="s">
        <v>957</v>
      </c>
      <c r="F21" s="221" t="s">
        <v>2017</v>
      </c>
      <c r="G21" s="232">
        <f>VLOOKUP($A21,'Storm compliance'!$A$6:$G$170,6,FALSE)</f>
        <v>0</v>
      </c>
      <c r="H21" s="232" t="str">
        <f>VLOOKUP($A21,'Storm compliance'!$A$6:$G$170,7,FALSE)</f>
        <v>3+</v>
      </c>
      <c r="I21" s="232">
        <f>VLOOKUP($A21,'DryDays compliance'!$A$6:$F$170,5,FALSE)</f>
        <v>0</v>
      </c>
      <c r="J21" s="232">
        <f>VLOOKUP($A21,'DryDays compliance'!$A$6:$F$170,6,FALSE)</f>
        <v>2</v>
      </c>
      <c r="K21" s="229" t="s">
        <v>1997</v>
      </c>
      <c r="L21" s="229" t="s">
        <v>2018</v>
      </c>
      <c r="M21" s="218" t="s">
        <v>1976</v>
      </c>
      <c r="N21" s="250"/>
      <c r="O21" s="98" t="s">
        <v>1984</v>
      </c>
      <c r="P21" s="92" t="s">
        <v>2019</v>
      </c>
      <c r="Q21" s="92" t="s">
        <v>1985</v>
      </c>
      <c r="R21"/>
      <c r="U21"/>
    </row>
    <row r="22" spans="1:21" ht="25.5" hidden="1">
      <c r="A22" s="319" t="s">
        <v>197</v>
      </c>
      <c r="B22" s="221" t="s">
        <v>2020</v>
      </c>
      <c r="C22" s="232" t="s">
        <v>1957</v>
      </c>
      <c r="D22" s="221">
        <v>3</v>
      </c>
      <c r="E22" s="232" t="s">
        <v>1958</v>
      </c>
      <c r="F22" s="221" t="s">
        <v>1959</v>
      </c>
      <c r="G22" s="232">
        <f>VLOOKUP($A22,'Storm compliance'!$A$6:$G$170,6,FALSE)</f>
        <v>0</v>
      </c>
      <c r="H22" s="232" t="str">
        <f>VLOOKUP($A22,'Storm compliance'!$A$6:$G$170,7,FALSE)</f>
        <v>3+</v>
      </c>
      <c r="I22" s="232" t="str">
        <f>VLOOKUP($A22,'DryDays compliance'!$A$6:$F$170,5,FALSE)</f>
        <v>Small upstream catchment</v>
      </c>
      <c r="J22" s="232">
        <f>VLOOKUP($A22,'DryDays compliance'!$A$6:$F$170,6,FALSE)</f>
        <v>2</v>
      </c>
      <c r="K22" s="229" t="s">
        <v>2021</v>
      </c>
      <c r="L22" s="233" t="s">
        <v>1961</v>
      </c>
      <c r="M22" s="218" t="s">
        <v>1962</v>
      </c>
      <c r="N22" s="250"/>
      <c r="O22" s="92"/>
      <c r="R22"/>
      <c r="U22"/>
    </row>
    <row r="23" spans="1:21" ht="25.5" hidden="1">
      <c r="A23" s="319" t="s">
        <v>202</v>
      </c>
      <c r="B23" s="221" t="s">
        <v>2020</v>
      </c>
      <c r="C23" s="232" t="s">
        <v>1957</v>
      </c>
      <c r="D23" s="221">
        <v>3</v>
      </c>
      <c r="E23" s="232" t="s">
        <v>1958</v>
      </c>
      <c r="F23" s="221" t="s">
        <v>1959</v>
      </c>
      <c r="G23" s="232">
        <f>VLOOKUP($A23,'Storm compliance'!$A$6:$G$170,6,FALSE)</f>
        <v>0</v>
      </c>
      <c r="H23" s="232" t="str">
        <f>VLOOKUP($A23,'Storm compliance'!$A$6:$G$170,7,FALSE)</f>
        <v>3+</v>
      </c>
      <c r="I23" s="232">
        <f>VLOOKUP($A23,'DryDays compliance'!$A$6:$F$170,5,FALSE)</f>
        <v>0</v>
      </c>
      <c r="J23" s="232">
        <f>VLOOKUP($A23,'DryDays compliance'!$A$6:$F$170,6,FALSE)</f>
        <v>1</v>
      </c>
      <c r="K23" s="229" t="s">
        <v>2021</v>
      </c>
      <c r="L23" s="233" t="s">
        <v>1961</v>
      </c>
      <c r="M23" s="218" t="s">
        <v>1962</v>
      </c>
      <c r="N23" s="250"/>
      <c r="O23" s="92"/>
      <c r="R23"/>
      <c r="U23"/>
    </row>
    <row r="24" spans="1:21" ht="25.5" hidden="1">
      <c r="A24" s="319" t="s">
        <v>209</v>
      </c>
      <c r="B24" s="221" t="s">
        <v>2020</v>
      </c>
      <c r="C24" s="232" t="s">
        <v>1957</v>
      </c>
      <c r="D24" s="221">
        <v>3</v>
      </c>
      <c r="E24" s="232" t="s">
        <v>1958</v>
      </c>
      <c r="F24" s="221" t="s">
        <v>1963</v>
      </c>
      <c r="G24" s="232">
        <f>VLOOKUP($A24,'Storm compliance'!$A$6:$G$170,6,FALSE)</f>
        <v>0</v>
      </c>
      <c r="H24" s="232" t="str">
        <f>VLOOKUP($A24,'Storm compliance'!$A$6:$G$170,7,FALSE)</f>
        <v>3+</v>
      </c>
      <c r="I24" s="232">
        <f>VLOOKUP($A24,'DryDays compliance'!$A$6:$F$170,5,FALSE)</f>
        <v>0</v>
      </c>
      <c r="J24" s="232">
        <f>VLOOKUP($A24,'DryDays compliance'!$A$6:$F$170,6,FALSE)</f>
        <v>2</v>
      </c>
      <c r="K24" s="229" t="s">
        <v>1964</v>
      </c>
      <c r="L24" s="233" t="s">
        <v>2011</v>
      </c>
      <c r="M24" s="218" t="s">
        <v>1962</v>
      </c>
      <c r="N24" s="250"/>
      <c r="O24" s="92"/>
      <c r="R24"/>
      <c r="U24"/>
    </row>
    <row r="25" spans="1:21" ht="25.5" hidden="1">
      <c r="A25" s="319" t="s">
        <v>214</v>
      </c>
      <c r="B25" s="221" t="s">
        <v>2022</v>
      </c>
      <c r="C25" s="232" t="s">
        <v>1957</v>
      </c>
      <c r="D25" s="221">
        <v>3</v>
      </c>
      <c r="E25" s="232" t="s">
        <v>1958</v>
      </c>
      <c r="F25" s="221" t="s">
        <v>1959</v>
      </c>
      <c r="G25" s="232">
        <f>VLOOKUP($A25,'Storm compliance'!$A$6:$G$170,6,FALSE)</f>
        <v>0</v>
      </c>
      <c r="H25" s="232" t="str">
        <f>VLOOKUP($A25,'Storm compliance'!$A$6:$G$170,7,FALSE)</f>
        <v>3+</v>
      </c>
      <c r="I25" s="232">
        <f>VLOOKUP($A25,'DryDays compliance'!$A$6:$F$170,5,FALSE)</f>
        <v>0</v>
      </c>
      <c r="J25" s="232" t="str">
        <f>VLOOKUP($A25,'DryDays compliance'!$A$6:$F$170,6,FALSE)</f>
        <v>2+</v>
      </c>
      <c r="K25" s="229" t="s">
        <v>1964</v>
      </c>
      <c r="L25" s="229" t="s">
        <v>2023</v>
      </c>
      <c r="M25" s="218" t="s">
        <v>1962</v>
      </c>
      <c r="N25" s="250"/>
      <c r="O25" s="92"/>
      <c r="R25"/>
      <c r="U25"/>
    </row>
    <row r="26" spans="1:21" ht="25.5" hidden="1">
      <c r="A26" s="319" t="s">
        <v>220</v>
      </c>
      <c r="B26" s="221" t="s">
        <v>2024</v>
      </c>
      <c r="C26" s="232" t="s">
        <v>1957</v>
      </c>
      <c r="D26" s="221">
        <v>3</v>
      </c>
      <c r="E26" s="232" t="s">
        <v>1958</v>
      </c>
      <c r="F26" s="221" t="s">
        <v>1959</v>
      </c>
      <c r="G26" s="232">
        <f>VLOOKUP($A26,'Storm compliance'!$A$6:$G$170,6,FALSE)</f>
        <v>0</v>
      </c>
      <c r="H26" s="232" t="str">
        <f>VLOOKUP($A26,'Storm compliance'!$A$6:$G$170,7,FALSE)</f>
        <v>3+</v>
      </c>
      <c r="I26" s="232">
        <f>VLOOKUP($A26,'DryDays compliance'!$A$6:$F$170,5,FALSE)</f>
        <v>0</v>
      </c>
      <c r="J26" s="232">
        <f>VLOOKUP($A26,'DryDays compliance'!$A$6:$F$170,6,FALSE)</f>
        <v>2</v>
      </c>
      <c r="K26" s="229" t="s">
        <v>1964</v>
      </c>
      <c r="L26" s="240" t="s">
        <v>2025</v>
      </c>
      <c r="M26" s="218" t="s">
        <v>1962</v>
      </c>
      <c r="N26" s="425" t="s">
        <v>2026</v>
      </c>
      <c r="O26" s="92"/>
      <c r="R26"/>
      <c r="U26"/>
    </row>
    <row r="27" spans="1:21" ht="38.25">
      <c r="A27" s="318" t="s">
        <v>225</v>
      </c>
      <c r="B27" s="221" t="s">
        <v>2024</v>
      </c>
      <c r="C27" s="232" t="s">
        <v>1957</v>
      </c>
      <c r="D27" s="221">
        <v>3</v>
      </c>
      <c r="E27" s="232" t="s">
        <v>1958</v>
      </c>
      <c r="F27" s="221" t="s">
        <v>1963</v>
      </c>
      <c r="G27" s="232">
        <f>VLOOKUP($A27,'Storm compliance'!$A$6:$G$170,6,FALSE)</f>
        <v>0</v>
      </c>
      <c r="H27" s="232" t="str">
        <f>VLOOKUP($A27,'Storm compliance'!$A$6:$G$170,7,FALSE)</f>
        <v>3+</v>
      </c>
      <c r="I27" s="232">
        <f>VLOOKUP($A27,'DryDays compliance'!$A$6:$F$170,5,FALSE)</f>
        <v>0</v>
      </c>
      <c r="J27" s="232" t="str">
        <f>VLOOKUP($A27,'DryDays compliance'!$A$6:$F$170,6,FALSE)</f>
        <v>2+</v>
      </c>
      <c r="K27" s="229" t="s">
        <v>1964</v>
      </c>
      <c r="L27" s="229" t="s">
        <v>2027</v>
      </c>
      <c r="M27" s="218" t="s">
        <v>1976</v>
      </c>
      <c r="N27" s="425"/>
      <c r="O27" s="98" t="s">
        <v>1984</v>
      </c>
      <c r="P27" s="92" t="s">
        <v>1973</v>
      </c>
      <c r="Q27" s="92" t="s">
        <v>97</v>
      </c>
      <c r="R27"/>
      <c r="U27"/>
    </row>
    <row r="28" spans="1:21" ht="38.25" hidden="1">
      <c r="A28" s="319" t="s">
        <v>230</v>
      </c>
      <c r="B28" s="221" t="s">
        <v>2022</v>
      </c>
      <c r="C28" s="232" t="s">
        <v>1957</v>
      </c>
      <c r="D28" s="221">
        <v>3</v>
      </c>
      <c r="E28" s="232" t="s">
        <v>1958</v>
      </c>
      <c r="F28" s="221" t="s">
        <v>1959</v>
      </c>
      <c r="G28" s="232">
        <f>VLOOKUP($A28,'Storm compliance'!$A$6:$G$170,6,FALSE)</f>
        <v>0</v>
      </c>
      <c r="H28" s="232" t="str">
        <f>VLOOKUP($A28,'Storm compliance'!$A$6:$G$170,7,FALSE)</f>
        <v>3+</v>
      </c>
      <c r="I28" s="232">
        <f>VLOOKUP($A28,'DryDays compliance'!$A$6:$F$170,5,FALSE)</f>
        <v>0</v>
      </c>
      <c r="J28" s="232">
        <f>VLOOKUP($A28,'DryDays compliance'!$A$6:$F$170,6,FALSE)</f>
        <v>1</v>
      </c>
      <c r="K28" s="229" t="s">
        <v>2028</v>
      </c>
      <c r="L28" s="229" t="s">
        <v>2029</v>
      </c>
      <c r="M28" s="218" t="s">
        <v>1962</v>
      </c>
      <c r="N28" s="250"/>
      <c r="O28" s="92"/>
      <c r="R28"/>
      <c r="U28"/>
    </row>
    <row r="29" spans="1:21" ht="38.25" hidden="1">
      <c r="A29" s="319" t="s">
        <v>236</v>
      </c>
      <c r="B29" s="221" t="s">
        <v>2030</v>
      </c>
      <c r="C29" s="232" t="s">
        <v>2002</v>
      </c>
      <c r="D29" s="221">
        <v>4</v>
      </c>
      <c r="E29" s="232" t="s">
        <v>1981</v>
      </c>
      <c r="F29" s="221" t="s">
        <v>1959</v>
      </c>
      <c r="G29" s="232">
        <f>VLOOKUP($A29,'Storm compliance'!$A$6:$G$170,6,FALSE)</f>
        <v>0</v>
      </c>
      <c r="H29" s="232" t="str">
        <f>VLOOKUP($A29,'Storm compliance'!$A$6:$G$170,7,FALSE)</f>
        <v>3+</v>
      </c>
      <c r="I29" s="232" t="str">
        <f>VLOOKUP($A29,'DryDays compliance'!$A$6:$F$170,5,FALSE)</f>
        <v>Small u/s catchment</v>
      </c>
      <c r="J29" s="232">
        <f>VLOOKUP($A29,'DryDays compliance'!$A$6:$F$170,6,FALSE)</f>
        <v>0</v>
      </c>
      <c r="K29" s="229" t="s">
        <v>2028</v>
      </c>
      <c r="L29" s="229" t="s">
        <v>2031</v>
      </c>
      <c r="M29" s="218" t="s">
        <v>1962</v>
      </c>
      <c r="N29" s="251"/>
      <c r="O29" s="92"/>
      <c r="R29"/>
      <c r="U29"/>
    </row>
    <row r="30" spans="1:21" ht="25.5" hidden="1">
      <c r="A30" s="319" t="s">
        <v>241</v>
      </c>
      <c r="B30" s="221" t="s">
        <v>2030</v>
      </c>
      <c r="C30" s="232" t="s">
        <v>2002</v>
      </c>
      <c r="D30" s="221">
        <v>4</v>
      </c>
      <c r="E30" s="232" t="s">
        <v>1981</v>
      </c>
      <c r="F30" s="221" t="s">
        <v>1959</v>
      </c>
      <c r="G30" s="232">
        <f>VLOOKUP($A30,'Storm compliance'!$A$6:$G$170,6,FALSE)</f>
        <v>0</v>
      </c>
      <c r="H30" s="232" t="str">
        <f>VLOOKUP($A30,'Storm compliance'!$A$6:$G$170,7,FALSE)</f>
        <v>3+</v>
      </c>
      <c r="I30" s="232">
        <f>VLOOKUP($A30,'DryDays compliance'!$A$6:$F$170,5,FALSE)</f>
        <v>0</v>
      </c>
      <c r="J30" s="232">
        <f>VLOOKUP($A30,'DryDays compliance'!$A$6:$F$170,6,FALSE)</f>
        <v>0</v>
      </c>
      <c r="K30" s="229" t="s">
        <v>2032</v>
      </c>
      <c r="L30" s="229" t="s">
        <v>2033</v>
      </c>
      <c r="M30" s="218" t="s">
        <v>1962</v>
      </c>
      <c r="N30" s="250"/>
      <c r="O30" s="92"/>
      <c r="R30"/>
      <c r="U30"/>
    </row>
    <row r="31" spans="1:21" ht="38.25" hidden="1">
      <c r="A31" s="319" t="s">
        <v>250</v>
      </c>
      <c r="B31" s="221" t="s">
        <v>2030</v>
      </c>
      <c r="C31" s="232" t="s">
        <v>2002</v>
      </c>
      <c r="D31" s="221">
        <v>4</v>
      </c>
      <c r="E31" s="232" t="s">
        <v>1981</v>
      </c>
      <c r="F31" s="221" t="s">
        <v>1963</v>
      </c>
      <c r="G31" s="232">
        <f>VLOOKUP($A31,'Storm compliance'!$A$6:$G$170,6,FALSE)</f>
        <v>0</v>
      </c>
      <c r="H31" s="232" t="str">
        <f>VLOOKUP($A31,'Storm compliance'!$A$6:$G$170,7,FALSE)</f>
        <v>3+</v>
      </c>
      <c r="I31" s="232" t="str">
        <f>VLOOKUP($A31,'DryDays compliance'!$A$6:$F$170,5,FALSE)</f>
        <v>No DWF-located on spill pipe</v>
      </c>
      <c r="J31" s="232">
        <f>VLOOKUP($A31,'DryDays compliance'!$A$6:$F$170,6,FALSE)</f>
        <v>0</v>
      </c>
      <c r="K31" s="229" t="s">
        <v>2005</v>
      </c>
      <c r="L31" s="229" t="s">
        <v>2031</v>
      </c>
      <c r="M31" s="218" t="s">
        <v>1962</v>
      </c>
      <c r="N31" s="250"/>
      <c r="O31" s="92"/>
      <c r="R31"/>
      <c r="U31"/>
    </row>
    <row r="32" spans="1:21" ht="25.5" hidden="1">
      <c r="A32" s="319" t="s">
        <v>256</v>
      </c>
      <c r="B32" s="221" t="s">
        <v>2034</v>
      </c>
      <c r="C32" s="232" t="s">
        <v>1957</v>
      </c>
      <c r="D32" s="221">
        <v>3</v>
      </c>
      <c r="E32" s="232" t="s">
        <v>1958</v>
      </c>
      <c r="F32" s="221" t="s">
        <v>1959</v>
      </c>
      <c r="G32" s="232">
        <f>VLOOKUP($A32,'Storm compliance'!$A$6:$G$170,6,FALSE)</f>
        <v>0</v>
      </c>
      <c r="H32" s="232" t="str">
        <f>VLOOKUP($A32,'Storm compliance'!$A$6:$G$170,7,FALSE)</f>
        <v>3+</v>
      </c>
      <c r="I32" s="232">
        <f>VLOOKUP($A32,'DryDays compliance'!$A$6:$F$170,5,FALSE)</f>
        <v>0</v>
      </c>
      <c r="J32" s="232">
        <f>VLOOKUP($A32,'DryDays compliance'!$A$6:$F$170,6,FALSE)</f>
        <v>0</v>
      </c>
      <c r="K32" s="229" t="s">
        <v>2035</v>
      </c>
      <c r="L32" s="229" t="s">
        <v>2036</v>
      </c>
      <c r="M32" s="218" t="s">
        <v>1962</v>
      </c>
      <c r="N32" s="250" t="s">
        <v>2037</v>
      </c>
      <c r="O32" s="92"/>
      <c r="R32"/>
      <c r="U32"/>
    </row>
    <row r="33" spans="1:21" ht="25.5" hidden="1">
      <c r="A33" s="319" t="s">
        <v>266</v>
      </c>
      <c r="B33" s="221" t="s">
        <v>2034</v>
      </c>
      <c r="C33" s="232" t="s">
        <v>1957</v>
      </c>
      <c r="D33" s="221">
        <v>3</v>
      </c>
      <c r="E33" s="232" t="s">
        <v>1958</v>
      </c>
      <c r="F33" s="221" t="s">
        <v>1959</v>
      </c>
      <c r="G33" s="232">
        <f>VLOOKUP($A33,'Storm compliance'!$A$6:$G$170,6,FALSE)</f>
        <v>0</v>
      </c>
      <c r="H33" s="232" t="str">
        <f>VLOOKUP($A33,'Storm compliance'!$A$6:$G$170,7,FALSE)</f>
        <v>3+</v>
      </c>
      <c r="I33" s="232">
        <f>VLOOKUP($A33,'DryDays compliance'!$A$6:$F$170,5,FALSE)</f>
        <v>0</v>
      </c>
      <c r="J33" s="232">
        <f>VLOOKUP($A33,'DryDays compliance'!$A$6:$F$170,6,FALSE)</f>
        <v>2</v>
      </c>
      <c r="K33" s="229" t="s">
        <v>2035</v>
      </c>
      <c r="L33" s="240" t="s">
        <v>2038</v>
      </c>
      <c r="M33" s="218" t="s">
        <v>1962</v>
      </c>
      <c r="N33" s="250"/>
      <c r="O33" s="92"/>
      <c r="R33"/>
      <c r="U33"/>
    </row>
    <row r="34" spans="1:21" ht="25.5" hidden="1">
      <c r="A34" s="319" t="s">
        <v>277</v>
      </c>
      <c r="B34" s="221" t="s">
        <v>2039</v>
      </c>
      <c r="C34" s="232" t="s">
        <v>1957</v>
      </c>
      <c r="D34" s="221">
        <v>3</v>
      </c>
      <c r="E34" s="232" t="s">
        <v>1958</v>
      </c>
      <c r="F34" s="221" t="s">
        <v>1959</v>
      </c>
      <c r="G34" s="232" t="str">
        <f>VLOOKUP($A34,'Storm compliance'!$A$6:$G$170,6,FALSE)</f>
        <v>Only repsonse to 1no. Storm in entire period up to interim 4</v>
      </c>
      <c r="H34" s="232">
        <f>VLOOKUP($A34,'Storm compliance'!$A$6:$G$170,7,FALSE)</f>
        <v>1</v>
      </c>
      <c r="I34" s="232">
        <f>VLOOKUP($A34,'DryDays compliance'!$A$6:$F$170,5,FALSE)</f>
        <v>0</v>
      </c>
      <c r="J34" s="232" t="str">
        <f>VLOOKUP($A34,'DryDays compliance'!$A$6:$F$170,6,FALSE)</f>
        <v>2+</v>
      </c>
      <c r="K34" s="229" t="s">
        <v>2040</v>
      </c>
      <c r="L34" s="233" t="s">
        <v>2041</v>
      </c>
      <c r="M34" s="218" t="s">
        <v>1962</v>
      </c>
      <c r="N34" s="250"/>
      <c r="O34" s="92"/>
      <c r="R34"/>
      <c r="U34"/>
    </row>
    <row r="35" spans="1:21" ht="25.5" hidden="1">
      <c r="A35" s="319" t="s">
        <v>283</v>
      </c>
      <c r="B35" s="221" t="s">
        <v>2042</v>
      </c>
      <c r="C35" s="232" t="s">
        <v>1957</v>
      </c>
      <c r="D35" s="221">
        <v>3</v>
      </c>
      <c r="E35" s="232" t="s">
        <v>1958</v>
      </c>
      <c r="F35" s="221" t="s">
        <v>1959</v>
      </c>
      <c r="G35" s="232">
        <f>VLOOKUP($A35,'Storm compliance'!$A$6:$G$170,6,FALSE)</f>
        <v>0</v>
      </c>
      <c r="H35" s="232" t="str">
        <f>VLOOKUP($A35,'Storm compliance'!$A$6:$G$170,7,FALSE)</f>
        <v>3+</v>
      </c>
      <c r="I35" s="232">
        <f>VLOOKUP($A35,'DryDays compliance'!$A$6:$F$170,5,FALSE)</f>
        <v>0</v>
      </c>
      <c r="J35" s="232">
        <f>VLOOKUP($A35,'DryDays compliance'!$A$6:$F$170,6,FALSE)</f>
        <v>2</v>
      </c>
      <c r="K35" s="229" t="s">
        <v>1964</v>
      </c>
      <c r="L35" s="233" t="s">
        <v>2011</v>
      </c>
      <c r="M35" s="218" t="s">
        <v>1962</v>
      </c>
      <c r="N35" s="250"/>
      <c r="O35" s="92"/>
      <c r="R35"/>
      <c r="U35"/>
    </row>
    <row r="36" spans="1:21" ht="25.5" hidden="1">
      <c r="A36" s="319" t="s">
        <v>288</v>
      </c>
      <c r="B36" s="221" t="s">
        <v>2043</v>
      </c>
      <c r="C36" s="232" t="s">
        <v>1957</v>
      </c>
      <c r="D36" s="221">
        <v>3</v>
      </c>
      <c r="E36" s="232" t="s">
        <v>1958</v>
      </c>
      <c r="F36" s="221" t="s">
        <v>1959</v>
      </c>
      <c r="G36" s="232" t="str">
        <f>VLOOKUP($A36,'Storm compliance'!$A$6:$G$170,6,FALSE)</f>
        <v>Limited data after 29/08</v>
      </c>
      <c r="H36" s="232" t="str">
        <f>VLOOKUP($A36,'Storm compliance'!$A$6:$G$170,7,FALSE)</f>
        <v>3+</v>
      </c>
      <c r="I36" s="232">
        <f>VLOOKUP($A36,'DryDays compliance'!$A$6:$F$170,5,FALSE)</f>
        <v>0</v>
      </c>
      <c r="J36" s="232">
        <f>VLOOKUP($A36,'DryDays compliance'!$A$6:$F$170,6,FALSE)</f>
        <v>1</v>
      </c>
      <c r="K36" s="229" t="s">
        <v>2044</v>
      </c>
      <c r="L36" s="233" t="s">
        <v>2011</v>
      </c>
      <c r="M36" s="218" t="s">
        <v>1962</v>
      </c>
      <c r="N36" s="250"/>
      <c r="O36" s="92"/>
      <c r="R36"/>
      <c r="U36"/>
    </row>
    <row r="37" spans="1:21" ht="25.5" hidden="1">
      <c r="A37" s="319" t="s">
        <v>293</v>
      </c>
      <c r="B37" s="221" t="s">
        <v>2043</v>
      </c>
      <c r="C37" s="232" t="s">
        <v>1957</v>
      </c>
      <c r="D37" s="221">
        <v>3</v>
      </c>
      <c r="E37" s="232" t="s">
        <v>1958</v>
      </c>
      <c r="F37" s="221" t="s">
        <v>1963</v>
      </c>
      <c r="G37" s="232">
        <f>VLOOKUP($A37,'Storm compliance'!$A$6:$G$170,6,FALSE)</f>
        <v>0</v>
      </c>
      <c r="H37" s="232" t="str">
        <f>VLOOKUP($A37,'Storm compliance'!$A$6:$G$170,7,FALSE)</f>
        <v>3+</v>
      </c>
      <c r="I37" s="232">
        <f>VLOOKUP($A37,'DryDays compliance'!$A$6:$F$170,5,FALSE)</f>
        <v>0</v>
      </c>
      <c r="J37" s="232">
        <f>VLOOKUP($A37,'DryDays compliance'!$A$6:$F$170,6,FALSE)</f>
        <v>2</v>
      </c>
      <c r="K37" s="229" t="s">
        <v>1964</v>
      </c>
      <c r="L37" s="233" t="s">
        <v>2011</v>
      </c>
      <c r="M37" s="218" t="s">
        <v>1962</v>
      </c>
      <c r="N37" s="250"/>
      <c r="O37" s="92"/>
      <c r="R37"/>
      <c r="U37"/>
    </row>
    <row r="38" spans="1:21" ht="25.5" hidden="1">
      <c r="A38" s="319" t="s">
        <v>298</v>
      </c>
      <c r="B38" s="221" t="s">
        <v>2042</v>
      </c>
      <c r="C38" s="232" t="s">
        <v>1957</v>
      </c>
      <c r="D38" s="221">
        <v>3</v>
      </c>
      <c r="E38" s="232" t="s">
        <v>1958</v>
      </c>
      <c r="F38" s="221" t="s">
        <v>1963</v>
      </c>
      <c r="G38" s="232">
        <f>VLOOKUP($A38,'Storm compliance'!$A$6:$G$170,6,FALSE)</f>
        <v>0</v>
      </c>
      <c r="H38" s="232" t="str">
        <f>VLOOKUP($A38,'Storm compliance'!$A$6:$G$170,7,FALSE)</f>
        <v>3+</v>
      </c>
      <c r="I38" s="232">
        <f>VLOOKUP($A38,'DryDays compliance'!$A$6:$F$170,5,FALSE)</f>
        <v>0</v>
      </c>
      <c r="J38" s="232">
        <f>VLOOKUP($A38,'DryDays compliance'!$A$6:$F$170,6,FALSE)</f>
        <v>2</v>
      </c>
      <c r="K38" s="229" t="s">
        <v>1964</v>
      </c>
      <c r="L38" s="233" t="s">
        <v>2011</v>
      </c>
      <c r="M38" s="218" t="s">
        <v>1962</v>
      </c>
      <c r="N38" s="250"/>
      <c r="O38" s="92"/>
      <c r="R38"/>
      <c r="U38"/>
    </row>
    <row r="39" spans="1:21" ht="25.5" hidden="1">
      <c r="A39" s="319" t="s">
        <v>300</v>
      </c>
      <c r="B39" s="221" t="s">
        <v>2045</v>
      </c>
      <c r="C39" s="232" t="s">
        <v>1957</v>
      </c>
      <c r="D39" s="221">
        <v>3</v>
      </c>
      <c r="E39" s="232" t="s">
        <v>1958</v>
      </c>
      <c r="F39" s="221" t="s">
        <v>1959</v>
      </c>
      <c r="G39" s="232">
        <f>VLOOKUP($A39,'Storm compliance'!$A$6:$G$170,6,FALSE)</f>
        <v>0</v>
      </c>
      <c r="H39" s="232" t="str">
        <f>VLOOKUP($A39,'Storm compliance'!$A$6:$G$170,7,FALSE)</f>
        <v>3+</v>
      </c>
      <c r="I39" s="232">
        <f>VLOOKUP($A39,'DryDays compliance'!$A$6:$F$170,5,FALSE)</f>
        <v>0</v>
      </c>
      <c r="J39" s="232">
        <f>VLOOKUP($A39,'DryDays compliance'!$A$6:$F$170,6,FALSE)</f>
        <v>0</v>
      </c>
      <c r="K39" s="229" t="s">
        <v>1964</v>
      </c>
      <c r="L39" s="233" t="s">
        <v>2011</v>
      </c>
      <c r="M39" s="218" t="s">
        <v>1962</v>
      </c>
      <c r="N39" s="250"/>
      <c r="O39" s="92"/>
      <c r="R39"/>
      <c r="U39"/>
    </row>
    <row r="40" spans="1:21" ht="51" hidden="1">
      <c r="A40" s="319" t="s">
        <v>305</v>
      </c>
      <c r="B40" s="221" t="s">
        <v>2045</v>
      </c>
      <c r="C40" s="232" t="s">
        <v>1957</v>
      </c>
      <c r="D40" s="221">
        <v>3</v>
      </c>
      <c r="E40" s="232" t="s">
        <v>1958</v>
      </c>
      <c r="F40" s="221" t="s">
        <v>1963</v>
      </c>
      <c r="G40" s="232" t="str">
        <f>VLOOKUP($A40,'Storm compliance'!$A$6:$G$170,6,FALSE)</f>
        <v>poor data, velocty drop out for most of survey</v>
      </c>
      <c r="H40" s="232">
        <f>VLOOKUP($A40,'Storm compliance'!$A$6:$G$170,7,FALSE)</f>
        <v>1</v>
      </c>
      <c r="I40" s="232">
        <f>VLOOKUP($A40,'DryDays compliance'!$A$6:$F$170,5,FALSE)</f>
        <v>0</v>
      </c>
      <c r="J40" s="232">
        <f>VLOOKUP($A40,'DryDays compliance'!$A$6:$F$170,6,FALSE)</f>
        <v>0</v>
      </c>
      <c r="K40" s="240" t="s">
        <v>2040</v>
      </c>
      <c r="L40" s="233" t="s">
        <v>2041</v>
      </c>
      <c r="M40" s="218" t="s">
        <v>1962</v>
      </c>
      <c r="N40" s="253" t="s">
        <v>2046</v>
      </c>
      <c r="O40" s="92"/>
      <c r="R40"/>
      <c r="U40"/>
    </row>
    <row r="41" spans="1:21" ht="25.5" hidden="1">
      <c r="A41" s="319" t="s">
        <v>311</v>
      </c>
      <c r="B41" s="221" t="s">
        <v>2047</v>
      </c>
      <c r="C41" s="232" t="s">
        <v>2048</v>
      </c>
      <c r="D41" s="221">
        <v>3</v>
      </c>
      <c r="E41" s="232" t="s">
        <v>2009</v>
      </c>
      <c r="F41" s="221" t="s">
        <v>1959</v>
      </c>
      <c r="G41" s="232">
        <f>VLOOKUP($A41,'Storm compliance'!$A$6:$G$170,6,FALSE)</f>
        <v>0</v>
      </c>
      <c r="H41" s="232" t="str">
        <f>VLOOKUP($A41,'Storm compliance'!$A$6:$G$170,7,FALSE)</f>
        <v>3+</v>
      </c>
      <c r="I41" s="232">
        <f>VLOOKUP($A41,'DryDays compliance'!$A$6:$F$170,5,FALSE)</f>
        <v>0</v>
      </c>
      <c r="J41" s="232">
        <f>VLOOKUP($A41,'DryDays compliance'!$A$6:$F$170,6,FALSE)</f>
        <v>2</v>
      </c>
      <c r="K41" s="229" t="s">
        <v>1964</v>
      </c>
      <c r="L41" s="240" t="s">
        <v>2049</v>
      </c>
      <c r="M41" s="218" t="s">
        <v>1962</v>
      </c>
      <c r="N41" s="425" t="s">
        <v>2050</v>
      </c>
      <c r="O41" s="92"/>
      <c r="R41"/>
      <c r="U41"/>
    </row>
    <row r="42" spans="1:21" ht="38.25">
      <c r="A42" s="318" t="s">
        <v>316</v>
      </c>
      <c r="B42" s="221" t="s">
        <v>2047</v>
      </c>
      <c r="C42" s="232" t="s">
        <v>2048</v>
      </c>
      <c r="D42" s="221">
        <v>3</v>
      </c>
      <c r="E42" s="232" t="s">
        <v>2009</v>
      </c>
      <c r="F42" s="221" t="s">
        <v>1963</v>
      </c>
      <c r="G42" s="232">
        <f>VLOOKUP($A42,'Storm compliance'!$A$6:$G$170,6,FALSE)</f>
        <v>0</v>
      </c>
      <c r="H42" s="232" t="str">
        <f>VLOOKUP($A42,'Storm compliance'!$A$6:$G$170,7,FALSE)</f>
        <v>3+</v>
      </c>
      <c r="I42" s="232">
        <f>VLOOKUP($A42,'DryDays compliance'!$A$6:$F$170,5,FALSE)</f>
        <v>0</v>
      </c>
      <c r="J42" s="232" t="str">
        <f>VLOOKUP($A42,'DryDays compliance'!$A$6:$F$170,6,FALSE)</f>
        <v>2+</v>
      </c>
      <c r="K42" s="229" t="s">
        <v>1964</v>
      </c>
      <c r="L42" s="240" t="s">
        <v>2027</v>
      </c>
      <c r="M42" s="252" t="s">
        <v>1976</v>
      </c>
      <c r="N42" s="425"/>
      <c r="O42" s="98" t="s">
        <v>2051</v>
      </c>
      <c r="P42" s="92" t="s">
        <v>1984</v>
      </c>
      <c r="Q42" s="92" t="s">
        <v>1985</v>
      </c>
      <c r="R42"/>
      <c r="U42"/>
    </row>
    <row r="43" spans="1:21" ht="25.5" hidden="1">
      <c r="A43" s="319" t="s">
        <v>322</v>
      </c>
      <c r="B43" s="221" t="s">
        <v>2052</v>
      </c>
      <c r="C43" s="232" t="s">
        <v>1957</v>
      </c>
      <c r="D43" s="221">
        <v>3</v>
      </c>
      <c r="E43" s="232" t="s">
        <v>1958</v>
      </c>
      <c r="F43" s="221" t="s">
        <v>1963</v>
      </c>
      <c r="G43" s="232" t="str">
        <f>VLOOKUP($A43,'Storm compliance'!$A$6:$G$170,6,FALSE)</f>
        <v>poor data, velocty drop out for most of survey</v>
      </c>
      <c r="H43" s="232">
        <f>VLOOKUP($A43,'Storm compliance'!$A$6:$G$170,7,FALSE)</f>
        <v>1</v>
      </c>
      <c r="I43" s="232">
        <f>VLOOKUP($A43,'DryDays compliance'!$A$6:$F$170,5,FALSE)</f>
        <v>0</v>
      </c>
      <c r="J43" s="232">
        <f>VLOOKUP($A43,'DryDays compliance'!$A$6:$F$170,6,FALSE)</f>
        <v>0</v>
      </c>
      <c r="K43" s="229" t="s">
        <v>1894</v>
      </c>
      <c r="L43" s="233" t="s">
        <v>2053</v>
      </c>
      <c r="M43" s="218" t="s">
        <v>1962</v>
      </c>
      <c r="N43" s="250"/>
      <c r="O43" s="92"/>
      <c r="R43"/>
      <c r="U43"/>
    </row>
    <row r="44" spans="1:21" ht="25.5" hidden="1">
      <c r="A44" s="319" t="s">
        <v>327</v>
      </c>
      <c r="B44" s="221" t="s">
        <v>2054</v>
      </c>
      <c r="C44" s="232" t="s">
        <v>2002</v>
      </c>
      <c r="D44" s="221">
        <v>4</v>
      </c>
      <c r="E44" s="254" t="s">
        <v>1981</v>
      </c>
      <c r="F44" s="221" t="s">
        <v>1959</v>
      </c>
      <c r="G44" s="232">
        <f>VLOOKUP($A44,'Storm compliance'!$A$6:$G$170,6,FALSE)</f>
        <v>0</v>
      </c>
      <c r="H44" s="232" t="str">
        <f>VLOOKUP($A44,'Storm compliance'!$A$6:$G$170,7,FALSE)</f>
        <v>3+</v>
      </c>
      <c r="I44" s="232">
        <f>VLOOKUP($A44,'DryDays compliance'!$A$6:$F$170,5,FALSE)</f>
        <v>0</v>
      </c>
      <c r="J44" s="232">
        <f>VLOOKUP($A44,'DryDays compliance'!$A$6:$F$170,6,FALSE)</f>
        <v>1</v>
      </c>
      <c r="K44" s="229" t="s">
        <v>2003</v>
      </c>
      <c r="L44" s="229" t="s">
        <v>2004</v>
      </c>
      <c r="M44" s="218" t="s">
        <v>1962</v>
      </c>
      <c r="N44" s="253" t="s">
        <v>2055</v>
      </c>
      <c r="O44" s="92"/>
      <c r="R44"/>
      <c r="U44"/>
    </row>
    <row r="45" spans="1:21" ht="38.25">
      <c r="A45" s="318" t="s">
        <v>332</v>
      </c>
      <c r="B45" s="221" t="s">
        <v>2056</v>
      </c>
      <c r="C45" s="232" t="s">
        <v>957</v>
      </c>
      <c r="D45" s="221">
        <v>3</v>
      </c>
      <c r="E45" s="232" t="s">
        <v>957</v>
      </c>
      <c r="F45" s="221" t="s">
        <v>2017</v>
      </c>
      <c r="G45" s="232">
        <f>VLOOKUP($A45,'Storm compliance'!$A$6:$G$170,6,FALSE)</f>
        <v>0</v>
      </c>
      <c r="H45" s="232" t="str">
        <f>VLOOKUP($A45,'Storm compliance'!$A$6:$G$170,7,FALSE)</f>
        <v>3+</v>
      </c>
      <c r="I45" s="232">
        <f>VLOOKUP($A45,'DryDays compliance'!$A$6:$F$170,5,FALSE)</f>
        <v>0</v>
      </c>
      <c r="J45" s="232">
        <f>VLOOKUP($A45,'DryDays compliance'!$A$6:$F$170,6,FALSE)</f>
        <v>2</v>
      </c>
      <c r="K45" s="229" t="s">
        <v>1964</v>
      </c>
      <c r="L45" s="229" t="s">
        <v>2057</v>
      </c>
      <c r="M45" s="218" t="s">
        <v>1976</v>
      </c>
      <c r="N45" s="250"/>
      <c r="O45" s="98" t="s">
        <v>1984</v>
      </c>
      <c r="P45" s="92" t="s">
        <v>1973</v>
      </c>
      <c r="Q45" s="92" t="s">
        <v>1985</v>
      </c>
      <c r="R45"/>
      <c r="U45"/>
    </row>
    <row r="46" spans="1:21" ht="51" hidden="1">
      <c r="A46" s="319" t="s">
        <v>338</v>
      </c>
      <c r="B46" s="221" t="s">
        <v>2058</v>
      </c>
      <c r="C46" s="232" t="s">
        <v>957</v>
      </c>
      <c r="D46" s="221" t="s">
        <v>957</v>
      </c>
      <c r="E46" s="232" t="s">
        <v>957</v>
      </c>
      <c r="F46" s="221" t="s">
        <v>1959</v>
      </c>
      <c r="G46" s="232" t="str">
        <f>VLOOKUP($A46,'Storm compliance'!$A$6:$G$170,6,FALSE)</f>
        <v>No readings beyond 20th August</v>
      </c>
      <c r="H46" s="232" t="str">
        <f>VLOOKUP($A46,'Storm compliance'!$A$6:$G$170,7,FALSE)</f>
        <v>3+</v>
      </c>
      <c r="I46" s="232">
        <f>VLOOKUP($A46,'DryDays compliance'!$A$6:$F$170,5,FALSE)</f>
        <v>0</v>
      </c>
      <c r="J46" s="232">
        <f>VLOOKUP($A46,'DryDays compliance'!$A$6:$F$170,6,FALSE)</f>
        <v>0</v>
      </c>
      <c r="K46" s="229" t="s">
        <v>2059</v>
      </c>
      <c r="L46" s="240" t="s">
        <v>2060</v>
      </c>
      <c r="M46" s="218" t="s">
        <v>1962</v>
      </c>
      <c r="N46" s="253" t="s">
        <v>2061</v>
      </c>
      <c r="O46" s="92"/>
      <c r="R46"/>
      <c r="U46"/>
    </row>
    <row r="47" spans="1:21" ht="38.25">
      <c r="A47" s="318" t="s">
        <v>344</v>
      </c>
      <c r="B47" s="221" t="s">
        <v>2062</v>
      </c>
      <c r="C47" s="232" t="s">
        <v>2063</v>
      </c>
      <c r="D47" s="221">
        <v>3</v>
      </c>
      <c r="E47" s="232" t="s">
        <v>1958</v>
      </c>
      <c r="F47" s="221" t="s">
        <v>1959</v>
      </c>
      <c r="G47" s="232">
        <f>VLOOKUP($A47,'Storm compliance'!$A$6:$G$170,6,FALSE)</f>
        <v>0</v>
      </c>
      <c r="H47" s="232" t="str">
        <f>VLOOKUP($A47,'Storm compliance'!$A$6:$G$170,7,FALSE)</f>
        <v>3+</v>
      </c>
      <c r="I47" s="232">
        <f>VLOOKUP($A47,'DryDays compliance'!$A$6:$F$170,5,FALSE)</f>
        <v>0</v>
      </c>
      <c r="J47" s="232">
        <f>VLOOKUP($A47,'DryDays compliance'!$A$6:$F$170,6,FALSE)</f>
        <v>1</v>
      </c>
      <c r="K47" s="229" t="s">
        <v>1964</v>
      </c>
      <c r="L47" s="229" t="s">
        <v>2027</v>
      </c>
      <c r="M47" s="218" t="s">
        <v>1976</v>
      </c>
      <c r="N47" s="250"/>
      <c r="O47" s="98" t="s">
        <v>1984</v>
      </c>
      <c r="P47" s="92" t="s">
        <v>1984</v>
      </c>
      <c r="Q47" s="92" t="s">
        <v>1985</v>
      </c>
      <c r="R47"/>
      <c r="U47"/>
    </row>
    <row r="48" spans="1:21" ht="38.25" hidden="1">
      <c r="A48" s="319" t="s">
        <v>352</v>
      </c>
      <c r="B48" s="221" t="s">
        <v>2054</v>
      </c>
      <c r="C48" s="232" t="s">
        <v>2002</v>
      </c>
      <c r="D48" s="221" t="s">
        <v>957</v>
      </c>
      <c r="E48" s="254" t="s">
        <v>1981</v>
      </c>
      <c r="F48" s="221" t="s">
        <v>1963</v>
      </c>
      <c r="G48" s="232" t="str">
        <f>VLOOKUP($A48,'Storm compliance'!$A$6:$G$170,6,FALSE)</f>
        <v>Spill Pipe</v>
      </c>
      <c r="H48" s="232" t="str">
        <f>VLOOKUP($A48,'Storm compliance'!$A$6:$G$170,7,FALSE)</f>
        <v>3+</v>
      </c>
      <c r="I48" s="232" t="str">
        <f>VLOOKUP($A48,'DryDays compliance'!$A$6:$F$170,5,FALSE)</f>
        <v>No DWF-located on spill pipe</v>
      </c>
      <c r="J48" s="232">
        <f>VLOOKUP($A48,'DryDays compliance'!$A$6:$F$170,6,FALSE)</f>
        <v>0</v>
      </c>
      <c r="K48" s="229" t="s">
        <v>2064</v>
      </c>
      <c r="L48" s="229" t="s">
        <v>2065</v>
      </c>
      <c r="M48" s="218" t="s">
        <v>1962</v>
      </c>
      <c r="N48" s="253" t="s">
        <v>2055</v>
      </c>
      <c r="O48" s="92"/>
      <c r="R48"/>
      <c r="U48"/>
    </row>
    <row r="49" spans="1:21" ht="25.5" hidden="1">
      <c r="A49" s="319" t="s">
        <v>357</v>
      </c>
      <c r="B49" s="221" t="s">
        <v>2066</v>
      </c>
      <c r="C49" s="232" t="s">
        <v>1957</v>
      </c>
      <c r="D49" s="221">
        <v>3</v>
      </c>
      <c r="E49" s="232" t="s">
        <v>1958</v>
      </c>
      <c r="F49" s="221" t="s">
        <v>1959</v>
      </c>
      <c r="G49" s="232" t="str">
        <f>VLOOKUP($A49,'Storm compliance'!$A$6:$G$170,6,FALSE)</f>
        <v>Very small flow, responds to rainfall</v>
      </c>
      <c r="H49" s="232" t="str">
        <f>VLOOKUP($A49,'Storm compliance'!$A$6:$G$170,7,FALSE)</f>
        <v>3+</v>
      </c>
      <c r="I49" s="232">
        <f>VLOOKUP($A49,'DryDays compliance'!$A$6:$F$170,5,FALSE)</f>
        <v>0</v>
      </c>
      <c r="J49" s="232">
        <f>VLOOKUP($A49,'DryDays compliance'!$A$6:$F$170,6,FALSE)</f>
        <v>2</v>
      </c>
      <c r="K49" s="229" t="s">
        <v>1718</v>
      </c>
      <c r="L49" s="233" t="s">
        <v>2067</v>
      </c>
      <c r="M49" s="218" t="s">
        <v>1962</v>
      </c>
      <c r="N49" s="250"/>
      <c r="O49" s="92"/>
      <c r="R49"/>
      <c r="U49"/>
    </row>
    <row r="50" spans="1:21" ht="25.5" hidden="1">
      <c r="A50" s="319" t="s">
        <v>362</v>
      </c>
      <c r="B50" s="221" t="s">
        <v>2066</v>
      </c>
      <c r="C50" s="232" t="s">
        <v>1957</v>
      </c>
      <c r="D50" s="221">
        <v>3</v>
      </c>
      <c r="E50" s="232" t="s">
        <v>1958</v>
      </c>
      <c r="F50" s="221" t="s">
        <v>1959</v>
      </c>
      <c r="G50" s="232">
        <f>VLOOKUP($A50,'Storm compliance'!$A$6:$G$170,6,FALSE)</f>
        <v>0</v>
      </c>
      <c r="H50" s="232" t="str">
        <f>VLOOKUP($A50,'Storm compliance'!$A$6:$G$170,7,FALSE)</f>
        <v>3+</v>
      </c>
      <c r="I50" s="232">
        <f>VLOOKUP($A50,'DryDays compliance'!$A$6:$F$170,5,FALSE)</f>
        <v>0</v>
      </c>
      <c r="J50" s="232">
        <f>VLOOKUP($A50,'DryDays compliance'!$A$6:$F$170,6,FALSE)</f>
        <v>2</v>
      </c>
      <c r="K50" s="229" t="s">
        <v>2068</v>
      </c>
      <c r="L50" s="233" t="s">
        <v>1961</v>
      </c>
      <c r="M50" s="218" t="s">
        <v>1962</v>
      </c>
      <c r="N50" s="250"/>
      <c r="O50" s="92"/>
      <c r="R50"/>
      <c r="U50"/>
    </row>
    <row r="51" spans="1:21" ht="25.5" hidden="1">
      <c r="A51" s="319" t="s">
        <v>367</v>
      </c>
      <c r="B51" s="221" t="s">
        <v>2066</v>
      </c>
      <c r="C51" s="232" t="s">
        <v>1957</v>
      </c>
      <c r="D51" s="221">
        <v>3</v>
      </c>
      <c r="E51" s="232" t="s">
        <v>1958</v>
      </c>
      <c r="F51" s="221" t="s">
        <v>1963</v>
      </c>
      <c r="G51" s="232">
        <f>VLOOKUP($A51,'Storm compliance'!$A$6:$G$170,6,FALSE)</f>
        <v>0</v>
      </c>
      <c r="H51" s="232" t="str">
        <f>VLOOKUP($A51,'Storm compliance'!$A$6:$G$170,7,FALSE)</f>
        <v>3+</v>
      </c>
      <c r="I51" s="232">
        <f>VLOOKUP($A51,'DryDays compliance'!$A$6:$F$170,5,FALSE)</f>
        <v>0</v>
      </c>
      <c r="J51" s="232">
        <f>VLOOKUP($A51,'DryDays compliance'!$A$6:$F$170,6,FALSE)</f>
        <v>2</v>
      </c>
      <c r="K51" s="229" t="s">
        <v>2069</v>
      </c>
      <c r="L51" s="233" t="s">
        <v>2011</v>
      </c>
      <c r="M51" s="218" t="s">
        <v>1962</v>
      </c>
      <c r="N51" s="250"/>
      <c r="O51" s="92"/>
      <c r="R51"/>
      <c r="U51"/>
    </row>
    <row r="52" spans="1:21" ht="38.25" hidden="1">
      <c r="A52" s="319" t="s">
        <v>372</v>
      </c>
      <c r="B52" s="221" t="s">
        <v>2070</v>
      </c>
      <c r="C52" s="232" t="s">
        <v>957</v>
      </c>
      <c r="D52" s="221">
        <v>3</v>
      </c>
      <c r="E52" s="232" t="s">
        <v>957</v>
      </c>
      <c r="F52" s="221" t="s">
        <v>2017</v>
      </c>
      <c r="G52" s="232" t="str">
        <f>VLOOKUP($A52,'Storm compliance'!$A$6:$G$170,6,FALSE)</f>
        <v>No Flow data for entire survey</v>
      </c>
      <c r="H52" s="232">
        <f>VLOOKUP($A52,'Storm compliance'!$A$6:$G$170,7,FALSE)</f>
        <v>0</v>
      </c>
      <c r="I52" s="232" t="str">
        <f>VLOOKUP($A52,'DryDays compliance'!$A$6:$F$170,5,FALSE)</f>
        <v>No DWF-bifurcation</v>
      </c>
      <c r="J52" s="232">
        <f>VLOOKUP($A52,'DryDays compliance'!$A$6:$F$170,6,FALSE)</f>
        <v>0</v>
      </c>
      <c r="K52" s="229" t="s">
        <v>2071</v>
      </c>
      <c r="L52" s="229" t="s">
        <v>2072</v>
      </c>
      <c r="M52" s="218" t="s">
        <v>1962</v>
      </c>
      <c r="N52" s="250"/>
      <c r="O52" s="92"/>
      <c r="R52"/>
      <c r="U52"/>
    </row>
    <row r="53" spans="1:21" ht="25.5" hidden="1">
      <c r="A53" s="319" t="s">
        <v>377</v>
      </c>
      <c r="B53" s="221" t="s">
        <v>2070</v>
      </c>
      <c r="C53" s="232" t="s">
        <v>957</v>
      </c>
      <c r="D53" s="221">
        <v>3</v>
      </c>
      <c r="E53" s="232" t="s">
        <v>957</v>
      </c>
      <c r="F53" s="221" t="s">
        <v>2017</v>
      </c>
      <c r="G53" s="232">
        <f>VLOOKUP($A53,'Storm compliance'!$A$6:$G$170,6,FALSE)</f>
        <v>0</v>
      </c>
      <c r="H53" s="232" t="str">
        <f>VLOOKUP($A53,'Storm compliance'!$A$6:$G$170,7,FALSE)</f>
        <v>3+</v>
      </c>
      <c r="I53" s="232">
        <f>VLOOKUP($A53,'DryDays compliance'!$A$6:$F$170,5,FALSE)</f>
        <v>0</v>
      </c>
      <c r="J53" s="232" t="str">
        <f>VLOOKUP($A53,'DryDays compliance'!$A$6:$F$170,6,FALSE)</f>
        <v>2+</v>
      </c>
      <c r="K53" s="229" t="s">
        <v>2073</v>
      </c>
      <c r="L53" s="229" t="s">
        <v>2074</v>
      </c>
      <c r="M53" s="218" t="s">
        <v>1962</v>
      </c>
      <c r="N53" s="250"/>
      <c r="O53" s="92"/>
      <c r="R53"/>
      <c r="U53"/>
    </row>
    <row r="54" spans="1:21" ht="25.5" hidden="1">
      <c r="A54" s="319" t="s">
        <v>382</v>
      </c>
      <c r="B54" s="221" t="s">
        <v>2075</v>
      </c>
      <c r="C54" s="232" t="s">
        <v>1957</v>
      </c>
      <c r="D54" s="221">
        <v>3</v>
      </c>
      <c r="E54" s="232" t="s">
        <v>1958</v>
      </c>
      <c r="F54" s="221" t="s">
        <v>1959</v>
      </c>
      <c r="G54" s="232" t="str">
        <f>VLOOKUP($A54,'Storm compliance'!$A$6:$G$170,6,FALSE)</f>
        <v>No readings beyond 28th August</v>
      </c>
      <c r="H54" s="232" t="str">
        <f>VLOOKUP($A54,'Storm compliance'!$A$6:$G$170,7,FALSE)</f>
        <v>3+</v>
      </c>
      <c r="I54" s="232" t="str">
        <f>VLOOKUP($A54,'DryDays compliance'!$A$6:$F$170,5,FALSE)</f>
        <v>No DWF-storm sewer</v>
      </c>
      <c r="J54" s="232">
        <f>VLOOKUP($A54,'DryDays compliance'!$A$6:$F$170,6,FALSE)</f>
        <v>0</v>
      </c>
      <c r="K54" s="229" t="s">
        <v>1960</v>
      </c>
      <c r="L54" s="233" t="s">
        <v>2076</v>
      </c>
      <c r="M54" s="218" t="s">
        <v>1962</v>
      </c>
      <c r="N54" s="250"/>
      <c r="O54" s="92"/>
      <c r="R54"/>
      <c r="U54"/>
    </row>
    <row r="55" spans="1:21" ht="25.5" hidden="1">
      <c r="A55" s="319" t="s">
        <v>389</v>
      </c>
      <c r="B55" s="221" t="s">
        <v>2075</v>
      </c>
      <c r="C55" s="232" t="s">
        <v>1957</v>
      </c>
      <c r="D55" s="221">
        <v>3</v>
      </c>
      <c r="E55" s="232" t="s">
        <v>1958</v>
      </c>
      <c r="F55" s="221" t="s">
        <v>1963</v>
      </c>
      <c r="G55" s="232" t="str">
        <f>VLOOKUP($A55,'Storm compliance'!$A$6:$G$170,6,FALSE)</f>
        <v>Low flows, adequate velocities, poor depth data</v>
      </c>
      <c r="H55" s="232" t="str">
        <f>VLOOKUP($A55,'Storm compliance'!$A$6:$G$170,7,FALSE)</f>
        <v>3+</v>
      </c>
      <c r="I55" s="232">
        <f>VLOOKUP($A55,'DryDays compliance'!$A$6:$F$170,5,FALSE)</f>
        <v>0</v>
      </c>
      <c r="J55" s="232">
        <f>VLOOKUP($A55,'DryDays compliance'!$A$6:$F$170,6,FALSE)</f>
        <v>0</v>
      </c>
      <c r="K55" s="229" t="s">
        <v>2077</v>
      </c>
      <c r="L55" s="229" t="s">
        <v>2078</v>
      </c>
      <c r="M55" s="218" t="s">
        <v>1962</v>
      </c>
      <c r="N55" s="250"/>
      <c r="O55" s="92"/>
      <c r="R55"/>
      <c r="U55"/>
    </row>
    <row r="56" spans="1:21" ht="25.5" hidden="1">
      <c r="A56" s="319" t="s">
        <v>394</v>
      </c>
      <c r="B56" s="221" t="s">
        <v>2079</v>
      </c>
      <c r="C56" s="232" t="s">
        <v>1957</v>
      </c>
      <c r="D56" s="221">
        <v>3</v>
      </c>
      <c r="E56" s="232" t="s">
        <v>1958</v>
      </c>
      <c r="F56" s="221" t="s">
        <v>1959</v>
      </c>
      <c r="G56" s="232" t="str">
        <f>VLOOKUP($A56,'Storm compliance'!$A$6:$G$170,6,FALSE)</f>
        <v>No Flow data for entire survey</v>
      </c>
      <c r="H56" s="232">
        <f>VLOOKUP($A56,'Storm compliance'!$A$6:$G$170,7,FALSE)</f>
        <v>0</v>
      </c>
      <c r="I56" s="232" t="str">
        <f>VLOOKUP($A56,'DryDays compliance'!$A$6:$F$170,5,FALSE)</f>
        <v>No DWF-spill pipe</v>
      </c>
      <c r="J56" s="232">
        <f>VLOOKUP($A56,'DryDays compliance'!$A$6:$F$170,6,FALSE)</f>
        <v>0</v>
      </c>
      <c r="K56" s="229" t="s">
        <v>2080</v>
      </c>
      <c r="L56" s="233" t="s">
        <v>2053</v>
      </c>
      <c r="M56" s="218" t="s">
        <v>1962</v>
      </c>
      <c r="N56" s="250"/>
      <c r="O56" s="92"/>
      <c r="R56"/>
      <c r="U56"/>
    </row>
    <row r="57" spans="1:21" ht="25.5" hidden="1">
      <c r="A57" s="319" t="s">
        <v>400</v>
      </c>
      <c r="B57" s="221" t="s">
        <v>2079</v>
      </c>
      <c r="C57" s="232" t="s">
        <v>1957</v>
      </c>
      <c r="D57" s="221">
        <v>3</v>
      </c>
      <c r="E57" s="232" t="s">
        <v>1958</v>
      </c>
      <c r="F57" s="221" t="s">
        <v>1963</v>
      </c>
      <c r="G57" s="232">
        <f>VLOOKUP($A57,'Storm compliance'!$A$6:$G$170,6,FALSE)</f>
        <v>0</v>
      </c>
      <c r="H57" s="232" t="str">
        <f>VLOOKUP($A57,'Storm compliance'!$A$6:$G$170,7,FALSE)</f>
        <v>3+</v>
      </c>
      <c r="I57" s="232">
        <f>VLOOKUP($A57,'DryDays compliance'!$A$6:$F$170,5,FALSE)</f>
        <v>0</v>
      </c>
      <c r="J57" s="232">
        <f>VLOOKUP($A57,'DryDays compliance'!$A$6:$F$170,6,FALSE)</f>
        <v>2</v>
      </c>
      <c r="K57" s="229" t="s">
        <v>1964</v>
      </c>
      <c r="L57" s="233" t="s">
        <v>2011</v>
      </c>
      <c r="M57" s="218" t="s">
        <v>1962</v>
      </c>
      <c r="N57" s="250"/>
      <c r="O57" s="92"/>
      <c r="R57"/>
      <c r="U57"/>
    </row>
    <row r="58" spans="1:21" ht="25.5" hidden="1">
      <c r="A58" s="319" t="s">
        <v>404</v>
      </c>
      <c r="B58" s="221" t="s">
        <v>2081</v>
      </c>
      <c r="C58" s="232" t="s">
        <v>1957</v>
      </c>
      <c r="D58" s="221">
        <v>3</v>
      </c>
      <c r="E58" s="232" t="s">
        <v>1958</v>
      </c>
      <c r="F58" s="221" t="s">
        <v>1959</v>
      </c>
      <c r="G58" s="232">
        <f>VLOOKUP($A58,'Storm compliance'!$A$6:$G$170,6,FALSE)</f>
        <v>0</v>
      </c>
      <c r="H58" s="232" t="str">
        <f>VLOOKUP($A58,'Storm compliance'!$A$6:$G$170,7,FALSE)</f>
        <v>3+</v>
      </c>
      <c r="I58" s="232">
        <f>VLOOKUP($A58,'DryDays compliance'!$A$6:$F$170,5,FALSE)</f>
        <v>0</v>
      </c>
      <c r="J58" s="232">
        <f>VLOOKUP($A58,'DryDays compliance'!$A$6:$F$170,6,FALSE)</f>
        <v>2</v>
      </c>
      <c r="K58" s="229" t="s">
        <v>2082</v>
      </c>
      <c r="L58" s="233" t="s">
        <v>1961</v>
      </c>
      <c r="M58" s="218" t="s">
        <v>1962</v>
      </c>
      <c r="N58" s="250"/>
      <c r="O58" s="92"/>
      <c r="R58"/>
      <c r="U58"/>
    </row>
    <row r="59" spans="1:21" ht="38.25">
      <c r="A59" s="318" t="s">
        <v>409</v>
      </c>
      <c r="B59" s="221" t="s">
        <v>2081</v>
      </c>
      <c r="C59" s="232" t="s">
        <v>1957</v>
      </c>
      <c r="D59" s="221">
        <v>3</v>
      </c>
      <c r="E59" s="232" t="s">
        <v>1958</v>
      </c>
      <c r="F59" s="221" t="s">
        <v>1959</v>
      </c>
      <c r="G59" s="232">
        <f>VLOOKUP($A59,'Storm compliance'!$A$6:$G$170,6,FALSE)</f>
        <v>0</v>
      </c>
      <c r="H59" s="232" t="str">
        <f>VLOOKUP($A59,'Storm compliance'!$A$6:$G$170,7,FALSE)</f>
        <v>3+</v>
      </c>
      <c r="I59" s="232">
        <f>VLOOKUP($A59,'DryDays compliance'!$A$6:$F$170,5,FALSE)</f>
        <v>0</v>
      </c>
      <c r="J59" s="232">
        <f>VLOOKUP($A59,'DryDays compliance'!$A$6:$F$170,6,FALSE)</f>
        <v>2</v>
      </c>
      <c r="K59" s="229" t="s">
        <v>1964</v>
      </c>
      <c r="L59" s="255" t="s">
        <v>2083</v>
      </c>
      <c r="M59" s="218" t="s">
        <v>1976</v>
      </c>
      <c r="N59" s="425" t="s">
        <v>2084</v>
      </c>
      <c r="O59" s="98" t="s">
        <v>1984</v>
      </c>
      <c r="P59" s="92" t="s">
        <v>1973</v>
      </c>
      <c r="Q59" s="92" t="s">
        <v>1985</v>
      </c>
      <c r="R59"/>
      <c r="U59"/>
    </row>
    <row r="60" spans="1:21" ht="25.5" hidden="1">
      <c r="A60" s="319" t="s">
        <v>414</v>
      </c>
      <c r="B60" s="221" t="s">
        <v>2081</v>
      </c>
      <c r="C60" s="232" t="s">
        <v>1957</v>
      </c>
      <c r="D60" s="221">
        <v>3</v>
      </c>
      <c r="E60" s="232" t="s">
        <v>1958</v>
      </c>
      <c r="F60" s="221" t="s">
        <v>1963</v>
      </c>
      <c r="G60" s="232">
        <f>VLOOKUP($A60,'Storm compliance'!$A$6:$G$170,6,FALSE)</f>
        <v>0</v>
      </c>
      <c r="H60" s="232" t="str">
        <f>VLOOKUP($A60,'Storm compliance'!$A$6:$G$170,7,FALSE)</f>
        <v>3+</v>
      </c>
      <c r="I60" s="232">
        <f>VLOOKUP($A60,'DryDays compliance'!$A$6:$F$170,5,FALSE)</f>
        <v>0</v>
      </c>
      <c r="J60" s="232">
        <f>VLOOKUP($A60,'DryDays compliance'!$A$6:$F$170,6,FALSE)</f>
        <v>1</v>
      </c>
      <c r="K60" s="229" t="s">
        <v>2069</v>
      </c>
      <c r="L60" s="240" t="s">
        <v>2085</v>
      </c>
      <c r="M60" s="218" t="s">
        <v>1962</v>
      </c>
      <c r="N60" s="425"/>
      <c r="O60" s="92"/>
      <c r="R60"/>
      <c r="U60"/>
    </row>
    <row r="61" spans="1:21" ht="25.5" hidden="1">
      <c r="A61" s="319" t="s">
        <v>419</v>
      </c>
      <c r="B61" s="221" t="s">
        <v>2086</v>
      </c>
      <c r="C61" s="232" t="s">
        <v>2048</v>
      </c>
      <c r="D61" s="221">
        <v>3</v>
      </c>
      <c r="E61" s="232" t="s">
        <v>2009</v>
      </c>
      <c r="F61" s="221" t="s">
        <v>2087</v>
      </c>
      <c r="G61" s="232">
        <f>VLOOKUP($A61,'Storm compliance'!$A$6:$G$170,6,FALSE)</f>
        <v>0</v>
      </c>
      <c r="H61" s="232" t="str">
        <f>VLOOKUP($A61,'Storm compliance'!$A$6:$G$170,7,FALSE)</f>
        <v>3+</v>
      </c>
      <c r="I61" s="232">
        <f>VLOOKUP($A61,'DryDays compliance'!$A$6:$F$170,5,FALSE)</f>
        <v>0</v>
      </c>
      <c r="J61" s="232">
        <f>VLOOKUP($A61,'DryDays compliance'!$A$6:$F$170,6,FALSE)</f>
        <v>2</v>
      </c>
      <c r="K61" s="229" t="s">
        <v>2035</v>
      </c>
      <c r="L61" s="229" t="s">
        <v>2088</v>
      </c>
      <c r="M61" s="218" t="s">
        <v>1962</v>
      </c>
      <c r="N61" s="250"/>
      <c r="O61" s="92"/>
      <c r="R61"/>
      <c r="U61"/>
    </row>
    <row r="62" spans="1:21" ht="38.25" hidden="1">
      <c r="A62" s="319" t="s">
        <v>427</v>
      </c>
      <c r="B62" s="221" t="s">
        <v>2086</v>
      </c>
      <c r="C62" s="232" t="s">
        <v>2048</v>
      </c>
      <c r="D62" s="221">
        <v>3</v>
      </c>
      <c r="E62" s="232" t="s">
        <v>2009</v>
      </c>
      <c r="F62" s="221" t="s">
        <v>2089</v>
      </c>
      <c r="G62" s="232">
        <f>VLOOKUP($A62,'Storm compliance'!$A$6:$G$170,6,FALSE)</f>
        <v>0</v>
      </c>
      <c r="H62" s="232" t="str">
        <f>VLOOKUP($A62,'Storm compliance'!$A$6:$G$170,7,FALSE)</f>
        <v>3+</v>
      </c>
      <c r="I62" s="232">
        <f>VLOOKUP($A62,'DryDays compliance'!$A$6:$F$170,5,FALSE)</f>
        <v>0</v>
      </c>
      <c r="J62" s="232">
        <f>VLOOKUP($A62,'DryDays compliance'!$A$6:$F$170,6,FALSE)</f>
        <v>2</v>
      </c>
      <c r="K62" s="229" t="s">
        <v>2090</v>
      </c>
      <c r="L62" s="240" t="s">
        <v>2091</v>
      </c>
      <c r="M62" s="218" t="s">
        <v>1962</v>
      </c>
      <c r="N62" s="250"/>
      <c r="O62" s="92"/>
      <c r="R62"/>
      <c r="U62"/>
    </row>
    <row r="63" spans="1:21" ht="25.5" hidden="1">
      <c r="A63" s="319" t="s">
        <v>433</v>
      </c>
      <c r="B63" s="221" t="s">
        <v>2086</v>
      </c>
      <c r="C63" s="232" t="s">
        <v>2048</v>
      </c>
      <c r="D63" s="221">
        <v>3</v>
      </c>
      <c r="E63" s="232" t="s">
        <v>2009</v>
      </c>
      <c r="F63" s="221" t="s">
        <v>1963</v>
      </c>
      <c r="G63" s="232">
        <f>VLOOKUP($A63,'Storm compliance'!$A$6:$G$170,6,FALSE)</f>
        <v>0</v>
      </c>
      <c r="H63" s="232" t="str">
        <f>VLOOKUP($A63,'Storm compliance'!$A$6:$G$170,7,FALSE)</f>
        <v>3+</v>
      </c>
      <c r="I63" s="232" t="str">
        <f>VLOOKUP($A63,'DryDays compliance'!$A$6:$F$170,5,FALSE)</f>
        <v>No DWF-located on spill pipe</v>
      </c>
      <c r="J63" s="232">
        <f>VLOOKUP($A63,'DryDays compliance'!$A$6:$F$170,6,FALSE)</f>
        <v>0</v>
      </c>
      <c r="K63" s="229" t="s">
        <v>2005</v>
      </c>
      <c r="L63" s="233" t="s">
        <v>2092</v>
      </c>
      <c r="M63" s="218" t="s">
        <v>1962</v>
      </c>
      <c r="N63" s="250"/>
      <c r="O63" s="92"/>
      <c r="R63"/>
      <c r="U63"/>
    </row>
    <row r="64" spans="1:21" ht="38.25" hidden="1">
      <c r="A64" s="319" t="s">
        <v>439</v>
      </c>
      <c r="B64" s="221" t="s">
        <v>2093</v>
      </c>
      <c r="C64" s="232" t="s">
        <v>2048</v>
      </c>
      <c r="D64" s="221">
        <v>3</v>
      </c>
      <c r="E64" s="232" t="s">
        <v>2009</v>
      </c>
      <c r="F64" s="221" t="s">
        <v>1959</v>
      </c>
      <c r="G64" s="232">
        <f>VLOOKUP($A64,'Storm compliance'!$A$6:$G$170,6,FALSE)</f>
        <v>0</v>
      </c>
      <c r="H64" s="232" t="str">
        <f>VLOOKUP($A64,'Storm compliance'!$A$6:$G$170,7,FALSE)</f>
        <v>3+</v>
      </c>
      <c r="I64" s="232">
        <f>VLOOKUP($A64,'DryDays compliance'!$A$6:$F$170,5,FALSE)</f>
        <v>0</v>
      </c>
      <c r="J64" s="232">
        <f>VLOOKUP($A64,'DryDays compliance'!$A$6:$F$170,6,FALSE)</f>
        <v>0</v>
      </c>
      <c r="K64" s="229" t="s">
        <v>2094</v>
      </c>
      <c r="L64" s="229" t="s">
        <v>2095</v>
      </c>
      <c r="M64" s="218" t="s">
        <v>1962</v>
      </c>
      <c r="N64" s="250"/>
      <c r="O64" s="92"/>
      <c r="R64"/>
      <c r="U64"/>
    </row>
    <row r="65" spans="1:21" ht="38.25">
      <c r="A65" s="318" t="s">
        <v>448</v>
      </c>
      <c r="B65" s="221" t="s">
        <v>2093</v>
      </c>
      <c r="C65" s="232" t="s">
        <v>2048</v>
      </c>
      <c r="D65" s="221">
        <v>3</v>
      </c>
      <c r="E65" s="232" t="s">
        <v>2009</v>
      </c>
      <c r="F65" s="221" t="s">
        <v>1963</v>
      </c>
      <c r="G65" s="232">
        <f>VLOOKUP($A65,'Storm compliance'!$A$6:$G$170,6,FALSE)</f>
        <v>0</v>
      </c>
      <c r="H65" s="232" t="str">
        <f>VLOOKUP($A65,'Storm compliance'!$A$6:$G$170,7,FALSE)</f>
        <v>3+</v>
      </c>
      <c r="I65" s="232">
        <f>VLOOKUP($A65,'DryDays compliance'!$A$6:$F$170,5,FALSE)</f>
        <v>0</v>
      </c>
      <c r="J65" s="232">
        <f>VLOOKUP($A65,'DryDays compliance'!$A$6:$F$170,6,FALSE)</f>
        <v>2</v>
      </c>
      <c r="K65" s="229" t="s">
        <v>1964</v>
      </c>
      <c r="L65" s="229" t="s">
        <v>2096</v>
      </c>
      <c r="M65" s="218" t="s">
        <v>1976</v>
      </c>
      <c r="N65" s="253" t="s">
        <v>2097</v>
      </c>
      <c r="O65" s="98" t="s">
        <v>1984</v>
      </c>
      <c r="P65" s="92" t="s">
        <v>1973</v>
      </c>
      <c r="Q65" s="92" t="s">
        <v>1985</v>
      </c>
      <c r="R65"/>
      <c r="U65"/>
    </row>
    <row r="66" spans="1:21" ht="38.25" hidden="1">
      <c r="A66" s="319" t="s">
        <v>454</v>
      </c>
      <c r="B66" s="221" t="s">
        <v>2098</v>
      </c>
      <c r="C66" s="232" t="s">
        <v>957</v>
      </c>
      <c r="D66" s="221">
        <v>3</v>
      </c>
      <c r="E66" s="232" t="s">
        <v>957</v>
      </c>
      <c r="F66" s="221" t="s">
        <v>2017</v>
      </c>
      <c r="G66" s="232">
        <f>VLOOKUP($A66,'Storm compliance'!$A$6:$G$170,6,FALSE)</f>
        <v>0</v>
      </c>
      <c r="H66" s="232" t="str">
        <f>VLOOKUP($A66,'Storm compliance'!$A$6:$G$170,7,FALSE)</f>
        <v>3+</v>
      </c>
      <c r="I66" s="232" t="str">
        <f>VLOOKUP($A66,'DryDays compliance'!$A$6:$F$170,5,FALSE)</f>
        <v>No DWF-bifurcation</v>
      </c>
      <c r="J66" s="232">
        <f>VLOOKUP($A66,'DryDays compliance'!$A$6:$F$170,6,FALSE)</f>
        <v>0</v>
      </c>
      <c r="K66" s="229" t="s">
        <v>2099</v>
      </c>
      <c r="L66" s="229" t="s">
        <v>2100</v>
      </c>
      <c r="M66" s="218" t="s">
        <v>1962</v>
      </c>
      <c r="N66" s="253" t="s">
        <v>2097</v>
      </c>
      <c r="O66" s="92"/>
      <c r="R66"/>
      <c r="U66"/>
    </row>
    <row r="67" spans="1:21" ht="25.5">
      <c r="A67" s="318" t="s">
        <v>461</v>
      </c>
      <c r="B67" s="221" t="s">
        <v>2101</v>
      </c>
      <c r="C67" s="232" t="s">
        <v>957</v>
      </c>
      <c r="D67" s="221">
        <v>4</v>
      </c>
      <c r="E67" s="232" t="s">
        <v>957</v>
      </c>
      <c r="F67" s="221" t="s">
        <v>1987</v>
      </c>
      <c r="G67" s="232">
        <f>VLOOKUP($A67,'Storm compliance'!$A$6:$G$170,6,FALSE)</f>
        <v>0</v>
      </c>
      <c r="H67" s="232" t="str">
        <f>VLOOKUP($A67,'Storm compliance'!$A$6:$G$170,7,FALSE)</f>
        <v>3+</v>
      </c>
      <c r="I67" s="232">
        <f>VLOOKUP($A67,'DryDays compliance'!$A$6:$F$170,5,FALSE)</f>
        <v>0</v>
      </c>
      <c r="J67" s="232">
        <f>VLOOKUP($A67,'DryDays compliance'!$A$6:$F$170,6,FALSE)</f>
        <v>0</v>
      </c>
      <c r="K67" s="229" t="s">
        <v>2069</v>
      </c>
      <c r="L67" s="229" t="s">
        <v>2102</v>
      </c>
      <c r="M67" s="218" t="s">
        <v>1462</v>
      </c>
      <c r="N67" s="250"/>
      <c r="O67" s="98" t="s">
        <v>1984</v>
      </c>
      <c r="P67" s="92" t="s">
        <v>1971</v>
      </c>
      <c r="Q67" s="92" t="s">
        <v>879</v>
      </c>
      <c r="R67"/>
      <c r="U67"/>
    </row>
    <row r="68" spans="1:21" ht="38.25" hidden="1">
      <c r="A68" s="319" t="s">
        <v>466</v>
      </c>
      <c r="B68" s="221" t="s">
        <v>2103</v>
      </c>
      <c r="C68" s="232" t="s">
        <v>957</v>
      </c>
      <c r="D68" s="221">
        <v>4</v>
      </c>
      <c r="E68" s="232" t="s">
        <v>957</v>
      </c>
      <c r="F68" s="221" t="s">
        <v>1987</v>
      </c>
      <c r="G68" s="232">
        <f>VLOOKUP($A68,'Storm compliance'!$A$6:$G$170,6,FALSE)</f>
        <v>0</v>
      </c>
      <c r="H68" s="232" t="str">
        <f>VLOOKUP($A68,'Storm compliance'!$A$6:$G$170,7,FALSE)</f>
        <v>3+</v>
      </c>
      <c r="I68" s="232">
        <f>VLOOKUP($A68,'DryDays compliance'!$A$6:$F$170,5,FALSE)</f>
        <v>0</v>
      </c>
      <c r="J68" s="232">
        <f>VLOOKUP($A68,'DryDays compliance'!$A$6:$F$170,6,FALSE)</f>
        <v>1</v>
      </c>
      <c r="K68" s="229" t="s">
        <v>2104</v>
      </c>
      <c r="L68" s="229" t="s">
        <v>2105</v>
      </c>
      <c r="M68" s="218" t="s">
        <v>1962</v>
      </c>
      <c r="N68" s="250"/>
      <c r="O68" s="92"/>
      <c r="R68"/>
      <c r="U68"/>
    </row>
    <row r="69" spans="1:21" ht="25.5" hidden="1">
      <c r="A69" s="319" t="s">
        <v>473</v>
      </c>
      <c r="B69" s="221" t="s">
        <v>2106</v>
      </c>
      <c r="C69" s="232" t="s">
        <v>2002</v>
      </c>
      <c r="D69" s="221">
        <v>4</v>
      </c>
      <c r="E69" s="232" t="s">
        <v>1981</v>
      </c>
      <c r="F69" s="221" t="s">
        <v>1959</v>
      </c>
      <c r="G69" s="232">
        <f>VLOOKUP($A69,'Storm compliance'!$A$6:$G$170,6,FALSE)</f>
        <v>0</v>
      </c>
      <c r="H69" s="232" t="str">
        <f>VLOOKUP($A69,'Storm compliance'!$A$6:$G$170,7,FALSE)</f>
        <v>3+</v>
      </c>
      <c r="I69" s="232">
        <f>VLOOKUP($A69,'DryDays compliance'!$A$6:$F$170,5,FALSE)</f>
        <v>0</v>
      </c>
      <c r="J69" s="232">
        <f>VLOOKUP($A69,'DryDays compliance'!$A$6:$F$170,6,FALSE)</f>
        <v>2</v>
      </c>
      <c r="K69" s="229" t="s">
        <v>2069</v>
      </c>
      <c r="L69" s="229" t="s">
        <v>2107</v>
      </c>
      <c r="M69" s="218" t="s">
        <v>1962</v>
      </c>
      <c r="N69" s="250"/>
      <c r="O69" s="92"/>
      <c r="R69"/>
      <c r="U69"/>
    </row>
    <row r="70" spans="1:21" ht="25.5" hidden="1">
      <c r="A70" s="319" t="s">
        <v>478</v>
      </c>
      <c r="B70" s="221" t="s">
        <v>2106</v>
      </c>
      <c r="C70" s="232" t="s">
        <v>2002</v>
      </c>
      <c r="D70" s="221">
        <v>4</v>
      </c>
      <c r="E70" s="232" t="s">
        <v>1981</v>
      </c>
      <c r="F70" s="221" t="s">
        <v>1959</v>
      </c>
      <c r="G70" s="232">
        <f>VLOOKUP($A70,'Storm compliance'!$A$6:$G$170,6,FALSE)</f>
        <v>0</v>
      </c>
      <c r="H70" s="232" t="str">
        <f>VLOOKUP($A70,'Storm compliance'!$A$6:$G$170,7,FALSE)</f>
        <v>3+</v>
      </c>
      <c r="I70" s="232">
        <f>VLOOKUP($A70,'DryDays compliance'!$A$6:$F$170,5,FALSE)</f>
        <v>0</v>
      </c>
      <c r="J70" s="232" t="str">
        <f>VLOOKUP($A70,'DryDays compliance'!$A$6:$F$170,6,FALSE)</f>
        <v>2+</v>
      </c>
      <c r="K70" s="229" t="s">
        <v>2108</v>
      </c>
      <c r="L70" s="229" t="s">
        <v>2107</v>
      </c>
      <c r="M70" s="218" t="s">
        <v>1962</v>
      </c>
      <c r="N70" s="250"/>
      <c r="O70" s="92"/>
      <c r="R70"/>
      <c r="U70"/>
    </row>
    <row r="71" spans="1:21" ht="38.25">
      <c r="A71" s="318" t="s">
        <v>483</v>
      </c>
      <c r="B71" s="221" t="s">
        <v>2106</v>
      </c>
      <c r="C71" s="232" t="s">
        <v>2002</v>
      </c>
      <c r="D71" s="221">
        <v>4</v>
      </c>
      <c r="E71" s="232" t="s">
        <v>1981</v>
      </c>
      <c r="F71" s="221" t="s">
        <v>1963</v>
      </c>
      <c r="G71" s="232">
        <f>VLOOKUP($A71,'Storm compliance'!$A$6:$G$170,6,FALSE)</f>
        <v>0</v>
      </c>
      <c r="H71" s="232" t="str">
        <f>VLOOKUP($A71,'Storm compliance'!$A$6:$G$170,7,FALSE)</f>
        <v>3+</v>
      </c>
      <c r="I71" s="232">
        <f>VLOOKUP($A71,'DryDays compliance'!$A$6:$F$170,5,FALSE)</f>
        <v>0</v>
      </c>
      <c r="J71" s="232">
        <f>VLOOKUP($A71,'DryDays compliance'!$A$6:$F$170,6,FALSE)</f>
        <v>0</v>
      </c>
      <c r="K71" s="229" t="s">
        <v>1964</v>
      </c>
      <c r="L71" s="229" t="s">
        <v>2109</v>
      </c>
      <c r="M71" s="218" t="s">
        <v>1462</v>
      </c>
      <c r="N71" s="250"/>
      <c r="O71" s="98" t="s">
        <v>1970</v>
      </c>
      <c r="P71" s="92" t="s">
        <v>1973</v>
      </c>
      <c r="Q71" s="92" t="s">
        <v>1985</v>
      </c>
      <c r="R71"/>
      <c r="U71"/>
    </row>
    <row r="72" spans="1:21" ht="25.5" hidden="1">
      <c r="A72" s="319" t="s">
        <v>488</v>
      </c>
      <c r="B72" s="221" t="s">
        <v>2110</v>
      </c>
      <c r="C72" s="232" t="s">
        <v>1957</v>
      </c>
      <c r="D72" s="221">
        <v>3</v>
      </c>
      <c r="E72" s="232" t="s">
        <v>1958</v>
      </c>
      <c r="F72" s="221" t="s">
        <v>1959</v>
      </c>
      <c r="G72" s="232">
        <f>VLOOKUP($A72,'Storm compliance'!$A$6:$G$170,6,FALSE)</f>
        <v>0</v>
      </c>
      <c r="H72" s="232" t="str">
        <f>VLOOKUP($A72,'Storm compliance'!$A$6:$G$170,7,FALSE)</f>
        <v>3+</v>
      </c>
      <c r="I72" s="232">
        <f>VLOOKUP($A72,'DryDays compliance'!$A$6:$F$170,5,FALSE)</f>
        <v>0</v>
      </c>
      <c r="J72" s="232" t="str">
        <f>VLOOKUP($A72,'DryDays compliance'!$A$6:$F$170,6,FALSE)</f>
        <v>2+</v>
      </c>
      <c r="K72" s="229" t="s">
        <v>2111</v>
      </c>
      <c r="L72" s="233" t="s">
        <v>2011</v>
      </c>
      <c r="M72" s="218" t="s">
        <v>1962</v>
      </c>
      <c r="N72" s="250"/>
      <c r="O72" s="92"/>
      <c r="R72"/>
      <c r="U72"/>
    </row>
    <row r="73" spans="1:21" ht="25.5" hidden="1">
      <c r="A73" s="319" t="s">
        <v>494</v>
      </c>
      <c r="B73" s="221" t="s">
        <v>2112</v>
      </c>
      <c r="C73" s="232" t="s">
        <v>1957</v>
      </c>
      <c r="D73" s="221">
        <v>3</v>
      </c>
      <c r="E73" s="232" t="s">
        <v>1958</v>
      </c>
      <c r="F73" s="221" t="s">
        <v>1963</v>
      </c>
      <c r="G73" s="232">
        <f>VLOOKUP($A73,'Storm compliance'!$A$6:$G$170,6,FALSE)</f>
        <v>0</v>
      </c>
      <c r="H73" s="232" t="str">
        <f>VLOOKUP($A73,'Storm compliance'!$A$6:$G$170,7,FALSE)</f>
        <v>3+</v>
      </c>
      <c r="I73" s="232">
        <f>VLOOKUP($A73,'DryDays compliance'!$A$6:$F$170,5,FALSE)</f>
        <v>0</v>
      </c>
      <c r="J73" s="232" t="str">
        <f>VLOOKUP($A73,'DryDays compliance'!$A$6:$F$170,6,FALSE)</f>
        <v>2+</v>
      </c>
      <c r="K73" s="229" t="s">
        <v>1964</v>
      </c>
      <c r="L73" s="233" t="s">
        <v>2011</v>
      </c>
      <c r="M73" s="218" t="s">
        <v>1962</v>
      </c>
      <c r="N73" s="250"/>
      <c r="O73" s="92"/>
      <c r="R73"/>
      <c r="U73"/>
    </row>
    <row r="74" spans="1:21" ht="25.5" hidden="1">
      <c r="A74" s="319" t="s">
        <v>499</v>
      </c>
      <c r="B74" s="221" t="s">
        <v>2113</v>
      </c>
      <c r="C74" s="232" t="s">
        <v>1957</v>
      </c>
      <c r="D74" s="221">
        <v>3</v>
      </c>
      <c r="E74" s="232" t="s">
        <v>1958</v>
      </c>
      <c r="F74" s="221" t="s">
        <v>1959</v>
      </c>
      <c r="G74" s="232">
        <f>VLOOKUP($A74,'Storm compliance'!$A$6:$G$170,6,FALSE)</f>
        <v>0</v>
      </c>
      <c r="H74" s="232" t="str">
        <f>VLOOKUP($A74,'Storm compliance'!$A$6:$G$170,7,FALSE)</f>
        <v>3+</v>
      </c>
      <c r="I74" s="232">
        <f>VLOOKUP($A74,'DryDays compliance'!$A$6:$F$170,5,FALSE)</f>
        <v>0</v>
      </c>
      <c r="J74" s="232">
        <f>VLOOKUP($A74,'DryDays compliance'!$A$6:$F$170,6,FALSE)</f>
        <v>2</v>
      </c>
      <c r="K74" s="229" t="s">
        <v>1964</v>
      </c>
      <c r="L74" s="240" t="s">
        <v>2114</v>
      </c>
      <c r="M74" s="218" t="s">
        <v>1962</v>
      </c>
      <c r="N74" s="425" t="s">
        <v>2115</v>
      </c>
      <c r="O74" s="92"/>
      <c r="R74"/>
      <c r="U74"/>
    </row>
    <row r="75" spans="1:21" ht="25.5" hidden="1">
      <c r="A75" s="319" t="s">
        <v>504</v>
      </c>
      <c r="B75" s="221" t="s">
        <v>2113</v>
      </c>
      <c r="C75" s="232" t="s">
        <v>1957</v>
      </c>
      <c r="D75" s="221">
        <v>3</v>
      </c>
      <c r="E75" s="232" t="s">
        <v>1958</v>
      </c>
      <c r="F75" s="221" t="s">
        <v>1963</v>
      </c>
      <c r="G75" s="232">
        <f>VLOOKUP($A75,'Storm compliance'!$A$6:$G$170,6,FALSE)</f>
        <v>0</v>
      </c>
      <c r="H75" s="232" t="str">
        <f>VLOOKUP($A75,'Storm compliance'!$A$6:$G$170,7,FALSE)</f>
        <v>3+</v>
      </c>
      <c r="I75" s="232">
        <f>VLOOKUP($A75,'DryDays compliance'!$A$6:$F$170,5,FALSE)</f>
        <v>0</v>
      </c>
      <c r="J75" s="232" t="str">
        <f>VLOOKUP($A75,'DryDays compliance'!$A$6:$F$170,6,FALSE)</f>
        <v>2+</v>
      </c>
      <c r="K75" s="229" t="s">
        <v>1964</v>
      </c>
      <c r="L75" s="229" t="s">
        <v>2116</v>
      </c>
      <c r="M75" s="218" t="s">
        <v>1962</v>
      </c>
      <c r="N75" s="426"/>
      <c r="O75" s="92"/>
      <c r="R75"/>
      <c r="U75"/>
    </row>
    <row r="76" spans="1:21" ht="25.5">
      <c r="A76" s="318" t="s">
        <v>508</v>
      </c>
      <c r="B76" s="221" t="s">
        <v>2117</v>
      </c>
      <c r="C76" s="232" t="s">
        <v>1957</v>
      </c>
      <c r="D76" s="221">
        <v>3</v>
      </c>
      <c r="E76" s="232" t="s">
        <v>1958</v>
      </c>
      <c r="F76" s="221" t="s">
        <v>1959</v>
      </c>
      <c r="G76" s="232">
        <f>VLOOKUP($A76,'Storm compliance'!$A$6:$G$170,6,FALSE)</f>
        <v>0</v>
      </c>
      <c r="H76" s="232" t="str">
        <f>VLOOKUP($A76,'Storm compliance'!$A$6:$G$170,7,FALSE)</f>
        <v>3+</v>
      </c>
      <c r="I76" s="232">
        <f>VLOOKUP($A76,'DryDays compliance'!$A$6:$F$170,5,FALSE)</f>
        <v>0</v>
      </c>
      <c r="J76" s="232" t="str">
        <f>VLOOKUP($A76,'DryDays compliance'!$A$6:$F$170,6,FALSE)</f>
        <v>2+</v>
      </c>
      <c r="K76" s="229" t="s">
        <v>2069</v>
      </c>
      <c r="L76" s="229" t="s">
        <v>2118</v>
      </c>
      <c r="M76" s="218" t="s">
        <v>1487</v>
      </c>
      <c r="N76" s="250"/>
      <c r="O76" s="98" t="s">
        <v>1984</v>
      </c>
      <c r="P76" s="92" t="s">
        <v>1984</v>
      </c>
      <c r="Q76" s="92" t="s">
        <v>1985</v>
      </c>
      <c r="R76"/>
      <c r="U76"/>
    </row>
    <row r="77" spans="1:21" ht="25.5">
      <c r="A77" s="318" t="s">
        <v>514</v>
      </c>
      <c r="B77" s="221" t="s">
        <v>2117</v>
      </c>
      <c r="C77" s="232" t="s">
        <v>1957</v>
      </c>
      <c r="D77" s="221">
        <v>3</v>
      </c>
      <c r="E77" s="232" t="s">
        <v>1958</v>
      </c>
      <c r="F77" s="221" t="s">
        <v>1963</v>
      </c>
      <c r="G77" s="232">
        <f>VLOOKUP($A77,'Storm compliance'!$A$6:$G$170,6,FALSE)</f>
        <v>0</v>
      </c>
      <c r="H77" s="232" t="str">
        <f>VLOOKUP($A77,'Storm compliance'!$A$6:$G$170,7,FALSE)</f>
        <v>3+</v>
      </c>
      <c r="I77" s="232">
        <f>VLOOKUP($A77,'DryDays compliance'!$A$6:$F$170,5,FALSE)</f>
        <v>0</v>
      </c>
      <c r="J77" s="232" t="str">
        <f>VLOOKUP($A77,'DryDays compliance'!$A$6:$F$170,6,FALSE)</f>
        <v>2+</v>
      </c>
      <c r="K77" s="229" t="s">
        <v>1964</v>
      </c>
      <c r="L77" s="229" t="s">
        <v>2118</v>
      </c>
      <c r="M77" s="218" t="s">
        <v>1487</v>
      </c>
      <c r="N77" s="250"/>
      <c r="O77" s="98" t="s">
        <v>2051</v>
      </c>
      <c r="P77" s="92" t="s">
        <v>1973</v>
      </c>
      <c r="Q77" s="92" t="s">
        <v>97</v>
      </c>
      <c r="R77"/>
      <c r="U77"/>
    </row>
    <row r="78" spans="1:21" ht="38.25">
      <c r="A78" s="318" t="s">
        <v>519</v>
      </c>
      <c r="B78" s="228" t="s">
        <v>2119</v>
      </c>
      <c r="C78" s="232" t="s">
        <v>1957</v>
      </c>
      <c r="D78" s="221">
        <v>3</v>
      </c>
      <c r="E78" s="232" t="s">
        <v>1958</v>
      </c>
      <c r="F78" s="221" t="s">
        <v>1959</v>
      </c>
      <c r="G78" s="232">
        <f>VLOOKUP($A78,'Storm compliance'!$A$6:$G$170,6,FALSE)</f>
        <v>0</v>
      </c>
      <c r="H78" s="232" t="str">
        <f>VLOOKUP($A78,'Storm compliance'!$A$6:$G$170,7,FALSE)</f>
        <v>3+</v>
      </c>
      <c r="I78" s="232">
        <f>VLOOKUP($A78,'DryDays compliance'!$A$6:$F$170,5,FALSE)</f>
        <v>0</v>
      </c>
      <c r="J78" s="232">
        <f>VLOOKUP($A78,'DryDays compliance'!$A$6:$F$170,6,FALSE)</f>
        <v>2</v>
      </c>
      <c r="K78" s="229" t="s">
        <v>2120</v>
      </c>
      <c r="L78" s="229" t="s">
        <v>2118</v>
      </c>
      <c r="M78" s="218" t="s">
        <v>1487</v>
      </c>
      <c r="N78" s="250"/>
      <c r="O78" s="98" t="s">
        <v>1970</v>
      </c>
      <c r="P78" s="92" t="s">
        <v>1984</v>
      </c>
      <c r="Q78" s="92" t="s">
        <v>1985</v>
      </c>
      <c r="R78"/>
      <c r="U78"/>
    </row>
    <row r="79" spans="1:21" ht="25.5">
      <c r="A79" s="318" t="s">
        <v>525</v>
      </c>
      <c r="B79" s="221" t="s">
        <v>2119</v>
      </c>
      <c r="C79" s="232" t="s">
        <v>1957</v>
      </c>
      <c r="D79" s="221">
        <v>3</v>
      </c>
      <c r="E79" s="232" t="s">
        <v>1958</v>
      </c>
      <c r="F79" s="221" t="s">
        <v>1959</v>
      </c>
      <c r="G79" s="232">
        <f>VLOOKUP($A79,'Storm compliance'!$A$6:$G$170,6,FALSE)</f>
        <v>0</v>
      </c>
      <c r="H79" s="232" t="str">
        <f>VLOOKUP($A79,'Storm compliance'!$A$6:$G$170,7,FALSE)</f>
        <v>3+</v>
      </c>
      <c r="I79" s="232">
        <f>VLOOKUP($A79,'DryDays compliance'!$A$6:$F$170,5,FALSE)</f>
        <v>0</v>
      </c>
      <c r="J79" s="232" t="str">
        <f>VLOOKUP($A79,'DryDays compliance'!$A$6:$F$170,6,FALSE)</f>
        <v>2+</v>
      </c>
      <c r="K79" s="229" t="s">
        <v>1964</v>
      </c>
      <c r="L79" s="229" t="s">
        <v>2118</v>
      </c>
      <c r="M79" s="218" t="s">
        <v>1487</v>
      </c>
      <c r="N79" s="250"/>
      <c r="O79" s="98" t="s">
        <v>2051</v>
      </c>
      <c r="P79" s="92" t="s">
        <v>2121</v>
      </c>
      <c r="Q79" s="92" t="s">
        <v>1985</v>
      </c>
      <c r="R79"/>
      <c r="U79"/>
    </row>
    <row r="80" spans="1:21" ht="25.5">
      <c r="A80" s="318" t="s">
        <v>528</v>
      </c>
      <c r="B80" s="221" t="s">
        <v>2119</v>
      </c>
      <c r="C80" s="232" t="s">
        <v>1957</v>
      </c>
      <c r="D80" s="221">
        <v>3</v>
      </c>
      <c r="E80" s="232" t="s">
        <v>1958</v>
      </c>
      <c r="F80" s="221" t="s">
        <v>1963</v>
      </c>
      <c r="G80" s="232">
        <f>VLOOKUP($A80,'Storm compliance'!$A$6:$G$170,6,FALSE)</f>
        <v>0</v>
      </c>
      <c r="H80" s="232" t="str">
        <f>VLOOKUP($A80,'Storm compliance'!$A$6:$G$170,7,FALSE)</f>
        <v>3+</v>
      </c>
      <c r="I80" s="232">
        <f>VLOOKUP($A80,'DryDays compliance'!$A$6:$F$170,5,FALSE)</f>
        <v>0</v>
      </c>
      <c r="J80" s="232">
        <f>VLOOKUP($A80,'DryDays compliance'!$A$6:$F$170,6,FALSE)</f>
        <v>2</v>
      </c>
      <c r="K80" s="229" t="s">
        <v>2069</v>
      </c>
      <c r="L80" s="229" t="s">
        <v>2118</v>
      </c>
      <c r="M80" s="218" t="s">
        <v>1487</v>
      </c>
      <c r="N80" s="250"/>
      <c r="O80" s="98" t="s">
        <v>2051</v>
      </c>
      <c r="P80" s="92" t="s">
        <v>1984</v>
      </c>
      <c r="Q80" s="92" t="s">
        <v>1985</v>
      </c>
      <c r="R80"/>
      <c r="U80"/>
    </row>
    <row r="81" spans="1:21" ht="25.5">
      <c r="A81" s="318" t="s">
        <v>533</v>
      </c>
      <c r="B81" s="221" t="s">
        <v>2122</v>
      </c>
      <c r="C81" s="232" t="s">
        <v>1957</v>
      </c>
      <c r="D81" s="221">
        <v>3</v>
      </c>
      <c r="E81" s="232" t="s">
        <v>1958</v>
      </c>
      <c r="F81" s="221" t="s">
        <v>1959</v>
      </c>
      <c r="G81" s="232">
        <f>VLOOKUP($A81,'Storm compliance'!$A$6:$G$170,6,FALSE)</f>
        <v>0</v>
      </c>
      <c r="H81" s="232" t="str">
        <f>VLOOKUP($A81,'Storm compliance'!$A$6:$G$170,7,FALSE)</f>
        <v>3+</v>
      </c>
      <c r="I81" s="232">
        <f>VLOOKUP($A81,'DryDays compliance'!$A$6:$F$170,5,FALSE)</f>
        <v>0</v>
      </c>
      <c r="J81" s="232">
        <f>VLOOKUP($A81,'DryDays compliance'!$A$6:$F$170,6,FALSE)</f>
        <v>1</v>
      </c>
      <c r="K81" s="229" t="s">
        <v>1964</v>
      </c>
      <c r="L81" s="229" t="s">
        <v>2118</v>
      </c>
      <c r="M81" s="218" t="s">
        <v>1487</v>
      </c>
      <c r="N81" s="250"/>
      <c r="O81" s="98" t="s">
        <v>2051</v>
      </c>
      <c r="P81" s="92" t="s">
        <v>1973</v>
      </c>
      <c r="Q81" s="92" t="s">
        <v>97</v>
      </c>
      <c r="R81"/>
      <c r="U81"/>
    </row>
    <row r="82" spans="1:21" ht="38.25" hidden="1">
      <c r="A82" s="319" t="s">
        <v>540</v>
      </c>
      <c r="B82" s="221" t="s">
        <v>2123</v>
      </c>
      <c r="C82" s="232" t="s">
        <v>2002</v>
      </c>
      <c r="D82" s="221">
        <v>4</v>
      </c>
      <c r="E82" s="232" t="s">
        <v>1981</v>
      </c>
      <c r="F82" s="221" t="s">
        <v>1959</v>
      </c>
      <c r="G82" s="232" t="str">
        <f>VLOOKUP($A82,'Storm compliance'!$A$6:$G$170,6,FALSE)</f>
        <v>Very low depths and velocities</v>
      </c>
      <c r="H82" s="232" t="str">
        <f>VLOOKUP($A82,'Storm compliance'!$A$6:$G$170,7,FALSE)</f>
        <v>3+</v>
      </c>
      <c r="I82" s="232" t="str">
        <f>VLOOKUP($A82,'DryDays compliance'!$A$6:$F$170,5,FALSE)</f>
        <v>Very low depths and velocities</v>
      </c>
      <c r="J82" s="232">
        <f>VLOOKUP($A82,'DryDays compliance'!$A$6:$F$170,6,FALSE)</f>
        <v>2</v>
      </c>
      <c r="K82" s="229" t="s">
        <v>2124</v>
      </c>
      <c r="L82" s="229" t="s">
        <v>2125</v>
      </c>
      <c r="M82" s="218" t="s">
        <v>1962</v>
      </c>
      <c r="N82" s="250"/>
      <c r="O82" s="92"/>
      <c r="R82"/>
      <c r="U82"/>
    </row>
    <row r="83" spans="1:21" ht="38.25" hidden="1">
      <c r="A83" s="319" t="s">
        <v>545</v>
      </c>
      <c r="B83" s="221" t="s">
        <v>2123</v>
      </c>
      <c r="C83" s="232" t="s">
        <v>2002</v>
      </c>
      <c r="D83" s="221">
        <v>4</v>
      </c>
      <c r="E83" s="232" t="s">
        <v>1981</v>
      </c>
      <c r="F83" s="221" t="s">
        <v>1959</v>
      </c>
      <c r="G83" s="232">
        <f>VLOOKUP($A83,'Storm compliance'!$A$6:$G$170,6,FALSE)</f>
        <v>0</v>
      </c>
      <c r="H83" s="232" t="str">
        <f>VLOOKUP($A83,'Storm compliance'!$A$6:$G$170,7,FALSE)</f>
        <v>3+</v>
      </c>
      <c r="I83" s="232">
        <f>VLOOKUP($A83,'DryDays compliance'!$A$6:$F$170,5,FALSE)</f>
        <v>0</v>
      </c>
      <c r="J83" s="232" t="str">
        <f>VLOOKUP($A83,'DryDays compliance'!$A$6:$F$170,6,FALSE)</f>
        <v>2+</v>
      </c>
      <c r="K83" s="229" t="s">
        <v>2126</v>
      </c>
      <c r="L83" s="229" t="s">
        <v>2125</v>
      </c>
      <c r="M83" s="218" t="s">
        <v>1962</v>
      </c>
      <c r="N83" s="250"/>
      <c r="O83" s="92"/>
      <c r="R83"/>
      <c r="U83"/>
    </row>
    <row r="84" spans="1:21" ht="38.25" hidden="1">
      <c r="A84" s="319" t="s">
        <v>550</v>
      </c>
      <c r="B84" s="221" t="s">
        <v>2123</v>
      </c>
      <c r="C84" s="232" t="s">
        <v>2002</v>
      </c>
      <c r="D84" s="221">
        <v>4</v>
      </c>
      <c r="E84" s="232" t="s">
        <v>1981</v>
      </c>
      <c r="F84" s="221" t="s">
        <v>1963</v>
      </c>
      <c r="G84" s="232" t="str">
        <f>VLOOKUP($A84,'Storm compliance'!$A$6:$G$170,6,FALSE)</f>
        <v>No data until 5th September</v>
      </c>
      <c r="H84" s="232">
        <f>VLOOKUP($A84,'Storm compliance'!$A$6:$G$170,7,FALSE)</f>
        <v>2</v>
      </c>
      <c r="I84" s="232" t="str">
        <f>VLOOKUP($A84,'DryDays compliance'!$A$6:$F$170,5,FALSE)</f>
        <v>Bifurcation</v>
      </c>
      <c r="J84" s="232">
        <f>VLOOKUP($A84,'DryDays compliance'!$A$6:$F$170,6,FALSE)</f>
        <v>0</v>
      </c>
      <c r="K84" s="229" t="s">
        <v>2127</v>
      </c>
      <c r="L84" s="229" t="s">
        <v>2128</v>
      </c>
      <c r="M84" s="218" t="s">
        <v>1962</v>
      </c>
      <c r="N84" s="250"/>
      <c r="O84" s="92"/>
      <c r="R84"/>
      <c r="U84"/>
    </row>
    <row r="85" spans="1:21" ht="38.25" hidden="1">
      <c r="A85" s="319" t="s">
        <v>559</v>
      </c>
      <c r="B85" s="221" t="s">
        <v>2123</v>
      </c>
      <c r="C85" s="232" t="s">
        <v>2002</v>
      </c>
      <c r="D85" s="221">
        <v>4</v>
      </c>
      <c r="E85" s="232" t="s">
        <v>1981</v>
      </c>
      <c r="F85" s="221" t="s">
        <v>1963</v>
      </c>
      <c r="G85" s="232" t="str">
        <f>VLOOKUP($A85,'Storm compliance'!$A$6:$G$170,6,FALSE)</f>
        <v>Possible secondary leg of bifurcation</v>
      </c>
      <c r="H85" s="232" t="str">
        <f>VLOOKUP($A85,'Storm compliance'!$A$6:$G$170,7,FALSE)</f>
        <v>3+</v>
      </c>
      <c r="I85" s="232">
        <f>VLOOKUP($A85,'DryDays compliance'!$A$6:$F$170,5,FALSE)</f>
        <v>0</v>
      </c>
      <c r="J85" s="232">
        <f>VLOOKUP($A85,'DryDays compliance'!$A$6:$F$170,6,FALSE)</f>
        <v>0</v>
      </c>
      <c r="K85" s="229" t="s">
        <v>2129</v>
      </c>
      <c r="L85" s="229" t="s">
        <v>2125</v>
      </c>
      <c r="M85" s="218" t="s">
        <v>1962</v>
      </c>
      <c r="N85" s="250"/>
      <c r="O85" s="92"/>
      <c r="R85"/>
      <c r="U85"/>
    </row>
    <row r="86" spans="1:21" ht="25.5">
      <c r="A86" s="318" t="s">
        <v>564</v>
      </c>
      <c r="B86" s="221" t="s">
        <v>2130</v>
      </c>
      <c r="C86" s="232" t="s">
        <v>957</v>
      </c>
      <c r="D86" s="221" t="s">
        <v>957</v>
      </c>
      <c r="E86" s="232" t="s">
        <v>957</v>
      </c>
      <c r="F86" s="221" t="s">
        <v>2131</v>
      </c>
      <c r="G86" s="232">
        <f>VLOOKUP($A86,'Storm compliance'!$A$6:$G$170,6,FALSE)</f>
        <v>0</v>
      </c>
      <c r="H86" s="232" t="str">
        <f>VLOOKUP($A86,'Storm compliance'!$A$6:$G$170,7,FALSE)</f>
        <v>3+</v>
      </c>
      <c r="I86" s="232">
        <f>VLOOKUP($A86,'DryDays compliance'!$A$6:$F$170,5,FALSE)</f>
        <v>0</v>
      </c>
      <c r="J86" s="232" t="str">
        <f>VLOOKUP($A86,'DryDays compliance'!$A$6:$F$170,6,FALSE)</f>
        <v>2+</v>
      </c>
      <c r="K86" s="229" t="s">
        <v>1964</v>
      </c>
      <c r="L86" s="229" t="s">
        <v>2132</v>
      </c>
      <c r="M86" s="218" t="s">
        <v>1976</v>
      </c>
      <c r="N86" s="250"/>
      <c r="O86" s="98" t="s">
        <v>1984</v>
      </c>
      <c r="P86" s="92" t="s">
        <v>1973</v>
      </c>
      <c r="Q86" s="92" t="s">
        <v>97</v>
      </c>
      <c r="R86"/>
      <c r="U86"/>
    </row>
    <row r="87" spans="1:21" ht="25.5">
      <c r="A87" s="318" t="s">
        <v>570</v>
      </c>
      <c r="B87" s="221" t="s">
        <v>2130</v>
      </c>
      <c r="C87" s="232" t="s">
        <v>957</v>
      </c>
      <c r="D87" s="221" t="s">
        <v>957</v>
      </c>
      <c r="E87" s="232" t="s">
        <v>957</v>
      </c>
      <c r="F87" s="221" t="s">
        <v>2131</v>
      </c>
      <c r="G87" s="232">
        <f>VLOOKUP($A87,'Storm compliance'!$A$6:$G$170,6,FALSE)</f>
        <v>0</v>
      </c>
      <c r="H87" s="232" t="str">
        <f>VLOOKUP($A87,'Storm compliance'!$A$6:$G$170,7,FALSE)</f>
        <v>3+</v>
      </c>
      <c r="I87" s="232">
        <f>VLOOKUP($A87,'DryDays compliance'!$A$6:$F$170,5,FALSE)</f>
        <v>0</v>
      </c>
      <c r="J87" s="232" t="str">
        <f>VLOOKUP($A87,'DryDays compliance'!$A$6:$F$170,6,FALSE)</f>
        <v>2+</v>
      </c>
      <c r="K87" s="229" t="s">
        <v>1964</v>
      </c>
      <c r="L87" s="229" t="s">
        <v>2132</v>
      </c>
      <c r="M87" s="218" t="s">
        <v>1976</v>
      </c>
      <c r="N87" s="250"/>
      <c r="O87" s="98" t="s">
        <v>1984</v>
      </c>
      <c r="P87" s="92" t="s">
        <v>1973</v>
      </c>
      <c r="Q87" s="92" t="s">
        <v>97</v>
      </c>
      <c r="R87"/>
      <c r="U87"/>
    </row>
    <row r="88" spans="1:21" ht="25.5" hidden="1">
      <c r="A88" s="319" t="s">
        <v>575</v>
      </c>
      <c r="B88" s="221" t="s">
        <v>2133</v>
      </c>
      <c r="C88" s="232" t="s">
        <v>957</v>
      </c>
      <c r="D88" s="221" t="s">
        <v>957</v>
      </c>
      <c r="E88" s="232" t="s">
        <v>957</v>
      </c>
      <c r="F88" s="221" t="s">
        <v>2131</v>
      </c>
      <c r="G88" s="232">
        <f>VLOOKUP($A88,'Storm compliance'!$A$6:$G$170,6,FALSE)</f>
        <v>0</v>
      </c>
      <c r="H88" s="232" t="str">
        <f>VLOOKUP($A88,'Storm compliance'!$A$6:$G$170,7,FALSE)</f>
        <v>3+</v>
      </c>
      <c r="I88" s="232" t="str">
        <f>VLOOKUP($A88,'DryDays compliance'!$A$6:$F$170,5,FALSE)</f>
        <v>Bifurcation</v>
      </c>
      <c r="J88" s="232">
        <f>VLOOKUP($A88,'DryDays compliance'!$A$6:$F$170,6,FALSE)</f>
        <v>1</v>
      </c>
      <c r="K88" s="229" t="s">
        <v>2134</v>
      </c>
      <c r="L88" s="229" t="s">
        <v>2135</v>
      </c>
      <c r="M88" s="218" t="s">
        <v>1962</v>
      </c>
      <c r="N88" s="250"/>
      <c r="O88" s="92"/>
      <c r="R88"/>
      <c r="U88"/>
    </row>
    <row r="89" spans="1:21" ht="38.25" hidden="1">
      <c r="A89" s="319" t="s">
        <v>580</v>
      </c>
      <c r="B89" s="221" t="s">
        <v>2130</v>
      </c>
      <c r="C89" s="232" t="s">
        <v>957</v>
      </c>
      <c r="D89" s="221" t="s">
        <v>957</v>
      </c>
      <c r="E89" s="232" t="s">
        <v>957</v>
      </c>
      <c r="F89" s="221" t="s">
        <v>2131</v>
      </c>
      <c r="G89" s="232" t="str">
        <f>VLOOKUP($A89,'Storm compliance'!$A$6:$G$170,6,FALSE)</f>
        <v>Slow flow, velocity regularly drops out</v>
      </c>
      <c r="H89" s="232" t="str">
        <f>VLOOKUP($A89,'Storm compliance'!$A$6:$G$170,7,FALSE)</f>
        <v>3+</v>
      </c>
      <c r="I89" s="232">
        <f>VLOOKUP($A89,'DryDays compliance'!$A$6:$F$170,5,FALSE)</f>
        <v>0</v>
      </c>
      <c r="J89" s="232">
        <f>VLOOKUP($A89,'DryDays compliance'!$A$6:$F$170,6,FALSE)</f>
        <v>0</v>
      </c>
      <c r="K89" s="229" t="s">
        <v>2136</v>
      </c>
      <c r="L89" s="229" t="s">
        <v>2137</v>
      </c>
      <c r="M89" s="218" t="s">
        <v>1962</v>
      </c>
      <c r="N89" s="250"/>
      <c r="O89" s="92"/>
      <c r="R89"/>
      <c r="U89"/>
    </row>
    <row r="90" spans="1:21" ht="38.25">
      <c r="A90" s="318" t="s">
        <v>585</v>
      </c>
      <c r="B90" s="221" t="s">
        <v>2130</v>
      </c>
      <c r="C90" s="232" t="s">
        <v>957</v>
      </c>
      <c r="D90" s="221" t="s">
        <v>957</v>
      </c>
      <c r="E90" s="232" t="s">
        <v>957</v>
      </c>
      <c r="F90" s="221" t="s">
        <v>2131</v>
      </c>
      <c r="G90" s="232" t="str">
        <f>VLOOKUP($A90,'Storm compliance'!$A$6:$G$170,6,FALSE)</f>
        <v>Large periods with no data</v>
      </c>
      <c r="H90" s="232">
        <f>VLOOKUP($A90,'Storm compliance'!$A$6:$G$170,7,FALSE)</f>
        <v>1</v>
      </c>
      <c r="I90" s="232">
        <f>VLOOKUP($A90,'DryDays compliance'!$A$6:$F$170,5,FALSE)</f>
        <v>0</v>
      </c>
      <c r="J90" s="232">
        <f>VLOOKUP($A90,'DryDays compliance'!$A$6:$F$170,6,FALSE)</f>
        <v>1</v>
      </c>
      <c r="K90" s="229" t="s">
        <v>2136</v>
      </c>
      <c r="L90" s="229" t="s">
        <v>2137</v>
      </c>
      <c r="M90" s="218" t="s">
        <v>1976</v>
      </c>
      <c r="N90" s="250"/>
      <c r="O90" s="98" t="s">
        <v>1970</v>
      </c>
      <c r="P90" s="92" t="s">
        <v>1984</v>
      </c>
      <c r="Q90" s="92" t="s">
        <v>879</v>
      </c>
      <c r="R90"/>
      <c r="U90"/>
    </row>
    <row r="91" spans="1:21" ht="25.5">
      <c r="A91" s="318" t="s">
        <v>590</v>
      </c>
      <c r="B91" s="221" t="s">
        <v>2130</v>
      </c>
      <c r="C91" s="232" t="s">
        <v>957</v>
      </c>
      <c r="D91" s="221" t="s">
        <v>957</v>
      </c>
      <c r="E91" s="232" t="s">
        <v>957</v>
      </c>
      <c r="F91" s="221" t="s">
        <v>2131</v>
      </c>
      <c r="G91" s="232">
        <f>VLOOKUP($A91,'Storm compliance'!$A$6:$G$170,6,FALSE)</f>
        <v>0</v>
      </c>
      <c r="H91" s="232" t="str">
        <f>VLOOKUP($A91,'Storm compliance'!$A$6:$G$170,7,FALSE)</f>
        <v>3+</v>
      </c>
      <c r="I91" s="232">
        <f>VLOOKUP($A91,'DryDays compliance'!$A$6:$F$170,5,FALSE)</f>
        <v>0</v>
      </c>
      <c r="J91" s="232" t="str">
        <f>VLOOKUP($A91,'DryDays compliance'!$A$6:$F$170,6,FALSE)</f>
        <v>2+</v>
      </c>
      <c r="K91" s="229" t="s">
        <v>2138</v>
      </c>
      <c r="L91" s="229" t="s">
        <v>2132</v>
      </c>
      <c r="M91" s="218" t="s">
        <v>1976</v>
      </c>
      <c r="N91" s="250"/>
      <c r="O91" s="98" t="s">
        <v>1970</v>
      </c>
      <c r="P91" s="92" t="s">
        <v>1973</v>
      </c>
      <c r="Q91" s="92" t="s">
        <v>1985</v>
      </c>
      <c r="R91"/>
      <c r="U91"/>
    </row>
    <row r="92" spans="1:21" ht="25.5">
      <c r="A92" s="318" t="s">
        <v>597</v>
      </c>
      <c r="B92" s="221" t="s">
        <v>2139</v>
      </c>
      <c r="C92" s="232" t="s">
        <v>2140</v>
      </c>
      <c r="D92" s="221" t="s">
        <v>2141</v>
      </c>
      <c r="E92" s="232" t="s">
        <v>2142</v>
      </c>
      <c r="F92" s="221" t="s">
        <v>1959</v>
      </c>
      <c r="G92" s="232">
        <f>VLOOKUP($A92,'Storm compliance'!$A$6:$G$170,6,FALSE)</f>
        <v>0</v>
      </c>
      <c r="H92" s="232" t="str">
        <f>VLOOKUP($A92,'Storm compliance'!$A$6:$G$170,7,FALSE)</f>
        <v>3+</v>
      </c>
      <c r="I92" s="232">
        <f>VLOOKUP($A92,'DryDays compliance'!$A$6:$F$170,5,FALSE)</f>
        <v>0</v>
      </c>
      <c r="J92" s="232" t="str">
        <f>VLOOKUP($A92,'DryDays compliance'!$A$6:$F$170,6,FALSE)</f>
        <v>2+</v>
      </c>
      <c r="K92" s="229" t="s">
        <v>1964</v>
      </c>
      <c r="L92" s="229" t="s">
        <v>2143</v>
      </c>
      <c r="M92" s="218" t="s">
        <v>1990</v>
      </c>
      <c r="N92" s="250"/>
      <c r="O92" s="98" t="s">
        <v>1970</v>
      </c>
      <c r="P92" s="92" t="s">
        <v>1973</v>
      </c>
      <c r="Q92" s="92" t="s">
        <v>1985</v>
      </c>
      <c r="R92"/>
      <c r="U92"/>
    </row>
    <row r="93" spans="1:21" ht="25.5" hidden="1">
      <c r="A93" s="319" t="s">
        <v>608</v>
      </c>
      <c r="B93" s="221" t="s">
        <v>2144</v>
      </c>
      <c r="C93" s="232" t="s">
        <v>2063</v>
      </c>
      <c r="D93" s="221">
        <v>3</v>
      </c>
      <c r="E93" s="232" t="s">
        <v>1958</v>
      </c>
      <c r="F93" s="221" t="s">
        <v>1963</v>
      </c>
      <c r="G93" s="232" t="str">
        <f>VLOOKUP($A93,'Storm compliance'!$A$6:$G$170,6,FALSE)</f>
        <v>Standing water, no DWF velocity</v>
      </c>
      <c r="H93" s="232" t="str">
        <f>VLOOKUP($A93,'Storm compliance'!$A$6:$G$170,7,FALSE)</f>
        <v>3+</v>
      </c>
      <c r="I93" s="232">
        <f>VLOOKUP($A93,'DryDays compliance'!$A$6:$F$170,5,FALSE)</f>
        <v>0</v>
      </c>
      <c r="J93" s="232">
        <f>VLOOKUP($A93,'DryDays compliance'!$A$6:$F$170,6,FALSE)</f>
        <v>0</v>
      </c>
      <c r="K93" s="229" t="s">
        <v>2145</v>
      </c>
      <c r="L93" s="229" t="s">
        <v>2146</v>
      </c>
      <c r="M93" s="218" t="s">
        <v>1962</v>
      </c>
      <c r="N93" s="250"/>
      <c r="O93" s="92"/>
      <c r="R93"/>
      <c r="U93"/>
    </row>
    <row r="94" spans="1:21" ht="38.25" hidden="1">
      <c r="A94" s="319" t="s">
        <v>613</v>
      </c>
      <c r="B94" s="221" t="s">
        <v>2133</v>
      </c>
      <c r="C94" s="232" t="s">
        <v>957</v>
      </c>
      <c r="D94" s="221" t="s">
        <v>957</v>
      </c>
      <c r="E94" s="232" t="s">
        <v>957</v>
      </c>
      <c r="F94" s="221" t="s">
        <v>2131</v>
      </c>
      <c r="G94" s="232">
        <f>VLOOKUP($A94,'Storm compliance'!$A$6:$G$170,6,FALSE)</f>
        <v>0</v>
      </c>
      <c r="H94" s="232" t="str">
        <f>VLOOKUP($A94,'Storm compliance'!$A$6:$G$170,7,FALSE)</f>
        <v>3+</v>
      </c>
      <c r="I94" s="232">
        <f>VLOOKUP($A94,'DryDays compliance'!$A$6:$F$170,5,FALSE)</f>
        <v>0</v>
      </c>
      <c r="J94" s="232" t="str">
        <f>VLOOKUP($A94,'DryDays compliance'!$A$6:$F$170,6,FALSE)</f>
        <v>2+</v>
      </c>
      <c r="K94" s="229" t="s">
        <v>1964</v>
      </c>
      <c r="L94" s="240" t="s">
        <v>2147</v>
      </c>
      <c r="M94" s="218" t="s">
        <v>1962</v>
      </c>
      <c r="N94" s="253" t="s">
        <v>2148</v>
      </c>
      <c r="O94" s="92"/>
      <c r="R94"/>
      <c r="U94"/>
    </row>
    <row r="95" spans="1:21" ht="38.25" hidden="1">
      <c r="A95" s="319" t="s">
        <v>619</v>
      </c>
      <c r="B95" s="221" t="s">
        <v>2133</v>
      </c>
      <c r="C95" s="232" t="s">
        <v>957</v>
      </c>
      <c r="D95" s="221" t="s">
        <v>957</v>
      </c>
      <c r="E95" s="232" t="s">
        <v>957</v>
      </c>
      <c r="F95" s="221" t="s">
        <v>2131</v>
      </c>
      <c r="G95" s="232">
        <f>VLOOKUP($A95,'Storm compliance'!$A$6:$G$170,6,FALSE)</f>
        <v>0</v>
      </c>
      <c r="H95" s="232" t="str">
        <f>VLOOKUP($A95,'Storm compliance'!$A$6:$G$170,7,FALSE)</f>
        <v>3+</v>
      </c>
      <c r="I95" s="232">
        <f>VLOOKUP($A95,'DryDays compliance'!$A$6:$F$170,5,FALSE)</f>
        <v>0</v>
      </c>
      <c r="J95" s="232" t="str">
        <f>VLOOKUP($A95,'DryDays compliance'!$A$6:$F$170,6,FALSE)</f>
        <v>2+</v>
      </c>
      <c r="K95" s="229" t="s">
        <v>2108</v>
      </c>
      <c r="L95" s="240" t="s">
        <v>2147</v>
      </c>
      <c r="M95" s="218" t="s">
        <v>1962</v>
      </c>
      <c r="N95" s="253" t="s">
        <v>2148</v>
      </c>
      <c r="O95" s="92"/>
      <c r="R95"/>
      <c r="U95"/>
    </row>
    <row r="96" spans="1:21" ht="38.25" hidden="1">
      <c r="A96" s="319" t="s">
        <v>621</v>
      </c>
      <c r="B96" s="221" t="s">
        <v>2149</v>
      </c>
      <c r="C96" s="232" t="s">
        <v>2063</v>
      </c>
      <c r="D96" s="221">
        <v>3</v>
      </c>
      <c r="E96" s="232" t="s">
        <v>1958</v>
      </c>
      <c r="F96" s="221" t="s">
        <v>1959</v>
      </c>
      <c r="G96" s="232">
        <f>VLOOKUP($A96,'Storm compliance'!$A$6:$G$170,6,FALSE)</f>
        <v>0</v>
      </c>
      <c r="H96" s="232" t="str">
        <f>VLOOKUP($A96,'Storm compliance'!$A$6:$G$170,7,FALSE)</f>
        <v>3+</v>
      </c>
      <c r="I96" s="232">
        <f>VLOOKUP($A96,'DryDays compliance'!$A$6:$F$170,5,FALSE)</f>
        <v>0</v>
      </c>
      <c r="J96" s="232" t="str">
        <f>VLOOKUP($A96,'DryDays compliance'!$A$6:$F$170,6,FALSE)</f>
        <v>2+</v>
      </c>
      <c r="K96" s="229" t="s">
        <v>1964</v>
      </c>
      <c r="L96" s="229" t="s">
        <v>2150</v>
      </c>
      <c r="M96" s="218" t="s">
        <v>1962</v>
      </c>
      <c r="N96" s="250"/>
      <c r="O96" s="92"/>
      <c r="R96"/>
      <c r="U96"/>
    </row>
    <row r="97" spans="1:21" ht="38.25">
      <c r="A97" s="318" t="s">
        <v>627</v>
      </c>
      <c r="B97" s="221" t="s">
        <v>2149</v>
      </c>
      <c r="C97" s="342" t="s">
        <v>2063</v>
      </c>
      <c r="D97" s="221">
        <v>3</v>
      </c>
      <c r="E97" s="232" t="s">
        <v>1958</v>
      </c>
      <c r="F97" s="221" t="s">
        <v>1963</v>
      </c>
      <c r="G97" s="232">
        <f>VLOOKUP($A97,'Storm compliance'!$A$6:$G$170,6,FALSE)</f>
        <v>0</v>
      </c>
      <c r="H97" s="232" t="str">
        <f>VLOOKUP($A97,'Storm compliance'!$A$6:$G$170,7,FALSE)</f>
        <v>3+</v>
      </c>
      <c r="I97" s="232">
        <f>VLOOKUP($A97,'DryDays compliance'!$A$6:$F$170,5,FALSE)</f>
        <v>0</v>
      </c>
      <c r="J97" s="232" t="str">
        <f>VLOOKUP($A97,'DryDays compliance'!$A$6:$F$170,6,FALSE)</f>
        <v>2+</v>
      </c>
      <c r="K97" s="229" t="s">
        <v>1964</v>
      </c>
      <c r="L97" s="229" t="s">
        <v>2151</v>
      </c>
      <c r="M97" s="218" t="s">
        <v>1993</v>
      </c>
      <c r="N97" s="250"/>
      <c r="O97" s="98" t="s">
        <v>1970</v>
      </c>
      <c r="P97" s="92" t="s">
        <v>1973</v>
      </c>
      <c r="Q97" s="92" t="s">
        <v>1985</v>
      </c>
      <c r="R97"/>
      <c r="U97"/>
    </row>
    <row r="98" spans="1:21" ht="38.25">
      <c r="A98" s="318" t="s">
        <v>633</v>
      </c>
      <c r="B98" s="221" t="s">
        <v>2152</v>
      </c>
      <c r="C98" s="342" t="s">
        <v>957</v>
      </c>
      <c r="D98" s="221">
        <v>4</v>
      </c>
      <c r="E98" s="232" t="s">
        <v>957</v>
      </c>
      <c r="F98" s="221" t="s">
        <v>1987</v>
      </c>
      <c r="G98" s="232">
        <f>VLOOKUP($A98,'Storm compliance'!$A$6:$G$170,6,FALSE)</f>
        <v>0</v>
      </c>
      <c r="H98" s="232" t="str">
        <f>VLOOKUP($A98,'Storm compliance'!$A$6:$G$170,7,FALSE)</f>
        <v>3+</v>
      </c>
      <c r="I98" s="232">
        <f>VLOOKUP($A98,'DryDays compliance'!$A$6:$F$170,5,FALSE)</f>
        <v>0</v>
      </c>
      <c r="J98" s="232">
        <f>VLOOKUP($A98,'DryDays compliance'!$A$6:$F$170,6,FALSE)</f>
        <v>0</v>
      </c>
      <c r="K98" s="229" t="s">
        <v>2153</v>
      </c>
      <c r="L98" s="229" t="s">
        <v>2151</v>
      </c>
      <c r="M98" s="218" t="s">
        <v>1993</v>
      </c>
      <c r="N98" s="250"/>
      <c r="O98" s="98" t="s">
        <v>1970</v>
      </c>
      <c r="P98" s="92" t="s">
        <v>1973</v>
      </c>
      <c r="Q98" s="92" t="s">
        <v>1985</v>
      </c>
      <c r="R98"/>
      <c r="U98"/>
    </row>
    <row r="99" spans="1:21" ht="25.5" hidden="1">
      <c r="A99" s="319" t="s">
        <v>641</v>
      </c>
      <c r="B99" s="221" t="s">
        <v>2154</v>
      </c>
      <c r="C99" s="232" t="s">
        <v>2140</v>
      </c>
      <c r="D99" s="221" t="s">
        <v>2141</v>
      </c>
      <c r="E99" s="232" t="s">
        <v>2142</v>
      </c>
      <c r="F99" s="221" t="s">
        <v>1959</v>
      </c>
      <c r="G99" s="232">
        <f>VLOOKUP($A99,'Storm compliance'!$A$6:$G$170,6,FALSE)</f>
        <v>0</v>
      </c>
      <c r="H99" s="232" t="str">
        <f>VLOOKUP($A99,'Storm compliance'!$A$6:$G$170,7,FALSE)</f>
        <v>3+</v>
      </c>
      <c r="I99" s="232">
        <f>VLOOKUP($A99,'DryDays compliance'!$A$6:$F$170,5,FALSE)</f>
        <v>0</v>
      </c>
      <c r="J99" s="232">
        <f>VLOOKUP($A99,'DryDays compliance'!$A$6:$F$170,6,FALSE)</f>
        <v>2</v>
      </c>
      <c r="K99" s="229" t="s">
        <v>1964</v>
      </c>
      <c r="L99" s="229" t="s">
        <v>2143</v>
      </c>
      <c r="M99" s="252" t="s">
        <v>1962</v>
      </c>
      <c r="N99" s="250"/>
      <c r="O99" s="92"/>
      <c r="R99"/>
      <c r="U99"/>
    </row>
    <row r="100" spans="1:21" ht="25.5">
      <c r="A100" s="318" t="s">
        <v>647</v>
      </c>
      <c r="B100" s="221" t="s">
        <v>2154</v>
      </c>
      <c r="C100" s="232" t="s">
        <v>2140</v>
      </c>
      <c r="D100" s="221" t="s">
        <v>2141</v>
      </c>
      <c r="E100" s="232" t="s">
        <v>2142</v>
      </c>
      <c r="F100" s="221" t="s">
        <v>1959</v>
      </c>
      <c r="G100" s="232">
        <f>VLOOKUP($A100,'Storm compliance'!$A$6:$G$170,6,FALSE)</f>
        <v>0</v>
      </c>
      <c r="H100" s="232" t="str">
        <f>VLOOKUP($A100,'Storm compliance'!$A$6:$G$170,7,FALSE)</f>
        <v>3+</v>
      </c>
      <c r="I100" s="232">
        <f>VLOOKUP($A100,'DryDays compliance'!$A$6:$F$170,5,FALSE)</f>
        <v>0</v>
      </c>
      <c r="J100" s="232">
        <f>VLOOKUP($A100,'DryDays compliance'!$A$6:$F$170,6,FALSE)</f>
        <v>2</v>
      </c>
      <c r="K100" s="229" t="s">
        <v>1964</v>
      </c>
      <c r="L100" s="229" t="s">
        <v>2143</v>
      </c>
      <c r="M100" s="218" t="s">
        <v>1990</v>
      </c>
      <c r="N100" s="250"/>
      <c r="O100" s="98" t="s">
        <v>2051</v>
      </c>
      <c r="P100" s="92" t="s">
        <v>1973</v>
      </c>
      <c r="Q100" s="92" t="s">
        <v>97</v>
      </c>
      <c r="R100"/>
      <c r="U100"/>
    </row>
    <row r="101" spans="1:21" ht="25.5" hidden="1">
      <c r="A101" s="319" t="s">
        <v>652</v>
      </c>
      <c r="B101" s="221" t="s">
        <v>2154</v>
      </c>
      <c r="C101" s="232" t="s">
        <v>2140</v>
      </c>
      <c r="D101" s="221" t="s">
        <v>2141</v>
      </c>
      <c r="E101" s="232" t="s">
        <v>2142</v>
      </c>
      <c r="F101" s="221" t="s">
        <v>1963</v>
      </c>
      <c r="G101" s="232">
        <f>VLOOKUP($A101,'Storm compliance'!$A$6:$G$170,6,FALSE)</f>
        <v>0</v>
      </c>
      <c r="H101" s="232" t="str">
        <f>VLOOKUP($A101,'Storm compliance'!$A$6:$G$170,7,FALSE)</f>
        <v>3+</v>
      </c>
      <c r="I101" s="232">
        <f>VLOOKUP($A101,'DryDays compliance'!$A$6:$F$170,5,FALSE)</f>
        <v>0</v>
      </c>
      <c r="J101" s="232">
        <f>VLOOKUP($A101,'DryDays compliance'!$A$6:$F$170,6,FALSE)</f>
        <v>0</v>
      </c>
      <c r="K101" s="229" t="s">
        <v>2155</v>
      </c>
      <c r="L101" s="229" t="s">
        <v>2156</v>
      </c>
      <c r="M101" s="252" t="s">
        <v>1962</v>
      </c>
      <c r="N101" s="250"/>
      <c r="O101" s="92"/>
      <c r="R101"/>
      <c r="U101"/>
    </row>
    <row r="102" spans="1:21" ht="38.25">
      <c r="A102" s="318" t="s">
        <v>663</v>
      </c>
      <c r="B102" s="221" t="s">
        <v>2130</v>
      </c>
      <c r="C102" s="342" t="s">
        <v>957</v>
      </c>
      <c r="D102" s="221" t="s">
        <v>957</v>
      </c>
      <c r="E102" s="232" t="s">
        <v>957</v>
      </c>
      <c r="F102" s="221" t="s">
        <v>2131</v>
      </c>
      <c r="G102" s="232">
        <f>VLOOKUP($A102,'Storm compliance'!$A$6:$G$170,6,FALSE)</f>
        <v>0</v>
      </c>
      <c r="H102" s="232" t="str">
        <f>VLOOKUP($A102,'Storm compliance'!$A$6:$G$170,7,FALSE)</f>
        <v>3+</v>
      </c>
      <c r="I102" s="232">
        <f>VLOOKUP($A102,'DryDays compliance'!$A$6:$F$170,5,FALSE)</f>
        <v>0</v>
      </c>
      <c r="J102" s="232" t="str">
        <f>VLOOKUP($A102,'DryDays compliance'!$A$6:$F$170,6,FALSE)</f>
        <v>2+</v>
      </c>
      <c r="K102" s="229" t="s">
        <v>1964</v>
      </c>
      <c r="L102" s="229" t="s">
        <v>2157</v>
      </c>
      <c r="M102" s="218" t="s">
        <v>1990</v>
      </c>
      <c r="N102" s="250"/>
      <c r="O102" s="98" t="s">
        <v>1970</v>
      </c>
      <c r="P102" s="92" t="s">
        <v>1973</v>
      </c>
      <c r="Q102" s="92" t="s">
        <v>1985</v>
      </c>
      <c r="R102"/>
      <c r="U102"/>
    </row>
    <row r="103" spans="1:21" ht="38.25">
      <c r="A103" s="318" t="s">
        <v>668</v>
      </c>
      <c r="B103" s="221" t="s">
        <v>2133</v>
      </c>
      <c r="C103" s="342" t="s">
        <v>957</v>
      </c>
      <c r="D103" s="221" t="s">
        <v>957</v>
      </c>
      <c r="E103" s="232" t="s">
        <v>957</v>
      </c>
      <c r="F103" s="221" t="s">
        <v>2131</v>
      </c>
      <c r="G103" s="232">
        <f>VLOOKUP($A103,'Storm compliance'!$A$6:$G$170,6,FALSE)</f>
        <v>0</v>
      </c>
      <c r="H103" s="232" t="str">
        <f>VLOOKUP($A103,'Storm compliance'!$A$6:$G$170,7,FALSE)</f>
        <v>3+</v>
      </c>
      <c r="I103" s="232">
        <f>VLOOKUP($A103,'DryDays compliance'!$A$6:$F$170,5,FALSE)</f>
        <v>0</v>
      </c>
      <c r="J103" s="232" t="str">
        <f>VLOOKUP($A103,'DryDays compliance'!$A$6:$F$170,6,FALSE)</f>
        <v>2+</v>
      </c>
      <c r="K103" s="229" t="s">
        <v>2069</v>
      </c>
      <c r="L103" s="229" t="s">
        <v>2157</v>
      </c>
      <c r="M103" s="218" t="s">
        <v>1990</v>
      </c>
      <c r="N103" s="250"/>
      <c r="O103" s="98" t="s">
        <v>1984</v>
      </c>
      <c r="P103" s="92" t="s">
        <v>1973</v>
      </c>
      <c r="Q103" s="92" t="s">
        <v>1985</v>
      </c>
      <c r="R103"/>
      <c r="U103"/>
    </row>
    <row r="104" spans="1:21" ht="38.25" hidden="1">
      <c r="A104" s="319" t="s">
        <v>673</v>
      </c>
      <c r="B104" s="221" t="s">
        <v>2133</v>
      </c>
      <c r="C104" s="342" t="s">
        <v>957</v>
      </c>
      <c r="D104" s="221" t="s">
        <v>957</v>
      </c>
      <c r="E104" s="232" t="s">
        <v>957</v>
      </c>
      <c r="F104" s="221" t="s">
        <v>2131</v>
      </c>
      <c r="G104" s="232">
        <f>VLOOKUP($A104,'Storm compliance'!$A$6:$G$170,6,FALSE)</f>
        <v>0</v>
      </c>
      <c r="H104" s="232" t="str">
        <f>VLOOKUP($A104,'Storm compliance'!$A$6:$G$170,7,FALSE)</f>
        <v>3+</v>
      </c>
      <c r="I104" s="232">
        <f>VLOOKUP($A104,'DryDays compliance'!$A$6:$F$170,5,FALSE)</f>
        <v>0</v>
      </c>
      <c r="J104" s="232" t="str">
        <f>VLOOKUP($A104,'DryDays compliance'!$A$6:$F$170,6,FALSE)</f>
        <v>2+</v>
      </c>
      <c r="K104" s="229" t="s">
        <v>2158</v>
      </c>
      <c r="L104" s="229" t="s">
        <v>2157</v>
      </c>
      <c r="M104" s="218" t="s">
        <v>1962</v>
      </c>
      <c r="N104" s="250"/>
      <c r="O104" s="92"/>
      <c r="R104"/>
      <c r="U104"/>
    </row>
    <row r="105" spans="1:21" ht="38.25">
      <c r="A105" s="319" t="s">
        <v>681</v>
      </c>
      <c r="B105" s="221" t="s">
        <v>2159</v>
      </c>
      <c r="C105" s="342" t="s">
        <v>2063</v>
      </c>
      <c r="D105" s="221">
        <v>3</v>
      </c>
      <c r="E105" s="232" t="s">
        <v>1958</v>
      </c>
      <c r="F105" s="221" t="s">
        <v>1959</v>
      </c>
      <c r="G105" s="232">
        <f>VLOOKUP($A105,'Storm compliance'!$A$6:$G$170,6,FALSE)</f>
        <v>0</v>
      </c>
      <c r="H105" s="232" t="str">
        <f>VLOOKUP($A105,'Storm compliance'!$A$6:$G$170,7,FALSE)</f>
        <v>3+</v>
      </c>
      <c r="I105" s="232">
        <f>VLOOKUP($A105,'DryDays compliance'!$A$6:$F$170,5,FALSE)</f>
        <v>0</v>
      </c>
      <c r="J105" s="232">
        <f>VLOOKUP($A105,'DryDays compliance'!$A$6:$F$170,6,FALSE)</f>
        <v>2</v>
      </c>
      <c r="K105" s="229" t="s">
        <v>2160</v>
      </c>
      <c r="L105" s="229" t="s">
        <v>2157</v>
      </c>
      <c r="M105" s="218" t="s">
        <v>1990</v>
      </c>
      <c r="N105" s="250"/>
      <c r="O105" s="98" t="s">
        <v>1970</v>
      </c>
      <c r="P105" s="92" t="s">
        <v>1971</v>
      </c>
      <c r="Q105" s="92" t="s">
        <v>879</v>
      </c>
      <c r="R105"/>
      <c r="U105"/>
    </row>
    <row r="106" spans="1:21" ht="38.25">
      <c r="A106" s="318" t="s">
        <v>690</v>
      </c>
      <c r="B106" s="221" t="s">
        <v>2159</v>
      </c>
      <c r="C106" s="342" t="s">
        <v>2063</v>
      </c>
      <c r="D106" s="221">
        <v>3</v>
      </c>
      <c r="E106" s="232" t="s">
        <v>1958</v>
      </c>
      <c r="F106" s="221" t="s">
        <v>1963</v>
      </c>
      <c r="G106" s="232">
        <f>VLOOKUP($A106,'Storm compliance'!$A$6:$G$170,6,FALSE)</f>
        <v>0</v>
      </c>
      <c r="H106" s="232" t="str">
        <f>VLOOKUP($A106,'Storm compliance'!$A$6:$G$170,7,FALSE)</f>
        <v>3+</v>
      </c>
      <c r="I106" s="232">
        <f>VLOOKUP($A106,'DryDays compliance'!$A$6:$F$170,5,FALSE)</f>
        <v>0</v>
      </c>
      <c r="J106" s="232">
        <f>VLOOKUP($A106,'DryDays compliance'!$A$6:$F$170,6,FALSE)</f>
        <v>0</v>
      </c>
      <c r="K106" s="229" t="s">
        <v>2136</v>
      </c>
      <c r="L106" s="233" t="s">
        <v>2161</v>
      </c>
      <c r="M106" s="218" t="s">
        <v>1990</v>
      </c>
      <c r="N106" s="250"/>
      <c r="O106" s="98" t="s">
        <v>1970</v>
      </c>
      <c r="P106" s="92" t="s">
        <v>1971</v>
      </c>
      <c r="Q106" s="92" t="s">
        <v>879</v>
      </c>
      <c r="R106"/>
      <c r="U106"/>
    </row>
    <row r="107" spans="1:21" ht="25.5" hidden="1">
      <c r="A107" s="319" t="s">
        <v>696</v>
      </c>
      <c r="B107" s="221" t="s">
        <v>2162</v>
      </c>
      <c r="C107" s="232" t="s">
        <v>2063</v>
      </c>
      <c r="D107" s="221">
        <v>3</v>
      </c>
      <c r="E107" s="232" t="s">
        <v>1958</v>
      </c>
      <c r="F107" s="221" t="s">
        <v>1959</v>
      </c>
      <c r="G107" s="232">
        <f>VLOOKUP($A107,'Storm compliance'!$A$6:$G$170,6,FALSE)</f>
        <v>0</v>
      </c>
      <c r="H107" s="232" t="str">
        <f>VLOOKUP($A107,'Storm compliance'!$A$6:$G$170,7,FALSE)</f>
        <v>3+</v>
      </c>
      <c r="I107" s="232">
        <f>VLOOKUP($A107,'DryDays compliance'!$A$6:$F$170,5,FALSE)</f>
        <v>0</v>
      </c>
      <c r="J107" s="232">
        <f>VLOOKUP($A107,'DryDays compliance'!$A$6:$F$170,6,FALSE)</f>
        <v>1</v>
      </c>
      <c r="K107" s="229" t="s">
        <v>2163</v>
      </c>
      <c r="L107" s="233" t="s">
        <v>2164</v>
      </c>
      <c r="M107" s="218" t="s">
        <v>1962</v>
      </c>
      <c r="N107" s="250"/>
      <c r="O107" s="92"/>
      <c r="R107"/>
      <c r="U107"/>
    </row>
    <row r="108" spans="1:21" ht="25.5" hidden="1">
      <c r="A108" s="319" t="s">
        <v>701</v>
      </c>
      <c r="B108" s="221" t="s">
        <v>2162</v>
      </c>
      <c r="C108" s="232" t="s">
        <v>2063</v>
      </c>
      <c r="D108" s="221">
        <v>3</v>
      </c>
      <c r="E108" s="232" t="s">
        <v>1958</v>
      </c>
      <c r="F108" s="221" t="s">
        <v>1963</v>
      </c>
      <c r="G108" s="232">
        <f>VLOOKUP($A108,'Storm compliance'!$A$6:$G$170,6,FALSE)</f>
        <v>0</v>
      </c>
      <c r="H108" s="232" t="str">
        <f>VLOOKUP($A108,'Storm compliance'!$A$6:$G$170,7,FALSE)</f>
        <v>3+</v>
      </c>
      <c r="I108" s="232">
        <f>VLOOKUP($A108,'DryDays compliance'!$A$6:$F$170,5,FALSE)</f>
        <v>0</v>
      </c>
      <c r="J108" s="232">
        <f>VLOOKUP($A108,'DryDays compliance'!$A$6:$F$170,6,FALSE)</f>
        <v>2</v>
      </c>
      <c r="K108" s="229" t="s">
        <v>2160</v>
      </c>
      <c r="L108" s="233" t="s">
        <v>2011</v>
      </c>
      <c r="M108" s="218" t="s">
        <v>1962</v>
      </c>
      <c r="N108" s="250"/>
      <c r="O108" s="92"/>
      <c r="R108"/>
      <c r="U108"/>
    </row>
    <row r="109" spans="1:21" ht="38.25">
      <c r="A109" s="318" t="s">
        <v>706</v>
      </c>
      <c r="B109" s="221" t="s">
        <v>2130</v>
      </c>
      <c r="C109" s="342" t="s">
        <v>957</v>
      </c>
      <c r="D109" s="221" t="s">
        <v>957</v>
      </c>
      <c r="E109" s="232" t="s">
        <v>957</v>
      </c>
      <c r="F109" s="221" t="s">
        <v>2131</v>
      </c>
      <c r="G109" s="232">
        <f>VLOOKUP($A109,'Storm compliance'!$A$6:$G$170,6,FALSE)</f>
        <v>0</v>
      </c>
      <c r="H109" s="232" t="str">
        <f>VLOOKUP($A109,'Storm compliance'!$A$6:$G$170,7,FALSE)</f>
        <v>3+</v>
      </c>
      <c r="I109" s="232">
        <f>VLOOKUP($A109,'DryDays compliance'!$A$6:$F$170,5,FALSE)</f>
        <v>0</v>
      </c>
      <c r="J109" s="232">
        <f>VLOOKUP($A109,'DryDays compliance'!$A$6:$F$170,6,FALSE)</f>
        <v>0</v>
      </c>
      <c r="K109" s="229" t="s">
        <v>2108</v>
      </c>
      <c r="L109" s="229" t="s">
        <v>2157</v>
      </c>
      <c r="M109" s="218" t="s">
        <v>1990</v>
      </c>
      <c r="N109" s="250"/>
      <c r="O109" s="98" t="s">
        <v>1984</v>
      </c>
      <c r="P109" s="92" t="s">
        <v>1984</v>
      </c>
      <c r="Q109" s="92" t="s">
        <v>1985</v>
      </c>
      <c r="R109"/>
      <c r="U109"/>
    </row>
    <row r="110" spans="1:21" ht="51" hidden="1">
      <c r="A110" s="319" t="s">
        <v>712</v>
      </c>
      <c r="B110" s="221" t="s">
        <v>2165</v>
      </c>
      <c r="C110" s="232" t="s">
        <v>2166</v>
      </c>
      <c r="D110" s="221">
        <v>3</v>
      </c>
      <c r="E110" s="232" t="s">
        <v>1958</v>
      </c>
      <c r="F110" s="221" t="s">
        <v>2087</v>
      </c>
      <c r="G110" s="232">
        <f>VLOOKUP($A110,'Storm compliance'!$A$6:$G$170,6,FALSE)</f>
        <v>0</v>
      </c>
      <c r="H110" s="232">
        <f>VLOOKUP($A110,'Storm compliance'!$A$6:$G$170,7,FALSE)</f>
        <v>2</v>
      </c>
      <c r="I110" s="232">
        <f>VLOOKUP($A110,'DryDays compliance'!$A$6:$F$170,5,FALSE)</f>
        <v>0</v>
      </c>
      <c r="J110" s="232">
        <f>VLOOKUP($A110,'DryDays compliance'!$A$6:$F$170,6,FALSE)</f>
        <v>0</v>
      </c>
      <c r="K110" s="229" t="s">
        <v>1964</v>
      </c>
      <c r="L110" s="233" t="s">
        <v>2011</v>
      </c>
      <c r="M110" s="218" t="s">
        <v>1962</v>
      </c>
      <c r="N110" s="250"/>
      <c r="O110" s="92"/>
      <c r="R110"/>
      <c r="U110"/>
    </row>
    <row r="111" spans="1:21" ht="51" hidden="1">
      <c r="A111" s="319" t="s">
        <v>718</v>
      </c>
      <c r="B111" s="221" t="s">
        <v>2165</v>
      </c>
      <c r="C111" s="232" t="s">
        <v>2166</v>
      </c>
      <c r="D111" s="221">
        <v>3</v>
      </c>
      <c r="E111" s="232" t="s">
        <v>1958</v>
      </c>
      <c r="F111" s="221" t="s">
        <v>2087</v>
      </c>
      <c r="G111" s="232">
        <f>VLOOKUP($A111,'Storm compliance'!$A$6:$G$170,6,FALSE)</f>
        <v>0</v>
      </c>
      <c r="H111" s="232">
        <f>VLOOKUP($A111,'Storm compliance'!$A$6:$G$170,7,FALSE)</f>
        <v>2</v>
      </c>
      <c r="I111" s="232">
        <f>VLOOKUP($A111,'DryDays compliance'!$A$6:$F$170,5,FALSE)</f>
        <v>0</v>
      </c>
      <c r="J111" s="232">
        <f>VLOOKUP($A111,'DryDays compliance'!$A$6:$F$170,6,FALSE)</f>
        <v>0</v>
      </c>
      <c r="K111" s="229" t="s">
        <v>2069</v>
      </c>
      <c r="L111" s="233" t="s">
        <v>2011</v>
      </c>
      <c r="M111" s="218" t="s">
        <v>1962</v>
      </c>
      <c r="N111" s="250"/>
      <c r="O111" s="92"/>
      <c r="R111"/>
      <c r="U111"/>
    </row>
    <row r="112" spans="1:21" ht="51">
      <c r="A112" s="318" t="s">
        <v>723</v>
      </c>
      <c r="B112" s="221" t="s">
        <v>2165</v>
      </c>
      <c r="C112" s="342" t="s">
        <v>2166</v>
      </c>
      <c r="D112" s="221">
        <v>3</v>
      </c>
      <c r="E112" s="232" t="s">
        <v>1958</v>
      </c>
      <c r="F112" s="221" t="s">
        <v>1963</v>
      </c>
      <c r="G112" s="232">
        <f>VLOOKUP($A112,'Storm compliance'!$A$6:$G$170,6,FALSE)</f>
        <v>0</v>
      </c>
      <c r="H112" s="232" t="str">
        <f>VLOOKUP($A112,'Storm compliance'!$A$6:$G$170,7,FALSE)</f>
        <v>3+</v>
      </c>
      <c r="I112" s="232">
        <f>VLOOKUP($A112,'DryDays compliance'!$A$6:$F$170,5,FALSE)</f>
        <v>0</v>
      </c>
      <c r="J112" s="232" t="str">
        <f>VLOOKUP($A112,'DryDays compliance'!$A$6:$F$170,6,FALSE)</f>
        <v>2+</v>
      </c>
      <c r="K112" s="229" t="s">
        <v>1964</v>
      </c>
      <c r="L112" s="229" t="s">
        <v>2157</v>
      </c>
      <c r="M112" s="218" t="s">
        <v>1990</v>
      </c>
      <c r="N112" s="250"/>
      <c r="O112" s="98" t="s">
        <v>1984</v>
      </c>
      <c r="P112" s="92" t="s">
        <v>1984</v>
      </c>
      <c r="Q112" s="92" t="s">
        <v>1985</v>
      </c>
      <c r="R112"/>
      <c r="U112"/>
    </row>
    <row r="113" spans="1:21" ht="38.25" hidden="1">
      <c r="A113" s="319" t="s">
        <v>731</v>
      </c>
      <c r="B113" s="221" t="s">
        <v>2167</v>
      </c>
      <c r="C113" s="232" t="s">
        <v>2002</v>
      </c>
      <c r="D113" s="221">
        <v>4</v>
      </c>
      <c r="E113" s="232" t="s">
        <v>1981</v>
      </c>
      <c r="F113" s="221" t="s">
        <v>1959</v>
      </c>
      <c r="G113" s="232" t="str">
        <f>VLOOKUP($A113,'Storm compliance'!$A$6:$G$170,6,FALSE)</f>
        <v>Large periods with no data</v>
      </c>
      <c r="H113" s="232">
        <f>VLOOKUP($A113,'Storm compliance'!$A$6:$G$170,7,FALSE)</f>
        <v>0</v>
      </c>
      <c r="I113" s="232">
        <f>VLOOKUP($A113,'DryDays compliance'!$A$6:$F$170,5,FALSE)</f>
        <v>0</v>
      </c>
      <c r="J113" s="232">
        <f>VLOOKUP($A113,'DryDays compliance'!$A$6:$F$170,6,FALSE)</f>
        <v>1</v>
      </c>
      <c r="K113" s="229" t="s">
        <v>2168</v>
      </c>
      <c r="L113" s="229" t="s">
        <v>2169</v>
      </c>
      <c r="M113" s="218" t="s">
        <v>1962</v>
      </c>
      <c r="N113" s="250"/>
      <c r="O113" s="92"/>
      <c r="R113"/>
      <c r="U113"/>
    </row>
    <row r="114" spans="1:21" ht="25.5" hidden="1">
      <c r="A114" s="319" t="s">
        <v>737</v>
      </c>
      <c r="B114" s="221" t="s">
        <v>2167</v>
      </c>
      <c r="C114" s="232" t="s">
        <v>2002</v>
      </c>
      <c r="D114" s="221">
        <v>4</v>
      </c>
      <c r="E114" s="232" t="s">
        <v>1981</v>
      </c>
      <c r="F114" s="221" t="s">
        <v>1963</v>
      </c>
      <c r="G114" s="232">
        <f>VLOOKUP($A114,'Storm compliance'!$A$6:$G$170,6,FALSE)</f>
        <v>0</v>
      </c>
      <c r="H114" s="232" t="str">
        <f>VLOOKUP($A114,'Storm compliance'!$A$6:$G$170,7,FALSE)</f>
        <v>3+</v>
      </c>
      <c r="I114" s="232">
        <f>VLOOKUP($A114,'DryDays compliance'!$A$6:$F$170,5,FALSE)</f>
        <v>0</v>
      </c>
      <c r="J114" s="232" t="str">
        <f>VLOOKUP($A114,'DryDays compliance'!$A$6:$F$170,6,FALSE)</f>
        <v>2+</v>
      </c>
      <c r="K114" s="229" t="s">
        <v>2170</v>
      </c>
      <c r="L114" s="229" t="s">
        <v>2171</v>
      </c>
      <c r="M114" s="218" t="s">
        <v>1962</v>
      </c>
      <c r="N114" s="250"/>
      <c r="O114" s="92"/>
      <c r="R114"/>
      <c r="U114"/>
    </row>
    <row r="115" spans="1:21" ht="38.25" hidden="1">
      <c r="A115" s="319" t="s">
        <v>745</v>
      </c>
      <c r="B115" s="221" t="s">
        <v>2172</v>
      </c>
      <c r="C115" s="232" t="s">
        <v>2002</v>
      </c>
      <c r="D115" s="221">
        <v>4</v>
      </c>
      <c r="E115" s="232" t="s">
        <v>1981</v>
      </c>
      <c r="F115" s="221" t="s">
        <v>1959</v>
      </c>
      <c r="G115" s="232">
        <f>VLOOKUP($A115,'Storm compliance'!$A$6:$G$170,6,FALSE)</f>
        <v>0</v>
      </c>
      <c r="H115" s="232">
        <f>VLOOKUP($A115,'Storm compliance'!$A$6:$G$170,7,FALSE)</f>
        <v>1</v>
      </c>
      <c r="I115" s="232">
        <f>VLOOKUP($A115,'DryDays compliance'!$A$6:$F$170,5,FALSE)</f>
        <v>0</v>
      </c>
      <c r="J115" s="232" t="str">
        <f>VLOOKUP($A115,'DryDays compliance'!$A$6:$F$170,6,FALSE)</f>
        <v>2+</v>
      </c>
      <c r="K115" s="229" t="s">
        <v>2173</v>
      </c>
      <c r="L115" s="229" t="s">
        <v>2174</v>
      </c>
      <c r="M115" s="218" t="s">
        <v>1962</v>
      </c>
      <c r="N115" s="250"/>
      <c r="O115" s="92"/>
      <c r="R115"/>
      <c r="U115"/>
    </row>
    <row r="116" spans="1:21" ht="25.5" hidden="1">
      <c r="A116" s="319" t="s">
        <v>754</v>
      </c>
      <c r="B116" s="221" t="s">
        <v>2172</v>
      </c>
      <c r="C116" s="232" t="s">
        <v>2002</v>
      </c>
      <c r="D116" s="221">
        <v>4</v>
      </c>
      <c r="E116" s="232" t="s">
        <v>1981</v>
      </c>
      <c r="F116" s="221" t="s">
        <v>1963</v>
      </c>
      <c r="G116" s="232">
        <f>VLOOKUP($A116,'Storm compliance'!$A$6:$G$170,6,FALSE)</f>
        <v>0</v>
      </c>
      <c r="H116" s="232" t="str">
        <f>VLOOKUP($A116,'Storm compliance'!$A$6:$G$170,7,FALSE)</f>
        <v>3+</v>
      </c>
      <c r="I116" s="232">
        <f>VLOOKUP($A116,'DryDays compliance'!$A$6:$F$170,5,FALSE)</f>
        <v>0</v>
      </c>
      <c r="J116" s="232" t="str">
        <f>VLOOKUP($A116,'DryDays compliance'!$A$6:$F$170,6,FALSE)</f>
        <v>2+</v>
      </c>
      <c r="K116" s="229" t="s">
        <v>1964</v>
      </c>
      <c r="L116" s="229" t="s">
        <v>2175</v>
      </c>
      <c r="M116" s="218" t="s">
        <v>1962</v>
      </c>
      <c r="N116" s="251"/>
      <c r="O116" s="92"/>
      <c r="R116"/>
      <c r="U116"/>
    </row>
    <row r="117" spans="1:21" ht="38.25" hidden="1">
      <c r="A117" s="319" t="s">
        <v>759</v>
      </c>
      <c r="B117" s="221" t="s">
        <v>2176</v>
      </c>
      <c r="C117" s="232" t="s">
        <v>2002</v>
      </c>
      <c r="D117" s="221">
        <v>4</v>
      </c>
      <c r="E117" s="232" t="s">
        <v>1981</v>
      </c>
      <c r="F117" s="221" t="s">
        <v>1959</v>
      </c>
      <c r="G117" s="232" t="str">
        <f>VLOOKUP($A117,'Storm compliance'!$A$6:$G$170,6,FALSE)</f>
        <v>No readings beyond 29th August. Velocity issues during storms</v>
      </c>
      <c r="H117" s="232">
        <f>VLOOKUP($A117,'Storm compliance'!$A$6:$G$170,7,FALSE)</f>
        <v>2</v>
      </c>
      <c r="I117" s="232">
        <f>VLOOKUP($A117,'DryDays compliance'!$A$6:$F$170,5,FALSE)</f>
        <v>0</v>
      </c>
      <c r="J117" s="232">
        <f>VLOOKUP($A117,'DryDays compliance'!$A$6:$F$170,6,FALSE)</f>
        <v>1</v>
      </c>
      <c r="K117" s="229" t="s">
        <v>2177</v>
      </c>
      <c r="L117" s="229" t="s">
        <v>2178</v>
      </c>
      <c r="M117" s="218" t="s">
        <v>1962</v>
      </c>
      <c r="N117" s="250"/>
      <c r="O117" s="92"/>
      <c r="R117"/>
      <c r="U117"/>
    </row>
    <row r="118" spans="1:21" ht="38.25" hidden="1">
      <c r="A118" s="319" t="s">
        <v>764</v>
      </c>
      <c r="B118" s="221" t="s">
        <v>2176</v>
      </c>
      <c r="C118" s="232" t="s">
        <v>2002</v>
      </c>
      <c r="D118" s="221">
        <v>4</v>
      </c>
      <c r="E118" s="232" t="s">
        <v>1981</v>
      </c>
      <c r="F118" s="221" t="s">
        <v>1963</v>
      </c>
      <c r="G118" s="232" t="str">
        <f>VLOOKUP($A118,'Storm compliance'!$A$6:$G$170,6,FALSE)</f>
        <v>No readings beyond 29th August. Small US catchment</v>
      </c>
      <c r="H118" s="232" t="str">
        <f>VLOOKUP($A118,'Storm compliance'!$A$6:$G$170,7,FALSE)</f>
        <v>3+</v>
      </c>
      <c r="I118" s="232">
        <f>VLOOKUP($A118,'DryDays compliance'!$A$6:$F$170,5,FALSE)</f>
        <v>0</v>
      </c>
      <c r="J118" s="232">
        <f>VLOOKUP($A118,'DryDays compliance'!$A$6:$F$170,6,FALSE)</f>
        <v>1</v>
      </c>
      <c r="K118" s="229" t="s">
        <v>2179</v>
      </c>
      <c r="L118" s="229" t="s">
        <v>2178</v>
      </c>
      <c r="M118" s="218" t="s">
        <v>1962</v>
      </c>
      <c r="N118" s="250"/>
      <c r="O118" s="92"/>
      <c r="R118"/>
      <c r="U118"/>
    </row>
    <row r="119" spans="1:21" ht="38.25" hidden="1">
      <c r="A119" s="319" t="s">
        <v>770</v>
      </c>
      <c r="B119" s="221" t="s">
        <v>2180</v>
      </c>
      <c r="C119" s="342" t="s">
        <v>2140</v>
      </c>
      <c r="D119" s="221" t="s">
        <v>2141</v>
      </c>
      <c r="E119" s="232" t="s">
        <v>2142</v>
      </c>
      <c r="F119" s="221" t="s">
        <v>2181</v>
      </c>
      <c r="G119" s="232" t="str">
        <f>VLOOKUP($A119,'Storm compliance'!$A$6:$G$170,6,FALSE)</f>
        <v>Silt US, slow flow</v>
      </c>
      <c r="H119" s="232">
        <f>VLOOKUP($A119,'Storm compliance'!$A$6:$G$170,7,FALSE)</f>
        <v>0</v>
      </c>
      <c r="I119" s="232">
        <f>VLOOKUP($A119,'DryDays compliance'!$A$6:$F$170,5,FALSE)</f>
        <v>0</v>
      </c>
      <c r="J119" s="232">
        <f>VLOOKUP($A119,'DryDays compliance'!$A$6:$F$170,6,FALSE)</f>
        <v>0</v>
      </c>
      <c r="K119" s="229" t="s">
        <v>2182</v>
      </c>
      <c r="L119" s="229" t="s">
        <v>2143</v>
      </c>
      <c r="M119" s="218" t="s">
        <v>1962</v>
      </c>
      <c r="N119" s="250"/>
      <c r="O119" s="92"/>
      <c r="R119"/>
      <c r="U119"/>
    </row>
    <row r="120" spans="1:21" ht="38.25">
      <c r="A120" s="318" t="s">
        <v>777</v>
      </c>
      <c r="B120" s="221" t="s">
        <v>2180</v>
      </c>
      <c r="C120" s="342" t="s">
        <v>2140</v>
      </c>
      <c r="D120" s="221" t="s">
        <v>2141</v>
      </c>
      <c r="E120" s="232" t="s">
        <v>2142</v>
      </c>
      <c r="F120" s="221" t="s">
        <v>2181</v>
      </c>
      <c r="G120" s="232">
        <f>VLOOKUP($A120,'Storm compliance'!$A$6:$G$170,6,FALSE)</f>
        <v>0</v>
      </c>
      <c r="H120" s="232" t="str">
        <f>VLOOKUP($A120,'Storm compliance'!$A$6:$G$170,7,FALSE)</f>
        <v>3+</v>
      </c>
      <c r="I120" s="232">
        <f>VLOOKUP($A120,'DryDays compliance'!$A$6:$F$170,5,FALSE)</f>
        <v>0</v>
      </c>
      <c r="J120" s="232" t="str">
        <f>VLOOKUP($A120,'DryDays compliance'!$A$6:$F$170,6,FALSE)</f>
        <v>2+</v>
      </c>
      <c r="K120" s="229" t="s">
        <v>1964</v>
      </c>
      <c r="L120" s="229" t="s">
        <v>2143</v>
      </c>
      <c r="M120" s="218" t="s">
        <v>1990</v>
      </c>
      <c r="N120" s="250"/>
      <c r="O120" s="98" t="s">
        <v>1984</v>
      </c>
      <c r="P120" s="92" t="s">
        <v>1973</v>
      </c>
      <c r="Q120" s="92" t="s">
        <v>1985</v>
      </c>
      <c r="R120"/>
      <c r="U120"/>
    </row>
    <row r="121" spans="1:21" ht="38.25">
      <c r="A121" s="318" t="s">
        <v>782</v>
      </c>
      <c r="B121" s="221" t="s">
        <v>2183</v>
      </c>
      <c r="C121" s="342" t="s">
        <v>957</v>
      </c>
      <c r="D121" s="221">
        <v>4</v>
      </c>
      <c r="E121" s="232" t="s">
        <v>957</v>
      </c>
      <c r="F121" s="221" t="s">
        <v>1987</v>
      </c>
      <c r="G121" s="232">
        <f>VLOOKUP($A121,'Storm compliance'!$A$6:$G$170,6,FALSE)</f>
        <v>0</v>
      </c>
      <c r="H121" s="232" t="str">
        <f>VLOOKUP($A121,'Storm compliance'!$A$6:$G$170,7,FALSE)</f>
        <v>3+</v>
      </c>
      <c r="I121" s="232">
        <f>VLOOKUP($A121,'DryDays compliance'!$A$6:$F$170,5,FALSE)</f>
        <v>0</v>
      </c>
      <c r="J121" s="232" t="str">
        <f>VLOOKUP($A121,'DryDays compliance'!$A$6:$F$170,6,FALSE)</f>
        <v>2+</v>
      </c>
      <c r="K121" s="229" t="s">
        <v>1964</v>
      </c>
      <c r="L121" s="229" t="s">
        <v>2151</v>
      </c>
      <c r="M121" s="218" t="s">
        <v>1993</v>
      </c>
      <c r="N121" s="250"/>
      <c r="O121" s="98" t="s">
        <v>1970</v>
      </c>
      <c r="P121" s="92" t="s">
        <v>1973</v>
      </c>
      <c r="Q121" s="92" t="s">
        <v>1985</v>
      </c>
      <c r="R121"/>
      <c r="U121"/>
    </row>
    <row r="122" spans="1:21" ht="38.25">
      <c r="A122" s="318" t="s">
        <v>787</v>
      </c>
      <c r="B122" s="221" t="s">
        <v>2133</v>
      </c>
      <c r="C122" s="342" t="s">
        <v>957</v>
      </c>
      <c r="D122" s="221" t="s">
        <v>957</v>
      </c>
      <c r="E122" s="232" t="s">
        <v>957</v>
      </c>
      <c r="F122" s="221" t="s">
        <v>2131</v>
      </c>
      <c r="G122" s="232">
        <f>VLOOKUP($A122,'Storm compliance'!$A$6:$G$170,6,FALSE)</f>
        <v>0</v>
      </c>
      <c r="H122" s="232" t="str">
        <f>VLOOKUP($A122,'Storm compliance'!$A$6:$G$170,7,FALSE)</f>
        <v>3+</v>
      </c>
      <c r="I122" s="232">
        <f>VLOOKUP($A122,'DryDays compliance'!$A$6:$F$170,5,FALSE)</f>
        <v>0</v>
      </c>
      <c r="J122" s="232">
        <f>VLOOKUP($A122,'DryDays compliance'!$A$6:$F$170,6,FALSE)</f>
        <v>1</v>
      </c>
      <c r="K122" s="229" t="s">
        <v>2184</v>
      </c>
      <c r="L122" s="229" t="s">
        <v>2185</v>
      </c>
      <c r="M122" s="218" t="s">
        <v>1990</v>
      </c>
      <c r="N122" s="250"/>
      <c r="O122" s="98" t="s">
        <v>1970</v>
      </c>
      <c r="P122" s="92" t="s">
        <v>1973</v>
      </c>
      <c r="Q122" s="92" t="s">
        <v>1985</v>
      </c>
      <c r="R122"/>
      <c r="U122"/>
    </row>
    <row r="123" spans="1:21" ht="38.25">
      <c r="A123" s="318" t="s">
        <v>790</v>
      </c>
      <c r="B123" s="221" t="s">
        <v>2180</v>
      </c>
      <c r="C123" s="342" t="s">
        <v>2140</v>
      </c>
      <c r="D123" s="221" t="s">
        <v>2141</v>
      </c>
      <c r="E123" s="232" t="s">
        <v>2142</v>
      </c>
      <c r="F123" s="221" t="s">
        <v>2186</v>
      </c>
      <c r="G123" s="232" t="str">
        <f>VLOOKUP($A123,'Storm compliance'!$A$6:$G$170,6,FALSE)</f>
        <v>high level bifurcation</v>
      </c>
      <c r="H123" s="232" t="str">
        <f>VLOOKUP($A123,'Storm compliance'!$A$6:$G$170,7,FALSE)</f>
        <v>3+</v>
      </c>
      <c r="I123" s="232">
        <f>VLOOKUP($A123,'DryDays compliance'!$A$6:$F$170,5,FALSE)</f>
        <v>0</v>
      </c>
      <c r="J123" s="232">
        <f>VLOOKUP($A123,'DryDays compliance'!$A$6:$F$170,6,FALSE)</f>
        <v>1</v>
      </c>
      <c r="K123" s="229" t="s">
        <v>2129</v>
      </c>
      <c r="L123" s="229" t="s">
        <v>2143</v>
      </c>
      <c r="M123" s="218" t="s">
        <v>1990</v>
      </c>
      <c r="N123" s="250"/>
      <c r="O123" s="98" t="s">
        <v>1970</v>
      </c>
      <c r="P123" s="92" t="s">
        <v>1971</v>
      </c>
      <c r="Q123" s="92" t="s">
        <v>879</v>
      </c>
      <c r="R123"/>
      <c r="U123"/>
    </row>
    <row r="124" spans="1:21" ht="51" hidden="1">
      <c r="A124" s="319" t="s">
        <v>795</v>
      </c>
      <c r="B124" s="221" t="s">
        <v>2187</v>
      </c>
      <c r="C124" s="232" t="s">
        <v>957</v>
      </c>
      <c r="D124" s="221">
        <v>4</v>
      </c>
      <c r="E124" s="232" t="s">
        <v>957</v>
      </c>
      <c r="F124" s="221" t="s">
        <v>1987</v>
      </c>
      <c r="G124" s="232" t="str">
        <f>VLOOKUP($A124,'Storm compliance'!$A$6:$G$170,6,FALSE)</f>
        <v>Silty slow flows</v>
      </c>
      <c r="H124" s="232">
        <f>VLOOKUP($A124,'Storm compliance'!$A$6:$G$170,7,FALSE)</f>
        <v>0</v>
      </c>
      <c r="I124" s="232">
        <f>VLOOKUP($A124,'DryDays compliance'!$A$6:$F$170,5,FALSE)</f>
        <v>0</v>
      </c>
      <c r="J124" s="232">
        <f>VLOOKUP($A124,'DryDays compliance'!$A$6:$F$170,6,FALSE)</f>
        <v>0</v>
      </c>
      <c r="K124" s="229" t="s">
        <v>2188</v>
      </c>
      <c r="L124" s="229" t="s">
        <v>2189</v>
      </c>
      <c r="M124" s="218" t="s">
        <v>1962</v>
      </c>
      <c r="N124" s="250" t="s">
        <v>2190</v>
      </c>
      <c r="O124" s="92"/>
      <c r="R124"/>
      <c r="U124"/>
    </row>
    <row r="125" spans="1:21" ht="51" hidden="1">
      <c r="A125" s="319" t="s">
        <v>800</v>
      </c>
      <c r="B125" s="221" t="s">
        <v>2187</v>
      </c>
      <c r="C125" s="232" t="s">
        <v>957</v>
      </c>
      <c r="D125" s="221">
        <v>4</v>
      </c>
      <c r="E125" s="232" t="s">
        <v>957</v>
      </c>
      <c r="F125" s="221" t="s">
        <v>1987</v>
      </c>
      <c r="G125" s="232" t="str">
        <f>VLOOKUP($A125,'Storm compliance'!$A$6:$G$170,6,FALSE)</f>
        <v>Silty slow flows</v>
      </c>
      <c r="H125" s="232">
        <f>VLOOKUP($A125,'Storm compliance'!$A$6:$G$170,7,FALSE)</f>
        <v>0</v>
      </c>
      <c r="I125" s="232">
        <f>VLOOKUP($A125,'DryDays compliance'!$A$6:$F$170,5,FALSE)</f>
        <v>0</v>
      </c>
      <c r="J125" s="232">
        <f>VLOOKUP($A125,'DryDays compliance'!$A$6:$F$170,6,FALSE)</f>
        <v>0</v>
      </c>
      <c r="K125" s="229" t="s">
        <v>2191</v>
      </c>
      <c r="L125" s="229" t="s">
        <v>2189</v>
      </c>
      <c r="M125" s="218" t="s">
        <v>1962</v>
      </c>
      <c r="N125" s="250"/>
      <c r="O125" s="92"/>
      <c r="R125"/>
      <c r="U125"/>
    </row>
    <row r="126" spans="1:21" ht="38.25">
      <c r="A126" s="318" t="s">
        <v>802</v>
      </c>
      <c r="B126" s="221" t="s">
        <v>2180</v>
      </c>
      <c r="C126" s="342" t="s">
        <v>2140</v>
      </c>
      <c r="D126" s="221" t="s">
        <v>2141</v>
      </c>
      <c r="E126" s="232" t="s">
        <v>2142</v>
      </c>
      <c r="F126" s="221" t="s">
        <v>2181</v>
      </c>
      <c r="G126" s="232">
        <f>VLOOKUP($A126,'Storm compliance'!$A$6:$G$170,6,FALSE)</f>
        <v>0</v>
      </c>
      <c r="H126" s="232" t="str">
        <f>VLOOKUP($A126,'Storm compliance'!$A$6:$G$170,7,FALSE)</f>
        <v>3+</v>
      </c>
      <c r="I126" s="232">
        <f>VLOOKUP($A126,'DryDays compliance'!$A$6:$F$170,5,FALSE)</f>
        <v>0</v>
      </c>
      <c r="J126" s="232">
        <f>VLOOKUP($A126,'DryDays compliance'!$A$6:$F$170,6,FALSE)</f>
        <v>2</v>
      </c>
      <c r="K126" s="229" t="s">
        <v>1964</v>
      </c>
      <c r="L126" s="229" t="s">
        <v>2143</v>
      </c>
      <c r="M126" s="218" t="s">
        <v>1990</v>
      </c>
      <c r="N126" s="250"/>
      <c r="O126" s="98" t="s">
        <v>1970</v>
      </c>
      <c r="P126" s="92" t="s">
        <v>1984</v>
      </c>
      <c r="Q126" s="92" t="s">
        <v>1985</v>
      </c>
      <c r="R126"/>
      <c r="U126"/>
    </row>
    <row r="127" spans="1:21" ht="38.25">
      <c r="A127" s="318" t="s">
        <v>809</v>
      </c>
      <c r="B127" s="221" t="s">
        <v>2192</v>
      </c>
      <c r="C127" s="232" t="s">
        <v>957</v>
      </c>
      <c r="D127" s="221">
        <v>4</v>
      </c>
      <c r="E127" s="232" t="s">
        <v>957</v>
      </c>
      <c r="F127" s="221" t="s">
        <v>1959</v>
      </c>
      <c r="G127" s="232">
        <f>VLOOKUP($A127,'Storm compliance'!$A$6:$G$170,6,FALSE)</f>
        <v>0</v>
      </c>
      <c r="H127" s="232" t="str">
        <f>VLOOKUP($A127,'Storm compliance'!$A$6:$G$170,7,FALSE)</f>
        <v>3+</v>
      </c>
      <c r="I127" s="232">
        <f>VLOOKUP($A127,'DryDays compliance'!$A$6:$F$170,5,FALSE)</f>
        <v>0</v>
      </c>
      <c r="J127" s="232">
        <f>VLOOKUP($A127,'DryDays compliance'!$A$6:$F$170,6,FALSE)</f>
        <v>2</v>
      </c>
      <c r="K127" s="229" t="s">
        <v>1964</v>
      </c>
      <c r="L127" s="229" t="s">
        <v>2193</v>
      </c>
      <c r="M127" s="218" t="s">
        <v>1990</v>
      </c>
      <c r="N127" s="250"/>
      <c r="O127" s="98" t="s">
        <v>1970</v>
      </c>
      <c r="P127" s="92" t="s">
        <v>1984</v>
      </c>
      <c r="Q127" s="92" t="s">
        <v>1985</v>
      </c>
      <c r="R127"/>
      <c r="U127"/>
    </row>
    <row r="128" spans="1:21" ht="25.5" hidden="1">
      <c r="A128" s="319" t="s">
        <v>814</v>
      </c>
      <c r="B128" s="221" t="s">
        <v>2194</v>
      </c>
      <c r="C128" s="232" t="s">
        <v>1957</v>
      </c>
      <c r="D128" s="221">
        <v>3</v>
      </c>
      <c r="E128" s="232" t="s">
        <v>1958</v>
      </c>
      <c r="F128" s="221" t="s">
        <v>1959</v>
      </c>
      <c r="G128" s="232">
        <f>VLOOKUP($A128,'Storm compliance'!$A$6:$G$170,6,FALSE)</f>
        <v>0</v>
      </c>
      <c r="H128" s="232" t="str">
        <f>VLOOKUP($A128,'Storm compliance'!$A$6:$G$170,7,FALSE)</f>
        <v>3+</v>
      </c>
      <c r="I128" s="232">
        <f>VLOOKUP($A128,'DryDays compliance'!$A$6:$F$170,5,FALSE)</f>
        <v>0</v>
      </c>
      <c r="J128" s="232">
        <f>VLOOKUP($A128,'DryDays compliance'!$A$6:$F$170,6,FALSE)</f>
        <v>2</v>
      </c>
      <c r="K128" s="229" t="s">
        <v>2195</v>
      </c>
      <c r="L128" s="229" t="s">
        <v>2196</v>
      </c>
      <c r="M128" s="218" t="s">
        <v>1962</v>
      </c>
      <c r="N128" s="250"/>
      <c r="O128" s="92"/>
      <c r="R128"/>
      <c r="U128"/>
    </row>
    <row r="129" spans="1:21" ht="25.5" hidden="1">
      <c r="A129" s="319" t="s">
        <v>819</v>
      </c>
      <c r="B129" s="221" t="s">
        <v>2197</v>
      </c>
      <c r="C129" s="232" t="s">
        <v>2198</v>
      </c>
      <c r="D129" s="221">
        <v>3</v>
      </c>
      <c r="E129" s="232" t="s">
        <v>1958</v>
      </c>
      <c r="F129" s="221" t="s">
        <v>1959</v>
      </c>
      <c r="G129" s="232" t="str">
        <f>VLOOKUP($A129,'Storm compliance'!$A$6:$G$170,6,FALSE)</f>
        <v>Issues with depth</v>
      </c>
      <c r="H129" s="232">
        <f>VLOOKUP($A129,'Storm compliance'!$A$6:$G$170,7,FALSE)</f>
        <v>0</v>
      </c>
      <c r="I129" s="232">
        <f>VLOOKUP($A129,'DryDays compliance'!$A$6:$F$170,5,FALSE)</f>
        <v>0</v>
      </c>
      <c r="J129" s="232">
        <f>VLOOKUP($A129,'DryDays compliance'!$A$6:$F$170,6,FALSE)</f>
        <v>2</v>
      </c>
      <c r="K129" s="229" t="s">
        <v>2199</v>
      </c>
      <c r="L129" s="229" t="s">
        <v>2196</v>
      </c>
      <c r="M129" s="218" t="s">
        <v>1962</v>
      </c>
      <c r="N129" s="250"/>
      <c r="O129" s="92"/>
      <c r="R129"/>
      <c r="U129"/>
    </row>
    <row r="130" spans="1:21" ht="25.5" hidden="1">
      <c r="A130" s="319" t="s">
        <v>825</v>
      </c>
      <c r="B130" s="221" t="s">
        <v>2197</v>
      </c>
      <c r="C130" s="232" t="s">
        <v>2198</v>
      </c>
      <c r="D130" s="221">
        <v>3</v>
      </c>
      <c r="E130" s="232" t="s">
        <v>1958</v>
      </c>
      <c r="F130" s="221" t="s">
        <v>2200</v>
      </c>
      <c r="G130" s="232">
        <f>VLOOKUP($A130,'Storm compliance'!$A$6:$G$170,6,FALSE)</f>
        <v>0</v>
      </c>
      <c r="H130" s="232" t="str">
        <f>VLOOKUP($A130,'Storm compliance'!$A$6:$G$170,7,FALSE)</f>
        <v>3+</v>
      </c>
      <c r="I130" s="232">
        <f>VLOOKUP($A130,'DryDays compliance'!$A$6:$F$170,5,FALSE)</f>
        <v>0</v>
      </c>
      <c r="J130" s="232">
        <f>VLOOKUP($A130,'DryDays compliance'!$A$6:$F$170,6,FALSE)</f>
        <v>0</v>
      </c>
      <c r="K130" s="229" t="s">
        <v>2201</v>
      </c>
      <c r="L130" s="229" t="s">
        <v>2196</v>
      </c>
      <c r="M130" s="218" t="s">
        <v>1962</v>
      </c>
      <c r="N130" s="250"/>
      <c r="O130" s="92"/>
      <c r="R130"/>
      <c r="U130"/>
    </row>
    <row r="131" spans="1:21" ht="25.5" hidden="1">
      <c r="A131" s="319" t="s">
        <v>828</v>
      </c>
      <c r="B131" s="221" t="s">
        <v>2202</v>
      </c>
      <c r="C131" s="232" t="s">
        <v>2198</v>
      </c>
      <c r="D131" s="221">
        <v>3</v>
      </c>
      <c r="E131" s="232" t="s">
        <v>1958</v>
      </c>
      <c r="F131" s="221" t="s">
        <v>1959</v>
      </c>
      <c r="G131" s="232">
        <f>VLOOKUP($A131,'Storm compliance'!$A$6:$G$170,6,FALSE)</f>
        <v>0</v>
      </c>
      <c r="H131" s="232">
        <f>VLOOKUP($A131,'Storm compliance'!$A$6:$G$170,7,FALSE)</f>
        <v>3</v>
      </c>
      <c r="I131" s="232">
        <f>VLOOKUP($A131,'DryDays compliance'!$A$6:$F$170,5,FALSE)</f>
        <v>0</v>
      </c>
      <c r="J131" s="232">
        <f>VLOOKUP($A131,'DryDays compliance'!$A$6:$F$170,6,FALSE)</f>
        <v>1</v>
      </c>
      <c r="K131" s="229" t="s">
        <v>2203</v>
      </c>
      <c r="L131" s="229" t="s">
        <v>2196</v>
      </c>
      <c r="M131" s="218" t="s">
        <v>1962</v>
      </c>
      <c r="N131" s="250"/>
      <c r="O131" s="92"/>
      <c r="R131"/>
      <c r="U131"/>
    </row>
    <row r="132" spans="1:21" ht="25.5" hidden="1">
      <c r="A132" s="319" t="s">
        <v>834</v>
      </c>
      <c r="B132" s="221" t="s">
        <v>2204</v>
      </c>
      <c r="C132" s="232" t="s">
        <v>2198</v>
      </c>
      <c r="D132" s="221">
        <v>3</v>
      </c>
      <c r="E132" s="232" t="s">
        <v>1958</v>
      </c>
      <c r="F132" s="221" t="s">
        <v>1963</v>
      </c>
      <c r="G132" s="232">
        <f>VLOOKUP($A132,'Storm compliance'!$A$6:$G$170,6,FALSE)</f>
        <v>0</v>
      </c>
      <c r="H132" s="232" t="str">
        <f>VLOOKUP($A132,'Storm compliance'!$A$6:$G$170,7,FALSE)</f>
        <v>3+</v>
      </c>
      <c r="I132" s="232">
        <f>VLOOKUP($A132,'DryDays compliance'!$A$6:$F$170,5,FALSE)</f>
        <v>0</v>
      </c>
      <c r="J132" s="232">
        <f>VLOOKUP($A132,'DryDays compliance'!$A$6:$F$170,6,FALSE)</f>
        <v>0</v>
      </c>
      <c r="K132" s="229" t="s">
        <v>1964</v>
      </c>
      <c r="L132" s="229" t="s">
        <v>1965</v>
      </c>
      <c r="M132" s="218" t="s">
        <v>1962</v>
      </c>
      <c r="N132" s="250"/>
      <c r="O132" s="92"/>
      <c r="R132"/>
      <c r="U132"/>
    </row>
    <row r="133" spans="1:21" ht="38.25" hidden="1">
      <c r="A133" s="319" t="s">
        <v>839</v>
      </c>
      <c r="B133" s="221" t="s">
        <v>2202</v>
      </c>
      <c r="C133" s="232" t="s">
        <v>2198</v>
      </c>
      <c r="D133" s="221">
        <v>3</v>
      </c>
      <c r="E133" s="232" t="s">
        <v>1958</v>
      </c>
      <c r="F133" s="221" t="s">
        <v>2200</v>
      </c>
      <c r="G133" s="232" t="str">
        <f>VLOOKUP($A133,'Storm compliance'!$A$6:$G$170,6,FALSE)</f>
        <v>Large periods with no data</v>
      </c>
      <c r="H133" s="232">
        <f>VLOOKUP($A133,'Storm compliance'!$A$6:$G$170,7,FALSE)</f>
        <v>3</v>
      </c>
      <c r="I133" s="232" t="str">
        <f>VLOOKUP($A133,'DryDays compliance'!$A$6:$F$170,5,FALSE)</f>
        <v>located on storm pipe</v>
      </c>
      <c r="J133" s="232">
        <f>VLOOKUP($A133,'DryDays compliance'!$A$6:$F$170,6,FALSE)</f>
        <v>0</v>
      </c>
      <c r="K133" s="229" t="s">
        <v>2205</v>
      </c>
      <c r="L133" s="229" t="s">
        <v>2196</v>
      </c>
      <c r="M133" s="218" t="s">
        <v>1962</v>
      </c>
      <c r="N133" s="250"/>
      <c r="O133" s="92"/>
      <c r="R133"/>
      <c r="U133"/>
    </row>
    <row r="134" spans="1:21" ht="25.5" hidden="1">
      <c r="A134" s="319" t="s">
        <v>842</v>
      </c>
      <c r="B134" s="221" t="s">
        <v>2204</v>
      </c>
      <c r="C134" s="232" t="s">
        <v>2198</v>
      </c>
      <c r="D134" s="221">
        <v>3</v>
      </c>
      <c r="E134" s="232" t="s">
        <v>1958</v>
      </c>
      <c r="F134" s="221" t="s">
        <v>2206</v>
      </c>
      <c r="G134" s="232">
        <f>VLOOKUP($A134,'Storm compliance'!$A$6:$G$170,6,FALSE)</f>
        <v>0</v>
      </c>
      <c r="H134" s="232" t="str">
        <f>VLOOKUP($A134,'Storm compliance'!$A$6:$G$170,7,FALSE)</f>
        <v>3+</v>
      </c>
      <c r="I134" s="232">
        <f>VLOOKUP($A134,'DryDays compliance'!$A$6:$F$170,5,FALSE)</f>
        <v>0</v>
      </c>
      <c r="J134" s="232">
        <f>VLOOKUP($A134,'DryDays compliance'!$A$6:$F$170,6,FALSE)</f>
        <v>2</v>
      </c>
      <c r="K134" s="229" t="s">
        <v>1964</v>
      </c>
      <c r="L134" s="229" t="s">
        <v>1965</v>
      </c>
      <c r="M134" s="218" t="s">
        <v>1962</v>
      </c>
      <c r="N134" s="250"/>
      <c r="O134" s="92"/>
      <c r="R134"/>
      <c r="U134"/>
    </row>
    <row r="135" spans="1:21" ht="63.75" hidden="1">
      <c r="A135" s="319" t="s">
        <v>849</v>
      </c>
      <c r="B135" s="221" t="s">
        <v>2149</v>
      </c>
      <c r="C135" s="232" t="s">
        <v>2063</v>
      </c>
      <c r="D135" s="221">
        <v>3</v>
      </c>
      <c r="E135" s="232" t="s">
        <v>1958</v>
      </c>
      <c r="F135" s="221" t="s">
        <v>1959</v>
      </c>
      <c r="G135" s="232">
        <f>VLOOKUP($A135,'Storm compliance'!$A$6:$G$170,6,FALSE)</f>
        <v>0</v>
      </c>
      <c r="H135" s="232" t="str">
        <f>VLOOKUP($A135,'Storm compliance'!$A$6:$G$170,7,FALSE)</f>
        <v>3+</v>
      </c>
      <c r="I135" s="232">
        <f>VLOOKUP($A135,'DryDays compliance'!$A$6:$F$170,5,FALSE)</f>
        <v>0</v>
      </c>
      <c r="J135" s="232" t="str">
        <f>VLOOKUP($A135,'DryDays compliance'!$A$6:$F$170,6,FALSE)</f>
        <v>2+</v>
      </c>
      <c r="K135" s="229" t="s">
        <v>1964</v>
      </c>
      <c r="L135" s="229" t="s">
        <v>2150</v>
      </c>
      <c r="M135" s="218" t="s">
        <v>1962</v>
      </c>
      <c r="N135" s="253" t="s">
        <v>2207</v>
      </c>
      <c r="O135" s="92"/>
      <c r="R135"/>
      <c r="U135"/>
    </row>
    <row r="136" spans="1:21" ht="25.5" hidden="1">
      <c r="A136" s="319" t="s">
        <v>854</v>
      </c>
      <c r="B136" s="221" t="s">
        <v>2075</v>
      </c>
      <c r="C136" s="232" t="s">
        <v>1957</v>
      </c>
      <c r="D136" s="221">
        <v>3</v>
      </c>
      <c r="E136" s="232" t="s">
        <v>1958</v>
      </c>
      <c r="F136" s="221" t="s">
        <v>2208</v>
      </c>
      <c r="G136" s="232">
        <f>VLOOKUP($A136,'Storm compliance'!$A$6:$G$170,6,FALSE)</f>
        <v>0</v>
      </c>
      <c r="H136" s="232" t="str">
        <f>VLOOKUP($A136,'Storm compliance'!$A$6:$G$170,7,FALSE)</f>
        <v>3+</v>
      </c>
      <c r="I136" s="232">
        <f>VLOOKUP($A136,'DryDays compliance'!$A$6:$F$170,5,FALSE)</f>
        <v>0</v>
      </c>
      <c r="J136" s="232">
        <f>VLOOKUP($A136,'DryDays compliance'!$A$6:$F$170,6,FALSE)</f>
        <v>1</v>
      </c>
      <c r="K136" s="229" t="s">
        <v>2209</v>
      </c>
      <c r="L136" s="229" t="s">
        <v>2196</v>
      </c>
      <c r="M136" s="218" t="s">
        <v>1962</v>
      </c>
      <c r="N136" s="250"/>
      <c r="O136" s="92"/>
      <c r="R136"/>
      <c r="U136"/>
    </row>
    <row r="137" spans="1:21" ht="25.5">
      <c r="A137" s="318" t="s">
        <v>856</v>
      </c>
      <c r="B137" s="221" t="s">
        <v>2210</v>
      </c>
      <c r="C137" s="232" t="s">
        <v>957</v>
      </c>
      <c r="D137" s="221" t="s">
        <v>957</v>
      </c>
      <c r="E137" s="232" t="s">
        <v>957</v>
      </c>
      <c r="F137" s="221" t="s">
        <v>2131</v>
      </c>
      <c r="G137" s="232">
        <f>VLOOKUP($A137,'Storm compliance'!$A$6:$G$170,6,FALSE)</f>
        <v>0</v>
      </c>
      <c r="H137" s="232" t="str">
        <f>VLOOKUP($A137,'Storm compliance'!$A$6:$G$170,7,FALSE)</f>
        <v>3+</v>
      </c>
      <c r="I137" s="232">
        <f>VLOOKUP($A137,'DryDays compliance'!$A$6:$F$170,5,FALSE)</f>
        <v>0</v>
      </c>
      <c r="J137" s="232">
        <f>VLOOKUP($A137,'DryDays compliance'!$A$6:$F$170,6,FALSE)</f>
        <v>2</v>
      </c>
      <c r="K137" s="229" t="s">
        <v>1964</v>
      </c>
      <c r="L137" s="229" t="s">
        <v>2132</v>
      </c>
      <c r="M137" s="218" t="s">
        <v>1976</v>
      </c>
      <c r="N137" s="250"/>
      <c r="O137" s="98" t="s">
        <v>1970</v>
      </c>
      <c r="P137" s="92" t="s">
        <v>1984</v>
      </c>
      <c r="Q137" s="92" t="s">
        <v>1985</v>
      </c>
      <c r="R137"/>
      <c r="U137"/>
    </row>
    <row r="138" spans="1:21" ht="25.5" hidden="1">
      <c r="A138" s="319" t="s">
        <v>860</v>
      </c>
      <c r="B138" s="221" t="s">
        <v>2133</v>
      </c>
      <c r="C138" s="232" t="s">
        <v>957</v>
      </c>
      <c r="D138" s="221" t="s">
        <v>957</v>
      </c>
      <c r="E138" s="232" t="s">
        <v>957</v>
      </c>
      <c r="F138" s="221" t="s">
        <v>2131</v>
      </c>
      <c r="G138" s="232">
        <f>VLOOKUP($A138,'Storm compliance'!$A$6:$G$170,6,FALSE)</f>
        <v>0</v>
      </c>
      <c r="H138" s="232" t="str">
        <f>VLOOKUP($A138,'Storm compliance'!$A$6:$G$170,7,FALSE)</f>
        <v>3+</v>
      </c>
      <c r="I138" s="232">
        <f>VLOOKUP($A138,'DryDays compliance'!$A$6:$F$170,5,FALSE)</f>
        <v>0</v>
      </c>
      <c r="J138" s="232">
        <f>VLOOKUP($A138,'DryDays compliance'!$A$6:$F$170,6,FALSE)</f>
        <v>0</v>
      </c>
      <c r="K138" s="229" t="s">
        <v>2211</v>
      </c>
      <c r="L138" s="229" t="s">
        <v>2196</v>
      </c>
      <c r="M138" s="218" t="s">
        <v>1962</v>
      </c>
      <c r="N138" s="250"/>
      <c r="O138" s="92"/>
      <c r="R138"/>
      <c r="U138"/>
    </row>
    <row r="139" spans="1:21" ht="25.5">
      <c r="A139" s="318" t="s">
        <v>862</v>
      </c>
      <c r="B139" s="221" t="s">
        <v>2117</v>
      </c>
      <c r="C139" s="232" t="s">
        <v>1957</v>
      </c>
      <c r="D139" s="221">
        <v>3</v>
      </c>
      <c r="E139" s="232" t="s">
        <v>1958</v>
      </c>
      <c r="F139" s="221" t="s">
        <v>1959</v>
      </c>
      <c r="G139" s="232">
        <f>VLOOKUP($A139,'Storm compliance'!$A$6:$G$170,6,FALSE)</f>
        <v>0</v>
      </c>
      <c r="H139" s="232" t="str">
        <f>VLOOKUP($A139,'Storm compliance'!$A$6:$G$170,7,FALSE)</f>
        <v>3+</v>
      </c>
      <c r="I139" s="232">
        <f>VLOOKUP($A139,'DryDays compliance'!$A$6:$F$170,5,FALSE)</f>
        <v>0</v>
      </c>
      <c r="J139" s="232" t="str">
        <f>VLOOKUP($A139,'DryDays compliance'!$A$6:$F$170,6,FALSE)</f>
        <v>2+</v>
      </c>
      <c r="K139" s="229" t="s">
        <v>1964</v>
      </c>
      <c r="L139" s="229" t="s">
        <v>2118</v>
      </c>
      <c r="M139" s="218" t="s">
        <v>1487</v>
      </c>
      <c r="N139" s="250"/>
      <c r="O139" s="98" t="s">
        <v>1984</v>
      </c>
      <c r="P139" s="92" t="s">
        <v>1973</v>
      </c>
      <c r="Q139" s="92" t="s">
        <v>97</v>
      </c>
      <c r="R139"/>
      <c r="U139"/>
    </row>
    <row r="140" spans="1:21" ht="25.5">
      <c r="A140" s="318" t="s">
        <v>867</v>
      </c>
      <c r="B140" s="221" t="s">
        <v>2117</v>
      </c>
      <c r="C140" s="232" t="s">
        <v>1957</v>
      </c>
      <c r="D140" s="221">
        <v>3</v>
      </c>
      <c r="E140" s="232" t="s">
        <v>1958</v>
      </c>
      <c r="F140" s="221" t="s">
        <v>1959</v>
      </c>
      <c r="G140" s="232">
        <f>VLOOKUP($A140,'Storm compliance'!$A$6:$G$170,6,FALSE)</f>
        <v>0</v>
      </c>
      <c r="H140" s="232" t="str">
        <f>VLOOKUP($A140,'Storm compliance'!$A$6:$G$170,7,FALSE)</f>
        <v>3+</v>
      </c>
      <c r="I140" s="232">
        <f>VLOOKUP($A140,'DryDays compliance'!$A$6:$F$170,5,FALSE)</f>
        <v>0</v>
      </c>
      <c r="J140" s="232" t="str">
        <f>VLOOKUP($A140,'DryDays compliance'!$A$6:$F$170,6,FALSE)</f>
        <v>2+</v>
      </c>
      <c r="K140" s="229" t="s">
        <v>1964</v>
      </c>
      <c r="L140" s="229" t="s">
        <v>2118</v>
      </c>
      <c r="M140" s="218" t="s">
        <v>1487</v>
      </c>
      <c r="N140" s="250"/>
      <c r="O140" s="98" t="s">
        <v>1984</v>
      </c>
      <c r="P140" s="92" t="s">
        <v>1973</v>
      </c>
      <c r="Q140" s="92" t="s">
        <v>97</v>
      </c>
      <c r="R140"/>
      <c r="U140"/>
    </row>
    <row r="141" spans="1:21" ht="25.5">
      <c r="A141" s="318" t="s">
        <v>872</v>
      </c>
      <c r="B141" s="221" t="s">
        <v>2117</v>
      </c>
      <c r="C141" s="232" t="s">
        <v>1957</v>
      </c>
      <c r="D141" s="221">
        <v>3</v>
      </c>
      <c r="E141" s="232" t="s">
        <v>1958</v>
      </c>
      <c r="F141" s="221" t="s">
        <v>1959</v>
      </c>
      <c r="G141" s="232">
        <f>VLOOKUP($A141,'Storm compliance'!$A$6:$G$170,6,FALSE)</f>
        <v>0</v>
      </c>
      <c r="H141" s="232">
        <f>VLOOKUP($A141,'Storm compliance'!$A$6:$G$170,7,FALSE)</f>
        <v>0</v>
      </c>
      <c r="I141" s="232">
        <f>VLOOKUP($A141,'DryDays compliance'!$A$6:$F$170,5,FALSE)</f>
        <v>0</v>
      </c>
      <c r="J141" s="232">
        <f>VLOOKUP($A141,'DryDays compliance'!$A$6:$F$170,6,FALSE)</f>
        <v>1</v>
      </c>
      <c r="K141" s="229" t="s">
        <v>2212</v>
      </c>
      <c r="L141" s="229" t="s">
        <v>2118</v>
      </c>
      <c r="M141" s="218" t="s">
        <v>1487</v>
      </c>
      <c r="N141" s="250"/>
      <c r="O141" s="98" t="s">
        <v>1970</v>
      </c>
      <c r="P141" s="92" t="s">
        <v>1984</v>
      </c>
      <c r="Q141" s="92" t="s">
        <v>1985</v>
      </c>
      <c r="R141"/>
      <c r="U141"/>
    </row>
    <row r="142" spans="1:21" ht="25.5">
      <c r="A142" s="318" t="s">
        <v>874</v>
      </c>
      <c r="B142" s="221" t="s">
        <v>2117</v>
      </c>
      <c r="C142" s="232" t="s">
        <v>1957</v>
      </c>
      <c r="D142" s="221">
        <v>3</v>
      </c>
      <c r="E142" s="232" t="s">
        <v>1958</v>
      </c>
      <c r="F142" s="221" t="s">
        <v>1959</v>
      </c>
      <c r="G142" s="232">
        <f>VLOOKUP($A142,'Storm compliance'!$A$6:$G$170,6,FALSE)</f>
        <v>0</v>
      </c>
      <c r="H142" s="232">
        <f>VLOOKUP($A142,'Storm compliance'!$A$6:$G$170,7,FALSE)</f>
        <v>0</v>
      </c>
      <c r="I142" s="232">
        <f>VLOOKUP($A142,'DryDays compliance'!$A$6:$F$170,5,FALSE)</f>
        <v>0</v>
      </c>
      <c r="J142" s="232">
        <f>VLOOKUP($A142,'DryDays compliance'!$A$6:$F$170,6,FALSE)</f>
        <v>2</v>
      </c>
      <c r="K142" s="229" t="s">
        <v>2213</v>
      </c>
      <c r="L142" s="229" t="s">
        <v>2118</v>
      </c>
      <c r="M142" s="218" t="s">
        <v>1487</v>
      </c>
      <c r="N142" s="250"/>
      <c r="O142" s="98" t="s">
        <v>2051</v>
      </c>
      <c r="P142" s="92" t="s">
        <v>1973</v>
      </c>
      <c r="Q142" s="92" t="s">
        <v>97</v>
      </c>
      <c r="R142"/>
      <c r="U142"/>
    </row>
    <row r="143" spans="1:21" ht="51">
      <c r="A143" s="318" t="s">
        <v>876</v>
      </c>
      <c r="B143" s="221" t="s">
        <v>1967</v>
      </c>
      <c r="C143" s="232" t="s">
        <v>1957</v>
      </c>
      <c r="D143" s="221">
        <v>3</v>
      </c>
      <c r="E143" s="232" t="s">
        <v>1958</v>
      </c>
      <c r="F143" s="221"/>
      <c r="G143" s="232"/>
      <c r="H143" s="232"/>
      <c r="I143" s="232"/>
      <c r="J143" s="232"/>
      <c r="K143" s="229"/>
      <c r="L143" s="229" t="s">
        <v>2214</v>
      </c>
      <c r="M143" s="218" t="s">
        <v>1966</v>
      </c>
      <c r="N143" s="250"/>
      <c r="O143" s="98" t="s">
        <v>1984</v>
      </c>
      <c r="P143" s="92" t="s">
        <v>1973</v>
      </c>
      <c r="Q143" s="92" t="s">
        <v>1985</v>
      </c>
      <c r="R143"/>
      <c r="U143"/>
    </row>
    <row r="144" spans="1:21" ht="38.25" hidden="1">
      <c r="A144" s="319" t="s">
        <v>883</v>
      </c>
      <c r="B144" s="221" t="s">
        <v>2030</v>
      </c>
      <c r="C144" s="232" t="s">
        <v>2002</v>
      </c>
      <c r="D144" s="221">
        <v>4</v>
      </c>
      <c r="E144" s="232" t="s">
        <v>1981</v>
      </c>
      <c r="F144" s="221"/>
      <c r="G144" s="232"/>
      <c r="H144" s="232"/>
      <c r="I144" s="232"/>
      <c r="J144" s="232"/>
      <c r="K144" s="229" t="s">
        <v>2215</v>
      </c>
      <c r="L144" s="229" t="s">
        <v>2216</v>
      </c>
      <c r="M144" s="218" t="s">
        <v>1962</v>
      </c>
      <c r="N144" s="250"/>
      <c r="O144" s="92"/>
      <c r="R144"/>
      <c r="U144"/>
    </row>
    <row r="145" spans="1:21" ht="38.25" hidden="1">
      <c r="A145" s="319" t="s">
        <v>888</v>
      </c>
      <c r="B145" s="221" t="s">
        <v>2034</v>
      </c>
      <c r="C145" s="232" t="s">
        <v>1957</v>
      </c>
      <c r="D145" s="221">
        <v>3</v>
      </c>
      <c r="E145" s="232" t="s">
        <v>1958</v>
      </c>
      <c r="F145" s="221"/>
      <c r="G145" s="232"/>
      <c r="H145" s="232"/>
      <c r="I145" s="232"/>
      <c r="J145" s="232"/>
      <c r="K145" s="229" t="s">
        <v>2217</v>
      </c>
      <c r="L145" s="229" t="s">
        <v>2218</v>
      </c>
      <c r="M145" s="218" t="s">
        <v>1962</v>
      </c>
      <c r="N145" s="250"/>
      <c r="O145" s="92"/>
      <c r="R145"/>
      <c r="U145"/>
    </row>
    <row r="146" spans="1:21" ht="51" hidden="1">
      <c r="A146" s="319" t="s">
        <v>896</v>
      </c>
      <c r="B146" s="221" t="s">
        <v>2034</v>
      </c>
      <c r="C146" s="232" t="s">
        <v>1957</v>
      </c>
      <c r="D146" s="221">
        <v>3</v>
      </c>
      <c r="E146" s="232" t="s">
        <v>1958</v>
      </c>
      <c r="F146" s="221"/>
      <c r="G146" s="232"/>
      <c r="H146" s="232"/>
      <c r="I146" s="232"/>
      <c r="J146" s="232"/>
      <c r="K146" s="229" t="s">
        <v>2219</v>
      </c>
      <c r="L146" s="229" t="s">
        <v>2220</v>
      </c>
      <c r="M146" s="218" t="s">
        <v>1962</v>
      </c>
      <c r="N146" s="250"/>
      <c r="O146" s="92"/>
      <c r="R146"/>
      <c r="U146"/>
    </row>
    <row r="147" spans="1:21" ht="38.25" hidden="1">
      <c r="A147" s="319" t="s">
        <v>903</v>
      </c>
      <c r="B147" s="221" t="s">
        <v>2086</v>
      </c>
      <c r="C147" s="232" t="s">
        <v>2048</v>
      </c>
      <c r="D147" s="221">
        <v>3</v>
      </c>
      <c r="E147" s="232" t="s">
        <v>2009</v>
      </c>
      <c r="F147" s="221"/>
      <c r="G147" s="232"/>
      <c r="H147" s="232"/>
      <c r="I147" s="232"/>
      <c r="J147" s="232"/>
      <c r="K147" s="229" t="s">
        <v>2221</v>
      </c>
      <c r="L147" s="229" t="s">
        <v>2222</v>
      </c>
      <c r="M147" s="218" t="s">
        <v>1962</v>
      </c>
      <c r="N147" s="250"/>
      <c r="O147" s="92"/>
      <c r="R147"/>
      <c r="U147"/>
    </row>
    <row r="148" spans="1:21" ht="38.25" hidden="1">
      <c r="A148" s="319" t="s">
        <v>909</v>
      </c>
      <c r="B148" s="221" t="s">
        <v>2093</v>
      </c>
      <c r="C148" s="232" t="s">
        <v>2048</v>
      </c>
      <c r="D148" s="221">
        <v>3</v>
      </c>
      <c r="E148" s="232" t="s">
        <v>2009</v>
      </c>
      <c r="F148" s="221"/>
      <c r="G148" s="232"/>
      <c r="H148" s="232"/>
      <c r="I148" s="232"/>
      <c r="J148" s="232"/>
      <c r="K148" s="229" t="s">
        <v>2223</v>
      </c>
      <c r="L148" s="229" t="s">
        <v>2222</v>
      </c>
      <c r="M148" s="218" t="s">
        <v>1962</v>
      </c>
      <c r="N148" s="250"/>
      <c r="O148" s="92"/>
      <c r="R148"/>
      <c r="U148"/>
    </row>
    <row r="149" spans="1:21" ht="51" hidden="1">
      <c r="A149" s="319" t="s">
        <v>915</v>
      </c>
      <c r="B149" s="221" t="s">
        <v>2123</v>
      </c>
      <c r="C149" s="232" t="s">
        <v>2002</v>
      </c>
      <c r="D149" s="221">
        <v>4</v>
      </c>
      <c r="E149" s="232" t="s">
        <v>1981</v>
      </c>
      <c r="F149" s="221"/>
      <c r="G149" s="232"/>
      <c r="H149" s="232"/>
      <c r="I149" s="232"/>
      <c r="J149" s="232"/>
      <c r="K149" s="229" t="s">
        <v>2224</v>
      </c>
      <c r="L149" s="229" t="s">
        <v>2225</v>
      </c>
      <c r="M149" s="218" t="s">
        <v>1962</v>
      </c>
      <c r="N149" s="250"/>
      <c r="O149" s="92"/>
      <c r="R149"/>
      <c r="U149"/>
    </row>
    <row r="150" spans="1:21" ht="38.25" hidden="1">
      <c r="A150" s="319" t="s">
        <v>924</v>
      </c>
      <c r="B150" s="221" t="s">
        <v>2154</v>
      </c>
      <c r="C150" s="232" t="s">
        <v>2140</v>
      </c>
      <c r="D150" s="221" t="s">
        <v>2141</v>
      </c>
      <c r="E150" s="232" t="s">
        <v>2142</v>
      </c>
      <c r="F150" s="221"/>
      <c r="G150" s="232"/>
      <c r="H150" s="232"/>
      <c r="I150" s="232"/>
      <c r="J150" s="232"/>
      <c r="K150" s="229"/>
      <c r="L150" s="229" t="s">
        <v>2226</v>
      </c>
      <c r="M150" s="218" t="s">
        <v>1962</v>
      </c>
      <c r="N150" s="250"/>
      <c r="O150" s="92"/>
      <c r="R150"/>
      <c r="U150"/>
    </row>
    <row r="151" spans="1:21" ht="51" hidden="1">
      <c r="A151" s="319" t="s">
        <v>933</v>
      </c>
      <c r="B151" s="221" t="s">
        <v>2167</v>
      </c>
      <c r="C151" s="232" t="s">
        <v>2002</v>
      </c>
      <c r="D151" s="221">
        <v>4</v>
      </c>
      <c r="E151" s="232" t="s">
        <v>1981</v>
      </c>
      <c r="F151" s="221"/>
      <c r="G151" s="232"/>
      <c r="H151" s="232"/>
      <c r="I151" s="232"/>
      <c r="J151" s="232"/>
      <c r="K151" s="229"/>
      <c r="L151" s="229" t="s">
        <v>2227</v>
      </c>
      <c r="M151" s="218" t="s">
        <v>1962</v>
      </c>
      <c r="N151" s="250"/>
      <c r="O151" s="92"/>
      <c r="R151"/>
      <c r="U151"/>
    </row>
    <row r="152" spans="1:21" ht="38.25" hidden="1">
      <c r="A152" s="319" t="s">
        <v>940</v>
      </c>
      <c r="B152" s="221" t="s">
        <v>2172</v>
      </c>
      <c r="C152" s="232" t="s">
        <v>2002</v>
      </c>
      <c r="D152" s="221">
        <v>4</v>
      </c>
      <c r="E152" s="232" t="s">
        <v>1981</v>
      </c>
      <c r="F152" s="221"/>
      <c r="G152" s="232"/>
      <c r="H152" s="232"/>
      <c r="I152" s="232"/>
      <c r="J152" s="232"/>
      <c r="K152" s="229"/>
      <c r="L152" s="229" t="s">
        <v>2228</v>
      </c>
      <c r="M152" s="218" t="s">
        <v>1962</v>
      </c>
      <c r="N152" s="250"/>
      <c r="O152" s="92"/>
      <c r="R152"/>
      <c r="U152"/>
    </row>
    <row r="153" spans="1:21" ht="38.25">
      <c r="A153" s="318" t="s">
        <v>949</v>
      </c>
      <c r="B153" s="221" t="s">
        <v>2159</v>
      </c>
      <c r="C153" s="342" t="s">
        <v>2063</v>
      </c>
      <c r="D153" s="221">
        <v>3</v>
      </c>
      <c r="E153" s="232" t="s">
        <v>1958</v>
      </c>
      <c r="F153" s="221" t="s">
        <v>1959</v>
      </c>
      <c r="G153" s="232" t="e">
        <f>VLOOKUP($A153,'Storm compliance'!$A$6:$G$170,6,FALSE)</f>
        <v>#N/A</v>
      </c>
      <c r="H153" s="232" t="e">
        <f>VLOOKUP($A153,'Storm compliance'!$A$6:$G$170,7,FALSE)</f>
        <v>#N/A</v>
      </c>
      <c r="I153" s="232" t="e">
        <f>VLOOKUP($A153,'DryDays compliance'!$A$6:$F$170,5,FALSE)</f>
        <v>#N/A</v>
      </c>
      <c r="J153" s="232" t="e">
        <f>VLOOKUP($A153,'DryDays compliance'!$A$6:$F$170,6,FALSE)</f>
        <v>#N/A</v>
      </c>
      <c r="K153" s="229"/>
      <c r="L153" s="229" t="s">
        <v>2157</v>
      </c>
      <c r="M153" s="218" t="s">
        <v>1990</v>
      </c>
      <c r="N153" s="250"/>
      <c r="O153" s="98" t="s">
        <v>1984</v>
      </c>
      <c r="P153" s="92" t="s">
        <v>1973</v>
      </c>
      <c r="Q153" s="92" t="s">
        <v>1985</v>
      </c>
      <c r="R153"/>
      <c r="U153"/>
    </row>
    <row r="154" spans="1:21" ht="38.25">
      <c r="A154" s="318" t="s">
        <v>1822</v>
      </c>
      <c r="B154" s="221" t="s">
        <v>2159</v>
      </c>
      <c r="C154" s="342" t="s">
        <v>2063</v>
      </c>
      <c r="D154" s="221">
        <v>3</v>
      </c>
      <c r="E154" s="232" t="s">
        <v>1958</v>
      </c>
      <c r="F154" s="221" t="s">
        <v>1963</v>
      </c>
      <c r="G154" s="232" t="e">
        <f>VLOOKUP($A154,'Storm compliance'!$A$6:$G$170,6,FALSE)</f>
        <v>#N/A</v>
      </c>
      <c r="H154" s="232" t="e">
        <f>VLOOKUP($A154,'Storm compliance'!$A$6:$G$170,7,FALSE)</f>
        <v>#N/A</v>
      </c>
      <c r="I154" s="232" t="e">
        <f>VLOOKUP($A154,'DryDays compliance'!$A$6:$F$170,5,FALSE)</f>
        <v>#N/A</v>
      </c>
      <c r="J154" s="232" t="e">
        <f>VLOOKUP($A154,'DryDays compliance'!$A$6:$F$170,6,FALSE)</f>
        <v>#N/A</v>
      </c>
      <c r="K154" s="229"/>
      <c r="L154" s="233" t="s">
        <v>2161</v>
      </c>
      <c r="M154" s="218" t="s">
        <v>1990</v>
      </c>
      <c r="N154" s="250"/>
      <c r="O154" s="98" t="s">
        <v>1984</v>
      </c>
      <c r="P154" s="92" t="s">
        <v>1973</v>
      </c>
      <c r="Q154" s="92" t="s">
        <v>1985</v>
      </c>
      <c r="R154"/>
      <c r="U154"/>
    </row>
    <row r="155" spans="1:21" ht="25.5">
      <c r="A155" s="318" t="s">
        <v>951</v>
      </c>
      <c r="B155" s="221" t="s">
        <v>2154</v>
      </c>
      <c r="C155" s="232" t="s">
        <v>2140</v>
      </c>
      <c r="D155" s="221" t="s">
        <v>2141</v>
      </c>
      <c r="E155" s="232" t="s">
        <v>2142</v>
      </c>
      <c r="F155" s="221" t="s">
        <v>2229</v>
      </c>
      <c r="G155" s="232">
        <f>VLOOKUP($A155,'Storm compliance'!$A$6:$G$170,6,FALSE)</f>
        <v>0</v>
      </c>
      <c r="H155" s="232">
        <f>VLOOKUP($A155,'Storm compliance'!$A$6:$G$170,7,FALSE)</f>
        <v>0</v>
      </c>
      <c r="I155" s="232">
        <f>VLOOKUP($A155,'DryDays compliance'!$A$6:$F$170,5,FALSE)</f>
        <v>0</v>
      </c>
      <c r="J155" s="232">
        <f>VLOOKUP($A155,'DryDays compliance'!$A$6:$F$170,6,FALSE)</f>
        <v>0</v>
      </c>
      <c r="K155" s="229" t="s">
        <v>2230</v>
      </c>
      <c r="L155" s="229" t="s">
        <v>2143</v>
      </c>
      <c r="M155" s="218" t="s">
        <v>1990</v>
      </c>
      <c r="N155" s="250"/>
      <c r="R155"/>
      <c r="U155"/>
    </row>
    <row r="156" spans="1:21" ht="25.5" hidden="1">
      <c r="A156" s="319" t="s">
        <v>960</v>
      </c>
      <c r="B156" s="221" t="s">
        <v>2231</v>
      </c>
      <c r="C156" s="232" t="s">
        <v>2232</v>
      </c>
      <c r="D156" s="221">
        <v>4</v>
      </c>
      <c r="E156" s="232" t="s">
        <v>1981</v>
      </c>
      <c r="F156" s="221" t="s">
        <v>2233</v>
      </c>
      <c r="G156" s="232">
        <f>VLOOKUP($A156,'Storm compliance'!$A$6:$G$170,6,FALSE)</f>
        <v>0</v>
      </c>
      <c r="H156" s="232">
        <f>VLOOKUP($A156,'Storm compliance'!$A$6:$G$170,7,FALSE)</f>
        <v>0</v>
      </c>
      <c r="I156" s="232">
        <f>VLOOKUP($A156,'DryDays compliance'!$A$6:$F$170,5,FALSE)</f>
        <v>0</v>
      </c>
      <c r="J156" s="232">
        <f>VLOOKUP($A156,'DryDays compliance'!$A$6:$F$170,6,FALSE)</f>
        <v>0</v>
      </c>
      <c r="K156" s="229" t="s">
        <v>2234</v>
      </c>
      <c r="L156" s="229" t="s">
        <v>2235</v>
      </c>
      <c r="M156" s="218" t="s">
        <v>1962</v>
      </c>
      <c r="N156" s="250"/>
      <c r="O156" s="92"/>
      <c r="R156"/>
      <c r="U156"/>
    </row>
    <row r="157" spans="1:21" ht="38.25" hidden="1">
      <c r="A157" s="319" t="s">
        <v>964</v>
      </c>
      <c r="B157" s="221" t="s">
        <v>2236</v>
      </c>
      <c r="C157" s="232" t="s">
        <v>2232</v>
      </c>
      <c r="D157" s="221">
        <v>4</v>
      </c>
      <c r="E157" s="232" t="s">
        <v>1981</v>
      </c>
      <c r="F157" s="221" t="s">
        <v>2237</v>
      </c>
      <c r="G157" s="232">
        <f>VLOOKUP($A157,'Storm compliance'!$A$6:$G$170,6,FALSE)</f>
        <v>0</v>
      </c>
      <c r="H157" s="232">
        <f>VLOOKUP($A157,'Storm compliance'!$A$6:$G$170,7,FALSE)</f>
        <v>0</v>
      </c>
      <c r="I157" s="232">
        <f>VLOOKUP($A157,'DryDays compliance'!$A$6:$F$170,5,FALSE)</f>
        <v>0</v>
      </c>
      <c r="J157" s="232">
        <f>VLOOKUP($A157,'DryDays compliance'!$A$6:$F$170,6,FALSE)</f>
        <v>0</v>
      </c>
      <c r="K157" s="229" t="s">
        <v>2238</v>
      </c>
      <c r="L157" s="229" t="s">
        <v>2235</v>
      </c>
      <c r="M157" s="218" t="s">
        <v>1962</v>
      </c>
      <c r="N157" s="250"/>
      <c r="O157" s="92"/>
      <c r="R157"/>
      <c r="U157"/>
    </row>
    <row r="158" spans="1:21" ht="25.5" hidden="1">
      <c r="A158" s="319" t="s">
        <v>967</v>
      </c>
      <c r="B158" s="221" t="s">
        <v>2022</v>
      </c>
      <c r="C158" s="232" t="s">
        <v>1957</v>
      </c>
      <c r="D158" s="221">
        <v>3</v>
      </c>
      <c r="E158" s="232" t="s">
        <v>1958</v>
      </c>
      <c r="F158" s="221" t="s">
        <v>1963</v>
      </c>
      <c r="G158" s="232">
        <f>VLOOKUP($A158,'Storm compliance'!$A$6:$G$170,6,FALSE)</f>
        <v>0</v>
      </c>
      <c r="H158" s="232">
        <f>VLOOKUP($A158,'Storm compliance'!$A$6:$G$170,7,FALSE)</f>
        <v>0</v>
      </c>
      <c r="I158" s="232">
        <f>VLOOKUP($A158,'DryDays compliance'!$A$6:$F$170,5,FALSE)</f>
        <v>0</v>
      </c>
      <c r="J158" s="232">
        <f>VLOOKUP($A158,'DryDays compliance'!$A$6:$F$170,6,FALSE)</f>
        <v>0</v>
      </c>
      <c r="K158" s="229"/>
      <c r="L158" s="229" t="s">
        <v>2023</v>
      </c>
      <c r="M158" s="218" t="s">
        <v>1962</v>
      </c>
      <c r="N158" s="250"/>
      <c r="O158" s="92"/>
      <c r="R158"/>
      <c r="U158"/>
    </row>
    <row r="159" spans="1:21" ht="38.25" hidden="1">
      <c r="A159" s="319" t="s">
        <v>972</v>
      </c>
      <c r="B159" s="221" t="s">
        <v>2239</v>
      </c>
      <c r="C159" s="232" t="s">
        <v>2048</v>
      </c>
      <c r="D159" s="221">
        <v>3</v>
      </c>
      <c r="E159" s="232" t="s">
        <v>2009</v>
      </c>
      <c r="F159" s="221" t="s">
        <v>1963</v>
      </c>
      <c r="G159" s="232">
        <f>VLOOKUP($A159,'Storm compliance'!$A$6:$G$170,6,FALSE)</f>
        <v>0</v>
      </c>
      <c r="H159" s="232">
        <f>VLOOKUP($A159,'Storm compliance'!$A$6:$G$170,7,FALSE)</f>
        <v>0</v>
      </c>
      <c r="I159" s="232">
        <f>VLOOKUP($A159,'DryDays compliance'!$A$6:$F$170,5,FALSE)</f>
        <v>0</v>
      </c>
      <c r="J159" s="232">
        <f>VLOOKUP($A159,'DryDays compliance'!$A$6:$F$170,6,FALSE)</f>
        <v>0</v>
      </c>
      <c r="K159" s="229"/>
      <c r="L159" s="233" t="s">
        <v>2240</v>
      </c>
      <c r="M159" s="218" t="s">
        <v>1962</v>
      </c>
      <c r="N159" s="250"/>
      <c r="O159" s="92"/>
      <c r="R159"/>
      <c r="U159"/>
    </row>
    <row r="160" spans="1:21" ht="25.5" hidden="1">
      <c r="A160" s="319" t="s">
        <v>975</v>
      </c>
      <c r="B160" s="221" t="s">
        <v>2039</v>
      </c>
      <c r="C160" s="232" t="s">
        <v>1957</v>
      </c>
      <c r="D160" s="221">
        <v>3</v>
      </c>
      <c r="E160" s="232" t="s">
        <v>1958</v>
      </c>
      <c r="F160" s="221" t="s">
        <v>1963</v>
      </c>
      <c r="G160" s="232">
        <f>VLOOKUP($A160,'Storm compliance'!$A$6:$G$170,6,FALSE)</f>
        <v>0</v>
      </c>
      <c r="H160" s="232">
        <f>VLOOKUP($A160,'Storm compliance'!$A$6:$G$170,7,FALSE)</f>
        <v>0</v>
      </c>
      <c r="I160" s="232">
        <f>VLOOKUP($A160,'DryDays compliance'!$A$6:$F$170,5,FALSE)</f>
        <v>0</v>
      </c>
      <c r="J160" s="232">
        <f>VLOOKUP($A160,'DryDays compliance'!$A$6:$F$170,6,FALSE)</f>
        <v>0</v>
      </c>
      <c r="K160" s="229"/>
      <c r="L160" s="233" t="s">
        <v>2241</v>
      </c>
      <c r="M160" s="218" t="s">
        <v>1962</v>
      </c>
      <c r="N160" s="250"/>
      <c r="O160" s="92"/>
      <c r="R160"/>
      <c r="U160"/>
    </row>
    <row r="161" spans="1:21" ht="25.5">
      <c r="A161" s="318" t="s">
        <v>979</v>
      </c>
      <c r="B161" s="221" t="s">
        <v>2058</v>
      </c>
      <c r="C161" s="232" t="s">
        <v>957</v>
      </c>
      <c r="D161" s="221" t="s">
        <v>957</v>
      </c>
      <c r="E161" s="232" t="s">
        <v>957</v>
      </c>
      <c r="F161" s="221" t="s">
        <v>1963</v>
      </c>
      <c r="G161" s="232">
        <f>VLOOKUP($A161,'Storm compliance'!$A$6:$G$170,6,FALSE)</f>
        <v>0</v>
      </c>
      <c r="H161" s="232">
        <f>VLOOKUP($A161,'Storm compliance'!$A$6:$G$170,7,FALSE)</f>
        <v>0</v>
      </c>
      <c r="I161" s="232">
        <f>VLOOKUP($A161,'DryDays compliance'!$A$6:$F$170,5,FALSE)</f>
        <v>0</v>
      </c>
      <c r="J161" s="232">
        <f>VLOOKUP($A161,'DryDays compliance'!$A$6:$F$170,6,FALSE)</f>
        <v>0</v>
      </c>
      <c r="K161" s="229"/>
      <c r="L161" s="229" t="s">
        <v>2242</v>
      </c>
      <c r="M161" s="218" t="s">
        <v>1976</v>
      </c>
      <c r="N161" s="250"/>
      <c r="R161"/>
      <c r="U161"/>
    </row>
    <row r="162" spans="1:21" ht="25.5">
      <c r="A162" s="318" t="s">
        <v>983</v>
      </c>
      <c r="B162" s="221" t="s">
        <v>2243</v>
      </c>
      <c r="C162" s="232" t="s">
        <v>2140</v>
      </c>
      <c r="D162" s="221" t="s">
        <v>2141</v>
      </c>
      <c r="E162" s="232" t="s">
        <v>2142</v>
      </c>
      <c r="F162" s="221" t="s">
        <v>1963</v>
      </c>
      <c r="G162" s="232">
        <f>VLOOKUP($A162,'Storm compliance'!$A$6:$G$170,6,FALSE)</f>
        <v>0</v>
      </c>
      <c r="H162" s="232">
        <f>VLOOKUP($A162,'Storm compliance'!$A$6:$G$170,7,FALSE)</f>
        <v>0</v>
      </c>
      <c r="I162" s="232">
        <f>VLOOKUP($A162,'DryDays compliance'!$A$6:$F$170,5,FALSE)</f>
        <v>0</v>
      </c>
      <c r="J162" s="232">
        <f>VLOOKUP($A162,'DryDays compliance'!$A$6:$F$170,6,FALSE)</f>
        <v>0</v>
      </c>
      <c r="K162" s="229"/>
      <c r="L162" s="229" t="s">
        <v>2143</v>
      </c>
      <c r="M162" s="218" t="s">
        <v>1990</v>
      </c>
      <c r="N162" s="250"/>
      <c r="R162"/>
      <c r="U162"/>
    </row>
    <row r="163" spans="1:21" ht="38.25">
      <c r="A163" s="318" t="s">
        <v>986</v>
      </c>
      <c r="B163" s="221" t="s">
        <v>2192</v>
      </c>
      <c r="C163" s="232" t="s">
        <v>2232</v>
      </c>
      <c r="D163" s="221">
        <v>4</v>
      </c>
      <c r="E163" s="232" t="s">
        <v>1981</v>
      </c>
      <c r="F163" s="221" t="s">
        <v>1963</v>
      </c>
      <c r="G163" s="232">
        <f>VLOOKUP($A163,'Storm compliance'!$A$6:$G$170,6,FALSE)</f>
        <v>0</v>
      </c>
      <c r="H163" s="232">
        <f>VLOOKUP($A163,'Storm compliance'!$A$6:$G$170,7,FALSE)</f>
        <v>0</v>
      </c>
      <c r="I163" s="232">
        <f>VLOOKUP($A163,'DryDays compliance'!$A$6:$F$170,5,FALSE)</f>
        <v>0</v>
      </c>
      <c r="J163" s="232">
        <f>VLOOKUP($A163,'DryDays compliance'!$A$6:$F$170,6,FALSE)</f>
        <v>0</v>
      </c>
      <c r="K163" s="229"/>
      <c r="L163" s="229" t="s">
        <v>2193</v>
      </c>
      <c r="M163" s="218" t="s">
        <v>1990</v>
      </c>
      <c r="N163" s="250"/>
      <c r="R163"/>
      <c r="U163"/>
    </row>
    <row r="164" spans="1:21" ht="25.5" hidden="1">
      <c r="A164" s="319" t="s">
        <v>989</v>
      </c>
      <c r="B164" s="221" t="s">
        <v>2194</v>
      </c>
      <c r="C164" s="232" t="s">
        <v>1957</v>
      </c>
      <c r="D164" s="221">
        <v>3</v>
      </c>
      <c r="E164" s="232" t="s">
        <v>1958</v>
      </c>
      <c r="F164" s="221" t="s">
        <v>1963</v>
      </c>
      <c r="G164" s="232">
        <f>VLOOKUP($A164,'Storm compliance'!$A$6:$G$170,6,FALSE)</f>
        <v>0</v>
      </c>
      <c r="H164" s="232">
        <f>VLOOKUP($A164,'Storm compliance'!$A$6:$G$170,7,FALSE)</f>
        <v>0</v>
      </c>
      <c r="I164" s="232">
        <f>VLOOKUP($A164,'DryDays compliance'!$A$6:$F$170,5,FALSE)</f>
        <v>0</v>
      </c>
      <c r="J164" s="232">
        <f>VLOOKUP($A164,'DryDays compliance'!$A$6:$F$170,6,FALSE)</f>
        <v>0</v>
      </c>
      <c r="K164" s="229"/>
      <c r="L164" s="229" t="s">
        <v>2244</v>
      </c>
      <c r="M164" s="218" t="s">
        <v>1962</v>
      </c>
      <c r="N164" s="250"/>
      <c r="O164" s="92"/>
      <c r="R164"/>
      <c r="U164"/>
    </row>
    <row r="165" spans="1:21" ht="25.5" hidden="1">
      <c r="A165" s="319" t="s">
        <v>992</v>
      </c>
      <c r="B165" s="221" t="s">
        <v>2231</v>
      </c>
      <c r="C165" s="232" t="s">
        <v>2232</v>
      </c>
      <c r="D165" s="221">
        <v>4</v>
      </c>
      <c r="E165" s="232" t="s">
        <v>1981</v>
      </c>
      <c r="F165" s="221" t="s">
        <v>1963</v>
      </c>
      <c r="G165" s="232">
        <f>VLOOKUP($A165,'Storm compliance'!$A$6:$G$170,6,FALSE)</f>
        <v>0</v>
      </c>
      <c r="H165" s="232">
        <f>VLOOKUP($A165,'Storm compliance'!$A$6:$G$170,7,FALSE)</f>
        <v>0</v>
      </c>
      <c r="I165" s="232">
        <f>VLOOKUP($A165,'DryDays compliance'!$A$6:$F$170,5,FALSE)</f>
        <v>0</v>
      </c>
      <c r="J165" s="232">
        <f>VLOOKUP($A165,'DryDays compliance'!$A$6:$F$170,6,FALSE)</f>
        <v>0</v>
      </c>
      <c r="K165" s="229"/>
      <c r="L165" s="229" t="s">
        <v>2235</v>
      </c>
      <c r="M165" s="218" t="s">
        <v>1962</v>
      </c>
      <c r="N165" s="250"/>
      <c r="O165" s="92"/>
      <c r="R165"/>
      <c r="U165"/>
    </row>
    <row r="166" spans="1:21" ht="39" hidden="1" thickBot="1">
      <c r="A166" s="321" t="s">
        <v>995</v>
      </c>
      <c r="B166" s="236" t="s">
        <v>2236</v>
      </c>
      <c r="C166" s="238" t="s">
        <v>2232</v>
      </c>
      <c r="D166" s="236">
        <v>4</v>
      </c>
      <c r="E166" s="238" t="s">
        <v>1981</v>
      </c>
      <c r="F166" s="236" t="s">
        <v>2245</v>
      </c>
      <c r="G166" s="238">
        <f>VLOOKUP($A166,'Storm compliance'!$A$6:$G$170,6,FALSE)</f>
        <v>0</v>
      </c>
      <c r="H166" s="238">
        <f>VLOOKUP($A166,'Storm compliance'!$A$6:$G$170,7,FALSE)</f>
        <v>0</v>
      </c>
      <c r="I166" s="238">
        <f>VLOOKUP($A166,'DryDays compliance'!$A$6:$F$170,5,FALSE)</f>
        <v>0</v>
      </c>
      <c r="J166" s="238">
        <f>VLOOKUP($A166,'DryDays compliance'!$A$6:$F$170,6,FALSE)</f>
        <v>0</v>
      </c>
      <c r="K166" s="237"/>
      <c r="L166" s="237" t="s">
        <v>2235</v>
      </c>
      <c r="M166" s="218" t="s">
        <v>1962</v>
      </c>
      <c r="N166" s="250"/>
      <c r="O166" s="92"/>
      <c r="U166"/>
    </row>
    <row r="167" spans="1:21">
      <c r="A167" s="92"/>
      <c r="B167" s="230"/>
      <c r="C167" s="230"/>
      <c r="D167" s="230"/>
      <c r="E167" s="230"/>
      <c r="F167" s="230"/>
      <c r="G167" s="230"/>
      <c r="H167" s="230"/>
      <c r="I167" s="230"/>
      <c r="J167" s="230"/>
    </row>
    <row r="168" spans="1:21">
      <c r="A168" s="92"/>
      <c r="B168" s="230"/>
      <c r="C168" s="230"/>
      <c r="D168" s="230"/>
      <c r="E168" s="230"/>
      <c r="F168" s="230"/>
      <c r="G168" s="230"/>
      <c r="H168" s="230"/>
      <c r="I168" s="230"/>
      <c r="J168" s="230"/>
    </row>
    <row r="169" spans="1:21">
      <c r="A169" s="92"/>
      <c r="B169" s="230"/>
      <c r="C169" s="230"/>
      <c r="D169" s="230"/>
      <c r="E169" s="230"/>
      <c r="F169" s="230"/>
      <c r="G169" s="230"/>
      <c r="H169" s="230"/>
      <c r="I169" s="230"/>
      <c r="J169" s="230"/>
    </row>
    <row r="170" spans="1:21">
      <c r="A170" s="92"/>
      <c r="B170" s="230"/>
      <c r="C170" s="230"/>
      <c r="D170" s="230"/>
      <c r="E170" s="230"/>
      <c r="F170" s="230"/>
      <c r="G170" s="230"/>
      <c r="H170" s="230"/>
      <c r="I170" s="230"/>
      <c r="J170" s="230"/>
    </row>
    <row r="171" spans="1:21">
      <c r="A171" s="92"/>
      <c r="B171" s="230"/>
      <c r="C171" s="230"/>
      <c r="D171" s="230"/>
      <c r="E171" s="230"/>
      <c r="F171" s="230"/>
      <c r="G171" s="230"/>
      <c r="H171" s="230"/>
      <c r="I171" s="230"/>
      <c r="J171" s="230"/>
    </row>
    <row r="172" spans="1:21">
      <c r="A172" s="92"/>
      <c r="B172" s="230"/>
      <c r="C172" s="230"/>
      <c r="D172" s="230"/>
      <c r="E172" s="230"/>
      <c r="F172" s="230"/>
      <c r="G172" s="230"/>
      <c r="H172" s="230"/>
      <c r="I172" s="230"/>
      <c r="J172" s="230"/>
    </row>
    <row r="173" spans="1:21">
      <c r="A173" s="92"/>
      <c r="B173" s="230"/>
      <c r="C173" s="230"/>
      <c r="D173" s="230"/>
      <c r="E173" s="230"/>
      <c r="F173" s="230"/>
      <c r="G173" s="230"/>
      <c r="H173" s="230"/>
      <c r="I173" s="230"/>
      <c r="J173" s="230"/>
    </row>
    <row r="174" spans="1:21">
      <c r="A174" s="92"/>
      <c r="B174" s="230"/>
      <c r="C174" s="230"/>
      <c r="D174" s="230"/>
      <c r="E174" s="230"/>
      <c r="F174" s="230"/>
      <c r="G174" s="230"/>
      <c r="H174" s="230"/>
      <c r="I174" s="230"/>
      <c r="J174" s="230"/>
    </row>
    <row r="175" spans="1:21">
      <c r="A175" s="92"/>
      <c r="B175" s="230"/>
      <c r="C175" s="230"/>
      <c r="D175" s="230"/>
      <c r="E175" s="230"/>
      <c r="F175" s="230"/>
      <c r="G175" s="230"/>
      <c r="H175" s="230"/>
      <c r="I175" s="230"/>
      <c r="J175" s="230"/>
    </row>
    <row r="176" spans="1:21">
      <c r="A176" s="92"/>
      <c r="B176" s="230"/>
      <c r="C176" s="230"/>
      <c r="D176" s="230"/>
      <c r="E176" s="230"/>
      <c r="F176" s="230"/>
      <c r="G176" s="230"/>
      <c r="H176" s="230"/>
      <c r="I176" s="230"/>
      <c r="J176" s="230"/>
    </row>
    <row r="177" spans="1:10">
      <c r="A177" s="92"/>
      <c r="B177" s="230"/>
      <c r="C177" s="230"/>
      <c r="D177" s="230"/>
      <c r="E177" s="230"/>
      <c r="F177" s="230"/>
      <c r="G177" s="230"/>
      <c r="H177" s="230"/>
      <c r="I177" s="230"/>
      <c r="J177" s="230"/>
    </row>
    <row r="178" spans="1:10">
      <c r="A178" s="92"/>
      <c r="B178" s="230"/>
      <c r="C178" s="230"/>
      <c r="D178" s="230"/>
      <c r="E178" s="230"/>
      <c r="F178" s="230"/>
      <c r="G178" s="230"/>
      <c r="H178" s="230"/>
      <c r="I178" s="230"/>
      <c r="J178" s="230"/>
    </row>
    <row r="179" spans="1:10">
      <c r="A179" s="92"/>
      <c r="B179" s="230"/>
      <c r="C179" s="230"/>
      <c r="D179" s="230"/>
      <c r="E179" s="230"/>
      <c r="F179" s="230"/>
      <c r="G179" s="230"/>
      <c r="H179" s="230"/>
      <c r="I179" s="230"/>
      <c r="J179" s="230"/>
    </row>
    <row r="180" spans="1:10">
      <c r="A180" s="92"/>
      <c r="B180" s="230"/>
      <c r="C180" s="230"/>
      <c r="D180" s="230"/>
      <c r="E180" s="230"/>
      <c r="F180" s="230"/>
      <c r="G180" s="230"/>
      <c r="H180" s="230"/>
      <c r="I180" s="230"/>
      <c r="J180" s="230"/>
    </row>
    <row r="181" spans="1:10">
      <c r="A181" s="92"/>
      <c r="B181" s="230"/>
      <c r="C181" s="230"/>
      <c r="D181" s="230"/>
      <c r="E181" s="230"/>
      <c r="F181" s="230"/>
      <c r="G181" s="230"/>
      <c r="H181" s="230"/>
      <c r="I181" s="230"/>
      <c r="J181" s="230"/>
    </row>
    <row r="182" spans="1:10">
      <c r="A182" s="92"/>
      <c r="B182" s="230"/>
      <c r="C182" s="230"/>
      <c r="D182" s="230"/>
      <c r="E182" s="230"/>
      <c r="F182" s="230"/>
      <c r="G182" s="230"/>
      <c r="H182" s="230"/>
      <c r="I182" s="230"/>
      <c r="J182" s="230"/>
    </row>
    <row r="183" spans="1:10">
      <c r="A183" s="92"/>
      <c r="B183" s="230"/>
      <c r="C183" s="230"/>
      <c r="D183" s="230"/>
      <c r="E183" s="230"/>
      <c r="F183" s="230"/>
      <c r="G183" s="230"/>
      <c r="H183" s="230"/>
      <c r="I183" s="230"/>
      <c r="J183" s="230"/>
    </row>
    <row r="184" spans="1:10">
      <c r="A184" s="92"/>
      <c r="B184" s="230"/>
      <c r="C184" s="230"/>
      <c r="D184" s="230"/>
      <c r="E184" s="230"/>
      <c r="F184" s="230"/>
      <c r="G184" s="230"/>
      <c r="H184" s="230"/>
      <c r="I184" s="230"/>
      <c r="J184" s="230"/>
    </row>
    <row r="185" spans="1:10">
      <c r="A185" s="92"/>
      <c r="B185" s="230"/>
      <c r="C185" s="230"/>
      <c r="D185" s="230"/>
      <c r="E185" s="230"/>
      <c r="F185" s="230"/>
      <c r="G185" s="230"/>
      <c r="H185" s="230"/>
      <c r="I185" s="230"/>
      <c r="J185" s="230"/>
    </row>
    <row r="186" spans="1:10">
      <c r="A186" s="92"/>
      <c r="B186" s="230"/>
      <c r="C186" s="230"/>
      <c r="D186" s="230"/>
      <c r="E186" s="230"/>
      <c r="F186" s="230"/>
      <c r="G186" s="230"/>
      <c r="H186" s="230"/>
      <c r="I186" s="230"/>
      <c r="J186" s="230"/>
    </row>
    <row r="187" spans="1:10">
      <c r="A187" s="92"/>
      <c r="B187" s="230"/>
      <c r="C187" s="230"/>
      <c r="D187" s="230"/>
      <c r="E187" s="230"/>
      <c r="F187" s="230"/>
      <c r="G187" s="230"/>
      <c r="H187" s="230"/>
      <c r="I187" s="230"/>
      <c r="J187" s="230"/>
    </row>
    <row r="188" spans="1:10">
      <c r="A188" s="92"/>
      <c r="B188" s="230"/>
      <c r="C188" s="230"/>
      <c r="D188" s="230"/>
      <c r="E188" s="230"/>
      <c r="F188" s="230"/>
      <c r="G188" s="230"/>
      <c r="H188" s="230"/>
      <c r="I188" s="230"/>
      <c r="J188" s="230"/>
    </row>
    <row r="189" spans="1:10">
      <c r="A189" s="92"/>
      <c r="B189" s="230"/>
      <c r="C189" s="230"/>
      <c r="D189" s="230"/>
      <c r="E189" s="230"/>
      <c r="F189" s="230"/>
      <c r="G189" s="230"/>
      <c r="H189" s="230"/>
      <c r="I189" s="230"/>
      <c r="J189" s="230"/>
    </row>
    <row r="190" spans="1:10">
      <c r="A190" s="92"/>
      <c r="B190" s="230"/>
      <c r="C190" s="230"/>
      <c r="D190" s="230"/>
      <c r="E190" s="230"/>
      <c r="F190" s="230"/>
      <c r="G190" s="230"/>
      <c r="H190" s="230"/>
      <c r="I190" s="230"/>
      <c r="J190" s="230"/>
    </row>
    <row r="191" spans="1:10">
      <c r="A191" s="92"/>
      <c r="B191" s="230"/>
      <c r="C191" s="230"/>
      <c r="D191" s="230"/>
      <c r="E191" s="230"/>
      <c r="F191" s="230"/>
      <c r="G191" s="230"/>
      <c r="H191" s="230"/>
      <c r="I191" s="230"/>
      <c r="J191" s="230"/>
    </row>
    <row r="192" spans="1:10">
      <c r="A192" s="92"/>
      <c r="B192" s="230"/>
      <c r="C192" s="230"/>
      <c r="D192" s="230"/>
      <c r="E192" s="230"/>
      <c r="F192" s="230"/>
      <c r="G192" s="230"/>
      <c r="H192" s="230"/>
      <c r="I192" s="230"/>
      <c r="J192" s="230"/>
    </row>
    <row r="193" spans="1:10">
      <c r="A193" s="92"/>
      <c r="B193" s="230"/>
      <c r="C193" s="230"/>
      <c r="D193" s="230"/>
      <c r="E193" s="230"/>
      <c r="F193" s="230"/>
      <c r="G193" s="230"/>
      <c r="H193" s="230"/>
      <c r="I193" s="230"/>
      <c r="J193" s="230"/>
    </row>
    <row r="194" spans="1:10">
      <c r="A194" s="92"/>
      <c r="B194" s="230"/>
      <c r="C194" s="230"/>
      <c r="D194" s="230"/>
      <c r="E194" s="230"/>
      <c r="F194" s="230"/>
      <c r="G194" s="230"/>
      <c r="H194" s="230"/>
      <c r="I194" s="230"/>
      <c r="J194" s="230"/>
    </row>
    <row r="195" spans="1:10">
      <c r="A195" s="92"/>
      <c r="B195" s="230"/>
      <c r="C195" s="230"/>
      <c r="D195" s="230"/>
      <c r="E195" s="230"/>
      <c r="F195" s="230"/>
      <c r="G195" s="230"/>
      <c r="H195" s="230"/>
      <c r="I195" s="230"/>
      <c r="J195" s="230"/>
    </row>
    <row r="196" spans="1:10">
      <c r="A196" s="92"/>
      <c r="B196" s="230"/>
      <c r="C196" s="230"/>
      <c r="D196" s="230"/>
      <c r="E196" s="230"/>
      <c r="F196" s="230"/>
      <c r="G196" s="230"/>
      <c r="H196" s="230"/>
      <c r="I196" s="230"/>
      <c r="J196" s="230"/>
    </row>
    <row r="197" spans="1:10">
      <c r="A197" s="92"/>
      <c r="B197" s="230"/>
      <c r="C197" s="230"/>
      <c r="D197" s="230"/>
      <c r="E197" s="230"/>
      <c r="F197" s="230"/>
      <c r="G197" s="230"/>
      <c r="H197" s="230"/>
      <c r="I197" s="230"/>
      <c r="J197" s="230"/>
    </row>
    <row r="198" spans="1:10">
      <c r="A198" s="92"/>
      <c r="B198" s="230"/>
      <c r="C198" s="230"/>
      <c r="D198" s="230"/>
      <c r="E198" s="230"/>
      <c r="F198" s="230"/>
      <c r="G198" s="230"/>
      <c r="H198" s="230"/>
      <c r="I198" s="230"/>
      <c r="J198" s="230"/>
    </row>
    <row r="199" spans="1:10">
      <c r="A199" s="92"/>
      <c r="B199" s="230"/>
      <c r="C199" s="230"/>
      <c r="D199" s="230"/>
      <c r="E199" s="230"/>
      <c r="F199" s="230"/>
      <c r="G199" s="230"/>
      <c r="H199" s="230"/>
      <c r="I199" s="230"/>
      <c r="J199" s="230"/>
    </row>
    <row r="200" spans="1:10">
      <c r="A200" s="92"/>
      <c r="B200" s="230"/>
      <c r="C200" s="230"/>
      <c r="D200" s="230"/>
      <c r="E200" s="230"/>
      <c r="F200" s="230"/>
      <c r="G200" s="230"/>
      <c r="H200" s="230"/>
      <c r="I200" s="230"/>
      <c r="J200" s="230"/>
    </row>
    <row r="201" spans="1:10">
      <c r="A201" s="92"/>
      <c r="B201" s="230"/>
      <c r="C201" s="230"/>
      <c r="D201" s="230"/>
      <c r="E201" s="230"/>
      <c r="F201" s="230"/>
      <c r="G201" s="230"/>
      <c r="H201" s="230"/>
      <c r="I201" s="230"/>
      <c r="J201" s="230"/>
    </row>
    <row r="202" spans="1:10">
      <c r="A202" s="92"/>
      <c r="B202" s="230"/>
      <c r="C202" s="230"/>
      <c r="D202" s="230"/>
      <c r="E202" s="230"/>
      <c r="F202" s="230"/>
      <c r="G202" s="230"/>
      <c r="H202" s="230"/>
      <c r="I202" s="230"/>
      <c r="J202" s="230"/>
    </row>
    <row r="203" spans="1:10">
      <c r="A203" s="92"/>
      <c r="B203" s="230"/>
      <c r="C203" s="230"/>
      <c r="D203" s="230"/>
      <c r="E203" s="230"/>
      <c r="F203" s="230"/>
      <c r="G203" s="230"/>
      <c r="H203" s="230"/>
      <c r="I203" s="230"/>
      <c r="J203" s="230"/>
    </row>
    <row r="204" spans="1:10">
      <c r="A204" s="92"/>
      <c r="B204" s="230"/>
      <c r="C204" s="230"/>
      <c r="D204" s="230"/>
      <c r="E204" s="230"/>
      <c r="F204" s="230"/>
      <c r="G204" s="230"/>
      <c r="H204" s="230"/>
      <c r="I204" s="230"/>
      <c r="J204" s="230"/>
    </row>
    <row r="205" spans="1:10">
      <c r="A205" s="92"/>
      <c r="B205" s="230"/>
      <c r="C205" s="230"/>
      <c r="D205" s="230"/>
      <c r="E205" s="230"/>
      <c r="F205" s="230"/>
      <c r="G205" s="230"/>
      <c r="H205" s="230"/>
      <c r="I205" s="230"/>
      <c r="J205" s="230"/>
    </row>
    <row r="206" spans="1:10">
      <c r="A206" s="92"/>
      <c r="B206" s="230"/>
      <c r="C206" s="230"/>
      <c r="D206" s="230"/>
      <c r="E206" s="230"/>
      <c r="F206" s="230"/>
      <c r="G206" s="230"/>
      <c r="H206" s="230"/>
      <c r="I206" s="230"/>
      <c r="J206" s="230"/>
    </row>
    <row r="207" spans="1:10">
      <c r="A207" s="92"/>
      <c r="B207" s="230"/>
      <c r="C207" s="230"/>
      <c r="D207" s="230"/>
      <c r="E207" s="230"/>
      <c r="F207" s="230"/>
      <c r="G207" s="230"/>
      <c r="H207" s="230"/>
      <c r="I207" s="230"/>
      <c r="J207" s="230"/>
    </row>
    <row r="208" spans="1:10">
      <c r="A208" s="92"/>
      <c r="B208" s="230"/>
      <c r="C208" s="230"/>
      <c r="D208" s="230"/>
      <c r="E208" s="230"/>
      <c r="F208" s="230"/>
      <c r="G208" s="230"/>
      <c r="H208" s="230"/>
      <c r="I208" s="230"/>
      <c r="J208" s="230"/>
    </row>
    <row r="209" spans="1:10">
      <c r="A209" s="92"/>
      <c r="B209" s="230"/>
      <c r="C209" s="230"/>
      <c r="D209" s="230"/>
      <c r="E209" s="230"/>
      <c r="F209" s="230"/>
      <c r="G209" s="230"/>
      <c r="H209" s="230"/>
      <c r="I209" s="230"/>
      <c r="J209" s="230"/>
    </row>
    <row r="210" spans="1:10">
      <c r="A210" s="92"/>
      <c r="B210" s="230"/>
      <c r="C210" s="230"/>
      <c r="D210" s="230"/>
      <c r="E210" s="230"/>
      <c r="F210" s="230"/>
      <c r="G210" s="230"/>
      <c r="H210" s="230"/>
      <c r="I210" s="230"/>
      <c r="J210" s="230"/>
    </row>
    <row r="211" spans="1:10">
      <c r="A211" s="92"/>
      <c r="B211" s="230"/>
      <c r="C211" s="230"/>
      <c r="D211" s="230"/>
      <c r="E211" s="230"/>
      <c r="F211" s="230"/>
      <c r="G211" s="230"/>
      <c r="H211" s="230"/>
      <c r="I211" s="230"/>
      <c r="J211" s="230"/>
    </row>
    <row r="212" spans="1:10">
      <c r="A212" s="92"/>
      <c r="B212" s="230"/>
      <c r="C212" s="230"/>
      <c r="D212" s="230"/>
      <c r="E212" s="230"/>
      <c r="F212" s="230"/>
      <c r="G212" s="230"/>
      <c r="H212" s="230"/>
      <c r="I212" s="230"/>
      <c r="J212" s="230"/>
    </row>
    <row r="213" spans="1:10">
      <c r="A213" s="92"/>
      <c r="B213" s="230"/>
      <c r="C213" s="230"/>
      <c r="D213" s="230"/>
      <c r="E213" s="230"/>
      <c r="F213" s="230"/>
      <c r="G213" s="230"/>
      <c r="H213" s="230"/>
      <c r="I213" s="230"/>
      <c r="J213" s="230"/>
    </row>
    <row r="214" spans="1:10">
      <c r="A214" s="92"/>
      <c r="B214" s="230"/>
      <c r="C214" s="230"/>
      <c r="D214" s="230"/>
      <c r="E214" s="230"/>
      <c r="F214" s="230"/>
      <c r="G214" s="230"/>
      <c r="H214" s="230"/>
      <c r="I214" s="230"/>
      <c r="J214" s="230"/>
    </row>
    <row r="215" spans="1:10">
      <c r="A215" s="92"/>
      <c r="B215" s="230"/>
      <c r="C215" s="230"/>
      <c r="D215" s="230"/>
      <c r="E215" s="230"/>
      <c r="F215" s="230"/>
      <c r="G215" s="230"/>
      <c r="H215" s="230"/>
      <c r="I215" s="230"/>
      <c r="J215" s="230"/>
    </row>
    <row r="216" spans="1:10">
      <c r="A216" s="92"/>
      <c r="B216" s="230"/>
      <c r="C216" s="230"/>
      <c r="D216" s="230"/>
      <c r="E216" s="230"/>
      <c r="F216" s="230"/>
      <c r="G216" s="230"/>
      <c r="H216" s="230"/>
      <c r="I216" s="230"/>
      <c r="J216" s="230"/>
    </row>
    <row r="217" spans="1:10">
      <c r="A217" s="92"/>
      <c r="B217" s="230"/>
      <c r="C217" s="230"/>
      <c r="D217" s="230"/>
      <c r="E217" s="230"/>
      <c r="F217" s="230"/>
      <c r="G217" s="230"/>
      <c r="H217" s="230"/>
      <c r="I217" s="230"/>
      <c r="J217" s="230"/>
    </row>
    <row r="218" spans="1:10">
      <c r="A218" s="92"/>
      <c r="B218" s="230"/>
      <c r="C218" s="230"/>
      <c r="D218" s="230"/>
      <c r="E218" s="230"/>
      <c r="F218" s="230"/>
      <c r="G218" s="230"/>
      <c r="H218" s="230"/>
      <c r="I218" s="230"/>
      <c r="J218" s="230"/>
    </row>
    <row r="219" spans="1:10">
      <c r="A219" s="92"/>
      <c r="B219" s="230"/>
      <c r="C219" s="230"/>
      <c r="D219" s="230"/>
      <c r="E219" s="230"/>
      <c r="F219" s="230"/>
      <c r="G219" s="230"/>
      <c r="H219" s="230"/>
      <c r="I219" s="230"/>
      <c r="J219" s="230"/>
    </row>
    <row r="220" spans="1:10">
      <c r="A220" s="92"/>
      <c r="B220" s="230"/>
      <c r="C220" s="230"/>
      <c r="D220" s="230"/>
      <c r="E220" s="230"/>
      <c r="F220" s="230"/>
      <c r="G220" s="230"/>
      <c r="H220" s="230"/>
      <c r="I220" s="230"/>
      <c r="J220" s="230"/>
    </row>
    <row r="221" spans="1:10">
      <c r="A221" s="92"/>
      <c r="B221" s="230"/>
      <c r="C221" s="230"/>
      <c r="D221" s="230"/>
      <c r="E221" s="230"/>
      <c r="F221" s="230"/>
      <c r="G221" s="230"/>
      <c r="H221" s="230"/>
      <c r="I221" s="230"/>
      <c r="J221" s="230"/>
    </row>
    <row r="222" spans="1:10">
      <c r="A222" s="92"/>
      <c r="B222" s="230"/>
      <c r="C222" s="230"/>
      <c r="D222" s="230"/>
      <c r="E222" s="230"/>
      <c r="F222" s="230"/>
      <c r="G222" s="230"/>
      <c r="H222" s="230"/>
      <c r="I222" s="230"/>
      <c r="J222" s="230"/>
    </row>
    <row r="223" spans="1:10">
      <c r="A223" s="92"/>
      <c r="B223" s="230"/>
      <c r="C223" s="230"/>
      <c r="D223" s="230"/>
      <c r="E223" s="230"/>
      <c r="F223" s="230"/>
      <c r="G223" s="230"/>
      <c r="H223" s="230"/>
      <c r="I223" s="230"/>
      <c r="J223" s="230"/>
    </row>
    <row r="224" spans="1:10">
      <c r="A224" s="92"/>
      <c r="B224" s="230"/>
      <c r="C224" s="230"/>
      <c r="D224" s="230"/>
      <c r="E224" s="230"/>
      <c r="F224" s="230"/>
      <c r="G224" s="230"/>
      <c r="H224" s="230"/>
      <c r="I224" s="230"/>
      <c r="J224" s="230"/>
    </row>
    <row r="225" spans="1:10">
      <c r="A225" s="92"/>
      <c r="B225" s="230"/>
      <c r="C225" s="230"/>
      <c r="D225" s="230"/>
      <c r="E225" s="230"/>
      <c r="F225" s="230"/>
      <c r="G225" s="230"/>
      <c r="H225" s="230"/>
      <c r="I225" s="230"/>
      <c r="J225" s="230"/>
    </row>
    <row r="226" spans="1:10">
      <c r="A226" s="92"/>
      <c r="B226" s="230"/>
      <c r="C226" s="230"/>
      <c r="D226" s="230"/>
      <c r="E226" s="230"/>
      <c r="F226" s="230"/>
      <c r="G226" s="230"/>
      <c r="H226" s="230"/>
      <c r="I226" s="230"/>
      <c r="J226" s="230"/>
    </row>
    <row r="227" spans="1:10">
      <c r="A227" s="92"/>
      <c r="B227" s="230"/>
      <c r="C227" s="230"/>
      <c r="D227" s="230"/>
      <c r="E227" s="230"/>
      <c r="F227" s="230"/>
      <c r="G227" s="230"/>
      <c r="H227" s="230"/>
      <c r="I227" s="230"/>
      <c r="J227" s="230"/>
    </row>
    <row r="228" spans="1:10">
      <c r="A228" s="92"/>
      <c r="B228" s="230"/>
      <c r="C228" s="230"/>
      <c r="D228" s="230"/>
      <c r="E228" s="230"/>
      <c r="F228" s="230"/>
      <c r="G228" s="230"/>
      <c r="H228" s="230"/>
      <c r="I228" s="230"/>
      <c r="J228" s="230"/>
    </row>
    <row r="229" spans="1:10">
      <c r="A229" s="92"/>
      <c r="B229" s="230"/>
      <c r="C229" s="230"/>
      <c r="D229" s="230"/>
      <c r="E229" s="230"/>
      <c r="F229" s="230"/>
      <c r="G229" s="230"/>
      <c r="H229" s="230"/>
      <c r="I229" s="230"/>
      <c r="J229" s="230"/>
    </row>
    <row r="230" spans="1:10">
      <c r="A230" s="92"/>
      <c r="B230" s="230"/>
      <c r="C230" s="230"/>
      <c r="D230" s="230"/>
      <c r="E230" s="230"/>
      <c r="F230" s="230"/>
      <c r="G230" s="230"/>
      <c r="H230" s="230"/>
      <c r="I230" s="230"/>
      <c r="J230" s="230"/>
    </row>
    <row r="231" spans="1:10">
      <c r="A231" s="92"/>
      <c r="B231" s="230"/>
      <c r="C231" s="230"/>
      <c r="D231" s="230"/>
      <c r="E231" s="230"/>
      <c r="F231" s="230"/>
      <c r="G231" s="230"/>
      <c r="H231" s="230"/>
      <c r="I231" s="230"/>
      <c r="J231" s="230"/>
    </row>
    <row r="232" spans="1:10">
      <c r="A232" s="92"/>
      <c r="B232" s="230"/>
      <c r="C232" s="230"/>
      <c r="D232" s="230"/>
      <c r="E232" s="230"/>
      <c r="F232" s="230"/>
      <c r="G232" s="230"/>
      <c r="H232" s="230"/>
      <c r="I232" s="230"/>
      <c r="J232" s="230"/>
    </row>
    <row r="233" spans="1:10">
      <c r="A233" s="92"/>
      <c r="B233" s="230"/>
      <c r="C233" s="230"/>
      <c r="D233" s="230"/>
      <c r="E233" s="230"/>
      <c r="F233" s="230"/>
      <c r="G233" s="230"/>
      <c r="H233" s="230"/>
      <c r="I233" s="230"/>
      <c r="J233" s="230"/>
    </row>
    <row r="234" spans="1:10">
      <c r="A234" s="92"/>
      <c r="B234" s="230"/>
      <c r="C234" s="230"/>
      <c r="D234" s="230"/>
      <c r="E234" s="230"/>
      <c r="F234" s="230"/>
      <c r="G234" s="230"/>
      <c r="H234" s="230"/>
      <c r="I234" s="230"/>
      <c r="J234" s="230"/>
    </row>
    <row r="235" spans="1:10">
      <c r="A235" s="92"/>
      <c r="B235" s="230"/>
      <c r="C235" s="230"/>
      <c r="D235" s="230"/>
      <c r="E235" s="230"/>
      <c r="F235" s="230"/>
      <c r="G235" s="230"/>
      <c r="H235" s="230"/>
      <c r="I235" s="230"/>
      <c r="J235" s="230"/>
    </row>
    <row r="236" spans="1:10">
      <c r="A236" s="92"/>
      <c r="B236" s="230"/>
      <c r="C236" s="230"/>
      <c r="D236" s="230"/>
      <c r="E236" s="230"/>
      <c r="F236" s="230"/>
      <c r="G236" s="230"/>
      <c r="H236" s="230"/>
      <c r="I236" s="230"/>
      <c r="J236" s="230"/>
    </row>
    <row r="237" spans="1:10">
      <c r="A237" s="92"/>
      <c r="B237" s="230"/>
      <c r="C237" s="230"/>
      <c r="D237" s="230"/>
      <c r="E237" s="230"/>
      <c r="F237" s="230"/>
      <c r="G237" s="230"/>
      <c r="H237" s="230"/>
      <c r="I237" s="230"/>
      <c r="J237" s="230"/>
    </row>
    <row r="238" spans="1:10">
      <c r="A238" s="92"/>
      <c r="B238" s="230"/>
      <c r="C238" s="230"/>
      <c r="D238" s="230"/>
      <c r="E238" s="230"/>
      <c r="F238" s="230"/>
      <c r="G238" s="230"/>
      <c r="H238" s="230"/>
      <c r="I238" s="230"/>
      <c r="J238" s="230"/>
    </row>
    <row r="239" spans="1:10">
      <c r="A239" s="92"/>
      <c r="B239" s="230"/>
      <c r="C239" s="230"/>
      <c r="D239" s="230"/>
      <c r="E239" s="230"/>
      <c r="F239" s="230"/>
      <c r="G239" s="230"/>
      <c r="H239" s="230"/>
      <c r="I239" s="230"/>
      <c r="J239" s="230"/>
    </row>
    <row r="240" spans="1:10">
      <c r="A240" s="92"/>
      <c r="B240" s="230"/>
      <c r="C240" s="230"/>
      <c r="D240" s="230"/>
      <c r="E240" s="230"/>
      <c r="F240" s="230"/>
      <c r="G240" s="230"/>
      <c r="H240" s="230"/>
      <c r="I240" s="230"/>
      <c r="J240" s="230"/>
    </row>
    <row r="241" spans="1:10">
      <c r="A241" s="92"/>
      <c r="B241" s="230"/>
      <c r="C241" s="230"/>
      <c r="D241" s="230"/>
      <c r="E241" s="230"/>
      <c r="F241" s="230"/>
      <c r="G241" s="230"/>
      <c r="H241" s="230"/>
      <c r="I241" s="230"/>
      <c r="J241" s="230"/>
    </row>
    <row r="242" spans="1:10">
      <c r="A242" s="92"/>
      <c r="B242" s="230"/>
      <c r="C242" s="230"/>
      <c r="D242" s="230"/>
      <c r="E242" s="230"/>
      <c r="F242" s="230"/>
      <c r="G242" s="230"/>
      <c r="H242" s="230"/>
      <c r="I242" s="230"/>
      <c r="J242" s="230"/>
    </row>
    <row r="243" spans="1:10">
      <c r="A243" s="92"/>
      <c r="B243" s="230"/>
      <c r="C243" s="230"/>
      <c r="D243" s="230"/>
      <c r="E243" s="230"/>
      <c r="F243" s="230"/>
      <c r="G243" s="230"/>
      <c r="H243" s="230"/>
      <c r="I243" s="230"/>
      <c r="J243" s="230"/>
    </row>
    <row r="244" spans="1:10">
      <c r="A244" s="92"/>
      <c r="B244" s="230"/>
      <c r="C244" s="230"/>
      <c r="D244" s="230"/>
      <c r="E244" s="230"/>
      <c r="F244" s="230"/>
      <c r="G244" s="230"/>
      <c r="H244" s="230"/>
      <c r="I244" s="230"/>
      <c r="J244" s="230"/>
    </row>
    <row r="245" spans="1:10">
      <c r="A245" s="92"/>
      <c r="B245" s="230"/>
      <c r="C245" s="230"/>
      <c r="D245" s="230"/>
      <c r="E245" s="230"/>
      <c r="F245" s="230"/>
      <c r="G245" s="230"/>
      <c r="H245" s="230"/>
      <c r="I245" s="230"/>
      <c r="J245" s="230"/>
    </row>
    <row r="246" spans="1:10">
      <c r="A246" s="92"/>
      <c r="B246" s="230"/>
      <c r="C246" s="230"/>
      <c r="D246" s="230"/>
      <c r="E246" s="230"/>
      <c r="F246" s="230"/>
      <c r="G246" s="230"/>
      <c r="H246" s="230"/>
      <c r="I246" s="230"/>
      <c r="J246" s="230"/>
    </row>
    <row r="247" spans="1:10">
      <c r="A247" s="92"/>
      <c r="B247" s="230"/>
      <c r="C247" s="230"/>
      <c r="D247" s="230"/>
      <c r="E247" s="230"/>
      <c r="F247" s="230"/>
      <c r="G247" s="230"/>
      <c r="H247" s="230"/>
      <c r="I247" s="230"/>
      <c r="J247" s="230"/>
    </row>
    <row r="248" spans="1:10">
      <c r="A248" s="92"/>
      <c r="B248" s="230"/>
      <c r="C248" s="230"/>
      <c r="D248" s="230"/>
      <c r="E248" s="230"/>
      <c r="F248" s="230"/>
      <c r="G248" s="230"/>
      <c r="H248" s="230"/>
      <c r="I248" s="230"/>
      <c r="J248" s="230"/>
    </row>
    <row r="249" spans="1:10">
      <c r="A249" s="92"/>
      <c r="B249" s="230"/>
      <c r="C249" s="230"/>
      <c r="D249" s="230"/>
      <c r="E249" s="230"/>
      <c r="F249" s="230"/>
      <c r="G249" s="230"/>
      <c r="H249" s="230"/>
      <c r="I249" s="230"/>
      <c r="J249" s="230"/>
    </row>
    <row r="250" spans="1:10">
      <c r="A250" s="92"/>
      <c r="B250" s="230"/>
      <c r="C250" s="230"/>
      <c r="D250" s="230"/>
      <c r="E250" s="230"/>
      <c r="F250" s="230"/>
      <c r="G250" s="230"/>
      <c r="H250" s="230"/>
      <c r="I250" s="230"/>
      <c r="J250" s="230"/>
    </row>
    <row r="251" spans="1:10">
      <c r="A251" s="92"/>
      <c r="B251" s="230"/>
      <c r="C251" s="230"/>
      <c r="D251" s="230"/>
      <c r="E251" s="230"/>
      <c r="F251" s="230"/>
      <c r="G251" s="230"/>
      <c r="H251" s="230"/>
      <c r="I251" s="230"/>
      <c r="J251" s="230"/>
    </row>
    <row r="252" spans="1:10">
      <c r="A252" s="92"/>
      <c r="B252" s="230"/>
      <c r="C252" s="230"/>
      <c r="D252" s="230"/>
      <c r="E252" s="230"/>
      <c r="F252" s="230"/>
      <c r="G252" s="230"/>
      <c r="H252" s="230"/>
      <c r="I252" s="230"/>
      <c r="J252" s="230"/>
    </row>
    <row r="253" spans="1:10">
      <c r="A253" s="92"/>
      <c r="B253" s="230"/>
      <c r="C253" s="230"/>
      <c r="D253" s="230"/>
      <c r="E253" s="230"/>
      <c r="F253" s="230"/>
      <c r="G253" s="230"/>
      <c r="H253" s="230"/>
      <c r="I253" s="230"/>
      <c r="J253" s="230"/>
    </row>
    <row r="254" spans="1:10">
      <c r="A254" s="92"/>
      <c r="B254" s="230"/>
      <c r="C254" s="230"/>
      <c r="D254" s="230"/>
      <c r="E254" s="230"/>
      <c r="F254" s="230"/>
      <c r="G254" s="230"/>
      <c r="H254" s="230"/>
      <c r="I254" s="230"/>
      <c r="J254" s="230"/>
    </row>
    <row r="255" spans="1:10">
      <c r="A255" s="92"/>
      <c r="B255" s="230"/>
      <c r="C255" s="230"/>
      <c r="D255" s="230"/>
      <c r="E255" s="230"/>
      <c r="F255" s="230"/>
      <c r="G255" s="230"/>
      <c r="H255" s="230"/>
      <c r="I255" s="230"/>
      <c r="J255" s="230"/>
    </row>
    <row r="256" spans="1:10">
      <c r="A256" s="92"/>
      <c r="B256" s="230"/>
      <c r="C256" s="230"/>
      <c r="D256" s="230"/>
      <c r="E256" s="230"/>
      <c r="F256" s="230"/>
      <c r="G256" s="230"/>
      <c r="H256" s="230"/>
      <c r="I256" s="230"/>
      <c r="J256" s="230"/>
    </row>
    <row r="257" spans="1:10">
      <c r="A257" s="92"/>
      <c r="B257" s="230"/>
      <c r="C257" s="230"/>
      <c r="D257" s="230"/>
      <c r="E257" s="230"/>
      <c r="F257" s="230"/>
      <c r="G257" s="230"/>
      <c r="H257" s="230"/>
      <c r="I257" s="230"/>
      <c r="J257" s="230"/>
    </row>
    <row r="258" spans="1:10">
      <c r="A258" s="92"/>
      <c r="B258" s="230"/>
      <c r="C258" s="230"/>
      <c r="D258" s="230"/>
      <c r="E258" s="230"/>
      <c r="F258" s="230"/>
      <c r="G258" s="230"/>
      <c r="H258" s="230"/>
      <c r="I258" s="230"/>
      <c r="J258" s="230"/>
    </row>
    <row r="259" spans="1:10">
      <c r="A259" s="92"/>
      <c r="B259" s="230"/>
      <c r="C259" s="230"/>
      <c r="D259" s="230"/>
      <c r="E259" s="230"/>
      <c r="F259" s="230"/>
      <c r="G259" s="230"/>
      <c r="H259" s="230"/>
      <c r="I259" s="230"/>
      <c r="J259" s="230"/>
    </row>
    <row r="260" spans="1:10">
      <c r="A260" s="92"/>
      <c r="B260" s="230"/>
      <c r="C260" s="230"/>
      <c r="D260" s="230"/>
      <c r="E260" s="230"/>
      <c r="F260" s="230"/>
      <c r="G260" s="230"/>
      <c r="H260" s="230"/>
      <c r="I260" s="230"/>
      <c r="J260" s="230"/>
    </row>
    <row r="261" spans="1:10">
      <c r="A261" s="92"/>
      <c r="B261" s="230"/>
      <c r="C261" s="230"/>
      <c r="D261" s="230"/>
      <c r="E261" s="230"/>
      <c r="F261" s="230"/>
      <c r="G261" s="230"/>
      <c r="H261" s="230"/>
      <c r="I261" s="230"/>
      <c r="J261" s="230"/>
    </row>
    <row r="262" spans="1:10">
      <c r="A262" s="92"/>
      <c r="B262" s="230"/>
      <c r="C262" s="230"/>
      <c r="D262" s="230"/>
      <c r="E262" s="230"/>
      <c r="F262" s="230"/>
      <c r="G262" s="230"/>
      <c r="H262" s="230"/>
      <c r="I262" s="230"/>
      <c r="J262" s="230"/>
    </row>
    <row r="263" spans="1:10">
      <c r="A263" s="92"/>
      <c r="B263" s="230"/>
      <c r="C263" s="230"/>
      <c r="D263" s="230"/>
      <c r="E263" s="230"/>
      <c r="F263" s="230"/>
      <c r="G263" s="230"/>
      <c r="H263" s="230"/>
      <c r="I263" s="230"/>
      <c r="J263" s="230"/>
    </row>
    <row r="264" spans="1:10">
      <c r="A264" s="92"/>
      <c r="B264" s="230"/>
      <c r="C264" s="230"/>
      <c r="D264" s="230"/>
      <c r="E264" s="230"/>
      <c r="F264" s="230"/>
      <c r="G264" s="230"/>
      <c r="H264" s="230"/>
      <c r="I264" s="230"/>
      <c r="J264" s="230"/>
    </row>
    <row r="265" spans="1:10">
      <c r="A265" s="92"/>
      <c r="B265" s="230"/>
      <c r="C265" s="230"/>
      <c r="D265" s="230"/>
      <c r="E265" s="230"/>
      <c r="F265" s="230"/>
      <c r="G265" s="230"/>
      <c r="H265" s="230"/>
      <c r="I265" s="230"/>
      <c r="J265" s="230"/>
    </row>
    <row r="266" spans="1:10">
      <c r="A266" s="92"/>
      <c r="B266" s="230"/>
      <c r="C266" s="230"/>
      <c r="D266" s="230"/>
      <c r="E266" s="230"/>
      <c r="F266" s="230"/>
      <c r="G266" s="230"/>
      <c r="H266" s="230"/>
      <c r="I266" s="230"/>
      <c r="J266" s="230"/>
    </row>
    <row r="267" spans="1:10">
      <c r="A267" s="92"/>
      <c r="B267" s="230"/>
      <c r="C267" s="230"/>
      <c r="D267" s="230"/>
      <c r="E267" s="230"/>
      <c r="F267" s="230"/>
      <c r="G267" s="230"/>
      <c r="H267" s="230"/>
      <c r="I267" s="230"/>
      <c r="J267" s="230"/>
    </row>
    <row r="268" spans="1:10">
      <c r="A268" s="92"/>
      <c r="B268" s="230"/>
      <c r="C268" s="230"/>
      <c r="D268" s="230"/>
      <c r="E268" s="230"/>
      <c r="F268" s="230"/>
      <c r="G268" s="230"/>
      <c r="H268" s="230"/>
      <c r="I268" s="230"/>
      <c r="J268" s="230"/>
    </row>
    <row r="269" spans="1:10">
      <c r="A269" s="92"/>
      <c r="B269" s="230"/>
      <c r="C269" s="230"/>
      <c r="D269" s="230"/>
      <c r="E269" s="230"/>
      <c r="F269" s="230"/>
      <c r="G269" s="230"/>
      <c r="H269" s="230"/>
      <c r="I269" s="230"/>
      <c r="J269" s="230"/>
    </row>
    <row r="270" spans="1:10">
      <c r="A270" s="92"/>
      <c r="B270" s="230"/>
      <c r="C270" s="230"/>
      <c r="D270" s="230"/>
      <c r="E270" s="230"/>
      <c r="F270" s="230"/>
      <c r="G270" s="230"/>
      <c r="H270" s="230"/>
      <c r="I270" s="230"/>
      <c r="J270" s="230"/>
    </row>
    <row r="271" spans="1:10">
      <c r="A271" s="92"/>
      <c r="B271" s="230"/>
      <c r="C271" s="230"/>
      <c r="D271" s="230"/>
      <c r="E271" s="230"/>
      <c r="F271" s="230"/>
      <c r="G271" s="230"/>
      <c r="H271" s="230"/>
      <c r="I271" s="230"/>
      <c r="J271" s="230"/>
    </row>
    <row r="272" spans="1:10">
      <c r="A272" s="92"/>
      <c r="B272" s="230"/>
      <c r="C272" s="230"/>
      <c r="D272" s="230"/>
      <c r="E272" s="230"/>
      <c r="F272" s="230"/>
      <c r="G272" s="230"/>
      <c r="H272" s="230"/>
      <c r="I272" s="230"/>
      <c r="J272" s="230"/>
    </row>
    <row r="273" spans="1:10">
      <c r="A273" s="92"/>
      <c r="B273" s="230"/>
      <c r="C273" s="230"/>
      <c r="D273" s="230"/>
      <c r="E273" s="230"/>
      <c r="F273" s="230"/>
      <c r="G273" s="230"/>
      <c r="H273" s="230"/>
      <c r="I273" s="230"/>
      <c r="J273" s="230"/>
    </row>
    <row r="274" spans="1:10">
      <c r="A274" s="92"/>
      <c r="B274" s="230"/>
      <c r="C274" s="230"/>
      <c r="D274" s="230"/>
      <c r="E274" s="230"/>
      <c r="F274" s="230"/>
      <c r="G274" s="230"/>
      <c r="H274" s="230"/>
      <c r="I274" s="230"/>
      <c r="J274" s="230"/>
    </row>
    <row r="275" spans="1:10">
      <c r="A275" s="92"/>
      <c r="B275" s="230"/>
      <c r="C275" s="230"/>
      <c r="D275" s="230"/>
      <c r="E275" s="230"/>
      <c r="F275" s="230"/>
      <c r="G275" s="230"/>
      <c r="H275" s="230"/>
      <c r="I275" s="230"/>
      <c r="J275" s="230"/>
    </row>
    <row r="276" spans="1:10">
      <c r="A276" s="92"/>
      <c r="B276" s="230"/>
      <c r="C276" s="230"/>
      <c r="D276" s="230"/>
      <c r="E276" s="230"/>
      <c r="F276" s="230"/>
      <c r="G276" s="230"/>
      <c r="H276" s="230"/>
      <c r="I276" s="230"/>
      <c r="J276" s="230"/>
    </row>
    <row r="277" spans="1:10">
      <c r="A277" s="92"/>
      <c r="B277" s="230"/>
      <c r="C277" s="230"/>
      <c r="D277" s="230"/>
      <c r="E277" s="230"/>
      <c r="F277" s="230"/>
      <c r="G277" s="230"/>
      <c r="H277" s="230"/>
      <c r="I277" s="230"/>
      <c r="J277" s="230"/>
    </row>
    <row r="278" spans="1:10">
      <c r="A278" s="92"/>
      <c r="B278" s="230"/>
      <c r="C278" s="230"/>
      <c r="D278" s="230"/>
      <c r="E278" s="230"/>
      <c r="F278" s="230"/>
      <c r="G278" s="230"/>
      <c r="H278" s="230"/>
      <c r="I278" s="230"/>
      <c r="J278" s="230"/>
    </row>
    <row r="279" spans="1:10">
      <c r="A279" s="92"/>
      <c r="B279" s="230"/>
      <c r="C279" s="230"/>
      <c r="D279" s="230"/>
      <c r="E279" s="230"/>
      <c r="F279" s="230"/>
      <c r="G279" s="230"/>
      <c r="H279" s="230"/>
      <c r="I279" s="230"/>
      <c r="J279" s="230"/>
    </row>
    <row r="280" spans="1:10">
      <c r="A280" s="92"/>
      <c r="B280" s="230"/>
      <c r="C280" s="230"/>
      <c r="D280" s="230"/>
      <c r="E280" s="230"/>
      <c r="F280" s="230"/>
      <c r="G280" s="230"/>
      <c r="H280" s="230"/>
      <c r="I280" s="230"/>
      <c r="J280" s="230"/>
    </row>
    <row r="281" spans="1:10">
      <c r="A281" s="92"/>
      <c r="B281" s="230"/>
      <c r="C281" s="230"/>
      <c r="D281" s="230"/>
      <c r="E281" s="230"/>
      <c r="F281" s="230"/>
      <c r="G281" s="230"/>
      <c r="H281" s="230"/>
      <c r="I281" s="230"/>
      <c r="J281" s="230"/>
    </row>
    <row r="282" spans="1:10">
      <c r="A282" s="92"/>
      <c r="B282" s="230"/>
      <c r="C282" s="230"/>
      <c r="D282" s="230"/>
      <c r="E282" s="230"/>
      <c r="F282" s="230"/>
      <c r="G282" s="230"/>
      <c r="H282" s="230"/>
      <c r="I282" s="230"/>
      <c r="J282" s="230"/>
    </row>
  </sheetData>
  <autoFilter ref="A1:M166" xr:uid="{7713F93E-EA42-496E-BBF5-14584FC9BCB3}">
    <filterColumn colId="12">
      <filters>
        <filter val="Retain - Catchment FM"/>
        <filter val="Retain - Cwmbrwla x3 CSOs"/>
        <filter val="Retain - Cwmbrwla x3 CSOs BIF"/>
        <filter val="Retain - linked to SO IMP1 asset d/s"/>
        <filter val="Retain - SO IMP1"/>
        <filter val="Retain - SO IMP1 Bifurcation"/>
        <filter val="Retain - TEN"/>
        <filter val="Retain - TEN Bifurcation"/>
      </filters>
    </filterColumn>
  </autoFilter>
  <mergeCells count="5">
    <mergeCell ref="N19:N20"/>
    <mergeCell ref="N26:N27"/>
    <mergeCell ref="N41:N42"/>
    <mergeCell ref="N59:N60"/>
    <mergeCell ref="N74:N75"/>
  </mergeCells>
  <phoneticPr fontId="41" type="noConversion"/>
  <conditionalFormatting sqref="B2:J154 C155:C166 E155:E166 G155:J166">
    <cfRule type="containsText" dxfId="1" priority="1" operator="containsText" text="Y - ">
      <formula>NOT(ISERROR(SEARCH("Y - ",B2)))</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5F5A-ABCE-429E-BAEC-8FBDB1FD524B}">
  <dimension ref="A1:H286"/>
  <sheetViews>
    <sheetView zoomScale="85" zoomScaleNormal="85" workbookViewId="0">
      <pane xSplit="1" ySplit="7" topLeftCell="B119" activePane="bottomRight" state="frozen"/>
      <selection pane="bottomRight" activeCell="B119" sqref="B119"/>
      <selection pane="bottomLeft" activeCell="A6" sqref="A6"/>
      <selection pane="topRight" activeCell="C1" sqref="C1"/>
    </sheetView>
  </sheetViews>
  <sheetFormatPr defaultColWidth="8.7109375" defaultRowHeight="12.75"/>
  <cols>
    <col min="1" max="1" width="8.28515625" style="7" bestFit="1" customWidth="1"/>
    <col min="2" max="2" width="38.5703125" style="56" customWidth="1"/>
    <col min="3" max="3" width="38.140625" style="56" customWidth="1"/>
    <col min="4" max="4" width="33.42578125" style="56" customWidth="1"/>
    <col min="5" max="5" width="76.5703125" style="56" customWidth="1"/>
    <col min="6" max="6" width="48.7109375" style="98" customWidth="1"/>
    <col min="7" max="16384" width="8.7109375" style="98"/>
  </cols>
  <sheetData>
    <row r="1" spans="1:8" s="92" customFormat="1" ht="13.5" thickTop="1">
      <c r="A1" s="412" t="s">
        <v>1873</v>
      </c>
      <c r="B1" s="413"/>
      <c r="C1" s="413"/>
      <c r="D1" s="413"/>
      <c r="E1" s="414"/>
    </row>
    <row r="2" spans="1:8" s="92" customFormat="1" ht="45" customHeight="1" thickBot="1">
      <c r="A2" s="418" t="s">
        <v>1875</v>
      </c>
      <c r="B2" s="419"/>
      <c r="C2" s="419"/>
      <c r="D2" s="419"/>
      <c r="E2" s="420"/>
    </row>
    <row r="3" spans="1:8" s="92" customFormat="1" ht="13.5" thickTop="1">
      <c r="A3" s="58"/>
      <c r="B3" s="57"/>
      <c r="C3" s="57"/>
      <c r="D3" s="57"/>
      <c r="E3" s="42"/>
      <c r="G3" s="222" t="s">
        <v>2246</v>
      </c>
    </row>
    <row r="4" spans="1:8" s="92" customFormat="1">
      <c r="A4" s="58"/>
      <c r="B4" s="57"/>
      <c r="C4" s="57"/>
      <c r="D4" s="57"/>
      <c r="E4" s="42"/>
      <c r="G4" s="222" t="s">
        <v>2247</v>
      </c>
    </row>
    <row r="5" spans="1:8" s="92" customFormat="1" ht="13.5" thickBot="1">
      <c r="A5" s="58"/>
      <c r="B5" s="57"/>
      <c r="C5" s="57"/>
      <c r="D5" s="220">
        <v>45539</v>
      </c>
      <c r="E5" s="42"/>
      <c r="G5" s="222" t="s">
        <v>2248</v>
      </c>
    </row>
    <row r="6" spans="1:8" s="92" customFormat="1" ht="13.5" thickBot="1">
      <c r="A6" s="423" t="s">
        <v>10</v>
      </c>
      <c r="B6" s="101" t="s">
        <v>2249</v>
      </c>
      <c r="C6" s="217" t="s">
        <v>2250</v>
      </c>
      <c r="D6" s="314" t="s">
        <v>2251</v>
      </c>
      <c r="E6" s="421" t="s">
        <v>1013</v>
      </c>
      <c r="F6" s="421" t="s">
        <v>2252</v>
      </c>
    </row>
    <row r="7" spans="1:8" s="92" customFormat="1" ht="13.5" thickBot="1">
      <c r="A7" s="427"/>
      <c r="B7" s="110" t="s">
        <v>1013</v>
      </c>
      <c r="C7" s="110" t="s">
        <v>1013</v>
      </c>
      <c r="D7" s="315" t="s">
        <v>1013</v>
      </c>
      <c r="E7" s="428"/>
      <c r="F7" s="422"/>
    </row>
    <row r="8" spans="1:8">
      <c r="A8" s="310" t="s">
        <v>48</v>
      </c>
      <c r="B8" s="121" t="s">
        <v>2253</v>
      </c>
      <c r="C8" s="26" t="s">
        <v>2254</v>
      </c>
      <c r="D8" s="316" t="s">
        <v>1887</v>
      </c>
      <c r="E8" s="112"/>
      <c r="F8" s="225">
        <v>0</v>
      </c>
    </row>
    <row r="9" spans="1:8">
      <c r="A9" s="310" t="s">
        <v>62</v>
      </c>
      <c r="B9" s="121" t="s">
        <v>1883</v>
      </c>
      <c r="C9" s="26" t="s">
        <v>1883</v>
      </c>
      <c r="D9" s="115" t="s">
        <v>1883</v>
      </c>
      <c r="E9" s="112"/>
      <c r="F9" s="226" t="s">
        <v>2255</v>
      </c>
      <c r="G9" s="224" t="s">
        <v>2256</v>
      </c>
    </row>
    <row r="10" spans="1:8">
      <c r="A10" s="310" t="s">
        <v>65</v>
      </c>
      <c r="B10" s="121" t="s">
        <v>1883</v>
      </c>
      <c r="C10" s="26" t="s">
        <v>2257</v>
      </c>
      <c r="D10" s="316" t="s">
        <v>1884</v>
      </c>
      <c r="E10" s="112" t="s">
        <v>2258</v>
      </c>
      <c r="F10" s="226">
        <v>1</v>
      </c>
      <c r="G10" s="224" t="s">
        <v>2259</v>
      </c>
      <c r="H10" s="224" t="s">
        <v>2260</v>
      </c>
    </row>
    <row r="11" spans="1:8">
      <c r="A11" s="310" t="s">
        <v>74</v>
      </c>
      <c r="B11" s="121" t="s">
        <v>1883</v>
      </c>
      <c r="C11" s="26" t="s">
        <v>1883</v>
      </c>
      <c r="D11" s="115" t="s">
        <v>2261</v>
      </c>
      <c r="E11" s="112"/>
      <c r="F11" s="226" t="s">
        <v>2255</v>
      </c>
      <c r="G11" s="224" t="s">
        <v>2262</v>
      </c>
    </row>
    <row r="12" spans="1:8">
      <c r="A12" s="310" t="s">
        <v>81</v>
      </c>
      <c r="B12" s="121" t="s">
        <v>2263</v>
      </c>
      <c r="C12" s="26" t="s">
        <v>2264</v>
      </c>
      <c r="D12" s="115" t="s">
        <v>1904</v>
      </c>
      <c r="E12" s="112" t="s">
        <v>2265</v>
      </c>
      <c r="F12" s="226">
        <v>0</v>
      </c>
      <c r="G12" s="224" t="s">
        <v>2266</v>
      </c>
    </row>
    <row r="13" spans="1:8">
      <c r="A13" s="310" t="s">
        <v>88</v>
      </c>
      <c r="B13" s="121" t="s">
        <v>1883</v>
      </c>
      <c r="C13" s="26" t="s">
        <v>2267</v>
      </c>
      <c r="D13" s="115" t="s">
        <v>1904</v>
      </c>
      <c r="E13" s="112"/>
      <c r="F13" s="226">
        <v>1</v>
      </c>
    </row>
    <row r="14" spans="1:8">
      <c r="A14" s="310" t="s">
        <v>105</v>
      </c>
      <c r="B14" s="121" t="s">
        <v>1883</v>
      </c>
      <c r="C14" s="26" t="s">
        <v>2267</v>
      </c>
      <c r="D14" s="115" t="s">
        <v>1884</v>
      </c>
      <c r="E14" s="112"/>
      <c r="F14" s="226">
        <v>1</v>
      </c>
      <c r="G14" s="224" t="s">
        <v>2268</v>
      </c>
    </row>
    <row r="15" spans="1:8">
      <c r="A15" s="310" t="s">
        <v>113</v>
      </c>
      <c r="B15" s="121" t="s">
        <v>1883</v>
      </c>
      <c r="C15" s="26" t="s">
        <v>1883</v>
      </c>
      <c r="D15" s="115" t="s">
        <v>1884</v>
      </c>
      <c r="E15" s="112"/>
      <c r="F15" s="226">
        <v>2</v>
      </c>
      <c r="G15" s="224" t="s">
        <v>2269</v>
      </c>
    </row>
    <row r="16" spans="1:8">
      <c r="A16" s="310" t="s">
        <v>118</v>
      </c>
      <c r="B16" s="121" t="s">
        <v>2270</v>
      </c>
      <c r="C16" s="26" t="s">
        <v>2271</v>
      </c>
      <c r="D16" s="115" t="s">
        <v>1884</v>
      </c>
      <c r="E16" s="112" t="s">
        <v>2272</v>
      </c>
      <c r="F16" s="226">
        <v>0</v>
      </c>
    </row>
    <row r="17" spans="1:8">
      <c r="A17" s="310" t="s">
        <v>127</v>
      </c>
      <c r="B17" s="121" t="s">
        <v>2273</v>
      </c>
      <c r="C17" s="26" t="s">
        <v>1884</v>
      </c>
      <c r="D17" s="115" t="s">
        <v>1884</v>
      </c>
      <c r="E17" s="112"/>
      <c r="F17" s="226">
        <v>0</v>
      </c>
    </row>
    <row r="18" spans="1:8">
      <c r="A18" s="310" t="s">
        <v>134</v>
      </c>
      <c r="B18" s="121" t="s">
        <v>1339</v>
      </c>
      <c r="C18" s="26" t="s">
        <v>1884</v>
      </c>
      <c r="D18" s="115" t="s">
        <v>1884</v>
      </c>
      <c r="E18" s="112" t="s">
        <v>2274</v>
      </c>
      <c r="F18" s="226">
        <v>0</v>
      </c>
    </row>
    <row r="19" spans="1:8">
      <c r="A19" s="310" t="s">
        <v>139</v>
      </c>
      <c r="B19" s="121" t="s">
        <v>1339</v>
      </c>
      <c r="C19" s="221" t="s">
        <v>1884</v>
      </c>
      <c r="D19" s="115" t="s">
        <v>1884</v>
      </c>
      <c r="E19" s="112"/>
      <c r="F19" s="226">
        <v>0</v>
      </c>
    </row>
    <row r="20" spans="1:8">
      <c r="A20" s="310" t="s">
        <v>145</v>
      </c>
      <c r="B20" s="121" t="s">
        <v>1883</v>
      </c>
      <c r="C20" s="26" t="s">
        <v>1883</v>
      </c>
      <c r="D20" s="115" t="s">
        <v>2275</v>
      </c>
      <c r="E20" s="112"/>
      <c r="F20" s="226" t="s">
        <v>2255</v>
      </c>
    </row>
    <row r="21" spans="1:8">
      <c r="A21" s="310" t="s">
        <v>153</v>
      </c>
      <c r="B21" s="121" t="s">
        <v>2276</v>
      </c>
      <c r="C21" s="26" t="s">
        <v>2277</v>
      </c>
      <c r="D21" s="115" t="s">
        <v>1904</v>
      </c>
      <c r="E21" s="112"/>
      <c r="F21" s="226">
        <v>0</v>
      </c>
    </row>
    <row r="22" spans="1:8">
      <c r="A22" s="310" t="s">
        <v>158</v>
      </c>
      <c r="B22" s="121" t="s">
        <v>2278</v>
      </c>
      <c r="C22" s="221" t="s">
        <v>2279</v>
      </c>
      <c r="D22" s="115" t="s">
        <v>1884</v>
      </c>
      <c r="E22" s="112" t="s">
        <v>2280</v>
      </c>
      <c r="F22" s="226">
        <v>0</v>
      </c>
    </row>
    <row r="23" spans="1:8">
      <c r="A23" s="310" t="s">
        <v>166</v>
      </c>
      <c r="B23" s="121" t="s">
        <v>1883</v>
      </c>
      <c r="C23" s="26" t="s">
        <v>1883</v>
      </c>
      <c r="D23" s="115" t="s">
        <v>1883</v>
      </c>
      <c r="E23" s="112" t="s">
        <v>2281</v>
      </c>
      <c r="F23" s="226">
        <v>0</v>
      </c>
    </row>
    <row r="24" spans="1:8">
      <c r="A24" s="310" t="s">
        <v>174</v>
      </c>
      <c r="B24" s="121" t="s">
        <v>2282</v>
      </c>
      <c r="C24" s="26" t="s">
        <v>2283</v>
      </c>
      <c r="D24" s="115" t="s">
        <v>1884</v>
      </c>
      <c r="E24" s="112"/>
      <c r="F24" s="226">
        <v>0</v>
      </c>
    </row>
    <row r="25" spans="1:8">
      <c r="A25" s="310" t="s">
        <v>180</v>
      </c>
      <c r="B25" s="121" t="s">
        <v>1883</v>
      </c>
      <c r="C25" s="26" t="s">
        <v>1883</v>
      </c>
      <c r="D25" s="115" t="s">
        <v>1883</v>
      </c>
      <c r="E25" s="112"/>
      <c r="F25" s="226" t="s">
        <v>2255</v>
      </c>
    </row>
    <row r="26" spans="1:8">
      <c r="A26" s="310" t="s">
        <v>185</v>
      </c>
      <c r="B26" s="121" t="s">
        <v>2276</v>
      </c>
      <c r="C26" s="221" t="s">
        <v>2284</v>
      </c>
      <c r="D26" s="115" t="s">
        <v>1884</v>
      </c>
      <c r="E26" s="112"/>
      <c r="F26" s="226">
        <v>0</v>
      </c>
      <c r="H26" s="99"/>
    </row>
    <row r="27" spans="1:8" s="99" customFormat="1">
      <c r="A27" s="310" t="s">
        <v>191</v>
      </c>
      <c r="B27" s="121" t="s">
        <v>1883</v>
      </c>
      <c r="C27" s="221" t="s">
        <v>1883</v>
      </c>
      <c r="D27" s="115" t="s">
        <v>1884</v>
      </c>
      <c r="E27" s="112"/>
      <c r="F27" s="226">
        <v>2</v>
      </c>
    </row>
    <row r="28" spans="1:8" s="99" customFormat="1">
      <c r="A28" s="310" t="s">
        <v>197</v>
      </c>
      <c r="B28" s="121" t="s">
        <v>2285</v>
      </c>
      <c r="C28" s="26" t="s">
        <v>2286</v>
      </c>
      <c r="D28" s="115" t="s">
        <v>1884</v>
      </c>
      <c r="E28" s="112" t="s">
        <v>2281</v>
      </c>
      <c r="F28" s="226">
        <v>2</v>
      </c>
    </row>
    <row r="29" spans="1:8" s="99" customFormat="1">
      <c r="A29" s="310" t="s">
        <v>202</v>
      </c>
      <c r="B29" s="121" t="s">
        <v>1883</v>
      </c>
      <c r="C29" s="221" t="s">
        <v>2287</v>
      </c>
      <c r="D29" s="115" t="s">
        <v>1884</v>
      </c>
      <c r="E29" s="112"/>
      <c r="F29" s="226">
        <v>1</v>
      </c>
    </row>
    <row r="30" spans="1:8" s="99" customFormat="1">
      <c r="A30" s="310" t="s">
        <v>209</v>
      </c>
      <c r="B30" s="121" t="s">
        <v>1883</v>
      </c>
      <c r="C30" s="26" t="s">
        <v>1883</v>
      </c>
      <c r="D30" s="115" t="s">
        <v>1884</v>
      </c>
      <c r="E30" s="112"/>
      <c r="F30" s="226">
        <v>2</v>
      </c>
    </row>
    <row r="31" spans="1:8" s="99" customFormat="1">
      <c r="A31" s="310" t="s">
        <v>214</v>
      </c>
      <c r="B31" s="121" t="s">
        <v>1883</v>
      </c>
      <c r="C31" s="26" t="s">
        <v>1883</v>
      </c>
      <c r="D31" s="115" t="s">
        <v>2275</v>
      </c>
      <c r="E31" s="112"/>
      <c r="F31" s="226" t="s">
        <v>2255</v>
      </c>
    </row>
    <row r="32" spans="1:8" s="99" customFormat="1">
      <c r="A32" s="310" t="s">
        <v>220</v>
      </c>
      <c r="B32" s="121" t="s">
        <v>1883</v>
      </c>
      <c r="C32" s="221" t="s">
        <v>1883</v>
      </c>
      <c r="D32" s="115" t="s">
        <v>1884</v>
      </c>
      <c r="E32" s="112"/>
      <c r="F32" s="226">
        <v>2</v>
      </c>
    </row>
    <row r="33" spans="1:6" s="99" customFormat="1">
      <c r="A33" s="310" t="s">
        <v>225</v>
      </c>
      <c r="B33" s="121" t="s">
        <v>2288</v>
      </c>
      <c r="C33" s="221" t="s">
        <v>1883</v>
      </c>
      <c r="D33" s="115" t="s">
        <v>2261</v>
      </c>
      <c r="E33" s="112"/>
      <c r="F33" s="226" t="s">
        <v>2255</v>
      </c>
    </row>
    <row r="34" spans="1:6" s="99" customFormat="1">
      <c r="A34" s="310" t="s">
        <v>230</v>
      </c>
      <c r="B34" s="121" t="s">
        <v>163</v>
      </c>
      <c r="C34" s="221" t="s">
        <v>1883</v>
      </c>
      <c r="D34" s="115" t="s">
        <v>1884</v>
      </c>
      <c r="E34" s="112"/>
      <c r="F34" s="226">
        <v>1</v>
      </c>
    </row>
    <row r="35" spans="1:6" s="99" customFormat="1">
      <c r="A35" s="310" t="s">
        <v>236</v>
      </c>
      <c r="B35" s="121" t="s">
        <v>2289</v>
      </c>
      <c r="C35" s="221" t="s">
        <v>2267</v>
      </c>
      <c r="D35" s="115" t="s">
        <v>1884</v>
      </c>
      <c r="E35" s="112" t="s">
        <v>2290</v>
      </c>
      <c r="F35" s="226">
        <v>0</v>
      </c>
    </row>
    <row r="36" spans="1:6" s="99" customFormat="1">
      <c r="A36" s="310" t="s">
        <v>241</v>
      </c>
      <c r="B36" s="121" t="s">
        <v>2291</v>
      </c>
      <c r="C36" s="221" t="s">
        <v>2291</v>
      </c>
      <c r="D36" s="115" t="s">
        <v>1884</v>
      </c>
      <c r="E36" s="112"/>
      <c r="F36" s="226">
        <v>0</v>
      </c>
    </row>
    <row r="37" spans="1:6" s="99" customFormat="1">
      <c r="A37" s="310" t="s">
        <v>250</v>
      </c>
      <c r="B37" s="121" t="s">
        <v>2292</v>
      </c>
      <c r="C37" s="221" t="s">
        <v>2267</v>
      </c>
      <c r="D37" s="115" t="s">
        <v>1884</v>
      </c>
      <c r="E37" s="112" t="s">
        <v>2280</v>
      </c>
      <c r="F37" s="226">
        <v>0</v>
      </c>
    </row>
    <row r="38" spans="1:6" s="99" customFormat="1">
      <c r="A38" s="310" t="s">
        <v>256</v>
      </c>
      <c r="B38" s="121" t="s">
        <v>2276</v>
      </c>
      <c r="C38" s="221" t="s">
        <v>2287</v>
      </c>
      <c r="D38" s="115" t="s">
        <v>1904</v>
      </c>
      <c r="E38" s="112"/>
      <c r="F38" s="226">
        <v>0</v>
      </c>
    </row>
    <row r="39" spans="1:6" s="99" customFormat="1">
      <c r="A39" s="310" t="s">
        <v>266</v>
      </c>
      <c r="B39" s="121" t="s">
        <v>1883</v>
      </c>
      <c r="C39" s="221" t="s">
        <v>1883</v>
      </c>
      <c r="D39" s="115" t="s">
        <v>1884</v>
      </c>
      <c r="E39" s="112"/>
      <c r="F39" s="226">
        <v>2</v>
      </c>
    </row>
    <row r="40" spans="1:6" s="99" customFormat="1">
      <c r="A40" s="310" t="s">
        <v>277</v>
      </c>
      <c r="B40" s="121" t="s">
        <v>1883</v>
      </c>
      <c r="C40" s="221" t="s">
        <v>1883</v>
      </c>
      <c r="D40" s="115" t="s">
        <v>1883</v>
      </c>
      <c r="E40" s="112"/>
      <c r="F40" s="226" t="s">
        <v>2255</v>
      </c>
    </row>
    <row r="41" spans="1:6" s="99" customFormat="1">
      <c r="A41" s="310" t="s">
        <v>283</v>
      </c>
      <c r="B41" s="121" t="s">
        <v>1883</v>
      </c>
      <c r="C41" s="26" t="s">
        <v>1883</v>
      </c>
      <c r="D41" s="115" t="s">
        <v>1884</v>
      </c>
      <c r="E41" s="112"/>
      <c r="F41" s="226">
        <v>2</v>
      </c>
    </row>
    <row r="42" spans="1:6" s="99" customFormat="1">
      <c r="A42" s="310" t="s">
        <v>288</v>
      </c>
      <c r="B42" s="121" t="s">
        <v>1883</v>
      </c>
      <c r="C42" s="221" t="s">
        <v>2267</v>
      </c>
      <c r="D42" s="115" t="s">
        <v>1904</v>
      </c>
      <c r="E42" s="112"/>
      <c r="F42" s="226">
        <v>1</v>
      </c>
    </row>
    <row r="43" spans="1:6" s="99" customFormat="1">
      <c r="A43" s="310" t="s">
        <v>293</v>
      </c>
      <c r="B43" s="121" t="s">
        <v>1883</v>
      </c>
      <c r="C43" s="26" t="s">
        <v>1883</v>
      </c>
      <c r="D43" s="115" t="s">
        <v>1884</v>
      </c>
      <c r="E43" s="112"/>
      <c r="F43" s="226">
        <v>2</v>
      </c>
    </row>
    <row r="44" spans="1:6" s="99" customFormat="1">
      <c r="A44" s="310" t="s">
        <v>298</v>
      </c>
      <c r="B44" s="121" t="s">
        <v>1883</v>
      </c>
      <c r="C44" s="26" t="s">
        <v>1883</v>
      </c>
      <c r="D44" s="115" t="s">
        <v>1884</v>
      </c>
      <c r="E44" s="112"/>
      <c r="F44" s="226">
        <v>2</v>
      </c>
    </row>
    <row r="45" spans="1:6" s="99" customFormat="1">
      <c r="A45" s="310" t="s">
        <v>300</v>
      </c>
      <c r="B45" s="121" t="s">
        <v>1883</v>
      </c>
      <c r="C45" s="26" t="s">
        <v>1883</v>
      </c>
      <c r="D45" s="115" t="s">
        <v>1883</v>
      </c>
      <c r="E45" s="112"/>
      <c r="F45" s="226">
        <v>0</v>
      </c>
    </row>
    <row r="46" spans="1:6" s="99" customFormat="1">
      <c r="A46" s="310" t="s">
        <v>305</v>
      </c>
      <c r="B46" s="121" t="s">
        <v>1110</v>
      </c>
      <c r="C46" s="221" t="s">
        <v>2267</v>
      </c>
      <c r="D46" s="115" t="s">
        <v>1904</v>
      </c>
      <c r="E46" s="112"/>
      <c r="F46" s="218">
        <v>0</v>
      </c>
    </row>
    <row r="47" spans="1:6" s="99" customFormat="1">
      <c r="A47" s="310" t="s">
        <v>311</v>
      </c>
      <c r="B47" s="121" t="s">
        <v>2293</v>
      </c>
      <c r="C47" s="26" t="s">
        <v>1883</v>
      </c>
      <c r="D47" s="115" t="s">
        <v>1883</v>
      </c>
      <c r="E47" s="112"/>
      <c r="F47" s="226">
        <v>2</v>
      </c>
    </row>
    <row r="48" spans="1:6" s="99" customFormat="1">
      <c r="A48" s="310" t="s">
        <v>316</v>
      </c>
      <c r="B48" s="121" t="s">
        <v>1883</v>
      </c>
      <c r="C48" s="26" t="s">
        <v>1883</v>
      </c>
      <c r="D48" s="115" t="s">
        <v>1883</v>
      </c>
      <c r="E48" s="112"/>
      <c r="F48" s="226" t="s">
        <v>2255</v>
      </c>
    </row>
    <row r="49" spans="1:8" s="99" customFormat="1">
      <c r="A49" s="310" t="s">
        <v>322</v>
      </c>
      <c r="B49" s="121" t="s">
        <v>2294</v>
      </c>
      <c r="C49" s="221" t="s">
        <v>2295</v>
      </c>
      <c r="D49" s="115" t="s">
        <v>1904</v>
      </c>
      <c r="E49" s="112"/>
      <c r="F49" s="226">
        <v>0</v>
      </c>
    </row>
    <row r="50" spans="1:8" s="99" customFormat="1">
      <c r="A50" s="310" t="s">
        <v>327</v>
      </c>
      <c r="B50" s="121" t="s">
        <v>2296</v>
      </c>
      <c r="C50" s="26" t="s">
        <v>2287</v>
      </c>
      <c r="D50" s="115" t="s">
        <v>1904</v>
      </c>
      <c r="E50" s="112"/>
      <c r="F50" s="226">
        <v>1</v>
      </c>
    </row>
    <row r="51" spans="1:8" s="99" customFormat="1">
      <c r="A51" s="310" t="s">
        <v>332</v>
      </c>
      <c r="B51" s="121" t="s">
        <v>1883</v>
      </c>
      <c r="C51" s="26" t="s">
        <v>1883</v>
      </c>
      <c r="D51" s="115" t="s">
        <v>1884</v>
      </c>
      <c r="E51" s="112"/>
      <c r="F51" s="226">
        <v>2</v>
      </c>
    </row>
    <row r="52" spans="1:8" s="99" customFormat="1">
      <c r="A52" s="310" t="s">
        <v>338</v>
      </c>
      <c r="B52" s="121" t="s">
        <v>1339</v>
      </c>
      <c r="C52" s="221" t="s">
        <v>1339</v>
      </c>
      <c r="D52" s="115" t="s">
        <v>1884</v>
      </c>
      <c r="E52" s="112"/>
      <c r="F52" s="226">
        <v>0</v>
      </c>
    </row>
    <row r="53" spans="1:8" s="99" customFormat="1">
      <c r="A53" s="310" t="s">
        <v>344</v>
      </c>
      <c r="B53" s="121" t="s">
        <v>2297</v>
      </c>
      <c r="C53" s="26" t="s">
        <v>2297</v>
      </c>
      <c r="D53" s="115" t="s">
        <v>2298</v>
      </c>
      <c r="E53" s="112"/>
      <c r="F53" s="226">
        <v>1</v>
      </c>
    </row>
    <row r="54" spans="1:8" s="99" customFormat="1">
      <c r="A54" s="310" t="s">
        <v>352</v>
      </c>
      <c r="B54" s="121" t="s">
        <v>2299</v>
      </c>
      <c r="C54" s="221" t="s">
        <v>2292</v>
      </c>
      <c r="D54" s="115" t="s">
        <v>1904</v>
      </c>
      <c r="E54" s="112" t="s">
        <v>2280</v>
      </c>
      <c r="F54" s="226">
        <v>0</v>
      </c>
    </row>
    <row r="55" spans="1:8" s="99" customFormat="1" ht="25.5">
      <c r="A55" s="310" t="s">
        <v>357</v>
      </c>
      <c r="B55" s="121" t="s">
        <v>2300</v>
      </c>
      <c r="C55" s="26" t="s">
        <v>1883</v>
      </c>
      <c r="D55" s="115" t="s">
        <v>1884</v>
      </c>
      <c r="E55" s="112"/>
      <c r="F55" s="226">
        <v>2</v>
      </c>
    </row>
    <row r="56" spans="1:8" s="99" customFormat="1">
      <c r="A56" s="310" t="s">
        <v>362</v>
      </c>
      <c r="B56" s="121" t="s">
        <v>1883</v>
      </c>
      <c r="C56" s="26" t="s">
        <v>2301</v>
      </c>
      <c r="D56" s="115" t="s">
        <v>2275</v>
      </c>
      <c r="E56" s="112"/>
      <c r="F56" s="226">
        <v>2</v>
      </c>
    </row>
    <row r="57" spans="1:8" s="99" customFormat="1">
      <c r="A57" s="310" t="s">
        <v>367</v>
      </c>
      <c r="B57" s="121" t="s">
        <v>2302</v>
      </c>
      <c r="C57" s="26" t="s">
        <v>1883</v>
      </c>
      <c r="D57" s="115" t="s">
        <v>2275</v>
      </c>
      <c r="E57" s="112"/>
      <c r="F57" s="226">
        <v>2</v>
      </c>
    </row>
    <row r="58" spans="1:8" s="99" customFormat="1">
      <c r="A58" s="310" t="s">
        <v>372</v>
      </c>
      <c r="B58" s="121" t="s">
        <v>2303</v>
      </c>
      <c r="C58" s="26" t="s">
        <v>2304</v>
      </c>
      <c r="D58" s="115" t="s">
        <v>1884</v>
      </c>
      <c r="E58" s="112" t="s">
        <v>2265</v>
      </c>
      <c r="F58" s="226">
        <v>0</v>
      </c>
    </row>
    <row r="59" spans="1:8" s="99" customFormat="1">
      <c r="A59" s="310" t="s">
        <v>377</v>
      </c>
      <c r="B59" s="121" t="s">
        <v>1883</v>
      </c>
      <c r="C59" s="26" t="s">
        <v>1883</v>
      </c>
      <c r="D59" s="115" t="s">
        <v>2275</v>
      </c>
      <c r="E59" s="112"/>
      <c r="F59" s="226" t="s">
        <v>2255</v>
      </c>
    </row>
    <row r="60" spans="1:8" s="99" customFormat="1">
      <c r="A60" s="310" t="s">
        <v>382</v>
      </c>
      <c r="B60" s="121" t="s">
        <v>2305</v>
      </c>
      <c r="C60" s="221" t="s">
        <v>2305</v>
      </c>
      <c r="D60" s="115" t="s">
        <v>1884</v>
      </c>
      <c r="E60" s="112" t="s">
        <v>2306</v>
      </c>
      <c r="F60" s="226">
        <v>0</v>
      </c>
    </row>
    <row r="61" spans="1:8" s="99" customFormat="1">
      <c r="A61" s="310" t="s">
        <v>389</v>
      </c>
      <c r="B61" s="121" t="s">
        <v>1110</v>
      </c>
      <c r="C61" s="223" t="s">
        <v>1339</v>
      </c>
      <c r="D61" s="115" t="s">
        <v>1884</v>
      </c>
      <c r="E61" s="112"/>
      <c r="F61" s="226">
        <v>0</v>
      </c>
      <c r="H61" s="98"/>
    </row>
    <row r="62" spans="1:8" s="99" customFormat="1">
      <c r="A62" s="310" t="s">
        <v>394</v>
      </c>
      <c r="B62" s="121" t="s">
        <v>2307</v>
      </c>
      <c r="C62" s="26" t="s">
        <v>2307</v>
      </c>
      <c r="D62" s="115" t="s">
        <v>1884</v>
      </c>
      <c r="E62" s="112" t="s">
        <v>2308</v>
      </c>
      <c r="F62" s="226">
        <v>0</v>
      </c>
      <c r="H62" s="98"/>
    </row>
    <row r="63" spans="1:8" s="99" customFormat="1">
      <c r="A63" s="310" t="s">
        <v>400</v>
      </c>
      <c r="B63" s="121" t="s">
        <v>1883</v>
      </c>
      <c r="C63" s="26" t="s">
        <v>1883</v>
      </c>
      <c r="D63" s="115" t="s">
        <v>1884</v>
      </c>
      <c r="E63" s="112"/>
      <c r="F63" s="226">
        <v>2</v>
      </c>
      <c r="H63" s="98"/>
    </row>
    <row r="64" spans="1:8" s="99" customFormat="1">
      <c r="A64" s="310" t="s">
        <v>404</v>
      </c>
      <c r="B64" s="121" t="s">
        <v>1883</v>
      </c>
      <c r="C64" s="26" t="s">
        <v>1883</v>
      </c>
      <c r="D64" s="115" t="s">
        <v>1884</v>
      </c>
      <c r="E64" s="112"/>
      <c r="F64" s="226">
        <v>2</v>
      </c>
      <c r="H64" s="98"/>
    </row>
    <row r="65" spans="1:8" s="99" customFormat="1">
      <c r="A65" s="310" t="s">
        <v>409</v>
      </c>
      <c r="B65" s="121" t="s">
        <v>1883</v>
      </c>
      <c r="C65" s="26" t="s">
        <v>1883</v>
      </c>
      <c r="D65" s="115" t="s">
        <v>1884</v>
      </c>
      <c r="E65" s="112"/>
      <c r="F65" s="226">
        <v>2</v>
      </c>
      <c r="H65" s="98"/>
    </row>
    <row r="66" spans="1:8" s="99" customFormat="1">
      <c r="A66" s="310" t="s">
        <v>414</v>
      </c>
      <c r="B66" s="121" t="s">
        <v>2309</v>
      </c>
      <c r="C66" s="26" t="s">
        <v>1339</v>
      </c>
      <c r="D66" s="115" t="s">
        <v>2275</v>
      </c>
      <c r="E66" s="112"/>
      <c r="F66" s="226">
        <v>1</v>
      </c>
      <c r="H66" s="98"/>
    </row>
    <row r="67" spans="1:8" s="99" customFormat="1">
      <c r="A67" s="310" t="s">
        <v>419</v>
      </c>
      <c r="B67" s="121" t="s">
        <v>1883</v>
      </c>
      <c r="C67" s="26" t="s">
        <v>1883</v>
      </c>
      <c r="D67" s="115" t="s">
        <v>1884</v>
      </c>
      <c r="E67" s="112"/>
      <c r="F67" s="226">
        <v>2</v>
      </c>
      <c r="H67" s="98"/>
    </row>
    <row r="68" spans="1:8" s="99" customFormat="1" ht="25.5">
      <c r="A68" s="310" t="s">
        <v>427</v>
      </c>
      <c r="B68" s="121" t="s">
        <v>1883</v>
      </c>
      <c r="C68" s="26" t="s">
        <v>2310</v>
      </c>
      <c r="D68" s="115" t="s">
        <v>1883</v>
      </c>
      <c r="E68" s="112"/>
      <c r="F68" s="226">
        <v>2</v>
      </c>
      <c r="H68" s="98"/>
    </row>
    <row r="69" spans="1:8" s="99" customFormat="1">
      <c r="A69" s="310" t="s">
        <v>433</v>
      </c>
      <c r="B69" s="121" t="s">
        <v>2311</v>
      </c>
      <c r="C69" s="26" t="s">
        <v>2308</v>
      </c>
      <c r="D69" s="115" t="s">
        <v>1884</v>
      </c>
      <c r="E69" s="112" t="s">
        <v>2280</v>
      </c>
      <c r="F69" s="226">
        <v>0</v>
      </c>
      <c r="H69" s="98"/>
    </row>
    <row r="70" spans="1:8" s="99" customFormat="1">
      <c r="A70" s="310" t="s">
        <v>439</v>
      </c>
      <c r="B70" s="121" t="s">
        <v>2282</v>
      </c>
      <c r="C70" s="26" t="s">
        <v>2312</v>
      </c>
      <c r="D70" s="115" t="s">
        <v>1884</v>
      </c>
      <c r="E70" s="112"/>
      <c r="F70" s="226">
        <v>0</v>
      </c>
      <c r="H70" s="98"/>
    </row>
    <row r="71" spans="1:8">
      <c r="A71" s="310" t="s">
        <v>448</v>
      </c>
      <c r="B71" s="121" t="s">
        <v>1883</v>
      </c>
      <c r="C71" s="26" t="s">
        <v>1883</v>
      </c>
      <c r="D71" s="115" t="s">
        <v>1884</v>
      </c>
      <c r="E71" s="112"/>
      <c r="F71" s="226">
        <v>2</v>
      </c>
    </row>
    <row r="72" spans="1:8">
      <c r="A72" s="310" t="s">
        <v>454</v>
      </c>
      <c r="B72" s="121" t="s">
        <v>2263</v>
      </c>
      <c r="C72" s="26" t="s">
        <v>2265</v>
      </c>
      <c r="D72" s="115" t="s">
        <v>1884</v>
      </c>
      <c r="E72" s="112" t="s">
        <v>2265</v>
      </c>
      <c r="F72" s="226">
        <v>0</v>
      </c>
    </row>
    <row r="73" spans="1:8">
      <c r="A73" s="310" t="s">
        <v>461</v>
      </c>
      <c r="B73" s="121" t="s">
        <v>1110</v>
      </c>
      <c r="C73" s="26" t="s">
        <v>1110</v>
      </c>
      <c r="D73" s="115" t="s">
        <v>1884</v>
      </c>
      <c r="E73" s="112"/>
      <c r="F73" s="226">
        <v>0</v>
      </c>
    </row>
    <row r="74" spans="1:8">
      <c r="A74" s="310" t="s">
        <v>466</v>
      </c>
      <c r="B74" s="121" t="s">
        <v>1883</v>
      </c>
      <c r="C74" s="26" t="s">
        <v>2313</v>
      </c>
      <c r="D74" s="115" t="s">
        <v>1904</v>
      </c>
      <c r="E74" s="112"/>
      <c r="F74" s="226">
        <v>1</v>
      </c>
    </row>
    <row r="75" spans="1:8">
      <c r="A75" s="310" t="s">
        <v>473</v>
      </c>
      <c r="B75" s="121" t="s">
        <v>1883</v>
      </c>
      <c r="C75" s="26" t="s">
        <v>1883</v>
      </c>
      <c r="D75" s="115" t="s">
        <v>1884</v>
      </c>
      <c r="E75" s="112"/>
      <c r="F75" s="226">
        <v>2</v>
      </c>
    </row>
    <row r="76" spans="1:8">
      <c r="A76" s="310" t="s">
        <v>478</v>
      </c>
      <c r="B76" s="121" t="s">
        <v>1883</v>
      </c>
      <c r="C76" s="26" t="s">
        <v>1883</v>
      </c>
      <c r="D76" s="115" t="s">
        <v>2275</v>
      </c>
      <c r="E76" s="112"/>
      <c r="F76" s="226" t="s">
        <v>2255</v>
      </c>
    </row>
    <row r="77" spans="1:8">
      <c r="A77" s="310" t="s">
        <v>483</v>
      </c>
      <c r="B77" s="121" t="s">
        <v>1883</v>
      </c>
      <c r="C77" s="26" t="s">
        <v>1883</v>
      </c>
      <c r="D77" s="115" t="s">
        <v>1884</v>
      </c>
      <c r="E77" s="112"/>
      <c r="F77" s="226"/>
    </row>
    <row r="78" spans="1:8">
      <c r="A78" s="310" t="s">
        <v>488</v>
      </c>
      <c r="B78" s="121" t="s">
        <v>1883</v>
      </c>
      <c r="C78" s="26" t="s">
        <v>1883</v>
      </c>
      <c r="D78" s="115" t="s">
        <v>2275</v>
      </c>
      <c r="E78" s="112"/>
      <c r="F78" s="226" t="s">
        <v>2255</v>
      </c>
    </row>
    <row r="79" spans="1:8">
      <c r="A79" s="310" t="s">
        <v>494</v>
      </c>
      <c r="B79" s="121" t="s">
        <v>1883</v>
      </c>
      <c r="C79" s="26" t="s">
        <v>1883</v>
      </c>
      <c r="D79" s="115" t="s">
        <v>2275</v>
      </c>
      <c r="E79" s="112"/>
      <c r="F79" s="226" t="s">
        <v>2255</v>
      </c>
    </row>
    <row r="80" spans="1:8">
      <c r="A80" s="310" t="s">
        <v>499</v>
      </c>
      <c r="B80" s="121" t="s">
        <v>1883</v>
      </c>
      <c r="C80" s="26" t="s">
        <v>1883</v>
      </c>
      <c r="D80" s="115" t="s">
        <v>1884</v>
      </c>
      <c r="E80" s="112"/>
      <c r="F80" s="226">
        <v>2</v>
      </c>
    </row>
    <row r="81" spans="1:6">
      <c r="A81" s="310" t="s">
        <v>504</v>
      </c>
      <c r="B81" s="121" t="s">
        <v>1883</v>
      </c>
      <c r="C81" s="26" t="s">
        <v>1883</v>
      </c>
      <c r="D81" s="115" t="s">
        <v>1883</v>
      </c>
      <c r="E81" s="112"/>
      <c r="F81" s="226" t="s">
        <v>2255</v>
      </c>
    </row>
    <row r="82" spans="1:6">
      <c r="A82" s="310" t="s">
        <v>508</v>
      </c>
      <c r="B82" s="121" t="s">
        <v>1883</v>
      </c>
      <c r="C82" s="26" t="s">
        <v>1883</v>
      </c>
      <c r="D82" s="115" t="s">
        <v>2275</v>
      </c>
      <c r="E82" s="112"/>
      <c r="F82" s="226" t="s">
        <v>2255</v>
      </c>
    </row>
    <row r="83" spans="1:6">
      <c r="A83" s="310" t="s">
        <v>514</v>
      </c>
      <c r="B83" s="121" t="s">
        <v>1883</v>
      </c>
      <c r="C83" s="26" t="s">
        <v>1883</v>
      </c>
      <c r="D83" s="115" t="s">
        <v>1883</v>
      </c>
      <c r="E83" s="112"/>
      <c r="F83" s="226" t="s">
        <v>2255</v>
      </c>
    </row>
    <row r="84" spans="1:6">
      <c r="A84" s="310" t="s">
        <v>519</v>
      </c>
      <c r="B84" s="306" t="s">
        <v>1883</v>
      </c>
      <c r="C84" s="221" t="s">
        <v>2314</v>
      </c>
      <c r="D84" s="115" t="s">
        <v>2275</v>
      </c>
      <c r="E84" s="112"/>
      <c r="F84" s="226">
        <v>2</v>
      </c>
    </row>
    <row r="85" spans="1:6">
      <c r="A85" s="310" t="s">
        <v>525</v>
      </c>
      <c r="B85" s="121" t="s">
        <v>1883</v>
      </c>
      <c r="C85" s="26" t="s">
        <v>1883</v>
      </c>
      <c r="D85" s="115" t="s">
        <v>2275</v>
      </c>
      <c r="E85" s="112"/>
      <c r="F85" s="226" t="s">
        <v>2255</v>
      </c>
    </row>
    <row r="86" spans="1:6">
      <c r="A86" s="310" t="s">
        <v>528</v>
      </c>
      <c r="B86" s="121" t="s">
        <v>1883</v>
      </c>
      <c r="C86" s="221" t="s">
        <v>2315</v>
      </c>
      <c r="D86" s="115" t="s">
        <v>2275</v>
      </c>
      <c r="E86" s="112"/>
      <c r="F86" s="226">
        <v>2</v>
      </c>
    </row>
    <row r="87" spans="1:6">
      <c r="A87" s="310" t="s">
        <v>533</v>
      </c>
      <c r="B87" s="121" t="s">
        <v>2316</v>
      </c>
      <c r="C87" s="26" t="s">
        <v>2317</v>
      </c>
      <c r="D87" s="115" t="s">
        <v>1884</v>
      </c>
      <c r="E87" s="112"/>
      <c r="F87" s="226">
        <v>1</v>
      </c>
    </row>
    <row r="88" spans="1:6">
      <c r="A88" s="310" t="s">
        <v>540</v>
      </c>
      <c r="B88" s="121" t="s">
        <v>1917</v>
      </c>
      <c r="C88" s="26" t="s">
        <v>1917</v>
      </c>
      <c r="D88" s="115" t="s">
        <v>1917</v>
      </c>
      <c r="E88" s="112" t="s">
        <v>1918</v>
      </c>
      <c r="F88" s="226">
        <v>2</v>
      </c>
    </row>
    <row r="89" spans="1:6">
      <c r="A89" s="310" t="s">
        <v>545</v>
      </c>
      <c r="B89" s="121" t="s">
        <v>1883</v>
      </c>
      <c r="C89" s="223" t="s">
        <v>1883</v>
      </c>
      <c r="D89" s="115" t="s">
        <v>2275</v>
      </c>
      <c r="E89" s="112"/>
      <c r="F89" s="226" t="s">
        <v>2255</v>
      </c>
    </row>
    <row r="90" spans="1:6">
      <c r="A90" s="310" t="s">
        <v>550</v>
      </c>
      <c r="B90" s="121" t="s">
        <v>1339</v>
      </c>
      <c r="C90" s="221" t="s">
        <v>1884</v>
      </c>
      <c r="D90" s="115" t="s">
        <v>1884</v>
      </c>
      <c r="E90" s="112" t="s">
        <v>2318</v>
      </c>
      <c r="F90" s="226">
        <v>0</v>
      </c>
    </row>
    <row r="91" spans="1:6">
      <c r="A91" s="310" t="s">
        <v>559</v>
      </c>
      <c r="B91" s="121" t="s">
        <v>2319</v>
      </c>
      <c r="C91" s="221" t="s">
        <v>2320</v>
      </c>
      <c r="D91" s="115" t="s">
        <v>1904</v>
      </c>
      <c r="E91" s="112"/>
      <c r="F91" s="226">
        <v>0</v>
      </c>
    </row>
    <row r="92" spans="1:6">
      <c r="A92" s="310" t="s">
        <v>564</v>
      </c>
      <c r="B92" s="121" t="s">
        <v>1883</v>
      </c>
      <c r="C92" s="26" t="s">
        <v>1883</v>
      </c>
      <c r="D92" s="115" t="s">
        <v>2275</v>
      </c>
      <c r="E92" s="112"/>
      <c r="F92" s="226" t="s">
        <v>2255</v>
      </c>
    </row>
    <row r="93" spans="1:6">
      <c r="A93" s="310" t="s">
        <v>570</v>
      </c>
      <c r="B93" s="121" t="s">
        <v>1883</v>
      </c>
      <c r="C93" s="221" t="s">
        <v>1883</v>
      </c>
      <c r="D93" s="115" t="s">
        <v>1883</v>
      </c>
      <c r="E93" s="112"/>
      <c r="F93" s="226" t="s">
        <v>2255</v>
      </c>
    </row>
    <row r="94" spans="1:6">
      <c r="A94" s="310" t="s">
        <v>575</v>
      </c>
      <c r="B94" s="121" t="s">
        <v>1110</v>
      </c>
      <c r="C94" s="26" t="s">
        <v>1883</v>
      </c>
      <c r="D94" s="115" t="s">
        <v>1904</v>
      </c>
      <c r="E94" s="112" t="s">
        <v>2318</v>
      </c>
      <c r="F94" s="226">
        <v>1</v>
      </c>
    </row>
    <row r="95" spans="1:6">
      <c r="A95" s="310" t="s">
        <v>580</v>
      </c>
      <c r="B95" s="121" t="s">
        <v>1339</v>
      </c>
      <c r="C95" s="221" t="s">
        <v>2320</v>
      </c>
      <c r="D95" s="115" t="s">
        <v>2321</v>
      </c>
      <c r="E95" s="112"/>
      <c r="F95" s="226">
        <v>0</v>
      </c>
    </row>
    <row r="96" spans="1:6">
      <c r="A96" s="310" t="s">
        <v>585</v>
      </c>
      <c r="B96" s="121" t="s">
        <v>1110</v>
      </c>
      <c r="C96" s="221" t="s">
        <v>1339</v>
      </c>
      <c r="D96" s="115" t="s">
        <v>2275</v>
      </c>
      <c r="E96" s="112"/>
      <c r="F96" s="226">
        <v>1</v>
      </c>
    </row>
    <row r="97" spans="1:6">
      <c r="A97" s="310" t="s">
        <v>590</v>
      </c>
      <c r="B97" s="121" t="s">
        <v>1883</v>
      </c>
      <c r="C97" s="26" t="s">
        <v>1883</v>
      </c>
      <c r="D97" s="115" t="s">
        <v>2275</v>
      </c>
      <c r="E97" s="112"/>
      <c r="F97" s="226" t="s">
        <v>2255</v>
      </c>
    </row>
    <row r="98" spans="1:6">
      <c r="A98" s="310" t="s">
        <v>597</v>
      </c>
      <c r="B98" s="121" t="s">
        <v>1883</v>
      </c>
      <c r="C98" s="221" t="s">
        <v>1883</v>
      </c>
      <c r="D98" s="115" t="s">
        <v>1883</v>
      </c>
      <c r="E98" s="112"/>
      <c r="F98" s="226" t="s">
        <v>2255</v>
      </c>
    </row>
    <row r="99" spans="1:6">
      <c r="A99" s="310" t="s">
        <v>608</v>
      </c>
      <c r="B99" s="121" t="s">
        <v>2322</v>
      </c>
      <c r="C99" s="221" t="s">
        <v>2320</v>
      </c>
      <c r="D99" s="115" t="s">
        <v>1904</v>
      </c>
      <c r="E99" s="112"/>
      <c r="F99" s="226">
        <v>0</v>
      </c>
    </row>
    <row r="100" spans="1:6">
      <c r="A100" s="310" t="s">
        <v>613</v>
      </c>
      <c r="B100" s="121" t="s">
        <v>1883</v>
      </c>
      <c r="C100" s="221" t="s">
        <v>1883</v>
      </c>
      <c r="D100" s="115" t="s">
        <v>2261</v>
      </c>
      <c r="E100" s="112"/>
      <c r="F100" s="226" t="s">
        <v>2255</v>
      </c>
    </row>
    <row r="101" spans="1:6">
      <c r="A101" s="310" t="s">
        <v>619</v>
      </c>
      <c r="B101" s="121" t="s">
        <v>1883</v>
      </c>
      <c r="C101" s="223" t="s">
        <v>1883</v>
      </c>
      <c r="D101" s="115" t="s">
        <v>2275</v>
      </c>
      <c r="E101" s="112"/>
      <c r="F101" s="226" t="s">
        <v>2255</v>
      </c>
    </row>
    <row r="102" spans="1:6">
      <c r="A102" s="310" t="s">
        <v>621</v>
      </c>
      <c r="B102" s="121" t="s">
        <v>1883</v>
      </c>
      <c r="C102" s="221" t="s">
        <v>1883</v>
      </c>
      <c r="D102" s="115" t="s">
        <v>2275</v>
      </c>
      <c r="E102" s="112"/>
      <c r="F102" s="226" t="s">
        <v>2255</v>
      </c>
    </row>
    <row r="103" spans="1:6">
      <c r="A103" s="310" t="s">
        <v>627</v>
      </c>
      <c r="B103" s="121" t="s">
        <v>1883</v>
      </c>
      <c r="C103" s="221" t="s">
        <v>1883</v>
      </c>
      <c r="D103" s="115" t="s">
        <v>2275</v>
      </c>
      <c r="E103" s="112"/>
      <c r="F103" s="226" t="s">
        <v>2255</v>
      </c>
    </row>
    <row r="104" spans="1:6">
      <c r="A104" s="310" t="s">
        <v>633</v>
      </c>
      <c r="B104" s="121" t="s">
        <v>2323</v>
      </c>
      <c r="C104" s="26" t="s">
        <v>2323</v>
      </c>
      <c r="D104" s="115" t="s">
        <v>1904</v>
      </c>
      <c r="E104" s="112"/>
      <c r="F104" s="226">
        <v>0</v>
      </c>
    </row>
    <row r="105" spans="1:6">
      <c r="A105" s="310" t="s">
        <v>641</v>
      </c>
      <c r="B105" s="121" t="s">
        <v>1883</v>
      </c>
      <c r="C105" s="26" t="s">
        <v>2324</v>
      </c>
      <c r="D105" s="115" t="s">
        <v>2325</v>
      </c>
      <c r="E105" s="112"/>
      <c r="F105" s="226">
        <v>2</v>
      </c>
    </row>
    <row r="106" spans="1:6">
      <c r="A106" s="310" t="s">
        <v>647</v>
      </c>
      <c r="B106" s="121" t="s">
        <v>1883</v>
      </c>
      <c r="C106" s="26" t="s">
        <v>2326</v>
      </c>
      <c r="D106" s="115" t="s">
        <v>1883</v>
      </c>
      <c r="E106" s="112"/>
      <c r="F106" s="226">
        <v>2</v>
      </c>
    </row>
    <row r="107" spans="1:6">
      <c r="A107" s="310" t="s">
        <v>652</v>
      </c>
      <c r="B107" s="121" t="s">
        <v>1110</v>
      </c>
      <c r="C107" s="26" t="s">
        <v>2320</v>
      </c>
      <c r="D107" s="115" t="s">
        <v>2325</v>
      </c>
      <c r="E107" s="112"/>
      <c r="F107" s="226">
        <v>0</v>
      </c>
    </row>
    <row r="108" spans="1:6">
      <c r="A108" s="310" t="s">
        <v>663</v>
      </c>
      <c r="B108" s="121" t="s">
        <v>1883</v>
      </c>
      <c r="C108" s="26" t="s">
        <v>1883</v>
      </c>
      <c r="D108" s="115" t="s">
        <v>1883</v>
      </c>
      <c r="E108" s="112"/>
      <c r="F108" s="226" t="s">
        <v>2255</v>
      </c>
    </row>
    <row r="109" spans="1:6">
      <c r="A109" s="310" t="s">
        <v>668</v>
      </c>
      <c r="B109" s="121" t="s">
        <v>1883</v>
      </c>
      <c r="C109" s="26" t="s">
        <v>1883</v>
      </c>
      <c r="D109" s="115" t="s">
        <v>1883</v>
      </c>
      <c r="E109" s="112"/>
      <c r="F109" s="226" t="s">
        <v>2255</v>
      </c>
    </row>
    <row r="110" spans="1:6">
      <c r="A110" s="310" t="s">
        <v>673</v>
      </c>
      <c r="B110" s="121" t="s">
        <v>1883</v>
      </c>
      <c r="C110" s="26" t="s">
        <v>1883</v>
      </c>
      <c r="D110" s="115" t="s">
        <v>2275</v>
      </c>
      <c r="E110" s="112"/>
      <c r="F110" s="226" t="s">
        <v>2255</v>
      </c>
    </row>
    <row r="111" spans="1:6">
      <c r="A111" s="310" t="s">
        <v>681</v>
      </c>
      <c r="B111" s="121" t="s">
        <v>1883</v>
      </c>
      <c r="C111" s="221" t="s">
        <v>1883</v>
      </c>
      <c r="D111" s="115" t="s">
        <v>1884</v>
      </c>
      <c r="E111" s="112"/>
      <c r="F111" s="226">
        <v>2</v>
      </c>
    </row>
    <row r="112" spans="1:6">
      <c r="A112" s="310" t="s">
        <v>690</v>
      </c>
      <c r="B112" s="121" t="s">
        <v>2327</v>
      </c>
      <c r="C112" s="26" t="s">
        <v>2328</v>
      </c>
      <c r="D112" s="115" t="s">
        <v>1904</v>
      </c>
      <c r="E112" s="112"/>
      <c r="F112" s="226">
        <v>0</v>
      </c>
    </row>
    <row r="113" spans="1:6">
      <c r="A113" s="310" t="s">
        <v>696</v>
      </c>
      <c r="B113" s="121" t="s">
        <v>2329</v>
      </c>
      <c r="C113" s="26" t="s">
        <v>2330</v>
      </c>
      <c r="D113" s="115" t="s">
        <v>2275</v>
      </c>
      <c r="E113" s="112"/>
      <c r="F113" s="226">
        <v>1</v>
      </c>
    </row>
    <row r="114" spans="1:6">
      <c r="A114" s="310" t="s">
        <v>701</v>
      </c>
      <c r="B114" s="121" t="s">
        <v>1883</v>
      </c>
      <c r="C114" s="26" t="s">
        <v>1883</v>
      </c>
      <c r="D114" s="115" t="s">
        <v>1884</v>
      </c>
      <c r="E114" s="112"/>
      <c r="F114" s="226">
        <v>2</v>
      </c>
    </row>
    <row r="115" spans="1:6">
      <c r="A115" s="310" t="s">
        <v>706</v>
      </c>
      <c r="B115" s="121" t="s">
        <v>2331</v>
      </c>
      <c r="C115" s="26" t="s">
        <v>2331</v>
      </c>
      <c r="D115" s="115" t="s">
        <v>1904</v>
      </c>
      <c r="E115" s="112"/>
      <c r="F115" s="226">
        <v>0</v>
      </c>
    </row>
    <row r="116" spans="1:6">
      <c r="A116" s="310" t="s">
        <v>712</v>
      </c>
      <c r="B116" s="121" t="s">
        <v>1883</v>
      </c>
      <c r="C116" s="26" t="s">
        <v>1883</v>
      </c>
      <c r="D116" s="115" t="s">
        <v>1883</v>
      </c>
      <c r="E116" s="112"/>
      <c r="F116" s="226">
        <v>0</v>
      </c>
    </row>
    <row r="117" spans="1:6">
      <c r="A117" s="310" t="s">
        <v>718</v>
      </c>
      <c r="B117" s="121" t="s">
        <v>1883</v>
      </c>
      <c r="C117" s="26" t="s">
        <v>1883</v>
      </c>
      <c r="D117" s="115" t="s">
        <v>1883</v>
      </c>
      <c r="E117" s="112"/>
      <c r="F117" s="226">
        <v>0</v>
      </c>
    </row>
    <row r="118" spans="1:6">
      <c r="A118" s="310" t="s">
        <v>723</v>
      </c>
      <c r="B118" s="121" t="s">
        <v>1883</v>
      </c>
      <c r="C118" s="26" t="s">
        <v>1883</v>
      </c>
      <c r="D118" s="115" t="s">
        <v>1883</v>
      </c>
      <c r="E118" s="112"/>
      <c r="F118" s="226" t="s">
        <v>2255</v>
      </c>
    </row>
    <row r="119" spans="1:6">
      <c r="A119" s="310" t="s">
        <v>731</v>
      </c>
      <c r="B119" s="121" t="s">
        <v>2332</v>
      </c>
      <c r="C119" s="221" t="s">
        <v>2332</v>
      </c>
      <c r="D119" s="115" t="s">
        <v>2275</v>
      </c>
      <c r="E119" s="112"/>
      <c r="F119" s="226">
        <v>1</v>
      </c>
    </row>
    <row r="120" spans="1:6">
      <c r="A120" s="310" t="s">
        <v>737</v>
      </c>
      <c r="B120" s="121" t="s">
        <v>1883</v>
      </c>
      <c r="C120" s="26" t="s">
        <v>1883</v>
      </c>
      <c r="D120" s="115" t="s">
        <v>2275</v>
      </c>
      <c r="E120" s="112"/>
      <c r="F120" s="226" t="s">
        <v>2255</v>
      </c>
    </row>
    <row r="121" spans="1:6">
      <c r="A121" s="310" t="s">
        <v>745</v>
      </c>
      <c r="B121" s="121" t="s">
        <v>1883</v>
      </c>
      <c r="C121" s="221" t="s">
        <v>1883</v>
      </c>
      <c r="D121" s="115" t="s">
        <v>2275</v>
      </c>
      <c r="E121" s="112"/>
      <c r="F121" s="226" t="s">
        <v>2255</v>
      </c>
    </row>
    <row r="122" spans="1:6">
      <c r="A122" s="310" t="s">
        <v>754</v>
      </c>
      <c r="B122" s="121" t="s">
        <v>1883</v>
      </c>
      <c r="C122" s="26" t="s">
        <v>1883</v>
      </c>
      <c r="D122" s="115" t="s">
        <v>2261</v>
      </c>
      <c r="E122" s="112"/>
      <c r="F122" s="226" t="s">
        <v>2255</v>
      </c>
    </row>
    <row r="123" spans="1:6">
      <c r="A123" s="310" t="s">
        <v>759</v>
      </c>
      <c r="B123" s="121" t="s">
        <v>1883</v>
      </c>
      <c r="C123" s="221" t="s">
        <v>2333</v>
      </c>
      <c r="D123" s="115" t="s">
        <v>1884</v>
      </c>
      <c r="E123" s="112"/>
      <c r="F123" s="226">
        <v>1</v>
      </c>
    </row>
    <row r="124" spans="1:6">
      <c r="A124" s="310" t="s">
        <v>764</v>
      </c>
      <c r="B124" s="121" t="s">
        <v>1883</v>
      </c>
      <c r="C124" s="221" t="s">
        <v>2333</v>
      </c>
      <c r="D124" s="115" t="s">
        <v>1884</v>
      </c>
      <c r="E124" s="112"/>
      <c r="F124" s="226">
        <v>1</v>
      </c>
    </row>
    <row r="125" spans="1:6">
      <c r="A125" s="310" t="s">
        <v>770</v>
      </c>
      <c r="B125" s="121" t="s">
        <v>1339</v>
      </c>
      <c r="C125" s="221" t="s">
        <v>2320</v>
      </c>
      <c r="D125" s="115" t="s">
        <v>1904</v>
      </c>
      <c r="E125" s="112"/>
      <c r="F125" s="226">
        <v>0</v>
      </c>
    </row>
    <row r="126" spans="1:6">
      <c r="A126" s="310" t="s">
        <v>777</v>
      </c>
      <c r="B126" s="121" t="s">
        <v>1883</v>
      </c>
      <c r="C126" s="221" t="s">
        <v>1883</v>
      </c>
      <c r="D126" s="115" t="s">
        <v>1883</v>
      </c>
      <c r="E126" s="112"/>
      <c r="F126" s="226" t="s">
        <v>2255</v>
      </c>
    </row>
    <row r="127" spans="1:6">
      <c r="A127" s="310" t="s">
        <v>782</v>
      </c>
      <c r="B127" s="121" t="s">
        <v>1883</v>
      </c>
      <c r="C127" s="221" t="s">
        <v>1883</v>
      </c>
      <c r="D127" s="115" t="s">
        <v>2275</v>
      </c>
      <c r="E127" s="112"/>
      <c r="F127" s="226" t="s">
        <v>2255</v>
      </c>
    </row>
    <row r="128" spans="1:6">
      <c r="A128" s="310" t="s">
        <v>787</v>
      </c>
      <c r="B128" s="121" t="s">
        <v>2253</v>
      </c>
      <c r="C128" s="221" t="s">
        <v>2253</v>
      </c>
      <c r="D128" s="115" t="s">
        <v>1883</v>
      </c>
      <c r="E128" s="112"/>
      <c r="F128" s="226">
        <v>1</v>
      </c>
    </row>
    <row r="129" spans="1:6">
      <c r="A129" s="310" t="s">
        <v>790</v>
      </c>
      <c r="B129" s="121" t="s">
        <v>1339</v>
      </c>
      <c r="C129" s="26" t="s">
        <v>1883</v>
      </c>
      <c r="D129" s="115" t="s">
        <v>1884</v>
      </c>
      <c r="E129" s="112"/>
      <c r="F129" s="226">
        <v>1</v>
      </c>
    </row>
    <row r="130" spans="1:6">
      <c r="A130" s="310" t="s">
        <v>795</v>
      </c>
      <c r="B130" s="121" t="s">
        <v>2320</v>
      </c>
      <c r="C130" s="221" t="s">
        <v>2257</v>
      </c>
      <c r="D130" s="115" t="s">
        <v>1904</v>
      </c>
      <c r="E130" s="112"/>
      <c r="F130" s="226">
        <v>0</v>
      </c>
    </row>
    <row r="131" spans="1:6">
      <c r="A131" s="310" t="s">
        <v>800</v>
      </c>
      <c r="B131" s="121" t="s">
        <v>2320</v>
      </c>
      <c r="C131" s="26" t="s">
        <v>2257</v>
      </c>
      <c r="D131" s="115" t="s">
        <v>1904</v>
      </c>
      <c r="E131" s="112"/>
      <c r="F131" s="226">
        <v>0</v>
      </c>
    </row>
    <row r="132" spans="1:6">
      <c r="A132" s="310" t="s">
        <v>802</v>
      </c>
      <c r="B132" s="121" t="s">
        <v>1883</v>
      </c>
      <c r="C132" s="26" t="s">
        <v>2257</v>
      </c>
      <c r="D132" s="115" t="s">
        <v>2275</v>
      </c>
      <c r="E132" s="112"/>
      <c r="F132" s="226">
        <v>2</v>
      </c>
    </row>
    <row r="133" spans="1:6">
      <c r="A133" s="310" t="s">
        <v>809</v>
      </c>
      <c r="B133" s="121" t="s">
        <v>1883</v>
      </c>
      <c r="C133" s="26" t="s">
        <v>1883</v>
      </c>
      <c r="D133" s="115" t="s">
        <v>1884</v>
      </c>
      <c r="E133" s="112"/>
      <c r="F133" s="226">
        <v>2</v>
      </c>
    </row>
    <row r="134" spans="1:6">
      <c r="A134" s="310" t="s">
        <v>814</v>
      </c>
      <c r="B134" s="121" t="s">
        <v>1883</v>
      </c>
      <c r="C134" s="221" t="s">
        <v>1883</v>
      </c>
      <c r="D134" s="115" t="s">
        <v>1884</v>
      </c>
      <c r="E134" s="112"/>
      <c r="F134" s="226">
        <v>2</v>
      </c>
    </row>
    <row r="135" spans="1:6">
      <c r="A135" s="310" t="s">
        <v>819</v>
      </c>
      <c r="B135" s="121" t="s">
        <v>1883</v>
      </c>
      <c r="C135" s="221" t="s">
        <v>1883</v>
      </c>
      <c r="D135" s="115" t="s">
        <v>1884</v>
      </c>
      <c r="E135" s="112"/>
      <c r="F135" s="226">
        <v>2</v>
      </c>
    </row>
    <row r="136" spans="1:6" ht="25.5">
      <c r="A136" s="310" t="s">
        <v>825</v>
      </c>
      <c r="B136" s="121" t="s">
        <v>2320</v>
      </c>
      <c r="C136" s="26" t="s">
        <v>2334</v>
      </c>
      <c r="D136" s="115" t="s">
        <v>1884</v>
      </c>
      <c r="E136" s="112"/>
      <c r="F136" s="226">
        <v>0</v>
      </c>
    </row>
    <row r="137" spans="1:6">
      <c r="A137" s="310" t="s">
        <v>828</v>
      </c>
      <c r="B137" s="121" t="s">
        <v>1883</v>
      </c>
      <c r="C137" s="221" t="s">
        <v>2335</v>
      </c>
      <c r="D137" s="115" t="s">
        <v>1884</v>
      </c>
      <c r="E137" s="112"/>
      <c r="F137" s="226">
        <v>1</v>
      </c>
    </row>
    <row r="138" spans="1:6">
      <c r="A138" s="310" t="s">
        <v>834</v>
      </c>
      <c r="B138" s="121" t="s">
        <v>2336</v>
      </c>
      <c r="C138" s="26" t="s">
        <v>2335</v>
      </c>
      <c r="D138" s="115" t="s">
        <v>1884</v>
      </c>
      <c r="E138" s="112"/>
      <c r="F138" s="226">
        <v>0</v>
      </c>
    </row>
    <row r="139" spans="1:6">
      <c r="A139" s="310" t="s">
        <v>839</v>
      </c>
      <c r="B139" s="121" t="s">
        <v>1110</v>
      </c>
      <c r="C139" s="221" t="s">
        <v>2320</v>
      </c>
      <c r="D139" s="115" t="s">
        <v>1884</v>
      </c>
      <c r="E139" s="112" t="s">
        <v>2337</v>
      </c>
      <c r="F139" s="226">
        <v>0</v>
      </c>
    </row>
    <row r="140" spans="1:6">
      <c r="A140" s="310" t="s">
        <v>842</v>
      </c>
      <c r="B140" s="121" t="s">
        <v>1883</v>
      </c>
      <c r="C140" s="26" t="s">
        <v>1883</v>
      </c>
      <c r="D140" s="115" t="s">
        <v>1884</v>
      </c>
      <c r="E140" s="112"/>
      <c r="F140" s="226">
        <v>2</v>
      </c>
    </row>
    <row r="141" spans="1:6">
      <c r="A141" s="310" t="s">
        <v>849</v>
      </c>
      <c r="B141" s="121" t="s">
        <v>1883</v>
      </c>
      <c r="C141" s="26" t="s">
        <v>1883</v>
      </c>
      <c r="D141" s="115" t="s">
        <v>2275</v>
      </c>
      <c r="E141" s="112"/>
      <c r="F141" s="226" t="s">
        <v>2255</v>
      </c>
    </row>
    <row r="142" spans="1:6">
      <c r="A142" s="310" t="s">
        <v>854</v>
      </c>
      <c r="B142" s="121" t="s">
        <v>2338</v>
      </c>
      <c r="C142" s="221" t="s">
        <v>1883</v>
      </c>
      <c r="D142" s="115" t="s">
        <v>1904</v>
      </c>
      <c r="E142" s="112"/>
      <c r="F142" s="226">
        <v>1</v>
      </c>
    </row>
    <row r="143" spans="1:6">
      <c r="A143" s="310" t="s">
        <v>856</v>
      </c>
      <c r="B143" s="121" t="s">
        <v>1883</v>
      </c>
      <c r="C143" s="26" t="s">
        <v>1883</v>
      </c>
      <c r="D143" s="115" t="s">
        <v>1884</v>
      </c>
      <c r="E143" s="112"/>
      <c r="F143" s="226">
        <v>2</v>
      </c>
    </row>
    <row r="144" spans="1:6">
      <c r="A144" s="310" t="s">
        <v>860</v>
      </c>
      <c r="B144" s="121" t="s">
        <v>2339</v>
      </c>
      <c r="C144" s="221" t="s">
        <v>1110</v>
      </c>
      <c r="D144" s="115" t="s">
        <v>1904</v>
      </c>
      <c r="E144" s="112"/>
      <c r="F144" s="226">
        <v>0</v>
      </c>
    </row>
    <row r="145" spans="1:6">
      <c r="A145" s="310" t="s">
        <v>862</v>
      </c>
      <c r="B145" s="121" t="s">
        <v>1883</v>
      </c>
      <c r="C145" s="221" t="s">
        <v>1883</v>
      </c>
      <c r="D145" s="115" t="s">
        <v>2275</v>
      </c>
      <c r="E145" s="112"/>
      <c r="F145" s="226" t="s">
        <v>2255</v>
      </c>
    </row>
    <row r="146" spans="1:6">
      <c r="A146" s="310" t="s">
        <v>867</v>
      </c>
      <c r="B146" s="121" t="s">
        <v>1883</v>
      </c>
      <c r="C146" s="26" t="s">
        <v>1883</v>
      </c>
      <c r="D146" s="115" t="s">
        <v>2275</v>
      </c>
      <c r="E146" s="112"/>
      <c r="F146" s="226" t="s">
        <v>2255</v>
      </c>
    </row>
    <row r="147" spans="1:6">
      <c r="A147" s="310" t="s">
        <v>872</v>
      </c>
      <c r="B147" s="121" t="s">
        <v>1339</v>
      </c>
      <c r="C147" s="26" t="s">
        <v>2340</v>
      </c>
      <c r="D147" s="115" t="s">
        <v>2275</v>
      </c>
      <c r="E147" s="112"/>
      <c r="F147" s="226">
        <v>1</v>
      </c>
    </row>
    <row r="148" spans="1:6">
      <c r="A148" s="310" t="s">
        <v>874</v>
      </c>
      <c r="B148" s="121" t="s">
        <v>1339</v>
      </c>
      <c r="C148" s="26" t="s">
        <v>1883</v>
      </c>
      <c r="D148" s="115" t="s">
        <v>1883</v>
      </c>
      <c r="E148" s="112"/>
      <c r="F148" s="226">
        <v>2</v>
      </c>
    </row>
    <row r="149" spans="1:6">
      <c r="A149" s="310" t="s">
        <v>876</v>
      </c>
      <c r="B149" s="121"/>
      <c r="C149" s="26"/>
      <c r="D149" s="115"/>
      <c r="E149" s="112"/>
      <c r="F149" s="226"/>
    </row>
    <row r="150" spans="1:6">
      <c r="A150" s="310" t="s">
        <v>883</v>
      </c>
      <c r="B150" s="121"/>
      <c r="C150" s="26"/>
      <c r="D150" s="115"/>
      <c r="E150" s="112"/>
      <c r="F150" s="226"/>
    </row>
    <row r="151" spans="1:6">
      <c r="A151" s="310" t="s">
        <v>888</v>
      </c>
      <c r="B151" s="121"/>
      <c r="C151" s="26"/>
      <c r="D151" s="115"/>
      <c r="E151" s="112"/>
      <c r="F151" s="226"/>
    </row>
    <row r="152" spans="1:6">
      <c r="A152" s="310" t="s">
        <v>896</v>
      </c>
      <c r="B152" s="121"/>
      <c r="C152" s="26"/>
      <c r="D152" s="115"/>
      <c r="E152" s="112"/>
      <c r="F152" s="226"/>
    </row>
    <row r="153" spans="1:6">
      <c r="A153" s="310" t="s">
        <v>903</v>
      </c>
      <c r="B153" s="121"/>
      <c r="C153" s="26"/>
      <c r="D153" s="115"/>
      <c r="E153" s="112"/>
      <c r="F153" s="226"/>
    </row>
    <row r="154" spans="1:6">
      <c r="A154" s="310" t="s">
        <v>909</v>
      </c>
      <c r="B154" s="121"/>
      <c r="C154" s="26"/>
      <c r="D154" s="115"/>
      <c r="E154" s="112"/>
      <c r="F154" s="226"/>
    </row>
    <row r="155" spans="1:6">
      <c r="A155" s="310" t="s">
        <v>915</v>
      </c>
      <c r="B155" s="121"/>
      <c r="C155" s="26"/>
      <c r="D155" s="115"/>
      <c r="E155" s="112"/>
      <c r="F155" s="226"/>
    </row>
    <row r="156" spans="1:6">
      <c r="A156" s="310" t="s">
        <v>924</v>
      </c>
      <c r="B156" s="121"/>
      <c r="C156" s="26"/>
      <c r="D156" s="115"/>
      <c r="E156" s="112"/>
      <c r="F156" s="226"/>
    </row>
    <row r="157" spans="1:6">
      <c r="A157" s="310" t="s">
        <v>933</v>
      </c>
      <c r="B157" s="121"/>
      <c r="C157" s="26"/>
      <c r="D157" s="115"/>
      <c r="E157" s="112"/>
      <c r="F157" s="226"/>
    </row>
    <row r="158" spans="1:6">
      <c r="A158" s="310" t="s">
        <v>940</v>
      </c>
      <c r="B158" s="121"/>
      <c r="C158" s="26"/>
      <c r="D158" s="115"/>
      <c r="E158" s="112"/>
      <c r="F158" s="226"/>
    </row>
    <row r="159" spans="1:6">
      <c r="A159" s="310" t="s">
        <v>951</v>
      </c>
      <c r="B159" s="121"/>
      <c r="C159" s="26"/>
      <c r="D159" s="115"/>
      <c r="E159" s="112"/>
      <c r="F159" s="226"/>
    </row>
    <row r="160" spans="1:6">
      <c r="A160" s="310" t="s">
        <v>960</v>
      </c>
      <c r="B160" s="121"/>
      <c r="C160" s="26"/>
      <c r="D160" s="115"/>
      <c r="E160" s="112"/>
      <c r="F160" s="226"/>
    </row>
    <row r="161" spans="1:6">
      <c r="A161" s="310" t="s">
        <v>964</v>
      </c>
      <c r="B161" s="121"/>
      <c r="C161" s="26"/>
      <c r="D161" s="115"/>
      <c r="E161" s="112"/>
      <c r="F161" s="226"/>
    </row>
    <row r="162" spans="1:6">
      <c r="A162" s="310" t="s">
        <v>967</v>
      </c>
      <c r="B162" s="121"/>
      <c r="C162" s="26"/>
      <c r="D162" s="115"/>
      <c r="E162" s="112"/>
      <c r="F162" s="226"/>
    </row>
    <row r="163" spans="1:6">
      <c r="A163" s="310" t="s">
        <v>972</v>
      </c>
      <c r="B163" s="121"/>
      <c r="C163" s="26"/>
      <c r="D163" s="115"/>
      <c r="E163" s="112"/>
      <c r="F163" s="226"/>
    </row>
    <row r="164" spans="1:6">
      <c r="A164" s="310" t="s">
        <v>975</v>
      </c>
      <c r="B164" s="121"/>
      <c r="C164" s="26"/>
      <c r="D164" s="115"/>
      <c r="E164" s="112"/>
      <c r="F164" s="226"/>
    </row>
    <row r="165" spans="1:6">
      <c r="A165" s="310" t="s">
        <v>979</v>
      </c>
      <c r="B165" s="121"/>
      <c r="C165" s="26"/>
      <c r="D165" s="115"/>
      <c r="E165" s="112"/>
      <c r="F165" s="226"/>
    </row>
    <row r="166" spans="1:6">
      <c r="A166" s="310" t="s">
        <v>983</v>
      </c>
      <c r="B166" s="121"/>
      <c r="C166" s="26"/>
      <c r="D166" s="115"/>
      <c r="E166" s="112"/>
      <c r="F166" s="226"/>
    </row>
    <row r="167" spans="1:6">
      <c r="A167" s="310" t="s">
        <v>986</v>
      </c>
      <c r="B167" s="121"/>
      <c r="C167" s="26"/>
      <c r="D167" s="115"/>
      <c r="E167" s="112"/>
      <c r="F167" s="226"/>
    </row>
    <row r="168" spans="1:6">
      <c r="A168" s="310" t="s">
        <v>989</v>
      </c>
      <c r="B168" s="121"/>
      <c r="C168" s="26"/>
      <c r="D168" s="115"/>
      <c r="E168" s="112"/>
      <c r="F168" s="312"/>
    </row>
    <row r="169" spans="1:6">
      <c r="A169" s="310" t="s">
        <v>992</v>
      </c>
      <c r="B169" s="121"/>
      <c r="C169" s="26"/>
      <c r="D169" s="115"/>
      <c r="E169" s="112"/>
      <c r="F169" s="312"/>
    </row>
    <row r="170" spans="1:6" ht="13.5" thickBot="1">
      <c r="A170" s="313" t="s">
        <v>995</v>
      </c>
      <c r="B170" s="308"/>
      <c r="C170" s="108"/>
      <c r="D170" s="116"/>
      <c r="E170" s="113"/>
      <c r="F170" s="227"/>
    </row>
    <row r="171" spans="1:6">
      <c r="A171" s="133"/>
      <c r="B171" s="100"/>
      <c r="C171" s="100"/>
      <c r="D171" s="100"/>
    </row>
    <row r="172" spans="1:6">
      <c r="A172" s="133"/>
      <c r="B172" s="100"/>
      <c r="C172" s="100"/>
      <c r="D172" s="100"/>
    </row>
    <row r="173" spans="1:6">
      <c r="A173" s="133"/>
      <c r="B173" s="100"/>
      <c r="C173" s="100"/>
      <c r="D173" s="100"/>
    </row>
    <row r="174" spans="1:6">
      <c r="A174" s="133"/>
      <c r="B174" s="100"/>
      <c r="C174" s="100"/>
      <c r="D174" s="100"/>
    </row>
    <row r="175" spans="1:6">
      <c r="A175" s="133"/>
      <c r="B175" s="100"/>
      <c r="C175" s="100"/>
      <c r="D175" s="100"/>
    </row>
    <row r="176" spans="1:6">
      <c r="A176" s="133"/>
      <c r="B176" s="100"/>
      <c r="C176" s="100"/>
      <c r="D176" s="100"/>
    </row>
    <row r="177" spans="1:4">
      <c r="A177" s="133"/>
      <c r="B177" s="100"/>
      <c r="C177" s="100"/>
      <c r="D177" s="100"/>
    </row>
    <row r="178" spans="1:4">
      <c r="A178" s="133"/>
      <c r="B178" s="100"/>
      <c r="C178" s="100"/>
      <c r="D178" s="100"/>
    </row>
    <row r="179" spans="1:4">
      <c r="A179" s="133"/>
      <c r="B179" s="100"/>
      <c r="C179" s="100"/>
      <c r="D179" s="100"/>
    </row>
    <row r="180" spans="1:4">
      <c r="A180" s="133"/>
      <c r="B180" s="100"/>
      <c r="C180" s="100"/>
      <c r="D180" s="100"/>
    </row>
    <row r="181" spans="1:4">
      <c r="A181" s="133"/>
      <c r="B181" s="100"/>
      <c r="C181" s="100"/>
      <c r="D181" s="100"/>
    </row>
    <row r="182" spans="1:4">
      <c r="A182" s="133"/>
      <c r="B182" s="100"/>
      <c r="C182" s="100"/>
      <c r="D182" s="100"/>
    </row>
    <row r="183" spans="1:4">
      <c r="A183" s="133"/>
      <c r="B183" s="100"/>
      <c r="C183" s="100"/>
      <c r="D183" s="100"/>
    </row>
    <row r="184" spans="1:4">
      <c r="A184" s="133"/>
      <c r="B184" s="100"/>
      <c r="C184" s="100"/>
      <c r="D184" s="100"/>
    </row>
    <row r="185" spans="1:4">
      <c r="A185" s="133"/>
      <c r="B185" s="100"/>
      <c r="C185" s="100"/>
      <c r="D185" s="100"/>
    </row>
    <row r="186" spans="1:4">
      <c r="A186" s="133"/>
      <c r="B186" s="100"/>
      <c r="C186" s="100"/>
      <c r="D186" s="100"/>
    </row>
    <row r="187" spans="1:4">
      <c r="A187" s="133"/>
      <c r="B187" s="100"/>
      <c r="C187" s="100"/>
      <c r="D187" s="100"/>
    </row>
    <row r="188" spans="1:4">
      <c r="A188" s="133"/>
      <c r="B188" s="100"/>
      <c r="C188" s="100"/>
      <c r="D188" s="100"/>
    </row>
    <row r="189" spans="1:4">
      <c r="A189" s="133"/>
      <c r="B189" s="100"/>
      <c r="C189" s="100"/>
      <c r="D189" s="100"/>
    </row>
    <row r="190" spans="1:4">
      <c r="A190" s="133"/>
      <c r="B190" s="100"/>
      <c r="C190" s="100"/>
      <c r="D190" s="100"/>
    </row>
    <row r="191" spans="1:4">
      <c r="A191" s="133"/>
      <c r="B191" s="100"/>
      <c r="C191" s="100"/>
      <c r="D191" s="100"/>
    </row>
    <row r="192" spans="1:4">
      <c r="A192" s="133"/>
      <c r="B192" s="100"/>
      <c r="C192" s="100"/>
      <c r="D192" s="100"/>
    </row>
    <row r="193" spans="1:4">
      <c r="A193" s="133"/>
      <c r="B193" s="100"/>
      <c r="C193" s="100"/>
      <c r="D193" s="100"/>
    </row>
    <row r="194" spans="1:4">
      <c r="A194" s="133"/>
      <c r="B194" s="100"/>
      <c r="C194" s="100"/>
      <c r="D194" s="100"/>
    </row>
    <row r="195" spans="1:4">
      <c r="A195" s="133"/>
      <c r="B195" s="100"/>
      <c r="C195" s="100"/>
      <c r="D195" s="100"/>
    </row>
    <row r="196" spans="1:4">
      <c r="A196" s="133"/>
      <c r="B196" s="100"/>
      <c r="C196" s="100"/>
      <c r="D196" s="100"/>
    </row>
    <row r="197" spans="1:4">
      <c r="A197" s="133"/>
      <c r="B197" s="100"/>
      <c r="C197" s="100"/>
      <c r="D197" s="100"/>
    </row>
    <row r="198" spans="1:4">
      <c r="A198" s="133"/>
      <c r="B198" s="100"/>
      <c r="C198" s="100"/>
      <c r="D198" s="100"/>
    </row>
    <row r="199" spans="1:4">
      <c r="A199" s="133"/>
      <c r="B199" s="100"/>
      <c r="C199" s="100"/>
      <c r="D199" s="100"/>
    </row>
    <row r="200" spans="1:4">
      <c r="A200" s="133"/>
      <c r="B200" s="100"/>
      <c r="C200" s="100"/>
      <c r="D200" s="100"/>
    </row>
    <row r="201" spans="1:4">
      <c r="A201" s="133"/>
      <c r="B201" s="100"/>
      <c r="C201" s="100"/>
      <c r="D201" s="100"/>
    </row>
    <row r="202" spans="1:4">
      <c r="A202" s="133"/>
      <c r="B202" s="100"/>
      <c r="C202" s="100"/>
      <c r="D202" s="100"/>
    </row>
    <row r="203" spans="1:4">
      <c r="A203" s="133"/>
      <c r="B203" s="100"/>
      <c r="C203" s="100"/>
      <c r="D203" s="100"/>
    </row>
    <row r="204" spans="1:4">
      <c r="A204" s="133"/>
      <c r="B204" s="100"/>
      <c r="C204" s="100"/>
      <c r="D204" s="100"/>
    </row>
    <row r="205" spans="1:4">
      <c r="A205" s="133"/>
      <c r="B205" s="100"/>
      <c r="C205" s="100"/>
      <c r="D205" s="100"/>
    </row>
    <row r="206" spans="1:4">
      <c r="A206" s="133"/>
      <c r="B206" s="100"/>
      <c r="C206" s="100"/>
      <c r="D206" s="100"/>
    </row>
    <row r="207" spans="1:4">
      <c r="A207" s="133"/>
      <c r="B207" s="100"/>
      <c r="C207" s="100"/>
      <c r="D207" s="100"/>
    </row>
    <row r="208" spans="1:4">
      <c r="A208" s="133"/>
      <c r="B208" s="100"/>
      <c r="C208" s="100"/>
      <c r="D208" s="100"/>
    </row>
    <row r="209" spans="1:4">
      <c r="A209" s="133"/>
      <c r="B209" s="100"/>
      <c r="C209" s="100"/>
      <c r="D209" s="100"/>
    </row>
    <row r="210" spans="1:4">
      <c r="A210" s="133"/>
      <c r="B210" s="100"/>
      <c r="C210" s="100"/>
      <c r="D210" s="100"/>
    </row>
    <row r="211" spans="1:4">
      <c r="A211" s="133"/>
      <c r="B211" s="100"/>
      <c r="C211" s="100"/>
      <c r="D211" s="100"/>
    </row>
    <row r="212" spans="1:4">
      <c r="A212" s="133"/>
      <c r="B212" s="100"/>
      <c r="C212" s="100"/>
      <c r="D212" s="100"/>
    </row>
    <row r="213" spans="1:4">
      <c r="A213" s="133"/>
      <c r="B213" s="100"/>
      <c r="C213" s="100"/>
      <c r="D213" s="100"/>
    </row>
    <row r="214" spans="1:4">
      <c r="A214" s="133"/>
      <c r="B214" s="100"/>
      <c r="C214" s="100"/>
      <c r="D214" s="100"/>
    </row>
    <row r="215" spans="1:4">
      <c r="A215" s="133"/>
      <c r="B215" s="100"/>
      <c r="C215" s="100"/>
      <c r="D215" s="100"/>
    </row>
    <row r="216" spans="1:4">
      <c r="A216" s="133"/>
      <c r="B216" s="100"/>
      <c r="C216" s="100"/>
      <c r="D216" s="100"/>
    </row>
    <row r="217" spans="1:4">
      <c r="A217" s="133"/>
      <c r="B217" s="100"/>
      <c r="C217" s="100"/>
      <c r="D217" s="100"/>
    </row>
    <row r="218" spans="1:4">
      <c r="A218" s="133"/>
      <c r="B218" s="100"/>
      <c r="C218" s="100"/>
      <c r="D218" s="100"/>
    </row>
    <row r="219" spans="1:4">
      <c r="A219" s="133"/>
      <c r="B219" s="100"/>
      <c r="C219" s="100"/>
      <c r="D219" s="100"/>
    </row>
    <row r="220" spans="1:4">
      <c r="A220" s="133"/>
      <c r="B220" s="100"/>
      <c r="C220" s="100"/>
      <c r="D220" s="100"/>
    </row>
    <row r="221" spans="1:4">
      <c r="A221" s="133"/>
      <c r="B221" s="100"/>
      <c r="C221" s="100"/>
      <c r="D221" s="100"/>
    </row>
    <row r="222" spans="1:4">
      <c r="A222" s="133"/>
      <c r="B222" s="100"/>
      <c r="C222" s="100"/>
      <c r="D222" s="100"/>
    </row>
    <row r="223" spans="1:4">
      <c r="A223" s="133"/>
      <c r="B223" s="100"/>
      <c r="C223" s="100"/>
      <c r="D223" s="100"/>
    </row>
    <row r="224" spans="1:4">
      <c r="A224" s="133"/>
      <c r="B224" s="100"/>
      <c r="C224" s="100"/>
      <c r="D224" s="100"/>
    </row>
    <row r="225" spans="1:4">
      <c r="A225" s="133"/>
      <c r="B225" s="100"/>
      <c r="C225" s="100"/>
      <c r="D225" s="100"/>
    </row>
    <row r="226" spans="1:4">
      <c r="A226" s="133"/>
      <c r="B226" s="100"/>
      <c r="C226" s="100"/>
      <c r="D226" s="100"/>
    </row>
    <row r="227" spans="1:4">
      <c r="A227" s="133"/>
      <c r="B227" s="100"/>
      <c r="C227" s="100"/>
      <c r="D227" s="100"/>
    </row>
    <row r="228" spans="1:4">
      <c r="A228" s="133"/>
      <c r="B228" s="100"/>
      <c r="C228" s="100"/>
      <c r="D228" s="100"/>
    </row>
    <row r="229" spans="1:4">
      <c r="A229" s="133"/>
      <c r="B229" s="100"/>
      <c r="C229" s="100"/>
      <c r="D229" s="100"/>
    </row>
    <row r="230" spans="1:4">
      <c r="A230" s="133"/>
      <c r="B230" s="100"/>
      <c r="C230" s="100"/>
      <c r="D230" s="100"/>
    </row>
    <row r="231" spans="1:4">
      <c r="A231" s="133"/>
      <c r="B231" s="100"/>
      <c r="C231" s="100"/>
      <c r="D231" s="100"/>
    </row>
    <row r="232" spans="1:4">
      <c r="A232" s="133"/>
      <c r="B232" s="100"/>
      <c r="C232" s="100"/>
      <c r="D232" s="100"/>
    </row>
    <row r="233" spans="1:4">
      <c r="A233" s="133"/>
      <c r="B233" s="100"/>
      <c r="C233" s="100"/>
      <c r="D233" s="100"/>
    </row>
    <row r="234" spans="1:4">
      <c r="A234" s="133"/>
      <c r="B234" s="100"/>
      <c r="C234" s="100"/>
      <c r="D234" s="100"/>
    </row>
    <row r="235" spans="1:4">
      <c r="A235" s="133"/>
      <c r="B235" s="100"/>
      <c r="C235" s="100"/>
      <c r="D235" s="100"/>
    </row>
    <row r="236" spans="1:4">
      <c r="A236" s="133"/>
      <c r="B236" s="100"/>
      <c r="C236" s="100"/>
      <c r="D236" s="100"/>
    </row>
    <row r="237" spans="1:4">
      <c r="A237" s="133"/>
      <c r="B237" s="100"/>
      <c r="C237" s="100"/>
      <c r="D237" s="100"/>
    </row>
    <row r="238" spans="1:4">
      <c r="A238" s="133"/>
      <c r="B238" s="100"/>
      <c r="C238" s="100"/>
      <c r="D238" s="100"/>
    </row>
    <row r="239" spans="1:4">
      <c r="A239" s="133"/>
      <c r="B239" s="100"/>
      <c r="C239" s="100"/>
      <c r="D239" s="100"/>
    </row>
    <row r="240" spans="1:4">
      <c r="A240" s="133"/>
      <c r="B240" s="100"/>
      <c r="C240" s="100"/>
      <c r="D240" s="100"/>
    </row>
    <row r="241" spans="1:4">
      <c r="A241" s="133"/>
      <c r="B241" s="100"/>
      <c r="C241" s="100"/>
      <c r="D241" s="100"/>
    </row>
    <row r="242" spans="1:4">
      <c r="A242" s="133"/>
      <c r="B242" s="100"/>
      <c r="C242" s="100"/>
      <c r="D242" s="100"/>
    </row>
    <row r="243" spans="1:4">
      <c r="A243" s="133"/>
      <c r="B243" s="100"/>
      <c r="C243" s="100"/>
      <c r="D243" s="100"/>
    </row>
    <row r="244" spans="1:4">
      <c r="A244" s="133"/>
      <c r="B244" s="100"/>
      <c r="C244" s="100"/>
      <c r="D244" s="100"/>
    </row>
    <row r="245" spans="1:4">
      <c r="A245" s="133"/>
      <c r="B245" s="100"/>
      <c r="C245" s="100"/>
      <c r="D245" s="100"/>
    </row>
    <row r="246" spans="1:4">
      <c r="A246" s="133"/>
      <c r="B246" s="100"/>
      <c r="C246" s="100"/>
      <c r="D246" s="100"/>
    </row>
    <row r="247" spans="1:4">
      <c r="A247" s="133"/>
      <c r="B247" s="100"/>
      <c r="C247" s="100"/>
      <c r="D247" s="100"/>
    </row>
    <row r="248" spans="1:4">
      <c r="A248" s="133"/>
      <c r="B248" s="100"/>
      <c r="C248" s="100"/>
      <c r="D248" s="100"/>
    </row>
    <row r="249" spans="1:4">
      <c r="A249" s="133"/>
      <c r="B249" s="100"/>
      <c r="C249" s="100"/>
      <c r="D249" s="100"/>
    </row>
    <row r="250" spans="1:4">
      <c r="A250" s="133"/>
      <c r="B250" s="100"/>
      <c r="C250" s="100"/>
      <c r="D250" s="100"/>
    </row>
    <row r="251" spans="1:4">
      <c r="A251" s="133"/>
      <c r="B251" s="100"/>
      <c r="C251" s="100"/>
      <c r="D251" s="100"/>
    </row>
    <row r="252" spans="1:4">
      <c r="A252" s="133"/>
      <c r="B252" s="100"/>
      <c r="C252" s="100"/>
      <c r="D252" s="100"/>
    </row>
    <row r="253" spans="1:4">
      <c r="A253" s="133"/>
      <c r="B253" s="100"/>
      <c r="C253" s="100"/>
      <c r="D253" s="100"/>
    </row>
    <row r="254" spans="1:4">
      <c r="A254" s="133"/>
      <c r="B254" s="100"/>
      <c r="C254" s="100"/>
      <c r="D254" s="100"/>
    </row>
    <row r="255" spans="1:4">
      <c r="A255" s="133"/>
      <c r="B255" s="100"/>
      <c r="C255" s="100"/>
      <c r="D255" s="100"/>
    </row>
    <row r="256" spans="1:4">
      <c r="A256" s="133"/>
      <c r="B256" s="100"/>
      <c r="C256" s="100"/>
      <c r="D256" s="100"/>
    </row>
    <row r="257" spans="1:4">
      <c r="A257" s="133"/>
      <c r="B257" s="100"/>
      <c r="C257" s="100"/>
      <c r="D257" s="100"/>
    </row>
    <row r="258" spans="1:4">
      <c r="A258" s="133"/>
      <c r="B258" s="100"/>
      <c r="C258" s="100"/>
      <c r="D258" s="100"/>
    </row>
    <row r="259" spans="1:4">
      <c r="A259" s="133"/>
      <c r="B259" s="100"/>
      <c r="C259" s="100"/>
      <c r="D259" s="100"/>
    </row>
    <row r="260" spans="1:4">
      <c r="A260" s="133"/>
      <c r="B260" s="100"/>
      <c r="C260" s="100"/>
      <c r="D260" s="100"/>
    </row>
    <row r="261" spans="1:4">
      <c r="A261" s="133"/>
      <c r="B261" s="100"/>
      <c r="C261" s="100"/>
      <c r="D261" s="100"/>
    </row>
    <row r="262" spans="1:4">
      <c r="A262" s="133"/>
      <c r="B262" s="100"/>
      <c r="C262" s="100"/>
      <c r="D262" s="100"/>
    </row>
    <row r="263" spans="1:4">
      <c r="A263" s="133"/>
      <c r="B263" s="100"/>
      <c r="C263" s="100"/>
      <c r="D263" s="100"/>
    </row>
    <row r="264" spans="1:4">
      <c r="A264" s="133"/>
      <c r="B264" s="100"/>
      <c r="C264" s="100"/>
      <c r="D264" s="100"/>
    </row>
    <row r="265" spans="1:4">
      <c r="A265" s="133"/>
      <c r="B265" s="100"/>
      <c r="C265" s="100"/>
      <c r="D265" s="100"/>
    </row>
    <row r="266" spans="1:4">
      <c r="A266" s="133"/>
      <c r="B266" s="100"/>
      <c r="C266" s="100"/>
      <c r="D266" s="100"/>
    </row>
    <row r="267" spans="1:4">
      <c r="A267" s="133"/>
      <c r="B267" s="100"/>
      <c r="C267" s="100"/>
      <c r="D267" s="100"/>
    </row>
    <row r="268" spans="1:4">
      <c r="A268" s="133"/>
      <c r="B268" s="100"/>
      <c r="C268" s="100"/>
      <c r="D268" s="100"/>
    </row>
    <row r="269" spans="1:4">
      <c r="A269" s="133"/>
      <c r="B269" s="100"/>
      <c r="C269" s="100"/>
      <c r="D269" s="100"/>
    </row>
    <row r="270" spans="1:4">
      <c r="A270" s="133"/>
      <c r="B270" s="100"/>
      <c r="C270" s="100"/>
      <c r="D270" s="100"/>
    </row>
    <row r="271" spans="1:4">
      <c r="A271" s="133"/>
      <c r="B271" s="100"/>
      <c r="C271" s="100"/>
      <c r="D271" s="100"/>
    </row>
    <row r="272" spans="1:4">
      <c r="A272" s="133"/>
      <c r="B272" s="100"/>
      <c r="C272" s="100"/>
      <c r="D272" s="100"/>
    </row>
    <row r="273" spans="1:4">
      <c r="A273" s="133"/>
      <c r="B273" s="100"/>
      <c r="C273" s="100"/>
      <c r="D273" s="100"/>
    </row>
    <row r="274" spans="1:4">
      <c r="A274" s="133"/>
      <c r="B274" s="100"/>
      <c r="C274" s="100"/>
      <c r="D274" s="100"/>
    </row>
    <row r="275" spans="1:4">
      <c r="A275" s="133"/>
      <c r="B275" s="100"/>
      <c r="C275" s="100"/>
      <c r="D275" s="100"/>
    </row>
    <row r="276" spans="1:4">
      <c r="A276" s="133"/>
      <c r="B276" s="100"/>
      <c r="C276" s="100"/>
      <c r="D276" s="100"/>
    </row>
    <row r="277" spans="1:4">
      <c r="A277" s="133"/>
      <c r="B277" s="100"/>
      <c r="C277" s="100"/>
      <c r="D277" s="100"/>
    </row>
    <row r="278" spans="1:4">
      <c r="A278" s="133"/>
      <c r="B278" s="100"/>
      <c r="C278" s="100"/>
      <c r="D278" s="100"/>
    </row>
    <row r="279" spans="1:4">
      <c r="A279" s="133"/>
      <c r="B279" s="100"/>
      <c r="C279" s="100"/>
      <c r="D279" s="100"/>
    </row>
    <row r="280" spans="1:4">
      <c r="A280" s="133"/>
      <c r="B280" s="100"/>
      <c r="C280" s="100"/>
      <c r="D280" s="100"/>
    </row>
    <row r="281" spans="1:4">
      <c r="A281" s="133"/>
      <c r="B281" s="100"/>
      <c r="C281" s="100"/>
      <c r="D281" s="100"/>
    </row>
    <row r="282" spans="1:4">
      <c r="A282" s="133"/>
      <c r="B282" s="100"/>
      <c r="C282" s="100"/>
      <c r="D282" s="100"/>
    </row>
    <row r="283" spans="1:4">
      <c r="A283" s="133"/>
      <c r="B283" s="100"/>
      <c r="C283" s="100"/>
      <c r="D283" s="100"/>
    </row>
    <row r="284" spans="1:4">
      <c r="A284" s="133"/>
      <c r="B284" s="100"/>
      <c r="C284" s="100"/>
      <c r="D284" s="100"/>
    </row>
    <row r="285" spans="1:4">
      <c r="A285" s="133"/>
      <c r="B285" s="100"/>
      <c r="C285" s="100"/>
      <c r="D285" s="100"/>
    </row>
    <row r="286" spans="1:4">
      <c r="A286" s="133"/>
      <c r="B286" s="100"/>
      <c r="C286" s="100"/>
      <c r="D286" s="100"/>
    </row>
  </sheetData>
  <autoFilter ref="A1:H167" xr:uid="{96895F5A-ABCE-429E-BAEC-8FBDB1FD524B}">
    <filterColumn colId="0" showButton="0"/>
    <filterColumn colId="1" showButton="0"/>
    <filterColumn colId="2" showButton="0"/>
    <filterColumn colId="3" showButton="0"/>
  </autoFilter>
  <mergeCells count="5">
    <mergeCell ref="A1:E1"/>
    <mergeCell ref="A2:E2"/>
    <mergeCell ref="A6:A7"/>
    <mergeCell ref="E6:E7"/>
    <mergeCell ref="F6:F7"/>
  </mergeCells>
  <phoneticPr fontId="41" type="noConversion"/>
  <conditionalFormatting sqref="B8:D158">
    <cfRule type="containsText" dxfId="0" priority="1" operator="containsText" text="Y - ">
      <formula>NOT(ISERROR(SEARCH("Y - ",B8)))</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AAE3B-AAA6-426E-905B-01C8EFBFD95B}">
  <dimension ref="A1:E156"/>
  <sheetViews>
    <sheetView workbookViewId="0">
      <selection activeCell="I12" sqref="I12"/>
    </sheetView>
  </sheetViews>
  <sheetFormatPr defaultRowHeight="15"/>
  <cols>
    <col min="1" max="1" width="13" customWidth="1"/>
    <col min="2" max="2" width="16" style="19" customWidth="1"/>
    <col min="3" max="3" width="12.5703125" customWidth="1"/>
    <col min="4" max="4" width="11.140625" customWidth="1"/>
    <col min="5" max="5" width="12.5703125" style="63" customWidth="1"/>
  </cols>
  <sheetData>
    <row r="1" spans="1:5" ht="45.75" thickBot="1">
      <c r="A1" s="16" t="s">
        <v>2341</v>
      </c>
      <c r="B1" s="18" t="s">
        <v>2342</v>
      </c>
      <c r="C1" s="16" t="s">
        <v>20</v>
      </c>
      <c r="D1" s="20"/>
      <c r="E1" s="59" t="s">
        <v>2343</v>
      </c>
    </row>
    <row r="2" spans="1:5">
      <c r="A2" s="35" t="s">
        <v>48</v>
      </c>
      <c r="B2" s="24" t="s">
        <v>2344</v>
      </c>
      <c r="C2" s="30">
        <v>44110</v>
      </c>
      <c r="D2" s="31" t="s">
        <v>2345</v>
      </c>
      <c r="E2" s="60">
        <v>900</v>
      </c>
    </row>
    <row r="3" spans="1:5">
      <c r="A3" s="36" t="s">
        <v>62</v>
      </c>
      <c r="B3" s="24" t="s">
        <v>2346</v>
      </c>
      <c r="C3" s="32">
        <v>44106</v>
      </c>
      <c r="D3" s="33" t="s">
        <v>2345</v>
      </c>
      <c r="E3" s="60">
        <v>450</v>
      </c>
    </row>
    <row r="4" spans="1:5">
      <c r="A4" s="36" t="s">
        <v>65</v>
      </c>
      <c r="B4" s="24" t="s">
        <v>2347</v>
      </c>
      <c r="C4" s="32">
        <v>44104</v>
      </c>
      <c r="D4" s="33" t="s">
        <v>2345</v>
      </c>
      <c r="E4" s="60">
        <v>1000</v>
      </c>
    </row>
    <row r="5" spans="1:5">
      <c r="A5" s="36" t="s">
        <v>74</v>
      </c>
      <c r="B5" s="24" t="s">
        <v>2347</v>
      </c>
      <c r="C5" s="32">
        <v>44104</v>
      </c>
      <c r="D5" s="33" t="s">
        <v>2345</v>
      </c>
      <c r="E5" s="60">
        <v>750</v>
      </c>
    </row>
    <row r="6" spans="1:5">
      <c r="A6" s="36" t="s">
        <v>81</v>
      </c>
      <c r="B6" s="24" t="s">
        <v>2347</v>
      </c>
      <c r="C6" s="34">
        <v>44104</v>
      </c>
      <c r="D6" s="33" t="s">
        <v>2345</v>
      </c>
      <c r="E6" s="60">
        <v>300</v>
      </c>
    </row>
    <row r="7" spans="1:5">
      <c r="A7" s="36" t="s">
        <v>88</v>
      </c>
      <c r="B7" s="24" t="s">
        <v>2348</v>
      </c>
      <c r="C7" s="34">
        <v>44124</v>
      </c>
      <c r="D7" s="33" t="s">
        <v>2349</v>
      </c>
      <c r="E7" s="60">
        <v>1000</v>
      </c>
    </row>
    <row r="8" spans="1:5">
      <c r="A8" s="36" t="s">
        <v>104</v>
      </c>
      <c r="B8" s="24" t="s">
        <v>2350</v>
      </c>
      <c r="C8" s="34">
        <v>44135</v>
      </c>
      <c r="D8" s="33" t="s">
        <v>2345</v>
      </c>
      <c r="E8" s="60">
        <v>525</v>
      </c>
    </row>
    <row r="9" spans="1:5">
      <c r="A9" s="36" t="s">
        <v>105</v>
      </c>
      <c r="B9" s="24" t="s">
        <v>2346</v>
      </c>
      <c r="C9" s="34">
        <v>44106</v>
      </c>
      <c r="D9" s="33" t="s">
        <v>2345</v>
      </c>
      <c r="E9" s="60">
        <v>750</v>
      </c>
    </row>
    <row r="10" spans="1:5">
      <c r="A10" s="36" t="s">
        <v>113</v>
      </c>
      <c r="B10" s="24" t="s">
        <v>2351</v>
      </c>
      <c r="C10" s="34">
        <v>44135</v>
      </c>
      <c r="D10" s="33" t="s">
        <v>2345</v>
      </c>
      <c r="E10" s="66">
        <v>300</v>
      </c>
    </row>
    <row r="11" spans="1:5">
      <c r="A11" s="36" t="s">
        <v>597</v>
      </c>
      <c r="B11" s="24" t="s">
        <v>2352</v>
      </c>
      <c r="C11" s="34">
        <v>44106</v>
      </c>
      <c r="D11" s="33" t="s">
        <v>2349</v>
      </c>
      <c r="E11" s="60">
        <v>750</v>
      </c>
    </row>
    <row r="12" spans="1:5">
      <c r="A12" s="36" t="s">
        <v>606</v>
      </c>
      <c r="B12" s="24" t="s">
        <v>2353</v>
      </c>
      <c r="C12" s="34">
        <v>44126</v>
      </c>
      <c r="D12" s="33" t="s">
        <v>2345</v>
      </c>
      <c r="E12" s="60">
        <v>225</v>
      </c>
    </row>
    <row r="13" spans="1:5">
      <c r="A13" s="36" t="s">
        <v>607</v>
      </c>
      <c r="B13" s="24" t="s">
        <v>2354</v>
      </c>
      <c r="C13" s="34">
        <v>44102</v>
      </c>
      <c r="D13" s="33" t="s">
        <v>2345</v>
      </c>
      <c r="E13" s="60">
        <v>300</v>
      </c>
    </row>
    <row r="14" spans="1:5">
      <c r="A14" s="36" t="s">
        <v>608</v>
      </c>
      <c r="B14" s="24" t="s">
        <v>2355</v>
      </c>
      <c r="C14" s="34">
        <v>44110</v>
      </c>
      <c r="D14" s="33" t="s">
        <v>2345</v>
      </c>
      <c r="E14" s="60">
        <v>900</v>
      </c>
    </row>
    <row r="15" spans="1:5">
      <c r="A15" s="36" t="s">
        <v>613</v>
      </c>
      <c r="B15" s="24" t="s">
        <v>2356</v>
      </c>
      <c r="C15" s="34">
        <v>44103</v>
      </c>
      <c r="D15" s="33" t="s">
        <v>2357</v>
      </c>
      <c r="E15" s="60"/>
    </row>
    <row r="16" spans="1:5">
      <c r="A16" s="36" t="s">
        <v>619</v>
      </c>
      <c r="B16" s="24" t="s">
        <v>2358</v>
      </c>
      <c r="C16" s="34">
        <v>44103</v>
      </c>
      <c r="D16" s="33" t="s">
        <v>2357</v>
      </c>
      <c r="E16" s="60"/>
    </row>
    <row r="17" spans="1:5">
      <c r="A17" s="36" t="s">
        <v>627</v>
      </c>
      <c r="B17" s="24" t="s">
        <v>2359</v>
      </c>
      <c r="C17" s="34">
        <v>44109</v>
      </c>
      <c r="D17" s="33" t="s">
        <v>2345</v>
      </c>
      <c r="E17" s="60">
        <v>600</v>
      </c>
    </row>
    <row r="18" spans="1:5">
      <c r="A18" s="36" t="s">
        <v>633</v>
      </c>
      <c r="B18" s="24" t="s">
        <v>2360</v>
      </c>
      <c r="C18" s="34">
        <v>44099</v>
      </c>
      <c r="D18" s="33" t="s">
        <v>2345</v>
      </c>
      <c r="E18" s="60">
        <v>525</v>
      </c>
    </row>
    <row r="19" spans="1:5">
      <c r="A19" s="36" t="s">
        <v>640</v>
      </c>
      <c r="B19" s="24" t="s">
        <v>2361</v>
      </c>
      <c r="C19" s="34">
        <v>44106</v>
      </c>
      <c r="D19" s="33" t="s">
        <v>2345</v>
      </c>
      <c r="E19" s="60">
        <v>1150</v>
      </c>
    </row>
    <row r="20" spans="1:5">
      <c r="A20" s="36" t="s">
        <v>118</v>
      </c>
      <c r="B20" s="24" t="s">
        <v>2362</v>
      </c>
      <c r="C20" s="34">
        <v>44106</v>
      </c>
      <c r="D20" s="33" t="s">
        <v>2345</v>
      </c>
      <c r="E20" s="60">
        <v>450</v>
      </c>
    </row>
    <row r="21" spans="1:5">
      <c r="A21" s="36" t="s">
        <v>641</v>
      </c>
      <c r="B21" s="24" t="s">
        <v>2363</v>
      </c>
      <c r="C21" s="34">
        <v>44111</v>
      </c>
      <c r="D21" s="33" t="s">
        <v>2345</v>
      </c>
      <c r="E21" s="60">
        <v>900</v>
      </c>
    </row>
    <row r="22" spans="1:5">
      <c r="A22" s="36" t="s">
        <v>647</v>
      </c>
      <c r="B22" s="24" t="s">
        <v>2364</v>
      </c>
      <c r="C22" s="34">
        <v>44105</v>
      </c>
      <c r="D22" s="33" t="s">
        <v>2345</v>
      </c>
      <c r="E22" s="60" t="s">
        <v>2365</v>
      </c>
    </row>
    <row r="23" spans="1:5">
      <c r="A23" s="36" t="s">
        <v>652</v>
      </c>
      <c r="B23" s="24" t="s">
        <v>2366</v>
      </c>
      <c r="C23" s="34">
        <v>44109</v>
      </c>
      <c r="D23" s="33" t="s">
        <v>2345</v>
      </c>
      <c r="E23" s="60">
        <v>1000</v>
      </c>
    </row>
    <row r="24" spans="1:5">
      <c r="A24" s="36" t="s">
        <v>662</v>
      </c>
      <c r="B24" s="24" t="s">
        <v>2367</v>
      </c>
      <c r="C24" s="34">
        <v>44097</v>
      </c>
      <c r="D24" s="33" t="s">
        <v>2345</v>
      </c>
      <c r="E24" s="60">
        <v>450</v>
      </c>
    </row>
    <row r="25" spans="1:5">
      <c r="A25" s="36" t="s">
        <v>663</v>
      </c>
      <c r="B25" s="24" t="s">
        <v>2368</v>
      </c>
      <c r="C25" s="34">
        <v>44102</v>
      </c>
      <c r="D25" s="33" t="s">
        <v>2345</v>
      </c>
      <c r="E25" s="60">
        <v>450</v>
      </c>
    </row>
    <row r="26" spans="1:5">
      <c r="A26" s="36" t="s">
        <v>668</v>
      </c>
      <c r="B26" s="24" t="s">
        <v>2369</v>
      </c>
      <c r="C26" s="34">
        <v>44124</v>
      </c>
      <c r="D26" s="33" t="s">
        <v>2349</v>
      </c>
      <c r="E26" s="60">
        <v>450</v>
      </c>
    </row>
    <row r="27" spans="1:5">
      <c r="A27" s="36" t="s">
        <v>681</v>
      </c>
      <c r="B27" s="24" t="s">
        <v>2370</v>
      </c>
      <c r="C27" s="34">
        <v>44110</v>
      </c>
      <c r="D27" s="33" t="s">
        <v>2345</v>
      </c>
      <c r="E27" s="60">
        <v>300</v>
      </c>
    </row>
    <row r="28" spans="1:5">
      <c r="A28" s="36" t="s">
        <v>690</v>
      </c>
      <c r="B28" s="24" t="s">
        <v>2371</v>
      </c>
      <c r="C28" s="34">
        <v>44103</v>
      </c>
      <c r="D28" s="33" t="s">
        <v>2345</v>
      </c>
      <c r="E28" s="60">
        <v>375</v>
      </c>
    </row>
    <row r="29" spans="1:5">
      <c r="A29" s="36" t="s">
        <v>696</v>
      </c>
      <c r="B29" s="24" t="s">
        <v>2372</v>
      </c>
      <c r="C29" s="34">
        <v>44098</v>
      </c>
      <c r="D29" s="33" t="s">
        <v>2345</v>
      </c>
      <c r="E29" s="60">
        <v>600</v>
      </c>
    </row>
    <row r="30" spans="1:5">
      <c r="A30" s="36" t="s">
        <v>126</v>
      </c>
      <c r="B30" s="24" t="s">
        <v>2373</v>
      </c>
      <c r="C30" s="34">
        <v>44105</v>
      </c>
      <c r="D30" s="33" t="s">
        <v>2345</v>
      </c>
      <c r="E30" s="60">
        <v>675</v>
      </c>
    </row>
    <row r="31" spans="1:5">
      <c r="A31" s="36" t="s">
        <v>701</v>
      </c>
      <c r="B31" s="24" t="s">
        <v>2374</v>
      </c>
      <c r="C31" s="34">
        <v>44099</v>
      </c>
      <c r="D31" s="33" t="s">
        <v>2345</v>
      </c>
      <c r="E31" s="60">
        <v>225</v>
      </c>
    </row>
    <row r="32" spans="1:5">
      <c r="A32" s="36" t="s">
        <v>706</v>
      </c>
      <c r="B32" s="24" t="s">
        <v>2374</v>
      </c>
      <c r="C32" s="34">
        <v>44099</v>
      </c>
      <c r="D32" s="33" t="s">
        <v>2345</v>
      </c>
      <c r="E32" s="60">
        <v>600</v>
      </c>
    </row>
    <row r="33" spans="1:5">
      <c r="A33" s="36" t="s">
        <v>712</v>
      </c>
      <c r="B33" s="24" t="s">
        <v>2375</v>
      </c>
      <c r="C33" s="34">
        <v>44102</v>
      </c>
      <c r="D33" s="33" t="s">
        <v>2345</v>
      </c>
      <c r="E33" s="60">
        <v>225</v>
      </c>
    </row>
    <row r="34" spans="1:5">
      <c r="A34" s="36" t="s">
        <v>718</v>
      </c>
      <c r="B34" s="24" t="s">
        <v>2376</v>
      </c>
      <c r="C34" s="34">
        <v>44124</v>
      </c>
      <c r="D34" s="37" t="s">
        <v>2345</v>
      </c>
      <c r="E34" s="61">
        <v>750</v>
      </c>
    </row>
    <row r="35" spans="1:5">
      <c r="A35" s="36" t="s">
        <v>723</v>
      </c>
      <c r="B35" s="24" t="s">
        <v>2377</v>
      </c>
      <c r="C35" s="34">
        <v>44098</v>
      </c>
      <c r="D35" s="33" t="s">
        <v>2345</v>
      </c>
      <c r="E35" s="62"/>
    </row>
    <row r="36" spans="1:5">
      <c r="A36" s="36" t="s">
        <v>731</v>
      </c>
      <c r="B36" s="24" t="s">
        <v>2378</v>
      </c>
      <c r="C36" s="34">
        <v>44097</v>
      </c>
      <c r="D36" s="38" t="s">
        <v>2349</v>
      </c>
      <c r="E36" s="62">
        <v>300</v>
      </c>
    </row>
    <row r="37" spans="1:5">
      <c r="A37" s="36" t="s">
        <v>737</v>
      </c>
      <c r="B37" s="24" t="s">
        <v>2379</v>
      </c>
      <c r="C37" s="34">
        <v>44127</v>
      </c>
      <c r="D37" s="38" t="s">
        <v>2349</v>
      </c>
      <c r="E37" s="62"/>
    </row>
    <row r="38" spans="1:5">
      <c r="A38" s="36" t="s">
        <v>745</v>
      </c>
      <c r="B38" s="24" t="s">
        <v>2380</v>
      </c>
      <c r="C38" s="34">
        <v>44103</v>
      </c>
      <c r="D38" s="38" t="s">
        <v>2345</v>
      </c>
      <c r="E38" s="62">
        <v>300</v>
      </c>
    </row>
    <row r="39" spans="1:5">
      <c r="A39" s="36" t="s">
        <v>754</v>
      </c>
      <c r="B39" s="24" t="s">
        <v>2381</v>
      </c>
      <c r="C39" s="34">
        <v>44104</v>
      </c>
      <c r="D39" s="38" t="s">
        <v>2349</v>
      </c>
      <c r="E39" s="62">
        <v>1125</v>
      </c>
    </row>
    <row r="40" spans="1:5">
      <c r="A40" s="36" t="s">
        <v>759</v>
      </c>
      <c r="B40" s="24" t="s">
        <v>2382</v>
      </c>
      <c r="C40" s="34">
        <v>44112</v>
      </c>
      <c r="D40" s="38" t="s">
        <v>2345</v>
      </c>
      <c r="E40" s="62">
        <v>675</v>
      </c>
    </row>
    <row r="41" spans="1:5">
      <c r="A41" s="36" t="s">
        <v>127</v>
      </c>
      <c r="B41" s="24" t="s">
        <v>2383</v>
      </c>
      <c r="C41" s="34">
        <v>44106</v>
      </c>
      <c r="D41" s="38" t="s">
        <v>2345</v>
      </c>
      <c r="E41" s="62">
        <v>375</v>
      </c>
    </row>
    <row r="42" spans="1:5">
      <c r="A42" s="36" t="s">
        <v>764</v>
      </c>
      <c r="B42" s="24" t="s">
        <v>2384</v>
      </c>
      <c r="C42" s="34">
        <v>44103</v>
      </c>
      <c r="D42" s="38" t="s">
        <v>2349</v>
      </c>
      <c r="E42" s="62">
        <v>450</v>
      </c>
    </row>
    <row r="43" spans="1:5">
      <c r="A43" s="36" t="s">
        <v>770</v>
      </c>
      <c r="B43" s="24" t="s">
        <v>2385</v>
      </c>
      <c r="C43" s="34">
        <v>44103</v>
      </c>
      <c r="D43" s="38" t="s">
        <v>2345</v>
      </c>
      <c r="E43" s="62">
        <v>450</v>
      </c>
    </row>
    <row r="44" spans="1:5">
      <c r="A44" s="36" t="s">
        <v>777</v>
      </c>
      <c r="B44" s="24" t="s">
        <v>2386</v>
      </c>
      <c r="C44" s="34">
        <v>44102</v>
      </c>
      <c r="D44" s="38" t="s">
        <v>2387</v>
      </c>
      <c r="E44" s="62">
        <v>675</v>
      </c>
    </row>
    <row r="45" spans="1:5">
      <c r="A45" s="36" t="s">
        <v>782</v>
      </c>
      <c r="B45" s="24" t="s">
        <v>2388</v>
      </c>
      <c r="C45" s="34">
        <v>44097</v>
      </c>
      <c r="D45" s="38" t="s">
        <v>2387</v>
      </c>
      <c r="E45" s="62">
        <v>225</v>
      </c>
    </row>
    <row r="46" spans="1:5">
      <c r="A46" s="36" t="s">
        <v>787</v>
      </c>
      <c r="B46" s="24" t="s">
        <v>2389</v>
      </c>
      <c r="C46" s="34">
        <v>44102</v>
      </c>
      <c r="D46" s="38"/>
      <c r="E46" s="62">
        <v>225</v>
      </c>
    </row>
    <row r="47" spans="1:5">
      <c r="A47" s="36" t="s">
        <v>790</v>
      </c>
      <c r="B47" s="24" t="s">
        <v>2390</v>
      </c>
      <c r="C47" s="34">
        <v>44125</v>
      </c>
      <c r="D47" s="38" t="s">
        <v>2387</v>
      </c>
      <c r="E47" s="62"/>
    </row>
    <row r="48" spans="1:5">
      <c r="A48" s="36" t="s">
        <v>795</v>
      </c>
      <c r="B48" s="24" t="s">
        <v>2391</v>
      </c>
      <c r="C48" s="34">
        <v>44112</v>
      </c>
      <c r="D48" s="38" t="s">
        <v>2349</v>
      </c>
      <c r="E48" s="62"/>
    </row>
    <row r="49" spans="1:5">
      <c r="A49" s="36" t="s">
        <v>134</v>
      </c>
      <c r="B49" s="24" t="s">
        <v>2392</v>
      </c>
      <c r="C49" s="34">
        <v>44111</v>
      </c>
      <c r="D49" s="38" t="s">
        <v>2349</v>
      </c>
      <c r="E49" s="62">
        <v>450</v>
      </c>
    </row>
    <row r="50" spans="1:5">
      <c r="A50" s="36" t="s">
        <v>814</v>
      </c>
      <c r="B50" s="24" t="s">
        <v>2393</v>
      </c>
      <c r="C50" s="34">
        <v>44098</v>
      </c>
      <c r="D50" s="38" t="s">
        <v>2349</v>
      </c>
      <c r="E50" s="62">
        <v>300</v>
      </c>
    </row>
    <row r="51" spans="1:5">
      <c r="A51" s="36" t="s">
        <v>819</v>
      </c>
      <c r="B51" s="24" t="s">
        <v>2394</v>
      </c>
      <c r="C51" s="34">
        <v>44117</v>
      </c>
      <c r="D51" s="38" t="s">
        <v>2395</v>
      </c>
      <c r="E51" s="62"/>
    </row>
    <row r="52" spans="1:5">
      <c r="A52" s="36" t="s">
        <v>139</v>
      </c>
      <c r="B52" s="24" t="s">
        <v>2396</v>
      </c>
      <c r="C52" s="34">
        <v>44105</v>
      </c>
      <c r="D52" s="38" t="s">
        <v>2345</v>
      </c>
      <c r="E52" s="62">
        <v>300</v>
      </c>
    </row>
    <row r="53" spans="1:5">
      <c r="A53" s="36" t="s">
        <v>145</v>
      </c>
      <c r="B53" s="24" t="s">
        <v>2397</v>
      </c>
      <c r="C53" s="34">
        <v>44104</v>
      </c>
      <c r="D53" s="38" t="s">
        <v>2349</v>
      </c>
      <c r="E53" s="62">
        <v>525</v>
      </c>
    </row>
    <row r="54" spans="1:5">
      <c r="A54" s="36" t="s">
        <v>153</v>
      </c>
      <c r="B54" s="24" t="s">
        <v>2398</v>
      </c>
      <c r="C54" s="34">
        <v>44106</v>
      </c>
      <c r="D54" s="38" t="s">
        <v>2345</v>
      </c>
      <c r="E54" s="62" t="s">
        <v>2399</v>
      </c>
    </row>
    <row r="55" spans="1:5">
      <c r="A55" s="36" t="s">
        <v>158</v>
      </c>
      <c r="B55" s="24" t="s">
        <v>2400</v>
      </c>
      <c r="C55" s="34">
        <v>44111</v>
      </c>
      <c r="D55" s="38" t="s">
        <v>2345</v>
      </c>
      <c r="E55" s="62" t="s">
        <v>2401</v>
      </c>
    </row>
    <row r="56" spans="1:5">
      <c r="A56" s="28" t="s">
        <v>166</v>
      </c>
      <c r="B56" s="24" t="s">
        <v>2402</v>
      </c>
      <c r="C56" s="34">
        <v>44104</v>
      </c>
      <c r="D56" s="38" t="s">
        <v>2345</v>
      </c>
      <c r="E56" s="62">
        <v>825</v>
      </c>
    </row>
    <row r="57" spans="1:5">
      <c r="A57" s="28" t="s">
        <v>174</v>
      </c>
      <c r="B57" s="24" t="s">
        <v>2403</v>
      </c>
      <c r="C57" s="34">
        <v>44104</v>
      </c>
      <c r="D57" s="38" t="s">
        <v>2349</v>
      </c>
      <c r="E57" s="62">
        <v>450</v>
      </c>
    </row>
    <row r="58" spans="1:5">
      <c r="A58" s="28" t="s">
        <v>180</v>
      </c>
      <c r="B58" s="24" t="s">
        <v>2404</v>
      </c>
      <c r="C58" s="34">
        <v>44104</v>
      </c>
      <c r="D58" s="38" t="s">
        <v>2395</v>
      </c>
      <c r="E58" s="62">
        <v>450</v>
      </c>
    </row>
    <row r="59" spans="1:5">
      <c r="A59" s="28" t="s">
        <v>185</v>
      </c>
      <c r="B59" s="24" t="s">
        <v>2405</v>
      </c>
      <c r="C59" s="34">
        <v>44106</v>
      </c>
      <c r="D59" s="38" t="s">
        <v>2345</v>
      </c>
      <c r="E59" s="62">
        <v>225</v>
      </c>
    </row>
    <row r="60" spans="1:5">
      <c r="A60" s="28" t="s">
        <v>191</v>
      </c>
      <c r="B60" s="24" t="s">
        <v>2406</v>
      </c>
      <c r="C60" s="34">
        <v>44098</v>
      </c>
      <c r="D60" s="38" t="s">
        <v>2345</v>
      </c>
      <c r="E60" s="62">
        <v>150</v>
      </c>
    </row>
    <row r="61" spans="1:5">
      <c r="A61" s="28" t="s">
        <v>197</v>
      </c>
      <c r="B61" s="24" t="s">
        <v>2407</v>
      </c>
      <c r="C61" s="34">
        <v>44120</v>
      </c>
      <c r="D61" s="38" t="s">
        <v>2345</v>
      </c>
      <c r="E61" s="62">
        <v>300</v>
      </c>
    </row>
    <row r="62" spans="1:5">
      <c r="A62" s="28" t="s">
        <v>202</v>
      </c>
      <c r="B62" s="24" t="s">
        <v>2408</v>
      </c>
      <c r="C62" s="34">
        <v>44098</v>
      </c>
      <c r="D62" s="38" t="s">
        <v>2345</v>
      </c>
      <c r="E62" s="62">
        <v>450</v>
      </c>
    </row>
    <row r="63" spans="1:5">
      <c r="A63" s="28" t="s">
        <v>209</v>
      </c>
      <c r="B63" s="24" t="s">
        <v>2409</v>
      </c>
      <c r="C63" s="34">
        <v>44098</v>
      </c>
      <c r="D63" s="38" t="s">
        <v>2345</v>
      </c>
      <c r="E63" s="62">
        <v>450</v>
      </c>
    </row>
    <row r="64" spans="1:5">
      <c r="A64" s="28" t="s">
        <v>2410</v>
      </c>
      <c r="B64" s="24" t="s">
        <v>2411</v>
      </c>
      <c r="C64" s="34">
        <v>44098</v>
      </c>
      <c r="D64" s="38" t="s">
        <v>2345</v>
      </c>
      <c r="E64" s="62">
        <v>675</v>
      </c>
    </row>
    <row r="65" spans="1:5">
      <c r="A65" s="28" t="s">
        <v>2412</v>
      </c>
      <c r="B65" s="24" t="s">
        <v>2413</v>
      </c>
      <c r="C65" s="34">
        <v>44098</v>
      </c>
      <c r="D65" s="38" t="s">
        <v>2345</v>
      </c>
      <c r="E65" s="62">
        <v>450</v>
      </c>
    </row>
    <row r="66" spans="1:5">
      <c r="A66" s="28" t="s">
        <v>220</v>
      </c>
      <c r="B66" s="24" t="s">
        <v>2414</v>
      </c>
      <c r="C66" s="34">
        <v>44097</v>
      </c>
      <c r="D66" s="38" t="s">
        <v>2345</v>
      </c>
      <c r="E66" s="62">
        <v>450</v>
      </c>
    </row>
    <row r="67" spans="1:5">
      <c r="A67" s="28" t="s">
        <v>225</v>
      </c>
      <c r="B67" s="24" t="s">
        <v>2415</v>
      </c>
      <c r="C67" s="34">
        <v>44097</v>
      </c>
      <c r="D67" s="38" t="s">
        <v>2349</v>
      </c>
      <c r="E67" s="62">
        <v>300</v>
      </c>
    </row>
    <row r="68" spans="1:5">
      <c r="A68" s="28" t="s">
        <v>230</v>
      </c>
      <c r="B68" s="24" t="s">
        <v>2416</v>
      </c>
      <c r="C68" s="34">
        <v>44103</v>
      </c>
      <c r="D68" s="38" t="s">
        <v>2345</v>
      </c>
      <c r="E68" s="62">
        <v>450</v>
      </c>
    </row>
    <row r="69" spans="1:5">
      <c r="A69" s="28" t="s">
        <v>236</v>
      </c>
      <c r="B69" s="24" t="s">
        <v>2417</v>
      </c>
      <c r="C69" s="34">
        <v>44098</v>
      </c>
      <c r="D69" s="38" t="s">
        <v>2349</v>
      </c>
      <c r="E69" s="62">
        <v>450</v>
      </c>
    </row>
    <row r="70" spans="1:5">
      <c r="A70" s="28" t="s">
        <v>241</v>
      </c>
      <c r="B70" s="24" t="s">
        <v>2418</v>
      </c>
      <c r="C70" s="34">
        <v>44105</v>
      </c>
      <c r="D70" s="38" t="s">
        <v>2387</v>
      </c>
      <c r="E70" s="62">
        <v>900</v>
      </c>
    </row>
    <row r="71" spans="1:5">
      <c r="A71" s="28" t="s">
        <v>250</v>
      </c>
      <c r="B71" s="24" t="s">
        <v>2419</v>
      </c>
      <c r="C71" s="34">
        <v>44104</v>
      </c>
      <c r="D71" s="38" t="s">
        <v>2345</v>
      </c>
      <c r="E71" s="62">
        <v>375</v>
      </c>
    </row>
    <row r="72" spans="1:5">
      <c r="A72" s="28" t="s">
        <v>256</v>
      </c>
      <c r="B72" s="24" t="s">
        <v>2420</v>
      </c>
      <c r="C72" s="34">
        <v>44104</v>
      </c>
      <c r="D72" s="38" t="s">
        <v>2349</v>
      </c>
      <c r="E72" s="62">
        <v>825</v>
      </c>
    </row>
    <row r="73" spans="1:5">
      <c r="A73" s="28" t="s">
        <v>266</v>
      </c>
      <c r="B73" s="24" t="s">
        <v>2421</v>
      </c>
      <c r="C73" s="34">
        <v>44110</v>
      </c>
      <c r="D73" s="38" t="s">
        <v>2387</v>
      </c>
      <c r="E73" s="62">
        <v>300</v>
      </c>
    </row>
    <row r="74" spans="1:5">
      <c r="A74" s="10" t="s">
        <v>276</v>
      </c>
      <c r="B74" s="24" t="s">
        <v>2422</v>
      </c>
      <c r="C74" s="34">
        <v>44106</v>
      </c>
      <c r="D74" s="38" t="s">
        <v>2345</v>
      </c>
      <c r="E74" s="62">
        <v>600</v>
      </c>
    </row>
    <row r="75" spans="1:5">
      <c r="A75" s="29" t="s">
        <v>277</v>
      </c>
      <c r="B75" s="24" t="s">
        <v>2423</v>
      </c>
      <c r="C75" s="34">
        <v>44134</v>
      </c>
      <c r="D75" s="38" t="s">
        <v>2345</v>
      </c>
      <c r="E75" s="62">
        <v>600</v>
      </c>
    </row>
    <row r="76" spans="1:5">
      <c r="A76" s="10" t="s">
        <v>283</v>
      </c>
      <c r="B76" s="24" t="s">
        <v>2424</v>
      </c>
      <c r="C76" s="34">
        <v>44104</v>
      </c>
      <c r="D76" s="38" t="s">
        <v>2345</v>
      </c>
      <c r="E76" s="62">
        <v>600</v>
      </c>
    </row>
    <row r="77" spans="1:5">
      <c r="A77" s="10" t="s">
        <v>288</v>
      </c>
      <c r="B77" s="24" t="s">
        <v>2425</v>
      </c>
      <c r="C77" s="34">
        <v>44104</v>
      </c>
      <c r="D77" s="38" t="s">
        <v>2349</v>
      </c>
      <c r="E77" s="62">
        <v>600</v>
      </c>
    </row>
    <row r="78" spans="1:5">
      <c r="A78" s="25" t="s">
        <v>293</v>
      </c>
      <c r="B78" s="24" t="s">
        <v>2426</v>
      </c>
      <c r="C78" s="34">
        <v>44112</v>
      </c>
      <c r="D78" s="38" t="s">
        <v>2349</v>
      </c>
      <c r="E78" s="62">
        <v>690</v>
      </c>
    </row>
    <row r="79" spans="1:5">
      <c r="A79" s="25" t="s">
        <v>298</v>
      </c>
      <c r="B79" s="24" t="s">
        <v>2427</v>
      </c>
      <c r="C79" s="34">
        <v>44120</v>
      </c>
      <c r="D79" s="38" t="s">
        <v>2349</v>
      </c>
      <c r="E79" s="62">
        <v>1200</v>
      </c>
    </row>
    <row r="80" spans="1:5">
      <c r="A80" s="25" t="s">
        <v>300</v>
      </c>
      <c r="B80" s="24" t="s">
        <v>2428</v>
      </c>
      <c r="C80" s="34">
        <v>44127</v>
      </c>
      <c r="D80" s="38" t="s">
        <v>2345</v>
      </c>
      <c r="E80" s="62"/>
    </row>
    <row r="81" spans="1:5">
      <c r="A81" s="10" t="s">
        <v>305</v>
      </c>
      <c r="B81" s="24" t="s">
        <v>2429</v>
      </c>
      <c r="C81" s="34">
        <v>44104</v>
      </c>
      <c r="D81" s="38" t="s">
        <v>2345</v>
      </c>
      <c r="E81" s="62">
        <v>810</v>
      </c>
    </row>
    <row r="82" spans="1:5">
      <c r="A82" s="28" t="s">
        <v>311</v>
      </c>
      <c r="B82" s="24" t="s">
        <v>2430</v>
      </c>
      <c r="C82" s="34">
        <v>44112</v>
      </c>
      <c r="D82" s="38" t="s">
        <v>2349</v>
      </c>
      <c r="E82" s="62">
        <v>600</v>
      </c>
    </row>
    <row r="83" spans="1:5">
      <c r="A83" s="10" t="s">
        <v>316</v>
      </c>
      <c r="B83" s="24" t="s">
        <v>2431</v>
      </c>
      <c r="C83" s="34">
        <v>44105</v>
      </c>
      <c r="D83" s="38" t="s">
        <v>2345</v>
      </c>
      <c r="E83" s="62"/>
    </row>
    <row r="84" spans="1:5">
      <c r="A84" s="10" t="s">
        <v>321</v>
      </c>
      <c r="B84" s="24" t="s">
        <v>2432</v>
      </c>
      <c r="C84" s="34">
        <v>44105</v>
      </c>
      <c r="D84" s="38" t="s">
        <v>2349</v>
      </c>
      <c r="E84" s="62">
        <v>525</v>
      </c>
    </row>
    <row r="85" spans="1:5">
      <c r="A85" s="25" t="s">
        <v>322</v>
      </c>
      <c r="B85" s="24" t="s">
        <v>2433</v>
      </c>
      <c r="C85" s="34">
        <v>44111</v>
      </c>
      <c r="D85" s="38" t="s">
        <v>2349</v>
      </c>
      <c r="E85" s="62">
        <v>975</v>
      </c>
    </row>
    <row r="86" spans="1:5">
      <c r="A86" s="10" t="s">
        <v>327</v>
      </c>
      <c r="B86" s="24" t="s">
        <v>2434</v>
      </c>
      <c r="C86" s="34">
        <v>44105</v>
      </c>
      <c r="D86" s="38" t="s">
        <v>2345</v>
      </c>
      <c r="E86" s="62">
        <v>525</v>
      </c>
    </row>
    <row r="87" spans="1:5">
      <c r="A87" s="10" t="s">
        <v>332</v>
      </c>
      <c r="B87" s="24" t="s">
        <v>2435</v>
      </c>
      <c r="C87" s="34">
        <v>44103</v>
      </c>
      <c r="D87" s="38" t="s">
        <v>2345</v>
      </c>
      <c r="E87" s="62">
        <v>375</v>
      </c>
    </row>
    <row r="88" spans="1:5">
      <c r="A88" s="10" t="s">
        <v>338</v>
      </c>
      <c r="B88" s="24" t="s">
        <v>2436</v>
      </c>
      <c r="C88" s="34">
        <v>44102</v>
      </c>
      <c r="D88" s="38" t="s">
        <v>2345</v>
      </c>
      <c r="E88" s="62"/>
    </row>
    <row r="89" spans="1:5">
      <c r="A89" s="10" t="s">
        <v>2437</v>
      </c>
      <c r="B89" s="24" t="s">
        <v>2438</v>
      </c>
      <c r="C89" s="34">
        <v>44151</v>
      </c>
      <c r="D89" s="38" t="s">
        <v>2345</v>
      </c>
      <c r="E89" s="62">
        <v>525</v>
      </c>
    </row>
    <row r="90" spans="1:5">
      <c r="A90" s="10" t="s">
        <v>344</v>
      </c>
      <c r="B90" s="24" t="s">
        <v>2439</v>
      </c>
      <c r="C90" s="34">
        <v>44102</v>
      </c>
      <c r="D90" s="38" t="s">
        <v>2345</v>
      </c>
      <c r="E90" s="62">
        <v>600</v>
      </c>
    </row>
    <row r="91" spans="1:5">
      <c r="A91" s="10" t="s">
        <v>350</v>
      </c>
      <c r="B91" s="24" t="s">
        <v>2440</v>
      </c>
      <c r="C91" s="34">
        <v>44102</v>
      </c>
      <c r="D91" s="38" t="s">
        <v>2345</v>
      </c>
      <c r="E91" s="62">
        <v>375</v>
      </c>
    </row>
    <row r="92" spans="1:5">
      <c r="A92" s="10" t="s">
        <v>351</v>
      </c>
      <c r="B92" s="24" t="s">
        <v>2441</v>
      </c>
      <c r="C92" s="34">
        <v>44102</v>
      </c>
      <c r="D92" s="38" t="s">
        <v>2349</v>
      </c>
      <c r="E92" s="62">
        <v>825</v>
      </c>
    </row>
    <row r="93" spans="1:5">
      <c r="A93" s="10" t="s">
        <v>352</v>
      </c>
      <c r="B93" s="24" t="s">
        <v>2442</v>
      </c>
      <c r="C93" s="34">
        <v>44102</v>
      </c>
      <c r="D93" s="38" t="s">
        <v>2345</v>
      </c>
      <c r="E93" s="62">
        <v>450</v>
      </c>
    </row>
    <row r="94" spans="1:5">
      <c r="A94" s="10" t="s">
        <v>357</v>
      </c>
      <c r="B94" s="24" t="s">
        <v>2443</v>
      </c>
      <c r="C94" s="34">
        <v>44102</v>
      </c>
      <c r="D94" s="38" t="s">
        <v>2345</v>
      </c>
      <c r="E94" s="62">
        <v>375</v>
      </c>
    </row>
    <row r="95" spans="1:5">
      <c r="A95" s="10" t="s">
        <v>362</v>
      </c>
      <c r="B95" s="24" t="s">
        <v>2444</v>
      </c>
      <c r="C95" s="34">
        <v>44102</v>
      </c>
      <c r="D95" s="38" t="s">
        <v>2349</v>
      </c>
      <c r="E95" s="62"/>
    </row>
    <row r="96" spans="1:5">
      <c r="A96" s="10" t="s">
        <v>367</v>
      </c>
      <c r="B96" s="24" t="s">
        <v>2445</v>
      </c>
      <c r="C96" s="34">
        <v>44106</v>
      </c>
      <c r="D96" s="38" t="s">
        <v>2345</v>
      </c>
      <c r="E96" s="62">
        <v>375</v>
      </c>
    </row>
    <row r="97" spans="1:5">
      <c r="A97" s="10" t="s">
        <v>372</v>
      </c>
      <c r="B97" s="24" t="s">
        <v>2445</v>
      </c>
      <c r="C97" s="34">
        <v>44106</v>
      </c>
      <c r="D97" s="38" t="s">
        <v>2345</v>
      </c>
      <c r="E97" s="62">
        <v>450</v>
      </c>
    </row>
    <row r="98" spans="1:5">
      <c r="A98" s="10" t="s">
        <v>377</v>
      </c>
      <c r="B98" s="24" t="s">
        <v>2446</v>
      </c>
      <c r="C98" s="34">
        <v>44106</v>
      </c>
      <c r="D98" s="38" t="s">
        <v>2349</v>
      </c>
      <c r="E98" s="62">
        <v>675</v>
      </c>
    </row>
    <row r="99" spans="1:5">
      <c r="A99" s="25" t="s">
        <v>382</v>
      </c>
      <c r="B99" s="24" t="s">
        <v>2447</v>
      </c>
      <c r="C99" s="34">
        <v>44109</v>
      </c>
      <c r="D99" s="38" t="s">
        <v>2345</v>
      </c>
      <c r="E99" s="62">
        <v>300</v>
      </c>
    </row>
    <row r="100" spans="1:5">
      <c r="A100" s="13" t="s">
        <v>389</v>
      </c>
      <c r="B100" s="24" t="s">
        <v>2448</v>
      </c>
      <c r="C100" s="34">
        <v>44111</v>
      </c>
      <c r="D100" s="38" t="s">
        <v>2345</v>
      </c>
      <c r="E100" s="62">
        <v>450</v>
      </c>
    </row>
    <row r="101" spans="1:5">
      <c r="A101" s="10" t="s">
        <v>394</v>
      </c>
      <c r="B101" s="24" t="s">
        <v>2449</v>
      </c>
      <c r="C101" s="34">
        <v>44104</v>
      </c>
      <c r="D101" s="38" t="s">
        <v>2345</v>
      </c>
      <c r="E101" s="62">
        <v>825</v>
      </c>
    </row>
    <row r="102" spans="1:5">
      <c r="A102" s="10" t="s">
        <v>400</v>
      </c>
      <c r="B102" s="24" t="s">
        <v>2450</v>
      </c>
      <c r="C102" s="34">
        <v>44104</v>
      </c>
      <c r="D102" s="38" t="s">
        <v>2345</v>
      </c>
      <c r="E102" s="62">
        <v>675</v>
      </c>
    </row>
    <row r="103" spans="1:5">
      <c r="A103" s="10" t="s">
        <v>404</v>
      </c>
      <c r="B103" s="24" t="s">
        <v>2451</v>
      </c>
      <c r="C103" s="34">
        <v>44104</v>
      </c>
      <c r="D103" s="38" t="s">
        <v>2345</v>
      </c>
      <c r="E103" s="62">
        <v>225</v>
      </c>
    </row>
    <row r="104" spans="1:5">
      <c r="A104" s="10" t="s">
        <v>419</v>
      </c>
      <c r="B104" s="24" t="s">
        <v>2452</v>
      </c>
      <c r="C104" s="34">
        <v>44104</v>
      </c>
      <c r="D104" s="38" t="s">
        <v>2345</v>
      </c>
      <c r="E104" s="62">
        <v>225</v>
      </c>
    </row>
    <row r="105" spans="1:5">
      <c r="A105" s="10" t="s">
        <v>427</v>
      </c>
      <c r="B105" s="24" t="s">
        <v>2452</v>
      </c>
      <c r="C105" s="34">
        <v>44104</v>
      </c>
      <c r="D105" s="38" t="s">
        <v>2345</v>
      </c>
      <c r="E105" s="62">
        <v>225</v>
      </c>
    </row>
    <row r="106" spans="1:5">
      <c r="A106" s="10" t="s">
        <v>433</v>
      </c>
      <c r="B106" s="24" t="s">
        <v>2451</v>
      </c>
      <c r="C106" s="34">
        <v>44104</v>
      </c>
      <c r="D106" s="38" t="s">
        <v>2345</v>
      </c>
      <c r="E106" s="62">
        <v>225</v>
      </c>
    </row>
    <row r="107" spans="1:5">
      <c r="A107" s="10" t="s">
        <v>439</v>
      </c>
      <c r="B107" s="24" t="s">
        <v>2453</v>
      </c>
      <c r="C107" s="34">
        <v>44104</v>
      </c>
      <c r="D107" s="38" t="s">
        <v>2345</v>
      </c>
      <c r="E107" s="62">
        <v>900</v>
      </c>
    </row>
    <row r="108" spans="1:5">
      <c r="A108" s="10" t="s">
        <v>448</v>
      </c>
      <c r="B108" s="24" t="s">
        <v>2454</v>
      </c>
      <c r="C108" s="34">
        <v>44097</v>
      </c>
      <c r="D108" s="38" t="s">
        <v>2345</v>
      </c>
      <c r="E108" s="62">
        <v>600</v>
      </c>
    </row>
    <row r="109" spans="1:5">
      <c r="A109" s="10" t="s">
        <v>454</v>
      </c>
      <c r="B109" s="24" t="s">
        <v>2455</v>
      </c>
      <c r="C109" s="34">
        <v>44097</v>
      </c>
      <c r="D109" s="38" t="s">
        <v>2345</v>
      </c>
      <c r="E109" s="62">
        <v>450</v>
      </c>
    </row>
    <row r="110" spans="1:5">
      <c r="A110" s="28" t="s">
        <v>466</v>
      </c>
      <c r="B110" s="24" t="s">
        <v>2456</v>
      </c>
      <c r="C110" s="34">
        <v>44126</v>
      </c>
      <c r="D110" s="38" t="s">
        <v>2349</v>
      </c>
      <c r="E110" s="62">
        <v>450</v>
      </c>
    </row>
    <row r="111" spans="1:5">
      <c r="A111" s="28" t="s">
        <v>473</v>
      </c>
      <c r="B111" s="24" t="s">
        <v>2457</v>
      </c>
      <c r="C111" s="34">
        <v>44113</v>
      </c>
      <c r="D111" s="38" t="s">
        <v>2345</v>
      </c>
      <c r="E111" s="62">
        <v>300</v>
      </c>
    </row>
    <row r="112" spans="1:5">
      <c r="A112" s="10" t="s">
        <v>478</v>
      </c>
      <c r="B112" s="24" t="s">
        <v>2458</v>
      </c>
      <c r="C112" s="34">
        <v>44105</v>
      </c>
      <c r="D112" s="38" t="s">
        <v>2345</v>
      </c>
      <c r="E112" s="62">
        <v>900</v>
      </c>
    </row>
    <row r="113" spans="1:5">
      <c r="A113" s="10" t="s">
        <v>483</v>
      </c>
      <c r="B113" s="24" t="s">
        <v>2459</v>
      </c>
      <c r="C113" s="34">
        <v>44103</v>
      </c>
      <c r="D113" s="38" t="s">
        <v>2345</v>
      </c>
      <c r="E113" s="62">
        <v>1200</v>
      </c>
    </row>
    <row r="114" spans="1:5">
      <c r="A114" s="28" t="s">
        <v>488</v>
      </c>
      <c r="B114" s="24" t="s">
        <v>2460</v>
      </c>
      <c r="C114" s="34">
        <v>44111</v>
      </c>
      <c r="D114" s="38" t="s">
        <v>2461</v>
      </c>
      <c r="E114" s="62">
        <v>800</v>
      </c>
    </row>
    <row r="115" spans="1:5">
      <c r="A115" s="28" t="s">
        <v>493</v>
      </c>
      <c r="B115" s="24" t="s">
        <v>2462</v>
      </c>
      <c r="C115" s="34">
        <v>44118</v>
      </c>
      <c r="D115" s="38"/>
      <c r="E115" s="62">
        <v>1200</v>
      </c>
    </row>
    <row r="116" spans="1:5">
      <c r="A116" s="28" t="s">
        <v>494</v>
      </c>
      <c r="B116" s="24" t="s">
        <v>2463</v>
      </c>
      <c r="C116" s="34">
        <v>44125</v>
      </c>
      <c r="D116" s="38" t="s">
        <v>2349</v>
      </c>
      <c r="E116" s="62"/>
    </row>
    <row r="117" spans="1:5">
      <c r="A117" s="10" t="s">
        <v>499</v>
      </c>
      <c r="B117" s="24" t="s">
        <v>2464</v>
      </c>
      <c r="C117" s="34">
        <v>44105</v>
      </c>
      <c r="D117" s="38" t="s">
        <v>2349</v>
      </c>
      <c r="E117" s="62">
        <v>600</v>
      </c>
    </row>
    <row r="118" spans="1:5">
      <c r="A118" s="28" t="s">
        <v>504</v>
      </c>
      <c r="B118" s="24" t="s">
        <v>2465</v>
      </c>
      <c r="C118" s="34">
        <v>44112</v>
      </c>
      <c r="D118" s="38" t="s">
        <v>2345</v>
      </c>
      <c r="E118" s="62">
        <v>225</v>
      </c>
    </row>
    <row r="119" spans="1:5">
      <c r="A119" s="36" t="s">
        <v>508</v>
      </c>
      <c r="B119" s="24" t="s">
        <v>2466</v>
      </c>
      <c r="C119" s="34">
        <v>44105</v>
      </c>
      <c r="D119" s="38" t="s">
        <v>2345</v>
      </c>
      <c r="E119" s="62">
        <v>375</v>
      </c>
    </row>
    <row r="120" spans="1:5">
      <c r="A120" s="36" t="s">
        <v>514</v>
      </c>
      <c r="B120" s="24" t="s">
        <v>2467</v>
      </c>
      <c r="C120" s="34">
        <v>44104</v>
      </c>
      <c r="D120" s="38" t="s">
        <v>2345</v>
      </c>
      <c r="E120" s="62">
        <v>300</v>
      </c>
    </row>
    <row r="121" spans="1:5">
      <c r="A121" s="36" t="s">
        <v>519</v>
      </c>
      <c r="B121" s="24" t="s">
        <v>2468</v>
      </c>
      <c r="C121" s="34">
        <v>44125</v>
      </c>
      <c r="D121" s="38" t="s">
        <v>2349</v>
      </c>
      <c r="E121" s="62">
        <v>225</v>
      </c>
    </row>
    <row r="122" spans="1:5">
      <c r="A122" s="36" t="s">
        <v>525</v>
      </c>
      <c r="B122" s="24" t="s">
        <v>2469</v>
      </c>
      <c r="C122" s="34">
        <v>44105</v>
      </c>
      <c r="D122" s="38" t="s">
        <v>2345</v>
      </c>
      <c r="E122" s="62">
        <v>1000</v>
      </c>
    </row>
    <row r="123" spans="1:5">
      <c r="A123" s="10" t="s">
        <v>528</v>
      </c>
      <c r="B123" s="24" t="s">
        <v>2470</v>
      </c>
      <c r="C123" s="34">
        <v>44105</v>
      </c>
      <c r="D123" s="38" t="s">
        <v>2387</v>
      </c>
      <c r="E123" s="62">
        <v>1200</v>
      </c>
    </row>
    <row r="124" spans="1:5">
      <c r="A124" s="36" t="s">
        <v>533</v>
      </c>
      <c r="B124" s="24" t="s">
        <v>2471</v>
      </c>
      <c r="C124" s="27">
        <v>44111</v>
      </c>
      <c r="D124" s="38" t="s">
        <v>2345</v>
      </c>
      <c r="E124" s="62"/>
    </row>
    <row r="125" spans="1:5">
      <c r="A125" s="36" t="s">
        <v>539</v>
      </c>
      <c r="B125" s="24" t="s">
        <v>2472</v>
      </c>
      <c r="C125" s="34">
        <v>44102</v>
      </c>
      <c r="D125" s="38" t="s">
        <v>2345</v>
      </c>
      <c r="E125" s="62">
        <v>1175</v>
      </c>
    </row>
    <row r="126" spans="1:5">
      <c r="A126" s="36" t="s">
        <v>540</v>
      </c>
      <c r="B126" s="24" t="s">
        <v>2473</v>
      </c>
      <c r="C126" s="34">
        <v>44109</v>
      </c>
      <c r="D126" s="38" t="s">
        <v>2345</v>
      </c>
      <c r="E126" s="62">
        <v>825</v>
      </c>
    </row>
    <row r="127" spans="1:5">
      <c r="A127" s="36" t="s">
        <v>545</v>
      </c>
      <c r="B127" s="24" t="s">
        <v>2474</v>
      </c>
      <c r="C127" s="34">
        <v>44102</v>
      </c>
      <c r="D127" s="38"/>
      <c r="E127" s="62">
        <v>300</v>
      </c>
    </row>
    <row r="128" spans="1:5">
      <c r="A128" s="36" t="s">
        <v>550</v>
      </c>
      <c r="B128" s="24" t="s">
        <v>2475</v>
      </c>
      <c r="C128" s="34">
        <v>44105</v>
      </c>
      <c r="D128" s="38" t="s">
        <v>2345</v>
      </c>
      <c r="E128" s="62">
        <v>225</v>
      </c>
    </row>
    <row r="129" spans="1:5">
      <c r="A129" s="36" t="s">
        <v>559</v>
      </c>
      <c r="B129" s="24" t="s">
        <v>2476</v>
      </c>
      <c r="C129" s="34">
        <v>44105</v>
      </c>
      <c r="D129" s="38" t="s">
        <v>2345</v>
      </c>
      <c r="E129" s="62">
        <v>225</v>
      </c>
    </row>
    <row r="130" spans="1:5">
      <c r="A130" s="36" t="s">
        <v>564</v>
      </c>
      <c r="B130" s="24" t="s">
        <v>2477</v>
      </c>
      <c r="C130" s="34">
        <v>44105</v>
      </c>
      <c r="D130" s="38" t="s">
        <v>2345</v>
      </c>
      <c r="E130" s="62">
        <v>225</v>
      </c>
    </row>
    <row r="131" spans="1:5">
      <c r="A131" s="36" t="s">
        <v>570</v>
      </c>
      <c r="B131" s="24" t="s">
        <v>2465</v>
      </c>
      <c r="C131" s="34">
        <v>44117</v>
      </c>
      <c r="D131" s="38" t="s">
        <v>2345</v>
      </c>
      <c r="E131" s="62">
        <v>225</v>
      </c>
    </row>
    <row r="132" spans="1:5">
      <c r="A132" s="36" t="s">
        <v>575</v>
      </c>
      <c r="B132" s="24" t="s">
        <v>2478</v>
      </c>
      <c r="C132" s="34">
        <v>44111</v>
      </c>
      <c r="D132" s="38" t="s">
        <v>2349</v>
      </c>
      <c r="E132" s="62">
        <v>150</v>
      </c>
    </row>
    <row r="133" spans="1:5">
      <c r="A133" s="36" t="s">
        <v>580</v>
      </c>
      <c r="B133" s="24" t="s">
        <v>2479</v>
      </c>
      <c r="C133" s="34">
        <v>44102</v>
      </c>
      <c r="D133" s="38" t="s">
        <v>2345</v>
      </c>
      <c r="E133" s="62">
        <v>225</v>
      </c>
    </row>
    <row r="134" spans="1:5">
      <c r="A134" s="36" t="s">
        <v>585</v>
      </c>
      <c r="B134" s="24" t="s">
        <v>2480</v>
      </c>
      <c r="C134" s="34">
        <v>44105</v>
      </c>
      <c r="D134" s="38" t="s">
        <v>2345</v>
      </c>
      <c r="E134" s="62">
        <v>1000</v>
      </c>
    </row>
    <row r="135" spans="1:5" ht="15.75" thickBot="1">
      <c r="A135" s="40" t="s">
        <v>590</v>
      </c>
      <c r="B135" s="24" t="s">
        <v>2481</v>
      </c>
      <c r="C135" s="39">
        <v>44105</v>
      </c>
      <c r="D135" s="38" t="s">
        <v>2345</v>
      </c>
      <c r="E135" s="62">
        <v>450</v>
      </c>
    </row>
    <row r="136" spans="1:5" ht="15.75" thickBot="1">
      <c r="A136" s="17"/>
      <c r="C136" s="17"/>
      <c r="D136" s="17"/>
    </row>
    <row r="137" spans="1:5">
      <c r="A137" s="50" t="s">
        <v>951</v>
      </c>
      <c r="B137" s="18"/>
      <c r="C137" s="47"/>
      <c r="D137" s="49"/>
      <c r="E137" s="62"/>
    </row>
    <row r="138" spans="1:5">
      <c r="A138" s="51" t="s">
        <v>960</v>
      </c>
      <c r="B138" s="18"/>
      <c r="C138" s="48"/>
      <c r="D138" s="49"/>
      <c r="E138" s="62"/>
    </row>
    <row r="139" spans="1:5">
      <c r="A139" s="45" t="s">
        <v>964</v>
      </c>
      <c r="B139" s="44"/>
      <c r="C139" s="46"/>
      <c r="D139" s="49"/>
      <c r="E139" s="62"/>
    </row>
    <row r="140" spans="1:5">
      <c r="A140" s="45" t="s">
        <v>2482</v>
      </c>
      <c r="B140" s="44"/>
      <c r="C140" s="46"/>
      <c r="D140" s="22"/>
      <c r="E140" s="62"/>
    </row>
    <row r="141" spans="1:5">
      <c r="A141" s="11" t="s">
        <v>2483</v>
      </c>
      <c r="B141" s="18"/>
      <c r="C141" s="14">
        <v>44104</v>
      </c>
      <c r="D141" s="23"/>
      <c r="E141" s="62"/>
    </row>
    <row r="142" spans="1:5">
      <c r="A142" s="11" t="s">
        <v>2484</v>
      </c>
      <c r="B142" s="18"/>
      <c r="C142" s="14">
        <v>44104</v>
      </c>
      <c r="D142" s="23"/>
      <c r="E142" s="62"/>
    </row>
    <row r="143" spans="1:5">
      <c r="A143" s="11" t="s">
        <v>2485</v>
      </c>
      <c r="B143" s="18"/>
      <c r="C143" s="14">
        <v>44103</v>
      </c>
      <c r="D143" s="23"/>
      <c r="E143" s="62"/>
    </row>
    <row r="144" spans="1:5">
      <c r="A144" s="11" t="s">
        <v>2486</v>
      </c>
      <c r="B144" s="18"/>
      <c r="C144" s="14">
        <v>44103</v>
      </c>
      <c r="D144" s="23"/>
      <c r="E144" s="62"/>
    </row>
    <row r="145" spans="1:5">
      <c r="A145" s="11" t="s">
        <v>2487</v>
      </c>
      <c r="B145" s="18"/>
      <c r="C145" s="14">
        <v>44103</v>
      </c>
      <c r="D145" s="23"/>
      <c r="E145" s="62"/>
    </row>
    <row r="146" spans="1:5">
      <c r="A146" s="11" t="s">
        <v>2488</v>
      </c>
      <c r="B146" s="18"/>
      <c r="C146" s="14">
        <v>44103</v>
      </c>
      <c r="D146" s="23"/>
      <c r="E146" s="62"/>
    </row>
    <row r="147" spans="1:5">
      <c r="A147" s="45" t="s">
        <v>2489</v>
      </c>
      <c r="B147" s="44"/>
      <c r="C147" s="46"/>
      <c r="D147" s="22"/>
      <c r="E147" s="62"/>
    </row>
    <row r="148" spans="1:5">
      <c r="A148" s="45" t="s">
        <v>2490</v>
      </c>
      <c r="B148" s="44"/>
      <c r="C148" s="46"/>
      <c r="D148" s="22"/>
      <c r="E148" s="62"/>
    </row>
    <row r="149" spans="1:5">
      <c r="A149" s="45" t="s">
        <v>2491</v>
      </c>
      <c r="B149" s="44"/>
      <c r="C149" s="46"/>
      <c r="D149" s="22"/>
      <c r="E149" s="62"/>
    </row>
    <row r="150" spans="1:5">
      <c r="A150" s="51" t="s">
        <v>2492</v>
      </c>
      <c r="B150" s="18"/>
      <c r="C150" s="48"/>
      <c r="D150" s="21"/>
      <c r="E150" s="62"/>
    </row>
    <row r="151" spans="1:5">
      <c r="A151" s="51" t="s">
        <v>2493</v>
      </c>
      <c r="B151" s="18"/>
      <c r="C151" s="14">
        <v>44103</v>
      </c>
      <c r="D151" s="23"/>
      <c r="E151" s="62"/>
    </row>
    <row r="152" spans="1:5">
      <c r="A152" s="51" t="s">
        <v>2494</v>
      </c>
      <c r="B152" s="18"/>
      <c r="C152" s="14">
        <v>44103</v>
      </c>
      <c r="D152" s="23"/>
      <c r="E152" s="62"/>
    </row>
    <row r="153" spans="1:5" ht="15.75" thickBot="1">
      <c r="A153" s="12" t="s">
        <v>2495</v>
      </c>
      <c r="B153" s="18"/>
      <c r="C153" s="15">
        <v>44103</v>
      </c>
      <c r="D153" s="23"/>
      <c r="E153" s="62"/>
    </row>
    <row r="154" spans="1:5" ht="15.75" thickBot="1">
      <c r="A154" s="12" t="s">
        <v>2496</v>
      </c>
      <c r="C154" s="52">
        <v>44124</v>
      </c>
    </row>
    <row r="155" spans="1:5">
      <c r="C155" s="8"/>
    </row>
    <row r="156" spans="1:5" ht="15.75" thickBot="1">
      <c r="C156" s="9"/>
    </row>
  </sheetData>
  <pageMargins left="0.7" right="0.7" top="0.75" bottom="0.75" header="0.3" footer="0.3"/>
  <pageSetup paperSize="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200ec31-fc57-4cfd-becf-0e7b7905b293" xsi:nil="true"/>
    <lcf76f155ced4ddcb4097134ff3c332f xmlns="a30c4b53-80c5-4918-9a3a-fcd5f3f0272d">
      <Terms xmlns="http://schemas.microsoft.com/office/infopath/2007/PartnerControls"/>
    </lcf76f155ced4ddcb4097134ff3c332f>
    <ArchiverLinkFileType xmlns="a30c4b53-80c5-4918-9a3a-fcd5f3f0272d" xsi:nil="true"/>
    <Status xmlns="a30c4b53-80c5-4918-9a3a-fcd5f3f0272d" xsi:nil="true"/>
    <Descriptionoffile xmlns="a30c4b53-80c5-4918-9a3a-fcd5f3f0272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5CCD7C0A0287E4497FAE083F2650070" ma:contentTypeVersion="20" ma:contentTypeDescription="Create a new document." ma:contentTypeScope="" ma:versionID="b82aae82e6bd55868177de6b90129973">
  <xsd:schema xmlns:xsd="http://www.w3.org/2001/XMLSchema" xmlns:xs="http://www.w3.org/2001/XMLSchema" xmlns:p="http://schemas.microsoft.com/office/2006/metadata/properties" xmlns:ns2="a30c4b53-80c5-4918-9a3a-fcd5f3f0272d" xmlns:ns3="1200ec31-fc57-4cfd-becf-0e7b7905b293" targetNamespace="http://schemas.microsoft.com/office/2006/metadata/properties" ma:root="true" ma:fieldsID="0dcb2355594751047ddddbcae4912e6c" ns2:_="" ns3:_="">
    <xsd:import namespace="a30c4b53-80c5-4918-9a3a-fcd5f3f0272d"/>
    <xsd:import namespace="1200ec31-fc57-4cfd-becf-0e7b7905b293"/>
    <xsd:element name="properties">
      <xsd:complexType>
        <xsd:sequence>
          <xsd:element name="documentManagement">
            <xsd:complexType>
              <xsd:all>
                <xsd:element ref="ns2:Status" minOccurs="0"/>
                <xsd:element ref="ns2:Descriptionoffile" minOccurs="0"/>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LengthInSeconds" minOccurs="0"/>
                <xsd:element ref="ns2:MediaServiceDateTaken" minOccurs="0"/>
                <xsd:element ref="ns2:ArchiverLinkFileTyp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0c4b53-80c5-4918-9a3a-fcd5f3f0272d" elementFormDefault="qualified">
    <xsd:import namespace="http://schemas.microsoft.com/office/2006/documentManagement/types"/>
    <xsd:import namespace="http://schemas.microsoft.com/office/infopath/2007/PartnerControls"/>
    <xsd:element name="Status" ma:index="1" nillable="true" ma:displayName="Status" ma:format="Dropdown" ma:internalName="Status" ma:readOnly="false">
      <xsd:simpleType>
        <xsd:restriction base="dms:Note">
          <xsd:maxLength value="255"/>
        </xsd:restriction>
      </xsd:simpleType>
    </xsd:element>
    <xsd:element name="Descriptionoffile" ma:index="2" nillable="true" ma:displayName="Description of file" ma:format="Dropdown" ma:internalName="Descriptionoffile"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ArchiverLinkFileType" ma:index="20" nillable="true" ma:displayName="ArchiverLinkFileType" ma:hidden="true" ma:internalName="ArchiverLinkFileTyp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f907feb-2135-424b-9e5e-2a3ef7dbb37b"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200ec31-fc57-4cfd-becf-0e7b7905b293"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4d5bac7a-d6f0-49c9-9981-55353a41a3f8}" ma:internalName="TaxCatchAll" ma:showField="CatchAllData" ma:web="1200ec31-fc57-4cfd-becf-0e7b7905b2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FCB84D-9D8B-406A-AA45-7EDDE91BC40A}"/>
</file>

<file path=customXml/itemProps2.xml><?xml version="1.0" encoding="utf-8"?>
<ds:datastoreItem xmlns:ds="http://schemas.openxmlformats.org/officeDocument/2006/customXml" ds:itemID="{9CDA0C7F-E845-43A4-9593-8F57CE6A7756}"/>
</file>

<file path=customXml/itemProps3.xml><?xml version="1.0" encoding="utf-8"?>
<ds:datastoreItem xmlns:ds="http://schemas.openxmlformats.org/officeDocument/2006/customXml" ds:itemID="{54C79D58-40BA-405A-801D-9B1F8E1FD2AD}"/>
</file>

<file path=docMetadata/LabelInfo.xml><?xml version="1.0" encoding="utf-8"?>
<clbl:labelList xmlns:clbl="http://schemas.microsoft.com/office/2020/mipLabelMetadata">
  <clbl:label id="{82fa3fd3-029b-403d-91b4-1dc930cb0e60}" enabled="1" method="Privileged" siteId="{4ae48b41-0137-4599-8661-fc641fe77bea}"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Lloyd Nicholls</dc:creator>
  <cp:keywords/>
  <dc:description/>
  <cp:lastModifiedBy/>
  <cp:revision/>
  <dcterms:created xsi:type="dcterms:W3CDTF">2020-02-20T17:06:12Z</dcterms:created>
  <dcterms:modified xsi:type="dcterms:W3CDTF">2025-06-06T14:20:13Z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0x010100D5CCD7C0A0287E4497FAE083F2650070</vt:lpwstr>
  </property>
  <property fmtid="{D5CDD505-2E9C-101B-9397-08002B2CF9AE}" pid="3" name="MSIP_Label_82fa3fd3-029b-403d-91b4-1dc930cb0e60_Enabled">
    <vt:lpwstr>true</vt:lpwstr>
  </property>
  <property fmtid="{D5CDD505-2E9C-101B-9397-08002B2CF9AE}" pid="4" name="MSIP_Label_82fa3fd3-029b-403d-91b4-1dc930cb0e60_SetDate">
    <vt:lpwstr>2020-06-12T16:05:01Z</vt:lpwstr>
  </property>
  <property fmtid="{D5CDD505-2E9C-101B-9397-08002B2CF9AE}" pid="5" name="MSIP_Label_82fa3fd3-029b-403d-91b4-1dc930cb0e60_Method">
    <vt:lpwstr>Privileged</vt:lpwstr>
  </property>
  <property fmtid="{D5CDD505-2E9C-101B-9397-08002B2CF9AE}" pid="6" name="MSIP_Label_82fa3fd3-029b-403d-91b4-1dc930cb0e60_Name">
    <vt:lpwstr>82fa3fd3-029b-403d-91b4-1dc930cb0e60</vt:lpwstr>
  </property>
  <property fmtid="{D5CDD505-2E9C-101B-9397-08002B2CF9AE}" pid="7" name="MSIP_Label_82fa3fd3-029b-403d-91b4-1dc930cb0e60_SiteId">
    <vt:lpwstr>4ae48b41-0137-4599-8661-fc641fe77bea</vt:lpwstr>
  </property>
  <property fmtid="{D5CDD505-2E9C-101B-9397-08002B2CF9AE}" pid="8" name="MSIP_Label_82fa3fd3-029b-403d-91b4-1dc930cb0e60_ActionId">
    <vt:lpwstr>4e5028b8-b9a6-4602-9907-4dd7593ed20a</vt:lpwstr>
  </property>
  <property fmtid="{D5CDD505-2E9C-101B-9397-08002B2CF9AE}" pid="9" name="MSIP_Label_82fa3fd3-029b-403d-91b4-1dc930cb0e60_ContentBits">
    <vt:lpwstr>0</vt:lpwstr>
  </property>
  <property fmtid="{D5CDD505-2E9C-101B-9397-08002B2CF9AE}" pid="10" name="Folder_Number">
    <vt:lpwstr/>
  </property>
  <property fmtid="{D5CDD505-2E9C-101B-9397-08002B2CF9AE}" pid="11" name="Folder_Code">
    <vt:lpwstr/>
  </property>
  <property fmtid="{D5CDD505-2E9C-101B-9397-08002B2CF9AE}" pid="12" name="Folder_Name">
    <vt:lpwstr/>
  </property>
  <property fmtid="{D5CDD505-2E9C-101B-9397-08002B2CF9AE}" pid="13" name="Folder_Description">
    <vt:lpwstr/>
  </property>
  <property fmtid="{D5CDD505-2E9C-101B-9397-08002B2CF9AE}" pid="14" name="/Folder_Name/">
    <vt:lpwstr/>
  </property>
  <property fmtid="{D5CDD505-2E9C-101B-9397-08002B2CF9AE}" pid="15" name="/Folder_Description/">
    <vt:lpwstr/>
  </property>
  <property fmtid="{D5CDD505-2E9C-101B-9397-08002B2CF9AE}" pid="16" name="Folder_Version">
    <vt:lpwstr/>
  </property>
  <property fmtid="{D5CDD505-2E9C-101B-9397-08002B2CF9AE}" pid="17" name="Folder_VersionSeq">
    <vt:lpwstr/>
  </property>
  <property fmtid="{D5CDD505-2E9C-101B-9397-08002B2CF9AE}" pid="18" name="Folder_Manager">
    <vt:lpwstr/>
  </property>
  <property fmtid="{D5CDD505-2E9C-101B-9397-08002B2CF9AE}" pid="19" name="Folder_ManagerDesc">
    <vt:lpwstr/>
  </property>
  <property fmtid="{D5CDD505-2E9C-101B-9397-08002B2CF9AE}" pid="20" name="Folder_Storage">
    <vt:lpwstr/>
  </property>
  <property fmtid="{D5CDD505-2E9C-101B-9397-08002B2CF9AE}" pid="21" name="Folder_StorageDesc">
    <vt:lpwstr/>
  </property>
  <property fmtid="{D5CDD505-2E9C-101B-9397-08002B2CF9AE}" pid="22" name="Folder_Creator">
    <vt:lpwstr/>
  </property>
  <property fmtid="{D5CDD505-2E9C-101B-9397-08002B2CF9AE}" pid="23" name="Folder_CreatorDesc">
    <vt:lpwstr/>
  </property>
  <property fmtid="{D5CDD505-2E9C-101B-9397-08002B2CF9AE}" pid="24" name="Folder_CreateDate">
    <vt:lpwstr/>
  </property>
  <property fmtid="{D5CDD505-2E9C-101B-9397-08002B2CF9AE}" pid="25" name="Folder_Updater">
    <vt:lpwstr/>
  </property>
  <property fmtid="{D5CDD505-2E9C-101B-9397-08002B2CF9AE}" pid="26" name="Folder_UpdaterDesc">
    <vt:lpwstr/>
  </property>
  <property fmtid="{D5CDD505-2E9C-101B-9397-08002B2CF9AE}" pid="27" name="Folder_UpdateDate">
    <vt:lpwstr/>
  </property>
  <property fmtid="{D5CDD505-2E9C-101B-9397-08002B2CF9AE}" pid="28" name="Document_Number">
    <vt:lpwstr/>
  </property>
  <property fmtid="{D5CDD505-2E9C-101B-9397-08002B2CF9AE}" pid="29" name="Document_Name">
    <vt:lpwstr/>
  </property>
  <property fmtid="{D5CDD505-2E9C-101B-9397-08002B2CF9AE}" pid="30" name="Document_FileName">
    <vt:lpwstr/>
  </property>
  <property fmtid="{D5CDD505-2E9C-101B-9397-08002B2CF9AE}" pid="31" name="Document_Version">
    <vt:lpwstr/>
  </property>
  <property fmtid="{D5CDD505-2E9C-101B-9397-08002B2CF9AE}" pid="32" name="Document_VersionSeq">
    <vt:lpwstr/>
  </property>
  <property fmtid="{D5CDD505-2E9C-101B-9397-08002B2CF9AE}" pid="33" name="Document_Creator">
    <vt:lpwstr/>
  </property>
  <property fmtid="{D5CDD505-2E9C-101B-9397-08002B2CF9AE}" pid="34" name="Document_CreatorDesc">
    <vt:lpwstr/>
  </property>
  <property fmtid="{D5CDD505-2E9C-101B-9397-08002B2CF9AE}" pid="35" name="Document_CreateDate">
    <vt:lpwstr/>
  </property>
  <property fmtid="{D5CDD505-2E9C-101B-9397-08002B2CF9AE}" pid="36" name="Document_Updater">
    <vt:lpwstr/>
  </property>
  <property fmtid="{D5CDD505-2E9C-101B-9397-08002B2CF9AE}" pid="37" name="Document_UpdaterDesc">
    <vt:lpwstr/>
  </property>
  <property fmtid="{D5CDD505-2E9C-101B-9397-08002B2CF9AE}" pid="38" name="Document_UpdateDate">
    <vt:lpwstr/>
  </property>
  <property fmtid="{D5CDD505-2E9C-101B-9397-08002B2CF9AE}" pid="39" name="Document_Size">
    <vt:lpwstr/>
  </property>
  <property fmtid="{D5CDD505-2E9C-101B-9397-08002B2CF9AE}" pid="40" name="Document_Storage">
    <vt:lpwstr/>
  </property>
  <property fmtid="{D5CDD505-2E9C-101B-9397-08002B2CF9AE}" pid="41" name="Document_StorageDesc">
    <vt:lpwstr/>
  </property>
  <property fmtid="{D5CDD505-2E9C-101B-9397-08002B2CF9AE}" pid="42" name="Document_Department">
    <vt:lpwstr/>
  </property>
  <property fmtid="{D5CDD505-2E9C-101B-9397-08002B2CF9AE}" pid="43" name="Document_DepartmentDesc">
    <vt:lpwstr/>
  </property>
  <property fmtid="{D5CDD505-2E9C-101B-9397-08002B2CF9AE}" pid="44" name="MediaServiceImageTags">
    <vt:lpwstr/>
  </property>
  <property fmtid="{D5CDD505-2E9C-101B-9397-08002B2CF9AE}" pid="45" name="xd_ProgID">
    <vt:lpwstr/>
  </property>
  <property fmtid="{D5CDD505-2E9C-101B-9397-08002B2CF9AE}" pid="46" name="ComplianceAssetId">
    <vt:lpwstr/>
  </property>
  <property fmtid="{D5CDD505-2E9C-101B-9397-08002B2CF9AE}" pid="47" name="TemplateUrl">
    <vt:lpwstr/>
  </property>
  <property fmtid="{D5CDD505-2E9C-101B-9397-08002B2CF9AE}" pid="48" name="_ExtendedDescription">
    <vt:lpwstr/>
  </property>
  <property fmtid="{D5CDD505-2E9C-101B-9397-08002B2CF9AE}" pid="49" name="xd_Signature">
    <vt:bool>false</vt:bool>
  </property>
  <property fmtid="{D5CDD505-2E9C-101B-9397-08002B2CF9AE}" pid="50" name="TriggerFlowInfo">
    <vt:lpwstr/>
  </property>
</Properties>
</file>