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Telegram Desktop\"/>
    </mc:Choice>
  </mc:AlternateContent>
  <xr:revisionPtr revIDLastSave="0" documentId="13_ncr:9_{13A92748-33D2-4BC6-8100-325BB0481499}" xr6:coauthVersionLast="47" xr6:coauthVersionMax="47" xr10:uidLastSave="{00000000-0000-0000-0000-000000000000}"/>
  <bookViews>
    <workbookView xWindow="-108" yWindow="-108" windowWidth="23256" windowHeight="12456" firstSheet="3" activeTab="3" xr2:uid="{98DECA2D-127B-4E19-880C-B659DFB87B4E}"/>
  </bookViews>
  <sheets>
    <sheet name="ОКОНХ 1990-1997" sheetId="3" r:id="rId1"/>
    <sheet name="ОКЭД (ГК РК 03-2003) 1998-2006" sheetId="4" r:id="rId2"/>
    <sheet name="2007-2009" sheetId="1" r:id="rId3"/>
    <sheet name="Инпут" sheetId="5" r:id="rId4"/>
    <sheet name="2010-2024" sheetId="2" r:id="rId5"/>
  </sheets>
  <definedNames>
    <definedName name="ExternalData_1" localSheetId="3" hidden="1">Инпут!$A$1:$C$295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4" l="1"/>
  <c r="I29" i="4"/>
  <c r="H29" i="4"/>
  <c r="G29" i="4"/>
  <c r="F29" i="4"/>
  <c r="E29" i="4"/>
  <c r="D29" i="4"/>
  <c r="C29" i="4"/>
  <c r="B29" i="4"/>
  <c r="J16" i="4"/>
  <c r="J13" i="4"/>
  <c r="I16" i="4"/>
  <c r="I13" i="4"/>
  <c r="H16" i="4"/>
  <c r="H13" i="4"/>
  <c r="G16" i="4"/>
  <c r="G13" i="4"/>
  <c r="F16" i="4"/>
  <c r="F13" i="4"/>
  <c r="E16" i="4"/>
  <c r="E13" i="4"/>
  <c r="D16" i="4"/>
  <c r="D13" i="4"/>
  <c r="C16" i="4"/>
  <c r="C13" i="4"/>
  <c r="B16" i="4"/>
  <c r="B13" i="4"/>
  <c r="J8" i="4"/>
  <c r="I8" i="4"/>
  <c r="H8" i="4"/>
  <c r="G8" i="4"/>
  <c r="F8" i="4"/>
  <c r="F4" i="4"/>
  <c r="E8" i="4"/>
  <c r="D8" i="4"/>
  <c r="C8" i="4"/>
  <c r="B8" i="4"/>
  <c r="J5" i="4"/>
  <c r="I5" i="4"/>
  <c r="H5" i="4"/>
  <c r="H4" i="4"/>
  <c r="G5" i="4"/>
  <c r="F5" i="4"/>
  <c r="E5" i="4"/>
  <c r="D5" i="4"/>
  <c r="C5" i="4"/>
  <c r="B5" i="4"/>
  <c r="B4" i="4"/>
  <c r="I8" i="3"/>
  <c r="I25" i="3"/>
  <c r="I27" i="3"/>
  <c r="I30" i="3"/>
  <c r="H8" i="3"/>
  <c r="H25" i="3"/>
  <c r="H27" i="3"/>
  <c r="H30" i="3"/>
  <c r="G8" i="3"/>
  <c r="G25" i="3"/>
  <c r="G27" i="3"/>
  <c r="G30" i="3"/>
  <c r="F8" i="3"/>
  <c r="F25" i="3"/>
  <c r="F27" i="3"/>
  <c r="F30" i="3"/>
  <c r="E8" i="3"/>
  <c r="E25" i="3"/>
  <c r="E27" i="3"/>
  <c r="E30" i="3"/>
  <c r="D8" i="3"/>
  <c r="D25" i="3"/>
  <c r="D27" i="3"/>
  <c r="D30" i="3"/>
  <c r="C8" i="3"/>
  <c r="C25" i="3"/>
  <c r="C27" i="3"/>
  <c r="C30" i="3"/>
  <c r="B8" i="3"/>
  <c r="B25" i="3"/>
  <c r="B27" i="3"/>
  <c r="B30" i="3"/>
  <c r="C28" i="1"/>
  <c r="D28" i="1"/>
  <c r="E28" i="1"/>
  <c r="F28" i="1"/>
  <c r="G28" i="1"/>
  <c r="H28" i="1"/>
  <c r="I28" i="1"/>
  <c r="J28" i="1"/>
  <c r="K28" i="1"/>
  <c r="L28" i="1"/>
  <c r="M28" i="1"/>
  <c r="B28" i="1"/>
  <c r="M16" i="1"/>
  <c r="M13" i="1"/>
  <c r="M8" i="1"/>
  <c r="M5" i="1"/>
  <c r="M4" i="1"/>
  <c r="I16" i="1"/>
  <c r="I13" i="1"/>
  <c r="I8" i="1"/>
  <c r="I5" i="1"/>
  <c r="E16" i="1"/>
  <c r="E13" i="1"/>
  <c r="E8" i="1"/>
  <c r="E5" i="1"/>
  <c r="J5" i="1"/>
  <c r="C16" i="1"/>
  <c r="C13" i="1"/>
  <c r="D16" i="1"/>
  <c r="D13" i="1"/>
  <c r="F16" i="1"/>
  <c r="F13" i="1"/>
  <c r="G16" i="1"/>
  <c r="G13" i="1"/>
  <c r="H16" i="1"/>
  <c r="H13" i="1"/>
  <c r="J16" i="1"/>
  <c r="J13" i="1"/>
  <c r="K16" i="1"/>
  <c r="K13" i="1"/>
  <c r="L16" i="1"/>
  <c r="L13" i="1"/>
  <c r="B16" i="1"/>
  <c r="B13" i="1"/>
  <c r="C8" i="1"/>
  <c r="D8" i="1"/>
  <c r="F8" i="1"/>
  <c r="G8" i="1"/>
  <c r="H8" i="1"/>
  <c r="J8" i="1"/>
  <c r="K8" i="1"/>
  <c r="L8" i="1"/>
  <c r="B8" i="1"/>
  <c r="C5" i="1"/>
  <c r="C4" i="1"/>
  <c r="D5" i="1"/>
  <c r="F5" i="1"/>
  <c r="F4" i="1"/>
  <c r="G5" i="1"/>
  <c r="H5" i="1"/>
  <c r="H4" i="1"/>
  <c r="K5" i="1"/>
  <c r="K4" i="1"/>
  <c r="K25" i="1"/>
  <c r="K27" i="1"/>
  <c r="K31" i="1"/>
  <c r="L5" i="1"/>
  <c r="B5" i="1"/>
  <c r="B4" i="1"/>
  <c r="G4" i="1"/>
  <c r="L4" i="1"/>
  <c r="L25" i="1"/>
  <c r="L27" i="1"/>
  <c r="L31" i="1"/>
  <c r="E4" i="1"/>
  <c r="E25" i="1"/>
  <c r="E27" i="1"/>
  <c r="J4" i="4"/>
  <c r="J26" i="4"/>
  <c r="J28" i="4"/>
  <c r="J32" i="4"/>
  <c r="F26" i="4"/>
  <c r="F28" i="4"/>
  <c r="F32" i="4"/>
  <c r="C25" i="1"/>
  <c r="C27" i="1"/>
  <c r="C31" i="1"/>
  <c r="C4" i="4"/>
  <c r="C26" i="4"/>
  <c r="C28" i="4"/>
  <c r="C32" i="4"/>
  <c r="J4" i="1"/>
  <c r="J25" i="1"/>
  <c r="J27" i="1"/>
  <c r="J31" i="1"/>
  <c r="I4" i="4"/>
  <c r="I26" i="4"/>
  <c r="I28" i="4"/>
  <c r="I32" i="4"/>
  <c r="I4" i="1"/>
  <c r="I25" i="1"/>
  <c r="I27" i="1"/>
  <c r="I31" i="1"/>
  <c r="E31" i="1"/>
  <c r="M25" i="1"/>
  <c r="M27" i="1"/>
  <c r="M31" i="1"/>
  <c r="B26" i="4"/>
  <c r="B28" i="4"/>
  <c r="B32" i="4"/>
  <c r="B25" i="1"/>
  <c r="B27" i="1"/>
  <c r="B31" i="1"/>
  <c r="G4" i="4"/>
  <c r="G26" i="4"/>
  <c r="G28" i="4"/>
  <c r="G32" i="4"/>
  <c r="H25" i="1"/>
  <c r="H27" i="1"/>
  <c r="H31" i="1"/>
  <c r="G25" i="1"/>
  <c r="G27" i="1"/>
  <c r="G31" i="1"/>
  <c r="F25" i="1"/>
  <c r="F27" i="1"/>
  <c r="F31" i="1"/>
  <c r="D4" i="1"/>
  <c r="D25" i="1"/>
  <c r="D27" i="1"/>
  <c r="D31" i="1"/>
  <c r="D4" i="4"/>
  <c r="D26" i="4"/>
  <c r="D28" i="4"/>
  <c r="D32" i="4"/>
  <c r="E4" i="4"/>
  <c r="E26" i="4"/>
  <c r="E28" i="4"/>
  <c r="E32" i="4"/>
  <c r="H26" i="4"/>
  <c r="H28" i="4"/>
  <c r="H3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74628D-FF26-4311-A2C8-C8046238A02B}" keepAlive="1" name="Запрос — Таблица1" description="Соединение с запросом &quot;Таблица1&quot; в книге." type="5" refreshedVersion="8" background="1" saveData="1">
    <dbPr connection="Provider=Microsoft.Mashup.OleDb.1;Data Source=$Workbook$;Location=Таблица1;Extended Properties=&quot;&quot;" command="SELECT * FROM [Таблица1]"/>
  </connection>
</connections>
</file>

<file path=xl/sharedStrings.xml><?xml version="1.0" encoding="utf-8"?>
<sst xmlns="http://schemas.openxmlformats.org/spreadsheetml/2006/main" count="784" uniqueCount="153">
  <si>
    <t>Производство товаров</t>
  </si>
  <si>
    <t>Сельское хозяйство, охота, лесоводство; рыболовство, рыбоводство</t>
  </si>
  <si>
    <t>Рыболовоство, рыбоводство</t>
  </si>
  <si>
    <t>Промышленность</t>
  </si>
  <si>
    <t>Горнодобывающая промышленность</t>
  </si>
  <si>
    <t>Обрабатывающая промышленность</t>
  </si>
  <si>
    <t>Производство и распределение элктроэнергии, газа и воды</t>
  </si>
  <si>
    <t>Строительство</t>
  </si>
  <si>
    <t>Производство услуг</t>
  </si>
  <si>
    <t>Торговля, ремонт автомобилей и изделий домашнего пользования</t>
  </si>
  <si>
    <t>Гостиницы и рестораны</t>
  </si>
  <si>
    <t>Транспорт и связь</t>
  </si>
  <si>
    <t>Финансовая деятельность</t>
  </si>
  <si>
    <t>Операции с недвижимым имуществом, аренда и услуги потребителям</t>
  </si>
  <si>
    <t>Государственное управление</t>
  </si>
  <si>
    <t>Образование</t>
  </si>
  <si>
    <t>Здравоохранение и социальные услуги</t>
  </si>
  <si>
    <t>Всего по отраслям</t>
  </si>
  <si>
    <t>Косвенно-измеряемые услуги финансового посредничества</t>
  </si>
  <si>
    <t>Валовая добавленная стоимость</t>
  </si>
  <si>
    <t>Валовой внутренний продукт</t>
  </si>
  <si>
    <t>Предоставление прочих услуг</t>
  </si>
  <si>
    <t xml:space="preserve">  млн. тенге</t>
  </si>
  <si>
    <t>1 квартал 2008г.</t>
  </si>
  <si>
    <t>1 полугодие 2008г.</t>
  </si>
  <si>
    <t>9 месяцев 2008г.</t>
  </si>
  <si>
    <t>Валовой внутренний продукт методом производства, в текущих ценах</t>
  </si>
  <si>
    <t>1 квартал 2007г.</t>
  </si>
  <si>
    <t>1 полугодие 2007г.</t>
  </si>
  <si>
    <t>9 месяцев 2007г.</t>
  </si>
  <si>
    <t xml:space="preserve">   Транспорт</t>
  </si>
  <si>
    <t xml:space="preserve">   Связь</t>
  </si>
  <si>
    <t>Сельское хозяйство, охота,    лесоводство</t>
  </si>
  <si>
    <t>1 квартал 2009г.</t>
  </si>
  <si>
    <t>1 полугодие 2009г.</t>
  </si>
  <si>
    <t>9 месяцев 2009г.</t>
  </si>
  <si>
    <t>Чистые налоги на продукты и импорт</t>
  </si>
  <si>
    <t xml:space="preserve">  Строительство</t>
  </si>
  <si>
    <t>Сельское, лесное и рыбное хозяйство</t>
  </si>
  <si>
    <t>Транспорт и складирование</t>
  </si>
  <si>
    <t>Информация и связь</t>
  </si>
  <si>
    <t>Финансовая и страховая деятельность</t>
  </si>
  <si>
    <t>Операции с недвижимым имуществом</t>
  </si>
  <si>
    <t>Профессиональная, научная и техническая деятельность</t>
  </si>
  <si>
    <t>Деятельность в области административного и вспомогательного обслуживания</t>
  </si>
  <si>
    <t>Государственное управление и оборона; обязательное социальное обеспечение</t>
  </si>
  <si>
    <t>Искусство, развлечения и отдых</t>
  </si>
  <si>
    <t>Итого по отраслям</t>
  </si>
  <si>
    <t>ОКЭД (ГК РК 03-2003)</t>
  </si>
  <si>
    <t>1 квартал 2010г.</t>
  </si>
  <si>
    <t>1 полугодие 2010г.</t>
  </si>
  <si>
    <t>9 месяцев 2010г.</t>
  </si>
  <si>
    <t>1 квартал 2011г.</t>
  </si>
  <si>
    <t>1 полугодие 2011г.</t>
  </si>
  <si>
    <t>9 месяцев 2011г.</t>
  </si>
  <si>
    <t>1 квартал 2012г.</t>
  </si>
  <si>
    <t>9 месяцев 2012г.</t>
  </si>
  <si>
    <t>1 квартал 2013г.</t>
  </si>
  <si>
    <t>9 месяцев 2013г.</t>
  </si>
  <si>
    <t xml:space="preserve">1 полугодие 2013г. </t>
  </si>
  <si>
    <t>1 квартал 2014г.</t>
  </si>
  <si>
    <t>1 полугодие 2014г.</t>
  </si>
  <si>
    <t>9 месяцев 2014г.</t>
  </si>
  <si>
    <t>1 квартал 2015г.</t>
  </si>
  <si>
    <t>1 полугодие 2015г.</t>
  </si>
  <si>
    <t>9 месяцев 2015г.</t>
  </si>
  <si>
    <t>1 квартал 2016г.</t>
  </si>
  <si>
    <t>1 полугодие 2016г.</t>
  </si>
  <si>
    <t>9 месяцев 2016г.</t>
  </si>
  <si>
    <t>1 полугодие 2012г.</t>
  </si>
  <si>
    <t>2007 год</t>
  </si>
  <si>
    <t>2008 год</t>
  </si>
  <si>
    <t>2009 год</t>
  </si>
  <si>
    <t>2010 год</t>
  </si>
  <si>
    <t>2011 год</t>
  </si>
  <si>
    <t>2012 год</t>
  </si>
  <si>
    <t>2013 год</t>
  </si>
  <si>
    <t>2014 год</t>
  </si>
  <si>
    <t>2015 год</t>
  </si>
  <si>
    <t>Налоги на продукты и импорт</t>
  </si>
  <si>
    <t>Субсидии на продукты и импорт</t>
  </si>
  <si>
    <t>1 квартал 2017г.</t>
  </si>
  <si>
    <t>2016 год</t>
  </si>
  <si>
    <t>1 полугодие 2017г.</t>
  </si>
  <si>
    <t>9 месяцев 2017г.</t>
  </si>
  <si>
    <t>1 квартал 2018г.</t>
  </si>
  <si>
    <t>1 полугодие 2018г.</t>
  </si>
  <si>
    <t>9 месяцев 2018г.</t>
  </si>
  <si>
    <t>1 квартал 2019г.</t>
  </si>
  <si>
    <t>1 полугодие 2019г.</t>
  </si>
  <si>
    <t>9 месяцев 2019г.</t>
  </si>
  <si>
    <t>1 квартал 2020г.</t>
  </si>
  <si>
    <t>Горнодобывающая промышленность и разработка карьеров</t>
  </si>
  <si>
    <t>Снабжение электроэнергией, газом, паром, горячейводой  и кондиционированнымвоздухом</t>
  </si>
  <si>
    <t>Водоснабжение; сбор, обработка и удаление отходов, деятельность поликвидации загрязнений</t>
  </si>
  <si>
    <t>Оптовая и розничнаяторговля; ремонт автомобилей и мотоциклов</t>
  </si>
  <si>
    <t>Предоставление услуг по проживанию и питанию</t>
  </si>
  <si>
    <t>Здравоохранение и социальное обслуживание населения</t>
  </si>
  <si>
    <t>Предоставление прочих видов услуг</t>
  </si>
  <si>
    <t>Деятельность домашних хозяйств, нанимающих домашнюю прислугу; деятельность домашних хозяйств по производству товаров и услуг для собственного потребления</t>
  </si>
  <si>
    <t>1 полугодие 2020г.</t>
  </si>
  <si>
    <t>9 месяцев 2020г.</t>
  </si>
  <si>
    <t>1 квартал 2021г.</t>
  </si>
  <si>
    <t>млн. тенге</t>
  </si>
  <si>
    <t>2018 год</t>
  </si>
  <si>
    <t>2019 год</t>
  </si>
  <si>
    <t>1 полугодие 2021г.</t>
  </si>
  <si>
    <t>ОКЭД</t>
  </si>
  <si>
    <t xml:space="preserve">1 полугодие 2022г </t>
  </si>
  <si>
    <t>1 квартал 2022г</t>
  </si>
  <si>
    <t xml:space="preserve">2021 год </t>
  </si>
  <si>
    <t xml:space="preserve"> Валовой внутренний продукт методом производства, в текущих ценах*</t>
  </si>
  <si>
    <t>ОКОНХ</t>
  </si>
  <si>
    <t>млн. рублей</t>
  </si>
  <si>
    <t>Сельское, лесное и рыбное хозяйства</t>
  </si>
  <si>
    <t xml:space="preserve">Транспорт </t>
  </si>
  <si>
    <t>Связь</t>
  </si>
  <si>
    <t>Торговля и сфера обращения</t>
  </si>
  <si>
    <t>Информационно-вычислительное обслуживание</t>
  </si>
  <si>
    <t>Геология и разведка недр, геодезическая и гидрометеорологическая службы</t>
  </si>
  <si>
    <t>Жилищное хозяйство</t>
  </si>
  <si>
    <t>Коммунальное хозяйство</t>
  </si>
  <si>
    <t>Непроизводственные виды бытового обслуживания</t>
  </si>
  <si>
    <t>Здравоохранение, физическая культура и социальное обеспечение</t>
  </si>
  <si>
    <t>Культура и искусство</t>
  </si>
  <si>
    <t>Наука и научное обслуживание</t>
  </si>
  <si>
    <t>Финансы, кредит, страхование</t>
  </si>
  <si>
    <t>Общественные объединения</t>
  </si>
  <si>
    <t>Прочие</t>
  </si>
  <si>
    <t>Косвенно-измеряемые услуги финансового посредничества (КИУФП)</t>
  </si>
  <si>
    <t>Налоги на продукты</t>
  </si>
  <si>
    <t>Субсидии на продукты (-)</t>
  </si>
  <si>
    <t>* - до 1998 года данные расчитаны по ОКОНХ</t>
  </si>
  <si>
    <t xml:space="preserve"> Валовой внутренний продукт методом производста, в текущих ценах*</t>
  </si>
  <si>
    <t>Сельское хозяйство, охота, лесоводство</t>
  </si>
  <si>
    <t>Транспорт</t>
  </si>
  <si>
    <t>Прочие коммунальные, социальные и персональные услуги</t>
  </si>
  <si>
    <t>Услуги по ведению домашнего хозяйства</t>
  </si>
  <si>
    <t>* - с 1998 года данные расчитаны по ОКЭД</t>
  </si>
  <si>
    <r>
      <t>2017 год</t>
    </r>
    <r>
      <rPr>
        <b/>
        <vertAlign val="superscript"/>
        <sz val="8"/>
        <rFont val="Roboto"/>
        <charset val="204"/>
      </rPr>
      <t>1)</t>
    </r>
  </si>
  <si>
    <r>
      <t>9 месяцев 2021г.</t>
    </r>
    <r>
      <rPr>
        <b/>
        <vertAlign val="superscript"/>
        <sz val="8"/>
        <rFont val="Roboto"/>
        <charset val="204"/>
      </rPr>
      <t xml:space="preserve"> </t>
    </r>
  </si>
  <si>
    <r>
      <t>9 месяцев 2022г.</t>
    </r>
    <r>
      <rPr>
        <b/>
        <vertAlign val="superscript"/>
        <sz val="8"/>
        <rFont val="Roboto"/>
        <charset val="204"/>
      </rPr>
      <t xml:space="preserve"> </t>
    </r>
  </si>
  <si>
    <r>
      <rPr>
        <i/>
        <vertAlign val="superscript"/>
        <sz val="8"/>
        <color indexed="8"/>
        <rFont val="Roboto"/>
        <charset val="204"/>
      </rPr>
      <t>1)</t>
    </r>
    <r>
      <rPr>
        <i/>
        <sz val="8"/>
        <rFont val="Roboto"/>
        <charset val="204"/>
      </rPr>
      <t xml:space="preserve"> с 2017 года расчеты произведены в соответствии с новой Методикой оценки ненаблюдаемой экономики, зарегистрированной в Министерстве юстиции  Республики Казахстан №19215 от 8.08.2019г.</t>
    </r>
  </si>
  <si>
    <t xml:space="preserve"> 2020 год</t>
  </si>
  <si>
    <r>
      <t>2022 год</t>
    </r>
    <r>
      <rPr>
        <b/>
        <vertAlign val="superscript"/>
        <sz val="8"/>
        <rFont val="Roboto"/>
        <charset val="204"/>
      </rPr>
      <t xml:space="preserve"> </t>
    </r>
  </si>
  <si>
    <r>
      <t>2023 год</t>
    </r>
    <r>
      <rPr>
        <b/>
        <vertAlign val="superscript"/>
        <sz val="8"/>
        <rFont val="Roboto"/>
        <charset val="204"/>
      </rPr>
      <t xml:space="preserve"> </t>
    </r>
  </si>
  <si>
    <r>
      <t xml:space="preserve">2)  </t>
    </r>
    <r>
      <rPr>
        <i/>
        <sz val="8"/>
        <color indexed="8"/>
        <rFont val="Roboto"/>
        <charset val="204"/>
      </rPr>
      <t>Отчетные данные</t>
    </r>
  </si>
  <si>
    <t>Год</t>
  </si>
  <si>
    <t>Значение</t>
  </si>
  <si>
    <t>2017 год</t>
  </si>
  <si>
    <t>2020 год</t>
  </si>
  <si>
    <t xml:space="preserve">2022 год </t>
  </si>
  <si>
    <t xml:space="preserve">2023 год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</si>
</sst>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1" formatCode="_(* #,##0.00_);_(* \(#,##0.00\);_(* &quot;-&quot;??_);_(@_)"/>
    <numFmt numFmtId="172" formatCode="#,##0&quot;р.&quot;;\-#,##0&quot;р.&quot;"/>
    <numFmt numFmtId="175" formatCode="_-* #,##0.00&quot;р.&quot;_-;\-* #,##0.00&quot;р.&quot;_-;_-* &quot;-&quot;??&quot;р.&quot;_-;_-@_-"/>
    <numFmt numFmtId="176" formatCode="_-* #,##0.00_р_._-;\-* #,##0.00_р_._-;_-* &quot;-&quot;??_р_._-;_-@_-"/>
    <numFmt numFmtId="179" formatCode="#,##0.0"/>
    <numFmt numFmtId="180" formatCode="0.0"/>
    <numFmt numFmtId="181" formatCode="_-* #,##0_?_._-;\-* #,##0_?_._-;_-* &quot;-&quot;_?_._-;_-@_-"/>
    <numFmt numFmtId="182" formatCode="_-* #,##0.00_?_._-;\-* #,##0.00_?_._-;_-* &quot;-&quot;??_?_._-;_-@_-"/>
    <numFmt numFmtId="183" formatCode="_-* #,##0_ð_._-;\-* #,##0_ð_._-;_-* &quot;-&quot;_ð_._-;_-@_-"/>
    <numFmt numFmtId="184" formatCode="_-* #,##0.00_ð_._-;\-* #,##0.00_ð_._-;_-* &quot;-&quot;??_ð_._-;_-@_-"/>
    <numFmt numFmtId="185" formatCode="mmmm\ d\,\ yyyy"/>
  </numFmts>
  <fonts count="29">
    <font>
      <sz val="10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8"/>
      <name val="Academy"/>
    </font>
    <font>
      <sz val="10"/>
      <name val="NTHarmonica"/>
      <charset val="204"/>
    </font>
    <font>
      <b/>
      <sz val="18"/>
      <name val="Arial"/>
      <family val="2"/>
      <charset val="204"/>
    </font>
    <font>
      <b/>
      <sz val="12"/>
      <name val="Arial"/>
      <family val="2"/>
      <charset val="204"/>
    </font>
    <font>
      <sz val="12"/>
      <name val="Academy"/>
    </font>
    <font>
      <b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name val="MS Sans Serif"/>
      <family val="2"/>
      <charset val="204"/>
    </font>
    <font>
      <sz val="10"/>
      <name val="Arial CE"/>
      <charset val="238"/>
    </font>
    <font>
      <b/>
      <sz val="10"/>
      <name val="Roboto"/>
      <charset val="204"/>
    </font>
    <font>
      <sz val="8"/>
      <name val="Roboto"/>
      <charset val="204"/>
    </font>
    <font>
      <b/>
      <sz val="8"/>
      <name val="Roboto"/>
      <charset val="204"/>
    </font>
    <font>
      <b/>
      <vertAlign val="superscript"/>
      <sz val="8"/>
      <name val="Roboto"/>
      <charset val="204"/>
    </font>
    <font>
      <i/>
      <sz val="8"/>
      <name val="Roboto"/>
      <charset val="204"/>
    </font>
    <font>
      <i/>
      <sz val="8"/>
      <color indexed="8"/>
      <name val="Roboto"/>
      <charset val="204"/>
    </font>
    <font>
      <i/>
      <vertAlign val="superscript"/>
      <sz val="8"/>
      <color indexed="8"/>
      <name val="Roboto"/>
      <charset val="204"/>
    </font>
    <font>
      <sz val="8"/>
      <color indexed="10"/>
      <name val="Roboto"/>
      <charset val="204"/>
    </font>
    <font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i/>
      <sz val="8"/>
      <color theme="1"/>
      <name val="Roboto"/>
      <charset val="204"/>
    </font>
    <font>
      <sz val="8"/>
      <color theme="1"/>
      <name val="Roboto"/>
      <charset val="204"/>
    </font>
    <font>
      <b/>
      <i/>
      <sz val="8"/>
      <color theme="1"/>
      <name val="Roboto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7">
    <xf numFmtId="0" fontId="0" fillId="0" borderId="0"/>
    <xf numFmtId="3" fontId="1" fillId="0" borderId="0" applyFill="0" applyBorder="0" applyAlignment="0" applyProtection="0"/>
    <xf numFmtId="172" fontId="1" fillId="0" borderId="0" applyFill="0" applyBorder="0" applyAlignment="0" applyProtection="0"/>
    <xf numFmtId="185" fontId="1" fillId="0" borderId="0" applyFill="0" applyBorder="0" applyAlignment="0" applyProtection="0"/>
    <xf numFmtId="2" fontId="1" fillId="0" borderId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>
      <alignment wrapText="1"/>
    </xf>
    <xf numFmtId="0" fontId="4" fillId="0" borderId="0"/>
    <xf numFmtId="0" fontId="12" fillId="0" borderId="0"/>
    <xf numFmtId="181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0" fontId="10" fillId="0" borderId="0">
      <alignment horizontal="center" vertical="center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right"/>
    </xf>
    <xf numFmtId="0" fontId="10" fillId="0" borderId="0">
      <alignment horizontal="center" vertical="center"/>
    </xf>
    <xf numFmtId="0" fontId="9" fillId="0" borderId="0">
      <alignment horizontal="center" vertical="center"/>
    </xf>
    <xf numFmtId="0" fontId="22" fillId="0" borderId="0">
      <alignment horizontal="right" vertical="center"/>
    </xf>
    <xf numFmtId="0" fontId="9" fillId="0" borderId="0">
      <alignment horizontal="center" vertical="center"/>
    </xf>
    <xf numFmtId="0" fontId="9" fillId="0" borderId="0">
      <alignment horizontal="center" vertical="center"/>
    </xf>
    <xf numFmtId="0" fontId="9" fillId="0" borderId="0">
      <alignment horizontal="center" vertical="center"/>
    </xf>
    <xf numFmtId="0" fontId="9" fillId="0" borderId="0">
      <alignment horizontal="center" vertical="center"/>
    </xf>
    <xf numFmtId="0" fontId="9" fillId="0" borderId="0">
      <alignment horizontal="center" vertical="center"/>
    </xf>
    <xf numFmtId="0" fontId="9" fillId="0" borderId="0">
      <alignment horizontal="center" vertical="center"/>
    </xf>
    <xf numFmtId="0" fontId="1" fillId="0" borderId="1" applyNumberFormat="0" applyFill="0" applyAlignment="0" applyProtection="0"/>
    <xf numFmtId="175" fontId="3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3" fillId="0" borderId="0"/>
    <xf numFmtId="0" fontId="21" fillId="0" borderId="0"/>
    <xf numFmtId="0" fontId="21" fillId="0" borderId="0"/>
    <xf numFmtId="0" fontId="3" fillId="0" borderId="0"/>
    <xf numFmtId="0" fontId="11" fillId="0" borderId="0"/>
    <xf numFmtId="0" fontId="24" fillId="0" borderId="0"/>
    <xf numFmtId="0" fontId="25" fillId="0" borderId="0"/>
    <xf numFmtId="9" fontId="3" fillId="0" borderId="0" applyFont="0" applyFill="0" applyBorder="0" applyAlignment="0" applyProtection="0"/>
    <xf numFmtId="171" fontId="1" fillId="0" borderId="0" applyFont="0" applyFill="0" applyBorder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</cellStyleXfs>
  <cellXfs count="74">
    <xf numFmtId="0" fontId="0" fillId="0" borderId="0" xfId="0"/>
    <xf numFmtId="0" fontId="15" fillId="0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/>
    </xf>
    <xf numFmtId="0" fontId="14" fillId="0" borderId="0" xfId="0" applyFont="1" applyFill="1"/>
    <xf numFmtId="179" fontId="14" fillId="0" borderId="0" xfId="0" applyNumberFormat="1" applyFont="1" applyFill="1"/>
    <xf numFmtId="0" fontId="14" fillId="0" borderId="0" xfId="0" applyFont="1" applyFill="1" applyBorder="1" applyAlignment="1">
      <alignment horizontal="right"/>
    </xf>
    <xf numFmtId="179" fontId="15" fillId="0" borderId="3" xfId="0" applyNumberFormat="1" applyFont="1" applyFill="1" applyBorder="1" applyAlignment="1">
      <alignment horizontal="right" wrapText="1"/>
    </xf>
    <xf numFmtId="179" fontId="15" fillId="0" borderId="3" xfId="0" applyNumberFormat="1" applyFont="1" applyBorder="1" applyAlignment="1">
      <alignment horizontal="right" wrapText="1"/>
    </xf>
    <xf numFmtId="179" fontId="15" fillId="0" borderId="0" xfId="0" applyNumberFormat="1" applyFont="1" applyFill="1"/>
    <xf numFmtId="0" fontId="15" fillId="0" borderId="0" xfId="0" applyFont="1" applyFill="1"/>
    <xf numFmtId="179" fontId="14" fillId="0" borderId="3" xfId="0" applyNumberFormat="1" applyFont="1" applyFill="1" applyBorder="1" applyAlignment="1">
      <alignment horizontal="right" wrapText="1"/>
    </xf>
    <xf numFmtId="179" fontId="14" fillId="0" borderId="2" xfId="0" applyNumberFormat="1" applyFont="1" applyFill="1" applyBorder="1" applyAlignment="1">
      <alignment horizontal="right" wrapText="1"/>
    </xf>
    <xf numFmtId="179" fontId="14" fillId="0" borderId="3" xfId="0" applyNumberFormat="1" applyFont="1" applyBorder="1" applyAlignment="1">
      <alignment horizontal="right" wrapText="1"/>
    </xf>
    <xf numFmtId="179" fontId="14" fillId="0" borderId="2" xfId="0" applyNumberFormat="1" applyFont="1" applyFill="1" applyBorder="1"/>
    <xf numFmtId="179" fontId="14" fillId="0" borderId="2" xfId="0" applyNumberFormat="1" applyFont="1" applyBorder="1" applyAlignment="1">
      <alignment horizontal="right" wrapText="1"/>
    </xf>
    <xf numFmtId="179" fontId="14" fillId="2" borderId="2" xfId="0" applyNumberFormat="1" applyFont="1" applyFill="1" applyBorder="1"/>
    <xf numFmtId="179" fontId="15" fillId="0" borderId="2" xfId="0" applyNumberFormat="1" applyFont="1" applyFill="1" applyBorder="1" applyAlignment="1">
      <alignment horizontal="right" wrapText="1"/>
    </xf>
    <xf numFmtId="179" fontId="15" fillId="0" borderId="2" xfId="0" applyNumberFormat="1" applyFont="1" applyBorder="1" applyAlignment="1">
      <alignment horizontal="right" wrapText="1"/>
    </xf>
    <xf numFmtId="0" fontId="14" fillId="0" borderId="2" xfId="0" applyFont="1" applyFill="1" applyBorder="1"/>
    <xf numFmtId="179" fontId="15" fillId="0" borderId="2" xfId="0" applyNumberFormat="1" applyFont="1" applyFill="1" applyBorder="1"/>
    <xf numFmtId="1" fontId="14" fillId="0" borderId="2" xfId="0" applyNumberFormat="1" applyFont="1" applyFill="1" applyBorder="1" applyAlignment="1">
      <alignment horizontal="left" wrapText="1" indent="3"/>
    </xf>
    <xf numFmtId="0" fontId="15" fillId="0" borderId="0" xfId="0" applyFont="1" applyFill="1" applyAlignment="1">
      <alignment horizontal="right"/>
    </xf>
    <xf numFmtId="0" fontId="17" fillId="0" borderId="0" xfId="0" applyFont="1" applyFill="1"/>
    <xf numFmtId="180" fontId="14" fillId="0" borderId="0" xfId="0" applyNumberFormat="1" applyFont="1" applyFill="1"/>
    <xf numFmtId="0" fontId="26" fillId="0" borderId="0" xfId="0" applyFont="1" applyFill="1" applyAlignment="1">
      <alignment vertical="top" wrapText="1"/>
    </xf>
    <xf numFmtId="0" fontId="26" fillId="0" borderId="0" xfId="0" applyFont="1" applyFill="1" applyAlignment="1">
      <alignment horizontal="left" vertical="top" wrapText="1"/>
    </xf>
    <xf numFmtId="179" fontId="27" fillId="0" borderId="0" xfId="0" applyNumberFormat="1" applyFont="1" applyFill="1"/>
    <xf numFmtId="0" fontId="27" fillId="0" borderId="0" xfId="0" applyFont="1" applyFill="1"/>
    <xf numFmtId="0" fontId="28" fillId="0" borderId="0" xfId="0" applyFont="1" applyFill="1" applyAlignment="1">
      <alignment vertical="top" wrapText="1"/>
    </xf>
    <xf numFmtId="0" fontId="28" fillId="0" borderId="0" xfId="0" applyFont="1" applyFill="1" applyAlignment="1">
      <alignment horizontal="left" vertical="top" wrapText="1"/>
    </xf>
    <xf numFmtId="0" fontId="13" fillId="0" borderId="0" xfId="0" applyFont="1" applyFill="1"/>
    <xf numFmtId="0" fontId="20" fillId="0" borderId="0" xfId="0" applyFont="1" applyFill="1"/>
    <xf numFmtId="0" fontId="15" fillId="0" borderId="3" xfId="0" applyFont="1" applyFill="1" applyBorder="1" applyAlignment="1">
      <alignment horizontal="left" wrapText="1" indent="1"/>
    </xf>
    <xf numFmtId="179" fontId="15" fillId="0" borderId="3" xfId="0" applyNumberFormat="1" applyFont="1" applyFill="1" applyBorder="1" applyAlignment="1"/>
    <xf numFmtId="1" fontId="14" fillId="0" borderId="2" xfId="0" applyNumberFormat="1" applyFont="1" applyFill="1" applyBorder="1" applyAlignment="1">
      <alignment horizontal="left" wrapText="1" indent="2"/>
    </xf>
    <xf numFmtId="179" fontId="14" fillId="0" borderId="2" xfId="0" applyNumberFormat="1" applyFont="1" applyFill="1" applyBorder="1" applyAlignment="1"/>
    <xf numFmtId="179" fontId="14" fillId="0" borderId="4" xfId="0" applyNumberFormat="1" applyFont="1" applyFill="1" applyBorder="1" applyAlignment="1">
      <alignment horizontal="right" wrapText="1"/>
    </xf>
    <xf numFmtId="179" fontId="14" fillId="0" borderId="2" xfId="0" applyNumberFormat="1" applyFont="1" applyFill="1" applyBorder="1" applyAlignment="1">
      <alignment wrapText="1"/>
    </xf>
    <xf numFmtId="179" fontId="14" fillId="0" borderId="5" xfId="0" applyNumberFormat="1" applyFont="1" applyFill="1" applyBorder="1" applyAlignment="1">
      <alignment horizontal="right" wrapText="1"/>
    </xf>
    <xf numFmtId="179" fontId="15" fillId="0" borderId="2" xfId="0" applyNumberFormat="1" applyFont="1" applyFill="1" applyBorder="1" applyAlignment="1"/>
    <xf numFmtId="179" fontId="15" fillId="0" borderId="2" xfId="0" applyNumberFormat="1" applyFont="1" applyFill="1" applyBorder="1" applyAlignment="1">
      <alignment horizontal="justify" wrapText="1"/>
    </xf>
    <xf numFmtId="0" fontId="14" fillId="0" borderId="0" xfId="0" applyFont="1" applyFill="1" applyAlignment="1">
      <alignment horizontal="right"/>
    </xf>
    <xf numFmtId="2" fontId="15" fillId="0" borderId="2" xfId="0" applyNumberFormat="1" applyFont="1" applyFill="1" applyBorder="1" applyAlignment="1">
      <alignment wrapText="1"/>
    </xf>
    <xf numFmtId="0" fontId="14" fillId="0" borderId="3" xfId="0" applyFont="1" applyFill="1" applyBorder="1" applyAlignment="1">
      <alignment horizontal="left" wrapText="1" indent="2"/>
    </xf>
    <xf numFmtId="179" fontId="14" fillId="0" borderId="3" xfId="0" applyNumberFormat="1" applyFont="1" applyFill="1" applyBorder="1"/>
    <xf numFmtId="0" fontId="14" fillId="0" borderId="2" xfId="0" applyFont="1" applyFill="1" applyBorder="1" applyAlignment="1">
      <alignment horizontal="left" wrapText="1" indent="2"/>
    </xf>
    <xf numFmtId="0" fontId="14" fillId="0" borderId="2" xfId="0" applyFont="1" applyFill="1" applyBorder="1" applyAlignment="1">
      <alignment horizontal="left" wrapText="1" indent="3"/>
    </xf>
    <xf numFmtId="0" fontId="15" fillId="0" borderId="2" xfId="0" applyFont="1" applyFill="1" applyBorder="1" applyAlignment="1">
      <alignment horizontal="left" wrapText="1" indent="1"/>
    </xf>
    <xf numFmtId="0" fontId="15" fillId="0" borderId="2" xfId="0" applyFont="1" applyFill="1" applyBorder="1"/>
    <xf numFmtId="0" fontId="18" fillId="0" borderId="0" xfId="0" applyFont="1" applyFill="1" applyAlignment="1">
      <alignment horizontal="left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left" vertical="top" wrapText="1"/>
    </xf>
    <xf numFmtId="0" fontId="15" fillId="0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/>
    </xf>
    <xf numFmtId="0" fontId="15" fillId="0" borderId="7" xfId="0" applyFont="1" applyBorder="1" applyAlignment="1">
      <alignment horizontal="left" wrapText="1" indent="1"/>
    </xf>
    <xf numFmtId="0" fontId="14" fillId="0" borderId="6" xfId="0" applyFont="1" applyBorder="1" applyAlignment="1">
      <alignment horizontal="left" wrapText="1" indent="2"/>
    </xf>
    <xf numFmtId="2" fontId="14" fillId="0" borderId="6" xfId="0" applyNumberFormat="1" applyFont="1" applyBorder="1" applyAlignment="1">
      <alignment horizontal="left" wrapText="1" indent="3"/>
    </xf>
    <xf numFmtId="0" fontId="15" fillId="0" borderId="6" xfId="0" applyFont="1" applyBorder="1" applyAlignment="1">
      <alignment horizontal="left" wrapText="1" indent="1"/>
    </xf>
    <xf numFmtId="1" fontId="14" fillId="0" borderId="6" xfId="0" applyNumberFormat="1" applyFont="1" applyFill="1" applyBorder="1" applyAlignment="1">
      <alignment horizontal="left" wrapText="1" indent="3"/>
    </xf>
    <xf numFmtId="179" fontId="15" fillId="0" borderId="8" xfId="0" applyNumberFormat="1" applyFont="1" applyBorder="1" applyAlignment="1">
      <alignment horizontal="right" wrapText="1"/>
    </xf>
    <xf numFmtId="179" fontId="14" fillId="2" borderId="4" xfId="0" applyNumberFormat="1" applyFont="1" applyFill="1" applyBorder="1"/>
    <xf numFmtId="179" fontId="14" fillId="0" borderId="4" xfId="0" applyNumberFormat="1" applyFont="1" applyBorder="1" applyAlignment="1">
      <alignment horizontal="right" wrapText="1"/>
    </xf>
    <xf numFmtId="179" fontId="15" fillId="0" borderId="4" xfId="0" applyNumberFormat="1" applyFont="1" applyBorder="1" applyAlignment="1">
      <alignment horizontal="right" wrapText="1"/>
    </xf>
    <xf numFmtId="0" fontId="15" fillId="0" borderId="7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180" fontId="15" fillId="0" borderId="3" xfId="0" applyNumberFormat="1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15" fillId="0" borderId="9" xfId="0" applyFont="1" applyBorder="1" applyAlignment="1">
      <alignment horizontal="left" wrapText="1"/>
    </xf>
    <xf numFmtId="179" fontId="15" fillId="0" borderId="10" xfId="0" applyNumberFormat="1" applyFont="1" applyFill="1" applyBorder="1" applyAlignment="1">
      <alignment horizontal="right" wrapText="1"/>
    </xf>
    <xf numFmtId="179" fontId="15" fillId="0" borderId="5" xfId="0" applyNumberFormat="1" applyFont="1" applyBorder="1" applyAlignment="1">
      <alignment horizontal="right" wrapText="1"/>
    </xf>
    <xf numFmtId="179" fontId="15" fillId="0" borderId="10" xfId="0" applyNumberFormat="1" applyFont="1" applyBorder="1" applyAlignment="1">
      <alignment horizontal="right" wrapText="1"/>
    </xf>
    <xf numFmtId="179" fontId="15" fillId="0" borderId="11" xfId="0" applyNumberFormat="1" applyFont="1" applyBorder="1" applyAlignment="1">
      <alignment horizontal="right" wrapText="1"/>
    </xf>
    <xf numFmtId="0" fontId="0" fillId="0" borderId="0" xfId="0" applyNumberFormat="1"/>
  </cellXfs>
  <cellStyles count="47">
    <cellStyle name="Comma0" xfId="1" xr:uid="{93AC9625-A269-4007-AC44-39AA1EDA29EB}"/>
    <cellStyle name="Currency0" xfId="2" xr:uid="{D04E3224-3128-4D22-B41E-00D35B1B9D3D}"/>
    <cellStyle name="Date" xfId="3" xr:uid="{19FFC19F-9083-4695-83FC-CDABA239FE66}"/>
    <cellStyle name="Fixed" xfId="4" xr:uid="{C6A6E15C-0BFE-45BD-990E-090ACAAE901F}"/>
    <cellStyle name="Heading 1" xfId="5" xr:uid="{5092EFED-9B99-4AFC-82FA-DC1F8A66B8F6}"/>
    <cellStyle name="Heading 2" xfId="6" xr:uid="{64757593-6BBE-48D4-860C-DADEC938E284}"/>
    <cellStyle name="Iau?iue_?ac?.oaa.90-92" xfId="7" xr:uid="{02F53B3B-9E2E-4646-A95C-9BA82938EAFB}"/>
    <cellStyle name="Îáû÷íûé_93ãîä (2)" xfId="8" xr:uid="{0FED3BD1-C72B-4B25-9FC7-A3573109A21B}"/>
    <cellStyle name="Normální 6" xfId="9" xr:uid="{B6DAA923-C996-4C02-9C96-D96B5CBBC0C1}"/>
    <cellStyle name="Ouny?e [0]_Eeno1" xfId="10" xr:uid="{40401870-BC04-4109-9FB9-CB399AEFD40E}"/>
    <cellStyle name="Ouny?e_Eeno1" xfId="11" xr:uid="{021ED092-B9BA-4F78-9D4A-E0D9730DD47E}"/>
    <cellStyle name="Òûñÿ÷è [0]_Ëèñò1" xfId="12" xr:uid="{A92C9AF1-98CA-4AD9-9987-EDF7A2B2BF5F}"/>
    <cellStyle name="Òûñÿ÷è_Ëèñò1" xfId="13" xr:uid="{38EC844D-3F80-4F9B-BCE7-D3097017C265}"/>
    <cellStyle name="S10" xfId="14" xr:uid="{950F6F17-7994-41EE-9625-9C1B072A3B9E}"/>
    <cellStyle name="S12" xfId="15" xr:uid="{9243FB00-284F-4D54-98E0-4E312A0EED7D}"/>
    <cellStyle name="S13" xfId="16" xr:uid="{94C2C4CA-BADD-4F62-9F25-03696CA5D4B2}"/>
    <cellStyle name="S14" xfId="17" xr:uid="{41A411E7-80F3-4B7A-ADC6-C037E03DF66B}"/>
    <cellStyle name="S15" xfId="18" xr:uid="{FA4958A1-FE58-4AB4-B692-38690E8B42A8}"/>
    <cellStyle name="S16" xfId="19" xr:uid="{D6C620C7-921F-4041-B1BB-099FF48FA75A}"/>
    <cellStyle name="S2" xfId="20" xr:uid="{780D2720-CCEA-43D5-B61C-7F12C156BD4E}"/>
    <cellStyle name="S3_mis_НПС(объем)" xfId="21" xr:uid="{3521DBE2-B63D-48D6-8AFD-7D934F30F636}"/>
    <cellStyle name="S4 3 2" xfId="22" xr:uid="{865ED4EB-05CB-4FA1-AAF5-C3EE47EC9311}"/>
    <cellStyle name="S4_mis_НПС(объем)" xfId="23" xr:uid="{C82A93BB-366B-4F22-A530-34F752A5202A}"/>
    <cellStyle name="S5_mis_НПС(объем)" xfId="24" xr:uid="{2F0E4A66-DF24-497A-914B-5BA1164004D1}"/>
    <cellStyle name="S6" xfId="25" xr:uid="{DC330C6B-526D-4239-96D3-FDCC59DE47A2}"/>
    <cellStyle name="S7" xfId="26" xr:uid="{90DC56E1-FD0D-41EA-992A-7C99CF062D6E}"/>
    <cellStyle name="S8_mis_НПС(объем)" xfId="27" xr:uid="{44F671E0-F3F8-4860-B130-B3C26ACFB3CB}"/>
    <cellStyle name="S9_mis_НПС(объем)" xfId="28" xr:uid="{1199D582-3B9A-4289-AA19-880EB0DEF021}"/>
    <cellStyle name="Total" xfId="29" xr:uid="{4D7C75A1-CFD1-44AE-B2F4-B78101157D0A}"/>
    <cellStyle name="Денежный 2" xfId="30" xr:uid="{6D67D2B2-933B-4416-A44C-7EC359B2783A}"/>
    <cellStyle name="Обычный" xfId="0" builtinId="0"/>
    <cellStyle name="Обычный 2 2" xfId="31" xr:uid="{A6EB1726-6CE3-49BE-A11A-758CE215CD92}"/>
    <cellStyle name="Обычный 3" xfId="32" xr:uid="{38C3B5B9-B28F-4247-847B-34EEC9E13C4C}"/>
    <cellStyle name="Обычный 3 2" xfId="33" xr:uid="{CBE29CC6-188A-4B9C-88EF-7830E8515EE5}"/>
    <cellStyle name="Обычный 3 3" xfId="34" xr:uid="{4B156A25-69B5-46E0-819C-515463F21A50}"/>
    <cellStyle name="Обычный 4" xfId="35" xr:uid="{40D4D8E8-24F7-4254-8232-7F3DFFF5E6EB}"/>
    <cellStyle name="Обычный 5" xfId="36" xr:uid="{8AE4D6C2-A7A3-4A6F-9D00-FA2C0B73885B}"/>
    <cellStyle name="Обычный 6" xfId="37" xr:uid="{FCF73F4F-CF8E-40DA-ABD2-C54D80A506F8}"/>
    <cellStyle name="Обычный 6 2" xfId="38" xr:uid="{8CCBB18E-AA4A-41EB-B971-D0A87EBCAB45}"/>
    <cellStyle name="Обычный 7" xfId="39" xr:uid="{B8C8AB42-F468-4723-93A4-0DF307A85983}"/>
    <cellStyle name="Обычный 7 2" xfId="40" xr:uid="{46A93975-C87C-4297-9190-6858996608D2}"/>
    <cellStyle name="Обычный 8" xfId="41" xr:uid="{846C7A35-5309-4F18-9147-984D5290AC23}"/>
    <cellStyle name="Обычный 9" xfId="42" xr:uid="{635AFC87-72E3-4105-B0DA-F9140AD5CAD8}"/>
    <cellStyle name="Процентный 2" xfId="43" xr:uid="{7CB52A6C-C48F-4580-BDD0-2C3A019E2FE6}"/>
    <cellStyle name="Тысячи_Sheet1" xfId="44" xr:uid="{19E8D29B-9FA0-495D-AD35-F5A0309E9938}"/>
    <cellStyle name="Финансовый 2 2" xfId="45" xr:uid="{744A61E8-790C-4A2E-A1B8-1BDB5646DF66}"/>
    <cellStyle name="Финансовый 2 3" xfId="46" xr:uid="{0CB4B248-BB05-45F1-B22A-7FEC44F94EC5}"/>
  </cellStyles>
  <dxfs count="3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Roboto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Roboto"/>
        <charset val="204"/>
        <scheme val="none"/>
      </font>
      <numFmt numFmtId="179" formatCode="#,##0.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Roboto"/>
        <charset val="204"/>
        <scheme val="none"/>
      </font>
      <numFmt numFmtId="179" formatCode="#,##0.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Roboto"/>
        <charset val="204"/>
        <scheme val="none"/>
      </font>
      <numFmt numFmtId="179" formatCode="#,##0.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Roboto"/>
        <charset val="204"/>
        <scheme val="none"/>
      </font>
      <numFmt numFmtId="179" formatCode="#,##0.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Roboto"/>
        <charset val="204"/>
        <scheme val="none"/>
      </font>
      <numFmt numFmtId="179" formatCode="#,##0.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Roboto"/>
        <charset val="204"/>
        <scheme val="none"/>
      </font>
      <numFmt numFmtId="179" formatCode="#,##0.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Roboto"/>
        <charset val="204"/>
        <scheme val="none"/>
      </font>
      <numFmt numFmtId="179" formatCode="#,##0.0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Roboto"/>
        <charset val="204"/>
        <scheme val="none"/>
      </font>
      <numFmt numFmtId="179" formatCode="#,##0.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Roboto"/>
        <charset val="204"/>
        <scheme val="none"/>
      </font>
      <numFmt numFmtId="179" formatCode="#,##0.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Roboto"/>
        <charset val="204"/>
        <scheme val="none"/>
      </font>
      <numFmt numFmtId="179" formatCode="#,##0.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Roboto"/>
        <charset val="204"/>
        <scheme val="none"/>
      </font>
      <numFmt numFmtId="179" formatCode="#,##0.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Roboto"/>
        <charset val="204"/>
        <scheme val="none"/>
      </font>
      <numFmt numFmtId="179" formatCode="#,##0.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Roboto"/>
        <charset val="204"/>
        <scheme val="none"/>
      </font>
      <numFmt numFmtId="179" formatCode="#,##0.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Roboto"/>
        <charset val="204"/>
        <scheme val="none"/>
      </font>
      <numFmt numFmtId="179" formatCode="#,##0.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Roboto"/>
        <charset val="204"/>
        <scheme val="none"/>
      </font>
      <numFmt numFmtId="179" formatCode="#,##0.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Roboto"/>
        <charset val="204"/>
        <scheme val="none"/>
      </font>
      <numFmt numFmtId="179" formatCode="#,##0.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Roboto"/>
        <charset val="204"/>
        <scheme val="none"/>
      </font>
      <numFmt numFmtId="179" formatCode="#,##0.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Roboto"/>
        <charset val="204"/>
        <scheme val="none"/>
      </font>
      <numFmt numFmtId="179" formatCode="#,##0.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Roboto"/>
        <charset val="204"/>
        <scheme val="none"/>
      </font>
      <numFmt numFmtId="179" formatCode="#,##0.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Roboto"/>
        <charset val="204"/>
        <scheme val="none"/>
      </font>
      <numFmt numFmtId="179" formatCode="#,##0.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Roboto"/>
        <charset val="204"/>
        <scheme val="none"/>
      </font>
      <numFmt numFmtId="179" formatCode="#,##0.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Roboto"/>
        <charset val="204"/>
        <scheme val="none"/>
      </font>
      <numFmt numFmtId="179" formatCode="#,##0.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Roboto"/>
        <charset val="204"/>
        <scheme val="none"/>
      </font>
      <numFmt numFmtId="179" formatCode="#,##0.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Roboto"/>
        <charset val="204"/>
        <scheme val="none"/>
      </font>
      <numFmt numFmtId="179" formatCode="#,##0.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Roboto"/>
        <charset val="204"/>
        <scheme val="none"/>
      </font>
      <numFmt numFmtId="179" formatCode="#,##0.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Roboto"/>
        <charset val="204"/>
        <scheme val="none"/>
      </font>
      <numFmt numFmtId="179" formatCode="#,##0.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Roboto"/>
        <charset val="204"/>
        <scheme val="none"/>
      </font>
      <numFmt numFmtId="179" formatCode="#,##0.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Roboto"/>
        <charset val="204"/>
        <scheme val="none"/>
      </font>
      <numFmt numFmtId="179" formatCode="#,##0.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BFF9C69-5A1B-4709-95DE-18C9EA6FCCA1}" autoFormatId="16" applyNumberFormats="0" applyBorderFormats="0" applyFontFormats="0" applyPatternFormats="0" applyAlignmentFormats="0" applyWidthHeightFormats="0">
  <queryTableRefresh nextId="4">
    <queryTableFields count="3">
      <queryTableField id="1" name="ОКЭД" tableColumnId="1"/>
      <queryTableField id="2" name="Год" tableColumnId="2"/>
      <queryTableField id="3" name="Значение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9710BC-0672-4F07-851F-E76CAB9CC17F}" name="Таблица1_1" displayName="Таблица1_1" ref="A1:C295" tableType="queryTable" totalsRowShown="0">
  <autoFilter ref="A1:C295" xr:uid="{129710BC-0672-4F07-851F-E76CAB9CC17F}"/>
  <tableColumns count="3">
    <tableColumn id="1" xr3:uid="{ABD78A4C-5506-40D8-9F3F-0317F141F38D}" uniqueName="1" name="ОКЭД" queryTableFieldId="1" dataDxfId="1"/>
    <tableColumn id="2" xr3:uid="{7FD26BEC-EFB4-473B-8F33-3378DC871E07}" uniqueName="2" name="Год" queryTableFieldId="2" dataDxfId="0"/>
    <tableColumn id="3" xr3:uid="{4E222C15-1AEB-4A63-BAD6-E3450765F194}" uniqueName="3" name="Значение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A01284-6BC2-4F40-B0B3-0515863A0D61}" name="Таблица1" displayName="Таблица1" ref="A1:BB31" totalsRowShown="0" headerRowDxfId="2" headerRowBorderDxfId="31" tableBorderDxfId="32">
  <autoFilter ref="A1:BB31" xr:uid="{8BA01284-6BC2-4F40-B0B3-0515863A0D61}"/>
  <tableColumns count="54">
    <tableColumn id="1" xr3:uid="{4CB74670-C05F-4C06-9191-FC29665E96C3}" name="ОКЭД"/>
    <tableColumn id="2" xr3:uid="{7F012232-45C8-4591-AEF0-0C36B5B84B96}" name="1 квартал 2010г." dataDxfId="30"/>
    <tableColumn id="3" xr3:uid="{3E61966A-81A8-489D-A315-08419634EB32}" name="1 полугодие 2010г." dataDxfId="29"/>
    <tableColumn id="4" xr3:uid="{0FE27497-3A51-4C95-85C2-118498D195A5}" name="9 месяцев 2010г." dataDxfId="28"/>
    <tableColumn id="5" xr3:uid="{1FFEA725-2FCC-4649-A242-DA0D15916F50}" name="2010 год"/>
    <tableColumn id="6" xr3:uid="{7589BD7D-1438-498D-A7BB-673A86C50E17}" name="1 квартал 2011г." dataDxfId="27"/>
    <tableColumn id="7" xr3:uid="{5DCB6909-D5E9-4F66-BD59-2C2D5519100E}" name="1 полугодие 2011г." dataDxfId="26"/>
    <tableColumn id="8" xr3:uid="{1A3DFF74-4005-44C9-AA52-82869F22CBA5}" name="9 месяцев 2011г." dataDxfId="25"/>
    <tableColumn id="9" xr3:uid="{AC0F8E7A-B500-4A72-B788-62486B92A280}" name="2011 год"/>
    <tableColumn id="10" xr3:uid="{C9D16EB9-1304-4366-96BD-D4F221A9DAD4}" name="1 квартал 2012г." dataDxfId="24"/>
    <tableColumn id="11" xr3:uid="{6C151B14-0049-484A-8F9A-1ACF3AF9457F}" name="1 полугодие 2012г." dataDxfId="23"/>
    <tableColumn id="12" xr3:uid="{A33E5CEE-7C02-42CB-88A9-261466514AAF}" name="9 месяцев 2012г." dataDxfId="22"/>
    <tableColumn id="13" xr3:uid="{E141DB4B-850E-4C48-B6B7-F1C3A4968D1C}" name="2012 год"/>
    <tableColumn id="14" xr3:uid="{EABF0CEF-2972-4E72-8FDF-A89AF7663116}" name="1 квартал 2013г." dataDxfId="21"/>
    <tableColumn id="15" xr3:uid="{42A41518-3CEC-42F5-97F5-095342D976EE}" name="1 полугодие 2013г. " dataDxfId="20"/>
    <tableColumn id="16" xr3:uid="{6BBD3179-8DC6-4909-AEEC-6F8765A03287}" name="9 месяцев 2013г." dataDxfId="19"/>
    <tableColumn id="17" xr3:uid="{7870B537-6917-4041-98DD-42E73ADAA871}" name="2013 год"/>
    <tableColumn id="18" xr3:uid="{CF1B4859-3D46-416E-B9C9-E0FE2C59CE84}" name="1 квартал 2014г." dataDxfId="18"/>
    <tableColumn id="19" xr3:uid="{36911985-5EC0-438D-A31B-BD8C70059913}" name="1 полугодие 2014г." dataDxfId="17"/>
    <tableColumn id="20" xr3:uid="{160980E3-70E0-4342-9405-7484690835FC}" name="9 месяцев 2014г." dataDxfId="16"/>
    <tableColumn id="21" xr3:uid="{EF493570-91EB-46C5-B306-AB59B2C96DFB}" name="2014 год"/>
    <tableColumn id="22" xr3:uid="{4CBE65E4-CF40-4847-BFBE-9FE1572572FE}" name="1 квартал 2015г." dataDxfId="15"/>
    <tableColumn id="23" xr3:uid="{76B665DC-5B92-4CFB-9480-F6B986545576}" name="1 полугодие 2015г." dataDxfId="14"/>
    <tableColumn id="24" xr3:uid="{8A360C2E-C428-4E7B-8847-149C90E55DF6}" name="9 месяцев 2015г." dataDxfId="13"/>
    <tableColumn id="25" xr3:uid="{90956B62-004A-407A-9CF4-F743041AA76D}" name="2015 год"/>
    <tableColumn id="26" xr3:uid="{B13BC1B5-59F7-470D-8974-4B665E45EA5A}" name="1 квартал 2016г." dataDxfId="12"/>
    <tableColumn id="27" xr3:uid="{E29E480B-5476-497D-9616-E66008C19259}" name="1 полугодие 2016г." dataDxfId="11"/>
    <tableColumn id="28" xr3:uid="{1DDA8BD5-E411-4D19-BA37-33920BD09C69}" name="9 месяцев 2016г." dataDxfId="10"/>
    <tableColumn id="29" xr3:uid="{C5152A87-8401-4105-99C0-CB0CF3E21FDE}" name="2016 год" dataDxfId="9"/>
    <tableColumn id="30" xr3:uid="{2F8FC6F1-D9E2-48D6-93BA-4F3C32EF6FC7}" name="1 квартал 2017г." dataDxfId="8"/>
    <tableColumn id="31" xr3:uid="{95F4C807-90D2-48FE-B3D7-855ED279B79F}" name="1 полугодие 2017г." dataDxfId="7"/>
    <tableColumn id="32" xr3:uid="{B941F1D1-83E1-4AE7-B42B-FAF5BED51B8C}" name="9 месяцев 2017г." dataDxfId="6"/>
    <tableColumn id="33" xr3:uid="{05B0F5DE-0D6F-4618-8CC3-FC30332F3D59}" name="2017 год1)"/>
    <tableColumn id="34" xr3:uid="{8E632CDC-A49C-49CC-923C-CD8299066F76}" name="1 квартал 2018г." dataDxfId="5"/>
    <tableColumn id="35" xr3:uid="{704B1D4C-B7E7-4E92-A6CE-E354B1153F67}" name="1 полугодие 2018г." dataDxfId="4"/>
    <tableColumn id="36" xr3:uid="{BBF9CCB2-C256-4B22-9F47-4700FCFBAF7F}" name="9 месяцев 2018г." dataDxfId="3"/>
    <tableColumn id="37" xr3:uid="{538BB77C-585A-4A7A-92A7-CBEA22A9A847}" name="2018 год"/>
    <tableColumn id="38" xr3:uid="{514C7FF4-EBD9-4DA1-948C-E12DF9BE4788}" name="1 квартал 2019г."/>
    <tableColumn id="39" xr3:uid="{2A66C275-60CC-42B4-AB69-B1FA502C6148}" name="1 полугодие 2019г."/>
    <tableColumn id="40" xr3:uid="{F87A3778-8D6E-47A7-B65F-32A4DB9FA438}" name="9 месяцев 2019г."/>
    <tableColumn id="41" xr3:uid="{A95C856C-9A88-4936-94E9-BE48CC1B4355}" name="2019 год"/>
    <tableColumn id="42" xr3:uid="{60316C32-EF76-4532-924B-5923584B3028}" name="1 квартал 2020г."/>
    <tableColumn id="43" xr3:uid="{7D5D3A2C-B0D6-4543-A7B2-D1DEAA2D8B9A}" name="1 полугодие 2020г."/>
    <tableColumn id="44" xr3:uid="{655BA07F-5419-4AC2-9C05-DCDF4DE83923}" name="9 месяцев 2020г."/>
    <tableColumn id="45" xr3:uid="{7D7F8928-F854-4A06-95BC-26BB7BFACA2D}" name=" 2020 год"/>
    <tableColumn id="46" xr3:uid="{4125EB9D-F4A3-4B82-82CC-A56139756754}" name="1 квартал 2021г."/>
    <tableColumn id="47" xr3:uid="{C100C5A9-1A8E-4F14-8DCF-800CE6D763D2}" name="1 полугодие 2021г."/>
    <tableColumn id="48" xr3:uid="{0195BD79-3BAF-4674-8F42-3C4939D19FC6}" name="9 месяцев 2021г. "/>
    <tableColumn id="49" xr3:uid="{F75D8901-695E-4CF8-9E11-1C6CB4B21A34}" name="2021 год "/>
    <tableColumn id="50" xr3:uid="{C0A0333F-B49D-46CE-A7C1-DE27F8C01379}" name="1 квартал 2022г"/>
    <tableColumn id="51" xr3:uid="{FC178717-D4DF-45EE-9E7D-67335D45D346}" name="1 полугодие 2022г "/>
    <tableColumn id="52" xr3:uid="{05279DE6-24B5-487A-A3C0-602F80AE5A47}" name="9 месяцев 2022г. "/>
    <tableColumn id="53" xr3:uid="{DBB23813-C34D-465A-A344-EA77E85BAD59}" name="2022 год "/>
    <tableColumn id="54" xr3:uid="{3A6BD6AB-4408-46DB-8C32-88C7E1B912F4}" name="2023 год 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6FC7F-9FB9-474B-B9A0-404EB89B6FAA}">
  <dimension ref="A1:I32"/>
  <sheetViews>
    <sheetView zoomScale="110" zoomScaleNormal="110" workbookViewId="0">
      <selection activeCell="C33" sqref="C33"/>
    </sheetView>
  </sheetViews>
  <sheetFormatPr defaultColWidth="9.109375" defaultRowHeight="10.199999999999999"/>
  <cols>
    <col min="1" max="1" width="38.6640625" style="3" customWidth="1"/>
    <col min="2" max="9" width="12.6640625" style="3" customWidth="1"/>
    <col min="10" max="16384" width="9.109375" style="3"/>
  </cols>
  <sheetData>
    <row r="1" spans="1:9" ht="13.2">
      <c r="A1" s="30" t="s">
        <v>111</v>
      </c>
    </row>
    <row r="2" spans="1:9" ht="13.2">
      <c r="A2" s="30"/>
    </row>
    <row r="3" spans="1:9">
      <c r="A3" s="52" t="s">
        <v>112</v>
      </c>
      <c r="B3" s="53" t="s">
        <v>113</v>
      </c>
      <c r="C3" s="53"/>
      <c r="D3" s="53"/>
      <c r="E3" s="53" t="s">
        <v>103</v>
      </c>
      <c r="F3" s="53"/>
      <c r="G3" s="53"/>
      <c r="H3" s="53"/>
      <c r="I3" s="53"/>
    </row>
    <row r="4" spans="1:9">
      <c r="A4" s="52"/>
      <c r="B4" s="1">
        <v>1990</v>
      </c>
      <c r="C4" s="1">
        <v>1991</v>
      </c>
      <c r="D4" s="1">
        <v>1992</v>
      </c>
      <c r="E4" s="1">
        <v>1993</v>
      </c>
      <c r="F4" s="1">
        <v>1994</v>
      </c>
      <c r="G4" s="1">
        <v>1995</v>
      </c>
      <c r="H4" s="1">
        <v>1996</v>
      </c>
      <c r="I4" s="1">
        <v>1997</v>
      </c>
    </row>
    <row r="5" spans="1:9">
      <c r="A5" s="43" t="s">
        <v>3</v>
      </c>
      <c r="B5" s="44">
        <v>9821.4</v>
      </c>
      <c r="C5" s="44">
        <v>23323.200000000001</v>
      </c>
      <c r="D5" s="44">
        <v>375704.4</v>
      </c>
      <c r="E5" s="44">
        <v>8443.5</v>
      </c>
      <c r="F5" s="44">
        <v>123277.5</v>
      </c>
      <c r="G5" s="44">
        <v>238732.7</v>
      </c>
      <c r="H5" s="44">
        <v>299957.8</v>
      </c>
      <c r="I5" s="44">
        <v>357452.4</v>
      </c>
    </row>
    <row r="6" spans="1:9" ht="13.5" customHeight="1">
      <c r="A6" s="45" t="s">
        <v>114</v>
      </c>
      <c r="B6" s="13">
        <v>16286.3</v>
      </c>
      <c r="C6" s="13">
        <v>25304</v>
      </c>
      <c r="D6" s="13">
        <v>281266.3</v>
      </c>
      <c r="E6" s="13">
        <v>4836.7</v>
      </c>
      <c r="F6" s="13">
        <v>63298.2</v>
      </c>
      <c r="G6" s="13">
        <v>125043.4</v>
      </c>
      <c r="H6" s="13">
        <v>172044.1</v>
      </c>
      <c r="I6" s="13">
        <v>190737.6</v>
      </c>
    </row>
    <row r="7" spans="1:9">
      <c r="A7" s="45" t="s">
        <v>7</v>
      </c>
      <c r="B7" s="13">
        <v>5762</v>
      </c>
      <c r="C7" s="13">
        <v>7922.6</v>
      </c>
      <c r="D7" s="13">
        <v>105848</v>
      </c>
      <c r="E7" s="13">
        <v>2440</v>
      </c>
      <c r="F7" s="13">
        <v>40599.5</v>
      </c>
      <c r="G7" s="13">
        <v>65500.9</v>
      </c>
      <c r="H7" s="13">
        <v>62300.9</v>
      </c>
      <c r="I7" s="13">
        <v>70722.8</v>
      </c>
    </row>
    <row r="8" spans="1:9">
      <c r="A8" s="45" t="s">
        <v>11</v>
      </c>
      <c r="B8" s="13">
        <f>B9+B10</f>
        <v>4490.3</v>
      </c>
      <c r="C8" s="13">
        <f t="shared" ref="C8:I8" si="0">C9+C10</f>
        <v>6418.7</v>
      </c>
      <c r="D8" s="13">
        <f t="shared" si="0"/>
        <v>90608.2</v>
      </c>
      <c r="E8" s="13">
        <f t="shared" si="0"/>
        <v>2936.8</v>
      </c>
      <c r="F8" s="13">
        <f t="shared" si="0"/>
        <v>47282.9</v>
      </c>
      <c r="G8" s="13">
        <f t="shared" si="0"/>
        <v>108203.3</v>
      </c>
      <c r="H8" s="13">
        <f t="shared" si="0"/>
        <v>159704.1</v>
      </c>
      <c r="I8" s="13">
        <f t="shared" si="0"/>
        <v>195624.8</v>
      </c>
    </row>
    <row r="9" spans="1:9">
      <c r="A9" s="46" t="s">
        <v>115</v>
      </c>
      <c r="B9" s="13">
        <v>4112.5</v>
      </c>
      <c r="C9" s="13">
        <v>5867.9</v>
      </c>
      <c r="D9" s="13">
        <v>85003.5</v>
      </c>
      <c r="E9" s="13">
        <v>2741</v>
      </c>
      <c r="F9" s="13">
        <v>43280.4</v>
      </c>
      <c r="G9" s="13">
        <v>94999.9</v>
      </c>
      <c r="H9" s="13">
        <v>136643.4</v>
      </c>
      <c r="I9" s="13">
        <v>172744.9</v>
      </c>
    </row>
    <row r="10" spans="1:9" ht="12" customHeight="1">
      <c r="A10" s="46" t="s">
        <v>116</v>
      </c>
      <c r="B10" s="13">
        <v>377.8</v>
      </c>
      <c r="C10" s="13">
        <v>550.79999999999995</v>
      </c>
      <c r="D10" s="13">
        <v>5604.7</v>
      </c>
      <c r="E10" s="13">
        <v>195.8</v>
      </c>
      <c r="F10" s="13">
        <v>4002.5</v>
      </c>
      <c r="G10" s="13">
        <v>13203.4</v>
      </c>
      <c r="H10" s="13">
        <v>23060.7</v>
      </c>
      <c r="I10" s="13">
        <v>22879.9</v>
      </c>
    </row>
    <row r="11" spans="1:9">
      <c r="A11" s="45" t="s">
        <v>117</v>
      </c>
      <c r="B11" s="13">
        <v>3911.3</v>
      </c>
      <c r="C11" s="13">
        <v>6970.2</v>
      </c>
      <c r="D11" s="13">
        <v>103165.1</v>
      </c>
      <c r="E11" s="13">
        <v>3051.1</v>
      </c>
      <c r="F11" s="13">
        <v>51396.1</v>
      </c>
      <c r="G11" s="13">
        <v>174642.1</v>
      </c>
      <c r="H11" s="13">
        <v>244416.5</v>
      </c>
      <c r="I11" s="13">
        <v>261643.4</v>
      </c>
    </row>
    <row r="12" spans="1:9">
      <c r="A12" s="45" t="s">
        <v>118</v>
      </c>
      <c r="B12" s="13">
        <v>99.2</v>
      </c>
      <c r="C12" s="13">
        <v>136.4</v>
      </c>
      <c r="D12" s="13">
        <v>783.9</v>
      </c>
      <c r="E12" s="13">
        <v>30.9</v>
      </c>
      <c r="F12" s="13">
        <v>272</v>
      </c>
      <c r="G12" s="13">
        <v>966.4</v>
      </c>
      <c r="H12" s="13">
        <v>867.7</v>
      </c>
      <c r="I12" s="13">
        <v>1237.8</v>
      </c>
    </row>
    <row r="13" spans="1:9" ht="20.399999999999999">
      <c r="A13" s="45" t="s">
        <v>119</v>
      </c>
      <c r="B13" s="13">
        <v>415.2</v>
      </c>
      <c r="C13" s="13">
        <v>629.6</v>
      </c>
      <c r="D13" s="13">
        <v>7264.7</v>
      </c>
      <c r="E13" s="13">
        <v>154.6</v>
      </c>
      <c r="F13" s="13">
        <v>4878.1000000000004</v>
      </c>
      <c r="G13" s="13">
        <v>6081.2</v>
      </c>
      <c r="H13" s="13">
        <v>6043.2</v>
      </c>
      <c r="I13" s="13">
        <v>7535.5</v>
      </c>
    </row>
    <row r="14" spans="1:9">
      <c r="A14" s="45" t="s">
        <v>120</v>
      </c>
      <c r="B14" s="13">
        <v>826.2</v>
      </c>
      <c r="C14" s="13">
        <v>1760.5</v>
      </c>
      <c r="D14" s="13">
        <v>25583.4</v>
      </c>
      <c r="E14" s="13">
        <v>781.8</v>
      </c>
      <c r="F14" s="13">
        <v>20262.599999999999</v>
      </c>
      <c r="G14" s="13">
        <v>35734.300000000003</v>
      </c>
      <c r="H14" s="13">
        <v>53869.4</v>
      </c>
      <c r="I14" s="13">
        <v>65313.5</v>
      </c>
    </row>
    <row r="15" spans="1:9">
      <c r="A15" s="45" t="s">
        <v>121</v>
      </c>
      <c r="B15" s="13">
        <v>768</v>
      </c>
      <c r="C15" s="13">
        <v>2635.7</v>
      </c>
      <c r="D15" s="13">
        <v>38185.4</v>
      </c>
      <c r="E15" s="13">
        <v>863.2</v>
      </c>
      <c r="F15" s="13">
        <v>17013.2</v>
      </c>
      <c r="G15" s="13">
        <v>28752.799999999999</v>
      </c>
      <c r="H15" s="13">
        <v>62347.6</v>
      </c>
      <c r="I15" s="13">
        <v>93294.2</v>
      </c>
    </row>
    <row r="16" spans="1:9" ht="20.399999999999999">
      <c r="A16" s="45" t="s">
        <v>122</v>
      </c>
      <c r="B16" s="13">
        <v>359.8</v>
      </c>
      <c r="C16" s="13">
        <v>766</v>
      </c>
      <c r="D16" s="13">
        <v>10216.9</v>
      </c>
      <c r="E16" s="13">
        <v>206</v>
      </c>
      <c r="F16" s="13">
        <v>2587.1999999999998</v>
      </c>
      <c r="G16" s="13">
        <v>5465.7</v>
      </c>
      <c r="H16" s="13">
        <v>6521.9</v>
      </c>
      <c r="I16" s="13">
        <v>11004.9</v>
      </c>
    </row>
    <row r="17" spans="1:9" ht="20.399999999999999">
      <c r="A17" s="45" t="s">
        <v>123</v>
      </c>
      <c r="B17" s="13">
        <v>1094.5999999999999</v>
      </c>
      <c r="C17" s="13">
        <v>2761.6</v>
      </c>
      <c r="D17" s="13">
        <v>18997.5</v>
      </c>
      <c r="E17" s="13">
        <v>891.8</v>
      </c>
      <c r="F17" s="13">
        <v>6684.9</v>
      </c>
      <c r="G17" s="13">
        <v>23576.6</v>
      </c>
      <c r="H17" s="13">
        <v>37498.800000000003</v>
      </c>
      <c r="I17" s="13">
        <v>43979.4</v>
      </c>
    </row>
    <row r="18" spans="1:9">
      <c r="A18" s="45" t="s">
        <v>15</v>
      </c>
      <c r="B18" s="13">
        <v>2033</v>
      </c>
      <c r="C18" s="13">
        <v>4241.3999999999996</v>
      </c>
      <c r="D18" s="13">
        <v>31381.9</v>
      </c>
      <c r="E18" s="13">
        <v>1272.5</v>
      </c>
      <c r="F18" s="13">
        <v>14061.6</v>
      </c>
      <c r="G18" s="13">
        <v>39456.6</v>
      </c>
      <c r="H18" s="13">
        <v>60384</v>
      </c>
      <c r="I18" s="13">
        <v>74296.600000000006</v>
      </c>
    </row>
    <row r="19" spans="1:9">
      <c r="A19" s="45" t="s">
        <v>124</v>
      </c>
      <c r="B19" s="13">
        <v>334.4</v>
      </c>
      <c r="C19" s="13">
        <v>597.70000000000005</v>
      </c>
      <c r="D19" s="13">
        <v>3600.3</v>
      </c>
      <c r="E19" s="13">
        <v>153</v>
      </c>
      <c r="F19" s="13">
        <v>2974.3</v>
      </c>
      <c r="G19" s="13">
        <v>5125.3</v>
      </c>
      <c r="H19" s="13">
        <v>6212.4</v>
      </c>
      <c r="I19" s="13">
        <v>8166.2</v>
      </c>
    </row>
    <row r="20" spans="1:9">
      <c r="A20" s="45" t="s">
        <v>125</v>
      </c>
      <c r="B20" s="13">
        <v>335.6</v>
      </c>
      <c r="C20" s="13">
        <v>340.8</v>
      </c>
      <c r="D20" s="13">
        <v>7677.3</v>
      </c>
      <c r="E20" s="13">
        <v>287.2</v>
      </c>
      <c r="F20" s="13">
        <v>1364</v>
      </c>
      <c r="G20" s="13">
        <v>2808.9</v>
      </c>
      <c r="H20" s="13">
        <v>4463.2</v>
      </c>
      <c r="I20" s="13">
        <v>5753.3</v>
      </c>
    </row>
    <row r="21" spans="1:9">
      <c r="A21" s="45" t="s">
        <v>126</v>
      </c>
      <c r="B21" s="13">
        <v>497</v>
      </c>
      <c r="C21" s="13">
        <v>2341.8000000000002</v>
      </c>
      <c r="D21" s="13">
        <v>66027.5</v>
      </c>
      <c r="E21" s="13">
        <v>1839.8</v>
      </c>
      <c r="F21" s="13">
        <v>3585.4</v>
      </c>
      <c r="G21" s="13">
        <v>12629</v>
      </c>
      <c r="H21" s="13">
        <v>15358</v>
      </c>
      <c r="I21" s="13">
        <v>18056.7</v>
      </c>
    </row>
    <row r="22" spans="1:9">
      <c r="A22" s="45" t="s">
        <v>14</v>
      </c>
      <c r="B22" s="13">
        <v>476</v>
      </c>
      <c r="C22" s="13">
        <v>1109</v>
      </c>
      <c r="D22" s="13">
        <v>12691.9</v>
      </c>
      <c r="E22" s="13">
        <v>580.6</v>
      </c>
      <c r="F22" s="13">
        <v>6531.4</v>
      </c>
      <c r="G22" s="13">
        <v>23794.1</v>
      </c>
      <c r="H22" s="13">
        <v>36264.300000000003</v>
      </c>
      <c r="I22" s="13">
        <v>46707.5</v>
      </c>
    </row>
    <row r="23" spans="1:9">
      <c r="A23" s="45" t="s">
        <v>127</v>
      </c>
      <c r="B23" s="13">
        <v>273.2</v>
      </c>
      <c r="C23" s="13">
        <v>577.4</v>
      </c>
      <c r="D23" s="13">
        <v>16741.400000000001</v>
      </c>
      <c r="E23" s="13">
        <v>123.6</v>
      </c>
      <c r="F23" s="13">
        <v>158.80000000000001</v>
      </c>
      <c r="G23" s="13">
        <v>998.7</v>
      </c>
      <c r="H23" s="13">
        <v>2306.1</v>
      </c>
      <c r="I23" s="13">
        <v>2445.1</v>
      </c>
    </row>
    <row r="24" spans="1:9">
      <c r="A24" s="45" t="s">
        <v>128</v>
      </c>
      <c r="B24" s="13">
        <v>645.1</v>
      </c>
      <c r="C24" s="13">
        <v>651.70000000000005</v>
      </c>
      <c r="D24" s="13">
        <v>30163.5</v>
      </c>
      <c r="E24" s="13">
        <v>666.4</v>
      </c>
      <c r="F24" s="13">
        <v>8858.1</v>
      </c>
      <c r="G24" s="13">
        <v>79040.5</v>
      </c>
      <c r="H24" s="13">
        <v>125477.2</v>
      </c>
      <c r="I24" s="13">
        <v>149327.1</v>
      </c>
    </row>
    <row r="25" spans="1:9">
      <c r="A25" s="47" t="s">
        <v>47</v>
      </c>
      <c r="B25" s="19">
        <f>B5+B6+B7+B8+B11+B12+B13+B14+B15+B16+B17+B18+B19+B20+B21+B22+B23+B24</f>
        <v>48428.6</v>
      </c>
      <c r="C25" s="19">
        <f t="shared" ref="C25:I25" si="1">C5+C6+C7+C8+C11+C12+C13+C14+C15+C16+C17+C18+C19+C20+C21+C22+C23+C24</f>
        <v>88488.3</v>
      </c>
      <c r="D25" s="19">
        <f t="shared" si="1"/>
        <v>1225907.6000000001</v>
      </c>
      <c r="E25" s="19">
        <f t="shared" si="1"/>
        <v>29559.5</v>
      </c>
      <c r="F25" s="19">
        <f t="shared" si="1"/>
        <v>415085.8</v>
      </c>
      <c r="G25" s="19">
        <f t="shared" si="1"/>
        <v>976552.5</v>
      </c>
      <c r="H25" s="19">
        <f t="shared" si="1"/>
        <v>1356037.2</v>
      </c>
      <c r="I25" s="19">
        <f t="shared" si="1"/>
        <v>1603298.8</v>
      </c>
    </row>
    <row r="26" spans="1:9" ht="20.399999999999999">
      <c r="A26" s="45" t="s">
        <v>129</v>
      </c>
      <c r="B26" s="13">
        <v>-416.1</v>
      </c>
      <c r="C26" s="13">
        <v>-2054.1999999999998</v>
      </c>
      <c r="D26" s="13">
        <v>-63793.1</v>
      </c>
      <c r="E26" s="13">
        <v>-1933.3</v>
      </c>
      <c r="F26" s="13">
        <v>-5455.6</v>
      </c>
      <c r="G26" s="13">
        <v>-6696.1</v>
      </c>
      <c r="H26" s="13">
        <v>-10696</v>
      </c>
      <c r="I26" s="13">
        <v>-8041.4</v>
      </c>
    </row>
    <row r="27" spans="1:9">
      <c r="A27" s="47" t="s">
        <v>19</v>
      </c>
      <c r="B27" s="19">
        <f>B25+B26</f>
        <v>48012.5</v>
      </c>
      <c r="C27" s="19">
        <f t="shared" ref="C27:I27" si="2">C25+C26</f>
        <v>86434.1</v>
      </c>
      <c r="D27" s="19">
        <f t="shared" si="2"/>
        <v>1162114.5</v>
      </c>
      <c r="E27" s="19">
        <f t="shared" si="2"/>
        <v>27626.2</v>
      </c>
      <c r="F27" s="19">
        <f t="shared" si="2"/>
        <v>409630.2</v>
      </c>
      <c r="G27" s="19">
        <f t="shared" si="2"/>
        <v>969856.4</v>
      </c>
      <c r="H27" s="19">
        <f t="shared" si="2"/>
        <v>1345341.2</v>
      </c>
      <c r="I27" s="19">
        <f t="shared" si="2"/>
        <v>1595257.4</v>
      </c>
    </row>
    <row r="28" spans="1:9">
      <c r="A28" s="45" t="s">
        <v>130</v>
      </c>
      <c r="B28" s="13">
        <v>4962</v>
      </c>
      <c r="C28" s="13">
        <v>5983</v>
      </c>
      <c r="D28" s="13">
        <v>82197</v>
      </c>
      <c r="E28" s="13">
        <v>2390.1</v>
      </c>
      <c r="F28" s="13">
        <v>21441.7</v>
      </c>
      <c r="G28" s="13">
        <v>56126</v>
      </c>
      <c r="H28" s="13">
        <v>79552</v>
      </c>
      <c r="I28" s="13">
        <v>83591.3</v>
      </c>
    </row>
    <row r="29" spans="1:9">
      <c r="A29" s="45" t="s">
        <v>131</v>
      </c>
      <c r="B29" s="13">
        <v>5104</v>
      </c>
      <c r="C29" s="13">
        <v>6554</v>
      </c>
      <c r="D29" s="13">
        <v>26622.3</v>
      </c>
      <c r="E29" s="13">
        <v>593.20000000000005</v>
      </c>
      <c r="F29" s="13">
        <v>7603.1</v>
      </c>
      <c r="G29" s="13">
        <v>11792.4</v>
      </c>
      <c r="H29" s="13">
        <v>9143.5</v>
      </c>
      <c r="I29" s="13">
        <v>6706.2</v>
      </c>
    </row>
    <row r="30" spans="1:9">
      <c r="A30" s="48" t="s">
        <v>20</v>
      </c>
      <c r="B30" s="19">
        <f>B27+B28-B29</f>
        <v>47870.5</v>
      </c>
      <c r="C30" s="19">
        <f t="shared" ref="C30:I30" si="3">C27+C28-C29</f>
        <v>85863.1</v>
      </c>
      <c r="D30" s="19">
        <f t="shared" si="3"/>
        <v>1217689.2</v>
      </c>
      <c r="E30" s="19">
        <f t="shared" si="3"/>
        <v>29423.1</v>
      </c>
      <c r="F30" s="19">
        <f t="shared" si="3"/>
        <v>423468.79999999999</v>
      </c>
      <c r="G30" s="19">
        <f t="shared" si="3"/>
        <v>1014190</v>
      </c>
      <c r="H30" s="19">
        <f t="shared" si="3"/>
        <v>1415749.7</v>
      </c>
      <c r="I30" s="19">
        <f t="shared" si="3"/>
        <v>1672142.5</v>
      </c>
    </row>
    <row r="32" spans="1:9">
      <c r="A32" s="3" t="s">
        <v>132</v>
      </c>
    </row>
  </sheetData>
  <mergeCells count="3">
    <mergeCell ref="A3:A4"/>
    <mergeCell ref="B3:D3"/>
    <mergeCell ref="E3:I3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CDD3E-967B-44BB-B465-96ED097E4C69}">
  <dimension ref="A1:J34"/>
  <sheetViews>
    <sheetView zoomScale="110" zoomScaleNormal="110" workbookViewId="0">
      <selection activeCell="A2" sqref="A2"/>
    </sheetView>
  </sheetViews>
  <sheetFormatPr defaultColWidth="9.109375" defaultRowHeight="10.199999999999999"/>
  <cols>
    <col min="1" max="1" width="38.6640625" style="3" customWidth="1"/>
    <col min="2" max="10" width="12.6640625" style="3" customWidth="1"/>
    <col min="11" max="16384" width="9.109375" style="3"/>
  </cols>
  <sheetData>
    <row r="1" spans="1:10" ht="13.2">
      <c r="A1" s="30" t="s">
        <v>133</v>
      </c>
    </row>
    <row r="2" spans="1:10">
      <c r="A2" s="9"/>
      <c r="J2" s="41" t="s">
        <v>103</v>
      </c>
    </row>
    <row r="3" spans="1:10">
      <c r="A3" s="2" t="s">
        <v>48</v>
      </c>
      <c r="B3" s="2">
        <v>1998</v>
      </c>
      <c r="C3" s="2">
        <v>1999</v>
      </c>
      <c r="D3" s="2">
        <v>2000</v>
      </c>
      <c r="E3" s="2">
        <v>2001</v>
      </c>
      <c r="F3" s="2">
        <v>2002</v>
      </c>
      <c r="G3" s="2">
        <v>2003</v>
      </c>
      <c r="H3" s="2">
        <v>2004</v>
      </c>
      <c r="I3" s="2">
        <v>2005</v>
      </c>
      <c r="J3" s="2">
        <v>2006</v>
      </c>
    </row>
    <row r="4" spans="1:10">
      <c r="A4" s="32" t="s">
        <v>0</v>
      </c>
      <c r="B4" s="33">
        <f>B5+B8+B12</f>
        <v>656567.6</v>
      </c>
      <c r="C4" s="33">
        <f t="shared" ref="C4:J4" si="0">C5+C8+C12</f>
        <v>864112.3</v>
      </c>
      <c r="D4" s="33">
        <f t="shared" si="0"/>
        <v>1193006.8</v>
      </c>
      <c r="E4" s="33">
        <f t="shared" si="0"/>
        <v>1458432.7</v>
      </c>
      <c r="F4" s="33">
        <f t="shared" si="0"/>
        <v>1654267.8</v>
      </c>
      <c r="G4" s="33">
        <f t="shared" si="0"/>
        <v>1980265.6</v>
      </c>
      <c r="H4" s="33">
        <f t="shared" si="0"/>
        <v>2493327.7999999998</v>
      </c>
      <c r="I4" s="33">
        <f t="shared" si="0"/>
        <v>3339674.5</v>
      </c>
      <c r="J4" s="33">
        <f t="shared" si="0"/>
        <v>4581092.4000000004</v>
      </c>
    </row>
    <row r="5" spans="1:10" ht="22.5" customHeight="1">
      <c r="A5" s="34" t="s">
        <v>1</v>
      </c>
      <c r="B5" s="35">
        <f>B6+B7</f>
        <v>148467.79999999999</v>
      </c>
      <c r="C5" s="35">
        <f t="shared" ref="C5:J5" si="1">C6+C7</f>
        <v>199353.9</v>
      </c>
      <c r="D5" s="35">
        <f t="shared" si="1"/>
        <v>210872.4</v>
      </c>
      <c r="E5" s="35">
        <f t="shared" si="1"/>
        <v>283608.8</v>
      </c>
      <c r="F5" s="35">
        <f t="shared" si="1"/>
        <v>301947.7</v>
      </c>
      <c r="G5" s="35">
        <f t="shared" si="1"/>
        <v>362603</v>
      </c>
      <c r="H5" s="35">
        <f t="shared" si="1"/>
        <v>418127.2</v>
      </c>
      <c r="I5" s="35">
        <f t="shared" si="1"/>
        <v>483484.6</v>
      </c>
      <c r="J5" s="35">
        <f t="shared" si="1"/>
        <v>561329.80000000005</v>
      </c>
    </row>
    <row r="6" spans="1:10" ht="12" customHeight="1">
      <c r="A6" s="20" t="s">
        <v>134</v>
      </c>
      <c r="B6" s="37">
        <v>146544.1</v>
      </c>
      <c r="C6" s="37">
        <v>197291.4</v>
      </c>
      <c r="D6" s="35">
        <v>206872.7</v>
      </c>
      <c r="E6" s="35">
        <v>278231.7</v>
      </c>
      <c r="F6" s="35">
        <v>295886.40000000002</v>
      </c>
      <c r="G6" s="35">
        <v>357978.8</v>
      </c>
      <c r="H6" s="35">
        <v>412329.8</v>
      </c>
      <c r="I6" s="35">
        <v>477445</v>
      </c>
      <c r="J6" s="35">
        <v>554064.5</v>
      </c>
    </row>
    <row r="7" spans="1:10">
      <c r="A7" s="20" t="s">
        <v>2</v>
      </c>
      <c r="B7" s="37">
        <v>1923.7</v>
      </c>
      <c r="C7" s="37">
        <v>2062.5</v>
      </c>
      <c r="D7" s="35">
        <v>3999.7</v>
      </c>
      <c r="E7" s="35">
        <v>5377.1</v>
      </c>
      <c r="F7" s="35">
        <v>6061.3</v>
      </c>
      <c r="G7" s="35">
        <v>4624.2</v>
      </c>
      <c r="H7" s="35">
        <v>5797.4</v>
      </c>
      <c r="I7" s="35">
        <v>6039.6</v>
      </c>
      <c r="J7" s="35">
        <v>7265.3</v>
      </c>
    </row>
    <row r="8" spans="1:10">
      <c r="A8" s="34" t="s">
        <v>3</v>
      </c>
      <c r="B8" s="35">
        <f>B9+B10+B11</f>
        <v>422520.8</v>
      </c>
      <c r="C8" s="35">
        <f t="shared" ref="C8:J8" si="2">C9+C10+C11</f>
        <v>569087</v>
      </c>
      <c r="D8" s="35">
        <f t="shared" si="2"/>
        <v>847559.1</v>
      </c>
      <c r="E8" s="35">
        <f t="shared" si="2"/>
        <v>997071.9</v>
      </c>
      <c r="F8" s="35">
        <f t="shared" si="2"/>
        <v>1112959.7</v>
      </c>
      <c r="G8" s="35">
        <f t="shared" si="2"/>
        <v>1341482.1000000001</v>
      </c>
      <c r="H8" s="35">
        <f t="shared" si="2"/>
        <v>1719372.3</v>
      </c>
      <c r="I8" s="35">
        <f t="shared" si="2"/>
        <v>2261203.7000000002</v>
      </c>
      <c r="J8" s="35">
        <f t="shared" si="2"/>
        <v>3018544</v>
      </c>
    </row>
    <row r="9" spans="1:10" ht="12.75" customHeight="1">
      <c r="A9" s="20" t="s">
        <v>4</v>
      </c>
      <c r="B9" s="37">
        <v>137018</v>
      </c>
      <c r="C9" s="37">
        <v>210201</v>
      </c>
      <c r="D9" s="35">
        <v>339075.2</v>
      </c>
      <c r="E9" s="35">
        <v>371470.7</v>
      </c>
      <c r="F9" s="35">
        <v>457704.4</v>
      </c>
      <c r="G9" s="35">
        <v>557748.6</v>
      </c>
      <c r="H9" s="35">
        <v>799555</v>
      </c>
      <c r="I9" s="35">
        <v>1198887.3999999999</v>
      </c>
      <c r="J9" s="35">
        <v>1646628</v>
      </c>
    </row>
    <row r="10" spans="1:10">
      <c r="A10" s="20" t="s">
        <v>5</v>
      </c>
      <c r="B10" s="37">
        <v>208336.6</v>
      </c>
      <c r="C10" s="37">
        <v>284152</v>
      </c>
      <c r="D10" s="35">
        <v>428932.7</v>
      </c>
      <c r="E10" s="35">
        <v>534563</v>
      </c>
      <c r="F10" s="35">
        <v>547414.1</v>
      </c>
      <c r="G10" s="35">
        <v>655719</v>
      </c>
      <c r="H10" s="35">
        <v>781558.7</v>
      </c>
      <c r="I10" s="35">
        <v>914013.2</v>
      </c>
      <c r="J10" s="35">
        <v>1188108</v>
      </c>
    </row>
    <row r="11" spans="1:10" ht="20.399999999999999">
      <c r="A11" s="20" t="s">
        <v>6</v>
      </c>
      <c r="B11" s="37">
        <v>77166.2</v>
      </c>
      <c r="C11" s="37">
        <v>74734</v>
      </c>
      <c r="D11" s="35">
        <v>79551.199999999997</v>
      </c>
      <c r="E11" s="35">
        <v>91038.2</v>
      </c>
      <c r="F11" s="35">
        <v>107841.2</v>
      </c>
      <c r="G11" s="35">
        <v>128014.5</v>
      </c>
      <c r="H11" s="35">
        <v>138258.6</v>
      </c>
      <c r="I11" s="35">
        <v>148303.1</v>
      </c>
      <c r="J11" s="35">
        <v>183808</v>
      </c>
    </row>
    <row r="12" spans="1:10">
      <c r="A12" s="34" t="s">
        <v>7</v>
      </c>
      <c r="B12" s="35">
        <v>85579</v>
      </c>
      <c r="C12" s="35">
        <v>95671.4</v>
      </c>
      <c r="D12" s="35">
        <v>134575.29999999999</v>
      </c>
      <c r="E12" s="35">
        <v>177752</v>
      </c>
      <c r="F12" s="35">
        <v>239360.4</v>
      </c>
      <c r="G12" s="35">
        <v>276180.5</v>
      </c>
      <c r="H12" s="35">
        <v>355828.3</v>
      </c>
      <c r="I12" s="35">
        <v>594986.19999999995</v>
      </c>
      <c r="J12" s="35">
        <v>1001218.6</v>
      </c>
    </row>
    <row r="13" spans="1:10">
      <c r="A13" s="32" t="s">
        <v>8</v>
      </c>
      <c r="B13" s="39">
        <f>B14+B15+B16+B19+B20+B21+B22+B23+B24+B25</f>
        <v>983395.4</v>
      </c>
      <c r="C13" s="39">
        <f t="shared" ref="C13:J13" si="3">C14+C15+C16+C19+C20+C21+C22+C23+C24+C25</f>
        <v>1057476.6000000001</v>
      </c>
      <c r="D13" s="39">
        <f t="shared" si="3"/>
        <v>1257872.3999999999</v>
      </c>
      <c r="E13" s="39">
        <f t="shared" si="3"/>
        <v>1604873.6</v>
      </c>
      <c r="F13" s="39">
        <f t="shared" si="3"/>
        <v>1905930.6</v>
      </c>
      <c r="G13" s="39">
        <f t="shared" si="3"/>
        <v>2390019.1</v>
      </c>
      <c r="H13" s="39">
        <f t="shared" si="3"/>
        <v>3133483.5</v>
      </c>
      <c r="I13" s="39">
        <f t="shared" si="3"/>
        <v>3948769.8</v>
      </c>
      <c r="J13" s="39">
        <f t="shared" si="3"/>
        <v>5272838.5</v>
      </c>
    </row>
    <row r="14" spans="1:10" ht="20.399999999999999">
      <c r="A14" s="34" t="s">
        <v>9</v>
      </c>
      <c r="B14" s="37">
        <v>262653.7</v>
      </c>
      <c r="C14" s="37">
        <v>273895.7</v>
      </c>
      <c r="D14" s="35">
        <v>323467.2</v>
      </c>
      <c r="E14" s="35">
        <v>392906</v>
      </c>
      <c r="F14" s="35">
        <v>459464.5</v>
      </c>
      <c r="G14" s="35">
        <v>536939.80000000005</v>
      </c>
      <c r="H14" s="35">
        <v>731600.2</v>
      </c>
      <c r="I14" s="35">
        <v>897919.4</v>
      </c>
      <c r="J14" s="35">
        <v>1164740.3999999999</v>
      </c>
    </row>
    <row r="15" spans="1:10">
      <c r="A15" s="34" t="s">
        <v>10</v>
      </c>
      <c r="B15" s="37">
        <v>11297.5</v>
      </c>
      <c r="C15" s="37">
        <v>11621.9</v>
      </c>
      <c r="D15" s="35">
        <v>14782.9</v>
      </c>
      <c r="E15" s="35">
        <v>18919.900000000001</v>
      </c>
      <c r="F15" s="35">
        <v>25838.799999999999</v>
      </c>
      <c r="G15" s="35">
        <v>39025.699999999997</v>
      </c>
      <c r="H15" s="35">
        <v>51649.9</v>
      </c>
      <c r="I15" s="35">
        <v>68053.899999999994</v>
      </c>
      <c r="J15" s="35">
        <v>84160.7</v>
      </c>
    </row>
    <row r="16" spans="1:10">
      <c r="A16" s="34" t="s">
        <v>11</v>
      </c>
      <c r="B16" s="37">
        <f>B17+B18</f>
        <v>239386.3</v>
      </c>
      <c r="C16" s="37">
        <f t="shared" ref="C16:J16" si="4">C17+C18</f>
        <v>243196.4</v>
      </c>
      <c r="D16" s="37">
        <f t="shared" si="4"/>
        <v>298514.5</v>
      </c>
      <c r="E16" s="37">
        <f t="shared" si="4"/>
        <v>362551.5</v>
      </c>
      <c r="F16" s="37">
        <f t="shared" si="4"/>
        <v>437772</v>
      </c>
      <c r="G16" s="37">
        <f t="shared" si="4"/>
        <v>570794</v>
      </c>
      <c r="H16" s="37">
        <f t="shared" si="4"/>
        <v>691248.8</v>
      </c>
      <c r="I16" s="37">
        <f t="shared" si="4"/>
        <v>896814.2</v>
      </c>
      <c r="J16" s="37">
        <f t="shared" si="4"/>
        <v>1178831.8999999999</v>
      </c>
    </row>
    <row r="17" spans="1:10">
      <c r="A17" s="20" t="s">
        <v>135</v>
      </c>
      <c r="B17" s="37">
        <v>212508.4</v>
      </c>
      <c r="C17" s="37">
        <v>212595.3</v>
      </c>
      <c r="D17" s="35">
        <v>260172.4</v>
      </c>
      <c r="E17" s="35">
        <v>314737.09999999998</v>
      </c>
      <c r="F17" s="35">
        <v>380874.3</v>
      </c>
      <c r="G17" s="35">
        <v>496170.9</v>
      </c>
      <c r="H17" s="35">
        <v>589964.1</v>
      </c>
      <c r="I17" s="35">
        <v>741912.1</v>
      </c>
      <c r="J17" s="35">
        <v>951403.6</v>
      </c>
    </row>
    <row r="18" spans="1:10">
      <c r="A18" s="20" t="s">
        <v>116</v>
      </c>
      <c r="B18" s="37">
        <v>26877.9</v>
      </c>
      <c r="C18" s="37">
        <v>30601.1</v>
      </c>
      <c r="D18" s="35">
        <v>38342.1</v>
      </c>
      <c r="E18" s="35">
        <v>47814.400000000001</v>
      </c>
      <c r="F18" s="35">
        <v>56897.7</v>
      </c>
      <c r="G18" s="35">
        <v>74623.100000000006</v>
      </c>
      <c r="H18" s="35">
        <v>101284.7</v>
      </c>
      <c r="I18" s="35">
        <v>154902.1</v>
      </c>
      <c r="J18" s="35">
        <v>227428.3</v>
      </c>
    </row>
    <row r="19" spans="1:10">
      <c r="A19" s="34" t="s">
        <v>12</v>
      </c>
      <c r="B19" s="37">
        <v>29847.8</v>
      </c>
      <c r="C19" s="37">
        <v>54602.6</v>
      </c>
      <c r="D19" s="35">
        <v>80679.3</v>
      </c>
      <c r="E19" s="35">
        <v>111502.8</v>
      </c>
      <c r="F19" s="35">
        <v>130528.3</v>
      </c>
      <c r="G19" s="35">
        <v>145847.6</v>
      </c>
      <c r="H19" s="35">
        <v>172221.9</v>
      </c>
      <c r="I19" s="35">
        <v>245775.6</v>
      </c>
      <c r="J19" s="35">
        <v>475525.9</v>
      </c>
    </row>
    <row r="20" spans="1:10" ht="27" customHeight="1">
      <c r="A20" s="34" t="s">
        <v>13</v>
      </c>
      <c r="B20" s="37">
        <v>226756.5</v>
      </c>
      <c r="C20" s="37">
        <v>241361.2</v>
      </c>
      <c r="D20" s="35">
        <v>280895</v>
      </c>
      <c r="E20" s="35">
        <v>392425.7</v>
      </c>
      <c r="F20" s="35">
        <v>474132.7</v>
      </c>
      <c r="G20" s="35">
        <v>662586.6</v>
      </c>
      <c r="H20" s="35">
        <v>901210.5</v>
      </c>
      <c r="I20" s="35">
        <v>1142799.2</v>
      </c>
      <c r="J20" s="35">
        <v>1515722.2</v>
      </c>
    </row>
    <row r="21" spans="1:10">
      <c r="A21" s="34" t="s">
        <v>14</v>
      </c>
      <c r="B21" s="37">
        <v>50951.7</v>
      </c>
      <c r="C21" s="37">
        <v>52687.199999999997</v>
      </c>
      <c r="D21" s="35">
        <v>60739.6</v>
      </c>
      <c r="E21" s="35">
        <v>65562.600000000006</v>
      </c>
      <c r="F21" s="35">
        <v>74464.399999999994</v>
      </c>
      <c r="G21" s="35">
        <v>86409.600000000006</v>
      </c>
      <c r="H21" s="35">
        <v>127624</v>
      </c>
      <c r="I21" s="35">
        <v>157851.5</v>
      </c>
      <c r="J21" s="35">
        <v>190892.5</v>
      </c>
    </row>
    <row r="22" spans="1:10">
      <c r="A22" s="34" t="s">
        <v>15</v>
      </c>
      <c r="B22" s="37">
        <v>78011.399999999994</v>
      </c>
      <c r="C22" s="37">
        <v>86268.3</v>
      </c>
      <c r="D22" s="35">
        <v>96184</v>
      </c>
      <c r="E22" s="35">
        <v>118227</v>
      </c>
      <c r="F22" s="35">
        <v>131422.29999999999</v>
      </c>
      <c r="G22" s="35">
        <v>159750.70000000001</v>
      </c>
      <c r="H22" s="35">
        <v>218906.5</v>
      </c>
      <c r="I22" s="35">
        <v>263460.90000000002</v>
      </c>
      <c r="J22" s="35">
        <v>321669.40000000002</v>
      </c>
    </row>
    <row r="23" spans="1:10" ht="12.75" customHeight="1">
      <c r="A23" s="34" t="s">
        <v>16</v>
      </c>
      <c r="B23" s="37">
        <v>47497</v>
      </c>
      <c r="C23" s="37">
        <v>49034</v>
      </c>
      <c r="D23" s="35">
        <v>52466.400000000001</v>
      </c>
      <c r="E23" s="35">
        <v>68272.3</v>
      </c>
      <c r="F23" s="35">
        <v>77519.3</v>
      </c>
      <c r="G23" s="35">
        <v>83634.100000000006</v>
      </c>
      <c r="H23" s="35">
        <v>113499.2</v>
      </c>
      <c r="I23" s="35">
        <v>129837.5</v>
      </c>
      <c r="J23" s="35">
        <v>158772.9</v>
      </c>
    </row>
    <row r="24" spans="1:10" ht="20.399999999999999">
      <c r="A24" s="34" t="s">
        <v>136</v>
      </c>
      <c r="B24" s="37">
        <v>36993.5</v>
      </c>
      <c r="C24" s="37">
        <v>44809.3</v>
      </c>
      <c r="D24" s="35">
        <v>49237.3</v>
      </c>
      <c r="E24" s="35">
        <v>65513.3</v>
      </c>
      <c r="F24" s="35">
        <v>85169.7</v>
      </c>
      <c r="G24" s="35">
        <v>98712.8</v>
      </c>
      <c r="H24" s="35">
        <v>116139.3</v>
      </c>
      <c r="I24" s="35">
        <v>135877.70000000001</v>
      </c>
      <c r="J24" s="35">
        <v>171104</v>
      </c>
    </row>
    <row r="25" spans="1:10">
      <c r="A25" s="34" t="s">
        <v>137</v>
      </c>
      <c r="B25" s="37"/>
      <c r="C25" s="37"/>
      <c r="D25" s="35">
        <v>906.2</v>
      </c>
      <c r="E25" s="35">
        <v>8992.5</v>
      </c>
      <c r="F25" s="35">
        <v>9618.6</v>
      </c>
      <c r="G25" s="35">
        <v>6318.2</v>
      </c>
      <c r="H25" s="35">
        <v>9383.2000000000007</v>
      </c>
      <c r="I25" s="35">
        <v>10379.9</v>
      </c>
      <c r="J25" s="35">
        <v>11418.6</v>
      </c>
    </row>
    <row r="26" spans="1:10">
      <c r="A26" s="32" t="s">
        <v>17</v>
      </c>
      <c r="B26" s="39">
        <f>B4+B13</f>
        <v>1639963</v>
      </c>
      <c r="C26" s="39">
        <f t="shared" ref="C26:J26" si="5">C4+C13</f>
        <v>1921588.9</v>
      </c>
      <c r="D26" s="39">
        <f t="shared" si="5"/>
        <v>2450879.2000000002</v>
      </c>
      <c r="E26" s="39">
        <f t="shared" si="5"/>
        <v>3063306.3</v>
      </c>
      <c r="F26" s="39">
        <f t="shared" si="5"/>
        <v>3560198.4</v>
      </c>
      <c r="G26" s="39">
        <f t="shared" si="5"/>
        <v>4370284.7</v>
      </c>
      <c r="H26" s="39">
        <f t="shared" si="5"/>
        <v>5626811.2999999998</v>
      </c>
      <c r="I26" s="39">
        <f t="shared" si="5"/>
        <v>7288444.2999999998</v>
      </c>
      <c r="J26" s="39">
        <f t="shared" si="5"/>
        <v>9853930.9000000004</v>
      </c>
    </row>
    <row r="27" spans="1:10" ht="20.399999999999999">
      <c r="A27" s="34" t="s">
        <v>18</v>
      </c>
      <c r="B27" s="35">
        <v>-10370.4</v>
      </c>
      <c r="C27" s="35">
        <v>-18660.599999999999</v>
      </c>
      <c r="D27" s="35">
        <v>-23660</v>
      </c>
      <c r="E27" s="35">
        <v>-37339.5</v>
      </c>
      <c r="F27" s="35">
        <v>-55702.8</v>
      </c>
      <c r="G27" s="35">
        <v>-71332.100000000006</v>
      </c>
      <c r="H27" s="35">
        <v>-110000.3</v>
      </c>
      <c r="I27" s="35">
        <v>-165700.70000000001</v>
      </c>
      <c r="J27" s="35">
        <v>-306033.90000000002</v>
      </c>
    </row>
    <row r="28" spans="1:10">
      <c r="A28" s="32" t="s">
        <v>19</v>
      </c>
      <c r="B28" s="39">
        <f>B26+B27</f>
        <v>1629592.6</v>
      </c>
      <c r="C28" s="39">
        <f t="shared" ref="C28:J28" si="6">C26+C27</f>
        <v>1902928.3</v>
      </c>
      <c r="D28" s="39">
        <f t="shared" si="6"/>
        <v>2427219.2000000002</v>
      </c>
      <c r="E28" s="39">
        <f t="shared" si="6"/>
        <v>3025966.8</v>
      </c>
      <c r="F28" s="39">
        <f t="shared" si="6"/>
        <v>3504495.6</v>
      </c>
      <c r="G28" s="39">
        <f t="shared" si="6"/>
        <v>4298952.5999999996</v>
      </c>
      <c r="H28" s="39">
        <f t="shared" si="6"/>
        <v>5516811</v>
      </c>
      <c r="I28" s="39">
        <f t="shared" si="6"/>
        <v>7122743.5999999996</v>
      </c>
      <c r="J28" s="39">
        <f t="shared" si="6"/>
        <v>9547897</v>
      </c>
    </row>
    <row r="29" spans="1:10">
      <c r="A29" s="34" t="s">
        <v>36</v>
      </c>
      <c r="B29" s="35">
        <f>B30-B31</f>
        <v>103670.9</v>
      </c>
      <c r="C29" s="35">
        <f t="shared" ref="C29:J29" si="7">C30-C31</f>
        <v>113528</v>
      </c>
      <c r="D29" s="35">
        <f t="shared" si="7"/>
        <v>172682.4</v>
      </c>
      <c r="E29" s="35">
        <f t="shared" si="7"/>
        <v>224626.5</v>
      </c>
      <c r="F29" s="35">
        <f t="shared" si="7"/>
        <v>271781.7</v>
      </c>
      <c r="G29" s="35">
        <f t="shared" si="7"/>
        <v>313022.7</v>
      </c>
      <c r="H29" s="35">
        <f t="shared" si="7"/>
        <v>353323.3</v>
      </c>
      <c r="I29" s="35">
        <f t="shared" si="7"/>
        <v>467849.9</v>
      </c>
      <c r="J29" s="35">
        <f t="shared" si="7"/>
        <v>665834.19999999995</v>
      </c>
    </row>
    <row r="30" spans="1:10">
      <c r="A30" s="20" t="s">
        <v>79</v>
      </c>
      <c r="B30" s="35">
        <v>106899</v>
      </c>
      <c r="C30" s="35">
        <v>119724.6</v>
      </c>
      <c r="D30" s="35">
        <v>174530.5</v>
      </c>
      <c r="E30" s="35">
        <v>228701.1</v>
      </c>
      <c r="F30" s="35">
        <v>273722.7</v>
      </c>
      <c r="G30" s="35">
        <v>316651.59999999998</v>
      </c>
      <c r="H30" s="35">
        <v>358192.2</v>
      </c>
      <c r="I30" s="35">
        <v>474580.9</v>
      </c>
      <c r="J30" s="35">
        <v>674739.3</v>
      </c>
    </row>
    <row r="31" spans="1:10">
      <c r="A31" s="20" t="s">
        <v>80</v>
      </c>
      <c r="B31" s="35">
        <v>3228.1</v>
      </c>
      <c r="C31" s="35">
        <v>6196.6</v>
      </c>
      <c r="D31" s="35">
        <v>1848.1</v>
      </c>
      <c r="E31" s="35">
        <v>4074.6</v>
      </c>
      <c r="F31" s="35">
        <v>1941</v>
      </c>
      <c r="G31" s="35">
        <v>3628.9</v>
      </c>
      <c r="H31" s="35">
        <v>4868.8999999999996</v>
      </c>
      <c r="I31" s="35">
        <v>6731</v>
      </c>
      <c r="J31" s="35">
        <v>8905.1</v>
      </c>
    </row>
    <row r="32" spans="1:10">
      <c r="A32" s="42" t="s">
        <v>20</v>
      </c>
      <c r="B32" s="39">
        <f>B28+B29</f>
        <v>1733263.5</v>
      </c>
      <c r="C32" s="39">
        <f t="shared" ref="C32:J32" si="8">C28+C29</f>
        <v>2016456.3</v>
      </c>
      <c r="D32" s="39">
        <f t="shared" si="8"/>
        <v>2599901.6</v>
      </c>
      <c r="E32" s="39">
        <f t="shared" si="8"/>
        <v>3250593.3</v>
      </c>
      <c r="F32" s="39">
        <f t="shared" si="8"/>
        <v>3776277.3</v>
      </c>
      <c r="G32" s="39">
        <f t="shared" si="8"/>
        <v>4611975.3</v>
      </c>
      <c r="H32" s="39">
        <f t="shared" si="8"/>
        <v>5870134.2999999998</v>
      </c>
      <c r="I32" s="39">
        <f t="shared" si="8"/>
        <v>7590593.5</v>
      </c>
      <c r="J32" s="39">
        <f t="shared" si="8"/>
        <v>10213731.199999999</v>
      </c>
    </row>
    <row r="34" spans="1:1">
      <c r="A34" s="3" t="s">
        <v>138</v>
      </c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0F55-FF67-4EDF-B4A0-863D79552C47}">
  <dimension ref="A1:M33"/>
  <sheetViews>
    <sheetView zoomScale="110" zoomScaleNormal="110" workbookViewId="0">
      <selection activeCell="A2" sqref="A2"/>
    </sheetView>
  </sheetViews>
  <sheetFormatPr defaultColWidth="9.109375" defaultRowHeight="10.199999999999999"/>
  <cols>
    <col min="1" max="1" width="38.6640625" style="3" customWidth="1"/>
    <col min="2" max="13" width="12.6640625" style="3" customWidth="1"/>
    <col min="14" max="16384" width="9.109375" style="3"/>
  </cols>
  <sheetData>
    <row r="1" spans="1:13" ht="13.2">
      <c r="A1" s="30" t="s">
        <v>26</v>
      </c>
      <c r="B1" s="9"/>
      <c r="C1" s="9"/>
      <c r="D1" s="9"/>
      <c r="E1" s="9"/>
      <c r="F1" s="31"/>
      <c r="G1" s="31"/>
      <c r="H1" s="31"/>
      <c r="I1" s="31"/>
      <c r="J1" s="31"/>
    </row>
    <row r="2" spans="1:13" ht="15.75" customHeight="1">
      <c r="M2" s="5" t="s">
        <v>22</v>
      </c>
    </row>
    <row r="3" spans="1:13" ht="20.399999999999999">
      <c r="A3" s="50" t="s">
        <v>48</v>
      </c>
      <c r="B3" s="50" t="s">
        <v>27</v>
      </c>
      <c r="C3" s="50" t="s">
        <v>28</v>
      </c>
      <c r="D3" s="50" t="s">
        <v>29</v>
      </c>
      <c r="E3" s="50" t="s">
        <v>70</v>
      </c>
      <c r="F3" s="50" t="s">
        <v>23</v>
      </c>
      <c r="G3" s="50" t="s">
        <v>24</v>
      </c>
      <c r="H3" s="50" t="s">
        <v>25</v>
      </c>
      <c r="I3" s="50" t="s">
        <v>71</v>
      </c>
      <c r="J3" s="50" t="s">
        <v>33</v>
      </c>
      <c r="K3" s="50" t="s">
        <v>34</v>
      </c>
      <c r="L3" s="50" t="s">
        <v>35</v>
      </c>
      <c r="M3" s="50" t="s">
        <v>72</v>
      </c>
    </row>
    <row r="4" spans="1:13">
      <c r="A4" s="32" t="s">
        <v>0</v>
      </c>
      <c r="B4" s="6">
        <f>B5+B8+B12</f>
        <v>1004576.5</v>
      </c>
      <c r="C4" s="6">
        <f t="shared" ref="C4:M4" si="0">C5+C8+C12</f>
        <v>2348343.4</v>
      </c>
      <c r="D4" s="6">
        <f t="shared" si="0"/>
        <v>3994206.4</v>
      </c>
      <c r="E4" s="33">
        <f t="shared" si="0"/>
        <v>5575678.4000000004</v>
      </c>
      <c r="F4" s="6">
        <f t="shared" si="0"/>
        <v>1358791.3</v>
      </c>
      <c r="G4" s="6">
        <f t="shared" si="0"/>
        <v>3359624</v>
      </c>
      <c r="H4" s="6">
        <f t="shared" si="0"/>
        <v>5594623.4000000004</v>
      </c>
      <c r="I4" s="33">
        <f t="shared" si="0"/>
        <v>7314681</v>
      </c>
      <c r="J4" s="6">
        <f t="shared" si="0"/>
        <v>1138790.8999999999</v>
      </c>
      <c r="K4" s="6">
        <f t="shared" si="0"/>
        <v>2694773</v>
      </c>
      <c r="L4" s="6">
        <f t="shared" si="0"/>
        <v>4862024.0999999996</v>
      </c>
      <c r="M4" s="33">
        <f t="shared" si="0"/>
        <v>7581731.0999999996</v>
      </c>
    </row>
    <row r="5" spans="1:13" ht="24" customHeight="1">
      <c r="A5" s="34" t="s">
        <v>1</v>
      </c>
      <c r="B5" s="11">
        <f>B6+B7</f>
        <v>49779.3</v>
      </c>
      <c r="C5" s="11">
        <f t="shared" ref="C5:M5" si="1">C6+C7</f>
        <v>129290.8</v>
      </c>
      <c r="D5" s="11">
        <f t="shared" si="1"/>
        <v>469053</v>
      </c>
      <c r="E5" s="35">
        <f t="shared" si="1"/>
        <v>727335.8</v>
      </c>
      <c r="F5" s="11">
        <f t="shared" si="1"/>
        <v>68242.7</v>
      </c>
      <c r="G5" s="11">
        <f t="shared" si="1"/>
        <v>192325.3</v>
      </c>
      <c r="H5" s="11">
        <f t="shared" si="1"/>
        <v>646273.1</v>
      </c>
      <c r="I5" s="35">
        <f t="shared" si="1"/>
        <v>853341.6</v>
      </c>
      <c r="J5" s="11">
        <f t="shared" si="1"/>
        <v>82048.2</v>
      </c>
      <c r="K5" s="11">
        <f t="shared" si="1"/>
        <v>216712.2</v>
      </c>
      <c r="L5" s="11">
        <f t="shared" si="1"/>
        <v>689595.7</v>
      </c>
      <c r="M5" s="35">
        <f t="shared" si="1"/>
        <v>1045440.5</v>
      </c>
    </row>
    <row r="6" spans="1:13" ht="12.75" customHeight="1">
      <c r="A6" s="20" t="s">
        <v>32</v>
      </c>
      <c r="B6" s="11">
        <v>49236.1</v>
      </c>
      <c r="C6" s="11">
        <v>125149</v>
      </c>
      <c r="D6" s="11">
        <v>462573</v>
      </c>
      <c r="E6" s="35">
        <v>717000.7</v>
      </c>
      <c r="F6" s="11">
        <v>67383.399999999994</v>
      </c>
      <c r="G6" s="11">
        <v>188113.3</v>
      </c>
      <c r="H6" s="11">
        <v>636040.80000000005</v>
      </c>
      <c r="I6" s="11">
        <v>840815.4</v>
      </c>
      <c r="J6" s="36">
        <v>80200.7</v>
      </c>
      <c r="K6" s="36">
        <v>211604.9</v>
      </c>
      <c r="L6" s="11">
        <v>682686.2</v>
      </c>
      <c r="M6" s="11">
        <v>1034832.4</v>
      </c>
    </row>
    <row r="7" spans="1:13" ht="12.75" customHeight="1">
      <c r="A7" s="20" t="s">
        <v>2</v>
      </c>
      <c r="B7" s="11">
        <v>543.20000000000005</v>
      </c>
      <c r="C7" s="11">
        <v>4141.8</v>
      </c>
      <c r="D7" s="11">
        <v>6480</v>
      </c>
      <c r="E7" s="35">
        <v>10335.1</v>
      </c>
      <c r="F7" s="11">
        <v>859.3</v>
      </c>
      <c r="G7" s="11">
        <v>4212</v>
      </c>
      <c r="H7" s="11">
        <v>10232.299999999999</v>
      </c>
      <c r="I7" s="11">
        <v>12526.2</v>
      </c>
      <c r="J7" s="36">
        <v>1847.5</v>
      </c>
      <c r="K7" s="36">
        <v>5107.3</v>
      </c>
      <c r="L7" s="11">
        <v>6909.5</v>
      </c>
      <c r="M7" s="11">
        <v>10608.1</v>
      </c>
    </row>
    <row r="8" spans="1:13">
      <c r="A8" s="34" t="s">
        <v>3</v>
      </c>
      <c r="B8" s="11">
        <f>B9+B10+B11</f>
        <v>837286.7</v>
      </c>
      <c r="C8" s="11">
        <f t="shared" ref="C8:M8" si="2">C9+C10+C11</f>
        <v>1722371.4</v>
      </c>
      <c r="D8" s="11">
        <f t="shared" si="2"/>
        <v>2595623.9</v>
      </c>
      <c r="E8" s="35">
        <f t="shared" si="2"/>
        <v>3635126</v>
      </c>
      <c r="F8" s="11">
        <f t="shared" si="2"/>
        <v>1112322.3</v>
      </c>
      <c r="G8" s="11">
        <f t="shared" si="2"/>
        <v>2684509.5</v>
      </c>
      <c r="H8" s="11">
        <f t="shared" si="2"/>
        <v>4014916.4</v>
      </c>
      <c r="I8" s="35">
        <f t="shared" si="2"/>
        <v>5162639</v>
      </c>
      <c r="J8" s="11">
        <f t="shared" si="2"/>
        <v>876852.2</v>
      </c>
      <c r="K8" s="11">
        <f t="shared" si="2"/>
        <v>2028334</v>
      </c>
      <c r="L8" s="11">
        <f t="shared" si="2"/>
        <v>3309497.7</v>
      </c>
      <c r="M8" s="35">
        <f t="shared" si="2"/>
        <v>5194801.2</v>
      </c>
    </row>
    <row r="9" spans="1:13" ht="13.5" customHeight="1">
      <c r="A9" s="20" t="s">
        <v>4</v>
      </c>
      <c r="B9" s="11">
        <v>441079.4</v>
      </c>
      <c r="C9" s="11">
        <v>903933.9</v>
      </c>
      <c r="D9" s="11">
        <v>1337386</v>
      </c>
      <c r="E9" s="35">
        <v>1934762.2</v>
      </c>
      <c r="F9" s="11">
        <v>634122.30000000005</v>
      </c>
      <c r="G9" s="11">
        <v>1629359.4</v>
      </c>
      <c r="H9" s="11">
        <v>2418248</v>
      </c>
      <c r="I9" s="11">
        <v>3003647.4</v>
      </c>
      <c r="J9" s="11">
        <v>451209.3</v>
      </c>
      <c r="K9" s="36">
        <v>1086082.8999999999</v>
      </c>
      <c r="L9" s="11">
        <v>1834016</v>
      </c>
      <c r="M9" s="11">
        <v>3036305.6</v>
      </c>
    </row>
    <row r="10" spans="1:13" ht="12.75" customHeight="1">
      <c r="A10" s="20" t="s">
        <v>5</v>
      </c>
      <c r="B10" s="11">
        <v>329332.40000000002</v>
      </c>
      <c r="C10" s="11">
        <v>711072.5</v>
      </c>
      <c r="D10" s="11">
        <v>1112629.8</v>
      </c>
      <c r="E10" s="35">
        <v>1476647.6</v>
      </c>
      <c r="F10" s="11">
        <v>396220.9</v>
      </c>
      <c r="G10" s="11">
        <v>924757.6</v>
      </c>
      <c r="H10" s="11">
        <v>1414939.5</v>
      </c>
      <c r="I10" s="11">
        <v>1890053</v>
      </c>
      <c r="J10" s="11">
        <v>337038.7</v>
      </c>
      <c r="K10" s="36">
        <v>801908.6</v>
      </c>
      <c r="L10" s="11">
        <v>1274341.2</v>
      </c>
      <c r="M10" s="11">
        <v>1849097.5</v>
      </c>
    </row>
    <row r="11" spans="1:13" ht="22.5" customHeight="1">
      <c r="A11" s="20" t="s">
        <v>6</v>
      </c>
      <c r="B11" s="11">
        <v>66874.899999999994</v>
      </c>
      <c r="C11" s="11">
        <v>107365</v>
      </c>
      <c r="D11" s="11">
        <v>145608.1</v>
      </c>
      <c r="E11" s="35">
        <v>223716.2</v>
      </c>
      <c r="F11" s="11">
        <v>81979.100000000006</v>
      </c>
      <c r="G11" s="11">
        <v>130392.5</v>
      </c>
      <c r="H11" s="11">
        <v>181728.9</v>
      </c>
      <c r="I11" s="11">
        <v>268938.59999999998</v>
      </c>
      <c r="J11" s="11">
        <v>88604.2</v>
      </c>
      <c r="K11" s="36">
        <v>140342.5</v>
      </c>
      <c r="L11" s="11">
        <v>201140.5</v>
      </c>
      <c r="M11" s="11">
        <v>309398.09999999998</v>
      </c>
    </row>
    <row r="12" spans="1:13">
      <c r="A12" s="34" t="s">
        <v>7</v>
      </c>
      <c r="B12" s="11">
        <v>117510.5</v>
      </c>
      <c r="C12" s="11">
        <v>496681.2</v>
      </c>
      <c r="D12" s="11">
        <v>929529.5</v>
      </c>
      <c r="E12" s="35">
        <v>1213216.6000000001</v>
      </c>
      <c r="F12" s="11">
        <v>178226.3</v>
      </c>
      <c r="G12" s="11">
        <v>482789.2</v>
      </c>
      <c r="H12" s="11">
        <v>933433.9</v>
      </c>
      <c r="I12" s="11">
        <v>1298700.3999999999</v>
      </c>
      <c r="J12" s="11">
        <v>179890.5</v>
      </c>
      <c r="K12" s="36">
        <v>449726.8</v>
      </c>
      <c r="L12" s="11">
        <v>862930.7</v>
      </c>
      <c r="M12" s="11">
        <v>1341489.3999999999</v>
      </c>
    </row>
    <row r="13" spans="1:13">
      <c r="A13" s="32" t="s">
        <v>8</v>
      </c>
      <c r="B13" s="16">
        <f>B14+B15+B16+B19+B20+B21+B22+B23+B24</f>
        <v>1488000.7</v>
      </c>
      <c r="C13" s="16">
        <f t="shared" ref="C13:M13" si="3">C14+C15+C16+C19+C20+C21+C22+C23+C24</f>
        <v>3125160.6</v>
      </c>
      <c r="D13" s="16">
        <f t="shared" si="3"/>
        <v>4826538.5999999996</v>
      </c>
      <c r="E13" s="16">
        <f t="shared" si="3"/>
        <v>6968485.4000000004</v>
      </c>
      <c r="F13" s="16">
        <f t="shared" si="3"/>
        <v>1841893.1</v>
      </c>
      <c r="G13" s="16">
        <f t="shared" si="3"/>
        <v>3770027.7</v>
      </c>
      <c r="H13" s="16">
        <f t="shared" si="3"/>
        <v>5981882.2999999998</v>
      </c>
      <c r="I13" s="16">
        <f t="shared" si="3"/>
        <v>8364352.4000000004</v>
      </c>
      <c r="J13" s="16">
        <f t="shared" si="3"/>
        <v>1979591.5</v>
      </c>
      <c r="K13" s="16">
        <f t="shared" si="3"/>
        <v>4028810.2</v>
      </c>
      <c r="L13" s="16">
        <f t="shared" si="3"/>
        <v>6242968</v>
      </c>
      <c r="M13" s="16">
        <f t="shared" si="3"/>
        <v>9183315</v>
      </c>
    </row>
    <row r="14" spans="1:13" ht="24" customHeight="1">
      <c r="A14" s="34" t="s">
        <v>9</v>
      </c>
      <c r="B14" s="11">
        <v>358026.9</v>
      </c>
      <c r="C14" s="11">
        <v>718798.9</v>
      </c>
      <c r="D14" s="11">
        <v>1096902.7</v>
      </c>
      <c r="E14" s="35">
        <v>1587736.3</v>
      </c>
      <c r="F14" s="11">
        <v>432946.5</v>
      </c>
      <c r="G14" s="11">
        <v>873520.6</v>
      </c>
      <c r="H14" s="11">
        <v>1410351.1</v>
      </c>
      <c r="I14" s="11">
        <v>1965681.1</v>
      </c>
      <c r="J14" s="11">
        <v>444989.1</v>
      </c>
      <c r="K14" s="36">
        <v>912760.6</v>
      </c>
      <c r="L14" s="11">
        <v>1469916.1</v>
      </c>
      <c r="M14" s="11">
        <v>2076034.1</v>
      </c>
    </row>
    <row r="15" spans="1:13" ht="13.5" customHeight="1">
      <c r="A15" s="34" t="s">
        <v>10</v>
      </c>
      <c r="B15" s="11">
        <v>20573</v>
      </c>
      <c r="C15" s="11">
        <v>42626</v>
      </c>
      <c r="D15" s="11">
        <v>81191.8</v>
      </c>
      <c r="E15" s="35">
        <v>114474.2</v>
      </c>
      <c r="F15" s="11">
        <v>32050.799999999999</v>
      </c>
      <c r="G15" s="11">
        <v>61492.5</v>
      </c>
      <c r="H15" s="11">
        <v>101255.8</v>
      </c>
      <c r="I15" s="11">
        <v>132041.20000000001</v>
      </c>
      <c r="J15" s="11">
        <v>38750.800000000003</v>
      </c>
      <c r="K15" s="36">
        <v>63793.3</v>
      </c>
      <c r="L15" s="11">
        <v>102897.8</v>
      </c>
      <c r="M15" s="11">
        <v>143301.5</v>
      </c>
    </row>
    <row r="16" spans="1:13">
      <c r="A16" s="34" t="s">
        <v>11</v>
      </c>
      <c r="B16" s="11">
        <f>B17+B18</f>
        <v>255520.3</v>
      </c>
      <c r="C16" s="11">
        <f t="shared" ref="C16:M16" si="4">C17+C18</f>
        <v>620454.80000000005</v>
      </c>
      <c r="D16" s="11">
        <f t="shared" si="4"/>
        <v>1013072.7</v>
      </c>
      <c r="E16" s="37">
        <f t="shared" si="4"/>
        <v>1481636.2</v>
      </c>
      <c r="F16" s="11">
        <f t="shared" si="4"/>
        <v>307727.90000000002</v>
      </c>
      <c r="G16" s="11">
        <f t="shared" si="4"/>
        <v>742468.7</v>
      </c>
      <c r="H16" s="11">
        <f t="shared" si="4"/>
        <v>1172990.2</v>
      </c>
      <c r="I16" s="37">
        <f t="shared" si="4"/>
        <v>1769082.1</v>
      </c>
      <c r="J16" s="11">
        <f t="shared" si="4"/>
        <v>324757.5</v>
      </c>
      <c r="K16" s="11">
        <f t="shared" si="4"/>
        <v>699416.7</v>
      </c>
      <c r="L16" s="11">
        <f t="shared" si="4"/>
        <v>1159173.6000000001</v>
      </c>
      <c r="M16" s="37">
        <f t="shared" si="4"/>
        <v>1874361.2</v>
      </c>
    </row>
    <row r="17" spans="1:13">
      <c r="A17" s="20" t="s">
        <v>30</v>
      </c>
      <c r="B17" s="11">
        <v>199031.1</v>
      </c>
      <c r="C17" s="11">
        <v>488822.1</v>
      </c>
      <c r="D17" s="11">
        <v>807921.2</v>
      </c>
      <c r="E17" s="35">
        <v>1160169.3</v>
      </c>
      <c r="F17" s="11">
        <v>224241.6</v>
      </c>
      <c r="G17" s="11">
        <v>596933</v>
      </c>
      <c r="H17" s="11">
        <v>947618.9</v>
      </c>
      <c r="I17" s="11">
        <v>1372129.3</v>
      </c>
      <c r="J17" s="11">
        <v>238570.1</v>
      </c>
      <c r="K17" s="36">
        <v>533828.4</v>
      </c>
      <c r="L17" s="11">
        <v>899556.7</v>
      </c>
      <c r="M17" s="11">
        <v>1408764.3</v>
      </c>
    </row>
    <row r="18" spans="1:13">
      <c r="A18" s="20" t="s">
        <v>31</v>
      </c>
      <c r="B18" s="11">
        <v>56489.2</v>
      </c>
      <c r="C18" s="11">
        <v>131632.70000000001</v>
      </c>
      <c r="D18" s="11">
        <v>205151.5</v>
      </c>
      <c r="E18" s="35">
        <v>321466.90000000002</v>
      </c>
      <c r="F18" s="11">
        <v>83486.3</v>
      </c>
      <c r="G18" s="11">
        <v>145535.70000000001</v>
      </c>
      <c r="H18" s="11">
        <v>225371.3</v>
      </c>
      <c r="I18" s="38">
        <v>396952.8</v>
      </c>
      <c r="J18" s="11">
        <v>86187.4</v>
      </c>
      <c r="K18" s="36">
        <v>165588.29999999999</v>
      </c>
      <c r="L18" s="11">
        <v>259616.9</v>
      </c>
      <c r="M18" s="11">
        <v>465596.9</v>
      </c>
    </row>
    <row r="19" spans="1:13" ht="12" customHeight="1">
      <c r="A19" s="34" t="s">
        <v>12</v>
      </c>
      <c r="B19" s="11">
        <v>135972.5</v>
      </c>
      <c r="C19" s="11">
        <v>326037</v>
      </c>
      <c r="D19" s="11">
        <v>536671.30000000005</v>
      </c>
      <c r="E19" s="35">
        <v>761616</v>
      </c>
      <c r="F19" s="11">
        <v>188046.2</v>
      </c>
      <c r="G19" s="11">
        <v>393169.7</v>
      </c>
      <c r="H19" s="11">
        <v>635523.4</v>
      </c>
      <c r="I19" s="11">
        <v>848500.4</v>
      </c>
      <c r="J19" s="11">
        <v>188446.8</v>
      </c>
      <c r="K19" s="36">
        <v>386337.4</v>
      </c>
      <c r="L19" s="11">
        <v>587935.4</v>
      </c>
      <c r="M19" s="11">
        <v>843974.1</v>
      </c>
    </row>
    <row r="20" spans="1:13" ht="24.75" customHeight="1">
      <c r="A20" s="34" t="s">
        <v>13</v>
      </c>
      <c r="B20" s="11">
        <v>461266.8</v>
      </c>
      <c r="C20" s="11">
        <v>889397.6</v>
      </c>
      <c r="D20" s="11">
        <v>1300887.7</v>
      </c>
      <c r="E20" s="35">
        <v>1896241.5</v>
      </c>
      <c r="F20" s="11">
        <v>586406.19999999995</v>
      </c>
      <c r="G20" s="11">
        <v>1104113.3</v>
      </c>
      <c r="H20" s="11">
        <v>1734300.2</v>
      </c>
      <c r="I20" s="11">
        <v>2404819.9</v>
      </c>
      <c r="J20" s="11">
        <v>648395.9</v>
      </c>
      <c r="K20" s="36">
        <v>1230856.2</v>
      </c>
      <c r="L20" s="11">
        <v>1759529.6</v>
      </c>
      <c r="M20" s="11">
        <v>2707387.7</v>
      </c>
    </row>
    <row r="21" spans="1:13" ht="12.75" customHeight="1">
      <c r="A21" s="34" t="s">
        <v>14</v>
      </c>
      <c r="B21" s="11">
        <v>55919.7</v>
      </c>
      <c r="C21" s="11">
        <v>128456.6</v>
      </c>
      <c r="D21" s="11">
        <v>200032.4</v>
      </c>
      <c r="E21" s="35">
        <v>249746.8</v>
      </c>
      <c r="F21" s="11">
        <v>62568.9</v>
      </c>
      <c r="G21" s="11">
        <v>138058.9</v>
      </c>
      <c r="H21" s="11">
        <v>215352</v>
      </c>
      <c r="I21" s="11">
        <v>272332.2</v>
      </c>
      <c r="J21" s="11">
        <v>70211.3</v>
      </c>
      <c r="K21" s="36">
        <v>172653.3</v>
      </c>
      <c r="L21" s="11">
        <v>269329.7</v>
      </c>
      <c r="M21" s="11">
        <v>348556.6</v>
      </c>
    </row>
    <row r="22" spans="1:13">
      <c r="A22" s="34" t="s">
        <v>15</v>
      </c>
      <c r="B22" s="11">
        <v>101656.8</v>
      </c>
      <c r="C22" s="11">
        <v>191129.5</v>
      </c>
      <c r="D22" s="11">
        <v>280317.5</v>
      </c>
      <c r="E22" s="35">
        <v>418932.8</v>
      </c>
      <c r="F22" s="11">
        <v>115770.3</v>
      </c>
      <c r="G22" s="11">
        <v>210352.1</v>
      </c>
      <c r="H22" s="11">
        <v>316915.20000000001</v>
      </c>
      <c r="I22" s="11">
        <v>452237.8</v>
      </c>
      <c r="J22" s="11">
        <v>132645.5</v>
      </c>
      <c r="K22" s="36">
        <v>269309</v>
      </c>
      <c r="L22" s="11">
        <v>395823.6</v>
      </c>
      <c r="M22" s="11">
        <v>550689.69999999995</v>
      </c>
    </row>
    <row r="23" spans="1:13" ht="14.25" customHeight="1">
      <c r="A23" s="34" t="s">
        <v>16</v>
      </c>
      <c r="B23" s="11">
        <v>52795.8</v>
      </c>
      <c r="C23" s="11">
        <v>107694.1</v>
      </c>
      <c r="D23" s="11">
        <v>159354.1</v>
      </c>
      <c r="E23" s="35">
        <v>213356.9</v>
      </c>
      <c r="F23" s="11">
        <v>61022.400000000001</v>
      </c>
      <c r="G23" s="11">
        <v>124709.1</v>
      </c>
      <c r="H23" s="11">
        <v>189136.9</v>
      </c>
      <c r="I23" s="11">
        <v>237392.1</v>
      </c>
      <c r="J23" s="11">
        <v>69951.600000000006</v>
      </c>
      <c r="K23" s="36">
        <v>147704.1</v>
      </c>
      <c r="L23" s="11">
        <v>241982</v>
      </c>
      <c r="M23" s="11">
        <v>304916.40000000002</v>
      </c>
    </row>
    <row r="24" spans="1:13">
      <c r="A24" s="34" t="s">
        <v>21</v>
      </c>
      <c r="B24" s="11">
        <v>46268.9</v>
      </c>
      <c r="C24" s="11">
        <v>100566.1</v>
      </c>
      <c r="D24" s="11">
        <v>158108.4</v>
      </c>
      <c r="E24" s="35">
        <v>244744.7</v>
      </c>
      <c r="F24" s="11">
        <v>55353.9</v>
      </c>
      <c r="G24" s="11">
        <v>122142.8</v>
      </c>
      <c r="H24" s="11">
        <v>206057.5</v>
      </c>
      <c r="I24" s="11">
        <v>282265.59999999998</v>
      </c>
      <c r="J24" s="11">
        <v>61443</v>
      </c>
      <c r="K24" s="36">
        <v>145979.6</v>
      </c>
      <c r="L24" s="11">
        <v>256380.2</v>
      </c>
      <c r="M24" s="11">
        <v>334093.7</v>
      </c>
    </row>
    <row r="25" spans="1:13">
      <c r="A25" s="32" t="s">
        <v>17</v>
      </c>
      <c r="B25" s="16">
        <f>B4+B13</f>
        <v>2492577.2000000002</v>
      </c>
      <c r="C25" s="16">
        <f t="shared" ref="C25:M25" si="5">C4+C13</f>
        <v>5473504</v>
      </c>
      <c r="D25" s="16">
        <f t="shared" si="5"/>
        <v>8820745</v>
      </c>
      <c r="E25" s="39">
        <f t="shared" si="5"/>
        <v>12544163.800000001</v>
      </c>
      <c r="F25" s="16">
        <f t="shared" si="5"/>
        <v>3200684.4</v>
      </c>
      <c r="G25" s="16">
        <f t="shared" si="5"/>
        <v>7129651.7000000002</v>
      </c>
      <c r="H25" s="16">
        <f t="shared" si="5"/>
        <v>11576505.699999999</v>
      </c>
      <c r="I25" s="39">
        <f t="shared" si="5"/>
        <v>15679033.4</v>
      </c>
      <c r="J25" s="16">
        <f t="shared" si="5"/>
        <v>3118382.4</v>
      </c>
      <c r="K25" s="16">
        <f t="shared" si="5"/>
        <v>6723583.2000000002</v>
      </c>
      <c r="L25" s="16">
        <f t="shared" si="5"/>
        <v>11104992.1</v>
      </c>
      <c r="M25" s="39">
        <f t="shared" si="5"/>
        <v>16765046.1</v>
      </c>
    </row>
    <row r="26" spans="1:13" ht="23.25" customHeight="1">
      <c r="A26" s="34" t="s">
        <v>18</v>
      </c>
      <c r="B26" s="11">
        <v>-111895</v>
      </c>
      <c r="C26" s="11">
        <v>-261239.8</v>
      </c>
      <c r="D26" s="11">
        <v>-438395.5</v>
      </c>
      <c r="E26" s="35">
        <v>-613954.80000000005</v>
      </c>
      <c r="F26" s="11">
        <v>-178776.7</v>
      </c>
      <c r="G26" s="11">
        <v>-367931.8</v>
      </c>
      <c r="H26" s="11">
        <v>-565006.30000000005</v>
      </c>
      <c r="I26" s="11">
        <v>-751369.6</v>
      </c>
      <c r="J26" s="11">
        <v>-200486.6</v>
      </c>
      <c r="K26" s="36">
        <v>-347703.9</v>
      </c>
      <c r="L26" s="11">
        <v>-440592</v>
      </c>
      <c r="M26" s="11">
        <v>-539681.80000000005</v>
      </c>
    </row>
    <row r="27" spans="1:13">
      <c r="A27" s="32" t="s">
        <v>19</v>
      </c>
      <c r="B27" s="16">
        <f>B25+B26</f>
        <v>2380682.2000000002</v>
      </c>
      <c r="C27" s="16">
        <f t="shared" ref="C27:M27" si="6">C25+C26</f>
        <v>5212264.2</v>
      </c>
      <c r="D27" s="16">
        <f t="shared" si="6"/>
        <v>8382349.5</v>
      </c>
      <c r="E27" s="39">
        <f t="shared" si="6"/>
        <v>11930209</v>
      </c>
      <c r="F27" s="16">
        <f t="shared" si="6"/>
        <v>3021907.7</v>
      </c>
      <c r="G27" s="16">
        <f t="shared" si="6"/>
        <v>6761719.9000000004</v>
      </c>
      <c r="H27" s="16">
        <f t="shared" si="6"/>
        <v>11011499.4</v>
      </c>
      <c r="I27" s="39">
        <f t="shared" si="6"/>
        <v>14927663.800000001</v>
      </c>
      <c r="J27" s="16">
        <f t="shared" si="6"/>
        <v>2917895.8</v>
      </c>
      <c r="K27" s="16">
        <f t="shared" si="6"/>
        <v>6375879.2999999998</v>
      </c>
      <c r="L27" s="16">
        <f t="shared" si="6"/>
        <v>10664400.1</v>
      </c>
      <c r="M27" s="39">
        <f t="shared" si="6"/>
        <v>16225364.300000001</v>
      </c>
    </row>
    <row r="28" spans="1:13" ht="12.75" customHeight="1">
      <c r="A28" s="34" t="s">
        <v>36</v>
      </c>
      <c r="B28" s="13">
        <f>B29-B30</f>
        <v>155552.70000000001</v>
      </c>
      <c r="C28" s="13">
        <f t="shared" ref="C28:M28" si="7">C29-C30</f>
        <v>383163.3</v>
      </c>
      <c r="D28" s="13">
        <f t="shared" si="7"/>
        <v>613532.5</v>
      </c>
      <c r="E28" s="13">
        <f t="shared" si="7"/>
        <v>919585</v>
      </c>
      <c r="F28" s="13">
        <f t="shared" si="7"/>
        <v>185336.7</v>
      </c>
      <c r="G28" s="13">
        <f t="shared" si="7"/>
        <v>433878.7</v>
      </c>
      <c r="H28" s="13">
        <f t="shared" si="7"/>
        <v>792081.5</v>
      </c>
      <c r="I28" s="13">
        <f t="shared" si="7"/>
        <v>1125255.3999999999</v>
      </c>
      <c r="J28" s="13">
        <f t="shared" si="7"/>
        <v>137368</v>
      </c>
      <c r="K28" s="13">
        <f t="shared" si="7"/>
        <v>333901.59999999998</v>
      </c>
      <c r="L28" s="13">
        <f t="shared" si="7"/>
        <v>556499.4</v>
      </c>
      <c r="M28" s="13">
        <f t="shared" si="7"/>
        <v>782282.7</v>
      </c>
    </row>
    <row r="29" spans="1:13" ht="12.75" customHeight="1">
      <c r="A29" s="20" t="s">
        <v>79</v>
      </c>
      <c r="B29" s="11">
        <v>155552.70000000001</v>
      </c>
      <c r="C29" s="11">
        <v>383163.3</v>
      </c>
      <c r="D29" s="11">
        <v>613532.5</v>
      </c>
      <c r="E29" s="35">
        <v>929628.3</v>
      </c>
      <c r="F29" s="11">
        <v>185336.7</v>
      </c>
      <c r="G29" s="11">
        <v>433878.7</v>
      </c>
      <c r="H29" s="11">
        <v>792081.5</v>
      </c>
      <c r="I29" s="11">
        <v>1138840.3999999999</v>
      </c>
      <c r="J29" s="11">
        <v>137368</v>
      </c>
      <c r="K29" s="36">
        <v>333901.59999999998</v>
      </c>
      <c r="L29" s="11">
        <v>556499.4</v>
      </c>
      <c r="M29" s="18">
        <v>808272.1</v>
      </c>
    </row>
    <row r="30" spans="1:13" ht="12.75" customHeight="1">
      <c r="A30" s="20" t="s">
        <v>80</v>
      </c>
      <c r="B30" s="11"/>
      <c r="C30" s="11"/>
      <c r="D30" s="11"/>
      <c r="E30" s="35">
        <v>10043.299999999999</v>
      </c>
      <c r="F30" s="11"/>
      <c r="G30" s="11"/>
      <c r="H30" s="11"/>
      <c r="I30" s="38">
        <v>13585</v>
      </c>
      <c r="J30" s="11"/>
      <c r="K30" s="36"/>
      <c r="L30" s="11"/>
      <c r="M30" s="11">
        <v>25989.4</v>
      </c>
    </row>
    <row r="31" spans="1:13" ht="12.75" customHeight="1">
      <c r="A31" s="40" t="s">
        <v>20</v>
      </c>
      <c r="B31" s="16">
        <f>B27+B28</f>
        <v>2536234.9</v>
      </c>
      <c r="C31" s="16">
        <f t="shared" ref="C31:M31" si="8">C27+C28</f>
        <v>5595427.5</v>
      </c>
      <c r="D31" s="16">
        <f t="shared" si="8"/>
        <v>8995882</v>
      </c>
      <c r="E31" s="16">
        <f t="shared" si="8"/>
        <v>12849794</v>
      </c>
      <c r="F31" s="16">
        <f t="shared" si="8"/>
        <v>3207244.4</v>
      </c>
      <c r="G31" s="16">
        <f t="shared" si="8"/>
        <v>7195598.5999999996</v>
      </c>
      <c r="H31" s="16">
        <f t="shared" si="8"/>
        <v>11803580.9</v>
      </c>
      <c r="I31" s="16">
        <f t="shared" si="8"/>
        <v>16052919.199999999</v>
      </c>
      <c r="J31" s="16">
        <f t="shared" si="8"/>
        <v>3055263.8</v>
      </c>
      <c r="K31" s="16">
        <f t="shared" si="8"/>
        <v>6709780.9000000004</v>
      </c>
      <c r="L31" s="16">
        <f t="shared" si="8"/>
        <v>11220899.5</v>
      </c>
      <c r="M31" s="16">
        <f t="shared" si="8"/>
        <v>17007647</v>
      </c>
    </row>
    <row r="33" spans="2:5">
      <c r="B33" s="31"/>
      <c r="C33" s="31"/>
      <c r="D33" s="31"/>
      <c r="E33" s="31"/>
    </row>
  </sheetData>
  <phoneticPr fontId="0" type="noConversion"/>
  <pageMargins left="0.75" right="0.75" top="1" bottom="1" header="0.5" footer="0.5"/>
  <pageSetup paperSize="9" orientation="portrait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25F6F-3A57-4A50-B5D1-523904107903}">
  <dimension ref="A1:C295"/>
  <sheetViews>
    <sheetView tabSelected="1" topLeftCell="A64" workbookViewId="0">
      <selection activeCell="A30" sqref="A30"/>
    </sheetView>
  </sheetViews>
  <sheetFormatPr defaultRowHeight="13.2"/>
  <cols>
    <col min="1" max="1" width="80.88671875" bestFit="1" customWidth="1"/>
    <col min="3" max="3" width="12" bestFit="1" customWidth="1"/>
  </cols>
  <sheetData>
    <row r="1" spans="1:3">
      <c r="A1" t="s">
        <v>107</v>
      </c>
      <c r="B1" t="s">
        <v>147</v>
      </c>
      <c r="C1" t="s">
        <v>148</v>
      </c>
    </row>
    <row r="2" spans="1:3">
      <c r="A2" s="73" t="s">
        <v>38</v>
      </c>
      <c r="B2" s="73" t="s">
        <v>73</v>
      </c>
      <c r="C2">
        <v>983994.9</v>
      </c>
    </row>
    <row r="3" spans="1:3">
      <c r="A3" s="73" t="s">
        <v>38</v>
      </c>
      <c r="B3" s="73" t="s">
        <v>74</v>
      </c>
      <c r="C3">
        <v>1409038.6</v>
      </c>
    </row>
    <row r="4" spans="1:3">
      <c r="A4" s="73" t="s">
        <v>38</v>
      </c>
      <c r="B4" s="73" t="s">
        <v>75</v>
      </c>
      <c r="C4">
        <v>1330033.6000000001</v>
      </c>
    </row>
    <row r="5" spans="1:3">
      <c r="A5" s="73" t="s">
        <v>38</v>
      </c>
      <c r="B5" s="73" t="s">
        <v>76</v>
      </c>
      <c r="C5">
        <v>1621232.5</v>
      </c>
    </row>
    <row r="6" spans="1:3">
      <c r="A6" s="73" t="s">
        <v>38</v>
      </c>
      <c r="B6" s="73" t="s">
        <v>77</v>
      </c>
      <c r="C6">
        <v>1717786</v>
      </c>
    </row>
    <row r="7" spans="1:3">
      <c r="A7" s="73" t="s">
        <v>38</v>
      </c>
      <c r="B7" s="73" t="s">
        <v>78</v>
      </c>
      <c r="C7">
        <v>1925866.5</v>
      </c>
    </row>
    <row r="8" spans="1:3">
      <c r="A8" s="73" t="s">
        <v>38</v>
      </c>
      <c r="B8" s="73" t="s">
        <v>82</v>
      </c>
      <c r="C8">
        <v>2140007.6</v>
      </c>
    </row>
    <row r="9" spans="1:3">
      <c r="A9" s="73" t="s">
        <v>38</v>
      </c>
      <c r="B9" s="73" t="s">
        <v>149</v>
      </c>
      <c r="C9">
        <v>2456284.6</v>
      </c>
    </row>
    <row r="10" spans="1:3">
      <c r="A10" s="73" t="s">
        <v>38</v>
      </c>
      <c r="B10" s="73" t="s">
        <v>104</v>
      </c>
      <c r="C10">
        <v>2717499.1</v>
      </c>
    </row>
    <row r="11" spans="1:3">
      <c r="A11" s="73" t="s">
        <v>38</v>
      </c>
      <c r="B11" s="73" t="s">
        <v>105</v>
      </c>
      <c r="C11">
        <v>3105560.7</v>
      </c>
    </row>
    <row r="12" spans="1:3">
      <c r="A12" s="73" t="s">
        <v>38</v>
      </c>
      <c r="B12" s="73" t="s">
        <v>150</v>
      </c>
      <c r="C12">
        <v>3808889.1</v>
      </c>
    </row>
    <row r="13" spans="1:3">
      <c r="A13" s="73" t="s">
        <v>38</v>
      </c>
      <c r="B13" s="73" t="s">
        <v>110</v>
      </c>
      <c r="C13">
        <v>4222766.5</v>
      </c>
    </row>
    <row r="14" spans="1:3">
      <c r="A14" s="73" t="s">
        <v>38</v>
      </c>
      <c r="B14" s="73" t="s">
        <v>151</v>
      </c>
      <c r="C14">
        <v>5444727.2999999998</v>
      </c>
    </row>
    <row r="15" spans="1:3">
      <c r="A15" s="73" t="s">
        <v>38</v>
      </c>
      <c r="B15" s="73" t="s">
        <v>152</v>
      </c>
      <c r="C15">
        <v>4722654.3</v>
      </c>
    </row>
    <row r="16" spans="1:3">
      <c r="A16" s="73" t="s">
        <v>92</v>
      </c>
      <c r="B16" s="73" t="s">
        <v>73</v>
      </c>
      <c r="C16">
        <v>4249267.9000000004</v>
      </c>
    </row>
    <row r="17" spans="1:3">
      <c r="A17" s="73" t="s">
        <v>92</v>
      </c>
      <c r="B17" s="73" t="s">
        <v>74</v>
      </c>
      <c r="C17">
        <v>5003252.9000000004</v>
      </c>
    </row>
    <row r="18" spans="1:3">
      <c r="A18" s="73" t="s">
        <v>92</v>
      </c>
      <c r="B18" s="73" t="s">
        <v>75</v>
      </c>
      <c r="C18">
        <v>5288740.5</v>
      </c>
    </row>
    <row r="19" spans="1:3">
      <c r="A19" s="73" t="s">
        <v>92</v>
      </c>
      <c r="B19" s="73" t="s">
        <v>76</v>
      </c>
      <c r="C19">
        <v>5477694</v>
      </c>
    </row>
    <row r="20" spans="1:3">
      <c r="A20" s="73" t="s">
        <v>92</v>
      </c>
      <c r="B20" s="73" t="s">
        <v>77</v>
      </c>
      <c r="C20">
        <v>5982772</v>
      </c>
    </row>
    <row r="21" spans="1:3">
      <c r="A21" s="73" t="s">
        <v>92</v>
      </c>
      <c r="B21" s="73" t="s">
        <v>78</v>
      </c>
      <c r="C21">
        <v>5170567.7</v>
      </c>
    </row>
    <row r="22" spans="1:3">
      <c r="A22" s="73" t="s">
        <v>92</v>
      </c>
      <c r="B22" s="73" t="s">
        <v>82</v>
      </c>
      <c r="C22">
        <v>6047727.2999999998</v>
      </c>
    </row>
    <row r="23" spans="1:3">
      <c r="A23" s="73" t="s">
        <v>92</v>
      </c>
      <c r="B23" s="73" t="s">
        <v>149</v>
      </c>
      <c r="C23">
        <v>7421694.4000000004</v>
      </c>
    </row>
    <row r="24" spans="1:3">
      <c r="A24" s="73" t="s">
        <v>92</v>
      </c>
      <c r="B24" s="73" t="s">
        <v>104</v>
      </c>
      <c r="C24">
        <v>9204650</v>
      </c>
    </row>
    <row r="25" spans="1:3">
      <c r="A25" s="73" t="s">
        <v>92</v>
      </c>
      <c r="B25" s="73" t="s">
        <v>105</v>
      </c>
      <c r="C25">
        <v>10032109.5</v>
      </c>
    </row>
    <row r="26" spans="1:3">
      <c r="A26" s="73" t="s">
        <v>92</v>
      </c>
      <c r="B26" s="73" t="s">
        <v>150</v>
      </c>
      <c r="C26">
        <v>8596835.5</v>
      </c>
    </row>
    <row r="27" spans="1:3">
      <c r="A27" s="73" t="s">
        <v>92</v>
      </c>
      <c r="B27" s="73" t="s">
        <v>110</v>
      </c>
      <c r="C27">
        <v>11886878.4</v>
      </c>
    </row>
    <row r="28" spans="1:3">
      <c r="A28" s="73" t="s">
        <v>92</v>
      </c>
      <c r="B28" s="73" t="s">
        <v>151</v>
      </c>
      <c r="C28">
        <v>15210887.199999999</v>
      </c>
    </row>
    <row r="29" spans="1:3">
      <c r="A29" s="73" t="s">
        <v>92</v>
      </c>
      <c r="B29" s="73" t="s">
        <v>152</v>
      </c>
      <c r="C29">
        <v>15365189.199999999</v>
      </c>
    </row>
    <row r="30" spans="1:3">
      <c r="A30" s="73" t="s">
        <v>5</v>
      </c>
      <c r="B30" s="73" t="s">
        <v>73</v>
      </c>
      <c r="C30">
        <v>2469804.1</v>
      </c>
    </row>
    <row r="31" spans="1:3">
      <c r="A31" s="73" t="s">
        <v>5</v>
      </c>
      <c r="B31" s="73" t="s">
        <v>74</v>
      </c>
      <c r="C31">
        <v>3131187</v>
      </c>
    </row>
    <row r="32" spans="1:3">
      <c r="A32" s="73" t="s">
        <v>5</v>
      </c>
      <c r="B32" s="73" t="s">
        <v>75</v>
      </c>
      <c r="C32">
        <v>3436730.5</v>
      </c>
    </row>
    <row r="33" spans="1:3">
      <c r="A33" s="73" t="s">
        <v>5</v>
      </c>
      <c r="B33" s="73" t="s">
        <v>76</v>
      </c>
      <c r="C33">
        <v>3828486.9</v>
      </c>
    </row>
    <row r="34" spans="1:3">
      <c r="A34" s="73" t="s">
        <v>5</v>
      </c>
      <c r="B34" s="73" t="s">
        <v>77</v>
      </c>
      <c r="C34">
        <v>4093849.1</v>
      </c>
    </row>
    <row r="35" spans="1:3">
      <c r="A35" s="73" t="s">
        <v>5</v>
      </c>
      <c r="B35" s="73" t="s">
        <v>78</v>
      </c>
      <c r="C35">
        <v>4201012.0999999996</v>
      </c>
    </row>
    <row r="36" spans="1:3">
      <c r="A36" s="73" t="s">
        <v>5</v>
      </c>
      <c r="B36" s="73" t="s">
        <v>82</v>
      </c>
      <c r="C36">
        <v>5321896.9000000004</v>
      </c>
    </row>
    <row r="37" spans="1:3">
      <c r="A37" s="73" t="s">
        <v>5</v>
      </c>
      <c r="B37" s="73" t="s">
        <v>149</v>
      </c>
      <c r="C37">
        <v>6134020.5</v>
      </c>
    </row>
    <row r="38" spans="1:3">
      <c r="A38" s="73" t="s">
        <v>5</v>
      </c>
      <c r="B38" s="73" t="s">
        <v>104</v>
      </c>
      <c r="C38">
        <v>7065121.5999999996</v>
      </c>
    </row>
    <row r="39" spans="1:3">
      <c r="A39" s="73" t="s">
        <v>5</v>
      </c>
      <c r="B39" s="73" t="s">
        <v>105</v>
      </c>
      <c r="C39">
        <v>7972864.0999999996</v>
      </c>
    </row>
    <row r="40" spans="1:3">
      <c r="A40" s="73" t="s">
        <v>5</v>
      </c>
      <c r="B40" s="73" t="s">
        <v>150</v>
      </c>
      <c r="C40">
        <v>9235617.5999999996</v>
      </c>
    </row>
    <row r="41" spans="1:3">
      <c r="A41" s="73" t="s">
        <v>5</v>
      </c>
      <c r="B41" s="73" t="s">
        <v>110</v>
      </c>
      <c r="C41">
        <v>11424765.699999999</v>
      </c>
    </row>
    <row r="42" spans="1:3">
      <c r="A42" s="73" t="s">
        <v>5</v>
      </c>
      <c r="B42" s="73" t="s">
        <v>151</v>
      </c>
      <c r="C42">
        <v>13929790.699999999</v>
      </c>
    </row>
    <row r="43" spans="1:3">
      <c r="A43" s="73" t="s">
        <v>5</v>
      </c>
      <c r="B43" s="73" t="s">
        <v>152</v>
      </c>
      <c r="C43">
        <v>14677340.199999999</v>
      </c>
    </row>
    <row r="44" spans="1:3">
      <c r="A44" s="73" t="s">
        <v>93</v>
      </c>
      <c r="B44" s="73" t="s">
        <v>73</v>
      </c>
      <c r="C44">
        <v>391236.4</v>
      </c>
    </row>
    <row r="45" spans="1:3">
      <c r="A45" s="73" t="s">
        <v>93</v>
      </c>
      <c r="B45" s="73" t="s">
        <v>74</v>
      </c>
      <c r="C45">
        <v>478933.7</v>
      </c>
    </row>
    <row r="46" spans="1:3">
      <c r="A46" s="73" t="s">
        <v>93</v>
      </c>
      <c r="B46" s="73" t="s">
        <v>75</v>
      </c>
      <c r="C46">
        <v>518624.1</v>
      </c>
    </row>
    <row r="47" spans="1:3">
      <c r="A47" s="73" t="s">
        <v>93</v>
      </c>
      <c r="B47" s="73" t="s">
        <v>76</v>
      </c>
      <c r="C47">
        <v>580317.6</v>
      </c>
    </row>
    <row r="48" spans="1:3">
      <c r="A48" s="73" t="s">
        <v>93</v>
      </c>
      <c r="B48" s="73" t="s">
        <v>77</v>
      </c>
      <c r="C48">
        <v>637529.19999999995</v>
      </c>
    </row>
    <row r="49" spans="1:3">
      <c r="A49" s="73" t="s">
        <v>93</v>
      </c>
      <c r="B49" s="73" t="s">
        <v>78</v>
      </c>
      <c r="C49">
        <v>693589.4</v>
      </c>
    </row>
    <row r="50" spans="1:3">
      <c r="A50" s="73" t="s">
        <v>93</v>
      </c>
      <c r="B50" s="73" t="s">
        <v>82</v>
      </c>
      <c r="C50">
        <v>775534.8</v>
      </c>
    </row>
    <row r="51" spans="1:3">
      <c r="A51" s="73" t="s">
        <v>93</v>
      </c>
      <c r="B51" s="73" t="s">
        <v>149</v>
      </c>
      <c r="C51">
        <v>903522.7</v>
      </c>
    </row>
    <row r="52" spans="1:3">
      <c r="A52" s="73" t="s">
        <v>93</v>
      </c>
      <c r="B52" s="73" t="s">
        <v>104</v>
      </c>
      <c r="C52">
        <v>995420.5</v>
      </c>
    </row>
    <row r="53" spans="1:3">
      <c r="A53" s="73" t="s">
        <v>93</v>
      </c>
      <c r="B53" s="73" t="s">
        <v>105</v>
      </c>
      <c r="C53">
        <v>980795.2</v>
      </c>
    </row>
    <row r="54" spans="1:3">
      <c r="A54" s="73" t="s">
        <v>93</v>
      </c>
      <c r="B54" s="73" t="s">
        <v>150</v>
      </c>
      <c r="C54">
        <v>1097125.1000000001</v>
      </c>
    </row>
    <row r="55" spans="1:3">
      <c r="A55" s="73" t="s">
        <v>93</v>
      </c>
      <c r="B55" s="73" t="s">
        <v>110</v>
      </c>
      <c r="C55">
        <v>1310044.3</v>
      </c>
    </row>
    <row r="56" spans="1:3">
      <c r="A56" s="73" t="s">
        <v>93</v>
      </c>
      <c r="B56" s="73" t="s">
        <v>151</v>
      </c>
      <c r="C56">
        <v>1452458.8</v>
      </c>
    </row>
    <row r="57" spans="1:3">
      <c r="A57" s="73" t="s">
        <v>93</v>
      </c>
      <c r="B57" s="73" t="s">
        <v>152</v>
      </c>
      <c r="C57">
        <v>1690003</v>
      </c>
    </row>
    <row r="58" spans="1:3">
      <c r="A58" s="73" t="s">
        <v>94</v>
      </c>
      <c r="B58" s="73" t="s">
        <v>73</v>
      </c>
      <c r="C58">
        <v>66817.399999999994</v>
      </c>
    </row>
    <row r="59" spans="1:3">
      <c r="A59" s="73" t="s">
        <v>94</v>
      </c>
      <c r="B59" s="73" t="s">
        <v>74</v>
      </c>
      <c r="C59">
        <v>95095.8</v>
      </c>
    </row>
    <row r="60" spans="1:3">
      <c r="A60" s="73" t="s">
        <v>94</v>
      </c>
      <c r="B60" s="73" t="s">
        <v>75</v>
      </c>
      <c r="C60">
        <v>99610.4</v>
      </c>
    </row>
    <row r="61" spans="1:3">
      <c r="A61" s="73" t="s">
        <v>94</v>
      </c>
      <c r="B61" s="73" t="s">
        <v>76</v>
      </c>
      <c r="C61">
        <v>99498.1</v>
      </c>
    </row>
    <row r="62" spans="1:3">
      <c r="A62" s="73" t="s">
        <v>94</v>
      </c>
      <c r="B62" s="73" t="s">
        <v>77</v>
      </c>
      <c r="C62">
        <v>103972.2</v>
      </c>
    </row>
    <row r="63" spans="1:3">
      <c r="A63" s="73" t="s">
        <v>94</v>
      </c>
      <c r="B63" s="73" t="s">
        <v>78</v>
      </c>
      <c r="C63">
        <v>101807.2</v>
      </c>
    </row>
    <row r="64" spans="1:3">
      <c r="A64" s="73" t="s">
        <v>94</v>
      </c>
      <c r="B64" s="73" t="s">
        <v>82</v>
      </c>
      <c r="C64">
        <v>117355.9</v>
      </c>
    </row>
    <row r="65" spans="1:3">
      <c r="A65" s="73" t="s">
        <v>94</v>
      </c>
      <c r="B65" s="73" t="s">
        <v>149</v>
      </c>
      <c r="C65">
        <v>141734.5</v>
      </c>
    </row>
    <row r="66" spans="1:3">
      <c r="A66" s="73" t="s">
        <v>94</v>
      </c>
      <c r="B66" s="73" t="s">
        <v>104</v>
      </c>
      <c r="C66">
        <v>156088.79999999999</v>
      </c>
    </row>
    <row r="67" spans="1:3">
      <c r="A67" s="73" t="s">
        <v>94</v>
      </c>
      <c r="B67" s="73" t="s">
        <v>105</v>
      </c>
      <c r="C67">
        <v>168723.7</v>
      </c>
    </row>
    <row r="68" spans="1:3">
      <c r="A68" s="73" t="s">
        <v>94</v>
      </c>
      <c r="B68" s="73" t="s">
        <v>150</v>
      </c>
      <c r="C68">
        <v>168593.2</v>
      </c>
    </row>
    <row r="69" spans="1:3">
      <c r="A69" s="73" t="s">
        <v>94</v>
      </c>
      <c r="B69" s="73" t="s">
        <v>110</v>
      </c>
      <c r="C69">
        <v>219906.7</v>
      </c>
    </row>
    <row r="70" spans="1:3">
      <c r="A70" s="73" t="s">
        <v>94</v>
      </c>
      <c r="B70" s="73" t="s">
        <v>151</v>
      </c>
      <c r="C70">
        <v>248723.8</v>
      </c>
    </row>
    <row r="71" spans="1:3">
      <c r="A71" s="73" t="s">
        <v>94</v>
      </c>
      <c r="B71" s="73" t="s">
        <v>152</v>
      </c>
      <c r="C71">
        <v>279912.8</v>
      </c>
    </row>
    <row r="72" spans="1:3">
      <c r="A72" s="73" t="s">
        <v>37</v>
      </c>
      <c r="B72" s="73" t="s">
        <v>73</v>
      </c>
      <c r="C72">
        <v>1680502.5</v>
      </c>
    </row>
    <row r="73" spans="1:3">
      <c r="A73" s="73" t="s">
        <v>37</v>
      </c>
      <c r="B73" s="73" t="s">
        <v>74</v>
      </c>
      <c r="C73">
        <v>1816611.5</v>
      </c>
    </row>
    <row r="74" spans="1:3">
      <c r="A74" s="73" t="s">
        <v>37</v>
      </c>
      <c r="B74" s="73" t="s">
        <v>75</v>
      </c>
      <c r="C74">
        <v>1915692.2</v>
      </c>
    </row>
    <row r="75" spans="1:3">
      <c r="A75" s="73" t="s">
        <v>37</v>
      </c>
      <c r="B75" s="73" t="s">
        <v>76</v>
      </c>
      <c r="C75">
        <v>2145248.5</v>
      </c>
    </row>
    <row r="76" spans="1:3">
      <c r="A76" s="73" t="s">
        <v>37</v>
      </c>
      <c r="B76" s="73" t="s">
        <v>77</v>
      </c>
      <c r="C76">
        <v>2357993.7999999998</v>
      </c>
    </row>
    <row r="77" spans="1:3">
      <c r="A77" s="73" t="s">
        <v>37</v>
      </c>
      <c r="B77" s="73" t="s">
        <v>78</v>
      </c>
      <c r="C77">
        <v>2447736.1</v>
      </c>
    </row>
    <row r="78" spans="1:3">
      <c r="A78" s="73" t="s">
        <v>37</v>
      </c>
      <c r="B78" s="73" t="s">
        <v>82</v>
      </c>
      <c r="C78">
        <v>2758760.4</v>
      </c>
    </row>
    <row r="79" spans="1:3">
      <c r="A79" s="73" t="s">
        <v>37</v>
      </c>
      <c r="B79" s="73" t="s">
        <v>149</v>
      </c>
      <c r="C79">
        <v>2977116.2</v>
      </c>
    </row>
    <row r="80" spans="1:3">
      <c r="A80" s="73" t="s">
        <v>37</v>
      </c>
      <c r="B80" s="73" t="s">
        <v>104</v>
      </c>
      <c r="C80">
        <v>3285914.9</v>
      </c>
    </row>
    <row r="81" spans="1:3">
      <c r="A81" s="73" t="s">
        <v>37</v>
      </c>
      <c r="B81" s="73" t="s">
        <v>105</v>
      </c>
      <c r="C81">
        <v>3811296.8</v>
      </c>
    </row>
    <row r="82" spans="1:3">
      <c r="A82" s="73" t="s">
        <v>37</v>
      </c>
      <c r="B82" s="73" t="s">
        <v>150</v>
      </c>
      <c r="C82">
        <v>4285102.3</v>
      </c>
    </row>
    <row r="83" spans="1:3">
      <c r="A83" s="73" t="s">
        <v>37</v>
      </c>
      <c r="B83" s="73" t="s">
        <v>110</v>
      </c>
      <c r="C83">
        <v>4765552.3</v>
      </c>
    </row>
    <row r="84" spans="1:3">
      <c r="A84" s="73" t="s">
        <v>37</v>
      </c>
      <c r="B84" s="73" t="s">
        <v>151</v>
      </c>
      <c r="C84">
        <v>5454692.2999999998</v>
      </c>
    </row>
    <row r="85" spans="1:3">
      <c r="A85" s="73" t="s">
        <v>37</v>
      </c>
      <c r="B85" s="73" t="s">
        <v>152</v>
      </c>
      <c r="C85">
        <v>6720925.0999999996</v>
      </c>
    </row>
    <row r="86" spans="1:3">
      <c r="A86" s="73" t="s">
        <v>95</v>
      </c>
      <c r="B86" s="73" t="s">
        <v>73</v>
      </c>
      <c r="C86">
        <v>2834219.3</v>
      </c>
    </row>
    <row r="87" spans="1:3">
      <c r="A87" s="73" t="s">
        <v>95</v>
      </c>
      <c r="B87" s="73" t="s">
        <v>74</v>
      </c>
      <c r="C87">
        <v>3819319.2</v>
      </c>
    </row>
    <row r="88" spans="1:3">
      <c r="A88" s="73" t="s">
        <v>95</v>
      </c>
      <c r="B88" s="73" t="s">
        <v>75</v>
      </c>
      <c r="C88">
        <v>4624794.8</v>
      </c>
    </row>
    <row r="89" spans="1:3">
      <c r="A89" s="73" t="s">
        <v>95</v>
      </c>
      <c r="B89" s="73" t="s">
        <v>76</v>
      </c>
      <c r="C89">
        <v>5415975.2999999998</v>
      </c>
    </row>
    <row r="90" spans="1:3">
      <c r="A90" s="73" t="s">
        <v>95</v>
      </c>
      <c r="B90" s="73" t="s">
        <v>77</v>
      </c>
      <c r="C90">
        <v>6332749.0999999996</v>
      </c>
    </row>
    <row r="91" spans="1:3">
      <c r="A91" s="73" t="s">
        <v>95</v>
      </c>
      <c r="B91" s="73" t="s">
        <v>78</v>
      </c>
      <c r="C91">
        <v>6994015.7999999998</v>
      </c>
    </row>
    <row r="92" spans="1:3">
      <c r="A92" s="73" t="s">
        <v>95</v>
      </c>
      <c r="B92" s="73" t="s">
        <v>82</v>
      </c>
      <c r="C92">
        <v>7898849.7000000002</v>
      </c>
    </row>
    <row r="93" spans="1:3">
      <c r="A93" s="73" t="s">
        <v>95</v>
      </c>
      <c r="B93" s="73" t="s">
        <v>149</v>
      </c>
      <c r="C93">
        <v>9141161.9000000004</v>
      </c>
    </row>
    <row r="94" spans="1:3">
      <c r="A94" s="73" t="s">
        <v>95</v>
      </c>
      <c r="B94" s="73" t="s">
        <v>104</v>
      </c>
      <c r="C94">
        <v>10366506.1</v>
      </c>
    </row>
    <row r="95" spans="1:3">
      <c r="A95" s="73" t="s">
        <v>95</v>
      </c>
      <c r="B95" s="73" t="s">
        <v>105</v>
      </c>
      <c r="C95">
        <v>11788364</v>
      </c>
    </row>
    <row r="96" spans="1:3">
      <c r="A96" s="73" t="s">
        <v>95</v>
      </c>
      <c r="B96" s="73" t="s">
        <v>150</v>
      </c>
      <c r="C96">
        <v>12166037.6</v>
      </c>
    </row>
    <row r="97" spans="1:3">
      <c r="A97" s="73" t="s">
        <v>95</v>
      </c>
      <c r="B97" s="73" t="s">
        <v>110</v>
      </c>
      <c r="C97">
        <v>14106194.6</v>
      </c>
    </row>
    <row r="98" spans="1:3">
      <c r="A98" s="73" t="s">
        <v>95</v>
      </c>
      <c r="B98" s="73" t="s">
        <v>151</v>
      </c>
      <c r="C98">
        <v>17046877.699999999</v>
      </c>
    </row>
    <row r="99" spans="1:3">
      <c r="A99" s="73" t="s">
        <v>95</v>
      </c>
      <c r="B99" s="73" t="s">
        <v>152</v>
      </c>
      <c r="C99">
        <v>21816429.399999999</v>
      </c>
    </row>
    <row r="100" spans="1:3">
      <c r="A100" s="73" t="s">
        <v>39</v>
      </c>
      <c r="B100" s="73" t="s">
        <v>73</v>
      </c>
      <c r="C100">
        <v>1750835.6</v>
      </c>
    </row>
    <row r="101" spans="1:3">
      <c r="A101" s="73" t="s">
        <v>39</v>
      </c>
      <c r="B101" s="73" t="s">
        <v>74</v>
      </c>
      <c r="C101">
        <v>1937037.6</v>
      </c>
    </row>
    <row r="102" spans="1:3">
      <c r="A102" s="73" t="s">
        <v>39</v>
      </c>
      <c r="B102" s="73" t="s">
        <v>75</v>
      </c>
      <c r="C102">
        <v>2294128.9</v>
      </c>
    </row>
    <row r="103" spans="1:3">
      <c r="A103" s="73" t="s">
        <v>39</v>
      </c>
      <c r="B103" s="73" t="s">
        <v>76</v>
      </c>
      <c r="C103">
        <v>2736538.1</v>
      </c>
    </row>
    <row r="104" spans="1:3">
      <c r="A104" s="73" t="s">
        <v>39</v>
      </c>
      <c r="B104" s="73" t="s">
        <v>77</v>
      </c>
      <c r="C104">
        <v>3144595.2</v>
      </c>
    </row>
    <row r="105" spans="1:3">
      <c r="A105" s="73" t="s">
        <v>39</v>
      </c>
      <c r="B105" s="73" t="s">
        <v>78</v>
      </c>
      <c r="C105">
        <v>3520545.5</v>
      </c>
    </row>
    <row r="106" spans="1:3">
      <c r="A106" s="73" t="s">
        <v>39</v>
      </c>
      <c r="B106" s="73" t="s">
        <v>82</v>
      </c>
      <c r="C106">
        <v>3876007.8</v>
      </c>
    </row>
    <row r="107" spans="1:3">
      <c r="A107" s="73" t="s">
        <v>39</v>
      </c>
      <c r="B107" s="73" t="s">
        <v>149</v>
      </c>
      <c r="C107">
        <v>4453674.7</v>
      </c>
    </row>
    <row r="108" spans="1:3">
      <c r="A108" s="73" t="s">
        <v>39</v>
      </c>
      <c r="B108" s="73" t="s">
        <v>104</v>
      </c>
      <c r="C108">
        <v>5065480.5</v>
      </c>
    </row>
    <row r="109" spans="1:3">
      <c r="A109" s="73" t="s">
        <v>39</v>
      </c>
      <c r="B109" s="73" t="s">
        <v>105</v>
      </c>
      <c r="C109">
        <v>5589850.5999999996</v>
      </c>
    </row>
    <row r="110" spans="1:3">
      <c r="A110" s="73" t="s">
        <v>39</v>
      </c>
      <c r="B110" s="73" t="s">
        <v>150</v>
      </c>
      <c r="C110">
        <v>4824663.8</v>
      </c>
    </row>
    <row r="111" spans="1:3">
      <c r="A111" s="73" t="s">
        <v>39</v>
      </c>
      <c r="B111" s="73" t="s">
        <v>110</v>
      </c>
      <c r="C111">
        <v>5718757</v>
      </c>
    </row>
    <row r="112" spans="1:3">
      <c r="A112" s="73" t="s">
        <v>39</v>
      </c>
      <c r="B112" s="73" t="s">
        <v>151</v>
      </c>
      <c r="C112">
        <v>6391443.2999999998</v>
      </c>
    </row>
    <row r="113" spans="1:3">
      <c r="A113" s="73" t="s">
        <v>39</v>
      </c>
      <c r="B113" s="73" t="s">
        <v>152</v>
      </c>
      <c r="C113">
        <v>6752863</v>
      </c>
    </row>
    <row r="114" spans="1:3">
      <c r="A114" s="73" t="s">
        <v>96</v>
      </c>
      <c r="B114" s="73" t="s">
        <v>73</v>
      </c>
      <c r="C114">
        <v>188935.4</v>
      </c>
    </row>
    <row r="115" spans="1:3">
      <c r="A115" s="73" t="s">
        <v>96</v>
      </c>
      <c r="B115" s="73" t="s">
        <v>74</v>
      </c>
      <c r="C115">
        <v>239592.8</v>
      </c>
    </row>
    <row r="116" spans="1:3">
      <c r="A116" s="73" t="s">
        <v>96</v>
      </c>
      <c r="B116" s="73" t="s">
        <v>75</v>
      </c>
      <c r="C116">
        <v>277328.09999999998</v>
      </c>
    </row>
    <row r="117" spans="1:3">
      <c r="A117" s="73" t="s">
        <v>96</v>
      </c>
      <c r="B117" s="73" t="s">
        <v>76</v>
      </c>
      <c r="C117">
        <v>311180.40000000002</v>
      </c>
    </row>
    <row r="118" spans="1:3">
      <c r="A118" s="73" t="s">
        <v>96</v>
      </c>
      <c r="B118" s="73" t="s">
        <v>77</v>
      </c>
      <c r="C118">
        <v>366505.8</v>
      </c>
    </row>
    <row r="119" spans="1:3">
      <c r="A119" s="73" t="s">
        <v>96</v>
      </c>
      <c r="B119" s="73" t="s">
        <v>78</v>
      </c>
      <c r="C119">
        <v>420185</v>
      </c>
    </row>
    <row r="120" spans="1:3">
      <c r="A120" s="73" t="s">
        <v>96</v>
      </c>
      <c r="B120" s="73" t="s">
        <v>82</v>
      </c>
      <c r="C120">
        <v>528771.4</v>
      </c>
    </row>
    <row r="121" spans="1:3">
      <c r="A121" s="73" t="s">
        <v>96</v>
      </c>
      <c r="B121" s="73" t="s">
        <v>149</v>
      </c>
      <c r="C121">
        <v>645467.1</v>
      </c>
    </row>
    <row r="122" spans="1:3">
      <c r="A122" s="73" t="s">
        <v>96</v>
      </c>
      <c r="B122" s="73" t="s">
        <v>104</v>
      </c>
      <c r="C122">
        <v>703857.5</v>
      </c>
    </row>
    <row r="123" spans="1:3">
      <c r="A123" s="73" t="s">
        <v>96</v>
      </c>
      <c r="B123" s="73" t="s">
        <v>105</v>
      </c>
      <c r="C123">
        <v>793329.6</v>
      </c>
    </row>
    <row r="124" spans="1:3">
      <c r="A124" s="73" t="s">
        <v>96</v>
      </c>
      <c r="B124" s="73" t="s">
        <v>150</v>
      </c>
      <c r="C124">
        <v>722736</v>
      </c>
    </row>
    <row r="125" spans="1:3">
      <c r="A125" s="73" t="s">
        <v>96</v>
      </c>
      <c r="B125" s="73" t="s">
        <v>110</v>
      </c>
      <c r="C125">
        <v>812752.2</v>
      </c>
    </row>
    <row r="126" spans="1:3">
      <c r="A126" s="73" t="s">
        <v>96</v>
      </c>
      <c r="B126" s="73" t="s">
        <v>151</v>
      </c>
      <c r="C126">
        <v>1052069.3</v>
      </c>
    </row>
    <row r="127" spans="1:3">
      <c r="A127" s="73" t="s">
        <v>96</v>
      </c>
      <c r="B127" s="73" t="s">
        <v>152</v>
      </c>
      <c r="C127">
        <v>1305507.8</v>
      </c>
    </row>
    <row r="128" spans="1:3">
      <c r="A128" s="73" t="s">
        <v>40</v>
      </c>
      <c r="B128" s="73" t="s">
        <v>73</v>
      </c>
      <c r="C128">
        <v>675234.2</v>
      </c>
    </row>
    <row r="129" spans="1:3">
      <c r="A129" s="73" t="s">
        <v>40</v>
      </c>
      <c r="B129" s="73" t="s">
        <v>74</v>
      </c>
      <c r="C129">
        <v>698970.9</v>
      </c>
    </row>
    <row r="130" spans="1:3">
      <c r="A130" s="73" t="s">
        <v>40</v>
      </c>
      <c r="B130" s="73" t="s">
        <v>75</v>
      </c>
      <c r="C130">
        <v>811345.7</v>
      </c>
    </row>
    <row r="131" spans="1:3">
      <c r="A131" s="73" t="s">
        <v>40</v>
      </c>
      <c r="B131" s="73" t="s">
        <v>76</v>
      </c>
      <c r="C131">
        <v>946161.4</v>
      </c>
    </row>
    <row r="132" spans="1:3">
      <c r="A132" s="73" t="s">
        <v>40</v>
      </c>
      <c r="B132" s="73" t="s">
        <v>77</v>
      </c>
      <c r="C132">
        <v>1005229</v>
      </c>
    </row>
    <row r="133" spans="1:3">
      <c r="A133" s="73" t="s">
        <v>40</v>
      </c>
      <c r="B133" s="73" t="s">
        <v>78</v>
      </c>
      <c r="C133">
        <v>1071814.5</v>
      </c>
    </row>
    <row r="134" spans="1:3">
      <c r="A134" s="73" t="s">
        <v>40</v>
      </c>
      <c r="B134" s="73" t="s">
        <v>82</v>
      </c>
      <c r="C134">
        <v>978417.4</v>
      </c>
    </row>
    <row r="135" spans="1:3">
      <c r="A135" s="73" t="s">
        <v>40</v>
      </c>
      <c r="B135" s="73" t="s">
        <v>149</v>
      </c>
      <c r="C135">
        <v>1089261.8</v>
      </c>
    </row>
    <row r="136" spans="1:3">
      <c r="A136" s="73" t="s">
        <v>40</v>
      </c>
      <c r="B136" s="73" t="s">
        <v>104</v>
      </c>
      <c r="C136">
        <v>1182681.6000000001</v>
      </c>
    </row>
    <row r="137" spans="1:3">
      <c r="A137" s="73" t="s">
        <v>40</v>
      </c>
      <c r="B137" s="73" t="s">
        <v>105</v>
      </c>
      <c r="C137">
        <v>1349561.9</v>
      </c>
    </row>
    <row r="138" spans="1:3">
      <c r="A138" s="73" t="s">
        <v>40</v>
      </c>
      <c r="B138" s="73" t="s">
        <v>150</v>
      </c>
      <c r="C138">
        <v>1670561</v>
      </c>
    </row>
    <row r="139" spans="1:3">
      <c r="A139" s="73" t="s">
        <v>40</v>
      </c>
      <c r="B139" s="73" t="s">
        <v>110</v>
      </c>
      <c r="C139">
        <v>1952156.7</v>
      </c>
    </row>
    <row r="140" spans="1:3">
      <c r="A140" s="73" t="s">
        <v>40</v>
      </c>
      <c r="B140" s="73" t="s">
        <v>151</v>
      </c>
      <c r="C140">
        <v>2109087.4</v>
      </c>
    </row>
    <row r="141" spans="1:3">
      <c r="A141" s="73" t="s">
        <v>40</v>
      </c>
      <c r="B141" s="73" t="s">
        <v>152</v>
      </c>
      <c r="C141">
        <v>2595158</v>
      </c>
    </row>
    <row r="142" spans="1:3">
      <c r="A142" s="73" t="s">
        <v>41</v>
      </c>
      <c r="B142" s="73" t="s">
        <v>73</v>
      </c>
      <c r="C142">
        <v>792399.5</v>
      </c>
    </row>
    <row r="143" spans="1:3">
      <c r="A143" s="73" t="s">
        <v>41</v>
      </c>
      <c r="B143" s="73" t="s">
        <v>74</v>
      </c>
      <c r="C143">
        <v>550503.5</v>
      </c>
    </row>
    <row r="144" spans="1:3">
      <c r="A144" s="73" t="s">
        <v>41</v>
      </c>
      <c r="B144" s="73" t="s">
        <v>75</v>
      </c>
      <c r="C144">
        <v>655348</v>
      </c>
    </row>
    <row r="145" spans="1:3">
      <c r="A145" s="73" t="s">
        <v>41</v>
      </c>
      <c r="B145" s="73" t="s">
        <v>76</v>
      </c>
      <c r="C145">
        <v>986543.5</v>
      </c>
    </row>
    <row r="146" spans="1:3">
      <c r="A146" s="73" t="s">
        <v>41</v>
      </c>
      <c r="B146" s="73" t="s">
        <v>77</v>
      </c>
      <c r="C146">
        <v>1199418.3</v>
      </c>
    </row>
    <row r="147" spans="1:3">
      <c r="A147" s="73" t="s">
        <v>41</v>
      </c>
      <c r="B147" s="73" t="s">
        <v>78</v>
      </c>
      <c r="C147">
        <v>1430703.9</v>
      </c>
    </row>
    <row r="148" spans="1:3">
      <c r="A148" s="73" t="s">
        <v>41</v>
      </c>
      <c r="B148" s="73" t="s">
        <v>82</v>
      </c>
      <c r="C148">
        <v>1668758.4</v>
      </c>
    </row>
    <row r="149" spans="1:3">
      <c r="A149" s="73" t="s">
        <v>41</v>
      </c>
      <c r="B149" s="73" t="s">
        <v>149</v>
      </c>
      <c r="C149">
        <v>2020521.6</v>
      </c>
    </row>
    <row r="150" spans="1:3">
      <c r="A150" s="73" t="s">
        <v>41</v>
      </c>
      <c r="B150" s="73" t="s">
        <v>104</v>
      </c>
      <c r="C150">
        <v>2048002.8</v>
      </c>
    </row>
    <row r="151" spans="1:3">
      <c r="A151" s="73" t="s">
        <v>41</v>
      </c>
      <c r="B151" s="73" t="s">
        <v>105</v>
      </c>
      <c r="C151">
        <v>2233384.2000000002</v>
      </c>
    </row>
    <row r="152" spans="1:3">
      <c r="A152" s="73" t="s">
        <v>41</v>
      </c>
      <c r="B152" s="73" t="s">
        <v>150</v>
      </c>
      <c r="C152">
        <v>2376245.1</v>
      </c>
    </row>
    <row r="153" spans="1:3">
      <c r="A153" s="73" t="s">
        <v>41</v>
      </c>
      <c r="B153" s="73" t="s">
        <v>110</v>
      </c>
      <c r="C153">
        <v>2438216</v>
      </c>
    </row>
    <row r="154" spans="1:3">
      <c r="A154" s="73" t="s">
        <v>41</v>
      </c>
      <c r="B154" s="73" t="s">
        <v>151</v>
      </c>
      <c r="C154">
        <v>3171635.7</v>
      </c>
    </row>
    <row r="155" spans="1:3">
      <c r="A155" s="73" t="s">
        <v>41</v>
      </c>
      <c r="B155" s="73" t="s">
        <v>152</v>
      </c>
      <c r="C155">
        <v>3876222.8</v>
      </c>
    </row>
    <row r="156" spans="1:3">
      <c r="A156" s="73" t="s">
        <v>42</v>
      </c>
      <c r="B156" s="73" t="s">
        <v>73</v>
      </c>
      <c r="C156">
        <v>1884428.6</v>
      </c>
    </row>
    <row r="157" spans="1:3">
      <c r="A157" s="73" t="s">
        <v>42</v>
      </c>
      <c r="B157" s="73" t="s">
        <v>74</v>
      </c>
      <c r="C157">
        <v>2390740</v>
      </c>
    </row>
    <row r="158" spans="1:3">
      <c r="A158" s="73" t="s">
        <v>42</v>
      </c>
      <c r="B158" s="73" t="s">
        <v>75</v>
      </c>
      <c r="C158">
        <v>2659454.9</v>
      </c>
    </row>
    <row r="159" spans="1:3">
      <c r="A159" s="73" t="s">
        <v>42</v>
      </c>
      <c r="B159" s="73" t="s">
        <v>76</v>
      </c>
      <c r="C159">
        <v>3019353</v>
      </c>
    </row>
    <row r="160" spans="1:3">
      <c r="A160" s="73" t="s">
        <v>42</v>
      </c>
      <c r="B160" s="73" t="s">
        <v>77</v>
      </c>
      <c r="C160">
        <v>3283010.9</v>
      </c>
    </row>
    <row r="161" spans="1:3">
      <c r="A161" s="73" t="s">
        <v>42</v>
      </c>
      <c r="B161" s="73" t="s">
        <v>78</v>
      </c>
      <c r="C161">
        <v>3685580.4</v>
      </c>
    </row>
    <row r="162" spans="1:3">
      <c r="A162" s="73" t="s">
        <v>42</v>
      </c>
      <c r="B162" s="73" t="s">
        <v>82</v>
      </c>
      <c r="C162">
        <v>4101176.8</v>
      </c>
    </row>
    <row r="163" spans="1:3">
      <c r="A163" s="73" t="s">
        <v>42</v>
      </c>
      <c r="B163" s="73" t="s">
        <v>149</v>
      </c>
      <c r="C163">
        <v>4515363.5</v>
      </c>
    </row>
    <row r="164" spans="1:3">
      <c r="A164" s="73" t="s">
        <v>42</v>
      </c>
      <c r="B164" s="73" t="s">
        <v>104</v>
      </c>
      <c r="C164">
        <v>4793647.7</v>
      </c>
    </row>
    <row r="165" spans="1:3">
      <c r="A165" s="73" t="s">
        <v>42</v>
      </c>
      <c r="B165" s="73" t="s">
        <v>105</v>
      </c>
      <c r="C165">
        <v>5222690.9000000004</v>
      </c>
    </row>
    <row r="166" spans="1:3">
      <c r="A166" s="73" t="s">
        <v>42</v>
      </c>
      <c r="B166" s="73" t="s">
        <v>150</v>
      </c>
      <c r="C166">
        <v>5147649</v>
      </c>
    </row>
    <row r="167" spans="1:3">
      <c r="A167" s="73" t="s">
        <v>42</v>
      </c>
      <c r="B167" s="73" t="s">
        <v>110</v>
      </c>
      <c r="C167">
        <v>5486403.2000000002</v>
      </c>
    </row>
    <row r="168" spans="1:3">
      <c r="A168" s="73" t="s">
        <v>42</v>
      </c>
      <c r="B168" s="73" t="s">
        <v>151</v>
      </c>
      <c r="C168">
        <v>6732562</v>
      </c>
    </row>
    <row r="169" spans="1:3">
      <c r="A169" s="73" t="s">
        <v>42</v>
      </c>
      <c r="B169" s="73" t="s">
        <v>152</v>
      </c>
      <c r="C169">
        <v>8942159.6999999993</v>
      </c>
    </row>
    <row r="170" spans="1:3">
      <c r="A170" s="73" t="s">
        <v>43</v>
      </c>
      <c r="B170" s="73" t="s">
        <v>73</v>
      </c>
      <c r="C170">
        <v>841846.1</v>
      </c>
    </row>
    <row r="171" spans="1:3">
      <c r="A171" s="73" t="s">
        <v>43</v>
      </c>
      <c r="B171" s="73" t="s">
        <v>74</v>
      </c>
      <c r="C171">
        <v>1270049</v>
      </c>
    </row>
    <row r="172" spans="1:3">
      <c r="A172" s="73" t="s">
        <v>43</v>
      </c>
      <c r="B172" s="73" t="s">
        <v>75</v>
      </c>
      <c r="C172">
        <v>1381939.8</v>
      </c>
    </row>
    <row r="173" spans="1:3">
      <c r="A173" s="73" t="s">
        <v>43</v>
      </c>
      <c r="B173" s="73" t="s">
        <v>76</v>
      </c>
      <c r="C173">
        <v>1530057.1</v>
      </c>
    </row>
    <row r="174" spans="1:3">
      <c r="A174" s="73" t="s">
        <v>43</v>
      </c>
      <c r="B174" s="73" t="s">
        <v>77</v>
      </c>
      <c r="C174">
        <v>1670643</v>
      </c>
    </row>
    <row r="175" spans="1:3">
      <c r="A175" s="73" t="s">
        <v>43</v>
      </c>
      <c r="B175" s="73" t="s">
        <v>78</v>
      </c>
      <c r="C175">
        <v>1864408.9</v>
      </c>
    </row>
    <row r="176" spans="1:3">
      <c r="A176" s="73" t="s">
        <v>43</v>
      </c>
      <c r="B176" s="73" t="s">
        <v>82</v>
      </c>
      <c r="C176">
        <v>2335967.1</v>
      </c>
    </row>
    <row r="177" spans="1:3">
      <c r="A177" s="73" t="s">
        <v>43</v>
      </c>
      <c r="B177" s="73" t="s">
        <v>149</v>
      </c>
      <c r="C177">
        <v>2457398.9</v>
      </c>
    </row>
    <row r="178" spans="1:3">
      <c r="A178" s="73" t="s">
        <v>43</v>
      </c>
      <c r="B178" s="73" t="s">
        <v>104</v>
      </c>
      <c r="C178">
        <v>2742926.9</v>
      </c>
    </row>
    <row r="179" spans="1:3">
      <c r="A179" s="73" t="s">
        <v>43</v>
      </c>
      <c r="B179" s="73" t="s">
        <v>105</v>
      </c>
      <c r="C179">
        <v>3062749.9</v>
      </c>
    </row>
    <row r="180" spans="1:3">
      <c r="A180" s="73" t="s">
        <v>43</v>
      </c>
      <c r="B180" s="73" t="s">
        <v>150</v>
      </c>
      <c r="C180">
        <v>2919937.4</v>
      </c>
    </row>
    <row r="181" spans="1:3">
      <c r="A181" s="73" t="s">
        <v>43</v>
      </c>
      <c r="B181" s="73" t="s">
        <v>110</v>
      </c>
      <c r="C181">
        <v>3106546.6</v>
      </c>
    </row>
    <row r="182" spans="1:3">
      <c r="A182" s="73" t="s">
        <v>43</v>
      </c>
      <c r="B182" s="73" t="s">
        <v>151</v>
      </c>
      <c r="C182">
        <v>3427482.3</v>
      </c>
    </row>
    <row r="183" spans="1:3">
      <c r="A183" s="73" t="s">
        <v>43</v>
      </c>
      <c r="B183" s="73" t="s">
        <v>152</v>
      </c>
      <c r="C183">
        <v>4188138.9</v>
      </c>
    </row>
    <row r="184" spans="1:3">
      <c r="A184" s="73" t="s">
        <v>44</v>
      </c>
      <c r="B184" s="73" t="s">
        <v>73</v>
      </c>
      <c r="C184">
        <v>419847</v>
      </c>
    </row>
    <row r="185" spans="1:3">
      <c r="A185" s="73" t="s">
        <v>44</v>
      </c>
      <c r="B185" s="73" t="s">
        <v>74</v>
      </c>
      <c r="C185">
        <v>491047.4</v>
      </c>
    </row>
    <row r="186" spans="1:3">
      <c r="A186" s="73" t="s">
        <v>44</v>
      </c>
      <c r="B186" s="73" t="s">
        <v>75</v>
      </c>
      <c r="C186">
        <v>553813.5</v>
      </c>
    </row>
    <row r="187" spans="1:3">
      <c r="A187" s="73" t="s">
        <v>44</v>
      </c>
      <c r="B187" s="73" t="s">
        <v>76</v>
      </c>
      <c r="C187">
        <v>637108.6</v>
      </c>
    </row>
    <row r="188" spans="1:3">
      <c r="A188" s="73" t="s">
        <v>44</v>
      </c>
      <c r="B188" s="73" t="s">
        <v>77</v>
      </c>
      <c r="C188">
        <v>752924.9</v>
      </c>
    </row>
    <row r="189" spans="1:3">
      <c r="A189" s="73" t="s">
        <v>44</v>
      </c>
      <c r="B189" s="73" t="s">
        <v>78</v>
      </c>
      <c r="C189">
        <v>846480.3</v>
      </c>
    </row>
    <row r="190" spans="1:3">
      <c r="A190" s="73" t="s">
        <v>44</v>
      </c>
      <c r="B190" s="73" t="s">
        <v>82</v>
      </c>
      <c r="C190">
        <v>1005314.3</v>
      </c>
    </row>
    <row r="191" spans="1:3">
      <c r="A191" s="73" t="s">
        <v>44</v>
      </c>
      <c r="B191" s="73" t="s">
        <v>149</v>
      </c>
      <c r="C191">
        <v>1240767.3</v>
      </c>
    </row>
    <row r="192" spans="1:3">
      <c r="A192" s="73" t="s">
        <v>44</v>
      </c>
      <c r="B192" s="73" t="s">
        <v>104</v>
      </c>
      <c r="C192">
        <v>1371432.8</v>
      </c>
    </row>
    <row r="193" spans="1:3">
      <c r="A193" s="73" t="s">
        <v>44</v>
      </c>
      <c r="B193" s="73" t="s">
        <v>105</v>
      </c>
      <c r="C193">
        <v>1600314.9</v>
      </c>
    </row>
    <row r="194" spans="1:3">
      <c r="A194" s="73" t="s">
        <v>44</v>
      </c>
      <c r="B194" s="73" t="s">
        <v>150</v>
      </c>
      <c r="C194">
        <v>1609821</v>
      </c>
    </row>
    <row r="195" spans="1:3">
      <c r="A195" s="73" t="s">
        <v>44</v>
      </c>
      <c r="B195" s="73" t="s">
        <v>110</v>
      </c>
      <c r="C195">
        <v>1741828.5</v>
      </c>
    </row>
    <row r="196" spans="1:3">
      <c r="A196" s="73" t="s">
        <v>44</v>
      </c>
      <c r="B196" s="73" t="s">
        <v>151</v>
      </c>
      <c r="C196">
        <v>2219160.6</v>
      </c>
    </row>
    <row r="197" spans="1:3">
      <c r="A197" s="73" t="s">
        <v>44</v>
      </c>
      <c r="B197" s="73" t="s">
        <v>152</v>
      </c>
      <c r="C197">
        <v>2821765.7</v>
      </c>
    </row>
    <row r="198" spans="1:3">
      <c r="A198" s="73" t="s">
        <v>45</v>
      </c>
      <c r="B198" s="73" t="s">
        <v>73</v>
      </c>
      <c r="C198">
        <v>456417</v>
      </c>
    </row>
    <row r="199" spans="1:3">
      <c r="A199" s="73" t="s">
        <v>45</v>
      </c>
      <c r="B199" s="73" t="s">
        <v>74</v>
      </c>
      <c r="C199">
        <v>551535.19999999995</v>
      </c>
    </row>
    <row r="200" spans="1:3">
      <c r="A200" s="73" t="s">
        <v>45</v>
      </c>
      <c r="B200" s="73" t="s">
        <v>75</v>
      </c>
      <c r="C200">
        <v>608373.1</v>
      </c>
    </row>
    <row r="201" spans="1:3">
      <c r="A201" s="73" t="s">
        <v>45</v>
      </c>
      <c r="B201" s="73" t="s">
        <v>76</v>
      </c>
      <c r="C201">
        <v>711439.5</v>
      </c>
    </row>
    <row r="202" spans="1:3">
      <c r="A202" s="73" t="s">
        <v>45</v>
      </c>
      <c r="B202" s="73" t="s">
        <v>77</v>
      </c>
      <c r="C202">
        <v>773223</v>
      </c>
    </row>
    <row r="203" spans="1:3">
      <c r="A203" s="73" t="s">
        <v>45</v>
      </c>
      <c r="B203" s="73" t="s">
        <v>78</v>
      </c>
      <c r="C203">
        <v>809408.7</v>
      </c>
    </row>
    <row r="204" spans="1:3">
      <c r="A204" s="73" t="s">
        <v>45</v>
      </c>
      <c r="B204" s="73" t="s">
        <v>82</v>
      </c>
      <c r="C204">
        <v>856126.3</v>
      </c>
    </row>
    <row r="205" spans="1:3">
      <c r="A205" s="73" t="s">
        <v>45</v>
      </c>
      <c r="B205" s="73" t="s">
        <v>149</v>
      </c>
      <c r="C205">
        <v>914529.6</v>
      </c>
    </row>
    <row r="206" spans="1:3">
      <c r="A206" s="73" t="s">
        <v>45</v>
      </c>
      <c r="B206" s="73" t="s">
        <v>104</v>
      </c>
      <c r="C206">
        <v>934017.6</v>
      </c>
    </row>
    <row r="207" spans="1:3">
      <c r="A207" s="73" t="s">
        <v>45</v>
      </c>
      <c r="B207" s="73" t="s">
        <v>105</v>
      </c>
      <c r="C207">
        <v>1175340.3999999999</v>
      </c>
    </row>
    <row r="208" spans="1:3">
      <c r="A208" s="73" t="s">
        <v>45</v>
      </c>
      <c r="B208" s="73" t="s">
        <v>150</v>
      </c>
      <c r="C208">
        <v>1342993.7</v>
      </c>
    </row>
    <row r="209" spans="1:3">
      <c r="A209" s="73" t="s">
        <v>45</v>
      </c>
      <c r="B209" s="73" t="s">
        <v>110</v>
      </c>
      <c r="C209">
        <v>1533106.6</v>
      </c>
    </row>
    <row r="210" spans="1:3">
      <c r="A210" s="73" t="s">
        <v>45</v>
      </c>
      <c r="B210" s="73" t="s">
        <v>151</v>
      </c>
      <c r="C210">
        <v>1961063.2</v>
      </c>
    </row>
    <row r="211" spans="1:3">
      <c r="A211" s="73" t="s">
        <v>45</v>
      </c>
      <c r="B211" s="73" t="s">
        <v>152</v>
      </c>
      <c r="C211">
        <v>2489068.4</v>
      </c>
    </row>
    <row r="212" spans="1:3">
      <c r="A212" s="73" t="s">
        <v>15</v>
      </c>
      <c r="B212" s="73" t="s">
        <v>73</v>
      </c>
      <c r="C212">
        <v>704180.6</v>
      </c>
    </row>
    <row r="213" spans="1:3">
      <c r="A213" s="73" t="s">
        <v>15</v>
      </c>
      <c r="B213" s="73" t="s">
        <v>74</v>
      </c>
      <c r="C213">
        <v>886288.7</v>
      </c>
    </row>
    <row r="214" spans="1:3">
      <c r="A214" s="73" t="s">
        <v>15</v>
      </c>
      <c r="B214" s="73" t="s">
        <v>75</v>
      </c>
      <c r="C214">
        <v>949217.2</v>
      </c>
    </row>
    <row r="215" spans="1:3">
      <c r="A215" s="73" t="s">
        <v>15</v>
      </c>
      <c r="B215" s="73" t="s">
        <v>76</v>
      </c>
      <c r="C215">
        <v>1029843.4</v>
      </c>
    </row>
    <row r="216" spans="1:3">
      <c r="A216" s="73" t="s">
        <v>15</v>
      </c>
      <c r="B216" s="73" t="s">
        <v>77</v>
      </c>
      <c r="C216">
        <v>1125456.2</v>
      </c>
    </row>
    <row r="217" spans="1:3">
      <c r="A217" s="73" t="s">
        <v>15</v>
      </c>
      <c r="B217" s="73" t="s">
        <v>78</v>
      </c>
      <c r="C217">
        <v>1197316.8999999999</v>
      </c>
    </row>
    <row r="218" spans="1:3">
      <c r="A218" s="73" t="s">
        <v>15</v>
      </c>
      <c r="B218" s="73" t="s">
        <v>82</v>
      </c>
      <c r="C218">
        <v>1325335.8</v>
      </c>
    </row>
    <row r="219" spans="1:3">
      <c r="A219" s="73" t="s">
        <v>15</v>
      </c>
      <c r="B219" s="73" t="s">
        <v>149</v>
      </c>
      <c r="C219">
        <v>1528964.5</v>
      </c>
    </row>
    <row r="220" spans="1:3">
      <c r="A220" s="73" t="s">
        <v>15</v>
      </c>
      <c r="B220" s="73" t="s">
        <v>104</v>
      </c>
      <c r="C220">
        <v>1657450.4</v>
      </c>
    </row>
    <row r="221" spans="1:3">
      <c r="A221" s="73" t="s">
        <v>15</v>
      </c>
      <c r="B221" s="73" t="s">
        <v>105</v>
      </c>
      <c r="C221">
        <v>1859275.3</v>
      </c>
    </row>
    <row r="222" spans="1:3">
      <c r="A222" s="73" t="s">
        <v>15</v>
      </c>
      <c r="B222" s="73" t="s">
        <v>150</v>
      </c>
      <c r="C222">
        <v>2572779.7000000002</v>
      </c>
    </row>
    <row r="223" spans="1:3">
      <c r="A223" s="73" t="s">
        <v>15</v>
      </c>
      <c r="B223" s="73" t="s">
        <v>110</v>
      </c>
      <c r="C223">
        <v>3245879.8</v>
      </c>
    </row>
    <row r="224" spans="1:3">
      <c r="A224" s="73" t="s">
        <v>15</v>
      </c>
      <c r="B224" s="73" t="s">
        <v>151</v>
      </c>
      <c r="C224">
        <v>4224630.8</v>
      </c>
    </row>
    <row r="225" spans="1:3">
      <c r="A225" s="73" t="s">
        <v>15</v>
      </c>
      <c r="B225" s="73" t="s">
        <v>152</v>
      </c>
      <c r="C225">
        <v>5609327.7000000002</v>
      </c>
    </row>
    <row r="226" spans="1:3">
      <c r="A226" s="73" t="s">
        <v>97</v>
      </c>
      <c r="B226" s="73" t="s">
        <v>73</v>
      </c>
      <c r="C226">
        <v>377936.9</v>
      </c>
    </row>
    <row r="227" spans="1:3">
      <c r="A227" s="73" t="s">
        <v>97</v>
      </c>
      <c r="B227" s="73" t="s">
        <v>74</v>
      </c>
      <c r="C227">
        <v>482072</v>
      </c>
    </row>
    <row r="228" spans="1:3">
      <c r="A228" s="73" t="s">
        <v>97</v>
      </c>
      <c r="B228" s="73" t="s">
        <v>75</v>
      </c>
      <c r="C228">
        <v>516554.1</v>
      </c>
    </row>
    <row r="229" spans="1:3">
      <c r="A229" s="73" t="s">
        <v>97</v>
      </c>
      <c r="B229" s="73" t="s">
        <v>76</v>
      </c>
      <c r="C229">
        <v>577127</v>
      </c>
    </row>
    <row r="230" spans="1:3">
      <c r="A230" s="73" t="s">
        <v>97</v>
      </c>
      <c r="B230" s="73" t="s">
        <v>77</v>
      </c>
      <c r="C230">
        <v>666308.4</v>
      </c>
    </row>
    <row r="231" spans="1:3">
      <c r="A231" s="73" t="s">
        <v>97</v>
      </c>
      <c r="B231" s="73" t="s">
        <v>78</v>
      </c>
      <c r="C231">
        <v>729986.8</v>
      </c>
    </row>
    <row r="232" spans="1:3">
      <c r="A232" s="73" t="s">
        <v>97</v>
      </c>
      <c r="B232" s="73" t="s">
        <v>82</v>
      </c>
      <c r="C232">
        <v>888829.7</v>
      </c>
    </row>
    <row r="233" spans="1:3">
      <c r="A233" s="73" t="s">
        <v>97</v>
      </c>
      <c r="B233" s="73" t="s">
        <v>149</v>
      </c>
      <c r="C233">
        <v>1075843.5</v>
      </c>
    </row>
    <row r="234" spans="1:3">
      <c r="A234" s="73" t="s">
        <v>97</v>
      </c>
      <c r="B234" s="73" t="s">
        <v>104</v>
      </c>
      <c r="C234">
        <v>1172754.3</v>
      </c>
    </row>
    <row r="235" spans="1:3">
      <c r="A235" s="73" t="s">
        <v>97</v>
      </c>
      <c r="B235" s="73" t="s">
        <v>105</v>
      </c>
      <c r="C235">
        <v>1326324.8999999999</v>
      </c>
    </row>
    <row r="236" spans="1:3">
      <c r="A236" s="73" t="s">
        <v>97</v>
      </c>
      <c r="B236" s="73" t="s">
        <v>150</v>
      </c>
      <c r="C236">
        <v>1804796.2</v>
      </c>
    </row>
    <row r="237" spans="1:3">
      <c r="A237" s="73" t="s">
        <v>97</v>
      </c>
      <c r="B237" s="73" t="s">
        <v>110</v>
      </c>
      <c r="C237">
        <v>2459919.9</v>
      </c>
    </row>
    <row r="238" spans="1:3">
      <c r="A238" s="73" t="s">
        <v>97</v>
      </c>
      <c r="B238" s="73" t="s">
        <v>151</v>
      </c>
      <c r="C238">
        <v>2959635.6</v>
      </c>
    </row>
    <row r="239" spans="1:3">
      <c r="A239" s="73" t="s">
        <v>97</v>
      </c>
      <c r="B239" s="73" t="s">
        <v>152</v>
      </c>
      <c r="C239">
        <v>3492377.8</v>
      </c>
    </row>
    <row r="240" spans="1:3">
      <c r="A240" s="73" t="s">
        <v>46</v>
      </c>
      <c r="B240" s="73" t="s">
        <v>73</v>
      </c>
      <c r="C240">
        <v>130801.1</v>
      </c>
    </row>
    <row r="241" spans="1:3">
      <c r="A241" s="73" t="s">
        <v>46</v>
      </c>
      <c r="B241" s="73" t="s">
        <v>74</v>
      </c>
      <c r="C241">
        <v>176073.9</v>
      </c>
    </row>
    <row r="242" spans="1:3">
      <c r="A242" s="73" t="s">
        <v>46</v>
      </c>
      <c r="B242" s="73" t="s">
        <v>75</v>
      </c>
      <c r="C242">
        <v>197730.7</v>
      </c>
    </row>
    <row r="243" spans="1:3">
      <c r="A243" s="73" t="s">
        <v>46</v>
      </c>
      <c r="B243" s="73" t="s">
        <v>76</v>
      </c>
      <c r="C243">
        <v>243360.9</v>
      </c>
    </row>
    <row r="244" spans="1:3">
      <c r="A244" s="73" t="s">
        <v>46</v>
      </c>
      <c r="B244" s="73" t="s">
        <v>77</v>
      </c>
      <c r="C244">
        <v>289131.09999999998</v>
      </c>
    </row>
    <row r="245" spans="1:3">
      <c r="A245" s="73" t="s">
        <v>46</v>
      </c>
      <c r="B245" s="73" t="s">
        <v>78</v>
      </c>
      <c r="C245">
        <v>329278.5</v>
      </c>
    </row>
    <row r="246" spans="1:3">
      <c r="A246" s="73" t="s">
        <v>46</v>
      </c>
      <c r="B246" s="73" t="s">
        <v>82</v>
      </c>
      <c r="C246">
        <v>357605.4</v>
      </c>
    </row>
    <row r="247" spans="1:3">
      <c r="A247" s="73" t="s">
        <v>46</v>
      </c>
      <c r="B247" s="73" t="s">
        <v>149</v>
      </c>
      <c r="C247">
        <v>415736</v>
      </c>
    </row>
    <row r="248" spans="1:3">
      <c r="A248" s="73" t="s">
        <v>46</v>
      </c>
      <c r="B248" s="73" t="s">
        <v>104</v>
      </c>
      <c r="C248">
        <v>450094.6</v>
      </c>
    </row>
    <row r="249" spans="1:3">
      <c r="A249" s="73" t="s">
        <v>46</v>
      </c>
      <c r="B249" s="73" t="s">
        <v>105</v>
      </c>
      <c r="C249">
        <v>508692.8</v>
      </c>
    </row>
    <row r="250" spans="1:3">
      <c r="A250" s="73" t="s">
        <v>46</v>
      </c>
      <c r="B250" s="73" t="s">
        <v>150</v>
      </c>
      <c r="C250">
        <v>639680.6</v>
      </c>
    </row>
    <row r="251" spans="1:3">
      <c r="A251" s="73" t="s">
        <v>46</v>
      </c>
      <c r="B251" s="73" t="s">
        <v>110</v>
      </c>
      <c r="C251">
        <v>731327.4</v>
      </c>
    </row>
    <row r="252" spans="1:3">
      <c r="A252" s="73" t="s">
        <v>46</v>
      </c>
      <c r="B252" s="73" t="s">
        <v>151</v>
      </c>
      <c r="C252">
        <v>928891.5</v>
      </c>
    </row>
    <row r="253" spans="1:3">
      <c r="A253" s="73" t="s">
        <v>46</v>
      </c>
      <c r="B253" s="73" t="s">
        <v>152</v>
      </c>
      <c r="C253">
        <v>1047196</v>
      </c>
    </row>
    <row r="254" spans="1:3">
      <c r="A254" s="73" t="s">
        <v>98</v>
      </c>
      <c r="B254" s="73" t="s">
        <v>73</v>
      </c>
      <c r="C254">
        <v>200807.6</v>
      </c>
    </row>
    <row r="255" spans="1:3">
      <c r="A255" s="73" t="s">
        <v>98</v>
      </c>
      <c r="B255" s="73" t="s">
        <v>74</v>
      </c>
      <c r="C255">
        <v>301033.09999999998</v>
      </c>
    </row>
    <row r="256" spans="1:3">
      <c r="A256" s="73" t="s">
        <v>98</v>
      </c>
      <c r="B256" s="73" t="s">
        <v>75</v>
      </c>
      <c r="C256">
        <v>380462.2</v>
      </c>
    </row>
    <row r="257" spans="1:3">
      <c r="A257" s="73" t="s">
        <v>98</v>
      </c>
      <c r="B257" s="73" t="s">
        <v>76</v>
      </c>
      <c r="C257">
        <v>972543.9</v>
      </c>
    </row>
    <row r="258" spans="1:3">
      <c r="A258" s="73" t="s">
        <v>98</v>
      </c>
      <c r="B258" s="73" t="s">
        <v>77</v>
      </c>
      <c r="C258">
        <v>1119352.2</v>
      </c>
    </row>
    <row r="259" spans="1:3">
      <c r="A259" s="73" t="s">
        <v>98</v>
      </c>
      <c r="B259" s="73" t="s">
        <v>78</v>
      </c>
      <c r="C259">
        <v>1312678.3</v>
      </c>
    </row>
    <row r="260" spans="1:3">
      <c r="A260" s="73" t="s">
        <v>98</v>
      </c>
      <c r="B260" s="73" t="s">
        <v>82</v>
      </c>
      <c r="C260">
        <v>1323043.5</v>
      </c>
    </row>
    <row r="261" spans="1:3">
      <c r="A261" s="73" t="s">
        <v>98</v>
      </c>
      <c r="B261" s="73" t="s">
        <v>149</v>
      </c>
      <c r="C261">
        <v>1621966.9</v>
      </c>
    </row>
    <row r="262" spans="1:3">
      <c r="A262" s="73" t="s">
        <v>98</v>
      </c>
      <c r="B262" s="73" t="s">
        <v>104</v>
      </c>
      <c r="C262">
        <v>1749064.9</v>
      </c>
    </row>
    <row r="263" spans="1:3">
      <c r="A263" s="73" t="s">
        <v>98</v>
      </c>
      <c r="B263" s="73" t="s">
        <v>105</v>
      </c>
      <c r="C263">
        <v>2053934.9</v>
      </c>
    </row>
    <row r="264" spans="1:3">
      <c r="A264" s="73" t="s">
        <v>98</v>
      </c>
      <c r="B264" s="73" t="s">
        <v>150</v>
      </c>
      <c r="C264">
        <v>1788578.2</v>
      </c>
    </row>
    <row r="265" spans="1:3">
      <c r="A265" s="73" t="s">
        <v>98</v>
      </c>
      <c r="B265" s="73" t="s">
        <v>110</v>
      </c>
      <c r="C265">
        <v>1879315.7</v>
      </c>
    </row>
    <row r="266" spans="1:3">
      <c r="A266" s="73" t="s">
        <v>98</v>
      </c>
      <c r="B266" s="73" t="s">
        <v>151</v>
      </c>
      <c r="C266">
        <v>2338955</v>
      </c>
    </row>
    <row r="267" spans="1:3">
      <c r="A267" s="73" t="s">
        <v>98</v>
      </c>
      <c r="B267" s="73" t="s">
        <v>152</v>
      </c>
      <c r="C267">
        <v>2501527.6</v>
      </c>
    </row>
    <row r="268" spans="1:3">
      <c r="A268" s="73" t="s">
        <v>99</v>
      </c>
      <c r="B268" s="73" t="s">
        <v>73</v>
      </c>
      <c r="C268">
        <v>16378.9</v>
      </c>
    </row>
    <row r="269" spans="1:3">
      <c r="A269" s="73" t="s">
        <v>99</v>
      </c>
      <c r="B269" s="73" t="s">
        <v>74</v>
      </c>
      <c r="C269">
        <v>13492</v>
      </c>
    </row>
    <row r="270" spans="1:3">
      <c r="A270" s="73" t="s">
        <v>99</v>
      </c>
      <c r="B270" s="73" t="s">
        <v>75</v>
      </c>
      <c r="C270">
        <v>28167.8</v>
      </c>
    </row>
    <row r="271" spans="1:3">
      <c r="A271" s="73" t="s">
        <v>99</v>
      </c>
      <c r="B271" s="73" t="s">
        <v>76</v>
      </c>
      <c r="C271">
        <v>26891.3</v>
      </c>
    </row>
    <row r="272" spans="1:3">
      <c r="A272" s="73" t="s">
        <v>99</v>
      </c>
      <c r="B272" s="73" t="s">
        <v>77</v>
      </c>
      <c r="C272">
        <v>29122.799999999999</v>
      </c>
    </row>
    <row r="273" spans="1:3">
      <c r="A273" s="73" t="s">
        <v>99</v>
      </c>
      <c r="B273" s="73" t="s">
        <v>78</v>
      </c>
      <c r="C273">
        <v>30917.9</v>
      </c>
    </row>
    <row r="274" spans="1:3">
      <c r="A274" s="73" t="s">
        <v>99</v>
      </c>
      <c r="B274" s="73" t="s">
        <v>82</v>
      </c>
      <c r="C274">
        <v>32099</v>
      </c>
    </row>
    <row r="275" spans="1:3">
      <c r="A275" s="73" t="s">
        <v>99</v>
      </c>
      <c r="B275" s="73" t="s">
        <v>149</v>
      </c>
      <c r="C275">
        <v>40829.1</v>
      </c>
    </row>
    <row r="276" spans="1:3">
      <c r="A276" s="73" t="s">
        <v>99</v>
      </c>
      <c r="B276" s="73" t="s">
        <v>104</v>
      </c>
      <c r="C276">
        <v>43940.7</v>
      </c>
    </row>
    <row r="277" spans="1:3">
      <c r="A277" s="73" t="s">
        <v>99</v>
      </c>
      <c r="B277" s="73" t="s">
        <v>105</v>
      </c>
      <c r="C277">
        <v>46440.5</v>
      </c>
    </row>
    <row r="278" spans="1:3">
      <c r="A278" s="73" t="s">
        <v>99</v>
      </c>
      <c r="B278" s="73" t="s">
        <v>150</v>
      </c>
      <c r="C278">
        <v>49593</v>
      </c>
    </row>
    <row r="279" spans="1:3">
      <c r="A279" s="73" t="s">
        <v>99</v>
      </c>
      <c r="B279" s="73" t="s">
        <v>110</v>
      </c>
      <c r="C279">
        <v>53752.2</v>
      </c>
    </row>
    <row r="280" spans="1:3">
      <c r="A280" s="73" t="s">
        <v>99</v>
      </c>
      <c r="B280" s="73" t="s">
        <v>151</v>
      </c>
      <c r="C280">
        <v>62741</v>
      </c>
    </row>
    <row r="281" spans="1:3">
      <c r="A281" s="73" t="s">
        <v>99</v>
      </c>
      <c r="B281" s="73" t="s">
        <v>152</v>
      </c>
      <c r="C281">
        <v>73100.600000000006</v>
      </c>
    </row>
    <row r="282" spans="1:3">
      <c r="A282" s="73" t="s">
        <v>20</v>
      </c>
      <c r="B282" s="73" t="s">
        <v>73</v>
      </c>
      <c r="C282">
        <v>21815517</v>
      </c>
    </row>
    <row r="283" spans="1:3">
      <c r="A283" s="73" t="s">
        <v>20</v>
      </c>
      <c r="B283" s="73" t="s">
        <v>74</v>
      </c>
      <c r="C283">
        <v>28243052.699999999</v>
      </c>
    </row>
    <row r="284" spans="1:3">
      <c r="A284" s="73" t="s">
        <v>20</v>
      </c>
      <c r="B284" s="73" t="s">
        <v>75</v>
      </c>
      <c r="C284">
        <v>31015186.600000001</v>
      </c>
    </row>
    <row r="285" spans="1:3">
      <c r="A285" s="73" t="s">
        <v>20</v>
      </c>
      <c r="B285" s="73" t="s">
        <v>76</v>
      </c>
      <c r="C285">
        <v>35999025.100000001</v>
      </c>
    </row>
    <row r="286" spans="1:3">
      <c r="A286" s="73" t="s">
        <v>20</v>
      </c>
      <c r="B286" s="73" t="s">
        <v>77</v>
      </c>
      <c r="C286">
        <v>39675832.899999999</v>
      </c>
    </row>
    <row r="287" spans="1:3">
      <c r="A287" s="73" t="s">
        <v>20</v>
      </c>
      <c r="B287" s="73" t="s">
        <v>78</v>
      </c>
      <c r="C287">
        <v>40884133.600000001</v>
      </c>
    </row>
    <row r="288" spans="1:3">
      <c r="A288" s="73" t="s">
        <v>20</v>
      </c>
      <c r="B288" s="73" t="s">
        <v>82</v>
      </c>
      <c r="C288">
        <v>46971150</v>
      </c>
    </row>
    <row r="289" spans="1:3">
      <c r="A289" s="73" t="s">
        <v>20</v>
      </c>
      <c r="B289" s="73" t="s">
        <v>149</v>
      </c>
      <c r="C289">
        <v>54378857.799999997</v>
      </c>
    </row>
    <row r="290" spans="1:3">
      <c r="A290" s="73" t="s">
        <v>20</v>
      </c>
      <c r="B290" s="73" t="s">
        <v>104</v>
      </c>
      <c r="C290">
        <v>61819536.399999999</v>
      </c>
    </row>
    <row r="291" spans="1:3">
      <c r="A291" s="73" t="s">
        <v>20</v>
      </c>
      <c r="B291" s="73" t="s">
        <v>105</v>
      </c>
      <c r="C291">
        <v>69532626.5</v>
      </c>
    </row>
    <row r="292" spans="1:3">
      <c r="A292" s="73" t="s">
        <v>20</v>
      </c>
      <c r="B292" s="73" t="s">
        <v>150</v>
      </c>
      <c r="C292">
        <v>70649033.200000003</v>
      </c>
    </row>
    <row r="293" spans="1:3">
      <c r="A293" s="73" t="s">
        <v>20</v>
      </c>
      <c r="B293" s="73" t="s">
        <v>110</v>
      </c>
      <c r="C293">
        <v>83951587.900000006</v>
      </c>
    </row>
    <row r="294" spans="1:3">
      <c r="A294" s="73" t="s">
        <v>20</v>
      </c>
      <c r="B294" s="73" t="s">
        <v>151</v>
      </c>
      <c r="C294">
        <v>103765518.2</v>
      </c>
    </row>
    <row r="295" spans="1:3">
      <c r="A295" s="73" t="s">
        <v>20</v>
      </c>
      <c r="B295" s="73" t="s">
        <v>152</v>
      </c>
      <c r="C295">
        <v>119808038.7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D82F8-93F9-4344-B7EB-5C83877CE476}">
  <dimension ref="A1:BD35"/>
  <sheetViews>
    <sheetView zoomScale="110" zoomScaleNormal="110" workbookViewId="0">
      <pane xSplit="1" ySplit="1" topLeftCell="AW21" activePane="bottomRight" state="frozen"/>
      <selection pane="topRight" activeCell="B1" sqref="B1"/>
      <selection pane="bottomLeft" activeCell="A4" sqref="A4"/>
      <selection pane="bottomRight" sqref="A1:BB31"/>
    </sheetView>
  </sheetViews>
  <sheetFormatPr defaultColWidth="8.77734375" defaultRowHeight="10.199999999999999"/>
  <cols>
    <col min="1" max="1" width="38.6640625" style="3" customWidth="1"/>
    <col min="2" max="2" width="15.88671875" style="3" customWidth="1"/>
    <col min="3" max="3" width="17.88671875" style="3" customWidth="1"/>
    <col min="4" max="4" width="16.21875" style="3" customWidth="1"/>
    <col min="5" max="5" width="12.44140625" style="3" customWidth="1"/>
    <col min="6" max="6" width="15.88671875" style="3" customWidth="1"/>
    <col min="7" max="7" width="17.88671875" style="3" customWidth="1"/>
    <col min="8" max="8" width="16.21875" style="3" customWidth="1"/>
    <col min="9" max="9" width="12.44140625" style="3" customWidth="1"/>
    <col min="10" max="10" width="15.88671875" style="3" customWidth="1"/>
    <col min="11" max="11" width="17.88671875" style="3" customWidth="1"/>
    <col min="12" max="12" width="16.21875" style="3" customWidth="1"/>
    <col min="13" max="13" width="12.44140625" style="3" customWidth="1"/>
    <col min="14" max="14" width="15.88671875" style="3" customWidth="1"/>
    <col min="15" max="15" width="18.33203125" style="4" customWidth="1"/>
    <col min="16" max="16" width="16.21875" style="3" customWidth="1"/>
    <col min="17" max="17" width="12.44140625" style="3" customWidth="1"/>
    <col min="18" max="18" width="15.88671875" style="3" customWidth="1"/>
    <col min="19" max="19" width="17.88671875" style="3" customWidth="1"/>
    <col min="20" max="20" width="16.21875" style="3" customWidth="1"/>
    <col min="21" max="21" width="12.44140625" style="3" customWidth="1"/>
    <col min="22" max="22" width="15.88671875" style="3" customWidth="1"/>
    <col min="23" max="23" width="17.88671875" style="3" customWidth="1"/>
    <col min="24" max="24" width="16.21875" style="3" customWidth="1"/>
    <col min="25" max="25" width="12.44140625" style="3" customWidth="1"/>
    <col min="26" max="26" width="15.88671875" style="3" customWidth="1"/>
    <col min="27" max="27" width="17.88671875" style="3" customWidth="1"/>
    <col min="28" max="28" width="16.21875" style="3" customWidth="1"/>
    <col min="29" max="29" width="12.44140625" style="3" customWidth="1"/>
    <col min="30" max="30" width="15.88671875" style="3" customWidth="1"/>
    <col min="31" max="31" width="17.88671875" style="3" customWidth="1"/>
    <col min="32" max="32" width="16.21875" style="3" customWidth="1"/>
    <col min="33" max="33" width="12.44140625" style="3" customWidth="1"/>
    <col min="34" max="34" width="15.88671875" style="3" customWidth="1"/>
    <col min="35" max="35" width="17.88671875" style="3" customWidth="1"/>
    <col min="36" max="36" width="16.21875" style="3" customWidth="1"/>
    <col min="37" max="37" width="12.44140625" style="3" customWidth="1"/>
    <col min="38" max="38" width="15.88671875" style="3" customWidth="1"/>
    <col min="39" max="39" width="17.88671875" style="3" customWidth="1"/>
    <col min="40" max="40" width="16.21875" style="3" customWidth="1"/>
    <col min="41" max="41" width="12.44140625" style="3" customWidth="1"/>
    <col min="42" max="42" width="15.88671875" style="3" customWidth="1"/>
    <col min="43" max="43" width="17.88671875" style="3" customWidth="1"/>
    <col min="44" max="44" width="16.21875" style="3" customWidth="1"/>
    <col min="45" max="45" width="12.44140625" style="3" customWidth="1"/>
    <col min="46" max="46" width="15.88671875" style="3" customWidth="1"/>
    <col min="47" max="47" width="17.88671875" style="3" customWidth="1"/>
    <col min="48" max="48" width="16.5546875" style="3" customWidth="1"/>
    <col min="49" max="49" width="12.44140625" style="3" customWidth="1"/>
    <col min="50" max="50" width="15.33203125" style="3" customWidth="1"/>
    <col min="51" max="51" width="17.88671875" style="3" customWidth="1"/>
    <col min="52" max="52" width="16.5546875" style="3" customWidth="1"/>
    <col min="53" max="54" width="13.109375" style="3" customWidth="1"/>
    <col min="55" max="55" width="11.6640625" style="3" bestFit="1" customWidth="1"/>
    <col min="56" max="16384" width="8.77734375" style="3"/>
  </cols>
  <sheetData>
    <row r="1" spans="1:56" ht="20.399999999999999">
      <c r="A1" s="63" t="s">
        <v>107</v>
      </c>
      <c r="B1" s="64" t="s">
        <v>49</v>
      </c>
      <c r="C1" s="65" t="s">
        <v>50</v>
      </c>
      <c r="D1" s="64" t="s">
        <v>51</v>
      </c>
      <c r="E1" s="64" t="s">
        <v>73</v>
      </c>
      <c r="F1" s="64" t="s">
        <v>52</v>
      </c>
      <c r="G1" s="65" t="s">
        <v>53</v>
      </c>
      <c r="H1" s="64" t="s">
        <v>54</v>
      </c>
      <c r="I1" s="64" t="s">
        <v>74</v>
      </c>
      <c r="J1" s="64" t="s">
        <v>55</v>
      </c>
      <c r="K1" s="64" t="s">
        <v>69</v>
      </c>
      <c r="L1" s="64" t="s">
        <v>56</v>
      </c>
      <c r="M1" s="64" t="s">
        <v>75</v>
      </c>
      <c r="N1" s="64" t="s">
        <v>57</v>
      </c>
      <c r="O1" s="64" t="s">
        <v>59</v>
      </c>
      <c r="P1" s="64" t="s">
        <v>58</v>
      </c>
      <c r="Q1" s="64" t="s">
        <v>76</v>
      </c>
      <c r="R1" s="64" t="s">
        <v>60</v>
      </c>
      <c r="S1" s="64" t="s">
        <v>61</v>
      </c>
      <c r="T1" s="64" t="s">
        <v>62</v>
      </c>
      <c r="U1" s="64" t="s">
        <v>77</v>
      </c>
      <c r="V1" s="64" t="s">
        <v>63</v>
      </c>
      <c r="W1" s="64" t="s">
        <v>64</v>
      </c>
      <c r="X1" s="64" t="s">
        <v>65</v>
      </c>
      <c r="Y1" s="64" t="s">
        <v>78</v>
      </c>
      <c r="Z1" s="64" t="s">
        <v>66</v>
      </c>
      <c r="AA1" s="64" t="s">
        <v>67</v>
      </c>
      <c r="AB1" s="64" t="s">
        <v>68</v>
      </c>
      <c r="AC1" s="64" t="s">
        <v>82</v>
      </c>
      <c r="AD1" s="64" t="s">
        <v>81</v>
      </c>
      <c r="AE1" s="64" t="s">
        <v>83</v>
      </c>
      <c r="AF1" s="64" t="s">
        <v>84</v>
      </c>
      <c r="AG1" s="64" t="s">
        <v>139</v>
      </c>
      <c r="AH1" s="64" t="s">
        <v>85</v>
      </c>
      <c r="AI1" s="64" t="s">
        <v>86</v>
      </c>
      <c r="AJ1" s="64" t="s">
        <v>87</v>
      </c>
      <c r="AK1" s="64" t="s">
        <v>104</v>
      </c>
      <c r="AL1" s="64" t="s">
        <v>88</v>
      </c>
      <c r="AM1" s="64" t="s">
        <v>89</v>
      </c>
      <c r="AN1" s="64" t="s">
        <v>90</v>
      </c>
      <c r="AO1" s="64" t="s">
        <v>105</v>
      </c>
      <c r="AP1" s="64" t="s">
        <v>91</v>
      </c>
      <c r="AQ1" s="64" t="s">
        <v>100</v>
      </c>
      <c r="AR1" s="64" t="s">
        <v>101</v>
      </c>
      <c r="AS1" s="64" t="s">
        <v>143</v>
      </c>
      <c r="AT1" s="64" t="s">
        <v>102</v>
      </c>
      <c r="AU1" s="64" t="s">
        <v>106</v>
      </c>
      <c r="AV1" s="64" t="s">
        <v>140</v>
      </c>
      <c r="AW1" s="66" t="s">
        <v>110</v>
      </c>
      <c r="AX1" s="64" t="s">
        <v>109</v>
      </c>
      <c r="AY1" s="64" t="s">
        <v>108</v>
      </c>
      <c r="AZ1" s="64" t="s">
        <v>141</v>
      </c>
      <c r="BA1" s="64" t="s">
        <v>144</v>
      </c>
      <c r="BB1" s="67" t="s">
        <v>145</v>
      </c>
    </row>
    <row r="2" spans="1:56" s="9" customFormat="1">
      <c r="A2" s="54" t="s">
        <v>0</v>
      </c>
      <c r="B2" s="6">
        <v>1697091.9</v>
      </c>
      <c r="C2" s="6">
        <v>3795387.2</v>
      </c>
      <c r="D2" s="6">
        <v>6312654.9000000004</v>
      </c>
      <c r="E2" s="7">
        <v>9841623.1999999993</v>
      </c>
      <c r="F2" s="6">
        <v>2168502.2000000002</v>
      </c>
      <c r="G2" s="6">
        <v>4814509.5999999996</v>
      </c>
      <c r="H2" s="6">
        <v>8103645.0999999996</v>
      </c>
      <c r="I2" s="7">
        <v>11934119.5</v>
      </c>
      <c r="J2" s="6">
        <v>2358158.1</v>
      </c>
      <c r="K2" s="6">
        <v>5104647.4000000004</v>
      </c>
      <c r="L2" s="6">
        <v>8594190.0999999996</v>
      </c>
      <c r="M2" s="7">
        <v>12589431.300000001</v>
      </c>
      <c r="N2" s="6">
        <v>2707902.6</v>
      </c>
      <c r="O2" s="6">
        <v>5500144.2999999998</v>
      </c>
      <c r="P2" s="6">
        <v>9288576.5</v>
      </c>
      <c r="Q2" s="7">
        <v>13752477.6</v>
      </c>
      <c r="R2" s="6">
        <v>3032348</v>
      </c>
      <c r="S2" s="6">
        <v>6247058</v>
      </c>
      <c r="T2" s="6">
        <v>10469033.199999999</v>
      </c>
      <c r="U2" s="7">
        <v>14893902.300000001</v>
      </c>
      <c r="V2" s="6">
        <v>2947393</v>
      </c>
      <c r="W2" s="6">
        <v>6088490.0999999996</v>
      </c>
      <c r="X2" s="6">
        <v>10266034.300000001</v>
      </c>
      <c r="Y2" s="7">
        <v>14540579</v>
      </c>
      <c r="Z2" s="6">
        <v>3190338.8</v>
      </c>
      <c r="AA2" s="6">
        <v>6839405.5999999996</v>
      </c>
      <c r="AB2" s="6">
        <v>11620714.699999999</v>
      </c>
      <c r="AC2" s="7">
        <v>17161282.899999999</v>
      </c>
      <c r="AD2" s="7">
        <v>3740496.7</v>
      </c>
      <c r="AE2" s="6">
        <v>7853582.4000000004</v>
      </c>
      <c r="AF2" s="6">
        <v>13189323.199999999</v>
      </c>
      <c r="AG2" s="7">
        <v>20034372.899999999</v>
      </c>
      <c r="AH2" s="6">
        <v>4345905.5</v>
      </c>
      <c r="AI2" s="6">
        <v>9483735.0999999996</v>
      </c>
      <c r="AJ2" s="6">
        <v>15619844</v>
      </c>
      <c r="AK2" s="7">
        <v>23424694.899999999</v>
      </c>
      <c r="AL2" s="7">
        <v>4782786</v>
      </c>
      <c r="AM2" s="7">
        <v>10631620.1</v>
      </c>
      <c r="AN2" s="7">
        <v>17301567.100000001</v>
      </c>
      <c r="AO2" s="7">
        <v>26071350</v>
      </c>
      <c r="AP2" s="7">
        <v>5479804.5</v>
      </c>
      <c r="AQ2" s="7">
        <v>11077311.199999999</v>
      </c>
      <c r="AR2" s="7">
        <v>18340165.300000001</v>
      </c>
      <c r="AS2" s="7">
        <v>27192162.800000001</v>
      </c>
      <c r="AT2" s="7">
        <v>6192881.2000000002</v>
      </c>
      <c r="AU2" s="7">
        <v>12866077.6</v>
      </c>
      <c r="AV2" s="7">
        <v>21973739.5</v>
      </c>
      <c r="AW2" s="7">
        <v>33829913.899999999</v>
      </c>
      <c r="AX2" s="7">
        <v>7650074.2000000002</v>
      </c>
      <c r="AY2" s="7">
        <v>16269943.6</v>
      </c>
      <c r="AZ2" s="7">
        <v>27360824.5</v>
      </c>
      <c r="BA2" s="7">
        <v>41741280.100000001</v>
      </c>
      <c r="BB2" s="59">
        <v>43456024.600000001</v>
      </c>
      <c r="BC2" s="8"/>
      <c r="BD2" s="8"/>
    </row>
    <row r="3" spans="1:56">
      <c r="A3" s="55" t="s">
        <v>38</v>
      </c>
      <c r="B3" s="10">
        <v>90224.5</v>
      </c>
      <c r="C3" s="11">
        <v>226705.8</v>
      </c>
      <c r="D3" s="11">
        <v>633523</v>
      </c>
      <c r="E3" s="12">
        <v>983994.9</v>
      </c>
      <c r="F3" s="11">
        <v>115401.2</v>
      </c>
      <c r="G3" s="11">
        <v>253450.7</v>
      </c>
      <c r="H3" s="11">
        <v>750606.2</v>
      </c>
      <c r="I3" s="12">
        <v>1409038.6</v>
      </c>
      <c r="J3" s="11">
        <v>133618.70000000001</v>
      </c>
      <c r="K3" s="13">
        <v>292927.3</v>
      </c>
      <c r="L3" s="13">
        <v>841850</v>
      </c>
      <c r="M3" s="12">
        <v>1330033.6000000001</v>
      </c>
      <c r="N3" s="13">
        <v>134647.20000000001</v>
      </c>
      <c r="O3" s="13">
        <v>335954.4</v>
      </c>
      <c r="P3" s="13">
        <v>1078912.5</v>
      </c>
      <c r="Q3" s="12">
        <v>1621232.5</v>
      </c>
      <c r="R3" s="13">
        <v>161844.20000000001</v>
      </c>
      <c r="S3" s="13">
        <v>393494.3</v>
      </c>
      <c r="T3" s="13">
        <v>1153408.8999999999</v>
      </c>
      <c r="U3" s="12">
        <v>1717786</v>
      </c>
      <c r="V3" s="13">
        <v>179588.5</v>
      </c>
      <c r="W3" s="13">
        <v>435168.9</v>
      </c>
      <c r="X3" s="13">
        <v>1319982.8</v>
      </c>
      <c r="Y3" s="12">
        <v>1925866.5</v>
      </c>
      <c r="Z3" s="13">
        <v>193406.6</v>
      </c>
      <c r="AA3" s="13">
        <v>480748.7</v>
      </c>
      <c r="AB3" s="13">
        <v>1456636.2</v>
      </c>
      <c r="AC3" s="12">
        <v>2140007.6</v>
      </c>
      <c r="AD3" s="13">
        <v>214414.1</v>
      </c>
      <c r="AE3" s="13">
        <v>522147.5</v>
      </c>
      <c r="AF3" s="13">
        <v>1568223.1</v>
      </c>
      <c r="AG3" s="13">
        <v>2456284.6</v>
      </c>
      <c r="AH3" s="13">
        <v>238092.5</v>
      </c>
      <c r="AI3" s="13">
        <v>606063.80000000005</v>
      </c>
      <c r="AJ3" s="13">
        <v>1658959.4</v>
      </c>
      <c r="AK3" s="13">
        <v>2717499.1</v>
      </c>
      <c r="AL3" s="11">
        <v>274580.59999999998</v>
      </c>
      <c r="AM3" s="11">
        <v>678911.8</v>
      </c>
      <c r="AN3" s="11">
        <v>1897182.5</v>
      </c>
      <c r="AO3" s="13">
        <v>3105560.7</v>
      </c>
      <c r="AP3" s="13">
        <v>336754.6</v>
      </c>
      <c r="AQ3" s="13">
        <v>803610.8</v>
      </c>
      <c r="AR3" s="13">
        <v>2327245.9</v>
      </c>
      <c r="AS3" s="13">
        <v>3808889.1</v>
      </c>
      <c r="AT3" s="14">
        <v>397251.6</v>
      </c>
      <c r="AU3" s="14">
        <v>922684.2</v>
      </c>
      <c r="AV3" s="13">
        <v>2709556.8</v>
      </c>
      <c r="AW3" s="15">
        <v>4222766.5</v>
      </c>
      <c r="AX3" s="15">
        <v>468601.8</v>
      </c>
      <c r="AY3" s="15">
        <v>1109432.7</v>
      </c>
      <c r="AZ3" s="15">
        <v>3396125.2</v>
      </c>
      <c r="BA3" s="15">
        <v>5444727.2999999998</v>
      </c>
      <c r="BB3" s="60">
        <v>4722654.3</v>
      </c>
      <c r="BC3" s="8"/>
      <c r="BD3" s="8"/>
    </row>
    <row r="4" spans="1:56">
      <c r="A4" s="55" t="s">
        <v>3</v>
      </c>
      <c r="B4" s="11">
        <v>1391949.9</v>
      </c>
      <c r="C4" s="11">
        <v>3013661.2</v>
      </c>
      <c r="D4" s="11">
        <v>4606949.7</v>
      </c>
      <c r="E4" s="12">
        <v>7177125.7999999998</v>
      </c>
      <c r="F4" s="11">
        <v>1812665.5</v>
      </c>
      <c r="G4" s="11">
        <v>3980944.9</v>
      </c>
      <c r="H4" s="11">
        <v>6268902.7000000002</v>
      </c>
      <c r="I4" s="12">
        <v>8708469.4000000004</v>
      </c>
      <c r="J4" s="11">
        <v>1967596.4</v>
      </c>
      <c r="K4" s="11">
        <v>4134914.5</v>
      </c>
      <c r="L4" s="11">
        <v>6493635.5</v>
      </c>
      <c r="M4" s="12">
        <v>9343705.5</v>
      </c>
      <c r="N4" s="11">
        <v>2316673.7999999998</v>
      </c>
      <c r="O4" s="11">
        <v>4429867.3</v>
      </c>
      <c r="P4" s="11">
        <v>6868494.0999999996</v>
      </c>
      <c r="Q4" s="12">
        <v>9985996.5999999996</v>
      </c>
      <c r="R4" s="11">
        <v>2593745.7000000002</v>
      </c>
      <c r="S4" s="11">
        <v>5037119.9000000004</v>
      </c>
      <c r="T4" s="11">
        <v>7855054.2999999998</v>
      </c>
      <c r="U4" s="12">
        <v>10818122.5</v>
      </c>
      <c r="V4" s="11">
        <v>2473738</v>
      </c>
      <c r="W4" s="11">
        <v>4760156.4000000004</v>
      </c>
      <c r="X4" s="11">
        <v>7299892.9000000004</v>
      </c>
      <c r="Y4" s="12">
        <v>10166976.4</v>
      </c>
      <c r="Z4" s="11">
        <v>2675935.7999999998</v>
      </c>
      <c r="AA4" s="11">
        <v>5373653.5</v>
      </c>
      <c r="AB4" s="11">
        <v>8327608.2999999998</v>
      </c>
      <c r="AC4" s="12">
        <v>12262514.9</v>
      </c>
      <c r="AD4" s="12">
        <v>3160398.6</v>
      </c>
      <c r="AE4" s="11">
        <v>6283949.5</v>
      </c>
      <c r="AF4" s="11">
        <v>9668245.4000000004</v>
      </c>
      <c r="AG4" s="12">
        <v>14600972.1</v>
      </c>
      <c r="AH4" s="11">
        <v>3714387.6</v>
      </c>
      <c r="AI4" s="11">
        <v>7734525.7000000002</v>
      </c>
      <c r="AJ4" s="11">
        <v>11838387.5</v>
      </c>
      <c r="AK4" s="12">
        <v>17421280.899999999</v>
      </c>
      <c r="AL4" s="12">
        <v>4064140</v>
      </c>
      <c r="AM4" s="12">
        <v>8650663.1999999993</v>
      </c>
      <c r="AN4" s="12">
        <v>12937664.4</v>
      </c>
      <c r="AO4" s="12">
        <v>19154492.5</v>
      </c>
      <c r="AP4" s="12">
        <v>4540678.7</v>
      </c>
      <c r="AQ4" s="12">
        <v>8732162.0999999996</v>
      </c>
      <c r="AR4" s="12">
        <v>13233038</v>
      </c>
      <c r="AS4" s="12">
        <v>19098171.399999999</v>
      </c>
      <c r="AT4" s="14">
        <v>5112711.9000000004</v>
      </c>
      <c r="AU4" s="14">
        <v>10206517.300000001</v>
      </c>
      <c r="AV4" s="14">
        <v>16182687.300000001</v>
      </c>
      <c r="AW4" s="14">
        <v>24841595.100000001</v>
      </c>
      <c r="AX4" s="14">
        <v>6406076.2000000002</v>
      </c>
      <c r="AY4" s="14">
        <v>13170633.6</v>
      </c>
      <c r="AZ4" s="14">
        <v>20527934.300000001</v>
      </c>
      <c r="BA4" s="14">
        <v>30841860.5</v>
      </c>
      <c r="BB4" s="61">
        <v>32012445.199999999</v>
      </c>
      <c r="BC4" s="8"/>
      <c r="BD4" s="8"/>
    </row>
    <row r="5" spans="1:56" ht="20.399999999999999">
      <c r="A5" s="56" t="s">
        <v>92</v>
      </c>
      <c r="B5" s="11">
        <v>830790.6</v>
      </c>
      <c r="C5" s="11">
        <v>1732753.2</v>
      </c>
      <c r="D5" s="11">
        <v>2591097.1</v>
      </c>
      <c r="E5" s="12">
        <v>4249267.9000000004</v>
      </c>
      <c r="F5" s="11">
        <v>1096759.2</v>
      </c>
      <c r="G5" s="11">
        <v>2366942</v>
      </c>
      <c r="H5" s="11">
        <v>3561670.8</v>
      </c>
      <c r="I5" s="12">
        <v>5003252.9000000004</v>
      </c>
      <c r="J5" s="11">
        <v>1143503.3</v>
      </c>
      <c r="K5" s="13">
        <v>2398155.9</v>
      </c>
      <c r="L5" s="13">
        <v>3702550.4</v>
      </c>
      <c r="M5" s="12">
        <v>5288740.5</v>
      </c>
      <c r="N5" s="13">
        <v>1347420.8</v>
      </c>
      <c r="O5" s="13">
        <v>2553854.1</v>
      </c>
      <c r="P5" s="13">
        <v>3912151.9</v>
      </c>
      <c r="Q5" s="12">
        <v>5477694</v>
      </c>
      <c r="R5" s="13">
        <v>1490932.5</v>
      </c>
      <c r="S5" s="13">
        <v>2912107</v>
      </c>
      <c r="T5" s="13">
        <v>4465392.9000000004</v>
      </c>
      <c r="U5" s="12">
        <v>5982772</v>
      </c>
      <c r="V5" s="13">
        <v>1264490.2</v>
      </c>
      <c r="W5" s="13">
        <v>2579770.9</v>
      </c>
      <c r="X5" s="13">
        <v>3886962.5</v>
      </c>
      <c r="Y5" s="12">
        <v>5170567.7</v>
      </c>
      <c r="Z5" s="13">
        <v>1279625.3999999999</v>
      </c>
      <c r="AA5" s="13">
        <v>2715193.5</v>
      </c>
      <c r="AB5" s="13">
        <v>4191449.6</v>
      </c>
      <c r="AC5" s="12">
        <v>6047727.2999999998</v>
      </c>
      <c r="AD5" s="13">
        <v>1534890.6</v>
      </c>
      <c r="AE5" s="13">
        <v>3238816.5</v>
      </c>
      <c r="AF5" s="13">
        <v>4901352.0999999996</v>
      </c>
      <c r="AG5" s="13">
        <v>7421694.4000000004</v>
      </c>
      <c r="AH5" s="13">
        <v>1882800.2</v>
      </c>
      <c r="AI5" s="13">
        <v>4189830.3</v>
      </c>
      <c r="AJ5" s="13">
        <v>6337465.7000000002</v>
      </c>
      <c r="AK5" s="13">
        <v>9204650</v>
      </c>
      <c r="AL5" s="13">
        <v>2125713.4</v>
      </c>
      <c r="AM5" s="13">
        <v>4783751.8</v>
      </c>
      <c r="AN5" s="13">
        <v>6944960.4000000004</v>
      </c>
      <c r="AO5" s="13">
        <v>10032109.5</v>
      </c>
      <c r="AP5" s="13">
        <v>2247848.1</v>
      </c>
      <c r="AQ5" s="13">
        <v>4360628.2</v>
      </c>
      <c r="AR5" s="13">
        <v>6396554.5999999996</v>
      </c>
      <c r="AS5" s="13">
        <v>8596835.5</v>
      </c>
      <c r="AT5" s="14">
        <v>2373035.6</v>
      </c>
      <c r="AU5" s="14">
        <v>5013287.5999999996</v>
      </c>
      <c r="AV5" s="13">
        <v>7864138.7000000002</v>
      </c>
      <c r="AW5" s="15">
        <v>11886878.4</v>
      </c>
      <c r="AX5" s="15">
        <v>3082835.8</v>
      </c>
      <c r="AY5" s="15">
        <v>6863402.2000000002</v>
      </c>
      <c r="AZ5" s="15">
        <v>10447491.4</v>
      </c>
      <c r="BA5" s="15">
        <v>15210887.199999999</v>
      </c>
      <c r="BB5" s="60">
        <v>15365189.199999999</v>
      </c>
      <c r="BC5" s="8"/>
      <c r="BD5" s="8"/>
    </row>
    <row r="6" spans="1:56">
      <c r="A6" s="56" t="s">
        <v>5</v>
      </c>
      <c r="B6" s="11">
        <v>439983.2</v>
      </c>
      <c r="C6" s="11">
        <v>1069292.1000000001</v>
      </c>
      <c r="D6" s="11">
        <v>1706620.7</v>
      </c>
      <c r="E6" s="12">
        <v>2469804.1</v>
      </c>
      <c r="F6" s="11">
        <v>568258.4</v>
      </c>
      <c r="G6" s="11">
        <v>1363436.6</v>
      </c>
      <c r="H6" s="11">
        <v>2330503.7000000002</v>
      </c>
      <c r="I6" s="12">
        <v>3131187</v>
      </c>
      <c r="J6" s="11">
        <v>650928</v>
      </c>
      <c r="K6" s="13">
        <v>1437755.9</v>
      </c>
      <c r="L6" s="13">
        <v>2371402.9</v>
      </c>
      <c r="M6" s="12">
        <v>3436730.5</v>
      </c>
      <c r="N6" s="13">
        <v>777608.3</v>
      </c>
      <c r="O6" s="13">
        <v>1537789.3</v>
      </c>
      <c r="P6" s="13">
        <v>2481764.9</v>
      </c>
      <c r="Q6" s="12">
        <v>3828486.9</v>
      </c>
      <c r="R6" s="13">
        <v>887560.5</v>
      </c>
      <c r="S6" s="13">
        <v>1749333.5</v>
      </c>
      <c r="T6" s="13">
        <v>2857968.1</v>
      </c>
      <c r="U6" s="12">
        <v>4093849.1</v>
      </c>
      <c r="V6" s="13">
        <v>977723.6</v>
      </c>
      <c r="W6" s="13">
        <v>1772653.5</v>
      </c>
      <c r="X6" s="13">
        <v>2837684.8</v>
      </c>
      <c r="Y6" s="12">
        <v>4201012.0999999996</v>
      </c>
      <c r="Z6" s="13">
        <v>1145831</v>
      </c>
      <c r="AA6" s="13">
        <v>2222204.6</v>
      </c>
      <c r="AB6" s="13">
        <v>3508329.9</v>
      </c>
      <c r="AC6" s="12">
        <v>5321896.9000000004</v>
      </c>
      <c r="AD6" s="13">
        <v>1337369</v>
      </c>
      <c r="AE6" s="13">
        <v>2560757.2999999998</v>
      </c>
      <c r="AF6" s="13">
        <v>4039101.7</v>
      </c>
      <c r="AG6" s="13">
        <v>6134020.5</v>
      </c>
      <c r="AH6" s="13">
        <v>1518777.7</v>
      </c>
      <c r="AI6" s="13">
        <v>2992380.3</v>
      </c>
      <c r="AJ6" s="13">
        <v>4698754.5999999996</v>
      </c>
      <c r="AK6" s="13">
        <v>7065121.5999999996</v>
      </c>
      <c r="AL6" s="13">
        <v>1631421.7</v>
      </c>
      <c r="AM6" s="13">
        <v>3318029.4</v>
      </c>
      <c r="AN6" s="13">
        <v>5164537.7</v>
      </c>
      <c r="AO6" s="13">
        <v>7972864.0999999996</v>
      </c>
      <c r="AP6" s="13">
        <v>1953607.5</v>
      </c>
      <c r="AQ6" s="13">
        <v>3754421.3</v>
      </c>
      <c r="AR6" s="13">
        <v>5888918.2000000002</v>
      </c>
      <c r="AS6" s="13">
        <v>9235617.5999999996</v>
      </c>
      <c r="AT6" s="14">
        <v>2360000.7999999998</v>
      </c>
      <c r="AU6" s="14">
        <v>4506592.8</v>
      </c>
      <c r="AV6" s="13">
        <v>7272551</v>
      </c>
      <c r="AW6" s="15">
        <v>11424765.699999999</v>
      </c>
      <c r="AX6" s="15">
        <v>2907249.4</v>
      </c>
      <c r="AY6" s="15">
        <v>5544062.7999999998</v>
      </c>
      <c r="AZ6" s="15">
        <v>8929638.5999999996</v>
      </c>
      <c r="BA6" s="15">
        <v>13929790.699999999</v>
      </c>
      <c r="BB6" s="60">
        <v>14677340.199999999</v>
      </c>
      <c r="BC6" s="8"/>
      <c r="BD6" s="8"/>
    </row>
    <row r="7" spans="1:56" ht="30.6">
      <c r="A7" s="56" t="s">
        <v>93</v>
      </c>
      <c r="B7" s="11">
        <v>108062.6</v>
      </c>
      <c r="C7" s="11">
        <v>179413.8</v>
      </c>
      <c r="D7" s="11">
        <v>262688.8</v>
      </c>
      <c r="E7" s="12">
        <v>391236.4</v>
      </c>
      <c r="F7" s="11">
        <v>127691.4</v>
      </c>
      <c r="G7" s="11">
        <v>214517.2</v>
      </c>
      <c r="H7" s="11">
        <v>316790.40000000002</v>
      </c>
      <c r="I7" s="12">
        <v>478933.7</v>
      </c>
      <c r="J7" s="11">
        <v>152777.29999999999</v>
      </c>
      <c r="K7" s="13">
        <v>253949.7</v>
      </c>
      <c r="L7" s="13">
        <v>347843</v>
      </c>
      <c r="M7" s="12">
        <v>518624.1</v>
      </c>
      <c r="N7" s="13">
        <v>169352</v>
      </c>
      <c r="O7" s="13">
        <v>293985.2</v>
      </c>
      <c r="P7" s="13">
        <v>406057.6</v>
      </c>
      <c r="Q7" s="12">
        <v>580317.6</v>
      </c>
      <c r="R7" s="13">
        <v>189751.2</v>
      </c>
      <c r="S7" s="13">
        <v>326929.7</v>
      </c>
      <c r="T7" s="13">
        <v>455873</v>
      </c>
      <c r="U7" s="12">
        <v>637529.19999999995</v>
      </c>
      <c r="V7" s="13">
        <v>204613.1</v>
      </c>
      <c r="W7" s="13">
        <v>357433.2</v>
      </c>
      <c r="X7" s="13">
        <v>498329.1</v>
      </c>
      <c r="Y7" s="12">
        <v>693589.4</v>
      </c>
      <c r="Z7" s="13">
        <v>222948.3</v>
      </c>
      <c r="AA7" s="13">
        <v>383310.5</v>
      </c>
      <c r="AB7" s="13">
        <v>545480.69999999995</v>
      </c>
      <c r="AC7" s="12">
        <v>775534.8</v>
      </c>
      <c r="AD7" s="13">
        <v>256585.4</v>
      </c>
      <c r="AE7" s="13">
        <v>423874.8</v>
      </c>
      <c r="AF7" s="13">
        <v>629300.5</v>
      </c>
      <c r="AG7" s="13">
        <v>903522.7</v>
      </c>
      <c r="AH7" s="13">
        <v>276591.40000000002</v>
      </c>
      <c r="AI7" s="13">
        <v>478744.8</v>
      </c>
      <c r="AJ7" s="13">
        <v>691792</v>
      </c>
      <c r="AK7" s="13">
        <v>995420.5</v>
      </c>
      <c r="AL7" s="13">
        <v>265181.8</v>
      </c>
      <c r="AM7" s="13">
        <v>468375</v>
      </c>
      <c r="AN7" s="13">
        <v>708187</v>
      </c>
      <c r="AO7" s="13">
        <v>980795.2</v>
      </c>
      <c r="AP7" s="13">
        <v>291412.09999999998</v>
      </c>
      <c r="AQ7" s="13">
        <v>527181</v>
      </c>
      <c r="AR7" s="13">
        <v>811005.2</v>
      </c>
      <c r="AS7" s="13">
        <v>1097125.1000000001</v>
      </c>
      <c r="AT7" s="14">
        <v>326108.59999999998</v>
      </c>
      <c r="AU7" s="14">
        <v>588070</v>
      </c>
      <c r="AV7" s="13">
        <v>894190.1</v>
      </c>
      <c r="AW7" s="15">
        <v>1310044.3</v>
      </c>
      <c r="AX7" s="15">
        <v>355660.3</v>
      </c>
      <c r="AY7" s="15">
        <v>647705</v>
      </c>
      <c r="AZ7" s="15">
        <v>975239.6</v>
      </c>
      <c r="BA7" s="15">
        <v>1452458.8</v>
      </c>
      <c r="BB7" s="60">
        <v>1690003</v>
      </c>
      <c r="BC7" s="8"/>
      <c r="BD7" s="8"/>
    </row>
    <row r="8" spans="1:56" ht="30.6">
      <c r="A8" s="56" t="s">
        <v>94</v>
      </c>
      <c r="B8" s="11">
        <v>13113.5</v>
      </c>
      <c r="C8" s="11">
        <v>32202.1</v>
      </c>
      <c r="D8" s="11">
        <v>46543.1</v>
      </c>
      <c r="E8" s="12">
        <v>66817.399999999994</v>
      </c>
      <c r="F8" s="11">
        <v>19956.5</v>
      </c>
      <c r="G8" s="11">
        <v>36049.1</v>
      </c>
      <c r="H8" s="11">
        <v>59937.8</v>
      </c>
      <c r="I8" s="12">
        <v>95095.8</v>
      </c>
      <c r="J8" s="11">
        <v>20387.8</v>
      </c>
      <c r="K8" s="13">
        <v>45053</v>
      </c>
      <c r="L8" s="13">
        <v>71839.199999999997</v>
      </c>
      <c r="M8" s="12">
        <v>99610.4</v>
      </c>
      <c r="N8" s="13">
        <v>22292.7</v>
      </c>
      <c r="O8" s="13">
        <v>44238.7</v>
      </c>
      <c r="P8" s="13">
        <v>68519.7</v>
      </c>
      <c r="Q8" s="12">
        <v>99498.1</v>
      </c>
      <c r="R8" s="13">
        <v>25501.5</v>
      </c>
      <c r="S8" s="13">
        <v>48749.7</v>
      </c>
      <c r="T8" s="13">
        <v>75820.3</v>
      </c>
      <c r="U8" s="12">
        <v>103972.2</v>
      </c>
      <c r="V8" s="13">
        <v>26911.1</v>
      </c>
      <c r="W8" s="13">
        <v>50298.8</v>
      </c>
      <c r="X8" s="13">
        <v>76916.5</v>
      </c>
      <c r="Y8" s="12">
        <v>101807.2</v>
      </c>
      <c r="Z8" s="13">
        <v>27531.1</v>
      </c>
      <c r="AA8" s="13">
        <v>52944.9</v>
      </c>
      <c r="AB8" s="13">
        <v>82348.100000000006</v>
      </c>
      <c r="AC8" s="12">
        <v>117355.9</v>
      </c>
      <c r="AD8" s="13">
        <v>31553.599999999999</v>
      </c>
      <c r="AE8" s="13">
        <v>60500.9</v>
      </c>
      <c r="AF8" s="13">
        <v>98491.1</v>
      </c>
      <c r="AG8" s="13">
        <v>141734.5</v>
      </c>
      <c r="AH8" s="13">
        <v>36218.300000000003</v>
      </c>
      <c r="AI8" s="13">
        <v>73570.3</v>
      </c>
      <c r="AJ8" s="13">
        <v>110375.2</v>
      </c>
      <c r="AK8" s="13">
        <v>156088.79999999999</v>
      </c>
      <c r="AL8" s="13">
        <v>41823.1</v>
      </c>
      <c r="AM8" s="13">
        <v>80507</v>
      </c>
      <c r="AN8" s="13">
        <v>119979.3</v>
      </c>
      <c r="AO8" s="13">
        <v>168723.7</v>
      </c>
      <c r="AP8" s="13">
        <v>47811</v>
      </c>
      <c r="AQ8" s="13">
        <v>89931.6</v>
      </c>
      <c r="AR8" s="13">
        <v>136560</v>
      </c>
      <c r="AS8" s="13">
        <v>168593.2</v>
      </c>
      <c r="AT8" s="14">
        <v>53566.9</v>
      </c>
      <c r="AU8" s="14">
        <v>98566.9</v>
      </c>
      <c r="AV8" s="13">
        <v>151807.5</v>
      </c>
      <c r="AW8" s="15">
        <v>219906.7</v>
      </c>
      <c r="AX8" s="15">
        <v>60330.7</v>
      </c>
      <c r="AY8" s="15">
        <v>115463.6</v>
      </c>
      <c r="AZ8" s="15">
        <v>175564.7</v>
      </c>
      <c r="BA8" s="15">
        <v>248723.8</v>
      </c>
      <c r="BB8" s="60">
        <v>279912.8</v>
      </c>
      <c r="BC8" s="8"/>
      <c r="BD8" s="8"/>
    </row>
    <row r="9" spans="1:56">
      <c r="A9" s="55" t="s">
        <v>37</v>
      </c>
      <c r="B9" s="11">
        <v>214917.5</v>
      </c>
      <c r="C9" s="11">
        <v>555020.19999999995</v>
      </c>
      <c r="D9" s="11">
        <v>1072182.2</v>
      </c>
      <c r="E9" s="12">
        <v>1680502.5</v>
      </c>
      <c r="F9" s="11">
        <v>240435.5</v>
      </c>
      <c r="G9" s="11">
        <v>580114</v>
      </c>
      <c r="H9" s="11">
        <v>1084136.2</v>
      </c>
      <c r="I9" s="12">
        <v>1816611.5</v>
      </c>
      <c r="J9" s="11">
        <v>256943</v>
      </c>
      <c r="K9" s="13">
        <v>676805.6</v>
      </c>
      <c r="L9" s="13">
        <v>1258704.6000000001</v>
      </c>
      <c r="M9" s="12">
        <v>1915692.2</v>
      </c>
      <c r="N9" s="13">
        <v>256581.6</v>
      </c>
      <c r="O9" s="13">
        <v>734322.6</v>
      </c>
      <c r="P9" s="13">
        <v>1341169.8999999999</v>
      </c>
      <c r="Q9" s="12">
        <v>2145248.5</v>
      </c>
      <c r="R9" s="13">
        <v>276758.09999999998</v>
      </c>
      <c r="S9" s="13">
        <v>816443.8</v>
      </c>
      <c r="T9" s="13">
        <v>1460570</v>
      </c>
      <c r="U9" s="12">
        <v>2357993.7999999998</v>
      </c>
      <c r="V9" s="13">
        <v>294066.5</v>
      </c>
      <c r="W9" s="13">
        <v>893164.8</v>
      </c>
      <c r="X9" s="13">
        <v>1646158.6</v>
      </c>
      <c r="Y9" s="12">
        <v>2447736.1</v>
      </c>
      <c r="Z9" s="13">
        <v>320996.40000000002</v>
      </c>
      <c r="AA9" s="13">
        <v>985003.4</v>
      </c>
      <c r="AB9" s="13">
        <v>1836470.2</v>
      </c>
      <c r="AC9" s="12">
        <v>2758760.4</v>
      </c>
      <c r="AD9" s="13">
        <v>365684</v>
      </c>
      <c r="AE9" s="13">
        <v>1047485.4</v>
      </c>
      <c r="AF9" s="13">
        <v>1952854.7</v>
      </c>
      <c r="AG9" s="13">
        <v>2977116.2</v>
      </c>
      <c r="AH9" s="13">
        <v>393425.4</v>
      </c>
      <c r="AI9" s="13">
        <v>1143145.6000000001</v>
      </c>
      <c r="AJ9" s="13">
        <v>2122497.1</v>
      </c>
      <c r="AK9" s="13">
        <v>3285914.9</v>
      </c>
      <c r="AL9" s="13">
        <v>444065.4</v>
      </c>
      <c r="AM9" s="13">
        <v>1302045.1000000001</v>
      </c>
      <c r="AN9" s="13">
        <v>2466720.2000000002</v>
      </c>
      <c r="AO9" s="13">
        <v>3811296.8</v>
      </c>
      <c r="AP9" s="13">
        <v>602371.19999999995</v>
      </c>
      <c r="AQ9" s="13">
        <v>1541538.3</v>
      </c>
      <c r="AR9" s="13">
        <v>2779881.4</v>
      </c>
      <c r="AS9" s="13">
        <v>4285102.3</v>
      </c>
      <c r="AT9" s="14">
        <v>682917.7</v>
      </c>
      <c r="AU9" s="14">
        <v>1736876.1</v>
      </c>
      <c r="AV9" s="13">
        <v>3081495.4</v>
      </c>
      <c r="AW9" s="15">
        <v>4765552.3</v>
      </c>
      <c r="AX9" s="15">
        <v>775396.2</v>
      </c>
      <c r="AY9" s="15">
        <v>1989877.3</v>
      </c>
      <c r="AZ9" s="15">
        <v>3436765</v>
      </c>
      <c r="BA9" s="15">
        <v>5454692.2999999998</v>
      </c>
      <c r="BB9" s="60">
        <v>6720925.0999999996</v>
      </c>
      <c r="BC9" s="8"/>
      <c r="BD9" s="8"/>
    </row>
    <row r="10" spans="1:56" s="9" customFormat="1">
      <c r="A10" s="57" t="s">
        <v>8</v>
      </c>
      <c r="B10" s="16">
        <v>2195486.7000000002</v>
      </c>
      <c r="C10" s="16">
        <v>4679378.2</v>
      </c>
      <c r="D10" s="16">
        <v>7396284.7999999998</v>
      </c>
      <c r="E10" s="7">
        <v>11274267.800000001</v>
      </c>
      <c r="F10" s="16">
        <v>2706916.4</v>
      </c>
      <c r="G10" s="16">
        <v>5534401.2000000002</v>
      </c>
      <c r="H10" s="16">
        <v>9092617.8000000007</v>
      </c>
      <c r="I10" s="7">
        <v>13807755.300000001</v>
      </c>
      <c r="J10" s="16">
        <v>3178032.3</v>
      </c>
      <c r="K10" s="16">
        <v>6546411.2000000002</v>
      </c>
      <c r="L10" s="16">
        <v>10416970.800000001</v>
      </c>
      <c r="M10" s="7">
        <v>15938658.800000001</v>
      </c>
      <c r="N10" s="16">
        <v>3610746.1</v>
      </c>
      <c r="O10" s="16">
        <v>7558069.7000000002</v>
      </c>
      <c r="P10" s="16">
        <v>12257332.4</v>
      </c>
      <c r="Q10" s="7">
        <v>19144123.399999999</v>
      </c>
      <c r="R10" s="16">
        <v>4192115.8</v>
      </c>
      <c r="S10" s="16">
        <v>8823890.8000000007</v>
      </c>
      <c r="T10" s="16">
        <v>14341257.800000001</v>
      </c>
      <c r="U10" s="7">
        <v>21757669.899999999</v>
      </c>
      <c r="V10" s="16">
        <v>4918722.9000000004</v>
      </c>
      <c r="W10" s="16">
        <v>9872452.4000000004</v>
      </c>
      <c r="X10" s="16">
        <v>15715382.9</v>
      </c>
      <c r="Y10" s="7">
        <v>24243321.399999999</v>
      </c>
      <c r="Z10" s="16">
        <v>5518327.0999999996</v>
      </c>
      <c r="AA10" s="16">
        <v>11281186.6</v>
      </c>
      <c r="AB10" s="16">
        <v>17751106.899999999</v>
      </c>
      <c r="AC10" s="7">
        <v>27176302.600000001</v>
      </c>
      <c r="AD10" s="7">
        <v>5940200.4000000004</v>
      </c>
      <c r="AE10" s="16">
        <v>12186431.1</v>
      </c>
      <c r="AF10" s="16">
        <v>19690313</v>
      </c>
      <c r="AG10" s="7">
        <v>31161486.399999999</v>
      </c>
      <c r="AH10" s="16">
        <v>6573937</v>
      </c>
      <c r="AI10" s="16">
        <v>13515062</v>
      </c>
      <c r="AJ10" s="16">
        <v>21141917</v>
      </c>
      <c r="AK10" s="7">
        <v>34281858.399999999</v>
      </c>
      <c r="AL10" s="7">
        <v>7313193.7000000002</v>
      </c>
      <c r="AM10" s="7">
        <v>15006504.9</v>
      </c>
      <c r="AN10" s="7">
        <v>23425450.699999999</v>
      </c>
      <c r="AO10" s="7">
        <v>38610254.799999997</v>
      </c>
      <c r="AP10" s="7">
        <v>8574322</v>
      </c>
      <c r="AQ10" s="7">
        <v>15594083.6</v>
      </c>
      <c r="AR10" s="7">
        <v>24667523.5</v>
      </c>
      <c r="AS10" s="7">
        <v>39636072.299999997</v>
      </c>
      <c r="AT10" s="17">
        <v>8881779</v>
      </c>
      <c r="AU10" s="17">
        <v>17117602.199999999</v>
      </c>
      <c r="AV10" s="17">
        <v>27318285.100000001</v>
      </c>
      <c r="AW10" s="17">
        <v>45266156.399999999</v>
      </c>
      <c r="AX10" s="17">
        <v>10377407.199999999</v>
      </c>
      <c r="AY10" s="17">
        <v>20250914.199999999</v>
      </c>
      <c r="AZ10" s="17">
        <v>32517568.899999999</v>
      </c>
      <c r="BA10" s="17">
        <v>54626235.399999999</v>
      </c>
      <c r="BB10" s="62">
        <v>67510843.400000006</v>
      </c>
      <c r="BC10" s="8"/>
      <c r="BD10" s="8"/>
    </row>
    <row r="11" spans="1:56" ht="20.399999999999999">
      <c r="A11" s="55" t="s">
        <v>95</v>
      </c>
      <c r="B11" s="11">
        <v>531247.1</v>
      </c>
      <c r="C11" s="11">
        <v>1115910</v>
      </c>
      <c r="D11" s="11">
        <v>1831344.2</v>
      </c>
      <c r="E11" s="12">
        <v>2834219.3</v>
      </c>
      <c r="F11" s="11">
        <v>656672</v>
      </c>
      <c r="G11" s="11">
        <v>1382074.4</v>
      </c>
      <c r="H11" s="11">
        <v>2506588.2999999998</v>
      </c>
      <c r="I11" s="12">
        <v>3819319.2</v>
      </c>
      <c r="J11" s="11">
        <v>771368.3</v>
      </c>
      <c r="K11" s="13">
        <v>1744938.5</v>
      </c>
      <c r="L11" s="13">
        <v>2989975.9</v>
      </c>
      <c r="M11" s="12">
        <v>4624794.8</v>
      </c>
      <c r="N11" s="13">
        <v>892689</v>
      </c>
      <c r="O11" s="13">
        <v>2044851.4</v>
      </c>
      <c r="P11" s="13">
        <v>3708099</v>
      </c>
      <c r="Q11" s="12">
        <v>5415975.2999999998</v>
      </c>
      <c r="R11" s="13">
        <v>1082882.5</v>
      </c>
      <c r="S11" s="13">
        <v>2528838.2000000002</v>
      </c>
      <c r="T11" s="13">
        <v>4375537.5</v>
      </c>
      <c r="U11" s="12">
        <v>6332749.0999999996</v>
      </c>
      <c r="V11" s="13">
        <v>1319338.3</v>
      </c>
      <c r="W11" s="13">
        <v>2785446.9</v>
      </c>
      <c r="X11" s="13">
        <v>4542493.3</v>
      </c>
      <c r="Y11" s="12">
        <v>6994015.7999999998</v>
      </c>
      <c r="Z11" s="13">
        <v>1399703.7</v>
      </c>
      <c r="AA11" s="13">
        <v>3051785.4</v>
      </c>
      <c r="AB11" s="13">
        <v>5044836.8</v>
      </c>
      <c r="AC11" s="12">
        <v>7898849.7000000002</v>
      </c>
      <c r="AD11" s="13">
        <v>1550590.6</v>
      </c>
      <c r="AE11" s="13">
        <v>3316986.9</v>
      </c>
      <c r="AF11" s="13">
        <v>5436349.2000000002</v>
      </c>
      <c r="AG11" s="13">
        <v>9141161.9000000004</v>
      </c>
      <c r="AH11" s="13">
        <v>1726118</v>
      </c>
      <c r="AI11" s="13">
        <v>3724434.4</v>
      </c>
      <c r="AJ11" s="13">
        <v>6075568.5</v>
      </c>
      <c r="AK11" s="13">
        <v>10366506.1</v>
      </c>
      <c r="AL11" s="13">
        <v>1941902.1</v>
      </c>
      <c r="AM11" s="13">
        <v>4234904.4000000004</v>
      </c>
      <c r="AN11" s="13">
        <v>6888603.0999999996</v>
      </c>
      <c r="AO11" s="13">
        <v>11788364</v>
      </c>
      <c r="AP11" s="13">
        <v>2256100</v>
      </c>
      <c r="AQ11" s="13">
        <v>4100980.6</v>
      </c>
      <c r="AR11" s="13">
        <v>6679859.7000000002</v>
      </c>
      <c r="AS11" s="13">
        <v>12166037.6</v>
      </c>
      <c r="AT11" s="14">
        <v>2371895.2000000002</v>
      </c>
      <c r="AU11" s="14">
        <v>4772050.5999999996</v>
      </c>
      <c r="AV11" s="13">
        <v>7868609.0999999996</v>
      </c>
      <c r="AW11" s="15">
        <v>14106194.6</v>
      </c>
      <c r="AX11" s="15">
        <v>2813396.2</v>
      </c>
      <c r="AY11" s="15">
        <v>5668895.7000000002</v>
      </c>
      <c r="AZ11" s="15">
        <v>9304243.6999999993</v>
      </c>
      <c r="BA11" s="15">
        <v>17046877.699999999</v>
      </c>
      <c r="BB11" s="60">
        <v>21816429.399999999</v>
      </c>
      <c r="BC11" s="8"/>
      <c r="BD11" s="8"/>
    </row>
    <row r="12" spans="1:56">
      <c r="A12" s="55" t="s">
        <v>39</v>
      </c>
      <c r="B12" s="11">
        <v>291463</v>
      </c>
      <c r="C12" s="11">
        <v>642227.6</v>
      </c>
      <c r="D12" s="11">
        <v>1114733.6000000001</v>
      </c>
      <c r="E12" s="12">
        <v>1750835.6</v>
      </c>
      <c r="F12" s="11">
        <v>359362</v>
      </c>
      <c r="G12" s="11">
        <v>717493.1</v>
      </c>
      <c r="H12" s="11">
        <v>1290907.7</v>
      </c>
      <c r="I12" s="12">
        <v>1937037.6</v>
      </c>
      <c r="J12" s="11">
        <v>413005</v>
      </c>
      <c r="K12" s="13">
        <v>858807</v>
      </c>
      <c r="L12" s="13">
        <v>1434900.4</v>
      </c>
      <c r="M12" s="12">
        <v>2294128.9</v>
      </c>
      <c r="N12" s="13">
        <v>501245.8</v>
      </c>
      <c r="O12" s="13">
        <v>1046850.8</v>
      </c>
      <c r="P12" s="13">
        <v>1698644.9</v>
      </c>
      <c r="Q12" s="12">
        <v>2736538.1</v>
      </c>
      <c r="R12" s="13">
        <v>585103.5</v>
      </c>
      <c r="S12" s="13">
        <v>1206301.2</v>
      </c>
      <c r="T12" s="13">
        <v>1938414.7</v>
      </c>
      <c r="U12" s="12">
        <v>3144595.2</v>
      </c>
      <c r="V12" s="13">
        <v>723127.6</v>
      </c>
      <c r="W12" s="13">
        <v>1368867.5</v>
      </c>
      <c r="X12" s="13">
        <v>2114705.2000000002</v>
      </c>
      <c r="Y12" s="12">
        <v>3520545.5</v>
      </c>
      <c r="Z12" s="13">
        <v>817053.9</v>
      </c>
      <c r="AA12" s="13">
        <v>1623854.8</v>
      </c>
      <c r="AB12" s="13">
        <v>2435973.6</v>
      </c>
      <c r="AC12" s="12">
        <v>3876007.8</v>
      </c>
      <c r="AD12" s="13">
        <v>903001</v>
      </c>
      <c r="AE12" s="13">
        <v>1770244.4</v>
      </c>
      <c r="AF12" s="13">
        <v>2687688.7</v>
      </c>
      <c r="AG12" s="13">
        <v>4453674.7</v>
      </c>
      <c r="AH12" s="13">
        <v>963303.1</v>
      </c>
      <c r="AI12" s="13">
        <v>1981913.6</v>
      </c>
      <c r="AJ12" s="13">
        <v>3056881.6</v>
      </c>
      <c r="AK12" s="13">
        <v>5065480.5</v>
      </c>
      <c r="AL12" s="13">
        <v>1084730.3</v>
      </c>
      <c r="AM12" s="13">
        <v>2239738.6</v>
      </c>
      <c r="AN12" s="13">
        <v>3414175.3</v>
      </c>
      <c r="AO12" s="13">
        <v>5589850.5999999996</v>
      </c>
      <c r="AP12" s="13">
        <v>1188676.2</v>
      </c>
      <c r="AQ12" s="13">
        <v>2095568.3</v>
      </c>
      <c r="AR12" s="13">
        <v>3062637.1</v>
      </c>
      <c r="AS12" s="13">
        <v>4824663.8</v>
      </c>
      <c r="AT12" s="14">
        <v>1077190.8999999999</v>
      </c>
      <c r="AU12" s="14">
        <v>2116483.2999999998</v>
      </c>
      <c r="AV12" s="13">
        <v>3278347</v>
      </c>
      <c r="AW12" s="15">
        <v>5718757</v>
      </c>
      <c r="AX12" s="15">
        <v>1282344.1000000001</v>
      </c>
      <c r="AY12" s="15">
        <v>2486663.6</v>
      </c>
      <c r="AZ12" s="15">
        <v>3778785.5</v>
      </c>
      <c r="BA12" s="15">
        <v>6391443.2999999998</v>
      </c>
      <c r="BB12" s="60">
        <v>6752863</v>
      </c>
      <c r="BC12" s="8"/>
      <c r="BD12" s="8"/>
    </row>
    <row r="13" spans="1:56" ht="20.399999999999999">
      <c r="A13" s="55" t="s">
        <v>96</v>
      </c>
      <c r="B13" s="11">
        <v>43986.6</v>
      </c>
      <c r="C13" s="11">
        <v>75939.600000000006</v>
      </c>
      <c r="D13" s="11">
        <v>125190.9</v>
      </c>
      <c r="E13" s="12">
        <v>188935.4</v>
      </c>
      <c r="F13" s="11">
        <v>55024</v>
      </c>
      <c r="G13" s="11">
        <v>93949.9</v>
      </c>
      <c r="H13" s="11">
        <v>153726.1</v>
      </c>
      <c r="I13" s="12">
        <v>239592.8</v>
      </c>
      <c r="J13" s="11">
        <v>63853</v>
      </c>
      <c r="K13" s="13">
        <v>106579</v>
      </c>
      <c r="L13" s="13">
        <v>176015.1</v>
      </c>
      <c r="M13" s="12">
        <v>277328.09999999998</v>
      </c>
      <c r="N13" s="13">
        <v>73196.399999999994</v>
      </c>
      <c r="O13" s="13">
        <v>123797.5</v>
      </c>
      <c r="P13" s="13">
        <v>198541.4</v>
      </c>
      <c r="Q13" s="12">
        <v>311180.40000000002</v>
      </c>
      <c r="R13" s="13">
        <v>79861.3</v>
      </c>
      <c r="S13" s="13">
        <v>136712.20000000001</v>
      </c>
      <c r="T13" s="13">
        <v>227900.3</v>
      </c>
      <c r="U13" s="12">
        <v>366505.8</v>
      </c>
      <c r="V13" s="13">
        <v>93168</v>
      </c>
      <c r="W13" s="13">
        <v>155033.20000000001</v>
      </c>
      <c r="X13" s="13">
        <v>257579.1</v>
      </c>
      <c r="Y13" s="12">
        <v>420185</v>
      </c>
      <c r="Z13" s="13">
        <v>104044.3</v>
      </c>
      <c r="AA13" s="13">
        <v>176593.4</v>
      </c>
      <c r="AB13" s="13">
        <v>303365.8</v>
      </c>
      <c r="AC13" s="12">
        <v>528771.4</v>
      </c>
      <c r="AD13" s="13">
        <v>117747.4</v>
      </c>
      <c r="AE13" s="13">
        <v>191649.9</v>
      </c>
      <c r="AF13" s="13">
        <v>338137.2</v>
      </c>
      <c r="AG13" s="13">
        <v>645467.1</v>
      </c>
      <c r="AH13" s="13">
        <v>130431.4</v>
      </c>
      <c r="AI13" s="13">
        <v>213917.8</v>
      </c>
      <c r="AJ13" s="13">
        <v>335352.8</v>
      </c>
      <c r="AK13" s="13">
        <v>703857.5</v>
      </c>
      <c r="AL13" s="13">
        <v>141712.1</v>
      </c>
      <c r="AM13" s="13">
        <v>238068.2</v>
      </c>
      <c r="AN13" s="13">
        <v>371547</v>
      </c>
      <c r="AO13" s="13">
        <v>793329.6</v>
      </c>
      <c r="AP13" s="13">
        <v>152402.6</v>
      </c>
      <c r="AQ13" s="13">
        <v>245804.4</v>
      </c>
      <c r="AR13" s="13">
        <v>355351.3</v>
      </c>
      <c r="AS13" s="13">
        <v>722736</v>
      </c>
      <c r="AT13" s="14">
        <v>159972.4</v>
      </c>
      <c r="AU13" s="14">
        <v>267560.7</v>
      </c>
      <c r="AV13" s="13">
        <v>389647</v>
      </c>
      <c r="AW13" s="15">
        <v>812752.2</v>
      </c>
      <c r="AX13" s="15">
        <v>170742.6</v>
      </c>
      <c r="AY13" s="15">
        <v>303909.59999999998</v>
      </c>
      <c r="AZ13" s="15">
        <v>460970.7</v>
      </c>
      <c r="BA13" s="15">
        <v>1052069.3</v>
      </c>
      <c r="BB13" s="60">
        <v>1305507.8</v>
      </c>
      <c r="BC13" s="8"/>
      <c r="BD13" s="8"/>
    </row>
    <row r="14" spans="1:56">
      <c r="A14" s="55" t="s">
        <v>40</v>
      </c>
      <c r="B14" s="11">
        <v>112890.4</v>
      </c>
      <c r="C14" s="11">
        <v>254126.9</v>
      </c>
      <c r="D14" s="11">
        <v>392645.8</v>
      </c>
      <c r="E14" s="12">
        <v>675234.2</v>
      </c>
      <c r="F14" s="11">
        <v>137498.6</v>
      </c>
      <c r="G14" s="11">
        <v>308825.5</v>
      </c>
      <c r="H14" s="11">
        <v>469230.7</v>
      </c>
      <c r="I14" s="12">
        <v>698970.9</v>
      </c>
      <c r="J14" s="11">
        <v>140205.5</v>
      </c>
      <c r="K14" s="13">
        <v>309757.90000000002</v>
      </c>
      <c r="L14" s="13">
        <v>501193.1</v>
      </c>
      <c r="M14" s="12">
        <v>811345.7</v>
      </c>
      <c r="N14" s="13">
        <v>144267.5</v>
      </c>
      <c r="O14" s="13">
        <v>332689.90000000002</v>
      </c>
      <c r="P14" s="13">
        <v>554692.80000000005</v>
      </c>
      <c r="Q14" s="12">
        <v>946161.4</v>
      </c>
      <c r="R14" s="13">
        <v>159612.6</v>
      </c>
      <c r="S14" s="13">
        <v>363160.9</v>
      </c>
      <c r="T14" s="13">
        <v>602603.19999999995</v>
      </c>
      <c r="U14" s="12">
        <v>1005229</v>
      </c>
      <c r="V14" s="13">
        <v>165251.9</v>
      </c>
      <c r="W14" s="13">
        <v>377937.2</v>
      </c>
      <c r="X14" s="13">
        <v>630106.1</v>
      </c>
      <c r="Y14" s="12">
        <v>1071814.5</v>
      </c>
      <c r="Z14" s="13">
        <v>167322.6</v>
      </c>
      <c r="AA14" s="13">
        <v>369419</v>
      </c>
      <c r="AB14" s="13">
        <v>598107.69999999995</v>
      </c>
      <c r="AC14" s="12">
        <v>978417.4</v>
      </c>
      <c r="AD14" s="13">
        <v>176290</v>
      </c>
      <c r="AE14" s="13">
        <v>387464.7</v>
      </c>
      <c r="AF14" s="13">
        <v>629160.4</v>
      </c>
      <c r="AG14" s="13">
        <v>1089261.8</v>
      </c>
      <c r="AH14" s="13">
        <v>190716.1</v>
      </c>
      <c r="AI14" s="13">
        <v>415941.2</v>
      </c>
      <c r="AJ14" s="13">
        <v>661763.5</v>
      </c>
      <c r="AK14" s="13">
        <v>1182681.6000000001</v>
      </c>
      <c r="AL14" s="13">
        <v>208549.1</v>
      </c>
      <c r="AM14" s="13">
        <v>450723.5</v>
      </c>
      <c r="AN14" s="13">
        <v>718114.1</v>
      </c>
      <c r="AO14" s="13">
        <v>1349561.9</v>
      </c>
      <c r="AP14" s="13">
        <v>258400.7</v>
      </c>
      <c r="AQ14" s="13">
        <v>545152.30000000005</v>
      </c>
      <c r="AR14" s="13">
        <v>838282.6</v>
      </c>
      <c r="AS14" s="13">
        <v>1670561</v>
      </c>
      <c r="AT14" s="14">
        <v>289248.90000000002</v>
      </c>
      <c r="AU14" s="14">
        <v>646314.69999999995</v>
      </c>
      <c r="AV14" s="13">
        <v>1019355.6</v>
      </c>
      <c r="AW14" s="15">
        <v>1952156.7</v>
      </c>
      <c r="AX14" s="15">
        <v>339517.9</v>
      </c>
      <c r="AY14" s="15">
        <v>750687.9</v>
      </c>
      <c r="AZ14" s="15">
        <v>1159971.7</v>
      </c>
      <c r="BA14" s="15">
        <v>2109087.4</v>
      </c>
      <c r="BB14" s="60">
        <v>2595158</v>
      </c>
      <c r="BC14" s="8"/>
      <c r="BD14" s="8"/>
    </row>
    <row r="15" spans="1:56" ht="25.5" customHeight="1">
      <c r="A15" s="55" t="s">
        <v>41</v>
      </c>
      <c r="B15" s="11">
        <v>148655.20000000001</v>
      </c>
      <c r="C15" s="11">
        <v>381722.3</v>
      </c>
      <c r="D15" s="11">
        <v>565020.30000000005</v>
      </c>
      <c r="E15" s="12">
        <v>792399.5</v>
      </c>
      <c r="F15" s="11">
        <v>187921.8</v>
      </c>
      <c r="G15" s="11">
        <v>429688.2</v>
      </c>
      <c r="H15" s="11">
        <v>622829.69999999995</v>
      </c>
      <c r="I15" s="12">
        <v>550503.5</v>
      </c>
      <c r="J15" s="11">
        <v>149167.20000000001</v>
      </c>
      <c r="K15" s="13">
        <v>312654.7</v>
      </c>
      <c r="L15" s="13">
        <v>497728</v>
      </c>
      <c r="M15" s="12">
        <v>655348</v>
      </c>
      <c r="N15" s="13">
        <v>193180.1</v>
      </c>
      <c r="O15" s="13">
        <v>509937.6</v>
      </c>
      <c r="P15" s="13">
        <v>720382.7</v>
      </c>
      <c r="Q15" s="12">
        <v>986543.5</v>
      </c>
      <c r="R15" s="13">
        <v>234028.5</v>
      </c>
      <c r="S15" s="13">
        <v>462216.3</v>
      </c>
      <c r="T15" s="13">
        <v>749767.8</v>
      </c>
      <c r="U15" s="12">
        <v>1199418.3</v>
      </c>
      <c r="V15" s="13">
        <v>269626.09999999998</v>
      </c>
      <c r="W15" s="13">
        <v>531660</v>
      </c>
      <c r="X15" s="13">
        <v>949543.2</v>
      </c>
      <c r="Y15" s="12">
        <v>1430703.9</v>
      </c>
      <c r="Z15" s="13">
        <v>385184.2</v>
      </c>
      <c r="AA15" s="13">
        <v>795730.2</v>
      </c>
      <c r="AB15" s="13">
        <v>1226441.3</v>
      </c>
      <c r="AC15" s="12">
        <v>1668758.4</v>
      </c>
      <c r="AD15" s="13">
        <v>376387.9</v>
      </c>
      <c r="AE15" s="13">
        <v>839483.2</v>
      </c>
      <c r="AF15" s="13">
        <v>1429770.7</v>
      </c>
      <c r="AG15" s="13">
        <v>2020521.6</v>
      </c>
      <c r="AH15" s="13">
        <v>450305.8</v>
      </c>
      <c r="AI15" s="13">
        <v>956795.4</v>
      </c>
      <c r="AJ15" s="13">
        <v>1435397.5</v>
      </c>
      <c r="AK15" s="13">
        <v>2048002.8</v>
      </c>
      <c r="AL15" s="13">
        <v>511343.6</v>
      </c>
      <c r="AM15" s="13">
        <v>911233.2</v>
      </c>
      <c r="AN15" s="13">
        <v>1414379.8</v>
      </c>
      <c r="AO15" s="13">
        <v>2233384.2000000002</v>
      </c>
      <c r="AP15" s="13">
        <v>710435.5</v>
      </c>
      <c r="AQ15" s="13">
        <v>1002073.5</v>
      </c>
      <c r="AR15" s="13">
        <v>1707961.7</v>
      </c>
      <c r="AS15" s="13">
        <v>2376245.1</v>
      </c>
      <c r="AT15" s="14">
        <v>633709.9</v>
      </c>
      <c r="AU15" s="14">
        <v>1159763.7</v>
      </c>
      <c r="AV15" s="13">
        <v>1820810.8</v>
      </c>
      <c r="AW15" s="15">
        <v>2438216</v>
      </c>
      <c r="AX15" s="15">
        <v>704703.1</v>
      </c>
      <c r="AY15" s="15">
        <v>1415092.8</v>
      </c>
      <c r="AZ15" s="15">
        <v>2284550.7000000002</v>
      </c>
      <c r="BA15" s="15">
        <v>3171635.7</v>
      </c>
      <c r="BB15" s="60">
        <v>3876222.8</v>
      </c>
      <c r="BC15" s="8"/>
      <c r="BD15" s="8"/>
    </row>
    <row r="16" spans="1:56">
      <c r="A16" s="55" t="s">
        <v>42</v>
      </c>
      <c r="B16" s="11">
        <v>383305.3</v>
      </c>
      <c r="C16" s="11">
        <v>822896.2</v>
      </c>
      <c r="D16" s="11">
        <v>1201660.8999999999</v>
      </c>
      <c r="E16" s="12">
        <v>1884428.6</v>
      </c>
      <c r="F16" s="11">
        <v>453937.6</v>
      </c>
      <c r="G16" s="11">
        <v>932601.1</v>
      </c>
      <c r="H16" s="11">
        <v>1347266.4</v>
      </c>
      <c r="I16" s="12">
        <v>2390740</v>
      </c>
      <c r="J16" s="11">
        <v>551021.9</v>
      </c>
      <c r="K16" s="13">
        <v>1084177.6000000001</v>
      </c>
      <c r="L16" s="13">
        <v>1530626.5</v>
      </c>
      <c r="M16" s="12">
        <v>2659454.9</v>
      </c>
      <c r="N16" s="13">
        <v>602442.1</v>
      </c>
      <c r="O16" s="13">
        <v>1181103.3</v>
      </c>
      <c r="P16" s="13">
        <v>1696890.4</v>
      </c>
      <c r="Q16" s="12">
        <v>3019353</v>
      </c>
      <c r="R16" s="13">
        <v>628977.4</v>
      </c>
      <c r="S16" s="13">
        <v>1243730.6000000001</v>
      </c>
      <c r="T16" s="13">
        <v>1847568.9</v>
      </c>
      <c r="U16" s="12">
        <v>3283010.9</v>
      </c>
      <c r="V16" s="13">
        <v>709939.6</v>
      </c>
      <c r="W16" s="13">
        <v>1486032.2</v>
      </c>
      <c r="X16" s="13">
        <v>2189088</v>
      </c>
      <c r="Y16" s="12">
        <v>3685580.4</v>
      </c>
      <c r="Z16" s="13">
        <v>782689.8</v>
      </c>
      <c r="AA16" s="13">
        <v>1643775.9</v>
      </c>
      <c r="AB16" s="13">
        <v>2432448.7999999998</v>
      </c>
      <c r="AC16" s="12">
        <v>4101176.8</v>
      </c>
      <c r="AD16" s="13">
        <v>854400.2</v>
      </c>
      <c r="AE16" s="13">
        <v>1783175.4</v>
      </c>
      <c r="AF16" s="13">
        <v>2694684</v>
      </c>
      <c r="AG16" s="13">
        <v>4515363.5</v>
      </c>
      <c r="AH16" s="13">
        <v>949332.1</v>
      </c>
      <c r="AI16" s="13">
        <v>1890753.5</v>
      </c>
      <c r="AJ16" s="13">
        <v>2777846.1</v>
      </c>
      <c r="AK16" s="13">
        <v>4793647.7</v>
      </c>
      <c r="AL16" s="13">
        <v>1036448.9</v>
      </c>
      <c r="AM16" s="13">
        <v>2036667.7</v>
      </c>
      <c r="AN16" s="13">
        <v>3009927</v>
      </c>
      <c r="AO16" s="13">
        <v>5222690.9000000004</v>
      </c>
      <c r="AP16" s="13">
        <v>1159483.8</v>
      </c>
      <c r="AQ16" s="13">
        <v>2111233.6</v>
      </c>
      <c r="AR16" s="13">
        <v>3690174.3</v>
      </c>
      <c r="AS16" s="13">
        <v>5147649</v>
      </c>
      <c r="AT16" s="14">
        <v>1253990.1000000001</v>
      </c>
      <c r="AU16" s="14">
        <v>2165642.1</v>
      </c>
      <c r="AV16" s="13">
        <v>3619929.3</v>
      </c>
      <c r="AW16" s="15">
        <v>5486403.2000000002</v>
      </c>
      <c r="AX16" s="15">
        <v>1466134.8</v>
      </c>
      <c r="AY16" s="15">
        <v>2574346.7000000002</v>
      </c>
      <c r="AZ16" s="15">
        <v>4430798.5</v>
      </c>
      <c r="BA16" s="15">
        <v>6732562</v>
      </c>
      <c r="BB16" s="60">
        <v>8942159.6999999993</v>
      </c>
      <c r="BC16" s="8"/>
      <c r="BD16" s="8"/>
    </row>
    <row r="17" spans="1:56" ht="20.399999999999999">
      <c r="A17" s="55" t="s">
        <v>43</v>
      </c>
      <c r="B17" s="11">
        <v>214186.3</v>
      </c>
      <c r="C17" s="11">
        <v>381415.5</v>
      </c>
      <c r="D17" s="11">
        <v>550243.1</v>
      </c>
      <c r="E17" s="12">
        <v>841846.1</v>
      </c>
      <c r="F17" s="11">
        <v>273745.3</v>
      </c>
      <c r="G17" s="11">
        <v>482546.9</v>
      </c>
      <c r="H17" s="11">
        <v>697707.9</v>
      </c>
      <c r="I17" s="12">
        <v>1270049</v>
      </c>
      <c r="J17" s="11">
        <v>342016.7</v>
      </c>
      <c r="K17" s="13">
        <v>596338.19999999995</v>
      </c>
      <c r="L17" s="13">
        <v>848431.7</v>
      </c>
      <c r="M17" s="12">
        <v>1381939.8</v>
      </c>
      <c r="N17" s="13">
        <v>402073.1</v>
      </c>
      <c r="O17" s="13">
        <v>680691.9</v>
      </c>
      <c r="P17" s="13">
        <v>966753</v>
      </c>
      <c r="Q17" s="12">
        <v>1530057.1</v>
      </c>
      <c r="R17" s="13">
        <v>428658.9</v>
      </c>
      <c r="S17" s="13">
        <v>748830.6</v>
      </c>
      <c r="T17" s="13">
        <v>1075696.2</v>
      </c>
      <c r="U17" s="12">
        <v>1670643</v>
      </c>
      <c r="V17" s="13">
        <v>501888.5</v>
      </c>
      <c r="W17" s="13">
        <v>850307.4</v>
      </c>
      <c r="X17" s="13">
        <v>1207891.2</v>
      </c>
      <c r="Y17" s="12">
        <v>1864408.9</v>
      </c>
      <c r="Z17" s="13">
        <v>564312.30000000005</v>
      </c>
      <c r="AA17" s="13">
        <v>979919.9</v>
      </c>
      <c r="AB17" s="13">
        <v>1385456.7</v>
      </c>
      <c r="AC17" s="12">
        <v>2335967.1</v>
      </c>
      <c r="AD17" s="13">
        <v>576005.4</v>
      </c>
      <c r="AE17" s="13">
        <v>1020505.8</v>
      </c>
      <c r="AF17" s="13">
        <v>1439276.5</v>
      </c>
      <c r="AG17" s="13">
        <v>2457398.9</v>
      </c>
      <c r="AH17" s="13">
        <v>649979.30000000005</v>
      </c>
      <c r="AI17" s="13">
        <v>1151532.1000000001</v>
      </c>
      <c r="AJ17" s="13">
        <v>1599410.7</v>
      </c>
      <c r="AK17" s="13">
        <v>2742926.9</v>
      </c>
      <c r="AL17" s="13">
        <v>713415.7</v>
      </c>
      <c r="AM17" s="13">
        <v>1276206.8</v>
      </c>
      <c r="AN17" s="13">
        <v>1747535.3</v>
      </c>
      <c r="AO17" s="13">
        <v>3062749.9</v>
      </c>
      <c r="AP17" s="13">
        <v>812417.5</v>
      </c>
      <c r="AQ17" s="13">
        <v>1336789.2</v>
      </c>
      <c r="AR17" s="13">
        <v>1776295.3</v>
      </c>
      <c r="AS17" s="13">
        <v>2919937.4</v>
      </c>
      <c r="AT17" s="14">
        <v>853046.6</v>
      </c>
      <c r="AU17" s="14">
        <v>1347193.5</v>
      </c>
      <c r="AV17" s="13">
        <v>1790292.1</v>
      </c>
      <c r="AW17" s="15">
        <v>3106546.6</v>
      </c>
      <c r="AX17" s="15">
        <v>903993.1</v>
      </c>
      <c r="AY17" s="15">
        <v>1429395.7</v>
      </c>
      <c r="AZ17" s="15">
        <v>1935803.2</v>
      </c>
      <c r="BA17" s="15">
        <v>3427482.3</v>
      </c>
      <c r="BB17" s="60">
        <v>4188138.9</v>
      </c>
      <c r="BC17" s="8"/>
      <c r="BD17" s="8"/>
    </row>
    <row r="18" spans="1:56" ht="20.399999999999999">
      <c r="A18" s="55" t="s">
        <v>44</v>
      </c>
      <c r="B18" s="11">
        <v>105334.9</v>
      </c>
      <c r="C18" s="11">
        <v>193368.6</v>
      </c>
      <c r="D18" s="11">
        <v>290835.90000000002</v>
      </c>
      <c r="E18" s="12">
        <v>419847</v>
      </c>
      <c r="F18" s="11">
        <v>115858.3</v>
      </c>
      <c r="G18" s="11">
        <v>222587.4</v>
      </c>
      <c r="H18" s="11">
        <v>324801.90000000002</v>
      </c>
      <c r="I18" s="12">
        <v>491047.4</v>
      </c>
      <c r="J18" s="11">
        <v>125496.9</v>
      </c>
      <c r="K18" s="13">
        <v>235973.6</v>
      </c>
      <c r="L18" s="13">
        <v>362743.1</v>
      </c>
      <c r="M18" s="12">
        <v>553813.5</v>
      </c>
      <c r="N18" s="13">
        <v>140975.5</v>
      </c>
      <c r="O18" s="13">
        <v>265589</v>
      </c>
      <c r="P18" s="13">
        <v>404816.1</v>
      </c>
      <c r="Q18" s="12">
        <v>637108.6</v>
      </c>
      <c r="R18" s="13">
        <v>168755</v>
      </c>
      <c r="S18" s="13">
        <v>312671.8</v>
      </c>
      <c r="T18" s="13">
        <v>483091.5</v>
      </c>
      <c r="U18" s="12">
        <v>752924.9</v>
      </c>
      <c r="V18" s="13">
        <v>191458.6</v>
      </c>
      <c r="W18" s="13">
        <v>353628.9</v>
      </c>
      <c r="X18" s="13">
        <v>518596.1</v>
      </c>
      <c r="Y18" s="12">
        <v>846480.3</v>
      </c>
      <c r="Z18" s="13">
        <v>215734.39999999999</v>
      </c>
      <c r="AA18" s="13">
        <v>408050.6</v>
      </c>
      <c r="AB18" s="13">
        <v>611575.80000000005</v>
      </c>
      <c r="AC18" s="12">
        <v>1005314.3</v>
      </c>
      <c r="AD18" s="13">
        <v>251375.1</v>
      </c>
      <c r="AE18" s="13">
        <v>497525.3</v>
      </c>
      <c r="AF18" s="13">
        <v>763107</v>
      </c>
      <c r="AG18" s="13">
        <v>1240767.3</v>
      </c>
      <c r="AH18" s="13">
        <v>290163.09999999998</v>
      </c>
      <c r="AI18" s="13">
        <v>571370.30000000005</v>
      </c>
      <c r="AJ18" s="13">
        <v>859362</v>
      </c>
      <c r="AK18" s="13">
        <v>1371432.8</v>
      </c>
      <c r="AL18" s="13">
        <v>322876.2</v>
      </c>
      <c r="AM18" s="13">
        <v>653226.30000000005</v>
      </c>
      <c r="AN18" s="13">
        <v>976872</v>
      </c>
      <c r="AO18" s="13">
        <v>1600314.9</v>
      </c>
      <c r="AP18" s="13">
        <v>376034.8</v>
      </c>
      <c r="AQ18" s="13">
        <v>710217.5</v>
      </c>
      <c r="AR18" s="13">
        <v>984796.9</v>
      </c>
      <c r="AS18" s="13">
        <v>1609821</v>
      </c>
      <c r="AT18" s="14">
        <v>360014.9</v>
      </c>
      <c r="AU18" s="14">
        <v>638128.19999999995</v>
      </c>
      <c r="AV18" s="13">
        <v>963676.9</v>
      </c>
      <c r="AW18" s="15">
        <v>1741828.5</v>
      </c>
      <c r="AX18" s="15">
        <v>407960.4</v>
      </c>
      <c r="AY18" s="15">
        <v>762028.1</v>
      </c>
      <c r="AZ18" s="15">
        <v>1230774.6000000001</v>
      </c>
      <c r="BA18" s="15">
        <v>2219160.6</v>
      </c>
      <c r="BB18" s="60">
        <v>2821765.7</v>
      </c>
      <c r="BC18" s="8"/>
      <c r="BD18" s="8"/>
    </row>
    <row r="19" spans="1:56" ht="20.399999999999999">
      <c r="A19" s="55" t="s">
        <v>45</v>
      </c>
      <c r="B19" s="11">
        <v>79134.8</v>
      </c>
      <c r="C19" s="11">
        <v>188962.6</v>
      </c>
      <c r="D19" s="11">
        <v>297816.90000000002</v>
      </c>
      <c r="E19" s="12">
        <v>456417</v>
      </c>
      <c r="F19" s="11">
        <v>98907.6</v>
      </c>
      <c r="G19" s="11">
        <v>192462.6</v>
      </c>
      <c r="H19" s="11">
        <v>353849.9</v>
      </c>
      <c r="I19" s="12">
        <v>551535.19999999995</v>
      </c>
      <c r="J19" s="11">
        <v>138276.20000000001</v>
      </c>
      <c r="K19" s="13">
        <v>300420.5</v>
      </c>
      <c r="L19" s="13">
        <v>444720.3</v>
      </c>
      <c r="M19" s="12">
        <v>608373.1</v>
      </c>
      <c r="N19" s="13">
        <v>146500.9</v>
      </c>
      <c r="O19" s="13">
        <v>310732.2</v>
      </c>
      <c r="P19" s="13">
        <v>516663.8</v>
      </c>
      <c r="Q19" s="12">
        <v>711439.5</v>
      </c>
      <c r="R19" s="13">
        <v>173520.5</v>
      </c>
      <c r="S19" s="13">
        <v>370413.7</v>
      </c>
      <c r="T19" s="13">
        <v>561432</v>
      </c>
      <c r="U19" s="12">
        <v>773223</v>
      </c>
      <c r="V19" s="13">
        <v>189168</v>
      </c>
      <c r="W19" s="13">
        <v>394255.6</v>
      </c>
      <c r="X19" s="13">
        <v>570555.1</v>
      </c>
      <c r="Y19" s="12">
        <v>809408.7</v>
      </c>
      <c r="Z19" s="13">
        <v>223889.7</v>
      </c>
      <c r="AA19" s="13">
        <v>431178.6</v>
      </c>
      <c r="AB19" s="13">
        <v>632689</v>
      </c>
      <c r="AC19" s="12">
        <v>856126.3</v>
      </c>
      <c r="AD19" s="13">
        <v>210388.3</v>
      </c>
      <c r="AE19" s="13">
        <v>413001.9</v>
      </c>
      <c r="AF19" s="13">
        <v>820716.8</v>
      </c>
      <c r="AG19" s="13">
        <v>914529.6</v>
      </c>
      <c r="AH19" s="13">
        <v>208513.3</v>
      </c>
      <c r="AI19" s="13">
        <v>423693.5</v>
      </c>
      <c r="AJ19" s="13">
        <v>661577.1</v>
      </c>
      <c r="AK19" s="13">
        <v>934017.6</v>
      </c>
      <c r="AL19" s="13">
        <v>244017.8</v>
      </c>
      <c r="AM19" s="13">
        <v>525930.4</v>
      </c>
      <c r="AN19" s="13">
        <v>809170.9</v>
      </c>
      <c r="AO19" s="13">
        <v>1175340.3999999999</v>
      </c>
      <c r="AP19" s="13">
        <v>287151.09999999998</v>
      </c>
      <c r="AQ19" s="13">
        <v>616309.4</v>
      </c>
      <c r="AR19" s="13">
        <v>931294.4</v>
      </c>
      <c r="AS19" s="13">
        <v>1342993.7</v>
      </c>
      <c r="AT19" s="14">
        <v>351848.5</v>
      </c>
      <c r="AU19" s="14">
        <v>733087.1</v>
      </c>
      <c r="AV19" s="13">
        <v>1101953.1000000001</v>
      </c>
      <c r="AW19" s="15">
        <v>1533106.6</v>
      </c>
      <c r="AX19" s="15">
        <v>412324.6</v>
      </c>
      <c r="AY19" s="15">
        <v>874127.7</v>
      </c>
      <c r="AZ19" s="15">
        <v>1340726.6000000001</v>
      </c>
      <c r="BA19" s="15">
        <v>1961063.2</v>
      </c>
      <c r="BB19" s="60">
        <v>2489068.4</v>
      </c>
      <c r="BC19" s="8"/>
      <c r="BD19" s="8"/>
    </row>
    <row r="20" spans="1:56">
      <c r="A20" s="55" t="s">
        <v>15</v>
      </c>
      <c r="B20" s="11">
        <v>148092.70000000001</v>
      </c>
      <c r="C20" s="11">
        <v>313378.40000000002</v>
      </c>
      <c r="D20" s="11">
        <v>478451.3</v>
      </c>
      <c r="E20" s="12">
        <v>704180.6</v>
      </c>
      <c r="F20" s="11">
        <v>191545.9</v>
      </c>
      <c r="G20" s="11">
        <v>372211.7</v>
      </c>
      <c r="H20" s="11">
        <v>582533.4</v>
      </c>
      <c r="I20" s="12">
        <v>886288.7</v>
      </c>
      <c r="J20" s="11">
        <v>251556.5</v>
      </c>
      <c r="K20" s="13">
        <v>480959</v>
      </c>
      <c r="L20" s="13">
        <v>717810.6</v>
      </c>
      <c r="M20" s="12">
        <v>949217.2</v>
      </c>
      <c r="N20" s="13">
        <v>264196.3</v>
      </c>
      <c r="O20" s="13">
        <v>502854.8</v>
      </c>
      <c r="P20" s="13">
        <v>772636.3</v>
      </c>
      <c r="Q20" s="12">
        <v>1029843.4</v>
      </c>
      <c r="R20" s="13">
        <v>282664.2</v>
      </c>
      <c r="S20" s="13">
        <v>547665.4</v>
      </c>
      <c r="T20" s="13">
        <v>840439.5</v>
      </c>
      <c r="U20" s="12">
        <v>1125456.2</v>
      </c>
      <c r="V20" s="13">
        <v>319724.3</v>
      </c>
      <c r="W20" s="13">
        <v>587773.19999999995</v>
      </c>
      <c r="X20" s="13">
        <v>912489.1</v>
      </c>
      <c r="Y20" s="12">
        <v>1197316.8999999999</v>
      </c>
      <c r="Z20" s="13">
        <v>340589.3</v>
      </c>
      <c r="AA20" s="13">
        <v>663015.4</v>
      </c>
      <c r="AB20" s="13">
        <v>1061224.6000000001</v>
      </c>
      <c r="AC20" s="12">
        <v>1325335.8</v>
      </c>
      <c r="AD20" s="13">
        <v>353617.9</v>
      </c>
      <c r="AE20" s="13">
        <v>736791.3</v>
      </c>
      <c r="AF20" s="13">
        <v>1242272.3999999999</v>
      </c>
      <c r="AG20" s="13">
        <v>1528964.5</v>
      </c>
      <c r="AH20" s="13">
        <v>380577.6</v>
      </c>
      <c r="AI20" s="13">
        <v>790891.9</v>
      </c>
      <c r="AJ20" s="13">
        <v>1332118.3999999999</v>
      </c>
      <c r="AK20" s="13">
        <v>1657450.4</v>
      </c>
      <c r="AL20" s="13">
        <v>410476.1</v>
      </c>
      <c r="AM20" s="13">
        <v>853785.1</v>
      </c>
      <c r="AN20" s="13">
        <v>1440890.6</v>
      </c>
      <c r="AO20" s="13">
        <v>1859275.3</v>
      </c>
      <c r="AP20" s="13">
        <v>503914.7</v>
      </c>
      <c r="AQ20" s="13">
        <v>1090651.1000000001</v>
      </c>
      <c r="AR20" s="13">
        <v>1725278.6</v>
      </c>
      <c r="AS20" s="13">
        <v>2572779.7000000002</v>
      </c>
      <c r="AT20" s="14">
        <v>606600.19999999995</v>
      </c>
      <c r="AU20" s="14">
        <v>1397916.8</v>
      </c>
      <c r="AV20" s="13">
        <v>2204570.5</v>
      </c>
      <c r="AW20" s="15">
        <v>3245879.8</v>
      </c>
      <c r="AX20" s="15">
        <v>783146</v>
      </c>
      <c r="AY20" s="15">
        <v>1830740.7</v>
      </c>
      <c r="AZ20" s="15">
        <v>2860028.3</v>
      </c>
      <c r="BA20" s="15">
        <v>4224630.8</v>
      </c>
      <c r="BB20" s="60">
        <v>5609327.7000000002</v>
      </c>
      <c r="BC20" s="8"/>
      <c r="BD20" s="8"/>
    </row>
    <row r="21" spans="1:56" ht="20.399999999999999">
      <c r="A21" s="55" t="s">
        <v>97</v>
      </c>
      <c r="B21" s="11">
        <v>79996.2</v>
      </c>
      <c r="C21" s="11">
        <v>177934.4</v>
      </c>
      <c r="D21" s="11">
        <v>297399.90000000002</v>
      </c>
      <c r="E21" s="12">
        <v>377936.9</v>
      </c>
      <c r="F21" s="11">
        <v>105815</v>
      </c>
      <c r="G21" s="11">
        <v>216970.4</v>
      </c>
      <c r="H21" s="11">
        <v>380539.6</v>
      </c>
      <c r="I21" s="12">
        <v>482072</v>
      </c>
      <c r="J21" s="11">
        <v>143333.20000000001</v>
      </c>
      <c r="K21" s="13">
        <v>286764.7</v>
      </c>
      <c r="L21" s="13">
        <v>463010.1</v>
      </c>
      <c r="M21" s="12">
        <v>516554.1</v>
      </c>
      <c r="N21" s="13">
        <v>149821.6</v>
      </c>
      <c r="O21" s="13">
        <v>303277.59999999998</v>
      </c>
      <c r="P21" s="13">
        <v>491977.5</v>
      </c>
      <c r="Q21" s="12">
        <v>577127</v>
      </c>
      <c r="R21" s="13">
        <v>157790.9</v>
      </c>
      <c r="S21" s="13">
        <v>329956.09999999998</v>
      </c>
      <c r="T21" s="13">
        <v>548975.4</v>
      </c>
      <c r="U21" s="12">
        <v>666308.4</v>
      </c>
      <c r="V21" s="13">
        <v>179934.5</v>
      </c>
      <c r="W21" s="13">
        <v>369566.1</v>
      </c>
      <c r="X21" s="13">
        <v>608098.30000000005</v>
      </c>
      <c r="Y21" s="12">
        <v>729986.8</v>
      </c>
      <c r="Z21" s="13">
        <v>223193.3</v>
      </c>
      <c r="AA21" s="13">
        <v>427715.6</v>
      </c>
      <c r="AB21" s="13">
        <v>715627.5</v>
      </c>
      <c r="AC21" s="12">
        <v>888829.7</v>
      </c>
      <c r="AD21" s="13">
        <v>241933.1</v>
      </c>
      <c r="AE21" s="13">
        <v>479180.1</v>
      </c>
      <c r="AF21" s="13">
        <v>769201.1</v>
      </c>
      <c r="AG21" s="13">
        <v>1075843.5</v>
      </c>
      <c r="AH21" s="13">
        <v>256229.4</v>
      </c>
      <c r="AI21" s="13">
        <v>511860</v>
      </c>
      <c r="AJ21" s="13">
        <v>780111.1</v>
      </c>
      <c r="AK21" s="13">
        <v>1172754.3</v>
      </c>
      <c r="AL21" s="13">
        <v>279152.2</v>
      </c>
      <c r="AM21" s="13">
        <v>559874.80000000005</v>
      </c>
      <c r="AN21" s="13">
        <v>857404.6</v>
      </c>
      <c r="AO21" s="13">
        <v>1326324.8999999999</v>
      </c>
      <c r="AP21" s="13">
        <v>350810</v>
      </c>
      <c r="AQ21" s="13">
        <v>665947.30000000005</v>
      </c>
      <c r="AR21" s="13">
        <v>1017756.7</v>
      </c>
      <c r="AS21" s="13">
        <v>1804796.2</v>
      </c>
      <c r="AT21" s="14">
        <v>395748.7</v>
      </c>
      <c r="AU21" s="14">
        <v>816624.2</v>
      </c>
      <c r="AV21" s="13">
        <v>1324183.8999999999</v>
      </c>
      <c r="AW21" s="15">
        <v>2459919.9</v>
      </c>
      <c r="AX21" s="15">
        <v>479856.4</v>
      </c>
      <c r="AY21" s="15">
        <v>955365.8</v>
      </c>
      <c r="AZ21" s="15">
        <v>1555558.1</v>
      </c>
      <c r="BA21" s="15">
        <v>2959635.6</v>
      </c>
      <c r="BB21" s="60">
        <v>3492377.8</v>
      </c>
      <c r="BC21" s="8"/>
      <c r="BD21" s="8"/>
    </row>
    <row r="22" spans="1:56">
      <c r="A22" s="55" t="s">
        <v>46</v>
      </c>
      <c r="B22" s="11">
        <v>22882.2</v>
      </c>
      <c r="C22" s="11">
        <v>57787</v>
      </c>
      <c r="D22" s="11">
        <v>89221.6</v>
      </c>
      <c r="E22" s="12">
        <v>130801.1</v>
      </c>
      <c r="F22" s="11">
        <v>29953.7</v>
      </c>
      <c r="G22" s="11">
        <v>68858</v>
      </c>
      <c r="H22" s="11">
        <v>111660.7</v>
      </c>
      <c r="I22" s="12">
        <v>176073.9</v>
      </c>
      <c r="J22" s="11">
        <v>38027.5</v>
      </c>
      <c r="K22" s="13">
        <v>86003.199999999997</v>
      </c>
      <c r="L22" s="13">
        <v>134623.9</v>
      </c>
      <c r="M22" s="12">
        <v>197730.7</v>
      </c>
      <c r="N22" s="13">
        <v>41518.6</v>
      </c>
      <c r="O22" s="13">
        <v>96439.5</v>
      </c>
      <c r="P22" s="13">
        <v>151285.79999999999</v>
      </c>
      <c r="Q22" s="12">
        <v>243360.9</v>
      </c>
      <c r="R22" s="13">
        <v>50254.5</v>
      </c>
      <c r="S22" s="13">
        <v>114798.2</v>
      </c>
      <c r="T22" s="13">
        <v>182991.7</v>
      </c>
      <c r="U22" s="12">
        <v>289131.09999999998</v>
      </c>
      <c r="V22" s="13">
        <v>59131</v>
      </c>
      <c r="W22" s="13">
        <v>124930.5</v>
      </c>
      <c r="X22" s="13">
        <v>197553</v>
      </c>
      <c r="Y22" s="12">
        <v>329278.5</v>
      </c>
      <c r="Z22" s="13">
        <v>64622.2</v>
      </c>
      <c r="AA22" s="13">
        <v>139378.29999999999</v>
      </c>
      <c r="AB22" s="13">
        <v>221880.5</v>
      </c>
      <c r="AC22" s="12">
        <v>357605.4</v>
      </c>
      <c r="AD22" s="13">
        <v>70346.5</v>
      </c>
      <c r="AE22" s="13">
        <v>160828.4</v>
      </c>
      <c r="AF22" s="13">
        <v>260607.2</v>
      </c>
      <c r="AG22" s="13">
        <v>415736</v>
      </c>
      <c r="AH22" s="13">
        <v>79927.100000000006</v>
      </c>
      <c r="AI22" s="13">
        <v>180946.2</v>
      </c>
      <c r="AJ22" s="13">
        <v>280996.09999999998</v>
      </c>
      <c r="AK22" s="13">
        <v>450094.6</v>
      </c>
      <c r="AL22" s="13">
        <v>86460.1</v>
      </c>
      <c r="AM22" s="13">
        <v>199010.5</v>
      </c>
      <c r="AN22" s="13">
        <v>320488.09999999998</v>
      </c>
      <c r="AO22" s="13">
        <v>508692.8</v>
      </c>
      <c r="AP22" s="13">
        <v>98164.9</v>
      </c>
      <c r="AQ22" s="13">
        <v>213859.4</v>
      </c>
      <c r="AR22" s="13">
        <v>369967.6</v>
      </c>
      <c r="AS22" s="13">
        <v>639680.6</v>
      </c>
      <c r="AT22" s="14">
        <v>98668.6</v>
      </c>
      <c r="AU22" s="14">
        <v>224506.9</v>
      </c>
      <c r="AV22" s="13">
        <v>388279.7</v>
      </c>
      <c r="AW22" s="15">
        <v>731327.4</v>
      </c>
      <c r="AX22" s="15">
        <v>168017.1</v>
      </c>
      <c r="AY22" s="15">
        <v>294955.40000000002</v>
      </c>
      <c r="AZ22" s="15">
        <v>449989.8</v>
      </c>
      <c r="BA22" s="15">
        <v>928891.5</v>
      </c>
      <c r="BB22" s="60">
        <v>1047196</v>
      </c>
      <c r="BC22" s="8"/>
      <c r="BD22" s="8"/>
    </row>
    <row r="23" spans="1:56">
      <c r="A23" s="55" t="s">
        <v>98</v>
      </c>
      <c r="B23" s="11">
        <v>31172.7</v>
      </c>
      <c r="C23" s="11">
        <v>66504.399999999994</v>
      </c>
      <c r="D23" s="11">
        <v>150677</v>
      </c>
      <c r="E23" s="12">
        <v>200807.6</v>
      </c>
      <c r="F23" s="11">
        <v>38070.5</v>
      </c>
      <c r="G23" s="11">
        <v>109375.2</v>
      </c>
      <c r="H23" s="11">
        <v>242198.8</v>
      </c>
      <c r="I23" s="12">
        <v>301033.09999999998</v>
      </c>
      <c r="J23" s="11">
        <v>45679.1</v>
      </c>
      <c r="K23" s="13">
        <v>131136.29999999999</v>
      </c>
      <c r="L23" s="13">
        <v>296599.09999999998</v>
      </c>
      <c r="M23" s="12">
        <v>380462.2</v>
      </c>
      <c r="N23" s="13">
        <v>51861.3</v>
      </c>
      <c r="O23" s="13">
        <v>144160</v>
      </c>
      <c r="P23" s="13">
        <v>355440.3</v>
      </c>
      <c r="Q23" s="12">
        <v>972543.9</v>
      </c>
      <c r="R23" s="13">
        <v>154022.79999999999</v>
      </c>
      <c r="S23" s="13">
        <v>442981.5</v>
      </c>
      <c r="T23" s="13">
        <v>885002.8</v>
      </c>
      <c r="U23" s="12">
        <v>1119352.2</v>
      </c>
      <c r="V23" s="13">
        <v>189915.6</v>
      </c>
      <c r="W23" s="13">
        <v>470779.3</v>
      </c>
      <c r="X23" s="13">
        <v>994017.6</v>
      </c>
      <c r="Y23" s="12">
        <v>1312678.3</v>
      </c>
      <c r="Z23" s="13">
        <v>222686</v>
      </c>
      <c r="AA23" s="13">
        <v>553547.1</v>
      </c>
      <c r="AB23" s="13">
        <v>1054280.7</v>
      </c>
      <c r="AC23" s="12">
        <v>1323043.5</v>
      </c>
      <c r="AD23" s="13">
        <v>249889.2</v>
      </c>
      <c r="AE23" s="13">
        <v>570415.80000000005</v>
      </c>
      <c r="AF23" s="13">
        <v>1148951.3999999999</v>
      </c>
      <c r="AG23" s="13">
        <v>1621966.9</v>
      </c>
      <c r="AH23" s="13">
        <v>289232.90000000002</v>
      </c>
      <c r="AI23" s="13">
        <v>680271.1</v>
      </c>
      <c r="AJ23" s="13">
        <v>1252885.8999999999</v>
      </c>
      <c r="AK23" s="13">
        <v>1749064.9</v>
      </c>
      <c r="AL23" s="13">
        <v>322125.09999999998</v>
      </c>
      <c r="AM23" s="13">
        <v>804790.6</v>
      </c>
      <c r="AN23" s="13">
        <v>1421574.9</v>
      </c>
      <c r="AO23" s="13">
        <v>2053934.9</v>
      </c>
      <c r="AP23" s="13">
        <v>407346.8</v>
      </c>
      <c r="AQ23" s="13">
        <v>835684.6</v>
      </c>
      <c r="AR23" s="13">
        <v>1490757.1</v>
      </c>
      <c r="AS23" s="13">
        <v>1788578.2</v>
      </c>
      <c r="AT23" s="14">
        <v>415885.2</v>
      </c>
      <c r="AU23" s="14">
        <v>806730.1</v>
      </c>
      <c r="AV23" s="13">
        <v>1508438</v>
      </c>
      <c r="AW23" s="15">
        <v>1879315.7</v>
      </c>
      <c r="AX23" s="15">
        <v>429928.3</v>
      </c>
      <c r="AY23" s="15">
        <v>876040.8</v>
      </c>
      <c r="AZ23" s="15">
        <v>1679598.3</v>
      </c>
      <c r="BA23" s="15">
        <v>2338955</v>
      </c>
      <c r="BB23" s="60">
        <v>2501527.6</v>
      </c>
      <c r="BC23" s="8"/>
      <c r="BD23" s="8"/>
    </row>
    <row r="24" spans="1:56" ht="40.799999999999997">
      <c r="A24" s="55" t="s">
        <v>99</v>
      </c>
      <c r="B24" s="11">
        <v>3139.3</v>
      </c>
      <c r="C24" s="11">
        <v>7204.7</v>
      </c>
      <c r="D24" s="11">
        <v>11043.4</v>
      </c>
      <c r="E24" s="12">
        <v>16378.9</v>
      </c>
      <c r="F24" s="11">
        <v>2604.1</v>
      </c>
      <c r="G24" s="11">
        <v>4756.8</v>
      </c>
      <c r="H24" s="11">
        <v>8776.7000000000007</v>
      </c>
      <c r="I24" s="12">
        <v>13492</v>
      </c>
      <c r="J24" s="11">
        <v>5025.3</v>
      </c>
      <c r="K24" s="13">
        <v>11901</v>
      </c>
      <c r="L24" s="13">
        <v>18593</v>
      </c>
      <c r="M24" s="12">
        <v>28167.8</v>
      </c>
      <c r="N24" s="13">
        <v>6777.9</v>
      </c>
      <c r="O24" s="13">
        <v>15094.2</v>
      </c>
      <c r="P24" s="13">
        <v>20508.400000000001</v>
      </c>
      <c r="Q24" s="12">
        <v>26891.3</v>
      </c>
      <c r="R24" s="13">
        <v>5983.2</v>
      </c>
      <c r="S24" s="13">
        <v>15614.1</v>
      </c>
      <c r="T24" s="13">
        <v>21836.3</v>
      </c>
      <c r="U24" s="12">
        <v>29122.799999999999</v>
      </c>
      <c r="V24" s="13">
        <v>7050.9</v>
      </c>
      <c r="W24" s="13">
        <v>16234.4</v>
      </c>
      <c r="X24" s="13">
        <v>22667.599999999999</v>
      </c>
      <c r="Y24" s="12">
        <v>30917.9</v>
      </c>
      <c r="Z24" s="13">
        <v>7301.4</v>
      </c>
      <c r="AA24" s="13">
        <v>17222.400000000001</v>
      </c>
      <c r="AB24" s="13">
        <v>27198.1</v>
      </c>
      <c r="AC24" s="12">
        <v>32099</v>
      </c>
      <c r="AD24" s="13">
        <v>8227.7999999999993</v>
      </c>
      <c r="AE24" s="13">
        <v>19178</v>
      </c>
      <c r="AF24" s="13">
        <v>30390.400000000001</v>
      </c>
      <c r="AG24" s="13">
        <v>40829.1</v>
      </c>
      <c r="AH24" s="13">
        <v>9107.7999999999993</v>
      </c>
      <c r="AI24" s="13">
        <v>20741</v>
      </c>
      <c r="AJ24" s="13">
        <v>32645.7</v>
      </c>
      <c r="AK24" s="13">
        <v>43940.7</v>
      </c>
      <c r="AL24" s="13">
        <v>9984.4</v>
      </c>
      <c r="AM24" s="13">
        <v>22344.799999999999</v>
      </c>
      <c r="AN24" s="13">
        <v>34768</v>
      </c>
      <c r="AO24" s="13">
        <v>46440.5</v>
      </c>
      <c r="AP24" s="13">
        <v>12983.4</v>
      </c>
      <c r="AQ24" s="13">
        <v>23812.400000000001</v>
      </c>
      <c r="AR24" s="13">
        <v>37110.199999999997</v>
      </c>
      <c r="AS24" s="13">
        <v>49593</v>
      </c>
      <c r="AT24" s="14">
        <v>13958.9</v>
      </c>
      <c r="AU24" s="14">
        <v>25600.3</v>
      </c>
      <c r="AV24" s="13">
        <v>40192.1</v>
      </c>
      <c r="AW24" s="15">
        <v>53752.2</v>
      </c>
      <c r="AX24" s="15">
        <v>15342.6</v>
      </c>
      <c r="AY24" s="15">
        <v>28663.7</v>
      </c>
      <c r="AZ24" s="15">
        <v>45769.2</v>
      </c>
      <c r="BA24" s="15">
        <v>62741</v>
      </c>
      <c r="BB24" s="60">
        <v>73100.600000000006</v>
      </c>
      <c r="BC24" s="8"/>
      <c r="BD24" s="8"/>
    </row>
    <row r="25" spans="1:56" s="9" customFormat="1">
      <c r="A25" s="57" t="s">
        <v>47</v>
      </c>
      <c r="B25" s="16">
        <v>3892578.6</v>
      </c>
      <c r="C25" s="16">
        <v>8474765.4000000004</v>
      </c>
      <c r="D25" s="16">
        <v>13708939.699999999</v>
      </c>
      <c r="E25" s="7">
        <v>21115891</v>
      </c>
      <c r="F25" s="16">
        <v>4875418.5999999996</v>
      </c>
      <c r="G25" s="16">
        <v>10348910.800000001</v>
      </c>
      <c r="H25" s="16">
        <v>17196262.899999999</v>
      </c>
      <c r="I25" s="7">
        <v>25741874.800000001</v>
      </c>
      <c r="J25" s="16">
        <v>5536190.4000000004</v>
      </c>
      <c r="K25" s="16">
        <v>11651058.6</v>
      </c>
      <c r="L25" s="16">
        <v>19011160.899999999</v>
      </c>
      <c r="M25" s="7">
        <v>28528090.100000001</v>
      </c>
      <c r="N25" s="16">
        <v>6318648.7000000002</v>
      </c>
      <c r="O25" s="16">
        <v>13058214</v>
      </c>
      <c r="P25" s="16">
        <v>21545908.899999999</v>
      </c>
      <c r="Q25" s="7">
        <v>32896601</v>
      </c>
      <c r="R25" s="16">
        <v>7224463.7999999998</v>
      </c>
      <c r="S25" s="16">
        <v>15070948.800000001</v>
      </c>
      <c r="T25" s="16">
        <v>24810291</v>
      </c>
      <c r="U25" s="7">
        <v>36651572.200000003</v>
      </c>
      <c r="V25" s="16">
        <v>7866115.9000000004</v>
      </c>
      <c r="W25" s="16">
        <v>15960942.5</v>
      </c>
      <c r="X25" s="16">
        <v>25981417.199999999</v>
      </c>
      <c r="Y25" s="7">
        <v>38783900.399999999</v>
      </c>
      <c r="Z25" s="16">
        <v>8708665.9000000004</v>
      </c>
      <c r="AA25" s="16">
        <v>18120592.199999999</v>
      </c>
      <c r="AB25" s="16">
        <v>29371821.600000001</v>
      </c>
      <c r="AC25" s="7">
        <v>44337585.5</v>
      </c>
      <c r="AD25" s="7">
        <v>9680697.0999999996</v>
      </c>
      <c r="AE25" s="16">
        <v>20040013.5</v>
      </c>
      <c r="AF25" s="16">
        <v>32879636.199999999</v>
      </c>
      <c r="AG25" s="7">
        <v>51195859.299999997</v>
      </c>
      <c r="AH25" s="16">
        <v>10919842.5</v>
      </c>
      <c r="AI25" s="16">
        <v>22998797.100000001</v>
      </c>
      <c r="AJ25" s="16">
        <v>36761761</v>
      </c>
      <c r="AK25" s="7">
        <v>57706553.299999997</v>
      </c>
      <c r="AL25" s="7">
        <v>12095979.699999999</v>
      </c>
      <c r="AM25" s="7">
        <v>25638125</v>
      </c>
      <c r="AN25" s="7">
        <v>40727017.799999997</v>
      </c>
      <c r="AO25" s="7">
        <v>64681604.799999997</v>
      </c>
      <c r="AP25" s="7">
        <v>14054126.5</v>
      </c>
      <c r="AQ25" s="7">
        <v>26671394.800000001</v>
      </c>
      <c r="AR25" s="7">
        <v>43007688.799999997</v>
      </c>
      <c r="AS25" s="7">
        <v>66828235.100000001</v>
      </c>
      <c r="AT25" s="17">
        <v>15074660.199999999</v>
      </c>
      <c r="AU25" s="17">
        <v>29983679.800000001</v>
      </c>
      <c r="AV25" s="17">
        <v>49292024.600000001</v>
      </c>
      <c r="AW25" s="17">
        <v>79096070.299999997</v>
      </c>
      <c r="AX25" s="17">
        <v>18027481.399999999</v>
      </c>
      <c r="AY25" s="17">
        <v>36520857.799999997</v>
      </c>
      <c r="AZ25" s="17">
        <v>59878393.399999999</v>
      </c>
      <c r="BA25" s="17">
        <v>96367515.5</v>
      </c>
      <c r="BB25" s="62">
        <v>110966868</v>
      </c>
      <c r="BC25" s="8"/>
      <c r="BD25" s="8"/>
    </row>
    <row r="26" spans="1:56" ht="20.399999999999999">
      <c r="A26" s="55" t="s">
        <v>18</v>
      </c>
      <c r="B26" s="11">
        <v>-69194.100000000006</v>
      </c>
      <c r="C26" s="11">
        <v>-196113.2</v>
      </c>
      <c r="D26" s="11">
        <v>-314041.3</v>
      </c>
      <c r="E26" s="12">
        <v>-466859.4</v>
      </c>
      <c r="F26" s="11">
        <v>-134934.70000000001</v>
      </c>
      <c r="G26" s="11">
        <v>-268696.09999999998</v>
      </c>
      <c r="H26" s="11">
        <v>-406516</v>
      </c>
      <c r="I26" s="14"/>
      <c r="J26" s="11"/>
      <c r="K26" s="13"/>
      <c r="L26" s="13"/>
      <c r="M26" s="14"/>
      <c r="N26" s="13"/>
      <c r="O26" s="13"/>
      <c r="P26" s="13"/>
      <c r="Q26" s="14"/>
      <c r="R26" s="13"/>
      <c r="S26" s="13"/>
      <c r="T26" s="13"/>
      <c r="U26" s="14"/>
      <c r="V26" s="13"/>
      <c r="W26" s="13"/>
      <c r="X26" s="13"/>
      <c r="Y26" s="14"/>
      <c r="Z26" s="13"/>
      <c r="AA26" s="13"/>
      <c r="AB26" s="13"/>
      <c r="AC26" s="14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8"/>
      <c r="AU26" s="18"/>
      <c r="AV26" s="19"/>
      <c r="AW26" s="15"/>
      <c r="AX26" s="15"/>
      <c r="AY26" s="15"/>
      <c r="AZ26" s="15"/>
      <c r="BA26" s="15"/>
      <c r="BB26" s="60"/>
      <c r="BD26" s="8"/>
    </row>
    <row r="27" spans="1:56" s="9" customFormat="1">
      <c r="A27" s="57" t="s">
        <v>19</v>
      </c>
      <c r="B27" s="16">
        <v>3823384.5</v>
      </c>
      <c r="C27" s="16">
        <v>8278652.2000000002</v>
      </c>
      <c r="D27" s="16">
        <v>13394898.4</v>
      </c>
      <c r="E27" s="7">
        <v>20649031.600000001</v>
      </c>
      <c r="F27" s="16">
        <v>4740483.9000000004</v>
      </c>
      <c r="G27" s="16">
        <v>10080214.699999999</v>
      </c>
      <c r="H27" s="16">
        <v>16789746.899999999</v>
      </c>
      <c r="I27" s="7">
        <v>25741874.800000001</v>
      </c>
      <c r="J27" s="16">
        <v>5536190.4000000004</v>
      </c>
      <c r="K27" s="16">
        <v>11651058.6</v>
      </c>
      <c r="L27" s="16">
        <v>19011160.899999999</v>
      </c>
      <c r="M27" s="7">
        <v>28528090.100000001</v>
      </c>
      <c r="N27" s="16">
        <v>6318648.7000000002</v>
      </c>
      <c r="O27" s="16">
        <v>13058214</v>
      </c>
      <c r="P27" s="16">
        <v>21545908.899999999</v>
      </c>
      <c r="Q27" s="7">
        <v>32896601</v>
      </c>
      <c r="R27" s="16">
        <v>7224463.7999999998</v>
      </c>
      <c r="S27" s="16">
        <v>15070948.800000001</v>
      </c>
      <c r="T27" s="16">
        <v>24810291</v>
      </c>
      <c r="U27" s="7">
        <v>36651572.200000003</v>
      </c>
      <c r="V27" s="16">
        <v>7866115.9000000004</v>
      </c>
      <c r="W27" s="16">
        <v>15960942.5</v>
      </c>
      <c r="X27" s="16">
        <v>25981417.199999999</v>
      </c>
      <c r="Y27" s="7">
        <v>38783900.399999999</v>
      </c>
      <c r="Z27" s="16">
        <v>8708665.9000000004</v>
      </c>
      <c r="AA27" s="16">
        <v>18120592.199999999</v>
      </c>
      <c r="AB27" s="16">
        <v>29371821.600000001</v>
      </c>
      <c r="AC27" s="7">
        <v>44337585.5</v>
      </c>
      <c r="AD27" s="7">
        <v>9680697.0999999996</v>
      </c>
      <c r="AE27" s="16">
        <v>20040013.5</v>
      </c>
      <c r="AF27" s="16">
        <v>32879636.199999999</v>
      </c>
      <c r="AG27" s="7">
        <v>51195859.299999997</v>
      </c>
      <c r="AH27" s="16">
        <v>10919842.5</v>
      </c>
      <c r="AI27" s="16">
        <v>22998797.100000001</v>
      </c>
      <c r="AJ27" s="16">
        <v>36761761</v>
      </c>
      <c r="AK27" s="7">
        <v>57706553.299999997</v>
      </c>
      <c r="AL27" s="7">
        <v>12095979.699999999</v>
      </c>
      <c r="AM27" s="7">
        <v>25638125</v>
      </c>
      <c r="AN27" s="7">
        <v>40727017.799999997</v>
      </c>
      <c r="AO27" s="7">
        <v>64681604.799999997</v>
      </c>
      <c r="AP27" s="7">
        <v>14054126.5</v>
      </c>
      <c r="AQ27" s="7">
        <v>26671394.800000001</v>
      </c>
      <c r="AR27" s="7">
        <v>43007688.799999997</v>
      </c>
      <c r="AS27" s="7">
        <v>66828235.100000001</v>
      </c>
      <c r="AT27" s="17">
        <v>15074660.199999999</v>
      </c>
      <c r="AU27" s="17">
        <v>29983679.800000001</v>
      </c>
      <c r="AV27" s="17">
        <v>49292024.600000001</v>
      </c>
      <c r="AW27" s="17">
        <v>79096070.299999997</v>
      </c>
      <c r="AX27" s="17">
        <v>18027481.399999999</v>
      </c>
      <c r="AY27" s="17">
        <v>36520857.799999997</v>
      </c>
      <c r="AZ27" s="17">
        <v>59878393.399999999</v>
      </c>
      <c r="BA27" s="17">
        <v>96367515.5</v>
      </c>
      <c r="BB27" s="62">
        <v>110966868</v>
      </c>
      <c r="BC27" s="8"/>
      <c r="BD27" s="8"/>
    </row>
    <row r="28" spans="1:56">
      <c r="A28" s="55" t="s">
        <v>36</v>
      </c>
      <c r="B28" s="13">
        <v>197493.9</v>
      </c>
      <c r="C28" s="13">
        <v>433491.7</v>
      </c>
      <c r="D28" s="13">
        <v>740329.7</v>
      </c>
      <c r="E28" s="13">
        <v>1166485.3999999999</v>
      </c>
      <c r="F28" s="13">
        <v>499739.6</v>
      </c>
      <c r="G28" s="13">
        <v>1159816.2</v>
      </c>
      <c r="H28" s="13">
        <v>1875192.6</v>
      </c>
      <c r="I28" s="13">
        <v>2501177.9</v>
      </c>
      <c r="J28" s="13">
        <v>561539.5</v>
      </c>
      <c r="K28" s="13">
        <v>1197943</v>
      </c>
      <c r="L28" s="13">
        <v>1837571.7</v>
      </c>
      <c r="M28" s="13">
        <v>2487096.5</v>
      </c>
      <c r="N28" s="13">
        <v>648286.30000000005</v>
      </c>
      <c r="O28" s="13">
        <v>1441778.2</v>
      </c>
      <c r="P28" s="13">
        <v>2222084.5</v>
      </c>
      <c r="Q28" s="13">
        <v>3102424.1</v>
      </c>
      <c r="R28" s="13">
        <v>709363.7</v>
      </c>
      <c r="S28" s="13">
        <v>1412003.4</v>
      </c>
      <c r="T28" s="13">
        <v>2230696.2999999998</v>
      </c>
      <c r="U28" s="13">
        <v>3024260.7</v>
      </c>
      <c r="V28" s="13">
        <v>401401.8</v>
      </c>
      <c r="W28" s="13">
        <v>843475.6</v>
      </c>
      <c r="X28" s="13">
        <v>1455119.5</v>
      </c>
      <c r="Y28" s="13">
        <v>2100233.2000000002</v>
      </c>
      <c r="Z28" s="13">
        <v>600425</v>
      </c>
      <c r="AA28" s="13">
        <v>1236464.7</v>
      </c>
      <c r="AB28" s="13">
        <v>1983304.5</v>
      </c>
      <c r="AC28" s="12">
        <v>2633564.5</v>
      </c>
      <c r="AD28" s="13">
        <v>750660.9</v>
      </c>
      <c r="AE28" s="13">
        <v>1506256.2</v>
      </c>
      <c r="AF28" s="13">
        <v>2262429</v>
      </c>
      <c r="AG28" s="12">
        <v>3182998.5</v>
      </c>
      <c r="AH28" s="13">
        <v>866324.2</v>
      </c>
      <c r="AI28" s="13">
        <v>1858322.1</v>
      </c>
      <c r="AJ28" s="13">
        <v>3005344.7</v>
      </c>
      <c r="AK28" s="12">
        <v>4112983.1</v>
      </c>
      <c r="AL28" s="12">
        <v>1084877.5</v>
      </c>
      <c r="AM28" s="12">
        <v>2270493.1</v>
      </c>
      <c r="AN28" s="12">
        <v>3570894.3</v>
      </c>
      <c r="AO28" s="12">
        <v>4851021.7</v>
      </c>
      <c r="AP28" s="12">
        <v>1039215.9</v>
      </c>
      <c r="AQ28" s="12">
        <v>1728197.9</v>
      </c>
      <c r="AR28" s="12">
        <v>2795566.4</v>
      </c>
      <c r="AS28" s="12">
        <v>3820798.1</v>
      </c>
      <c r="AT28" s="12">
        <v>864011.3</v>
      </c>
      <c r="AU28" s="12">
        <v>2281756.7000000002</v>
      </c>
      <c r="AV28" s="14">
        <v>3737341.1</v>
      </c>
      <c r="AW28" s="14">
        <v>4855517.5999999996</v>
      </c>
      <c r="AX28" s="14">
        <v>1668111.4</v>
      </c>
      <c r="AY28" s="14">
        <v>3513474.8</v>
      </c>
      <c r="AZ28" s="14">
        <v>5609404.5</v>
      </c>
      <c r="BA28" s="14">
        <v>7398002.7000000002</v>
      </c>
      <c r="BB28" s="61">
        <v>8841170.6999999993</v>
      </c>
      <c r="BC28" s="8"/>
      <c r="BD28" s="8"/>
    </row>
    <row r="29" spans="1:56">
      <c r="A29" s="58" t="s">
        <v>79</v>
      </c>
      <c r="B29" s="13">
        <v>197493.9</v>
      </c>
      <c r="C29" s="13">
        <v>433491.7</v>
      </c>
      <c r="D29" s="13">
        <v>740329.7</v>
      </c>
      <c r="E29" s="12">
        <v>1226970.2</v>
      </c>
      <c r="F29" s="13">
        <v>499739.6</v>
      </c>
      <c r="G29" s="13">
        <v>1159816.2</v>
      </c>
      <c r="H29" s="13">
        <v>1875192.6</v>
      </c>
      <c r="I29" s="12">
        <v>2581518.2000000002</v>
      </c>
      <c r="J29" s="13">
        <v>561539.5</v>
      </c>
      <c r="K29" s="13">
        <v>1197943</v>
      </c>
      <c r="L29" s="13">
        <v>1837571.7</v>
      </c>
      <c r="M29" s="12">
        <v>2585020.7999999998</v>
      </c>
      <c r="N29" s="13">
        <v>648286.30000000005</v>
      </c>
      <c r="O29" s="13">
        <v>1441778.2</v>
      </c>
      <c r="P29" s="13">
        <v>2222084.5</v>
      </c>
      <c r="Q29" s="12">
        <v>3193949.1</v>
      </c>
      <c r="R29" s="13">
        <v>709363.7</v>
      </c>
      <c r="S29" s="13">
        <v>1412003.4</v>
      </c>
      <c r="T29" s="13">
        <v>2230696.2999999998</v>
      </c>
      <c r="U29" s="12">
        <v>3140575.7</v>
      </c>
      <c r="V29" s="13">
        <v>401401.8</v>
      </c>
      <c r="W29" s="13">
        <v>843475.6</v>
      </c>
      <c r="X29" s="13">
        <v>1455119.5</v>
      </c>
      <c r="Y29" s="12">
        <v>2223043.7999999998</v>
      </c>
      <c r="Z29" s="13">
        <v>600425</v>
      </c>
      <c r="AA29" s="13">
        <v>1236464.7</v>
      </c>
      <c r="AB29" s="13">
        <v>1983304.5</v>
      </c>
      <c r="AC29" s="12">
        <v>2777016.3</v>
      </c>
      <c r="AD29" s="13">
        <v>750660.9</v>
      </c>
      <c r="AE29" s="13">
        <v>1506256.2</v>
      </c>
      <c r="AF29" s="13">
        <v>2262429</v>
      </c>
      <c r="AG29" s="13">
        <v>3371983.4</v>
      </c>
      <c r="AH29" s="13">
        <v>866324.2</v>
      </c>
      <c r="AI29" s="13">
        <v>1858322.1</v>
      </c>
      <c r="AJ29" s="13">
        <v>3005344.7</v>
      </c>
      <c r="AK29" s="13">
        <v>4277352.3</v>
      </c>
      <c r="AL29" s="13">
        <v>1084877.5</v>
      </c>
      <c r="AM29" s="13">
        <v>2270493.1</v>
      </c>
      <c r="AN29" s="13">
        <v>3570894.3</v>
      </c>
      <c r="AO29" s="13">
        <v>5057371</v>
      </c>
      <c r="AP29" s="13">
        <v>1039215.9</v>
      </c>
      <c r="AQ29" s="13">
        <v>1728197.9</v>
      </c>
      <c r="AR29" s="13">
        <v>2795566.4</v>
      </c>
      <c r="AS29" s="13">
        <v>4069079.9</v>
      </c>
      <c r="AT29" s="12">
        <v>864011.3</v>
      </c>
      <c r="AU29" s="12">
        <v>2281756.7000000002</v>
      </c>
      <c r="AV29" s="13">
        <v>3737341.1</v>
      </c>
      <c r="AW29" s="15">
        <v>5161134</v>
      </c>
      <c r="AX29" s="15">
        <v>1668111.4</v>
      </c>
      <c r="AY29" s="15">
        <v>3513474.8</v>
      </c>
      <c r="AZ29" s="15">
        <v>5609404.5</v>
      </c>
      <c r="BA29" s="15">
        <v>7779408.5</v>
      </c>
      <c r="BB29" s="60">
        <v>9180745.3000000007</v>
      </c>
      <c r="BC29" s="8"/>
      <c r="BD29" s="8"/>
    </row>
    <row r="30" spans="1:56">
      <c r="A30" s="58" t="s">
        <v>80</v>
      </c>
      <c r="B30" s="13"/>
      <c r="C30" s="13"/>
      <c r="D30" s="13"/>
      <c r="E30" s="12">
        <v>60484.800000000003</v>
      </c>
      <c r="F30" s="13"/>
      <c r="G30" s="13"/>
      <c r="H30" s="13"/>
      <c r="I30" s="12">
        <v>80340.3</v>
      </c>
      <c r="J30" s="13"/>
      <c r="K30" s="13"/>
      <c r="L30" s="13"/>
      <c r="M30" s="12">
        <v>97924.3</v>
      </c>
      <c r="N30" s="13"/>
      <c r="O30" s="13"/>
      <c r="P30" s="13"/>
      <c r="Q30" s="12">
        <v>91525</v>
      </c>
      <c r="R30" s="13"/>
      <c r="S30" s="13"/>
      <c r="T30" s="13"/>
      <c r="U30" s="12">
        <v>116315</v>
      </c>
      <c r="V30" s="13"/>
      <c r="W30" s="13"/>
      <c r="X30" s="13"/>
      <c r="Y30" s="12">
        <v>122810.6</v>
      </c>
      <c r="Z30" s="13"/>
      <c r="AA30" s="13"/>
      <c r="AB30" s="13"/>
      <c r="AC30" s="12">
        <v>143451.79999999999</v>
      </c>
      <c r="AD30" s="13"/>
      <c r="AE30" s="13"/>
      <c r="AF30" s="13"/>
      <c r="AG30" s="13">
        <v>188984.9</v>
      </c>
      <c r="AH30" s="13"/>
      <c r="AI30" s="13"/>
      <c r="AJ30" s="13"/>
      <c r="AK30" s="13">
        <v>164369.20000000001</v>
      </c>
      <c r="AL30" s="13"/>
      <c r="AM30" s="13"/>
      <c r="AN30" s="13"/>
      <c r="AO30" s="13">
        <v>206349.3</v>
      </c>
      <c r="AP30" s="13"/>
      <c r="AQ30" s="13"/>
      <c r="AR30" s="13"/>
      <c r="AS30" s="13">
        <v>248281.8</v>
      </c>
      <c r="AT30" s="18"/>
      <c r="AU30" s="18"/>
      <c r="AV30" s="19"/>
      <c r="AW30" s="15">
        <v>305616.40000000002</v>
      </c>
      <c r="AX30" s="15"/>
      <c r="AY30" s="15"/>
      <c r="AZ30" s="15"/>
      <c r="BA30" s="15">
        <v>381405.8</v>
      </c>
      <c r="BB30" s="60">
        <v>339574.6</v>
      </c>
      <c r="BD30" s="8"/>
    </row>
    <row r="31" spans="1:56" s="21" customFormat="1">
      <c r="A31" s="68" t="s">
        <v>20</v>
      </c>
      <c r="B31" s="69">
        <v>4020878.4</v>
      </c>
      <c r="C31" s="69">
        <v>8712143.9000000004</v>
      </c>
      <c r="D31" s="69">
        <v>14135228.1</v>
      </c>
      <c r="E31" s="69">
        <v>21815517</v>
      </c>
      <c r="F31" s="69">
        <v>5240223.5</v>
      </c>
      <c r="G31" s="69">
        <v>11240030.9</v>
      </c>
      <c r="H31" s="69">
        <v>18664939.5</v>
      </c>
      <c r="I31" s="69">
        <v>28243052.699999999</v>
      </c>
      <c r="J31" s="69">
        <v>6097729.9000000004</v>
      </c>
      <c r="K31" s="69">
        <v>12849001.6</v>
      </c>
      <c r="L31" s="69">
        <v>20848732.600000001</v>
      </c>
      <c r="M31" s="69">
        <v>31015186.600000001</v>
      </c>
      <c r="N31" s="69">
        <v>6966935</v>
      </c>
      <c r="O31" s="69">
        <v>14499992.199999999</v>
      </c>
      <c r="P31" s="69">
        <v>23767993.399999999</v>
      </c>
      <c r="Q31" s="69">
        <v>35999025.100000001</v>
      </c>
      <c r="R31" s="69">
        <v>7933827.5</v>
      </c>
      <c r="S31" s="69">
        <v>16482952.199999999</v>
      </c>
      <c r="T31" s="69">
        <v>27040987.300000001</v>
      </c>
      <c r="U31" s="69">
        <v>39675832.899999999</v>
      </c>
      <c r="V31" s="69">
        <v>8267517.7000000002</v>
      </c>
      <c r="W31" s="69">
        <v>16804418.100000001</v>
      </c>
      <c r="X31" s="69">
        <v>27436536.699999999</v>
      </c>
      <c r="Y31" s="69">
        <v>40884133.600000001</v>
      </c>
      <c r="Z31" s="69">
        <v>9309090.9000000004</v>
      </c>
      <c r="AA31" s="69">
        <v>19357056.899999999</v>
      </c>
      <c r="AB31" s="69">
        <v>31355126.100000001</v>
      </c>
      <c r="AC31" s="70">
        <v>46971150</v>
      </c>
      <c r="AD31" s="69">
        <v>10431358</v>
      </c>
      <c r="AE31" s="69">
        <v>21546269.699999999</v>
      </c>
      <c r="AF31" s="69">
        <v>35142065.200000003</v>
      </c>
      <c r="AG31" s="70">
        <v>54378857.799999997</v>
      </c>
      <c r="AH31" s="69">
        <v>11786166.699999999</v>
      </c>
      <c r="AI31" s="69">
        <v>24857119.199999999</v>
      </c>
      <c r="AJ31" s="69">
        <v>39767105.700000003</v>
      </c>
      <c r="AK31" s="70">
        <v>61819536.399999999</v>
      </c>
      <c r="AL31" s="70">
        <v>13180857.199999999</v>
      </c>
      <c r="AM31" s="70">
        <v>27908618.100000001</v>
      </c>
      <c r="AN31" s="70">
        <v>44297912.100000001</v>
      </c>
      <c r="AO31" s="70">
        <v>69532626.5</v>
      </c>
      <c r="AP31" s="70">
        <v>15093342.4</v>
      </c>
      <c r="AQ31" s="70">
        <v>28399592.699999999</v>
      </c>
      <c r="AR31" s="70">
        <v>45803255.200000003</v>
      </c>
      <c r="AS31" s="70">
        <v>70649033.200000003</v>
      </c>
      <c r="AT31" s="71">
        <v>15938671.5</v>
      </c>
      <c r="AU31" s="71">
        <v>32265436.5</v>
      </c>
      <c r="AV31" s="71">
        <v>53029365.700000003</v>
      </c>
      <c r="AW31" s="71">
        <v>83951587.900000006</v>
      </c>
      <c r="AX31" s="71">
        <v>19695592.800000001</v>
      </c>
      <c r="AY31" s="71">
        <v>40034332.600000001</v>
      </c>
      <c r="AZ31" s="71">
        <v>65487797.899999999</v>
      </c>
      <c r="BA31" s="71">
        <v>103765518.2</v>
      </c>
      <c r="BB31" s="72">
        <v>119808038.7</v>
      </c>
      <c r="BC31" s="8"/>
      <c r="BD31" s="8"/>
    </row>
    <row r="32" spans="1:56">
      <c r="A32" s="22"/>
      <c r="C32" s="23"/>
      <c r="R32" s="4"/>
    </row>
    <row r="33" spans="1:14" ht="47.25" customHeight="1">
      <c r="A33" s="24" t="s">
        <v>142</v>
      </c>
      <c r="B33" s="24"/>
      <c r="C33" s="24"/>
      <c r="D33" s="24"/>
      <c r="E33" s="24"/>
      <c r="F33" s="24"/>
      <c r="G33" s="24"/>
      <c r="H33" s="24"/>
      <c r="I33" s="25"/>
      <c r="J33" s="26"/>
      <c r="K33" s="27"/>
      <c r="L33" s="26"/>
      <c r="M33" s="26"/>
      <c r="N33" s="27"/>
    </row>
    <row r="34" spans="1:14" ht="12">
      <c r="A34" s="51" t="s">
        <v>146</v>
      </c>
      <c r="B34" s="28"/>
      <c r="C34" s="28"/>
      <c r="D34" s="28"/>
      <c r="E34" s="28"/>
      <c r="F34" s="28"/>
      <c r="G34" s="28"/>
      <c r="H34" s="28"/>
      <c r="I34" s="29"/>
      <c r="J34" s="26"/>
      <c r="K34" s="27"/>
      <c r="L34" s="27"/>
      <c r="M34" s="27"/>
      <c r="N34" s="27"/>
    </row>
    <row r="35" spans="1:14">
      <c r="A35" s="49"/>
      <c r="B35" s="4"/>
      <c r="C35" s="4"/>
      <c r="D35" s="4"/>
      <c r="E35" s="4"/>
    </row>
  </sheetData>
  <phoneticPr fontId="2" type="noConversion"/>
  <pageMargins left="0.75" right="0.75" top="1" bottom="1" header="0.5" footer="0.5"/>
  <pageSetup paperSize="9" orientation="portrait"/>
  <headerFooter alignWithMargins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3DF5D4ADA501A4383B203A4038DA6AE" ma:contentTypeVersion="0" ma:contentTypeDescription="Создание документа." ma:contentTypeScope="" ma:versionID="b40a309045f3da3da4486590da19d634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d 0 0 c 2 1 6 a - 2 c a 7 - 4 4 1 2 - b 7 1 c - e f 6 c 7 c 5 d f 0 3 9 "   x m l n s = " h t t p : / / s c h e m a s . m i c r o s o f t . c o m / D a t a M a s h u p " > A A A A A N Y G A A B Q S w M E F A A C A A g A Q q l q W T 7 I g s u l A A A A 9 g A A A B I A H A B D b 2 5 m a W c v U G F j a 2 F n Z S 5 4 b W w g o h g A K K A U A A A A A A A A A A A A A A A A A A A A A A A A A A A A h Y 9 L D o I w A E S v Q r q n H z B R S S k L t 5 I Y j c Z t U y s 0 Q j H 9 W O 7 m w i N 5 B T G K u n M 5 M 2 + S m f v 1 R o u + b a K L N F Z 1 O g c E Y h B J L b q D 0 l U O v D v G M 1 A w u u L i x C s Z D b C 2 W W 9 V D m r n z h l C I Q Q Y U t i Z C i U Y E 7 Q v l x t R y 5 b H S l v H t Z D g 0 z r 8 b w F G d 6 8 x L I E k n U A y n U N M 0 W j S U u k v k A x 7 n + m P S R e + c d 5 I Z n y 8 3 l I 0 S o r e H 9 g D U E s D B B Q A A g A I A E K p a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q W p Z K o N Z 1 c 8 D A A A t E g A A E w A c A E Z v c m 1 1 b G F z L 1 N l Y 3 R p b 2 4 x L m 0 g o h g A K K A U A A A A A A A A A A A A A A A A A A A A A A A A A A A A r Z f f S x t B E M f f A / k f l u t L A l f x 4 o 8 q 1 r 5 I X 1 t Q 2 z 5 I H s 5 4 R T G 5 k 8 u l t Y S A P 4 o t K K S 0 g i K 0 Y l / 6 V E j U o 6 n R + C / s / k e d 2 b s k l 7 h 7 v b U V 5 H I 3 3 5 3 5 z O 7 t 7 F z Z K n h r j k 0 W g q s x k 0 6 l U + V V 0 7 V W C P 1 O G 7 R J 2 7 T F 9 m j D I L O k a H n p F I E / e s y 2 2 Q 7 t s A / 0 h r b o F d i e b h a s 4 s h c x X U t 2 3 v l u O v L j r O e y V a X n p k l a 1 Y b c q b l a 0 t z j u 2 B N q 8 H P h 9 o 9 J j + o t f U B 5 / 4 f 8 P 2 6 W 8 C Y V r 0 V o M I i + Z y 0 R p Z d E 2 7 / N p x S 3 N O s V K y F 9 9 t W O X M M I 9 e r W r 0 G z 2 h P + m h p h M P R M S z N r 2 a T q q a Q e g V P a c N t g V D G r R N c q P G K L 0 Y 6 Q r t S m n Z c r v S W 9 q h b b Z L L + B 6 C b 7 9 G P k 0 Q X x A q U O S P j 2 P k a K F B E 7 F c e 8 g G m q I E r k I U S J F i x p i T g 1 R I h c h S q R o U U M c U 0 N E O U n I K H G N F j X G c T V G i V y E K J G i R Q 1 x Q g 1 R I h c h S q R o U U O c V E O U y E W I E i l a 1 B A f q S F K 5 C J E i R Q t I a K R T Q g 5 p Q Y p k Y s g J V K 0 q M 3 j t B q i R C 5 C l E j R o o S Y U z t g Z H I B o k z K T W q M a i e M T C 5 i N C R l F E 0 h o 8 g s g o S T Q I E R 1 A n L N 0 p l j L k Y R j C P S c y 1 b L + 1 O Y Q c k A 2 5 g l 4 F e q E m 2 2 P 7 c E u g c 9 k Z 6 n y u 4 T n k 7 m P u c A u z w F s b n 1 7 3 e 6 E X 9 s b a G 8 d 7 7 q 1 a b t A O l T P x b R Q S 9 x o j 4 N f o J 3 C / B b Y m 2 2 U 7 G j 4 5 g k E N 6 K T 8 I K A W y e K M i z u w K i 2 O f c u H 3 g F / D w / b 7 C A U R 4 A X r C I 0 m v P O W 8 7 5 P + d E J 5 Z Z W C W Z p c G E 8 h B 6 c C s Q x y U i U b Q h i 9 E Y C T S 5 B J q x B J r x B J q J B J r J B J r I s R C j m k r g a f r v m s i m j x H l k o j 6 e y 8 b e U + P 4 M 2 I v D o g 8 A l s i s H 3 u v d W z l s b R b N g v T S L F S t z / 7 d c 1 / o n q 9 Y t v K F v t x t k E b 5 C 9 O r w t q s p s h t y + E S p 6 0 P H g z Z w p 8 5 8 i n s S v H d n q R P u T Z y p 4 b 0 d R b f h 2 z B S u J K l z j / u 7 p a t L x x + o O j e b y E N W b 1 S y r J f k M J y m y e P n w D m Z z z I g q G s T u C k 6 s B n c Q N u 2 2 H S + D j 0 h Y E 6 + J s d a M S 0 V 8 i w s 2 M u g 2 X j x x 8 v m U D Y g C r Z Z n U s v K J B J + g T y 2 g w x w 8 h D D 8 v o K r W s Z Y G 2 e x y J 7 w 8 B z N 0 g 7 n C Q 0 T v x w Q 6 n J J L X B x c J E 4 O u Y l D f w 2 T R 6 f o M F g S W D c I d I U 1 n a A B 0 0 b X U O X F b k 7 5 I M Q + 5 4 O D m B 3 C Z 4 P 3 C 3 h V H N t L O G 4 c T A 7 7 2 F u q 2 L U 5 A 1 9 N 8 N n i 3 c g / 5 f s D 5 n a b H 3 k + d 6 M 4 h 9 l s O r V m / / O u m P k D U E s B A i 0 A F A A C A A g A Q q l q W T 7 I g s u l A A A A 9 g A A A B I A A A A A A A A A A A A A A A A A A A A A A E N v b m Z p Z y 9 Q Y W N r Y W d l L n h t b F B L A Q I t A B Q A A g A I A E K p a l k P y u m r p A A A A O k A A A A T A A A A A A A A A A A A A A A A A P E A A A B b Q 2 9 u d G V u d F 9 U e X B l c 1 0 u e G 1 s U E s B A i 0 A F A A C A A g A Q q l q W S q D W d X P A w A A L R I A A B M A A A A A A A A A A A A A A A A A 4 g E A A E Z v c m 1 1 b G F z L 1 N l Y 3 R p b 2 4 x L m 1 Q S w U G A A A A A A M A A w D C A A A A / g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B E A A A A A A A C +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T F h N T N j Y y 0 4 M T J h L T Q w M j U t Y T U x M S 0 2 M j M x Z G R l Y 2 U 0 M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0 K L Q s N C x 0 L v Q u N G G 0 L A x X z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s N C x 0 L v Q u N G G 0 L A x L 0 F 1 d G 9 S Z W 1 v d m V k Q 2 9 s d W 1 u c z E u e 9 C e 0 J r Q r d C U L D B 9 J n F 1 b 3 Q 7 L C Z x d W 9 0 O 1 N l Y 3 R p b 2 4 x L 9 C i 0 L D Q s d C 7 0 L j R h t C w M S 9 B d X R v U m V t b 3 Z l Z E N v b H V t b n M x L n v Q k 9 C + 0 L Q s M X 0 m c X V v d D s s J n F 1 b 3 Q 7 U 2 V j d G l v b j E v 0 K L Q s N C x 0 L v Q u N G G 0 L A x L 0 F 1 d G 9 S Z W 1 v d m V k Q 2 9 s d W 1 u c z E u e 9 C X 0 L 3 Q s N G H 0 L X Q v d C 4 0 L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0 K L Q s N C x 0 L v Q u N G G 0 L A x L 0 F 1 d G 9 S Z W 1 v d m V k Q 2 9 s d W 1 u c z E u e 9 C e 0 J r Q r d C U L D B 9 J n F 1 b 3 Q 7 L C Z x d W 9 0 O 1 N l Y 3 R p b 2 4 x L 9 C i 0 L D Q s d C 7 0 L j R h t C w M S 9 B d X R v U m V t b 3 Z l Z E N v b H V t b n M x L n v Q k 9 C + 0 L Q s M X 0 m c X V v d D s s J n F 1 b 3 Q 7 U 2 V j d G l v b j E v 0 K L Q s N C x 0 L v Q u N G G 0 L A x L 0 F 1 d G 9 S Z W 1 v d m V k Q 2 9 s d W 1 u c z E u e 9 C X 0 L 3 Q s N G H 0 L X Q v d C 4 0 L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9 C e 0 J r Q r d C U J n F 1 b 3 Q 7 L C Z x d W 9 0 O 9 C T 0 L 7 Q t C Z x d W 9 0 O y w m c X V v d D v Q l 9 C 9 0 L D R h 9 C 1 0 L 3 Q u N C 1 J n F 1 b 3 Q 7 X S I g L z 4 8 R W 5 0 c n k g V H l w Z T 0 i R m l s b E N v b H V t b l R 5 c G V z I i B W Y W x 1 Z T 0 i c 0 J n W U Y i I C 8 + P E V u d H J 5 I F R 5 c G U 9 I k Z p b G x M Y X N 0 V X B k Y X R l Z C I g V m F s d W U 9 I m Q y M D I 0 L T E x L T E w V D E 2 O j E w O j A 1 L j Q y M j I y O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O T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Q l R D E l O D A l R D E l O D M l R D A l Q j M l R D A l Q j g l R D A l Q j U l M j A l R D E l O D E l R D E l O D I l R D A l Q k U l R D A l Q k I l R D A l Q j E l R D E l O D Y l R D E l O E I l M j A l R D E l O D E l M j A l R D A l Q k U l R D E l O D I l R D A l Q k M l R D A l Q j U l R D A l Q k Q l R D A l Q j U l R D A l Q k Q l R D A l Q k Q l R D E l O E I l R D A l Q k M l M j A l R D E l O D E l R D A l Q j I l R D A l Q j U l R D E l O D A l R D E l O D I l R D E l O E I l R D A l Q j I l R D A l Q j A l R D A l Q k Q l R D A l Q j g l R D A l Q j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j g W w q T b a k S 8 q 3 D 3 3 1 J + 6 A A A A A A C A A A A A A A Q Z g A A A A E A A C A A A A C 9 G N 2 O b O + W H p G A D Y g Z d 2 B Y g o 9 H 5 D Z R U D T W / j U E 0 Y 9 9 K Q A A A A A O g A A A A A I A A C A A A A C O 8 e 8 a a h I o r d / a U G k o c A 6 j i S g u J Z c r 3 A c P 0 W Y x A u I b w V A A A A C / + b M u F o z X g q 1 4 N I 9 z J l 9 i L q I f 3 4 1 N T c t V F a n 6 Q n A F q a g c B t l P P 7 + P y w W a A L W g J h K 1 a B C U / K 9 d 2 k 3 m / p z V b 9 U Z M d 8 c k H D B F 6 9 l u L a v c k d W F E A A A A B Y Y X i s E w d t T i I M J q 5 c t h O t T d m h e T G 1 3 B U g X 7 N f I b j R x t p E Q 9 L q T E L x d H t U U y N 7 w L a D o 1 m B Q G + B B y f e Z m H N 9 / 1 e < / D a t a M a s h u p > 
</file>

<file path=customXml/itemProps1.xml><?xml version="1.0" encoding="utf-8"?>
<ds:datastoreItem xmlns:ds="http://schemas.openxmlformats.org/officeDocument/2006/customXml" ds:itemID="{A9677439-ED0E-4E0D-81F8-2B2A85176B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F7398FB7-862C-43E1-AA59-1FB67404C1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D1794D-DC5C-4D8D-A527-DB928012B88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FB50AFE1-6B4B-436E-9E72-20F8EDA01A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ОКОНХ 1990-1997</vt:lpstr>
      <vt:lpstr>ОКЭД (ГК РК 03-2003) 1998-2006</vt:lpstr>
      <vt:lpstr>2007-2009</vt:lpstr>
      <vt:lpstr>Инпут</vt:lpstr>
      <vt:lpstr>2010-2024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Adilet Seilkanov</cp:lastModifiedBy>
  <dcterms:created xsi:type="dcterms:W3CDTF">1996-10-08T23:32:33Z</dcterms:created>
  <dcterms:modified xsi:type="dcterms:W3CDTF">2024-11-15T00:03:57Z</dcterms:modified>
</cp:coreProperties>
</file>