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D:\EXCEL PROJECTS\IPL ANALYSIS\"/>
    </mc:Choice>
  </mc:AlternateContent>
  <xr:revisionPtr revIDLastSave="0" documentId="13_ncr:1_{6581F23C-EF8A-4168-BB4E-C834A05A8042}" xr6:coauthVersionLast="47" xr6:coauthVersionMax="47" xr10:uidLastSave="{00000000-0000-0000-0000-000000000000}"/>
  <bookViews>
    <workbookView xWindow="-120" yWindow="-120" windowWidth="29040" windowHeight="15720" xr2:uid="{6835C5E1-A5AF-46F6-AB34-779C16BF0DB8}"/>
  </bookViews>
  <sheets>
    <sheet name="Pivot Tables" sheetId="3" r:id="rId1"/>
    <sheet name="DASHBOARD" sheetId="4" r:id="rId2"/>
    <sheet name="IPL Matches 2008-2018" sheetId="1" r:id="rId3"/>
    <sheet name="Winner Data" sheetId="2" r:id="rId4"/>
  </sheets>
  <definedNames>
    <definedName name="_xlchart.v1.0" hidden="1">'Pivot Tables'!$D$285:$D$290</definedName>
    <definedName name="_xlchart.v1.1" hidden="1">'Pivot Tables'!$E$285:$E$290</definedName>
    <definedName name="_xlchart.v1.2" hidden="1">'Pivot Tables'!$D$285:$D$290</definedName>
    <definedName name="_xlchart.v1.3" hidden="1">'Pivot Tables'!$E$285:$E$290</definedName>
    <definedName name="Slicer_Season2">#N/A</definedName>
  </definedNames>
  <calcPr calcId="191029"/>
  <pivotCaches>
    <pivotCache cacheId="36" r:id="rId5"/>
    <pivotCache cacheId="37"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1" i="3" l="1"/>
  <c r="G301" i="3" s="1"/>
  <c r="D286" i="3"/>
  <c r="D287" i="3"/>
  <c r="D288" i="3"/>
  <c r="D289" i="3"/>
  <c r="D290" i="3"/>
  <c r="D285" i="3"/>
  <c r="E66" i="3"/>
  <c r="E67" i="3"/>
  <c r="E68" i="3"/>
  <c r="E69" i="3"/>
  <c r="E70" i="3"/>
  <c r="E71" i="3"/>
  <c r="E72" i="3"/>
  <c r="E73" i="3"/>
  <c r="E74" i="3"/>
  <c r="E75" i="3"/>
  <c r="E65" i="3"/>
  <c r="E288" i="3"/>
  <c r="E289" i="3"/>
  <c r="E290" i="3"/>
  <c r="E287" i="3"/>
  <c r="E286" i="3"/>
  <c r="E285" i="3"/>
  <c r="F74" i="3"/>
  <c r="F68" i="3"/>
  <c r="F69" i="3"/>
  <c r="F66" i="3"/>
  <c r="F67" i="3"/>
  <c r="F65" i="3"/>
  <c r="F70" i="3"/>
  <c r="F71" i="3"/>
  <c r="F72" i="3"/>
  <c r="F73" i="3"/>
  <c r="F75" i="3"/>
  <c r="I301" i="3" l="1"/>
  <c r="H301" i="3"/>
  <c r="J301" i="3"/>
</calcChain>
</file>

<file path=xl/sharedStrings.xml><?xml version="1.0" encoding="utf-8"?>
<sst xmlns="http://schemas.openxmlformats.org/spreadsheetml/2006/main" count="8779" uniqueCount="434">
  <si>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</si>
  <si>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</si>
  <si>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</si>
  <si>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</si>
  <si>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</si>
  <si>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</si>
  <si>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</si>
  <si>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</si>
  <si>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</si>
  <si>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</si>
  <si>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</si>
  <si>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</si>
  <si>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</si>
  <si>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</si>
  <si>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</si>
  <si>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</si>
  <si>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</si>
  <si>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</si>
  <si>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</si>
  <si>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</si>
  <si>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</si>
  <si>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</si>
  <si>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</si>
  <si>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</si>
  <si>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</si>
  <si>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</si>
  <si>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</si>
  <si>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</si>
  <si>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</si>
  <si>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</si>
  <si>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</si>
  <si>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</si>
  <si>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</si>
  <si>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</si>
  <si>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</si>
  <si>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</si>
  <si>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</si>
  <si>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</si>
  <si>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</si>
  <si>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</si>
  <si>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</si>
  <si>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</si>
  <si>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</si>
  <si>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</si>
  <si>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</si>
  <si>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</si>
  <si>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</si>
  <si>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</si>
  <si>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</si>
  <si>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</si>
  <si>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</si>
  <si>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</si>
  <si>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</si>
  <si>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</si>
  <si>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</si>
  <si>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</si>
  <si>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</si>
  <si>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</si>
  <si>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</si>
  <si>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</si>
  <si>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</si>
  <si>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</si>
  <si>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</si>
  <si>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</si>
  <si>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</si>
  <si>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</si>
  <si>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</si>
  <si>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</si>
  <si>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</si>
  <si>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</si>
  <si>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</si>
  <si>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</si>
  <si>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</si>
  <si>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</si>
  <si>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</si>
  <si>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</si>
  <si>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</si>
  <si>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</si>
  <si>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</si>
  <si>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</si>
  <si>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</si>
  <si>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</si>
  <si>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</si>
  <si>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</si>
  <si>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</si>
  <si>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</si>
  <si>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</si>
  <si>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</si>
  <si>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</si>
  <si>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</si>
  <si>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</si>
  <si>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</si>
  <si>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</si>
  <si>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</si>
  <si>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</si>
  <si>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</si>
  <si>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</si>
  <si>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</si>
  <si>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</si>
  <si>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</si>
  <si>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</si>
  <si>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</si>
  <si>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</si>
  <si>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</si>
  <si>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</si>
  <si>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</si>
  <si>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</si>
  <si>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</si>
  <si>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</si>
  <si>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</si>
  <si>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</si>
  <si>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</si>
  <si>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</si>
  <si>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</si>
  <si>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</si>
  <si>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</si>
  <si>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</si>
  <si>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</si>
  <si>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</si>
  <si>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</si>
  <si>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</si>
  <si>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</si>
  <si>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</si>
  <si>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</si>
  <si>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</si>
  <si>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</si>
  <si>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</si>
  <si>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</si>
  <si>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</si>
  <si>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</si>
  <si>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</si>
  <si>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</si>
  <si>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</si>
  <si>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</si>
  <si>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</si>
  <si>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</si>
  <si>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</si>
  <si>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</si>
  <si>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</si>
  <si>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</si>
  <si>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</si>
  <si>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</si>
  <si>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</si>
  <si>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</si>
  <si>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</si>
  <si>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</si>
  <si>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</si>
  <si>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</si>
  <si>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</si>
  <si>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</si>
  <si>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</si>
  <si>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</si>
  <si>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</si>
  <si>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</si>
  <si>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</si>
  <si>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</si>
  <si>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</si>
  <si>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</si>
  <si>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</si>
  <si>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</si>
  <si>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</si>
  <si>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</si>
  <si>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</si>
  <si>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</si>
  <si>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</si>
  <si>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</si>
  <si>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</si>
  <si>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</si>
  <si>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</si>
  <si>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</si>
  <si>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</si>
  <si>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</si>
  <si>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</si>
  <si>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</si>
  <si>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</si>
  <si>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</si>
  <si>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</si>
  <si>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</si>
  <si>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</si>
  <si>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</si>
  <si>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</si>
  <si>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</si>
  <si>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</si>
  <si>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</si>
  <si>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</si>
  <si>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</si>
  <si>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</si>
  <si>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</si>
  <si>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</si>
  <si>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</si>
  <si>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</si>
  <si>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</si>
  <si>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</si>
  <si>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</si>
  <si>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</si>
  <si>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</si>
  <si>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</si>
  <si>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</si>
  <si>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</si>
  <si>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</si>
  <si>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</si>
  <si>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</si>
  <si>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</si>
  <si>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</si>
  <si>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</si>
  <si>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</si>
  <si>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</si>
  <si>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</si>
  <si>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</si>
  <si>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</si>
  <si>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</si>
  <si>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</si>
  <si>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</si>
  <si>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</si>
  <si>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</si>
  <si>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</si>
  <si>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</si>
  <si>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</si>
  <si>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</si>
  <si>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</si>
  <si>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</si>
  <si>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</si>
  <si>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</si>
  <si>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</si>
  <si>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</si>
  <si>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</si>
  <si>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</si>
  <si>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</si>
  <si>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</si>
  <si>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</si>
  <si>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</si>
  <si>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</si>
  <si>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</si>
  <si>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</si>
  <si>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</si>
  <si>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</si>
  <si>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</si>
  <si>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</si>
  <si>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</si>
  <si>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</si>
  <si>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</si>
  <si>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</si>
  <si>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</si>
  <si>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</si>
  <si>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</si>
  <si>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</si>
  <si>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</si>
  <si>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</si>
  <si>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</si>
  <si>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</si>
  <si>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</si>
  <si>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</si>
  <si>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</si>
  <si>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</si>
  <si>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</si>
  <si>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</si>
  <si>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</si>
  <si>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</si>
  <si>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</si>
  <si>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</si>
  <si>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</si>
  <si>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</si>
  <si>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</si>
  <si>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</si>
  <si>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</si>
  <si>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</si>
  <si>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</si>
  <si>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</si>
  <si>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</si>
  <si>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</si>
  <si>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</si>
  <si>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</si>
  <si>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</si>
  <si>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</si>
  <si>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</si>
  <si>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</si>
  <si>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</si>
  <si>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</si>
  <si>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</si>
  <si>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</si>
  <si>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</si>
  <si>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</si>
  <si>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</si>
  <si>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</si>
  <si>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</si>
  <si>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</si>
  <si>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</si>
  <si>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</si>
  <si>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</si>
  <si>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</si>
  <si>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</si>
  <si>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</si>
  <si>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</si>
  <si>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</si>
  <si>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</si>
  <si>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</si>
  <si>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</si>
  <si>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</si>
  <si>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</si>
  <si>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</si>
  <si>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</si>
  <si>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</si>
  <si>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</si>
  <si>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</si>
  <si>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</si>
  <si>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</si>
  <si>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</si>
  <si>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</si>
  <si>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</si>
  <si>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</si>
  <si>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</si>
  <si>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</si>
  <si>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</si>
  <si>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</si>
  <si>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</si>
  <si>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</si>
  <si>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</si>
  <si>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</si>
  <si>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</si>
  <si>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</si>
  <si>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</si>
  <si>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</si>
  <si>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</si>
  <si>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</si>
  <si>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</si>
  <si>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</si>
  <si>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</si>
  <si>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</si>
  <si>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</si>
  <si>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</si>
  <si>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</si>
  <si>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</si>
  <si>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</si>
  <si>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</si>
  <si>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</si>
  <si>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</si>
  <si>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</si>
  <si>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</si>
  <si>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</si>
  <si>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</si>
  <si>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</si>
  <si>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</si>
  <si>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</si>
  <si>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</si>
  <si>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</si>
  <si>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</si>
  <si>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</si>
  <si>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</si>
  <si>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</si>
  <si>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</si>
  <si>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</si>
  <si>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</si>
  <si>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</si>
  <si>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</si>
  <si>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</si>
  <si>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</si>
  <si>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</si>
  <si>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</si>
  <si>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</si>
  <si>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</si>
  <si>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</si>
  <si>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</si>
  <si>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</si>
  <si>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</si>
  <si>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</si>
  <si>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</si>
  <si>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</si>
  <si>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</si>
  <si>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</si>
  <si>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</si>
  <si>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</si>
  <si>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</si>
  <si>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</si>
  <si>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</si>
  <si>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</si>
  <si>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</si>
  <si>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</si>
  <si>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</si>
  <si>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</si>
  <si>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</si>
  <si>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</si>
  <si>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</si>
  <si>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</si>
  <si>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</si>
  <si>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</si>
  <si>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</si>
  <si>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</si>
  <si>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</si>
  <si>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</si>
  <si>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</si>
  <si>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</si>
  <si>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</si>
  <si>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</si>
  <si>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</si>
  <si>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</si>
  <si>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</si>
  <si>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</si>
  <si>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</si>
  <si>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</si>
  <si>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</si>
  <si>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</si>
  <si>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</si>
  <si>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</si>
  <si>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</si>
  <si>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</si>
  <si>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</si>
  <si>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</si>
  <si>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</si>
  <si>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</si>
  <si>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</si>
  <si>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</si>
  <si>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</si>
  <si>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</si>
  <si>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</si>
  <si>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</si>
  <si>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</si>
  <si>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</si>
  <si>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</si>
  <si>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</si>
  <si>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</si>
  <si>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 xml:space="preserve"> </t>
  </si>
  <si>
    <t>Row Labels</t>
  </si>
  <si>
    <t>Grand Total</t>
  </si>
  <si>
    <t>Count of toss_winner</t>
  </si>
  <si>
    <t>Column Labels</t>
  </si>
  <si>
    <t>Count of winner</t>
  </si>
  <si>
    <t>Count of player_of_match</t>
  </si>
  <si>
    <t>Player of  Match</t>
  </si>
  <si>
    <t>MoM Won</t>
  </si>
  <si>
    <t>Count of Winner</t>
  </si>
  <si>
    <t>IPL-2019</t>
  </si>
  <si>
    <t>Jasprit Bumrah</t>
  </si>
  <si>
    <t>F</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</si>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</sst>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
      <b/>
      <sz val="12"/>
      <color theme="1"/>
      <name val="Calibri"/>
      <family val="2"/>
      <scheme val="minor"/>
    </font>
    <font>
      <sz val="14"/>
      <color theme="1"/>
      <name val="Arial Black"/>
      <family val="2"/>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8">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10" fontId="0" fillId="0" borderId="0" xfId="0" applyNumberFormat="1"/>
    <xf numFmtId="0" fontId="5" fillId="0" borderId="0" xfId="0" applyFon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3" fillId="5" borderId="2" xfId="0" applyFont="1" applyFill="1" applyBorder="1" applyAlignment="1">
      <alignment horizontal="left" vertical="center" wrapText="1"/>
    </xf>
    <xf numFmtId="0" fontId="6" fillId="0" borderId="0" xfId="0" applyFont="1"/>
    <xf numFmtId="0" fontId="0" fillId="0" borderId="0" xfId="0" applyNumberFormat="1"/>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Dataset2122.xlsx]Pivot Tables!Matches Win</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Matche Win by Team wrt Bat</a:t>
            </a:r>
            <a:r>
              <a:rPr lang="en-US" sz="1200" baseline="0"/>
              <a:t> First and Field First since 2008</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366366133508153E-2"/>
          <c:y val="0.13726851851851851"/>
          <c:w val="0.92750324056518429"/>
          <c:h val="0.6767669145523475"/>
        </c:manualLayout>
      </c:layout>
      <c:barChart>
        <c:barDir val="col"/>
        <c:grouping val="stacked"/>
        <c:varyColors val="0"/>
        <c:ser>
          <c:idx val="0"/>
          <c:order val="0"/>
          <c:tx>
            <c:strRef>
              <c:f>'Pivot Tables'!$B$3:$B$4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'Pivot Tables'!$B$5:$B$19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4FAF-4CAB-938E-56CB649E345B}"/>
            </c:ext>
          </c:extLst>
        </c:ser>
        <c:ser>
          <c:idx val="1"/>
          <c:order val="1"/>
          <c:tx>
            <c:strRef>
              <c:f>'Pivot Tables'!$C$3:$C$4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'Pivot Tables'!$C$5:$C$19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4FAF-4CAB-938E-56CB649E345B}"/>
            </c:ext>
          </c:extLst>
        </c:ser>
        <c:dLbls>
          <c:dLblPos val="ctr"/>
          <c:showLegendKey val="0"/>
          <c:showVal val="1"/>
          <c:showCatName val="0"/>
          <c:showSerName val="0"/>
          <c:showPercent val="0"/>
          <c:showBubbleSize val="0"/>
        </c:dLbls>
        <c:gapWidth val="114"/>
        <c:overlap val="100"/>
        <c:axId val="533965552"/>
        <c:axId val="533966632"/>
      </c:barChart>
      <c:catAx>
        <c:axId val="53396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966632"/>
        <c:crosses val="autoZero"/>
        <c:auto val="1"/>
        <c:lblAlgn val="ctr"/>
        <c:lblOffset val="100"/>
        <c:noMultiLvlLbl val="0"/>
      </c:catAx>
      <c:valAx>
        <c:axId val="5339666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965552"/>
        <c:crosses val="autoZero"/>
        <c:crossBetween val="between"/>
      </c:valAx>
      <c:spPr>
        <a:noFill/>
        <a:ln>
          <a:noFill/>
        </a:ln>
        <a:effectLst/>
      </c:spPr>
    </c:plotArea>
    <c:legend>
      <c:legendPos val="r"/>
      <c:layout>
        <c:manualLayout>
          <c:xMode val="edge"/>
          <c:yMode val="edge"/>
          <c:x val="0.41166717186314111"/>
          <c:y val="0.17671223388743074"/>
          <c:w val="0.12038352811477523"/>
          <c:h val="0.109954797317002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Dataset2122.xlsx]Pivot Tables!Toss Based</c:name>
    <c:fmtId val="0"/>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a:t>Toss Decision Based</a:t>
            </a:r>
            <a:r>
              <a:rPr lang="en-US" sz="1600" baseline="0"/>
              <a:t> Winning %</a:t>
            </a:r>
            <a:endParaRPr lang="en-US" sz="16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1194894755802582"/>
          <c:y val="0.34073602501814931"/>
          <c:w val="0.34351500180124545"/>
          <c:h val="0.59640051376556658"/>
        </c:manualLayout>
      </c:layout>
      <c:doughnutChart>
        <c:varyColors val="1"/>
        <c:ser>
          <c:idx val="0"/>
          <c:order val="0"/>
          <c:tx>
            <c:strRef>
              <c:f>'Pivot Tables'!$B$21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07E-4334-A53E-67692A5D6D7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07E-4334-A53E-67692A5D6D7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Tables'!$A$22:$A$24</c:f>
              <c:strCache>
                <c:ptCount val="2"/>
                <c:pt idx="0">
                  <c:v>bat</c:v>
                </c:pt>
                <c:pt idx="1">
                  <c:v>field</c:v>
                </c:pt>
              </c:strCache>
            </c:strRef>
          </c:cat>
          <c:val>
            <c:numRef>
              <c:f>'Pivot Tables'!$B$22:$B$24</c:f>
              <c:numCache>
                <c:formatCode>0.00%</c:formatCode>
                <c:ptCount val="2"/>
                <c:pt idx="0">
                  <c:v>0.40660919540229884</c:v>
                </c:pt>
                <c:pt idx="1">
                  <c:v>0.5933908045977011</c:v>
                </c:pt>
              </c:numCache>
            </c:numRef>
          </c:val>
          <c:extLst>
            <c:ext xmlns:c16="http://schemas.microsoft.com/office/drawing/2014/chart" uri="{C3380CC4-5D6E-409C-BE32-E72D297353CC}">
              <c16:uniqueId val="{00000000-6BA2-4882-ADF7-769176ED848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5956975966239513"/>
          <c:y val="0.16304908694923773"/>
          <c:w val="0.21886161288662448"/>
          <c:h val="0.1404268721728932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Dataset2122.xlsx]Pivot Tables!Top 10 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Venue with most matches and winning Based</a:t>
            </a:r>
            <a:r>
              <a:rPr lang="en-US" baseline="0"/>
              <a:t> on Bat First &amp; Field First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138769921227232"/>
          <c:y val="0.17480883774977043"/>
          <c:w val="0.42137240392267439"/>
          <c:h val="0.74145220557107783"/>
        </c:manualLayout>
      </c:layout>
      <c:barChart>
        <c:barDir val="bar"/>
        <c:grouping val="stacked"/>
        <c:varyColors val="0"/>
        <c:ser>
          <c:idx val="0"/>
          <c:order val="0"/>
          <c:tx>
            <c:strRef>
              <c:f>'Pivot Tables'!$B$31:$B$32</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Tables'!$A$33:$A$44</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'Pivot Tables'!$B$33:$B$44</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21C3-418E-95D1-A34EF3980907}"/>
            </c:ext>
          </c:extLst>
        </c:ser>
        <c:ser>
          <c:idx val="1"/>
          <c:order val="1"/>
          <c:tx>
            <c:strRef>
              <c:f>'Pivot Tables'!$C$31:$C$32</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Tables'!$A$33:$A$44</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'Pivot Tables'!$C$33:$C$44</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21C3-418E-95D1-A34EF3980907}"/>
            </c:ext>
          </c:extLst>
        </c:ser>
        <c:dLbls>
          <c:dLblPos val="ctr"/>
          <c:showLegendKey val="0"/>
          <c:showVal val="1"/>
          <c:showCatName val="0"/>
          <c:showSerName val="0"/>
          <c:showPercent val="0"/>
          <c:showBubbleSize val="0"/>
        </c:dLbls>
        <c:gapWidth val="150"/>
        <c:overlap val="100"/>
        <c:axId val="130170336"/>
        <c:axId val="130165656"/>
      </c:barChart>
      <c:catAx>
        <c:axId val="130170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65656"/>
        <c:crosses val="autoZero"/>
        <c:auto val="1"/>
        <c:lblAlgn val="ctr"/>
        <c:lblOffset val="100"/>
        <c:noMultiLvlLbl val="0"/>
      </c:catAx>
      <c:valAx>
        <c:axId val="130165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Matches</a:t>
                </a:r>
              </a:p>
            </c:rich>
          </c:tx>
          <c:layout>
            <c:manualLayout>
              <c:xMode val="edge"/>
              <c:yMode val="edge"/>
              <c:x val="0.39764940573085716"/>
              <c:y val="0.951758042628572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70336"/>
        <c:crosses val="autoZero"/>
        <c:crossBetween val="between"/>
      </c:valAx>
      <c:spPr>
        <a:noFill/>
        <a:ln>
          <a:noFill/>
        </a:ln>
        <a:effectLst/>
      </c:spPr>
    </c:plotArea>
    <c:legend>
      <c:legendPos val="r"/>
      <c:layout>
        <c:manualLayout>
          <c:xMode val="edge"/>
          <c:yMode val="edge"/>
          <c:x val="0.40476676606389628"/>
          <c:y val="0.11659114384895435"/>
          <c:w val="0.21778794006591098"/>
          <c:h val="3.387147574295148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'Pivot Tables'!$F$64</c:f>
              <c:strCache>
                <c:ptCount val="1"/>
                <c:pt idx="0">
                  <c:v>MoM Won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Tables'!$E$65:$E$75</c:f>
              <c:strCache>
                <c:ptCount val="11"/>
                <c:pt idx="0">
                  <c:v>CH Gayle</c:v>
                </c:pt>
                <c:pt idx="1">
                  <c:v>AB de Villiers</c:v>
                </c:pt>
                <c:pt idx="2">
                  <c:v>YK Pathan</c:v>
                </c:pt>
                <c:pt idx="3">
                  <c:v>RG Sharma</c:v>
                </c:pt>
                <c:pt idx="4">
                  <c:v>DA Warner</c:v>
                </c:pt>
                <c:pt idx="5">
                  <c:v>SK Raina</c:v>
                </c:pt>
                <c:pt idx="6">
                  <c:v>MS Dhoni</c:v>
                </c:pt>
                <c:pt idx="7">
                  <c:v>SR Watson</c:v>
                </c:pt>
                <c:pt idx="8">
                  <c:v>G Gambhir</c:v>
                </c:pt>
                <c:pt idx="9">
                  <c:v>AM Rahane</c:v>
                </c:pt>
                <c:pt idx="10">
                  <c:v>MEK Hussey</c:v>
                </c:pt>
              </c:strCache>
            </c:strRef>
          </c:cat>
          <c:val>
            <c:numRef>
              <c:f>'Pivot Tables'!$F$65:$F$75</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A0D0-4D0B-BBC7-1F82A3CF593E}"/>
            </c:ext>
          </c:extLst>
        </c:ser>
        <c:dLbls>
          <c:dLblPos val="inEnd"/>
          <c:showLegendKey val="0"/>
          <c:showVal val="1"/>
          <c:showCatName val="0"/>
          <c:showSerName val="0"/>
          <c:showPercent val="0"/>
          <c:showBubbleSize val="0"/>
        </c:dLbls>
        <c:gapWidth val="138"/>
        <c:overlap val="-20"/>
        <c:axId val="800112528"/>
        <c:axId val="800107848"/>
      </c:barChart>
      <c:catAx>
        <c:axId val="80011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0107848"/>
        <c:crosses val="autoZero"/>
        <c:auto val="1"/>
        <c:lblAlgn val="ctr"/>
        <c:lblOffset val="100"/>
        <c:noMultiLvlLbl val="0"/>
      </c:catAx>
      <c:valAx>
        <c:axId val="8001078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times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1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Dataset2122.xlsx]Pivot Tables!Matches Win</c:name>
    <c:fmtId val="7"/>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r>
              <a:rPr lang="en-US" sz="1050" b="1">
                <a:latin typeface="LATO BLACK" panose="020F0502020204030203" pitchFamily="34" charset="0"/>
                <a:ea typeface="LATO BLACK" panose="020F0502020204030203" pitchFamily="34" charset="0"/>
                <a:cs typeface="LATO BLACK" panose="020F0502020204030203" pitchFamily="34" charset="0"/>
              </a:rPr>
              <a:t>Matche Win by Team wrt Bat</a:t>
            </a:r>
            <a:r>
              <a:rPr lang="en-US" sz="1050" b="1" baseline="0">
                <a:latin typeface="LATO BLACK" panose="020F0502020204030203" pitchFamily="34" charset="0"/>
                <a:ea typeface="LATO BLACK" panose="020F0502020204030203" pitchFamily="34" charset="0"/>
                <a:cs typeface="LATO BLACK" panose="020F0502020204030203" pitchFamily="34" charset="0"/>
              </a:rPr>
              <a:t> First and Field First since 2008</a:t>
            </a:r>
            <a:endParaRPr lang="en-US" sz="1050" b="1">
              <a:latin typeface="LATO BLACK" panose="020F0502020204030203" pitchFamily="34" charset="0"/>
              <a:ea typeface="LATO BLACK" panose="020F0502020204030203" pitchFamily="34" charset="0"/>
              <a:cs typeface="LATO BLACK" panose="020F0502020204030203" pitchFamily="34" charset="0"/>
            </a:endParaRP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366366133508153E-2"/>
          <c:y val="0.13726851851851851"/>
          <c:w val="0.92750324056518429"/>
          <c:h val="0.6767669145523475"/>
        </c:manualLayout>
      </c:layout>
      <c:barChart>
        <c:barDir val="col"/>
        <c:grouping val="stacked"/>
        <c:varyColors val="0"/>
        <c:ser>
          <c:idx val="0"/>
          <c:order val="0"/>
          <c:tx>
            <c:strRef>
              <c:f>'Pivot Tables'!$B$3:$B$4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'Pivot Tables'!$B$5:$B$19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7540-4082-BCFD-3A3B64520103}"/>
            </c:ext>
          </c:extLst>
        </c:ser>
        <c:ser>
          <c:idx val="1"/>
          <c:order val="1"/>
          <c:tx>
            <c:strRef>
              <c:f>'Pivot Tables'!$C$3:$C$4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'Pivot Tables'!$C$5:$C$19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7540-4082-BCFD-3A3B64520103}"/>
            </c:ext>
          </c:extLst>
        </c:ser>
        <c:dLbls>
          <c:dLblPos val="ctr"/>
          <c:showLegendKey val="0"/>
          <c:showVal val="1"/>
          <c:showCatName val="0"/>
          <c:showSerName val="0"/>
          <c:showPercent val="0"/>
          <c:showBubbleSize val="0"/>
        </c:dLbls>
        <c:gapWidth val="114"/>
        <c:overlap val="100"/>
        <c:axId val="533965552"/>
        <c:axId val="533966632"/>
      </c:barChart>
      <c:catAx>
        <c:axId val="53396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533966632"/>
        <c:crosses val="autoZero"/>
        <c:auto val="1"/>
        <c:lblAlgn val="ctr"/>
        <c:lblOffset val="100"/>
        <c:noMultiLvlLbl val="0"/>
      </c:catAx>
      <c:valAx>
        <c:axId val="5339666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965552"/>
        <c:crosses val="autoZero"/>
        <c:crossBetween val="between"/>
      </c:valAx>
      <c:spPr>
        <a:noFill/>
        <a:ln>
          <a:noFill/>
        </a:ln>
        <a:effectLst/>
      </c:spPr>
    </c:plotArea>
    <c:legend>
      <c:legendPos val="r"/>
      <c:layout>
        <c:manualLayout>
          <c:xMode val="edge"/>
          <c:yMode val="edge"/>
          <c:x val="0.41166717186314111"/>
          <c:y val="0.17671223388743074"/>
          <c:w val="0.12038352811477523"/>
          <c:h val="0.109954797317002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Dataset2122.xlsx]Pivot Tables!Toss Based</c:name>
    <c:fmtId val="5"/>
  </c:pivotSource>
  <c:chart>
    <c:title>
      <c:tx>
        <c:rich>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r>
              <a:rPr lang="en-US" sz="1000"/>
              <a:t>Toss Decision Based</a:t>
            </a:r>
            <a:r>
              <a:rPr lang="en-US" sz="1000" baseline="0"/>
              <a:t> Winning %</a:t>
            </a:r>
            <a:endParaRPr lang="en-US" sz="1000"/>
          </a:p>
        </c:rich>
      </c:tx>
      <c:layout>
        <c:manualLayout>
          <c:xMode val="edge"/>
          <c:yMode val="edge"/>
          <c:x val="0.20214292365846145"/>
          <c:y val="3.9680004887965609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33507992202729"/>
          <c:y val="0.2459100077878405"/>
          <c:w val="0.64412100607721268"/>
          <c:h val="0.7179803537109658"/>
        </c:manualLayout>
      </c:layout>
      <c:doughnutChart>
        <c:varyColors val="1"/>
        <c:ser>
          <c:idx val="0"/>
          <c:order val="0"/>
          <c:tx>
            <c:strRef>
              <c:f>'Pivot Tables'!$B$21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652-446F-B908-173CC3FDA61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652-446F-B908-173CC3FDA61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Tables'!$A$22:$A$24</c:f>
              <c:strCache>
                <c:ptCount val="2"/>
                <c:pt idx="0">
                  <c:v>bat</c:v>
                </c:pt>
                <c:pt idx="1">
                  <c:v>field</c:v>
                </c:pt>
              </c:strCache>
            </c:strRef>
          </c:cat>
          <c:val>
            <c:numRef>
              <c:f>'Pivot Tables'!$B$22:$B$24</c:f>
              <c:numCache>
                <c:formatCode>0.00%</c:formatCode>
                <c:ptCount val="2"/>
                <c:pt idx="0">
                  <c:v>0.40660919540229884</c:v>
                </c:pt>
                <c:pt idx="1">
                  <c:v>0.5933908045977011</c:v>
                </c:pt>
              </c:numCache>
            </c:numRef>
          </c:val>
          <c:extLst>
            <c:ext xmlns:c16="http://schemas.microsoft.com/office/drawing/2014/chart" uri="{C3380CC4-5D6E-409C-BE32-E72D297353CC}">
              <c16:uniqueId val="{00000004-D652-446F-B908-173CC3FDA61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7539097938955046"/>
          <c:y val="0.1233690580668096"/>
          <c:w val="0.21886161288662448"/>
          <c:h val="0.1051558316762389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Dataset2122.xlsx]Pivot Tables!Top 10 Venue</c:name>
    <c:fmtId val="3"/>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Top 10 Venue with most matches and winning Based</a:t>
            </a:r>
            <a:r>
              <a:rPr lang="en-US" sz="1000" b="1" baseline="0"/>
              <a:t> on Bat First &amp; Field First</a:t>
            </a:r>
            <a:endParaRPr lang="en-US" sz="1000" b="1"/>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138769921227232"/>
          <c:y val="0.17480883774977043"/>
          <c:w val="0.42137240392267439"/>
          <c:h val="0.74145220557107783"/>
        </c:manualLayout>
      </c:layout>
      <c:barChart>
        <c:barDir val="bar"/>
        <c:grouping val="stacked"/>
        <c:varyColors val="0"/>
        <c:ser>
          <c:idx val="0"/>
          <c:order val="0"/>
          <c:tx>
            <c:strRef>
              <c:f>'Pivot Tables'!$B$31:$B$32</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Tables'!$A$33:$A$44</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'Pivot Tables'!$B$33:$B$44</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9554-4030-910B-98F6D7FEC8AB}"/>
            </c:ext>
          </c:extLst>
        </c:ser>
        <c:ser>
          <c:idx val="1"/>
          <c:order val="1"/>
          <c:tx>
            <c:strRef>
              <c:f>'Pivot Tables'!$C$31:$C$32</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Tables'!$A$33:$A$44</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'Pivot Tables'!$C$33:$C$44</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9554-4030-910B-98F6D7FEC8AB}"/>
            </c:ext>
          </c:extLst>
        </c:ser>
        <c:dLbls>
          <c:dLblPos val="ctr"/>
          <c:showLegendKey val="0"/>
          <c:showVal val="1"/>
          <c:showCatName val="0"/>
          <c:showSerName val="0"/>
          <c:showPercent val="0"/>
          <c:showBubbleSize val="0"/>
        </c:dLbls>
        <c:gapWidth val="150"/>
        <c:overlap val="100"/>
        <c:axId val="130170336"/>
        <c:axId val="130165656"/>
      </c:barChart>
      <c:catAx>
        <c:axId val="130170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30165656"/>
        <c:crosses val="autoZero"/>
        <c:auto val="1"/>
        <c:lblAlgn val="ctr"/>
        <c:lblOffset val="100"/>
        <c:noMultiLvlLbl val="0"/>
      </c:catAx>
      <c:valAx>
        <c:axId val="130165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Matches</a:t>
                </a:r>
              </a:p>
            </c:rich>
          </c:tx>
          <c:layout>
            <c:manualLayout>
              <c:xMode val="edge"/>
              <c:yMode val="edge"/>
              <c:x val="0.39764940573085716"/>
              <c:y val="0.951758042628572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703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Top 10 MoM Award Winners</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'Pivot Tables'!$F$64</c:f>
              <c:strCache>
                <c:ptCount val="1"/>
                <c:pt idx="0">
                  <c:v>MoM Won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Tables'!$E$65:$E$75</c:f>
              <c:strCache>
                <c:ptCount val="11"/>
                <c:pt idx="0">
                  <c:v>CH Gayle</c:v>
                </c:pt>
                <c:pt idx="1">
                  <c:v>AB de Villiers</c:v>
                </c:pt>
                <c:pt idx="2">
                  <c:v>YK Pathan</c:v>
                </c:pt>
                <c:pt idx="3">
                  <c:v>RG Sharma</c:v>
                </c:pt>
                <c:pt idx="4">
                  <c:v>DA Warner</c:v>
                </c:pt>
                <c:pt idx="5">
                  <c:v>SK Raina</c:v>
                </c:pt>
                <c:pt idx="6">
                  <c:v>MS Dhoni</c:v>
                </c:pt>
                <c:pt idx="7">
                  <c:v>SR Watson</c:v>
                </c:pt>
                <c:pt idx="8">
                  <c:v>G Gambhir</c:v>
                </c:pt>
                <c:pt idx="9">
                  <c:v>AM Rahane</c:v>
                </c:pt>
                <c:pt idx="10">
                  <c:v>MEK Hussey</c:v>
                </c:pt>
              </c:strCache>
            </c:strRef>
          </c:cat>
          <c:val>
            <c:numRef>
              <c:f>'Pivot Tables'!$F$65:$F$75</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D46A-421D-99FA-7B61C0F1EF85}"/>
            </c:ext>
          </c:extLst>
        </c:ser>
        <c:dLbls>
          <c:dLblPos val="inEnd"/>
          <c:showLegendKey val="0"/>
          <c:showVal val="1"/>
          <c:showCatName val="0"/>
          <c:showSerName val="0"/>
          <c:showPercent val="0"/>
          <c:showBubbleSize val="0"/>
        </c:dLbls>
        <c:gapWidth val="138"/>
        <c:overlap val="-20"/>
        <c:axId val="800112528"/>
        <c:axId val="800107848"/>
      </c:barChart>
      <c:catAx>
        <c:axId val="80011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800107848"/>
        <c:crosses val="autoZero"/>
        <c:auto val="1"/>
        <c:lblAlgn val="ctr"/>
        <c:lblOffset val="100"/>
        <c:noMultiLvlLbl val="0"/>
      </c:catAx>
      <c:valAx>
        <c:axId val="800107848"/>
        <c:scaling>
          <c:orientation val="minMax"/>
        </c:scaling>
        <c:delete val="0"/>
        <c:axPos val="l"/>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No of times MoM Winner</a:t>
                </a:r>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1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E5B49200-FAFA-4416-BE84-AE5963461C22}">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E5B49200-FAFA-4416-BE84-AE5963461C22}">
          <cx:dataLabels pos="inEnd">
            <cx:visibility seriesName="0" categoryName="1" value="1"/>
            <cx:separator>
</cx:separator>
          </cx:dataLabels>
          <cx:dataId val="0"/>
          <cx:layoutPr>
            <cx:parentLabelLayout val="overlapping"/>
          </cx:layoutPr>
        </cx:series>
      </cx:plotAreaRegion>
    </cx:plotArea>
    <cx:legend pos="t" align="ctr" overlay="0"/>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9525</xdr:rowOff>
    </xdr:from>
    <xdr:to>
      <xdr:col>19</xdr:col>
      <xdr:colOff>485775</xdr:colOff>
      <xdr:row>15</xdr:row>
      <xdr:rowOff>152400</xdr:rowOff>
    </xdr:to>
    <xdr:graphicFrame macro="">
      <xdr:nvGraphicFramePr>
        <xdr:cNvPr id="2" name="Chart 1">
          <a:extLst>
            <a:ext uri="{FF2B5EF4-FFF2-40B4-BE49-F238E27FC236}">
              <a16:creationId xmlns:a16="http://schemas.microsoft.com/office/drawing/2014/main" id="{CB1938F2-E281-E4FF-DA6A-7BE62A016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17</xdr:row>
      <xdr:rowOff>9525</xdr:rowOff>
    </xdr:from>
    <xdr:to>
      <xdr:col>9</xdr:col>
      <xdr:colOff>666750</xdr:colOff>
      <xdr:row>28</xdr:row>
      <xdr:rowOff>47625</xdr:rowOff>
    </xdr:to>
    <xdr:graphicFrame macro="">
      <xdr:nvGraphicFramePr>
        <xdr:cNvPr id="3" name="Chart 2">
          <a:extLst>
            <a:ext uri="{FF2B5EF4-FFF2-40B4-BE49-F238E27FC236}">
              <a16:creationId xmlns:a16="http://schemas.microsoft.com/office/drawing/2014/main" id="{FBD995B2-00B6-A00B-6176-391A51E4C0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42862</xdr:colOff>
      <xdr:row>30</xdr:row>
      <xdr:rowOff>19050</xdr:rowOff>
    </xdr:from>
    <xdr:to>
      <xdr:col>10</xdr:col>
      <xdr:colOff>447675</xdr:colOff>
      <xdr:row>60</xdr:row>
      <xdr:rowOff>171450</xdr:rowOff>
    </xdr:to>
    <xdr:graphicFrame macro="">
      <xdr:nvGraphicFramePr>
        <xdr:cNvPr id="4" name="Chart 3">
          <a:extLst>
            <a:ext uri="{FF2B5EF4-FFF2-40B4-BE49-F238E27FC236}">
              <a16:creationId xmlns:a16="http://schemas.microsoft.com/office/drawing/2014/main" id="{9C51977A-F7F1-A22B-7898-E57D8CC33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19050</xdr:colOff>
      <xdr:row>30</xdr:row>
      <xdr:rowOff>19049</xdr:rowOff>
    </xdr:from>
    <xdr:to>
      <xdr:col>13</xdr:col>
      <xdr:colOff>476250</xdr:colOff>
      <xdr:row>48</xdr:row>
      <xdr:rowOff>19050</xdr:rowOff>
    </xdr:to>
    <mc:AlternateContent xmlns:mc="http://schemas.openxmlformats.org/markup-compatibility/2006" xmlns:a14="http://schemas.microsoft.com/office/drawing/2010/main">
      <mc:Choice Requires="a14">
        <xdr:graphicFrame macro="">
          <xdr:nvGraphicFramePr>
            <xdr:cNvPr id="5" name="Season">
              <a:extLst>
                <a:ext uri="{FF2B5EF4-FFF2-40B4-BE49-F238E27FC236}">
                  <a16:creationId xmlns:a16="http://schemas.microsoft.com/office/drawing/2014/main" id="{DED75158-6A48-6B01-4AF9-A31526000749}"/>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467850" y="6019799"/>
              <a:ext cx="1828800" cy="3600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9525</xdr:colOff>
      <xdr:row>62</xdr:row>
      <xdr:rowOff>180974</xdr:rowOff>
    </xdr:from>
    <xdr:to>
      <xdr:col>8</xdr:col>
      <xdr:colOff>314325</xdr:colOff>
      <xdr:row>82</xdr:row>
      <xdr:rowOff>19049</xdr:rowOff>
    </xdr:to>
    <mc:AlternateContent xmlns:mc="http://schemas.openxmlformats.org/markup-compatibility/2006" xmlns:a14="http://schemas.microsoft.com/office/drawing/2010/main">
      <mc:Choice Requires="a14">
        <xdr:graphicFrame macro="">
          <xdr:nvGraphicFramePr>
            <xdr:cNvPr id="6" name="Season 1">
              <a:extLst>
                <a:ext uri="{FF2B5EF4-FFF2-40B4-BE49-F238E27FC236}">
                  <a16:creationId xmlns:a16="http://schemas.microsoft.com/office/drawing/2014/main" id="{19E984AB-A058-DB89-A99F-A41D45F205AA}"/>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5876925" y="12582524"/>
              <a:ext cx="1828800" cy="3838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9524</xdr:colOff>
      <xdr:row>63</xdr:row>
      <xdr:rowOff>9525</xdr:rowOff>
    </xdr:from>
    <xdr:to>
      <xdr:col>20</xdr:col>
      <xdr:colOff>676275</xdr:colOff>
      <xdr:row>76</xdr:row>
      <xdr:rowOff>152400</xdr:rowOff>
    </xdr:to>
    <xdr:graphicFrame macro="">
      <xdr:nvGraphicFramePr>
        <xdr:cNvPr id="7" name="Chart 6">
          <a:extLst>
            <a:ext uri="{FF2B5EF4-FFF2-40B4-BE49-F238E27FC236}">
              <a16:creationId xmlns:a16="http://schemas.microsoft.com/office/drawing/2014/main" id="{007797E6-6E26-F8C0-29A5-54ED1AC249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282</xdr:row>
      <xdr:rowOff>0</xdr:rowOff>
    </xdr:from>
    <xdr:to>
      <xdr:col>12</xdr:col>
      <xdr:colOff>457200</xdr:colOff>
      <xdr:row>295</xdr:row>
      <xdr:rowOff>142875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F6C7F33D-FBB9-EACB-3238-C44233C307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181600" y="56407050"/>
              <a:ext cx="54102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19050</xdr:colOff>
      <xdr:row>298</xdr:row>
      <xdr:rowOff>190500</xdr:rowOff>
    </xdr:from>
    <xdr:to>
      <xdr:col>3</xdr:col>
      <xdr:colOff>800100</xdr:colOff>
      <xdr:row>311</xdr:row>
      <xdr:rowOff>76200</xdr:rowOff>
    </xdr:to>
    <mc:AlternateContent xmlns:mc="http://schemas.openxmlformats.org/markup-compatibility/2006" xmlns:a14="http://schemas.microsoft.com/office/drawing/2010/main">
      <mc:Choice Requires="a14">
        <xdr:graphicFrame macro="">
          <xdr:nvGraphicFramePr>
            <xdr:cNvPr id="9" name="Season 2">
              <a:extLst>
                <a:ext uri="{FF2B5EF4-FFF2-40B4-BE49-F238E27FC236}">
                  <a16:creationId xmlns:a16="http://schemas.microsoft.com/office/drawing/2014/main" id="{12721A2A-AB5A-C977-ABAD-B1D70C297D9F}"/>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2095500" y="597979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148171</xdr:colOff>
      <xdr:row>303</xdr:row>
      <xdr:rowOff>108628</xdr:rowOff>
    </xdr:from>
    <xdr:to>
      <xdr:col>7</xdr:col>
      <xdr:colOff>1304924</xdr:colOff>
      <xdr:row>306</xdr:row>
      <xdr:rowOff>161925</xdr:rowOff>
    </xdr:to>
    <xdr:grpSp>
      <xdr:nvGrpSpPr>
        <xdr:cNvPr id="18" name="Group 17">
          <a:extLst>
            <a:ext uri="{FF2B5EF4-FFF2-40B4-BE49-F238E27FC236}">
              <a16:creationId xmlns:a16="http://schemas.microsoft.com/office/drawing/2014/main" id="{2678CA31-7A11-7FAC-A385-99BC279D805A}"/>
            </a:ext>
          </a:extLst>
        </xdr:cNvPr>
        <xdr:cNvGrpSpPr/>
      </xdr:nvGrpSpPr>
      <xdr:grpSpPr>
        <a:xfrm>
          <a:off x="6025096" y="60897178"/>
          <a:ext cx="1842553" cy="653372"/>
          <a:chOff x="6615646" y="61097203"/>
          <a:chExt cx="1842553" cy="653360"/>
        </a:xfrm>
      </xdr:grpSpPr>
      <xdr:sp macro="" textlink="">
        <xdr:nvSpPr>
          <xdr:cNvPr id="12" name="Arrow: Chevron 11">
            <a:extLst>
              <a:ext uri="{FF2B5EF4-FFF2-40B4-BE49-F238E27FC236}">
                <a16:creationId xmlns:a16="http://schemas.microsoft.com/office/drawing/2014/main" id="{70DE75C3-B609-0773-28AE-096A5B40307D}"/>
              </a:ext>
            </a:extLst>
          </xdr:cNvPr>
          <xdr:cNvSpPr/>
        </xdr:nvSpPr>
        <xdr:spPr>
          <a:xfrm>
            <a:off x="6615646" y="61097203"/>
            <a:ext cx="1842553"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US"/>
          </a:p>
        </xdr:txBody>
      </xdr:sp>
      <xdr:sp macro="" textlink="">
        <xdr:nvSpPr>
          <xdr:cNvPr id="13" name="Freeform: Shape 12">
            <a:extLst>
              <a:ext uri="{FF2B5EF4-FFF2-40B4-BE49-F238E27FC236}">
                <a16:creationId xmlns:a16="http://schemas.microsoft.com/office/drawing/2014/main" id="{9885CAD8-B22A-02A6-28B4-79D8E67BEAB0}"/>
              </a:ext>
            </a:extLst>
          </xdr:cNvPr>
          <xdr:cNvSpPr/>
        </xdr:nvSpPr>
        <xdr:spPr>
          <a:xfrm>
            <a:off x="6926999" y="61331870"/>
            <a:ext cx="1464528" cy="41869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46088</xdr:colOff>
      <xdr:row>0</xdr:row>
      <xdr:rowOff>38408</xdr:rowOff>
    </xdr:from>
    <xdr:to>
      <xdr:col>5</xdr:col>
      <xdr:colOff>356904</xdr:colOff>
      <xdr:row>3</xdr:row>
      <xdr:rowOff>198829</xdr:rowOff>
    </xdr:to>
    <xdr:sp macro="" textlink="">
      <xdr:nvSpPr>
        <xdr:cNvPr id="2" name="Rectangle: Rounded Corners 1">
          <a:extLst>
            <a:ext uri="{FF2B5EF4-FFF2-40B4-BE49-F238E27FC236}">
              <a16:creationId xmlns:a16="http://schemas.microsoft.com/office/drawing/2014/main" id="{CEC396AE-E035-DAE0-FFBF-8466AD20B42D}"/>
            </a:ext>
          </a:extLst>
        </xdr:cNvPr>
        <xdr:cNvSpPr/>
      </xdr:nvSpPr>
      <xdr:spPr>
        <a:xfrm>
          <a:off x="46088" y="38408"/>
          <a:ext cx="3729062" cy="84407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kern="1200">
              <a:latin typeface="LATO BLACK" panose="020F0502020204030203" pitchFamily="34" charset="0"/>
              <a:ea typeface="LATO BLACK" panose="020F0502020204030203" pitchFamily="34" charset="0"/>
              <a:cs typeface="LATO BLACK" panose="020F0502020204030203" pitchFamily="34" charset="0"/>
            </a:rPr>
            <a:t>INDIAN</a:t>
          </a:r>
          <a:r>
            <a:rPr lang="en-US" sz="2000" kern="1200" baseline="0">
              <a:latin typeface="LATO BLACK" panose="020F0502020204030203" pitchFamily="34" charset="0"/>
              <a:ea typeface="LATO BLACK" panose="020F0502020204030203" pitchFamily="34" charset="0"/>
              <a:cs typeface="LATO BLACK" panose="020F0502020204030203" pitchFamily="34" charset="0"/>
            </a:rPr>
            <a:t> PREMIER LEAUGE ANALSIS</a:t>
          </a:r>
          <a:endParaRPr lang="en-US" sz="2000" kern="12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editAs="absolute">
    <xdr:from>
      <xdr:col>5</xdr:col>
      <xdr:colOff>478040</xdr:colOff>
      <xdr:row>0</xdr:row>
      <xdr:rowOff>73260</xdr:rowOff>
    </xdr:from>
    <xdr:to>
      <xdr:col>9</xdr:col>
      <xdr:colOff>67161</xdr:colOff>
      <xdr:row>4</xdr:row>
      <xdr:rowOff>7500</xdr:rowOff>
    </xdr:to>
    <xdr:grpSp>
      <xdr:nvGrpSpPr>
        <xdr:cNvPr id="3" name="Group 2">
          <a:extLst>
            <a:ext uri="{FF2B5EF4-FFF2-40B4-BE49-F238E27FC236}">
              <a16:creationId xmlns:a16="http://schemas.microsoft.com/office/drawing/2014/main" id="{65462887-1B84-4722-87A3-37B9AB35B89C}"/>
            </a:ext>
          </a:extLst>
        </xdr:cNvPr>
        <xdr:cNvGrpSpPr/>
      </xdr:nvGrpSpPr>
      <xdr:grpSpPr>
        <a:xfrm>
          <a:off x="3886068" y="73260"/>
          <a:ext cx="2315543" cy="825570"/>
          <a:chOff x="6615646" y="61097203"/>
          <a:chExt cx="1842553" cy="653360"/>
        </a:xfrm>
      </xdr:grpSpPr>
      <xdr:sp macro="" textlink="'Pivot Tables'!F300">
        <xdr:nvSpPr>
          <xdr:cNvPr id="4" name="Arrow: Chevron 3">
            <a:extLst>
              <a:ext uri="{FF2B5EF4-FFF2-40B4-BE49-F238E27FC236}">
                <a16:creationId xmlns:a16="http://schemas.microsoft.com/office/drawing/2014/main" id="{2C518E66-FD08-8CAC-90CA-D16C771529F0}"/>
              </a:ext>
            </a:extLst>
          </xdr:cNvPr>
          <xdr:cNvSpPr/>
        </xdr:nvSpPr>
        <xdr:spPr>
          <a:xfrm>
            <a:off x="6615646" y="61097203"/>
            <a:ext cx="1842553"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33226D66-FE04-4C6C-8E47-C92F66072B42}" type="TxLink">
              <a:rPr lang="en-US" sz="1600" b="1" i="0" u="none" strike="noStrike">
                <a:solidFill>
                  <a:schemeClr val="bg1"/>
                </a:solidFill>
                <a:latin typeface="Calibri"/>
                <a:ea typeface="Calibri"/>
                <a:cs typeface="Calibri"/>
              </a:rPr>
              <a:pPr algn="ctr"/>
              <a:t>Season</a:t>
            </a:fld>
            <a:endParaRPr lang="en-US" sz="1600">
              <a:solidFill>
                <a:schemeClr val="bg1"/>
              </a:solidFill>
            </a:endParaRPr>
          </a:p>
        </xdr:txBody>
      </xdr:sp>
      <xdr:sp macro="" textlink="'Pivot Tables'!F301">
        <xdr:nvSpPr>
          <xdr:cNvPr id="5" name="Freeform: Shape 4">
            <a:extLst>
              <a:ext uri="{FF2B5EF4-FFF2-40B4-BE49-F238E27FC236}">
                <a16:creationId xmlns:a16="http://schemas.microsoft.com/office/drawing/2014/main" id="{8A6EE9CA-1196-D051-CF86-ED78CECFF239}"/>
              </a:ext>
            </a:extLst>
          </xdr:cNvPr>
          <xdr:cNvSpPr/>
        </xdr:nvSpPr>
        <xdr:spPr>
          <a:xfrm>
            <a:off x="6926999" y="61331870"/>
            <a:ext cx="1464528" cy="41869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D1ED780-6270-4DC7-958F-31B337278997}"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IPL-2008</a:t>
            </a:fld>
            <a:endParaRPr lang="en-US" sz="2000" b="1" kern="1200"/>
          </a:p>
        </xdr:txBody>
      </xdr:sp>
    </xdr:grpSp>
    <xdr:clientData/>
  </xdr:twoCellAnchor>
  <xdr:twoCellAnchor editAs="absolute">
    <xdr:from>
      <xdr:col>9</xdr:col>
      <xdr:colOff>271252</xdr:colOff>
      <xdr:row>0</xdr:row>
      <xdr:rowOff>85887</xdr:rowOff>
    </xdr:from>
    <xdr:to>
      <xdr:col>12</xdr:col>
      <xdr:colOff>615137</xdr:colOff>
      <xdr:row>4</xdr:row>
      <xdr:rowOff>7500</xdr:rowOff>
    </xdr:to>
    <xdr:grpSp>
      <xdr:nvGrpSpPr>
        <xdr:cNvPr id="6" name="Group 5">
          <a:extLst>
            <a:ext uri="{FF2B5EF4-FFF2-40B4-BE49-F238E27FC236}">
              <a16:creationId xmlns:a16="http://schemas.microsoft.com/office/drawing/2014/main" id="{2DED1B60-179D-416D-9822-8B0B3F500C5E}"/>
            </a:ext>
          </a:extLst>
        </xdr:cNvPr>
        <xdr:cNvGrpSpPr/>
      </xdr:nvGrpSpPr>
      <xdr:grpSpPr>
        <a:xfrm>
          <a:off x="6405702" y="85887"/>
          <a:ext cx="2388701" cy="812943"/>
          <a:chOff x="6615646" y="61097203"/>
          <a:chExt cx="1842553" cy="653360"/>
        </a:xfrm>
      </xdr:grpSpPr>
      <xdr:sp macro="" textlink="'Pivot Tables'!G300">
        <xdr:nvSpPr>
          <xdr:cNvPr id="7" name="Arrow: Chevron 6">
            <a:extLst>
              <a:ext uri="{FF2B5EF4-FFF2-40B4-BE49-F238E27FC236}">
                <a16:creationId xmlns:a16="http://schemas.microsoft.com/office/drawing/2014/main" id="{44581C74-256D-1F18-2649-6567040657C5}"/>
              </a:ext>
            </a:extLst>
          </xdr:cNvPr>
          <xdr:cNvSpPr/>
        </xdr:nvSpPr>
        <xdr:spPr>
          <a:xfrm>
            <a:off x="6615646" y="61097203"/>
            <a:ext cx="1842553"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E56EC028-8F1C-4F2C-92C8-3158EC58BC0D}" type="TxLink">
              <a:rPr lang="en-US" sz="1600" b="1" i="0" u="none" strike="noStrike">
                <a:solidFill>
                  <a:schemeClr val="bg1"/>
                </a:solidFill>
                <a:latin typeface="Calibri"/>
                <a:ea typeface="Calibri"/>
                <a:cs typeface="Calibri"/>
              </a:rPr>
              <a:pPr algn="ctr"/>
              <a:t>Winner</a:t>
            </a:fld>
            <a:endParaRPr lang="en-US" sz="1600">
              <a:solidFill>
                <a:schemeClr val="bg1"/>
              </a:solidFill>
            </a:endParaRPr>
          </a:p>
        </xdr:txBody>
      </xdr:sp>
      <xdr:sp macro="" textlink="'Pivot Tables'!G301">
        <xdr:nvSpPr>
          <xdr:cNvPr id="8" name="Freeform: Shape 7">
            <a:extLst>
              <a:ext uri="{FF2B5EF4-FFF2-40B4-BE49-F238E27FC236}">
                <a16:creationId xmlns:a16="http://schemas.microsoft.com/office/drawing/2014/main" id="{47FAAE66-6D58-9B83-C69A-E5F040A85F52}"/>
              </a:ext>
            </a:extLst>
          </xdr:cNvPr>
          <xdr:cNvSpPr/>
        </xdr:nvSpPr>
        <xdr:spPr>
          <a:xfrm>
            <a:off x="6926999" y="61331870"/>
            <a:ext cx="1464528" cy="41869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67DA7D1-B11A-4A27-9A1E-5A51C186493D}"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Rajasthan Royals</a:t>
            </a:fld>
            <a:endParaRPr lang="en-US" sz="1800" b="1" kern="1200"/>
          </a:p>
        </xdr:txBody>
      </xdr:sp>
    </xdr:grpSp>
    <xdr:clientData/>
  </xdr:twoCellAnchor>
  <xdr:twoCellAnchor editAs="absolute">
    <xdr:from>
      <xdr:col>13</xdr:col>
      <xdr:colOff>12681</xdr:colOff>
      <xdr:row>0</xdr:row>
      <xdr:rowOff>84910</xdr:rowOff>
    </xdr:from>
    <xdr:to>
      <xdr:col>16</xdr:col>
      <xdr:colOff>366409</xdr:colOff>
      <xdr:row>3</xdr:row>
      <xdr:rowOff>199355</xdr:rowOff>
    </xdr:to>
    <xdr:grpSp>
      <xdr:nvGrpSpPr>
        <xdr:cNvPr id="9" name="Group 8">
          <a:extLst>
            <a:ext uri="{FF2B5EF4-FFF2-40B4-BE49-F238E27FC236}">
              <a16:creationId xmlns:a16="http://schemas.microsoft.com/office/drawing/2014/main" id="{E94FE4E6-990F-46C3-9B73-39C62CE391C2}"/>
            </a:ext>
          </a:extLst>
        </xdr:cNvPr>
        <xdr:cNvGrpSpPr/>
      </xdr:nvGrpSpPr>
      <xdr:grpSpPr>
        <a:xfrm>
          <a:off x="8873553" y="84910"/>
          <a:ext cx="2398544" cy="804789"/>
          <a:chOff x="6615646" y="61097203"/>
          <a:chExt cx="1842553" cy="653360"/>
        </a:xfrm>
      </xdr:grpSpPr>
      <xdr:sp macro="" textlink="'Pivot Tables'!H300">
        <xdr:nvSpPr>
          <xdr:cNvPr id="10" name="Arrow: Chevron 9">
            <a:extLst>
              <a:ext uri="{FF2B5EF4-FFF2-40B4-BE49-F238E27FC236}">
                <a16:creationId xmlns:a16="http://schemas.microsoft.com/office/drawing/2014/main" id="{12EDE686-66F1-DCB1-B791-13EBC19EEF2D}"/>
              </a:ext>
            </a:extLst>
          </xdr:cNvPr>
          <xdr:cNvSpPr/>
        </xdr:nvSpPr>
        <xdr:spPr>
          <a:xfrm>
            <a:off x="6615646" y="61097203"/>
            <a:ext cx="1842553"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3C9445B3-E83B-43F1-BE79-1A7BB8537BCD}" type="TxLink">
              <a:rPr lang="en-US" sz="1600" b="1" i="0" u="none" strike="noStrike">
                <a:solidFill>
                  <a:schemeClr val="bg1"/>
                </a:solidFill>
                <a:latin typeface="Calibri"/>
                <a:ea typeface="Calibri"/>
                <a:cs typeface="Calibri"/>
              </a:rPr>
              <a:pPr algn="ctr"/>
              <a:t>Runner Up</a:t>
            </a:fld>
            <a:endParaRPr lang="en-US" sz="1600">
              <a:solidFill>
                <a:schemeClr val="bg1"/>
              </a:solidFill>
            </a:endParaRPr>
          </a:p>
        </xdr:txBody>
      </xdr:sp>
      <xdr:sp macro="" textlink="'Pivot Tables'!H301">
        <xdr:nvSpPr>
          <xdr:cNvPr id="11" name="Freeform: Shape 10">
            <a:extLst>
              <a:ext uri="{FF2B5EF4-FFF2-40B4-BE49-F238E27FC236}">
                <a16:creationId xmlns:a16="http://schemas.microsoft.com/office/drawing/2014/main" id="{F484E624-3B16-C1CF-0800-76CCE8C50B5C}"/>
              </a:ext>
            </a:extLst>
          </xdr:cNvPr>
          <xdr:cNvSpPr/>
        </xdr:nvSpPr>
        <xdr:spPr>
          <a:xfrm>
            <a:off x="6926999" y="61331870"/>
            <a:ext cx="1464528" cy="41869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A958CAB-EE39-4B0E-9B29-8586446FC4E7}"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US" sz="1800" b="1" kern="1200"/>
          </a:p>
        </xdr:txBody>
      </xdr:sp>
    </xdr:grpSp>
    <xdr:clientData/>
  </xdr:twoCellAnchor>
  <xdr:twoCellAnchor editAs="absolute">
    <xdr:from>
      <xdr:col>16</xdr:col>
      <xdr:colOff>517536</xdr:colOff>
      <xdr:row>0</xdr:row>
      <xdr:rowOff>84484</xdr:rowOff>
    </xdr:from>
    <xdr:to>
      <xdr:col>20</xdr:col>
      <xdr:colOff>230564</xdr:colOff>
      <xdr:row>3</xdr:row>
      <xdr:rowOff>192036</xdr:rowOff>
    </xdr:to>
    <xdr:grpSp>
      <xdr:nvGrpSpPr>
        <xdr:cNvPr id="12" name="Group 11">
          <a:extLst>
            <a:ext uri="{FF2B5EF4-FFF2-40B4-BE49-F238E27FC236}">
              <a16:creationId xmlns:a16="http://schemas.microsoft.com/office/drawing/2014/main" id="{99C89FA9-80FC-436E-9E0D-0FF128F76A79}"/>
            </a:ext>
          </a:extLst>
        </xdr:cNvPr>
        <xdr:cNvGrpSpPr/>
      </xdr:nvGrpSpPr>
      <xdr:grpSpPr>
        <a:xfrm>
          <a:off x="11423224" y="84484"/>
          <a:ext cx="2439450" cy="797896"/>
          <a:chOff x="6615646" y="61097203"/>
          <a:chExt cx="1842553" cy="653360"/>
        </a:xfrm>
      </xdr:grpSpPr>
      <xdr:sp macro="" textlink="'Pivot Tables'!J300">
        <xdr:nvSpPr>
          <xdr:cNvPr id="13" name="Arrow: Chevron 12">
            <a:extLst>
              <a:ext uri="{FF2B5EF4-FFF2-40B4-BE49-F238E27FC236}">
                <a16:creationId xmlns:a16="http://schemas.microsoft.com/office/drawing/2014/main" id="{AF2BC3C6-2BFB-4368-0B55-84D840B4D2E7}"/>
              </a:ext>
            </a:extLst>
          </xdr:cNvPr>
          <xdr:cNvSpPr/>
        </xdr:nvSpPr>
        <xdr:spPr>
          <a:xfrm>
            <a:off x="6615646" y="61097203"/>
            <a:ext cx="1842553"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623B4A36-4C98-4E5C-B4BC-2451CA2D3133}" type="TxLink">
              <a:rPr lang="en-US" sz="1600" b="1" i="0" u="none" strike="noStrike">
                <a:solidFill>
                  <a:schemeClr val="bg1"/>
                </a:solidFill>
                <a:latin typeface="Calibri"/>
                <a:ea typeface="Calibri"/>
                <a:cs typeface="Calibri"/>
              </a:rPr>
              <a:pPr algn="ctr"/>
              <a:t>Player of the Series</a:t>
            </a:fld>
            <a:endParaRPr lang="en-US" sz="1600">
              <a:solidFill>
                <a:schemeClr val="bg1"/>
              </a:solidFill>
            </a:endParaRPr>
          </a:p>
        </xdr:txBody>
      </xdr:sp>
      <xdr:sp macro="" textlink="'Pivot Tables'!J301">
        <xdr:nvSpPr>
          <xdr:cNvPr id="14" name="Freeform: Shape 13">
            <a:extLst>
              <a:ext uri="{FF2B5EF4-FFF2-40B4-BE49-F238E27FC236}">
                <a16:creationId xmlns:a16="http://schemas.microsoft.com/office/drawing/2014/main" id="{2DCEB2A7-2C61-D7AD-B80E-731BBEF078A2}"/>
              </a:ext>
            </a:extLst>
          </xdr:cNvPr>
          <xdr:cNvSpPr/>
        </xdr:nvSpPr>
        <xdr:spPr>
          <a:xfrm>
            <a:off x="6926999" y="61331870"/>
            <a:ext cx="1464528" cy="41869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8E74B7B-D922-4D41-88C2-06589BAF36B6}"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Shane Watson</a:t>
            </a:fld>
            <a:endParaRPr lang="en-US" sz="1800" b="1" kern="1200"/>
          </a:p>
        </xdr:txBody>
      </xdr:sp>
    </xdr:grpSp>
    <xdr:clientData/>
  </xdr:twoCellAnchor>
  <xdr:twoCellAnchor editAs="absolute">
    <xdr:from>
      <xdr:col>0</xdr:col>
      <xdr:colOff>45907</xdr:colOff>
      <xdr:row>4</xdr:row>
      <xdr:rowOff>30545</xdr:rowOff>
    </xdr:from>
    <xdr:to>
      <xdr:col>20</xdr:col>
      <xdr:colOff>292500</xdr:colOff>
      <xdr:row>6</xdr:row>
      <xdr:rowOff>84315</xdr:rowOff>
    </xdr:to>
    <mc:AlternateContent xmlns:mc="http://schemas.openxmlformats.org/markup-compatibility/2006">
      <mc:Choice xmlns:a14="http://schemas.microsoft.com/office/drawing/2010/main" Requires="a14">
        <xdr:graphicFrame macro="">
          <xdr:nvGraphicFramePr>
            <xdr:cNvPr id="15" name="Season 3">
              <a:extLst>
                <a:ext uri="{FF2B5EF4-FFF2-40B4-BE49-F238E27FC236}">
                  <a16:creationId xmlns:a16="http://schemas.microsoft.com/office/drawing/2014/main" id="{07706592-D779-4D58-86A2-FBF3C6CCB34E}"/>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45907" y="921875"/>
              <a:ext cx="13878703" cy="4557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7500</xdr:colOff>
      <xdr:row>6</xdr:row>
      <xdr:rowOff>130040</xdr:rowOff>
    </xdr:from>
    <xdr:to>
      <xdr:col>11</xdr:col>
      <xdr:colOff>494455</xdr:colOff>
      <xdr:row>21</xdr:row>
      <xdr:rowOff>7500</xdr:rowOff>
    </xdr:to>
    <xdr:graphicFrame macro="">
      <xdr:nvGraphicFramePr>
        <xdr:cNvPr id="16" name="Chart 15">
          <a:extLst>
            <a:ext uri="{FF2B5EF4-FFF2-40B4-BE49-F238E27FC236}">
              <a16:creationId xmlns:a16="http://schemas.microsoft.com/office/drawing/2014/main" id="{2652ED52-4390-4D8D-9ED1-0940FF902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558266</xdr:colOff>
      <xdr:row>6</xdr:row>
      <xdr:rowOff>122904</xdr:rowOff>
    </xdr:from>
    <xdr:to>
      <xdr:col>16</xdr:col>
      <xdr:colOff>352016</xdr:colOff>
      <xdr:row>20</xdr:row>
      <xdr:rowOff>195000</xdr:rowOff>
    </xdr:to>
    <xdr:graphicFrame macro="">
      <xdr:nvGraphicFramePr>
        <xdr:cNvPr id="17" name="Chart 16">
          <a:extLst>
            <a:ext uri="{FF2B5EF4-FFF2-40B4-BE49-F238E27FC236}">
              <a16:creationId xmlns:a16="http://schemas.microsoft.com/office/drawing/2014/main" id="{A510F5D9-7A2D-40A9-A2BE-C5F303C49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16</xdr:col>
      <xdr:colOff>398104</xdr:colOff>
      <xdr:row>6</xdr:row>
      <xdr:rowOff>138085</xdr:rowOff>
    </xdr:from>
    <xdr:to>
      <xdr:col>20</xdr:col>
      <xdr:colOff>282882</xdr:colOff>
      <xdr:row>34</xdr:row>
      <xdr:rowOff>127501</xdr:rowOff>
    </xdr:to>
    <xdr:graphicFrame macro="">
      <xdr:nvGraphicFramePr>
        <xdr:cNvPr id="18" name="Chart 17">
          <a:extLst>
            <a:ext uri="{FF2B5EF4-FFF2-40B4-BE49-F238E27FC236}">
              <a16:creationId xmlns:a16="http://schemas.microsoft.com/office/drawing/2014/main" id="{47945C1A-8BD3-4F61-B07B-49C5BCD47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30726</xdr:colOff>
      <xdr:row>21</xdr:row>
      <xdr:rowOff>22501</xdr:rowOff>
    </xdr:from>
    <xdr:to>
      <xdr:col>7</xdr:col>
      <xdr:colOff>655382</xdr:colOff>
      <xdr:row>34</xdr:row>
      <xdr:rowOff>135001</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B1DB2246-13C7-47F3-A595-14021FFE09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0726" y="4308751"/>
              <a:ext cx="5425256" cy="27128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8</xdr:col>
      <xdr:colOff>1</xdr:colOff>
      <xdr:row>21</xdr:row>
      <xdr:rowOff>22500</xdr:rowOff>
    </xdr:from>
    <xdr:to>
      <xdr:col>16</xdr:col>
      <xdr:colOff>375000</xdr:colOff>
      <xdr:row>34</xdr:row>
      <xdr:rowOff>127500</xdr:rowOff>
    </xdr:to>
    <xdr:graphicFrame macro="">
      <xdr:nvGraphicFramePr>
        <xdr:cNvPr id="20" name="Chart 19">
          <a:extLst>
            <a:ext uri="{FF2B5EF4-FFF2-40B4-BE49-F238E27FC236}">
              <a16:creationId xmlns:a16="http://schemas.microsoft.com/office/drawing/2014/main" id="{E9F32E7F-02D4-4784-86C9-44E32BFB5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 refreshedDate="45666.584861921299" createdVersion="8" refreshedVersion="8" minRefreshableVersion="3" recordCount="696" xr:uid="{446193A2-E31C-4930-A494-307DCE83BE47}">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3999562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 refreshedDate="45667.004196296293" createdVersion="8" refreshedVersion="8" minRefreshableVersion="3" recordCount="12" xr:uid="{EBBC5B7B-0E94-42D6-B69E-C8BDAA06213C}">
  <cacheSource type="worksheet">
    <worksheetSource name="Table2"/>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IPL-2019"/>
    <x v="0"/>
    <s v="Chennai Super Kings"/>
    <s v="Jasprit Bumrah"/>
    <s v="Andre Russell"/>
  </r>
  <r>
    <s v="IPL-2018"/>
    <x v="1"/>
    <s v="Sunrisers Hyderabad"/>
    <s v="Shane Watson"/>
    <s v="Sunil Narine"/>
  </r>
  <r>
    <s v="IPL-2017"/>
    <x v="0"/>
    <s v="Rising Pune Supergiants"/>
    <s v="Krunal Pandya"/>
    <s v="Ben Stokes"/>
  </r>
  <r>
    <s v="IPL-2016"/>
    <x v="2"/>
    <s v="Royal Challengers Bangalore"/>
    <s v="Ben Cutting"/>
    <s v="Virat Kohli"/>
  </r>
  <r>
    <s v="IPL-2015"/>
    <x v="0"/>
    <s v="Chennai Super Kings"/>
    <s v="Rohit Sharma"/>
    <s v="Andre Russell"/>
  </r>
  <r>
    <s v="IPL-2014"/>
    <x v="3"/>
    <s v="Kings XI Punjab"/>
    <s v="Manish Pandey"/>
    <s v="Glenn Maxwell"/>
  </r>
  <r>
    <s v="IPL-2013"/>
    <x v="0"/>
    <s v="Chennai Super Kings"/>
    <s v="Kieron Pollard"/>
    <s v="Shane Watson"/>
  </r>
  <r>
    <s v="IPL-2012"/>
    <x v="3"/>
    <s v="Chennai Super Kings"/>
    <s v="Manvinder Bisla"/>
    <s v="Sunil Narine"/>
  </r>
  <r>
    <s v="IPL-2011"/>
    <x v="1"/>
    <s v="Royal Challengers Bangalore"/>
    <s v="Murali Vijay"/>
    <s v="Chris Gayle"/>
  </r>
  <r>
    <s v="IPL-2010"/>
    <x v="1"/>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282397-A8A3-4817-9E9C-73B2852973C8}" name="Top 10 Venue"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1:D44" firstHeaderRow="1" firstDataRow="2"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2">
    <i>
      <x v="31"/>
    </i>
    <i>
      <x v="4"/>
    </i>
    <i>
      <x v="16"/>
    </i>
    <i>
      <x v="22"/>
    </i>
    <i>
      <x v="26"/>
    </i>
    <i>
      <x v="15"/>
    </i>
    <i>
      <x v="23"/>
    </i>
    <i>
      <x v="34"/>
    </i>
    <i>
      <x v="8"/>
    </i>
    <i>
      <x v="7"/>
    </i>
    <i>
      <x v="1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92F14A-B6A9-426F-A897-4BE5038795A3}" name="Toss Based"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B24" firstHeaderRow="1" firstDataRow="1"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Col" baseField="0" baseItem="0" numFmtId="1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1"/>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CC3AB7-4FB1-4123-99DB-4E81EF2B9963}" name="Matches Win"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9" firstHeaderRow="1" firstDataRow="2"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10"/>
    </i>
    <i>
      <x v="2"/>
    </i>
    <i>
      <x v="13"/>
    </i>
    <i>
      <x v="1"/>
    </i>
    <i>
      <x v="11"/>
    </i>
    <i>
      <x v="3"/>
    </i>
    <i>
      <x v="9"/>
    </i>
    <i>
      <x v="5"/>
    </i>
    <i>
      <x v="8"/>
    </i>
    <i t="grand">
      <x/>
    </i>
  </rowItems>
  <colFields count="1">
    <field x="9"/>
  </colFields>
  <colItems count="3">
    <i>
      <x/>
    </i>
    <i>
      <x v="1"/>
    </i>
    <i t="grand">
      <x/>
    </i>
  </colItems>
  <dataFields count="1">
    <dataField name="Count of toss_winner" fld="8" subtotal="count" baseField="0" baseItem="0"/>
  </dataFields>
  <chartFormats count="4">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7" format="4" series="1">
      <pivotArea type="data" outline="0" fieldPosition="0">
        <references count="2">
          <reference field="4294967294" count="1" selected="0">
            <x v="0"/>
          </reference>
          <reference field="9" count="1" selected="0">
            <x v="0"/>
          </reference>
        </references>
      </pivotArea>
    </chartFormat>
    <chartFormat chart="7"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F77E7D-0E21-4BD5-9693-049811121ED4}" name="PivotTable10"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0:A312" firstHeaderRow="1" firstDataRow="1" firstDataCol="1"/>
  <pivotFields count="16">
    <pivotField showAll="0"/>
    <pivotField showAll="0"/>
    <pivotField axis="axisRow"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342675-FEBE-46E8-995D-CD4E3031EC24}" name="title winner"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84:B291"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8258A6-F6E5-43FC-9CB8-3798BB070833}" name="MoM"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4:B280" firstHeaderRow="1" firstDataRow="1" firstDataCol="1"/>
  <pivotFields count="16">
    <pivotField showAll="0"/>
    <pivotField showAll="0"/>
    <pivotField showAll="0">
      <items count="12">
        <item x="10"/>
        <item x="9"/>
        <item x="8"/>
        <item x="7"/>
        <item x="6"/>
        <item x="5"/>
        <item x="4"/>
        <item x="3"/>
        <item x="2"/>
        <item x="1"/>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8791FC79-298F-49F4-BD08-E280D92693D3}" sourceName="Season">
  <pivotTables>
    <pivotTable tabId="3" name="PivotTable10"/>
    <pivotTable tabId="3" name="Matches Win"/>
    <pivotTable tabId="3" name="MoM"/>
    <pivotTable tabId="3" name="Top 10 Venue"/>
    <pivotTable tabId="3" name="Toss Based"/>
  </pivotTables>
  <data>
    <tabular pivotCacheId="399956277">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9BAB9B73-7CEF-462D-A2F8-95CDA0BF203B}" cache="Slicer_Season2" caption="Season" rowHeight="257175"/>
  <slicer name="Season 1" xr10:uid="{753C05BA-01F9-4E6D-817D-329452049A7E}" cache="Slicer_Season2" caption="Season" rowHeight="257175"/>
  <slicer name="Season" xr10:uid="{BE33F5BD-3C3A-4580-B223-6778B0528EBC}" cache="Slicer_Season2" caption="Season"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5121883D-BFE6-4F01-BD43-8332A3347DD3}" cache="Slicer_Season2" caption="Season" columnCount="11" showCaption="0"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AD58AC-1E9F-4D2E-8D28-4FB0DE0878F5}" name="Table24" displayName="Table24" ref="A315:E327" totalsRowShown="0" headerRowDxfId="38" headerRowBorderDxfId="37" tableBorderDxfId="36" totalsRowBorderDxfId="35">
  <autoFilter ref="A315:E327" xr:uid="{22AD58AC-1E9F-4D2E-8D28-4FB0DE0878F5}"/>
  <tableColumns count="5">
    <tableColumn id="1" xr3:uid="{223014BF-A548-451B-BA61-221D0F6EE20A}" name="Season" dataDxfId="34"/>
    <tableColumn id="2" xr3:uid="{C1589C1A-381A-42D6-9516-CD5D7E737151}" name="Winner" dataDxfId="33"/>
    <tableColumn id="3" xr3:uid="{239EDA6B-1247-4143-8CEF-49FA163DEFCC}" name="Runner Up" dataDxfId="32"/>
    <tableColumn id="4" xr3:uid="{9EE2B212-6E18-4791-B77E-F90D65474FE4}" name="Player of the Match" dataDxfId="31"/>
    <tableColumn id="5" xr3:uid="{2D1377DE-A13F-443C-9270-B4FF66E7005A}" name="Player of the Series"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554086-10E8-486B-8AC0-80D99F7CCAD5}" name="Table1" displayName="Table1" ref="A1:P697" totalsRowShown="0" headerRowDxfId="29" dataDxfId="27" headerRowBorderDxfId="28" tableBorderDxfId="26" totalsRowBorderDxfId="25">
  <autoFilter ref="A1:P697" xr:uid="{EF554086-10E8-486B-8AC0-80D99F7CCAD5}"/>
  <tableColumns count="16">
    <tableColumn id="1" xr3:uid="{069EDCD0-1276-495A-9859-BFA2529E8B1D}" name="id" dataDxfId="24"/>
    <tableColumn id="2" xr3:uid="{C5CDAB0F-C39D-4D8F-808B-E8938038F061}" name="city" dataDxfId="23"/>
    <tableColumn id="17" xr3:uid="{C0B7721D-A68C-485A-BE1E-073BCDF160B9}" name="Season" dataDxfId="22"/>
    <tableColumn id="4" xr3:uid="{F2C6892B-5ADE-4657-9A33-D746940F156F}" name="date" dataDxfId="21"/>
    <tableColumn id="5" xr3:uid="{D4B666F3-E0EA-498C-A2D6-F297DD04A296}" name="player_of_match" dataDxfId="20"/>
    <tableColumn id="6" xr3:uid="{A1E8F228-71C1-42E0-A9C2-1EE25BF5DB94}" name="venue" dataDxfId="19"/>
    <tableColumn id="7" xr3:uid="{E25239B7-D98B-4959-936D-B917D0F73FC4}" name="team1" dataDxfId="18"/>
    <tableColumn id="8" xr3:uid="{54CF1BB7-FD22-44A4-87E4-CBE27AD99C96}" name="team2" dataDxfId="17"/>
    <tableColumn id="9" xr3:uid="{57914B84-4D2B-4F58-B491-9E19595D5422}" name="toss_winner" dataDxfId="16"/>
    <tableColumn id="10" xr3:uid="{8C1F69E9-1327-4340-95D9-435DE7D7413B}" name="toss_decision" dataDxfId="15"/>
    <tableColumn id="11" xr3:uid="{120DB065-BDC7-4B2B-B17D-8AEAB60E5010}" name="result" dataDxfId="14"/>
    <tableColumn id="12" xr3:uid="{605A31E3-C085-4F27-966C-9E720315DEA1}" name="winner" dataDxfId="13"/>
    <tableColumn id="13" xr3:uid="{C385CEA7-86C9-40E7-8262-8C6F7AF85BFE}" name="win_by_runs" dataDxfId="12"/>
    <tableColumn id="14" xr3:uid="{99527042-974E-4D06-96A1-159B420C9451}" name="win_by_wickets" dataDxfId="11"/>
    <tableColumn id="15" xr3:uid="{BDAC86BA-AC34-417C-BB9A-90182ADF3DD8}" name="umpire1" dataDxfId="10"/>
    <tableColumn id="16" xr3:uid="{4FAF3E84-2D0A-4D7C-A804-56FC643D1A58}" name="umpire2" dataDxfId="9"/>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C1D2B7-A9D9-4E39-AD45-9F3524E721A1}" name="Table2" displayName="Table2" ref="A1:E13" totalsRowShown="0" headerRowDxfId="8" headerRowBorderDxfId="7" tableBorderDxfId="6" totalsRowBorderDxfId="5">
  <autoFilter ref="A1:E13" xr:uid="{43C1D2B7-A9D9-4E39-AD45-9F3524E721A1}"/>
  <tableColumns count="5">
    <tableColumn id="1" xr3:uid="{A2639D32-9C5E-456B-982E-66626E270E88}" name="Season" dataDxfId="4"/>
    <tableColumn id="2" xr3:uid="{F4666506-1B22-4F9D-AE34-09915FD0D5D1}" name="Winner" dataDxfId="3"/>
    <tableColumn id="3" xr3:uid="{4696BFE3-83A7-455F-BD46-30CFD1096B77}" name="Runner Up" dataDxfId="2"/>
    <tableColumn id="4" xr3:uid="{FE41017A-EA25-478A-904B-612C6E0B7817}" name="Player of the Match" dataDxfId="1"/>
    <tableColumn id="5" xr3:uid="{E52C0AA4-0302-4C7D-8169-F0B4A5937DA2}"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309DD-D71D-4836-AD39-C954D47DC3CA}">
  <dimension ref="A3:J327"/>
  <sheetViews>
    <sheetView tabSelected="1" topLeftCell="A314" workbookViewId="0">
      <selection activeCell="I316" sqref="I316"/>
    </sheetView>
  </sheetViews>
  <sheetFormatPr defaultRowHeight="15.75" x14ac:dyDescent="0.25"/>
  <cols>
    <col min="1" max="1" width="12.375" bestFit="1" customWidth="1"/>
    <col min="2" max="2" width="14.875" bestFit="1" customWidth="1"/>
    <col min="3" max="3" width="13.75" customWidth="1"/>
    <col min="4" max="4" width="11" bestFit="1" customWidth="1"/>
    <col min="5" max="5" width="16.125" customWidth="1"/>
    <col min="8" max="8" width="20" customWidth="1"/>
  </cols>
  <sheetData>
    <row r="3" spans="1:5" x14ac:dyDescent="0.25">
      <c r="A3" s="21" t="s">
        <v>423</v>
      </c>
      <c r="B3" s="21" t="s">
        <v>424</v>
      </c>
      <c r="E3" t="s">
        <v>420</v>
      </c>
    </row>
    <row r="4" spans="1:5" x14ac:dyDescent="0.25">
      <c r="A4" s="21" t="s">
        <v>421</v>
      </c>
      <c r="B4" t="s">
        <v>40</v>
      </c>
      <c r="C4" t="s">
        <v>20</v>
      </c>
      <c r="D4" t="s">
        <v>422</v>
      </c>
    </row>
    <row r="5" spans="1:5" x14ac:dyDescent="0.25">
      <c r="A5" s="22" t="s">
        <v>39</v>
      </c>
      <c r="B5" s="37">
        <v>41</v>
      </c>
      <c r="C5" s="37">
        <v>57</v>
      </c>
      <c r="D5" s="37">
        <v>98</v>
      </c>
    </row>
    <row r="6" spans="1:5" x14ac:dyDescent="0.25">
      <c r="A6" s="22" t="s">
        <v>19</v>
      </c>
      <c r="B6" s="37">
        <v>50</v>
      </c>
      <c r="C6" s="37">
        <v>40</v>
      </c>
      <c r="D6" s="37">
        <v>90</v>
      </c>
    </row>
    <row r="7" spans="1:5" x14ac:dyDescent="0.25">
      <c r="A7" s="22" t="s">
        <v>27</v>
      </c>
      <c r="B7" s="37">
        <v>35</v>
      </c>
      <c r="C7" s="37">
        <v>51</v>
      </c>
      <c r="D7" s="37">
        <v>86</v>
      </c>
    </row>
    <row r="8" spans="1:5" x14ac:dyDescent="0.25">
      <c r="A8" s="22" t="s">
        <v>50</v>
      </c>
      <c r="B8" s="37">
        <v>26</v>
      </c>
      <c r="C8" s="37">
        <v>53</v>
      </c>
      <c r="D8" s="37">
        <v>79</v>
      </c>
    </row>
    <row r="9" spans="1:5" x14ac:dyDescent="0.25">
      <c r="A9" s="22" t="s">
        <v>45</v>
      </c>
      <c r="B9" s="37">
        <v>21</v>
      </c>
      <c r="C9" s="37">
        <v>55</v>
      </c>
      <c r="D9" s="37">
        <v>76</v>
      </c>
    </row>
    <row r="10" spans="1:5" x14ac:dyDescent="0.25">
      <c r="A10" s="22" t="s">
        <v>31</v>
      </c>
      <c r="B10" s="37">
        <v>34</v>
      </c>
      <c r="C10" s="37">
        <v>36</v>
      </c>
      <c r="D10" s="37">
        <v>70</v>
      </c>
    </row>
    <row r="11" spans="1:5" x14ac:dyDescent="0.25">
      <c r="A11" s="22" t="s">
        <v>38</v>
      </c>
      <c r="B11" s="37">
        <v>29</v>
      </c>
      <c r="C11" s="37">
        <v>38</v>
      </c>
      <c r="D11" s="37">
        <v>67</v>
      </c>
    </row>
    <row r="12" spans="1:5" x14ac:dyDescent="0.25">
      <c r="A12" s="22" t="s">
        <v>18</v>
      </c>
      <c r="B12" s="37">
        <v>19</v>
      </c>
      <c r="C12" s="37">
        <v>33</v>
      </c>
      <c r="D12" s="37">
        <v>52</v>
      </c>
    </row>
    <row r="13" spans="1:5" x14ac:dyDescent="0.25">
      <c r="A13" s="22" t="s">
        <v>260</v>
      </c>
      <c r="B13" s="37">
        <v>14</v>
      </c>
      <c r="C13" s="37">
        <v>15</v>
      </c>
      <c r="D13" s="37">
        <v>29</v>
      </c>
    </row>
    <row r="14" spans="1:5" x14ac:dyDescent="0.25">
      <c r="A14" s="22" t="s">
        <v>103</v>
      </c>
      <c r="B14" s="37">
        <v>2</v>
      </c>
      <c r="C14" s="37">
        <v>13</v>
      </c>
      <c r="D14" s="37">
        <v>15</v>
      </c>
    </row>
    <row r="15" spans="1:5" x14ac:dyDescent="0.25">
      <c r="A15" s="22" t="s">
        <v>117</v>
      </c>
      <c r="B15" s="37">
        <v>2</v>
      </c>
      <c r="C15" s="37">
        <v>11</v>
      </c>
      <c r="D15" s="37">
        <v>13</v>
      </c>
    </row>
    <row r="16" spans="1:5" x14ac:dyDescent="0.25">
      <c r="A16" s="22" t="s">
        <v>235</v>
      </c>
      <c r="B16" s="37">
        <v>9</v>
      </c>
      <c r="C16" s="37">
        <v>3</v>
      </c>
      <c r="D16" s="37">
        <v>12</v>
      </c>
    </row>
    <row r="17" spans="1:4" x14ac:dyDescent="0.25">
      <c r="A17" s="22" t="s">
        <v>286</v>
      </c>
      <c r="B17" s="37"/>
      <c r="C17" s="37">
        <v>6</v>
      </c>
      <c r="D17" s="37">
        <v>6</v>
      </c>
    </row>
    <row r="18" spans="1:4" x14ac:dyDescent="0.25">
      <c r="A18" s="22" t="s">
        <v>184</v>
      </c>
      <c r="B18" s="37">
        <v>1</v>
      </c>
      <c r="C18" s="37">
        <v>2</v>
      </c>
      <c r="D18" s="37">
        <v>3</v>
      </c>
    </row>
    <row r="19" spans="1:4" x14ac:dyDescent="0.25">
      <c r="A19" s="22" t="s">
        <v>422</v>
      </c>
      <c r="B19" s="37">
        <v>283</v>
      </c>
      <c r="C19" s="37">
        <v>413</v>
      </c>
      <c r="D19" s="37">
        <v>696</v>
      </c>
    </row>
    <row r="21" spans="1:4" x14ac:dyDescent="0.25">
      <c r="A21" s="21" t="s">
        <v>421</v>
      </c>
      <c r="B21" t="s">
        <v>425</v>
      </c>
    </row>
    <row r="22" spans="1:4" x14ac:dyDescent="0.25">
      <c r="A22" s="22" t="s">
        <v>40</v>
      </c>
      <c r="B22" s="23">
        <v>0.40660919540229884</v>
      </c>
    </row>
    <row r="23" spans="1:4" x14ac:dyDescent="0.25">
      <c r="A23" s="22" t="s">
        <v>20</v>
      </c>
      <c r="B23" s="23">
        <v>0.5933908045977011</v>
      </c>
    </row>
    <row r="24" spans="1:4" x14ac:dyDescent="0.25">
      <c r="A24" s="22" t="s">
        <v>422</v>
      </c>
      <c r="B24" s="23">
        <v>1</v>
      </c>
    </row>
    <row r="31" spans="1:4" x14ac:dyDescent="0.25">
      <c r="A31" s="21" t="s">
        <v>425</v>
      </c>
      <c r="B31" s="21" t="s">
        <v>424</v>
      </c>
    </row>
    <row r="32" spans="1:4" x14ac:dyDescent="0.25">
      <c r="A32" s="21" t="s">
        <v>421</v>
      </c>
      <c r="B32" t="s">
        <v>40</v>
      </c>
      <c r="C32" t="s">
        <v>20</v>
      </c>
      <c r="D32" t="s">
        <v>422</v>
      </c>
    </row>
    <row r="33" spans="1:4" x14ac:dyDescent="0.25">
      <c r="A33" s="22" t="s">
        <v>234</v>
      </c>
      <c r="B33" s="37">
        <v>15</v>
      </c>
      <c r="C33" s="37">
        <v>2</v>
      </c>
      <c r="D33" s="37">
        <v>17</v>
      </c>
    </row>
    <row r="34" spans="1:4" x14ac:dyDescent="0.25">
      <c r="A34" s="22" t="s">
        <v>285</v>
      </c>
      <c r="B34" s="37">
        <v>7</v>
      </c>
      <c r="C34" s="37">
        <v>10</v>
      </c>
      <c r="D34" s="37">
        <v>17</v>
      </c>
    </row>
    <row r="35" spans="1:4" x14ac:dyDescent="0.25">
      <c r="A35" s="22" t="s">
        <v>44</v>
      </c>
      <c r="B35" s="37">
        <v>2</v>
      </c>
      <c r="C35" s="37">
        <v>19</v>
      </c>
      <c r="D35" s="37">
        <v>21</v>
      </c>
    </row>
    <row r="36" spans="1:4" x14ac:dyDescent="0.25">
      <c r="A36" s="22" t="s">
        <v>188</v>
      </c>
      <c r="B36" s="37">
        <v>14</v>
      </c>
      <c r="C36" s="37">
        <v>21</v>
      </c>
      <c r="D36" s="37">
        <v>35</v>
      </c>
    </row>
    <row r="37" spans="1:4" x14ac:dyDescent="0.25">
      <c r="A37" s="22" t="s">
        <v>49</v>
      </c>
      <c r="B37" s="37">
        <v>19</v>
      </c>
      <c r="C37" s="37">
        <v>21</v>
      </c>
      <c r="D37" s="37">
        <v>40</v>
      </c>
    </row>
    <row r="38" spans="1:4" x14ac:dyDescent="0.25">
      <c r="A38" s="22" t="s">
        <v>100</v>
      </c>
      <c r="B38" s="37">
        <v>34</v>
      </c>
      <c r="C38" s="37">
        <v>15</v>
      </c>
      <c r="D38" s="37">
        <v>49</v>
      </c>
    </row>
    <row r="39" spans="1:4" x14ac:dyDescent="0.25">
      <c r="A39" s="22" t="s">
        <v>55</v>
      </c>
      <c r="B39" s="37">
        <v>25</v>
      </c>
      <c r="C39" s="37">
        <v>31</v>
      </c>
      <c r="D39" s="37">
        <v>56</v>
      </c>
    </row>
    <row r="40" spans="1:4" x14ac:dyDescent="0.25">
      <c r="A40" s="22" t="s">
        <v>17</v>
      </c>
      <c r="B40" s="37">
        <v>21</v>
      </c>
      <c r="C40" s="37">
        <v>45</v>
      </c>
      <c r="D40" s="37">
        <v>66</v>
      </c>
    </row>
    <row r="41" spans="1:4" x14ac:dyDescent="0.25">
      <c r="A41" s="22" t="s">
        <v>37</v>
      </c>
      <c r="B41" s="37">
        <v>28</v>
      </c>
      <c r="C41" s="37">
        <v>39</v>
      </c>
      <c r="D41" s="37">
        <v>67</v>
      </c>
    </row>
    <row r="42" spans="1:4" x14ac:dyDescent="0.25">
      <c r="A42" s="22" t="s">
        <v>26</v>
      </c>
      <c r="B42" s="37">
        <v>28</v>
      </c>
      <c r="C42" s="37">
        <v>42</v>
      </c>
      <c r="D42" s="37">
        <v>70</v>
      </c>
    </row>
    <row r="43" spans="1:4" x14ac:dyDescent="0.25">
      <c r="A43" s="22" t="s">
        <v>60</v>
      </c>
      <c r="B43" s="37">
        <v>9</v>
      </c>
      <c r="C43" s="37">
        <v>64</v>
      </c>
      <c r="D43" s="37">
        <v>73</v>
      </c>
    </row>
    <row r="44" spans="1:4" x14ac:dyDescent="0.25">
      <c r="A44" s="22" t="s">
        <v>422</v>
      </c>
      <c r="B44" s="37">
        <v>202</v>
      </c>
      <c r="C44" s="37">
        <v>309</v>
      </c>
      <c r="D44" s="37">
        <v>511</v>
      </c>
    </row>
    <row r="64" spans="1:6" x14ac:dyDescent="0.25">
      <c r="A64" s="21" t="s">
        <v>421</v>
      </c>
      <c r="B64" t="s">
        <v>426</v>
      </c>
      <c r="E64" s="24" t="s">
        <v>427</v>
      </c>
      <c r="F64" s="24" t="s">
        <v>428</v>
      </c>
    </row>
    <row r="65" spans="1:6" x14ac:dyDescent="0.25">
      <c r="A65" s="22" t="s">
        <v>92</v>
      </c>
      <c r="B65" s="37">
        <v>20</v>
      </c>
      <c r="E65" t="str">
        <f>A65</f>
        <v>CH Gayle</v>
      </c>
      <c r="F65">
        <f>GETPIVOTDATA("player_of_match",$A$64,"player_of_match",A65)</f>
        <v>20</v>
      </c>
    </row>
    <row r="66" spans="1:6" x14ac:dyDescent="0.25">
      <c r="A66" s="22" t="s">
        <v>59</v>
      </c>
      <c r="B66" s="37">
        <v>18</v>
      </c>
      <c r="E66" t="str">
        <f t="shared" ref="E66:E75" si="0">A66</f>
        <v>AB de Villiers</v>
      </c>
      <c r="F66">
        <f t="shared" ref="F66:F75" si="1">GETPIVOTDATA("player_of_match",$A$64,"player_of_match",A66)</f>
        <v>18</v>
      </c>
    </row>
    <row r="67" spans="1:6" x14ac:dyDescent="0.25">
      <c r="A67" s="22" t="s">
        <v>157</v>
      </c>
      <c r="B67" s="37">
        <v>16</v>
      </c>
      <c r="E67" t="str">
        <f t="shared" si="0"/>
        <v>YK Pathan</v>
      </c>
      <c r="F67">
        <f t="shared" si="1"/>
        <v>16</v>
      </c>
    </row>
    <row r="68" spans="1:6" x14ac:dyDescent="0.25">
      <c r="A68" s="22" t="s">
        <v>83</v>
      </c>
      <c r="B68" s="37">
        <v>16</v>
      </c>
      <c r="E68" t="str">
        <f t="shared" si="0"/>
        <v>RG Sharma</v>
      </c>
      <c r="F68">
        <f t="shared" si="1"/>
        <v>16</v>
      </c>
    </row>
    <row r="69" spans="1:6" x14ac:dyDescent="0.25">
      <c r="A69" s="22" t="s">
        <v>134</v>
      </c>
      <c r="B69" s="37">
        <v>15</v>
      </c>
      <c r="E69" t="str">
        <f t="shared" si="0"/>
        <v>DA Warner</v>
      </c>
      <c r="F69">
        <f t="shared" si="1"/>
        <v>15</v>
      </c>
    </row>
    <row r="70" spans="1:6" x14ac:dyDescent="0.25">
      <c r="A70" s="22" t="s">
        <v>144</v>
      </c>
      <c r="B70" s="37">
        <v>14</v>
      </c>
      <c r="E70" t="str">
        <f t="shared" si="0"/>
        <v>SK Raina</v>
      </c>
      <c r="F70">
        <f t="shared" si="1"/>
        <v>14</v>
      </c>
    </row>
    <row r="71" spans="1:6" x14ac:dyDescent="0.25">
      <c r="A71" s="22" t="s">
        <v>87</v>
      </c>
      <c r="B71" s="37">
        <v>14</v>
      </c>
      <c r="E71" t="str">
        <f t="shared" si="0"/>
        <v>MS Dhoni</v>
      </c>
      <c r="F71">
        <f t="shared" si="1"/>
        <v>14</v>
      </c>
    </row>
    <row r="72" spans="1:6" x14ac:dyDescent="0.25">
      <c r="A72" s="22" t="s">
        <v>16</v>
      </c>
      <c r="B72" s="37">
        <v>13</v>
      </c>
      <c r="E72" t="str">
        <f t="shared" si="0"/>
        <v>SR Watson</v>
      </c>
      <c r="F72">
        <f t="shared" si="1"/>
        <v>13</v>
      </c>
    </row>
    <row r="73" spans="1:6" x14ac:dyDescent="0.25">
      <c r="A73" s="22" t="s">
        <v>139</v>
      </c>
      <c r="B73" s="37">
        <v>13</v>
      </c>
      <c r="E73" t="str">
        <f t="shared" si="0"/>
        <v>G Gambhir</v>
      </c>
      <c r="F73">
        <f t="shared" si="1"/>
        <v>13</v>
      </c>
    </row>
    <row r="74" spans="1:6" x14ac:dyDescent="0.25">
      <c r="A74" s="22" t="s">
        <v>171</v>
      </c>
      <c r="B74" s="37">
        <v>12</v>
      </c>
      <c r="E74" t="str">
        <f t="shared" si="0"/>
        <v>AM Rahane</v>
      </c>
      <c r="F74">
        <f t="shared" si="1"/>
        <v>12</v>
      </c>
    </row>
    <row r="75" spans="1:6" x14ac:dyDescent="0.25">
      <c r="A75" s="22" t="s">
        <v>215</v>
      </c>
      <c r="B75" s="37">
        <v>12</v>
      </c>
      <c r="E75" t="str">
        <f t="shared" si="0"/>
        <v>MEK Hussey</v>
      </c>
      <c r="F75">
        <f t="shared" si="1"/>
        <v>12</v>
      </c>
    </row>
    <row r="76" spans="1:6" x14ac:dyDescent="0.25">
      <c r="A76" s="22" t="s">
        <v>214</v>
      </c>
      <c r="B76" s="37">
        <v>11</v>
      </c>
    </row>
    <row r="77" spans="1:6" x14ac:dyDescent="0.25">
      <c r="A77" s="22" t="s">
        <v>159</v>
      </c>
      <c r="B77" s="37">
        <v>11</v>
      </c>
    </row>
    <row r="78" spans="1:6" x14ac:dyDescent="0.25">
      <c r="A78" s="22" t="s">
        <v>126</v>
      </c>
      <c r="B78" s="37">
        <v>11</v>
      </c>
    </row>
    <row r="79" spans="1:6" x14ac:dyDescent="0.25">
      <c r="A79" s="22" t="s">
        <v>36</v>
      </c>
      <c r="B79" s="37">
        <v>10</v>
      </c>
    </row>
    <row r="80" spans="1:6" x14ac:dyDescent="0.25">
      <c r="A80" s="22" t="s">
        <v>230</v>
      </c>
      <c r="B80" s="37">
        <v>10</v>
      </c>
    </row>
    <row r="81" spans="1:2" x14ac:dyDescent="0.25">
      <c r="A81" s="22" t="s">
        <v>69</v>
      </c>
      <c r="B81" s="37">
        <v>9</v>
      </c>
    </row>
    <row r="82" spans="1:2" x14ac:dyDescent="0.25">
      <c r="A82" s="22" t="s">
        <v>206</v>
      </c>
      <c r="B82" s="37">
        <v>9</v>
      </c>
    </row>
    <row r="83" spans="1:2" x14ac:dyDescent="0.25">
      <c r="A83" s="22" t="s">
        <v>67</v>
      </c>
      <c r="B83" s="37">
        <v>9</v>
      </c>
    </row>
    <row r="84" spans="1:2" x14ac:dyDescent="0.25">
      <c r="A84" s="22" t="s">
        <v>147</v>
      </c>
      <c r="B84" s="37">
        <v>9</v>
      </c>
    </row>
    <row r="85" spans="1:2" x14ac:dyDescent="0.25">
      <c r="A85" s="22" t="s">
        <v>247</v>
      </c>
      <c r="B85" s="37">
        <v>8</v>
      </c>
    </row>
    <row r="86" spans="1:2" x14ac:dyDescent="0.25">
      <c r="A86" s="22" t="s">
        <v>65</v>
      </c>
      <c r="B86" s="37">
        <v>8</v>
      </c>
    </row>
    <row r="87" spans="1:2" x14ac:dyDescent="0.25">
      <c r="A87" s="22" t="s">
        <v>77</v>
      </c>
      <c r="B87" s="37">
        <v>8</v>
      </c>
    </row>
    <row r="88" spans="1:2" x14ac:dyDescent="0.25">
      <c r="A88" s="22" t="s">
        <v>243</v>
      </c>
      <c r="B88" s="37">
        <v>7</v>
      </c>
    </row>
    <row r="89" spans="1:2" x14ac:dyDescent="0.25">
      <c r="A89" s="22" t="s">
        <v>30</v>
      </c>
      <c r="B89" s="37">
        <v>7</v>
      </c>
    </row>
    <row r="90" spans="1:2" x14ac:dyDescent="0.25">
      <c r="A90" s="22" t="s">
        <v>141</v>
      </c>
      <c r="B90" s="37">
        <v>7</v>
      </c>
    </row>
    <row r="91" spans="1:2" x14ac:dyDescent="0.25">
      <c r="A91" s="22" t="s">
        <v>232</v>
      </c>
      <c r="B91" s="37">
        <v>6</v>
      </c>
    </row>
    <row r="92" spans="1:2" x14ac:dyDescent="0.25">
      <c r="A92" s="22" t="s">
        <v>168</v>
      </c>
      <c r="B92" s="37">
        <v>6</v>
      </c>
    </row>
    <row r="93" spans="1:2" x14ac:dyDescent="0.25">
      <c r="A93" s="22" t="s">
        <v>195</v>
      </c>
      <c r="B93" s="37">
        <v>6</v>
      </c>
    </row>
    <row r="94" spans="1:2" x14ac:dyDescent="0.25">
      <c r="A94" s="22" t="s">
        <v>25</v>
      </c>
      <c r="B94" s="37">
        <v>6</v>
      </c>
    </row>
    <row r="95" spans="1:2" x14ac:dyDescent="0.25">
      <c r="A95" s="22" t="s">
        <v>227</v>
      </c>
      <c r="B95" s="37">
        <v>6</v>
      </c>
    </row>
    <row r="96" spans="1:2" x14ac:dyDescent="0.25">
      <c r="A96" s="22" t="s">
        <v>200</v>
      </c>
      <c r="B96" s="37">
        <v>5</v>
      </c>
    </row>
    <row r="97" spans="1:2" x14ac:dyDescent="0.25">
      <c r="A97" s="22" t="s">
        <v>218</v>
      </c>
      <c r="B97" s="37">
        <v>5</v>
      </c>
    </row>
    <row r="98" spans="1:2" x14ac:dyDescent="0.25">
      <c r="A98" s="22" t="s">
        <v>304</v>
      </c>
      <c r="B98" s="37">
        <v>5</v>
      </c>
    </row>
    <row r="99" spans="1:2" x14ac:dyDescent="0.25">
      <c r="A99" s="22" t="s">
        <v>179</v>
      </c>
      <c r="B99" s="37">
        <v>5</v>
      </c>
    </row>
    <row r="100" spans="1:2" x14ac:dyDescent="0.25">
      <c r="A100" s="22" t="s">
        <v>201</v>
      </c>
      <c r="B100" s="37">
        <v>5</v>
      </c>
    </row>
    <row r="101" spans="1:2" x14ac:dyDescent="0.25">
      <c r="A101" s="22" t="s">
        <v>145</v>
      </c>
      <c r="B101" s="37">
        <v>5</v>
      </c>
    </row>
    <row r="102" spans="1:2" x14ac:dyDescent="0.25">
      <c r="A102" s="22" t="s">
        <v>149</v>
      </c>
      <c r="B102" s="37">
        <v>5</v>
      </c>
    </row>
    <row r="103" spans="1:2" x14ac:dyDescent="0.25">
      <c r="A103" s="22" t="s">
        <v>95</v>
      </c>
      <c r="B103" s="37">
        <v>5</v>
      </c>
    </row>
    <row r="104" spans="1:2" x14ac:dyDescent="0.25">
      <c r="A104" s="22" t="s">
        <v>266</v>
      </c>
      <c r="B104" s="37">
        <v>5</v>
      </c>
    </row>
    <row r="105" spans="1:2" x14ac:dyDescent="0.25">
      <c r="A105" s="22" t="s">
        <v>269</v>
      </c>
      <c r="B105" s="37">
        <v>5</v>
      </c>
    </row>
    <row r="106" spans="1:2" x14ac:dyDescent="0.25">
      <c r="A106" s="22" t="s">
        <v>129</v>
      </c>
      <c r="B106" s="37">
        <v>5</v>
      </c>
    </row>
    <row r="107" spans="1:2" x14ac:dyDescent="0.25">
      <c r="A107" s="22" t="s">
        <v>211</v>
      </c>
      <c r="B107" s="37">
        <v>5</v>
      </c>
    </row>
    <row r="108" spans="1:2" x14ac:dyDescent="0.25">
      <c r="A108" s="22" t="s">
        <v>152</v>
      </c>
      <c r="B108" s="37">
        <v>5</v>
      </c>
    </row>
    <row r="109" spans="1:2" x14ac:dyDescent="0.25">
      <c r="A109" s="22" t="s">
        <v>102</v>
      </c>
      <c r="B109" s="37">
        <v>4</v>
      </c>
    </row>
    <row r="110" spans="1:2" x14ac:dyDescent="0.25">
      <c r="A110" s="22" t="s">
        <v>94</v>
      </c>
      <c r="B110" s="37">
        <v>4</v>
      </c>
    </row>
    <row r="111" spans="1:2" x14ac:dyDescent="0.25">
      <c r="A111" s="22" t="s">
        <v>213</v>
      </c>
      <c r="B111" s="37">
        <v>4</v>
      </c>
    </row>
    <row r="112" spans="1:2" x14ac:dyDescent="0.25">
      <c r="A112" s="22" t="s">
        <v>68</v>
      </c>
      <c r="B112" s="37">
        <v>4</v>
      </c>
    </row>
    <row r="113" spans="1:2" x14ac:dyDescent="0.25">
      <c r="A113" s="22" t="s">
        <v>173</v>
      </c>
      <c r="B113" s="37">
        <v>4</v>
      </c>
    </row>
    <row r="114" spans="1:2" x14ac:dyDescent="0.25">
      <c r="A114" s="22" t="s">
        <v>110</v>
      </c>
      <c r="B114" s="37">
        <v>4</v>
      </c>
    </row>
    <row r="115" spans="1:2" x14ac:dyDescent="0.25">
      <c r="A115" s="22" t="s">
        <v>151</v>
      </c>
      <c r="B115" s="37">
        <v>4</v>
      </c>
    </row>
    <row r="116" spans="1:2" x14ac:dyDescent="0.25">
      <c r="A116" s="22" t="s">
        <v>207</v>
      </c>
      <c r="B116" s="37">
        <v>4</v>
      </c>
    </row>
    <row r="117" spans="1:2" x14ac:dyDescent="0.25">
      <c r="A117" s="22" t="s">
        <v>327</v>
      </c>
      <c r="B117" s="37">
        <v>4</v>
      </c>
    </row>
    <row r="118" spans="1:2" x14ac:dyDescent="0.25">
      <c r="A118" s="22" t="s">
        <v>54</v>
      </c>
      <c r="B118" s="37">
        <v>4</v>
      </c>
    </row>
    <row r="119" spans="1:2" x14ac:dyDescent="0.25">
      <c r="A119" s="22" t="s">
        <v>107</v>
      </c>
      <c r="B119" s="37">
        <v>4</v>
      </c>
    </row>
    <row r="120" spans="1:2" x14ac:dyDescent="0.25">
      <c r="A120" s="22" t="s">
        <v>148</v>
      </c>
      <c r="B120" s="37">
        <v>4</v>
      </c>
    </row>
    <row r="121" spans="1:2" x14ac:dyDescent="0.25">
      <c r="A121" s="22" t="s">
        <v>70</v>
      </c>
      <c r="B121" s="37">
        <v>4</v>
      </c>
    </row>
    <row r="122" spans="1:2" x14ac:dyDescent="0.25">
      <c r="A122" s="22" t="s">
        <v>255</v>
      </c>
      <c r="B122" s="37">
        <v>4</v>
      </c>
    </row>
    <row r="123" spans="1:2" x14ac:dyDescent="0.25">
      <c r="A123" s="22" t="s">
        <v>303</v>
      </c>
      <c r="B123" s="37">
        <v>4</v>
      </c>
    </row>
    <row r="124" spans="1:2" x14ac:dyDescent="0.25">
      <c r="A124" s="22" t="s">
        <v>297</v>
      </c>
      <c r="B124" s="37">
        <v>3</v>
      </c>
    </row>
    <row r="125" spans="1:2" x14ac:dyDescent="0.25">
      <c r="A125" s="22" t="s">
        <v>251</v>
      </c>
      <c r="B125" s="37">
        <v>3</v>
      </c>
    </row>
    <row r="126" spans="1:2" x14ac:dyDescent="0.25">
      <c r="A126" s="22" t="s">
        <v>128</v>
      </c>
      <c r="B126" s="37">
        <v>3</v>
      </c>
    </row>
    <row r="127" spans="1:2" x14ac:dyDescent="0.25">
      <c r="A127" s="22" t="s">
        <v>313</v>
      </c>
      <c r="B127" s="37">
        <v>3</v>
      </c>
    </row>
    <row r="128" spans="1:2" x14ac:dyDescent="0.25">
      <c r="A128" s="22" t="s">
        <v>79</v>
      </c>
      <c r="B128" s="37">
        <v>3</v>
      </c>
    </row>
    <row r="129" spans="1:2" x14ac:dyDescent="0.25">
      <c r="A129" s="22" t="s">
        <v>85</v>
      </c>
      <c r="B129" s="37">
        <v>3</v>
      </c>
    </row>
    <row r="130" spans="1:2" x14ac:dyDescent="0.25">
      <c r="A130" s="22" t="s">
        <v>275</v>
      </c>
      <c r="B130" s="37">
        <v>3</v>
      </c>
    </row>
    <row r="131" spans="1:2" x14ac:dyDescent="0.25">
      <c r="A131" s="22" t="s">
        <v>241</v>
      </c>
      <c r="B131" s="37">
        <v>3</v>
      </c>
    </row>
    <row r="132" spans="1:2" x14ac:dyDescent="0.25">
      <c r="A132" s="22" t="s">
        <v>193</v>
      </c>
      <c r="B132" s="37">
        <v>3</v>
      </c>
    </row>
    <row r="133" spans="1:2" x14ac:dyDescent="0.25">
      <c r="A133" s="22" t="s">
        <v>119</v>
      </c>
      <c r="B133" s="37">
        <v>3</v>
      </c>
    </row>
    <row r="134" spans="1:2" x14ac:dyDescent="0.25">
      <c r="A134" s="22" t="s">
        <v>101</v>
      </c>
      <c r="B134" s="37">
        <v>3</v>
      </c>
    </row>
    <row r="135" spans="1:2" x14ac:dyDescent="0.25">
      <c r="A135" s="22" t="s">
        <v>301</v>
      </c>
      <c r="B135" s="37">
        <v>3</v>
      </c>
    </row>
    <row r="136" spans="1:2" x14ac:dyDescent="0.25">
      <c r="A136" s="22" t="s">
        <v>310</v>
      </c>
      <c r="B136" s="37">
        <v>3</v>
      </c>
    </row>
    <row r="137" spans="1:2" x14ac:dyDescent="0.25">
      <c r="A137" s="22" t="s">
        <v>270</v>
      </c>
      <c r="B137" s="37">
        <v>3</v>
      </c>
    </row>
    <row r="138" spans="1:2" x14ac:dyDescent="0.25">
      <c r="A138" s="22" t="s">
        <v>33</v>
      </c>
      <c r="B138" s="37">
        <v>3</v>
      </c>
    </row>
    <row r="139" spans="1:2" x14ac:dyDescent="0.25">
      <c r="A139" s="22" t="s">
        <v>73</v>
      </c>
      <c r="B139" s="37">
        <v>3</v>
      </c>
    </row>
    <row r="140" spans="1:2" x14ac:dyDescent="0.25">
      <c r="A140" s="22" t="s">
        <v>146</v>
      </c>
      <c r="B140" s="37">
        <v>3</v>
      </c>
    </row>
    <row r="141" spans="1:2" x14ac:dyDescent="0.25">
      <c r="A141" s="22" t="s">
        <v>133</v>
      </c>
      <c r="B141" s="37">
        <v>3</v>
      </c>
    </row>
    <row r="142" spans="1:2" x14ac:dyDescent="0.25">
      <c r="A142" s="22" t="s">
        <v>176</v>
      </c>
      <c r="B142" s="37">
        <v>3</v>
      </c>
    </row>
    <row r="143" spans="1:2" x14ac:dyDescent="0.25">
      <c r="A143" s="22" t="s">
        <v>74</v>
      </c>
      <c r="B143" s="37">
        <v>3</v>
      </c>
    </row>
    <row r="144" spans="1:2" x14ac:dyDescent="0.25">
      <c r="A144" s="22" t="s">
        <v>196</v>
      </c>
      <c r="B144" s="37">
        <v>3</v>
      </c>
    </row>
    <row r="145" spans="1:2" x14ac:dyDescent="0.25">
      <c r="A145" s="22" t="s">
        <v>121</v>
      </c>
      <c r="B145" s="37">
        <v>3</v>
      </c>
    </row>
    <row r="146" spans="1:2" x14ac:dyDescent="0.25">
      <c r="A146" s="22" t="s">
        <v>279</v>
      </c>
      <c r="B146" s="37">
        <v>2</v>
      </c>
    </row>
    <row r="147" spans="1:2" x14ac:dyDescent="0.25">
      <c r="A147" s="22" t="s">
        <v>268</v>
      </c>
      <c r="B147" s="37">
        <v>2</v>
      </c>
    </row>
    <row r="148" spans="1:2" x14ac:dyDescent="0.25">
      <c r="A148" s="22" t="s">
        <v>239</v>
      </c>
      <c r="B148" s="37">
        <v>2</v>
      </c>
    </row>
    <row r="149" spans="1:2" x14ac:dyDescent="0.25">
      <c r="A149" s="22" t="s">
        <v>249</v>
      </c>
      <c r="B149" s="37">
        <v>2</v>
      </c>
    </row>
    <row r="150" spans="1:2" x14ac:dyDescent="0.25">
      <c r="A150" s="22" t="s">
        <v>375</v>
      </c>
      <c r="B150" s="37">
        <v>2</v>
      </c>
    </row>
    <row r="151" spans="1:2" x14ac:dyDescent="0.25">
      <c r="A151" s="22" t="s">
        <v>212</v>
      </c>
      <c r="B151" s="37">
        <v>2</v>
      </c>
    </row>
    <row r="152" spans="1:2" x14ac:dyDescent="0.25">
      <c r="A152" s="22" t="s">
        <v>250</v>
      </c>
      <c r="B152" s="37">
        <v>2</v>
      </c>
    </row>
    <row r="153" spans="1:2" x14ac:dyDescent="0.25">
      <c r="A153" s="22" t="s">
        <v>338</v>
      </c>
      <c r="B153" s="37">
        <v>2</v>
      </c>
    </row>
    <row r="154" spans="1:2" x14ac:dyDescent="0.25">
      <c r="A154" s="22" t="s">
        <v>62</v>
      </c>
      <c r="B154" s="37">
        <v>2</v>
      </c>
    </row>
    <row r="155" spans="1:2" x14ac:dyDescent="0.25">
      <c r="A155" s="22" t="s">
        <v>169</v>
      </c>
      <c r="B155" s="37">
        <v>2</v>
      </c>
    </row>
    <row r="156" spans="1:2" x14ac:dyDescent="0.25">
      <c r="A156" s="22" t="s">
        <v>277</v>
      </c>
      <c r="B156" s="37">
        <v>2</v>
      </c>
    </row>
    <row r="157" spans="1:2" x14ac:dyDescent="0.25">
      <c r="A157" s="22" t="s">
        <v>187</v>
      </c>
      <c r="B157" s="37">
        <v>2</v>
      </c>
    </row>
    <row r="158" spans="1:2" x14ac:dyDescent="0.25">
      <c r="A158" s="22" t="s">
        <v>252</v>
      </c>
      <c r="B158" s="37">
        <v>2</v>
      </c>
    </row>
    <row r="159" spans="1:2" x14ac:dyDescent="0.25">
      <c r="A159" s="22" t="s">
        <v>90</v>
      </c>
      <c r="B159" s="37">
        <v>2</v>
      </c>
    </row>
    <row r="160" spans="1:2" x14ac:dyDescent="0.25">
      <c r="A160" s="22" t="s">
        <v>124</v>
      </c>
      <c r="B160" s="37">
        <v>2</v>
      </c>
    </row>
    <row r="161" spans="1:2" x14ac:dyDescent="0.25">
      <c r="A161" s="22" t="s">
        <v>306</v>
      </c>
      <c r="B161" s="37">
        <v>2</v>
      </c>
    </row>
    <row r="162" spans="1:2" x14ac:dyDescent="0.25">
      <c r="A162" s="22" t="s">
        <v>142</v>
      </c>
      <c r="B162" s="37">
        <v>2</v>
      </c>
    </row>
    <row r="163" spans="1:2" x14ac:dyDescent="0.25">
      <c r="A163" s="22" t="s">
        <v>165</v>
      </c>
      <c r="B163" s="37">
        <v>2</v>
      </c>
    </row>
    <row r="164" spans="1:2" x14ac:dyDescent="0.25">
      <c r="A164" s="22" t="s">
        <v>163</v>
      </c>
      <c r="B164" s="37">
        <v>2</v>
      </c>
    </row>
    <row r="165" spans="1:2" x14ac:dyDescent="0.25">
      <c r="A165" s="22" t="s">
        <v>219</v>
      </c>
      <c r="B165" s="37">
        <v>2</v>
      </c>
    </row>
    <row r="166" spans="1:2" x14ac:dyDescent="0.25">
      <c r="A166" s="22" t="s">
        <v>261</v>
      </c>
      <c r="B166" s="37">
        <v>2</v>
      </c>
    </row>
    <row r="167" spans="1:2" x14ac:dyDescent="0.25">
      <c r="A167" s="22" t="s">
        <v>257</v>
      </c>
      <c r="B167" s="37">
        <v>2</v>
      </c>
    </row>
    <row r="168" spans="1:2" x14ac:dyDescent="0.25">
      <c r="A168" s="22" t="s">
        <v>256</v>
      </c>
      <c r="B168" s="37">
        <v>2</v>
      </c>
    </row>
    <row r="169" spans="1:2" x14ac:dyDescent="0.25">
      <c r="A169" s="22" t="s">
        <v>292</v>
      </c>
      <c r="B169" s="37">
        <v>2</v>
      </c>
    </row>
    <row r="170" spans="1:2" x14ac:dyDescent="0.25">
      <c r="A170" s="22" t="s">
        <v>353</v>
      </c>
      <c r="B170" s="37">
        <v>2</v>
      </c>
    </row>
    <row r="171" spans="1:2" x14ac:dyDescent="0.25">
      <c r="A171" s="22" t="s">
        <v>293</v>
      </c>
      <c r="B171" s="37">
        <v>2</v>
      </c>
    </row>
    <row r="172" spans="1:2" x14ac:dyDescent="0.25">
      <c r="A172" s="22" t="s">
        <v>370</v>
      </c>
      <c r="B172" s="37">
        <v>2</v>
      </c>
    </row>
    <row r="173" spans="1:2" x14ac:dyDescent="0.25">
      <c r="A173" s="22" t="s">
        <v>302</v>
      </c>
      <c r="B173" s="37">
        <v>2</v>
      </c>
    </row>
    <row r="174" spans="1:2" x14ac:dyDescent="0.25">
      <c r="A174" s="22" t="s">
        <v>265</v>
      </c>
      <c r="B174" s="37">
        <v>2</v>
      </c>
    </row>
    <row r="175" spans="1:2" x14ac:dyDescent="0.25">
      <c r="A175" s="22" t="s">
        <v>156</v>
      </c>
      <c r="B175" s="37">
        <v>2</v>
      </c>
    </row>
    <row r="176" spans="1:2" x14ac:dyDescent="0.25">
      <c r="A176" s="22" t="s">
        <v>140</v>
      </c>
      <c r="B176" s="37">
        <v>2</v>
      </c>
    </row>
    <row r="177" spans="1:2" x14ac:dyDescent="0.25">
      <c r="A177" s="22" t="s">
        <v>264</v>
      </c>
      <c r="B177" s="37">
        <v>2</v>
      </c>
    </row>
    <row r="178" spans="1:2" x14ac:dyDescent="0.25">
      <c r="A178" s="22" t="s">
        <v>376</v>
      </c>
      <c r="B178" s="37">
        <v>2</v>
      </c>
    </row>
    <row r="179" spans="1:2" x14ac:dyDescent="0.25">
      <c r="A179" s="22" t="s">
        <v>298</v>
      </c>
      <c r="B179" s="37">
        <v>2</v>
      </c>
    </row>
    <row r="180" spans="1:2" x14ac:dyDescent="0.25">
      <c r="A180" s="22" t="s">
        <v>164</v>
      </c>
      <c r="B180" s="37">
        <v>2</v>
      </c>
    </row>
    <row r="181" spans="1:2" x14ac:dyDescent="0.25">
      <c r="A181" s="22" t="s">
        <v>244</v>
      </c>
      <c r="B181" s="37">
        <v>2</v>
      </c>
    </row>
    <row r="182" spans="1:2" x14ac:dyDescent="0.25">
      <c r="A182" s="22" t="s">
        <v>56</v>
      </c>
      <c r="B182" s="37">
        <v>2</v>
      </c>
    </row>
    <row r="183" spans="1:2" x14ac:dyDescent="0.25">
      <c r="A183" s="22" t="s">
        <v>143</v>
      </c>
      <c r="B183" s="37">
        <v>2</v>
      </c>
    </row>
    <row r="184" spans="1:2" x14ac:dyDescent="0.25">
      <c r="A184" s="22" t="s">
        <v>86</v>
      </c>
      <c r="B184" s="37">
        <v>2</v>
      </c>
    </row>
    <row r="185" spans="1:2" x14ac:dyDescent="0.25">
      <c r="A185" s="22" t="s">
        <v>356</v>
      </c>
      <c r="B185" s="37">
        <v>2</v>
      </c>
    </row>
    <row r="186" spans="1:2" x14ac:dyDescent="0.25">
      <c r="A186" s="22" t="s">
        <v>150</v>
      </c>
      <c r="B186" s="37">
        <v>2</v>
      </c>
    </row>
    <row r="187" spans="1:2" x14ac:dyDescent="0.25">
      <c r="A187" s="22" t="s">
        <v>366</v>
      </c>
      <c r="B187" s="37">
        <v>2</v>
      </c>
    </row>
    <row r="188" spans="1:2" x14ac:dyDescent="0.25">
      <c r="A188" s="22" t="s">
        <v>381</v>
      </c>
      <c r="B188" s="37">
        <v>1</v>
      </c>
    </row>
    <row r="189" spans="1:2" x14ac:dyDescent="0.25">
      <c r="A189" s="22" t="s">
        <v>272</v>
      </c>
      <c r="B189" s="37">
        <v>1</v>
      </c>
    </row>
    <row r="190" spans="1:2" x14ac:dyDescent="0.25">
      <c r="A190" s="22" t="s">
        <v>371</v>
      </c>
      <c r="B190" s="37">
        <v>1</v>
      </c>
    </row>
    <row r="191" spans="1:2" x14ac:dyDescent="0.25">
      <c r="A191" s="22" t="s">
        <v>282</v>
      </c>
      <c r="B191" s="37">
        <v>1</v>
      </c>
    </row>
    <row r="192" spans="1:2" x14ac:dyDescent="0.25">
      <c r="A192" s="22" t="s">
        <v>242</v>
      </c>
      <c r="B192" s="37">
        <v>1</v>
      </c>
    </row>
    <row r="193" spans="1:2" x14ac:dyDescent="0.25">
      <c r="A193" s="22" t="s">
        <v>78</v>
      </c>
      <c r="B193" s="37">
        <v>1</v>
      </c>
    </row>
    <row r="194" spans="1:2" x14ac:dyDescent="0.25">
      <c r="A194" s="22" t="s">
        <v>300</v>
      </c>
      <c r="B194" s="37">
        <v>1</v>
      </c>
    </row>
    <row r="195" spans="1:2" x14ac:dyDescent="0.25">
      <c r="A195" s="22" t="s">
        <v>276</v>
      </c>
      <c r="B195" s="37">
        <v>1</v>
      </c>
    </row>
    <row r="196" spans="1:2" x14ac:dyDescent="0.25">
      <c r="A196" s="22" t="s">
        <v>273</v>
      </c>
      <c r="B196" s="37">
        <v>1</v>
      </c>
    </row>
    <row r="197" spans="1:2" x14ac:dyDescent="0.25">
      <c r="A197" s="22" t="s">
        <v>132</v>
      </c>
      <c r="B197" s="37">
        <v>1</v>
      </c>
    </row>
    <row r="198" spans="1:2" x14ac:dyDescent="0.25">
      <c r="A198" s="22" t="s">
        <v>174</v>
      </c>
      <c r="B198" s="37">
        <v>1</v>
      </c>
    </row>
    <row r="199" spans="1:2" x14ac:dyDescent="0.25">
      <c r="A199" s="22" t="s">
        <v>115</v>
      </c>
      <c r="B199" s="37">
        <v>1</v>
      </c>
    </row>
    <row r="200" spans="1:2" x14ac:dyDescent="0.25">
      <c r="A200" s="22" t="s">
        <v>311</v>
      </c>
      <c r="B200" s="37">
        <v>1</v>
      </c>
    </row>
    <row r="201" spans="1:2" x14ac:dyDescent="0.25">
      <c r="A201" s="22" t="s">
        <v>350</v>
      </c>
      <c r="B201" s="37">
        <v>1</v>
      </c>
    </row>
    <row r="202" spans="1:2" x14ac:dyDescent="0.25">
      <c r="A202" s="22" t="s">
        <v>71</v>
      </c>
      <c r="B202" s="37">
        <v>1</v>
      </c>
    </row>
    <row r="203" spans="1:2" x14ac:dyDescent="0.25">
      <c r="A203" s="22" t="s">
        <v>290</v>
      </c>
      <c r="B203" s="37">
        <v>1</v>
      </c>
    </row>
    <row r="204" spans="1:2" x14ac:dyDescent="0.25">
      <c r="A204" s="22" t="s">
        <v>198</v>
      </c>
      <c r="B204" s="37">
        <v>1</v>
      </c>
    </row>
    <row r="205" spans="1:2" x14ac:dyDescent="0.25">
      <c r="A205" s="22" t="s">
        <v>258</v>
      </c>
      <c r="B205" s="37">
        <v>1</v>
      </c>
    </row>
    <row r="206" spans="1:2" x14ac:dyDescent="0.25">
      <c r="A206" s="22" t="s">
        <v>199</v>
      </c>
      <c r="B206" s="37">
        <v>1</v>
      </c>
    </row>
    <row r="207" spans="1:2" x14ac:dyDescent="0.25">
      <c r="A207" s="22" t="s">
        <v>96</v>
      </c>
      <c r="B207" s="37">
        <v>1</v>
      </c>
    </row>
    <row r="208" spans="1:2" x14ac:dyDescent="0.25">
      <c r="A208" s="22" t="s">
        <v>382</v>
      </c>
      <c r="B208" s="37">
        <v>1</v>
      </c>
    </row>
    <row r="209" spans="1:2" x14ac:dyDescent="0.25">
      <c r="A209" s="22" t="s">
        <v>253</v>
      </c>
      <c r="B209" s="37">
        <v>1</v>
      </c>
    </row>
    <row r="210" spans="1:2" x14ac:dyDescent="0.25">
      <c r="A210" s="22" t="s">
        <v>378</v>
      </c>
      <c r="B210" s="37">
        <v>1</v>
      </c>
    </row>
    <row r="211" spans="1:2" x14ac:dyDescent="0.25">
      <c r="A211" s="22" t="s">
        <v>175</v>
      </c>
      <c r="B211" s="37">
        <v>1</v>
      </c>
    </row>
    <row r="212" spans="1:2" x14ac:dyDescent="0.25">
      <c r="A212" s="22" t="s">
        <v>354</v>
      </c>
      <c r="B212" s="37">
        <v>1</v>
      </c>
    </row>
    <row r="213" spans="1:2" x14ac:dyDescent="0.25">
      <c r="A213" s="22" t="s">
        <v>194</v>
      </c>
      <c r="B213" s="37">
        <v>1</v>
      </c>
    </row>
    <row r="214" spans="1:2" x14ac:dyDescent="0.25">
      <c r="A214" s="22" t="s">
        <v>274</v>
      </c>
      <c r="B214" s="37">
        <v>1</v>
      </c>
    </row>
    <row r="215" spans="1:2" x14ac:dyDescent="0.25">
      <c r="A215" s="22" t="s">
        <v>167</v>
      </c>
      <c r="B215" s="37">
        <v>1</v>
      </c>
    </row>
    <row r="216" spans="1:2" x14ac:dyDescent="0.25">
      <c r="A216" s="22" t="s">
        <v>153</v>
      </c>
      <c r="B216" s="37">
        <v>1</v>
      </c>
    </row>
    <row r="217" spans="1:2" x14ac:dyDescent="0.25">
      <c r="A217" s="22" t="s">
        <v>326</v>
      </c>
      <c r="B217" s="37">
        <v>1</v>
      </c>
    </row>
    <row r="218" spans="1:2" x14ac:dyDescent="0.25">
      <c r="A218" s="22" t="s">
        <v>248</v>
      </c>
      <c r="B218" s="37">
        <v>1</v>
      </c>
    </row>
    <row r="219" spans="1:2" x14ac:dyDescent="0.25">
      <c r="A219" s="22" t="s">
        <v>323</v>
      </c>
      <c r="B219" s="37">
        <v>1</v>
      </c>
    </row>
    <row r="220" spans="1:2" x14ac:dyDescent="0.25">
      <c r="A220" s="22" t="s">
        <v>203</v>
      </c>
      <c r="B220" s="37">
        <v>1</v>
      </c>
    </row>
    <row r="221" spans="1:2" x14ac:dyDescent="0.25">
      <c r="A221" s="22" t="s">
        <v>324</v>
      </c>
      <c r="B221" s="37">
        <v>1</v>
      </c>
    </row>
    <row r="222" spans="1:2" x14ac:dyDescent="0.25">
      <c r="A222" s="22" t="s">
        <v>325</v>
      </c>
      <c r="B222" s="37">
        <v>1</v>
      </c>
    </row>
    <row r="223" spans="1:2" x14ac:dyDescent="0.25">
      <c r="A223" s="22" t="s">
        <v>380</v>
      </c>
      <c r="B223" s="37">
        <v>1</v>
      </c>
    </row>
    <row r="224" spans="1:2" x14ac:dyDescent="0.25">
      <c r="A224" s="22" t="s">
        <v>320</v>
      </c>
      <c r="B224" s="37">
        <v>1</v>
      </c>
    </row>
    <row r="225" spans="1:2" x14ac:dyDescent="0.25">
      <c r="A225" s="22" t="s">
        <v>296</v>
      </c>
      <c r="B225" s="37">
        <v>1</v>
      </c>
    </row>
    <row r="226" spans="1:2" x14ac:dyDescent="0.25">
      <c r="A226" s="22" t="s">
        <v>364</v>
      </c>
      <c r="B226" s="37">
        <v>1</v>
      </c>
    </row>
    <row r="227" spans="1:2" x14ac:dyDescent="0.25">
      <c r="A227" s="22" t="s">
        <v>267</v>
      </c>
      <c r="B227" s="37">
        <v>1</v>
      </c>
    </row>
    <row r="228" spans="1:2" x14ac:dyDescent="0.25">
      <c r="A228" s="22" t="s">
        <v>355</v>
      </c>
      <c r="B228" s="37">
        <v>1</v>
      </c>
    </row>
    <row r="229" spans="1:2" x14ac:dyDescent="0.25">
      <c r="A229" s="22" t="s">
        <v>246</v>
      </c>
      <c r="B229" s="37">
        <v>1</v>
      </c>
    </row>
    <row r="230" spans="1:2" x14ac:dyDescent="0.25">
      <c r="A230" s="22" t="s">
        <v>329</v>
      </c>
      <c r="B230" s="37">
        <v>1</v>
      </c>
    </row>
    <row r="231" spans="1:2" x14ac:dyDescent="0.25">
      <c r="A231" s="22" t="s">
        <v>322</v>
      </c>
      <c r="B231" s="37">
        <v>1</v>
      </c>
    </row>
    <row r="232" spans="1:2" x14ac:dyDescent="0.25">
      <c r="A232" s="22" t="s">
        <v>48</v>
      </c>
      <c r="B232" s="37">
        <v>1</v>
      </c>
    </row>
    <row r="233" spans="1:2" x14ac:dyDescent="0.25">
      <c r="A233" s="22" t="s">
        <v>210</v>
      </c>
      <c r="B233" s="37">
        <v>1</v>
      </c>
    </row>
    <row r="234" spans="1:2" x14ac:dyDescent="0.25">
      <c r="A234" s="22" t="s">
        <v>305</v>
      </c>
      <c r="B234" s="37">
        <v>1</v>
      </c>
    </row>
    <row r="235" spans="1:2" x14ac:dyDescent="0.25">
      <c r="A235" s="22" t="s">
        <v>361</v>
      </c>
      <c r="B235" s="37">
        <v>1</v>
      </c>
    </row>
    <row r="236" spans="1:2" x14ac:dyDescent="0.25">
      <c r="A236" s="22" t="s">
        <v>379</v>
      </c>
      <c r="B236" s="37">
        <v>1</v>
      </c>
    </row>
    <row r="237" spans="1:2" x14ac:dyDescent="0.25">
      <c r="A237" s="22" t="s">
        <v>172</v>
      </c>
      <c r="B237" s="37">
        <v>1</v>
      </c>
    </row>
    <row r="238" spans="1:2" x14ac:dyDescent="0.25">
      <c r="A238" s="22" t="s">
        <v>233</v>
      </c>
      <c r="B238" s="37">
        <v>1</v>
      </c>
    </row>
    <row r="239" spans="1:2" x14ac:dyDescent="0.25">
      <c r="A239" s="22" t="s">
        <v>177</v>
      </c>
      <c r="B239" s="37">
        <v>1</v>
      </c>
    </row>
    <row r="240" spans="1:2" x14ac:dyDescent="0.25">
      <c r="A240" s="22" t="s">
        <v>308</v>
      </c>
      <c r="B240" s="37">
        <v>1</v>
      </c>
    </row>
    <row r="241" spans="1:2" x14ac:dyDescent="0.25">
      <c r="A241" s="22" t="s">
        <v>316</v>
      </c>
      <c r="B241" s="37">
        <v>1</v>
      </c>
    </row>
    <row r="242" spans="1:2" x14ac:dyDescent="0.25">
      <c r="A242" s="22" t="s">
        <v>336</v>
      </c>
      <c r="B242" s="37">
        <v>1</v>
      </c>
    </row>
    <row r="243" spans="1:2" x14ac:dyDescent="0.25">
      <c r="A243" s="22" t="s">
        <v>343</v>
      </c>
      <c r="B243" s="37">
        <v>1</v>
      </c>
    </row>
    <row r="244" spans="1:2" x14ac:dyDescent="0.25">
      <c r="A244" s="22" t="s">
        <v>377</v>
      </c>
      <c r="B244" s="37">
        <v>1</v>
      </c>
    </row>
    <row r="245" spans="1:2" x14ac:dyDescent="0.25">
      <c r="A245" s="22" t="s">
        <v>367</v>
      </c>
      <c r="B245" s="37">
        <v>1</v>
      </c>
    </row>
    <row r="246" spans="1:2" x14ac:dyDescent="0.25">
      <c r="A246" s="22" t="s">
        <v>209</v>
      </c>
      <c r="B246" s="37">
        <v>1</v>
      </c>
    </row>
    <row r="247" spans="1:2" x14ac:dyDescent="0.25">
      <c r="A247" s="22" t="s">
        <v>314</v>
      </c>
      <c r="B247" s="37">
        <v>1</v>
      </c>
    </row>
    <row r="248" spans="1:2" x14ac:dyDescent="0.25">
      <c r="A248" s="22" t="s">
        <v>263</v>
      </c>
      <c r="B248" s="37">
        <v>1</v>
      </c>
    </row>
    <row r="249" spans="1:2" x14ac:dyDescent="0.25">
      <c r="A249" s="22" t="s">
        <v>271</v>
      </c>
      <c r="B249" s="37">
        <v>1</v>
      </c>
    </row>
    <row r="250" spans="1:2" x14ac:dyDescent="0.25">
      <c r="A250" s="22" t="s">
        <v>76</v>
      </c>
      <c r="B250" s="37">
        <v>1</v>
      </c>
    </row>
    <row r="251" spans="1:2" x14ac:dyDescent="0.25">
      <c r="A251" s="22" t="s">
        <v>97</v>
      </c>
      <c r="B251" s="37">
        <v>1</v>
      </c>
    </row>
    <row r="252" spans="1:2" x14ac:dyDescent="0.25">
      <c r="A252" s="22" t="s">
        <v>374</v>
      </c>
      <c r="B252" s="37">
        <v>1</v>
      </c>
    </row>
    <row r="253" spans="1:2" x14ac:dyDescent="0.25">
      <c r="A253" s="22" t="s">
        <v>357</v>
      </c>
      <c r="B253" s="37">
        <v>1</v>
      </c>
    </row>
    <row r="254" spans="1:2" x14ac:dyDescent="0.25">
      <c r="A254" s="22" t="s">
        <v>208</v>
      </c>
      <c r="B254" s="37">
        <v>1</v>
      </c>
    </row>
    <row r="255" spans="1:2" x14ac:dyDescent="0.25">
      <c r="A255" s="22" t="s">
        <v>131</v>
      </c>
      <c r="B255" s="37">
        <v>1</v>
      </c>
    </row>
    <row r="256" spans="1:2" x14ac:dyDescent="0.25">
      <c r="A256" s="22" t="s">
        <v>88</v>
      </c>
      <c r="B256" s="37">
        <v>1</v>
      </c>
    </row>
    <row r="257" spans="1:2" x14ac:dyDescent="0.25">
      <c r="A257" s="22" t="s">
        <v>63</v>
      </c>
      <c r="B257" s="37">
        <v>1</v>
      </c>
    </row>
    <row r="258" spans="1:2" x14ac:dyDescent="0.25">
      <c r="A258" s="22" t="s">
        <v>307</v>
      </c>
      <c r="B258" s="37">
        <v>1</v>
      </c>
    </row>
    <row r="259" spans="1:2" x14ac:dyDescent="0.25">
      <c r="A259" s="22" t="s">
        <v>278</v>
      </c>
      <c r="B259" s="37">
        <v>1</v>
      </c>
    </row>
    <row r="260" spans="1:2" x14ac:dyDescent="0.25">
      <c r="A260" s="22" t="s">
        <v>99</v>
      </c>
      <c r="B260" s="37">
        <v>1</v>
      </c>
    </row>
    <row r="261" spans="1:2" x14ac:dyDescent="0.25">
      <c r="A261" s="22" t="s">
        <v>106</v>
      </c>
      <c r="B261" s="37">
        <v>1</v>
      </c>
    </row>
    <row r="262" spans="1:2" x14ac:dyDescent="0.25">
      <c r="A262" s="22" t="s">
        <v>80</v>
      </c>
      <c r="B262" s="37">
        <v>1</v>
      </c>
    </row>
    <row r="263" spans="1:2" x14ac:dyDescent="0.25">
      <c r="A263" s="22" t="s">
        <v>319</v>
      </c>
      <c r="B263" s="37">
        <v>1</v>
      </c>
    </row>
    <row r="264" spans="1:2" x14ac:dyDescent="0.25">
      <c r="A264" s="22" t="s">
        <v>358</v>
      </c>
      <c r="B264" s="37">
        <v>1</v>
      </c>
    </row>
    <row r="265" spans="1:2" x14ac:dyDescent="0.25">
      <c r="A265" s="22" t="s">
        <v>365</v>
      </c>
      <c r="B265" s="37">
        <v>1</v>
      </c>
    </row>
    <row r="266" spans="1:2" x14ac:dyDescent="0.25">
      <c r="A266" s="22" t="s">
        <v>383</v>
      </c>
      <c r="B266" s="37">
        <v>1</v>
      </c>
    </row>
    <row r="267" spans="1:2" x14ac:dyDescent="0.25">
      <c r="A267" s="22" t="s">
        <v>291</v>
      </c>
      <c r="B267" s="37">
        <v>1</v>
      </c>
    </row>
    <row r="268" spans="1:2" x14ac:dyDescent="0.25">
      <c r="A268" s="22" t="s">
        <v>321</v>
      </c>
      <c r="B268" s="37">
        <v>1</v>
      </c>
    </row>
    <row r="269" spans="1:2" x14ac:dyDescent="0.25">
      <c r="A269" s="22" t="s">
        <v>362</v>
      </c>
      <c r="B269" s="37">
        <v>1</v>
      </c>
    </row>
    <row r="270" spans="1:2" x14ac:dyDescent="0.25">
      <c r="A270" s="22" t="s">
        <v>109</v>
      </c>
      <c r="B270" s="37">
        <v>1</v>
      </c>
    </row>
    <row r="271" spans="1:2" x14ac:dyDescent="0.25">
      <c r="A271" s="22" t="s">
        <v>43</v>
      </c>
      <c r="B271" s="37">
        <v>1</v>
      </c>
    </row>
    <row r="272" spans="1:2" x14ac:dyDescent="0.25">
      <c r="A272" s="22" t="s">
        <v>328</v>
      </c>
      <c r="B272" s="37">
        <v>1</v>
      </c>
    </row>
    <row r="273" spans="1:5" x14ac:dyDescent="0.25">
      <c r="A273" s="22" t="s">
        <v>309</v>
      </c>
      <c r="B273" s="37">
        <v>1</v>
      </c>
    </row>
    <row r="274" spans="1:5" x14ac:dyDescent="0.25">
      <c r="A274" s="22" t="s">
        <v>229</v>
      </c>
      <c r="B274" s="37">
        <v>1</v>
      </c>
    </row>
    <row r="275" spans="1:5" x14ac:dyDescent="0.25">
      <c r="A275" s="22" t="s">
        <v>289</v>
      </c>
      <c r="B275" s="37">
        <v>1</v>
      </c>
    </row>
    <row r="276" spans="1:5" x14ac:dyDescent="0.25">
      <c r="A276" s="22" t="s">
        <v>192</v>
      </c>
      <c r="B276" s="37">
        <v>1</v>
      </c>
    </row>
    <row r="277" spans="1:5" x14ac:dyDescent="0.25">
      <c r="A277" s="22" t="s">
        <v>347</v>
      </c>
      <c r="B277" s="37">
        <v>1</v>
      </c>
    </row>
    <row r="278" spans="1:5" x14ac:dyDescent="0.25">
      <c r="A278" s="22" t="s">
        <v>135</v>
      </c>
      <c r="B278" s="37">
        <v>1</v>
      </c>
    </row>
    <row r="279" spans="1:5" x14ac:dyDescent="0.25">
      <c r="A279" s="22" t="s">
        <v>433</v>
      </c>
      <c r="B279" s="37"/>
    </row>
    <row r="280" spans="1:5" x14ac:dyDescent="0.25">
      <c r="A280" s="22" t="s">
        <v>422</v>
      </c>
      <c r="B280" s="37">
        <v>693</v>
      </c>
    </row>
    <row r="284" spans="1:5" x14ac:dyDescent="0.25">
      <c r="A284" s="21" t="s">
        <v>421</v>
      </c>
      <c r="B284" t="s">
        <v>429</v>
      </c>
    </row>
    <row r="285" spans="1:5" x14ac:dyDescent="0.25">
      <c r="A285" s="22" t="s">
        <v>39</v>
      </c>
      <c r="B285">
        <v>4</v>
      </c>
      <c r="D285" t="str">
        <f t="shared" ref="D285:D290" si="2">A285</f>
        <v>Mumbai Indians</v>
      </c>
      <c r="E285">
        <f t="shared" ref="E285:E290" si="3">GETPIVOTDATA("Winner",$A$283,"Winner",A285)</f>
        <v>4</v>
      </c>
    </row>
    <row r="286" spans="1:5" x14ac:dyDescent="0.25">
      <c r="A286" s="22" t="s">
        <v>19</v>
      </c>
      <c r="B286">
        <v>3</v>
      </c>
      <c r="D286" t="str">
        <f t="shared" si="2"/>
        <v>Chennai Super Kings</v>
      </c>
      <c r="E286">
        <f t="shared" si="3"/>
        <v>3</v>
      </c>
    </row>
    <row r="287" spans="1:5" x14ac:dyDescent="0.25">
      <c r="A287" s="22" t="s">
        <v>27</v>
      </c>
      <c r="B287">
        <v>2</v>
      </c>
      <c r="D287" t="str">
        <f t="shared" si="2"/>
        <v>Kolkata Knight Riders</v>
      </c>
      <c r="E287">
        <f t="shared" si="3"/>
        <v>2</v>
      </c>
    </row>
    <row r="288" spans="1:5" x14ac:dyDescent="0.25">
      <c r="A288" s="22" t="s">
        <v>260</v>
      </c>
      <c r="B288">
        <v>1</v>
      </c>
      <c r="D288" t="str">
        <f t="shared" si="2"/>
        <v>Deccan Chargers</v>
      </c>
      <c r="E288">
        <f t="shared" si="3"/>
        <v>1</v>
      </c>
    </row>
    <row r="289" spans="1:10" x14ac:dyDescent="0.25">
      <c r="A289" s="22" t="s">
        <v>18</v>
      </c>
      <c r="B289">
        <v>1</v>
      </c>
      <c r="D289" t="str">
        <f t="shared" si="2"/>
        <v>Sunrisers Hyderabad</v>
      </c>
      <c r="E289">
        <f t="shared" si="3"/>
        <v>1</v>
      </c>
    </row>
    <row r="290" spans="1:10" x14ac:dyDescent="0.25">
      <c r="A290" s="22" t="s">
        <v>31</v>
      </c>
      <c r="B290">
        <v>1</v>
      </c>
      <c r="D290" t="str">
        <f t="shared" si="2"/>
        <v>Rajasthan Royals</v>
      </c>
      <c r="E290">
        <f t="shared" si="3"/>
        <v>1</v>
      </c>
    </row>
    <row r="291" spans="1:10" x14ac:dyDescent="0.25">
      <c r="A291" s="22" t="s">
        <v>422</v>
      </c>
      <c r="B291">
        <v>12</v>
      </c>
    </row>
    <row r="300" spans="1:10" ht="30" x14ac:dyDescent="0.25">
      <c r="A300" s="21" t="s">
        <v>421</v>
      </c>
      <c r="F300" s="6" t="s">
        <v>384</v>
      </c>
      <c r="G300" s="6" t="s">
        <v>385</v>
      </c>
      <c r="H300" s="6" t="s">
        <v>386</v>
      </c>
      <c r="I300" s="6" t="s">
        <v>387</v>
      </c>
      <c r="J300" s="6" t="s">
        <v>388</v>
      </c>
    </row>
    <row r="301" spans="1:10" x14ac:dyDescent="0.25">
      <c r="A301" s="22" t="s">
        <v>418</v>
      </c>
      <c r="F301" t="str">
        <f>A301</f>
        <v>IPL-2008</v>
      </c>
      <c r="G301" t="str">
        <f>VLOOKUP(F301,Table24[],2,0)</f>
        <v>Rajasthan Royals</v>
      </c>
      <c r="H301" t="str">
        <f>VLOOKUP(F301,Table24[],3,0)</f>
        <v>Chennai Super Kings</v>
      </c>
      <c r="I301" t="str">
        <f>VLOOKUP(F301,Table24[],4,0)</f>
        <v>Yusuf Pathan</v>
      </c>
      <c r="J301" t="str">
        <f>VLOOKUP(F301,Table24[],5,0)</f>
        <v>Shane Watson</v>
      </c>
    </row>
    <row r="302" spans="1:10" x14ac:dyDescent="0.25">
      <c r="A302" s="22" t="s">
        <v>415</v>
      </c>
    </row>
    <row r="303" spans="1:10" x14ac:dyDescent="0.25">
      <c r="A303" s="22" t="s">
        <v>412</v>
      </c>
    </row>
    <row r="304" spans="1:10" x14ac:dyDescent="0.25">
      <c r="A304" s="22" t="s">
        <v>409</v>
      </c>
    </row>
    <row r="305" spans="1:5" x14ac:dyDescent="0.25">
      <c r="A305" s="22" t="s">
        <v>407</v>
      </c>
    </row>
    <row r="306" spans="1:5" x14ac:dyDescent="0.25">
      <c r="A306" s="22" t="s">
        <v>405</v>
      </c>
    </row>
    <row r="307" spans="1:5" x14ac:dyDescent="0.25">
      <c r="A307" s="22" t="s">
        <v>402</v>
      </c>
    </row>
    <row r="308" spans="1:5" x14ac:dyDescent="0.25">
      <c r="A308" s="22" t="s">
        <v>400</v>
      </c>
    </row>
    <row r="309" spans="1:5" x14ac:dyDescent="0.25">
      <c r="A309" s="22" t="s">
        <v>397</v>
      </c>
    </row>
    <row r="310" spans="1:5" x14ac:dyDescent="0.25">
      <c r="A310" s="22" t="s">
        <v>393</v>
      </c>
    </row>
    <row r="311" spans="1:5" x14ac:dyDescent="0.25">
      <c r="A311" s="22" t="s">
        <v>390</v>
      </c>
    </row>
    <row r="312" spans="1:5" x14ac:dyDescent="0.25">
      <c r="A312" s="22" t="s">
        <v>422</v>
      </c>
    </row>
    <row r="315" spans="1:5" ht="45" x14ac:dyDescent="0.25">
      <c r="A315" s="28" t="s">
        <v>384</v>
      </c>
      <c r="B315" s="29" t="s">
        <v>385</v>
      </c>
      <c r="C315" s="29" t="s">
        <v>386</v>
      </c>
      <c r="D315" s="29" t="s">
        <v>387</v>
      </c>
      <c r="E315" s="30" t="s">
        <v>388</v>
      </c>
    </row>
    <row r="316" spans="1:5" ht="90" x14ac:dyDescent="0.25">
      <c r="A316" s="35" t="s">
        <v>430</v>
      </c>
      <c r="B316" s="6" t="s">
        <v>39</v>
      </c>
      <c r="C316" s="9" t="s">
        <v>19</v>
      </c>
      <c r="D316" s="9" t="s">
        <v>431</v>
      </c>
      <c r="E316" s="27" t="s">
        <v>389</v>
      </c>
    </row>
    <row r="317" spans="1:5" ht="75" x14ac:dyDescent="0.25">
      <c r="A317" s="25" t="s">
        <v>390</v>
      </c>
      <c r="B317" s="8" t="s">
        <v>19</v>
      </c>
      <c r="C317" s="7" t="s">
        <v>18</v>
      </c>
      <c r="D317" s="7" t="s">
        <v>391</v>
      </c>
      <c r="E317" s="26" t="s">
        <v>392</v>
      </c>
    </row>
    <row r="318" spans="1:5" ht="105" x14ac:dyDescent="0.25">
      <c r="A318" s="25" t="s">
        <v>393</v>
      </c>
      <c r="B318" s="6" t="s">
        <v>39</v>
      </c>
      <c r="C318" s="9" t="s">
        <v>394</v>
      </c>
      <c r="D318" s="9" t="s">
        <v>395</v>
      </c>
      <c r="E318" s="27" t="s">
        <v>396</v>
      </c>
    </row>
    <row r="319" spans="1:5" ht="120" x14ac:dyDescent="0.25">
      <c r="A319" s="25" t="s">
        <v>397</v>
      </c>
      <c r="B319" s="8" t="s">
        <v>18</v>
      </c>
      <c r="C319" s="7" t="s">
        <v>50</v>
      </c>
      <c r="D319" s="7" t="s">
        <v>398</v>
      </c>
      <c r="E319" s="26" t="s">
        <v>399</v>
      </c>
    </row>
    <row r="320" spans="1:5" ht="90" x14ac:dyDescent="0.25">
      <c r="A320" s="25" t="s">
        <v>400</v>
      </c>
      <c r="B320" s="6" t="s">
        <v>39</v>
      </c>
      <c r="C320" s="9" t="s">
        <v>19</v>
      </c>
      <c r="D320" s="9" t="s">
        <v>401</v>
      </c>
      <c r="E320" s="27" t="s">
        <v>389</v>
      </c>
    </row>
    <row r="321" spans="1:5" ht="60" x14ac:dyDescent="0.25">
      <c r="A321" s="25" t="s">
        <v>402</v>
      </c>
      <c r="B321" s="8" t="s">
        <v>27</v>
      </c>
      <c r="C321" s="7" t="s">
        <v>45</v>
      </c>
      <c r="D321" s="7" t="s">
        <v>403</v>
      </c>
      <c r="E321" s="26" t="s">
        <v>404</v>
      </c>
    </row>
    <row r="322" spans="1:5" ht="90" x14ac:dyDescent="0.25">
      <c r="A322" s="25" t="s">
        <v>405</v>
      </c>
      <c r="B322" s="6" t="s">
        <v>39</v>
      </c>
      <c r="C322" s="9" t="s">
        <v>19</v>
      </c>
      <c r="D322" s="9" t="s">
        <v>406</v>
      </c>
      <c r="E322" s="27" t="s">
        <v>391</v>
      </c>
    </row>
    <row r="323" spans="1:5" ht="90" x14ac:dyDescent="0.25">
      <c r="A323" s="25" t="s">
        <v>407</v>
      </c>
      <c r="B323" s="8" t="s">
        <v>27</v>
      </c>
      <c r="C323" s="7" t="s">
        <v>19</v>
      </c>
      <c r="D323" s="7" t="s">
        <v>408</v>
      </c>
      <c r="E323" s="26" t="s">
        <v>392</v>
      </c>
    </row>
    <row r="324" spans="1:5" ht="120" x14ac:dyDescent="0.25">
      <c r="A324" s="25" t="s">
        <v>409</v>
      </c>
      <c r="B324" s="6" t="s">
        <v>19</v>
      </c>
      <c r="C324" s="9" t="s">
        <v>50</v>
      </c>
      <c r="D324" s="9" t="s">
        <v>410</v>
      </c>
      <c r="E324" s="27" t="s">
        <v>411</v>
      </c>
    </row>
    <row r="325" spans="1:5" ht="75" x14ac:dyDescent="0.25">
      <c r="A325" s="25" t="s">
        <v>412</v>
      </c>
      <c r="B325" s="8" t="s">
        <v>19</v>
      </c>
      <c r="C325" s="7" t="s">
        <v>39</v>
      </c>
      <c r="D325" s="7" t="s">
        <v>413</v>
      </c>
      <c r="E325" s="26" t="s">
        <v>414</v>
      </c>
    </row>
    <row r="326" spans="1:5" ht="120" x14ac:dyDescent="0.25">
      <c r="A326" s="25" t="s">
        <v>415</v>
      </c>
      <c r="B326" s="6" t="s">
        <v>260</v>
      </c>
      <c r="C326" s="9" t="s">
        <v>50</v>
      </c>
      <c r="D326" s="9" t="s">
        <v>416</v>
      </c>
      <c r="E326" s="27" t="s">
        <v>417</v>
      </c>
    </row>
    <row r="327" spans="1:5" ht="90" x14ac:dyDescent="0.25">
      <c r="A327" s="31" t="s">
        <v>418</v>
      </c>
      <c r="B327" s="32" t="s">
        <v>31</v>
      </c>
      <c r="C327" s="33" t="s">
        <v>19</v>
      </c>
      <c r="D327" s="33" t="s">
        <v>419</v>
      </c>
      <c r="E327" s="34" t="s">
        <v>391</v>
      </c>
    </row>
  </sheetData>
  <pageMargins left="0.7" right="0.7" top="0.75" bottom="0.75" header="0.3" footer="0.3"/>
  <drawing r:id="rId7"/>
  <tableParts count="1">
    <tablePart r:id="rId8"/>
  </tableParts>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062E5-C2D7-4B10-A8A8-C643EA9880EA}">
  <dimension ref="A1:L31"/>
  <sheetViews>
    <sheetView showGridLines="0" zoomScale="109" zoomScaleNormal="100" workbookViewId="0">
      <selection activeCell="W21" sqref="W21"/>
    </sheetView>
  </sheetViews>
  <sheetFormatPr defaultRowHeight="15.75" x14ac:dyDescent="0.25"/>
  <sheetData>
    <row r="1" spans="1:1" ht="22.5" x14ac:dyDescent="0.45">
      <c r="A1" s="36"/>
    </row>
    <row r="31" spans="12:12" x14ac:dyDescent="0.25">
      <c r="L31" t="s">
        <v>432</v>
      </c>
    </row>
  </sheetData>
  <sheetProtection algorithmName="SHA-512" hashValue="aHuqglxIb6Tkredc7o8dAU1ir91YzPxp5PWG4NoPeTpYMuUJPGbBgnVnqcDv0TNpZmGVJ3Yn2nJGdvdpoqUYtw==" saltValue="Fukut3SB767wG2AG4MsJ2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G1" workbookViewId="0">
      <selection activeCell="Q6" sqref="Q6"/>
    </sheetView>
  </sheetViews>
  <sheetFormatPr defaultRowHeight="15.75" x14ac:dyDescent="0.25"/>
  <cols>
    <col min="2" max="2" width="13.25" bestFit="1" customWidth="1"/>
    <col min="3" max="3" width="13.25" customWidth="1"/>
    <col min="4" max="4" width="10.125" bestFit="1" customWidth="1"/>
    <col min="5" max="5" width="17.25" customWidth="1"/>
    <col min="6" max="6" width="46.75" bestFit="1" customWidth="1"/>
    <col min="7" max="9" width="23.875" bestFit="1" customWidth="1"/>
    <col min="10" max="10" width="14.125" customWidth="1"/>
    <col min="12" max="12" width="23.875" bestFit="1" customWidth="1"/>
    <col min="13" max="13" width="13.75" customWidth="1"/>
    <col min="14" max="14" width="16.375" customWidth="1"/>
    <col min="15" max="15" width="9.875" customWidth="1"/>
    <col min="16" max="16" width="44.625" bestFit="1" customWidth="1"/>
    <col min="17" max="18" width="22" bestFit="1" customWidth="1"/>
  </cols>
  <sheetData>
    <row r="1" spans="1:16" s="1" customFormat="1" x14ac:dyDescent="0.25">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25">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25">
      <c r="A3" s="11">
        <v>7952</v>
      </c>
      <c r="B3" s="4" t="s">
        <v>24</v>
      </c>
      <c r="C3" s="4"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25">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25">
      <c r="A5" s="11">
        <v>7950</v>
      </c>
      <c r="B5" s="4" t="s">
        <v>15</v>
      </c>
      <c r="C5" s="4"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25">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25">
      <c r="A7" s="11">
        <v>7949</v>
      </c>
      <c r="B7" s="4" t="s">
        <v>42</v>
      </c>
      <c r="C7" s="4"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25">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25">
      <c r="A9" s="11">
        <v>7947</v>
      </c>
      <c r="B9" s="4" t="s">
        <v>53</v>
      </c>
      <c r="C9" s="4"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25">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25">
      <c r="A11" s="11">
        <v>7944</v>
      </c>
      <c r="B11" s="4" t="s">
        <v>58</v>
      </c>
      <c r="C11" s="4"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25">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25">
      <c r="A13" s="11">
        <v>7942</v>
      </c>
      <c r="B13" s="4" t="s">
        <v>24</v>
      </c>
      <c r="C13" s="4"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25">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25">
      <c r="A15" s="11">
        <v>7939</v>
      </c>
      <c r="B15" s="4" t="s">
        <v>42</v>
      </c>
      <c r="C15" s="4"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25">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25">
      <c r="A17" s="11">
        <v>7937</v>
      </c>
      <c r="B17" s="4" t="s">
        <v>64</v>
      </c>
      <c r="C17" s="4"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25">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25">
      <c r="A19" s="11">
        <v>7936</v>
      </c>
      <c r="B19" s="4" t="s">
        <v>47</v>
      </c>
      <c r="C19" s="4"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25">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25">
      <c r="A21" s="11">
        <v>7934</v>
      </c>
      <c r="B21" s="4" t="s">
        <v>24</v>
      </c>
      <c r="C21" s="4"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25">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25">
      <c r="A23" s="11">
        <v>7932</v>
      </c>
      <c r="B23" s="4" t="s">
        <v>53</v>
      </c>
      <c r="C23" s="4"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25">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25">
      <c r="A25" s="11">
        <v>7931</v>
      </c>
      <c r="B25" s="4" t="s">
        <v>64</v>
      </c>
      <c r="C25" s="4"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25">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25">
      <c r="A27" s="11">
        <v>7929</v>
      </c>
      <c r="B27" s="4" t="s">
        <v>53</v>
      </c>
      <c r="C27" s="4"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25">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25">
      <c r="A29" s="11">
        <v>7926</v>
      </c>
      <c r="B29" s="4" t="s">
        <v>24</v>
      </c>
      <c r="C29" s="4"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25">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25">
      <c r="A31" s="11">
        <v>7924</v>
      </c>
      <c r="B31" s="4" t="s">
        <v>58</v>
      </c>
      <c r="C31" s="4"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25">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25">
      <c r="A33" s="11">
        <v>7921</v>
      </c>
      <c r="B33" s="4" t="s">
        <v>47</v>
      </c>
      <c r="C33" s="4"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25">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25">
      <c r="A35" s="11">
        <v>7920</v>
      </c>
      <c r="B35" s="4" t="s">
        <v>42</v>
      </c>
      <c r="C35" s="4"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25">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25">
      <c r="A37" s="11">
        <v>7918</v>
      </c>
      <c r="B37" s="4" t="s">
        <v>53</v>
      </c>
      <c r="C37" s="4"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25">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25">
      <c r="A39" s="11">
        <v>7916</v>
      </c>
      <c r="B39" s="4" t="s">
        <v>15</v>
      </c>
      <c r="C39" s="4"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25">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25">
      <c r="A41" s="11">
        <v>7913</v>
      </c>
      <c r="B41" s="4" t="s">
        <v>53</v>
      </c>
      <c r="C41" s="4"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25">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25">
      <c r="A43" s="11">
        <v>7911</v>
      </c>
      <c r="B43" s="4" t="s">
        <v>24</v>
      </c>
      <c r="C43" s="4"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25">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25">
      <c r="A45" s="11">
        <v>7910</v>
      </c>
      <c r="B45" s="4" t="s">
        <v>42</v>
      </c>
      <c r="C45" s="4"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25">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25">
      <c r="A47" s="11">
        <v>7908</v>
      </c>
      <c r="B47" s="4" t="s">
        <v>47</v>
      </c>
      <c r="C47" s="4"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25">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25">
      <c r="A49" s="11">
        <v>7906</v>
      </c>
      <c r="B49" s="4" t="s">
        <v>24</v>
      </c>
      <c r="C49" s="4"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25">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25">
      <c r="A51" s="11">
        <v>7905</v>
      </c>
      <c r="B51" s="4" t="s">
        <v>91</v>
      </c>
      <c r="C51" s="4"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25">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25">
      <c r="A53" s="11">
        <v>7903</v>
      </c>
      <c r="B53" s="4" t="s">
        <v>24</v>
      </c>
      <c r="C53" s="4"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25">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25">
      <c r="A55" s="11">
        <v>7900</v>
      </c>
      <c r="B55" s="4" t="s">
        <v>53</v>
      </c>
      <c r="C55" s="4"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25">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25">
      <c r="A57" s="11">
        <v>7898</v>
      </c>
      <c r="B57" s="4" t="s">
        <v>98</v>
      </c>
      <c r="C57" s="4"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25">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25">
      <c r="A59" s="11">
        <v>7895</v>
      </c>
      <c r="B59" s="4" t="s">
        <v>91</v>
      </c>
      <c r="C59" s="4"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25">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25">
      <c r="A61" s="11">
        <v>7894</v>
      </c>
      <c r="B61" s="4" t="s">
        <v>15</v>
      </c>
      <c r="C61" s="4"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25">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25">
      <c r="A63" s="11">
        <v>58</v>
      </c>
      <c r="B63" s="4" t="s">
        <v>105</v>
      </c>
      <c r="C63" s="4"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25">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25">
      <c r="A65" s="11">
        <v>56</v>
      </c>
      <c r="B65" s="4" t="s">
        <v>15</v>
      </c>
      <c r="C65" s="4"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25">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25">
      <c r="A67" s="11">
        <v>55</v>
      </c>
      <c r="B67" s="4" t="s">
        <v>35</v>
      </c>
      <c r="C67" s="4"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25">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25">
      <c r="A69" s="11">
        <v>53</v>
      </c>
      <c r="B69" s="4" t="s">
        <v>24</v>
      </c>
      <c r="C69" s="4"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25">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25">
      <c r="A71" s="11">
        <v>50</v>
      </c>
      <c r="B71" s="4" t="s">
        <v>15</v>
      </c>
      <c r="C71" s="4"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25">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25">
      <c r="A73" s="11">
        <v>48</v>
      </c>
      <c r="B73" s="4" t="s">
        <v>123</v>
      </c>
      <c r="C73" s="4"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25">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25">
      <c r="A75" s="11">
        <v>45</v>
      </c>
      <c r="B75" s="4" t="s">
        <v>105</v>
      </c>
      <c r="C75" s="4"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25">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25">
      <c r="A77" s="11">
        <v>43</v>
      </c>
      <c r="B77" s="4" t="s">
        <v>53</v>
      </c>
      <c r="C77" s="4"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25">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25">
      <c r="A79" s="11">
        <v>42</v>
      </c>
      <c r="B79" s="4" t="s">
        <v>105</v>
      </c>
      <c r="C79" s="4"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25">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25">
      <c r="A81" s="11">
        <v>40</v>
      </c>
      <c r="B81" s="4" t="s">
        <v>24</v>
      </c>
      <c r="C81" s="4"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25">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25">
      <c r="A83" s="11">
        <v>37</v>
      </c>
      <c r="B83" s="4" t="s">
        <v>15</v>
      </c>
      <c r="C83" s="4"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25">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25">
      <c r="A85" s="11">
        <v>35</v>
      </c>
      <c r="B85" s="4" t="s">
        <v>123</v>
      </c>
      <c r="C85" s="4"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25">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25">
      <c r="A87" s="11">
        <v>33</v>
      </c>
      <c r="B87" s="4" t="s">
        <v>42</v>
      </c>
      <c r="C87" s="4"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25">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25">
      <c r="A89" s="11">
        <v>31</v>
      </c>
      <c r="B89" s="4" t="s">
        <v>24</v>
      </c>
      <c r="C89" s="4"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25">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25">
      <c r="A91" s="11">
        <v>30</v>
      </c>
      <c r="B91" s="4" t="s">
        <v>105</v>
      </c>
      <c r="C91" s="4"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25">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25">
      <c r="A93" s="11">
        <v>28</v>
      </c>
      <c r="B93" s="4" t="s">
        <v>15</v>
      </c>
      <c r="C93" s="4"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25">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25">
      <c r="A95" s="11">
        <v>27</v>
      </c>
      <c r="B95" s="4" t="s">
        <v>24</v>
      </c>
      <c r="C95" s="4"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25">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25">
      <c r="A97" s="11">
        <v>25</v>
      </c>
      <c r="B97" s="4" t="s">
        <v>42</v>
      </c>
      <c r="C97" s="4"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25">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25">
      <c r="A99" s="11">
        <v>22</v>
      </c>
      <c r="B99" s="4" t="s">
        <v>64</v>
      </c>
      <c r="C99" s="4"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25">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25">
      <c r="A101" s="11">
        <v>20</v>
      </c>
      <c r="B101" s="4" t="s">
        <v>136</v>
      </c>
      <c r="C101" s="4"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25">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25">
      <c r="A103" s="11">
        <v>19</v>
      </c>
      <c r="B103" s="4" t="s">
        <v>53</v>
      </c>
      <c r="C103" s="4"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25">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25">
      <c r="A105" s="11">
        <v>17</v>
      </c>
      <c r="B105" s="4" t="s">
        <v>105</v>
      </c>
      <c r="C105" s="4"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25">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25">
      <c r="A107" s="11">
        <v>15</v>
      </c>
      <c r="B107" s="4" t="s">
        <v>35</v>
      </c>
      <c r="C107" s="4"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25">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25">
      <c r="A109" s="11">
        <v>13</v>
      </c>
      <c r="B109" s="4" t="s">
        <v>136</v>
      </c>
      <c r="C109" s="4"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25">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25">
      <c r="A111" s="11">
        <v>10</v>
      </c>
      <c r="B111" s="4" t="s">
        <v>15</v>
      </c>
      <c r="C111" s="4"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25">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25">
      <c r="A113" s="11">
        <v>8</v>
      </c>
      <c r="B113" s="4" t="s">
        <v>64</v>
      </c>
      <c r="C113" s="4"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25">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25">
      <c r="A115" s="11">
        <v>7</v>
      </c>
      <c r="B115" s="4" t="s">
        <v>15</v>
      </c>
      <c r="C115" s="4"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25">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25">
      <c r="A117" s="11">
        <v>5</v>
      </c>
      <c r="B117" s="4" t="s">
        <v>105</v>
      </c>
      <c r="C117" s="4"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25">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25">
      <c r="A119" s="11">
        <v>2</v>
      </c>
      <c r="B119" s="4" t="s">
        <v>42</v>
      </c>
      <c r="C119" s="4"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25">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25">
      <c r="A121" s="11">
        <v>636</v>
      </c>
      <c r="B121" s="4" t="s">
        <v>105</v>
      </c>
      <c r="C121" s="4"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25">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25">
      <c r="A123" s="11">
        <v>634</v>
      </c>
      <c r="B123" s="4" t="s">
        <v>35</v>
      </c>
      <c r="C123" s="4"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25">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25">
      <c r="A125" s="11">
        <v>631</v>
      </c>
      <c r="B125" s="4" t="s">
        <v>24</v>
      </c>
      <c r="C125" s="4"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25">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25">
      <c r="A127" s="11">
        <v>629</v>
      </c>
      <c r="B127" s="4" t="s">
        <v>161</v>
      </c>
      <c r="C127" s="4"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25">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25">
      <c r="A129" s="11">
        <v>628</v>
      </c>
      <c r="B129" s="4" t="s">
        <v>158</v>
      </c>
      <c r="C129" s="4"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25">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25">
      <c r="A131" s="11">
        <v>626</v>
      </c>
      <c r="B131" s="4" t="s">
        <v>105</v>
      </c>
      <c r="C131" s="4"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25">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25">
      <c r="A133" s="11">
        <v>624</v>
      </c>
      <c r="B133" s="4" t="s">
        <v>24</v>
      </c>
      <c r="C133" s="4"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25">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25">
      <c r="A135" s="11">
        <v>623</v>
      </c>
      <c r="B135" s="4" t="s">
        <v>161</v>
      </c>
      <c r="C135" s="4"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25">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25">
      <c r="A137" s="11">
        <v>621</v>
      </c>
      <c r="B137" s="4" t="s">
        <v>24</v>
      </c>
      <c r="C137" s="4"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25">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25">
      <c r="A139" s="11">
        <v>618</v>
      </c>
      <c r="B139" s="4" t="s">
        <v>53</v>
      </c>
      <c r="C139" s="4"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25">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25">
      <c r="A141" s="11">
        <v>616</v>
      </c>
      <c r="B141" s="4" t="s">
        <v>161</v>
      </c>
      <c r="C141" s="4"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25">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25">
      <c r="A143" s="11">
        <v>613</v>
      </c>
      <c r="B143" s="4" t="s">
        <v>161</v>
      </c>
      <c r="C143" s="4"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25">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25">
      <c r="A145" s="11">
        <v>611</v>
      </c>
      <c r="B145" s="4" t="s">
        <v>105</v>
      </c>
      <c r="C145" s="4"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25">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25">
      <c r="A147" s="11">
        <v>610</v>
      </c>
      <c r="B147" s="4" t="s">
        <v>53</v>
      </c>
      <c r="C147" s="4"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25">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25">
      <c r="A149" s="11">
        <v>608</v>
      </c>
      <c r="B149" s="4" t="s">
        <v>24</v>
      </c>
      <c r="C149" s="4"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25">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25">
      <c r="A151" s="11">
        <v>606</v>
      </c>
      <c r="B151" s="4" t="s">
        <v>105</v>
      </c>
      <c r="C151" s="4"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25">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25">
      <c r="A153" s="11">
        <v>605</v>
      </c>
      <c r="B153" s="4" t="s">
        <v>42</v>
      </c>
      <c r="C153" s="4"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25">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25">
      <c r="A155" s="11">
        <v>603</v>
      </c>
      <c r="B155" s="4" t="s">
        <v>53</v>
      </c>
      <c r="C155" s="4"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25">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25">
      <c r="A157" s="11">
        <v>600</v>
      </c>
      <c r="B157" s="4" t="s">
        <v>15</v>
      </c>
      <c r="C157" s="4"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25">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25">
      <c r="A159" s="11">
        <v>598</v>
      </c>
      <c r="B159" s="4" t="s">
        <v>53</v>
      </c>
      <c r="C159" s="4"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25">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25">
      <c r="A161" s="11">
        <v>595</v>
      </c>
      <c r="B161" s="4" t="s">
        <v>136</v>
      </c>
      <c r="C161" s="4"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25">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25">
      <c r="A163" s="11">
        <v>593</v>
      </c>
      <c r="B163" s="4" t="s">
        <v>35</v>
      </c>
      <c r="C163" s="4"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25">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25">
      <c r="A165" s="11">
        <v>592</v>
      </c>
      <c r="B165" s="4" t="s">
        <v>42</v>
      </c>
      <c r="C165" s="4"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25">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25">
      <c r="A167" s="11">
        <v>590</v>
      </c>
      <c r="B167" s="4" t="s">
        <v>15</v>
      </c>
      <c r="C167" s="4"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25">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25">
      <c r="A169" s="11">
        <v>588</v>
      </c>
      <c r="B169" s="4" t="s">
        <v>53</v>
      </c>
      <c r="C169" s="4"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25">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25">
      <c r="A171" s="11">
        <v>587</v>
      </c>
      <c r="B171" s="4" t="s">
        <v>105</v>
      </c>
      <c r="C171" s="4"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25">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25">
      <c r="A173" s="11">
        <v>585</v>
      </c>
      <c r="B173" s="4" t="s">
        <v>15</v>
      </c>
      <c r="C173" s="4"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25">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25">
      <c r="A175" s="11">
        <v>582</v>
      </c>
      <c r="B175" s="4" t="s">
        <v>136</v>
      </c>
      <c r="C175" s="4"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25">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25">
      <c r="A177" s="11">
        <v>580</v>
      </c>
      <c r="B177" s="4" t="s">
        <v>105</v>
      </c>
      <c r="C177" s="4"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25">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25">
      <c r="A179" s="11">
        <v>578</v>
      </c>
      <c r="B179" s="4" t="s">
        <v>24</v>
      </c>
      <c r="C179" s="4"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25">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25">
      <c r="A181" s="11">
        <v>576</v>
      </c>
      <c r="B181" s="4" t="s">
        <v>24</v>
      </c>
      <c r="C181" s="4"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25">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25">
      <c r="A183" s="11">
        <v>574</v>
      </c>
      <c r="B183" s="4" t="s">
        <v>42</v>
      </c>
      <c r="C183" s="4"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25">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25">
      <c r="A185" s="11">
        <v>571</v>
      </c>
      <c r="B185" s="4" t="s">
        <v>105</v>
      </c>
      <c r="C185" s="4"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25">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25">
      <c r="A187" s="11">
        <v>569</v>
      </c>
      <c r="B187" s="4" t="s">
        <v>123</v>
      </c>
      <c r="C187" s="4"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25">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25">
      <c r="A189" s="11">
        <v>568</v>
      </c>
      <c r="B189" s="4" t="s">
        <v>53</v>
      </c>
      <c r="C189" s="4"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25">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25">
      <c r="A191" s="11">
        <v>566</v>
      </c>
      <c r="B191" s="4" t="s">
        <v>123</v>
      </c>
      <c r="C191" s="4"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25">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25">
      <c r="A193" s="11">
        <v>564</v>
      </c>
      <c r="B193" s="4" t="s">
        <v>53</v>
      </c>
      <c r="C193" s="4"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25">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25">
      <c r="A195" s="11">
        <v>563</v>
      </c>
      <c r="B195" s="4" t="s">
        <v>98</v>
      </c>
      <c r="C195" s="4"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25">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25">
      <c r="A197" s="11">
        <v>561</v>
      </c>
      <c r="B197" s="4" t="s">
        <v>158</v>
      </c>
      <c r="C197" s="4"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25">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25">
      <c r="A199" s="11">
        <v>545</v>
      </c>
      <c r="B199" s="4" t="s">
        <v>24</v>
      </c>
      <c r="C199" s="4"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25">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25">
      <c r="A201" s="11">
        <v>557</v>
      </c>
      <c r="B201" s="4" t="s">
        <v>105</v>
      </c>
      <c r="C201" s="4"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25">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25">
      <c r="A203" s="11">
        <v>554</v>
      </c>
      <c r="B203" s="4" t="s">
        <v>98</v>
      </c>
      <c r="C203" s="4"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25">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25">
      <c r="A205" s="11">
        <v>552</v>
      </c>
      <c r="B205" s="4" t="s">
        <v>123</v>
      </c>
      <c r="C205" s="4"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25">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25">
      <c r="A207" s="11">
        <v>550</v>
      </c>
      <c r="B207" s="4" t="s">
        <v>105</v>
      </c>
      <c r="C207" s="4"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25">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25">
      <c r="A209" s="11">
        <v>548</v>
      </c>
      <c r="B209" s="4" t="s">
        <v>35</v>
      </c>
      <c r="C209" s="4"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25">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25">
      <c r="A211" s="11">
        <v>527</v>
      </c>
      <c r="B211" s="4" t="s">
        <v>24</v>
      </c>
      <c r="C211" s="4"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25">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25">
      <c r="A213" s="11">
        <v>547</v>
      </c>
      <c r="B213" s="4" t="s">
        <v>98</v>
      </c>
      <c r="C213" s="4"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25">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25">
      <c r="A215" s="11">
        <v>543</v>
      </c>
      <c r="B215" s="4" t="s">
        <v>35</v>
      </c>
      <c r="C215" s="4"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25">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25">
      <c r="A217" s="11">
        <v>542</v>
      </c>
      <c r="B217" s="4" t="s">
        <v>98</v>
      </c>
      <c r="C217" s="4"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25">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25">
      <c r="A219" s="11">
        <v>539</v>
      </c>
      <c r="B219" s="4" t="s">
        <v>35</v>
      </c>
      <c r="C219" s="4"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25">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25">
      <c r="A221" s="11">
        <v>538</v>
      </c>
      <c r="B221" s="4" t="s">
        <v>105</v>
      </c>
      <c r="C221" s="4"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25">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25">
      <c r="A223" s="11">
        <v>535</v>
      </c>
      <c r="B223" s="4" t="s">
        <v>35</v>
      </c>
      <c r="C223" s="4"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25">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25">
      <c r="A225" s="11">
        <v>534</v>
      </c>
      <c r="B225" s="4" t="s">
        <v>105</v>
      </c>
      <c r="C225" s="4"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25">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25">
      <c r="A227" s="11">
        <v>532</v>
      </c>
      <c r="B227" s="4" t="s">
        <v>42</v>
      </c>
      <c r="C227" s="4"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25">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25">
      <c r="A229" s="11">
        <v>529</v>
      </c>
      <c r="B229" s="4" t="s">
        <v>161</v>
      </c>
      <c r="C229" s="4"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25">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25">
      <c r="A231" s="11">
        <v>526</v>
      </c>
      <c r="B231" s="4" t="s">
        <v>202</v>
      </c>
      <c r="C231" s="4"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25">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25">
      <c r="A233" s="11">
        <v>523</v>
      </c>
      <c r="B233" s="4" t="s">
        <v>35</v>
      </c>
      <c r="C233" s="4"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25">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25">
      <c r="A235" s="11">
        <v>521</v>
      </c>
      <c r="B235" s="4" t="s">
        <v>98</v>
      </c>
      <c r="C235" s="4"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25">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25">
      <c r="A237" s="11">
        <v>520</v>
      </c>
      <c r="B237" s="4" t="s">
        <v>42</v>
      </c>
      <c r="C237" s="4"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25">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25">
      <c r="A239" s="11">
        <v>518</v>
      </c>
      <c r="B239" s="4" t="s">
        <v>24</v>
      </c>
      <c r="C239" s="4"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25">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25">
      <c r="A241" s="11">
        <v>516</v>
      </c>
      <c r="B241" s="4" t="s">
        <v>15</v>
      </c>
      <c r="C241" s="4"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25">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25">
      <c r="A243" s="11">
        <v>514</v>
      </c>
      <c r="B243" s="4" t="s">
        <v>24</v>
      </c>
      <c r="C243" s="4"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25">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25">
      <c r="A245" s="11">
        <v>513</v>
      </c>
      <c r="B245" s="4" t="s">
        <v>15</v>
      </c>
      <c r="C245" s="4"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25">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25">
      <c r="A247" s="11">
        <v>511</v>
      </c>
      <c r="B247" s="4" t="s">
        <v>24</v>
      </c>
      <c r="C247" s="4"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25">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25">
      <c r="A249" s="11">
        <v>509</v>
      </c>
      <c r="B249" s="4" t="s">
        <v>123</v>
      </c>
      <c r="C249" s="4"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25">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25">
      <c r="A251" s="11">
        <v>507</v>
      </c>
      <c r="B251" s="4" t="s">
        <v>181</v>
      </c>
      <c r="C251" s="4"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25">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25">
      <c r="A253" s="11">
        <v>503</v>
      </c>
      <c r="B253" s="4" t="s">
        <v>53</v>
      </c>
      <c r="C253" s="4"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25">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25">
      <c r="A255" s="11">
        <v>501</v>
      </c>
      <c r="B255" s="4" t="s">
        <v>202</v>
      </c>
      <c r="C255" s="4"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25">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25">
      <c r="A257" s="11">
        <v>499</v>
      </c>
      <c r="B257" s="4" t="s">
        <v>181</v>
      </c>
      <c r="C257" s="4"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25">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25">
      <c r="A259" s="11">
        <v>498</v>
      </c>
      <c r="B259" s="4" t="s">
        <v>202</v>
      </c>
      <c r="C259" s="4"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25">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25">
      <c r="A261" s="11">
        <v>497</v>
      </c>
      <c r="B261" s="4" t="s">
        <v>216</v>
      </c>
      <c r="C261" s="4"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25">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25">
      <c r="A263" s="11">
        <v>495</v>
      </c>
      <c r="B263" s="4" t="s">
        <v>105</v>
      </c>
      <c r="C263" s="4"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25">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25">
      <c r="A265" s="11">
        <v>491</v>
      </c>
      <c r="B265" s="4" t="s">
        <v>216</v>
      </c>
      <c r="C265" s="4"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25">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25">
      <c r="A267" s="11">
        <v>489</v>
      </c>
      <c r="B267" s="4" t="s">
        <v>35</v>
      </c>
      <c r="C267" s="4"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25">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25">
      <c r="A269" s="11">
        <v>488</v>
      </c>
      <c r="B269" s="4" t="s">
        <v>105</v>
      </c>
      <c r="C269" s="4"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25">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25">
      <c r="A271" s="11">
        <v>485</v>
      </c>
      <c r="B271" s="4" t="s">
        <v>35</v>
      </c>
      <c r="C271" s="4"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25">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25">
      <c r="A273" s="11">
        <v>484</v>
      </c>
      <c r="B273" s="4" t="s">
        <v>15</v>
      </c>
      <c r="C273" s="4"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25">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25">
      <c r="A275" s="11">
        <v>483</v>
      </c>
      <c r="B275" s="4" t="s">
        <v>35</v>
      </c>
      <c r="C275" s="4"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25">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25">
      <c r="A277" s="11">
        <v>479</v>
      </c>
      <c r="B277" s="4" t="s">
        <v>15</v>
      </c>
      <c r="C277" s="4"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25">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25">
      <c r="A279" s="11">
        <v>478</v>
      </c>
      <c r="B279" s="4" t="s">
        <v>181</v>
      </c>
      <c r="C279" s="4"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25">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25">
      <c r="A281" s="11">
        <v>476</v>
      </c>
      <c r="B281" s="4" t="s">
        <v>222</v>
      </c>
      <c r="C281" s="4"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25">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25">
      <c r="A283" s="11">
        <v>473</v>
      </c>
      <c r="B283" s="4" t="s">
        <v>226</v>
      </c>
      <c r="C283" s="4"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25">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25">
      <c r="A285" s="11">
        <v>471</v>
      </c>
      <c r="B285" s="4" t="s">
        <v>222</v>
      </c>
      <c r="C285" s="4"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25">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25">
      <c r="A287" s="11">
        <v>469</v>
      </c>
      <c r="B287" s="4"/>
      <c r="C287" s="4"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25">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25">
      <c r="A289" s="11">
        <v>468</v>
      </c>
      <c r="B289" s="4" t="s">
        <v>226</v>
      </c>
      <c r="C289" s="4"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25">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25">
      <c r="A291" s="11">
        <v>466</v>
      </c>
      <c r="B291" s="4" t="s">
        <v>226</v>
      </c>
      <c r="C291" s="4"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25">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25">
      <c r="A293" s="11">
        <v>464</v>
      </c>
      <c r="B293" s="4" t="s">
        <v>226</v>
      </c>
      <c r="C293" s="4"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25">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25">
      <c r="A295" s="11">
        <v>463</v>
      </c>
      <c r="B295" s="4"/>
      <c r="C295" s="4"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25">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25">
      <c r="A297" s="11">
        <v>461</v>
      </c>
      <c r="B297" s="4" t="s">
        <v>222</v>
      </c>
      <c r="C297" s="4"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25">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25">
      <c r="A299" s="11">
        <v>458</v>
      </c>
      <c r="B299" s="4" t="s">
        <v>222</v>
      </c>
      <c r="C299" s="4"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25">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25">
      <c r="A301" s="11">
        <v>456</v>
      </c>
      <c r="B301" s="4" t="s">
        <v>24</v>
      </c>
      <c r="C301" s="4"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25">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25">
      <c r="A303" s="11">
        <v>454</v>
      </c>
      <c r="B303" s="4" t="s">
        <v>35</v>
      </c>
      <c r="C303" s="4"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25">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25">
      <c r="A305" s="11">
        <v>453</v>
      </c>
      <c r="B305" s="4" t="s">
        <v>53</v>
      </c>
      <c r="C305" s="4"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25">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25">
      <c r="A307" s="11">
        <v>452</v>
      </c>
      <c r="B307" s="4" t="s">
        <v>105</v>
      </c>
      <c r="C307" s="4"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25">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25">
      <c r="A309" s="11">
        <v>412</v>
      </c>
      <c r="B309" s="4" t="s">
        <v>238</v>
      </c>
      <c r="C309" s="4"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25">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25">
      <c r="A311" s="11">
        <v>447</v>
      </c>
      <c r="B311" s="4" t="s">
        <v>15</v>
      </c>
      <c r="C311" s="4"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25">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25">
      <c r="A313" s="11">
        <v>446</v>
      </c>
      <c r="B313" s="4" t="s">
        <v>98</v>
      </c>
      <c r="C313" s="4"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25">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25">
      <c r="A315" s="11">
        <v>441</v>
      </c>
      <c r="B315" s="4" t="s">
        <v>181</v>
      </c>
      <c r="C315" s="4"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25">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25">
      <c r="A317" s="11">
        <v>439</v>
      </c>
      <c r="B317" s="4" t="s">
        <v>42</v>
      </c>
      <c r="C317" s="4"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25">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25">
      <c r="A319" s="11">
        <v>438</v>
      </c>
      <c r="B319" s="4" t="s">
        <v>35</v>
      </c>
      <c r="C319" s="4"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25">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25">
      <c r="A321" s="11">
        <v>437</v>
      </c>
      <c r="B321" s="4" t="s">
        <v>42</v>
      </c>
      <c r="C321" s="4"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25">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25">
      <c r="A323" s="11">
        <v>433</v>
      </c>
      <c r="B323" s="4" t="s">
        <v>47</v>
      </c>
      <c r="C323" s="4"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25">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25">
      <c r="A325" s="11">
        <v>448</v>
      </c>
      <c r="B325" s="4" t="s">
        <v>123</v>
      </c>
      <c r="C325" s="4"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25">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25">
      <c r="A327" s="11">
        <v>431</v>
      </c>
      <c r="B327" s="4" t="s">
        <v>47</v>
      </c>
      <c r="C327" s="4"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25">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25">
      <c r="A329" s="11">
        <v>427</v>
      </c>
      <c r="B329" s="4" t="s">
        <v>24</v>
      </c>
      <c r="C329" s="4"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25">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25">
      <c r="A331" s="11">
        <v>426</v>
      </c>
      <c r="B331" s="4" t="s">
        <v>42</v>
      </c>
      <c r="C331" s="4"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25">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25">
      <c r="A333" s="11">
        <v>424</v>
      </c>
      <c r="B333" s="4" t="s">
        <v>158</v>
      </c>
      <c r="C333" s="4"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25">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25">
      <c r="A335" s="11">
        <v>420</v>
      </c>
      <c r="B335" s="4" t="s">
        <v>47</v>
      </c>
      <c r="C335" s="4"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25">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25">
      <c r="A337" s="11">
        <v>418</v>
      </c>
      <c r="B337" s="4" t="s">
        <v>98</v>
      </c>
      <c r="C337" s="4"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25">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25">
      <c r="A339" s="11">
        <v>416</v>
      </c>
      <c r="B339" s="4" t="s">
        <v>47</v>
      </c>
      <c r="C339" s="4"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25">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25">
      <c r="A341" s="11">
        <v>415</v>
      </c>
      <c r="B341" s="4" t="s">
        <v>24</v>
      </c>
      <c r="C341" s="4"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25">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25">
      <c r="A343" s="11">
        <v>413</v>
      </c>
      <c r="B343" s="4" t="s">
        <v>24</v>
      </c>
      <c r="C343" s="4"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25">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25">
      <c r="A345" s="11">
        <v>443</v>
      </c>
      <c r="B345" s="4" t="s">
        <v>35</v>
      </c>
      <c r="C345" s="4"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25">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25">
      <c r="A347" s="11">
        <v>408</v>
      </c>
      <c r="B347" s="4" t="s">
        <v>35</v>
      </c>
      <c r="C347" s="4"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25">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25">
      <c r="A349" s="11">
        <v>406</v>
      </c>
      <c r="B349" s="4" t="s">
        <v>24</v>
      </c>
      <c r="C349" s="4"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25">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25">
      <c r="A351" s="11">
        <v>405</v>
      </c>
      <c r="B351" s="4" t="s">
        <v>53</v>
      </c>
      <c r="C351" s="4"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25">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25">
      <c r="A353" s="11">
        <v>402</v>
      </c>
      <c r="B353" s="4" t="s">
        <v>42</v>
      </c>
      <c r="C353" s="4"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25">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25">
      <c r="A355" s="11">
        <v>400</v>
      </c>
      <c r="B355" s="4" t="s">
        <v>123</v>
      </c>
      <c r="C355" s="4"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25">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25">
      <c r="A357" s="11">
        <v>399</v>
      </c>
      <c r="B357" s="4" t="s">
        <v>98</v>
      </c>
      <c r="C357" s="4"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25">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25">
      <c r="A359" s="11">
        <v>398</v>
      </c>
      <c r="B359" s="4" t="s">
        <v>47</v>
      </c>
      <c r="C359" s="4"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25">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25">
      <c r="A361" s="11">
        <v>396</v>
      </c>
      <c r="B361" s="4" t="s">
        <v>98</v>
      </c>
      <c r="C361" s="4"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25">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25">
      <c r="A363" s="11">
        <v>392</v>
      </c>
      <c r="B363" s="4" t="s">
        <v>105</v>
      </c>
      <c r="C363" s="4"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25">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25">
      <c r="A365" s="11">
        <v>391</v>
      </c>
      <c r="B365" s="4" t="s">
        <v>123</v>
      </c>
      <c r="C365" s="4"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25">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25">
      <c r="A367" s="11">
        <v>432</v>
      </c>
      <c r="B367" s="4" t="s">
        <v>105</v>
      </c>
      <c r="C367" s="4"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25">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25">
      <c r="A369" s="11">
        <v>387</v>
      </c>
      <c r="B369" s="4" t="s">
        <v>42</v>
      </c>
      <c r="C369" s="4"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25">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25">
      <c r="A371" s="11">
        <v>385</v>
      </c>
      <c r="B371" s="4" t="s">
        <v>35</v>
      </c>
      <c r="C371" s="4"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25">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25">
      <c r="A373" s="11">
        <v>384</v>
      </c>
      <c r="B373" s="4" t="s">
        <v>53</v>
      </c>
      <c r="C373" s="4"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25">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25">
      <c r="A375" s="11">
        <v>382</v>
      </c>
      <c r="B375" s="4" t="s">
        <v>24</v>
      </c>
      <c r="C375" s="4"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25">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25">
      <c r="A377" s="11">
        <v>380</v>
      </c>
      <c r="B377" s="4" t="s">
        <v>98</v>
      </c>
      <c r="C377" s="4"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25">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25">
      <c r="A379" s="11">
        <v>378</v>
      </c>
      <c r="B379" s="4" t="s">
        <v>42</v>
      </c>
      <c r="C379" s="4"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25">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25">
      <c r="A381" s="11">
        <v>377</v>
      </c>
      <c r="B381" s="4" t="s">
        <v>47</v>
      </c>
      <c r="C381" s="4"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25">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25">
      <c r="A383" s="11">
        <v>375</v>
      </c>
      <c r="B383" s="4" t="s">
        <v>42</v>
      </c>
      <c r="C383" s="4"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25">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25">
      <c r="A385" s="11">
        <v>371</v>
      </c>
      <c r="B385" s="4" t="s">
        <v>238</v>
      </c>
      <c r="C385" s="4"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25">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25">
      <c r="A387" s="11">
        <v>370</v>
      </c>
      <c r="B387" s="4" t="s">
        <v>15</v>
      </c>
      <c r="C387" s="4"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25">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25">
      <c r="A389" s="11">
        <v>367</v>
      </c>
      <c r="B389" s="4" t="s">
        <v>105</v>
      </c>
      <c r="C389" s="4"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25">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25">
      <c r="A391" s="11">
        <v>365</v>
      </c>
      <c r="B391" s="4" t="s">
        <v>47</v>
      </c>
      <c r="C391" s="4"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25">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25">
      <c r="A393" s="11">
        <v>363</v>
      </c>
      <c r="B393" s="4" t="s">
        <v>24</v>
      </c>
      <c r="C393" s="4"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25">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25">
      <c r="A395" s="11">
        <v>362</v>
      </c>
      <c r="B395" s="4" t="s">
        <v>42</v>
      </c>
      <c r="C395" s="4"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25">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25">
      <c r="A397" s="11">
        <v>361</v>
      </c>
      <c r="B397" s="4" t="s">
        <v>47</v>
      </c>
      <c r="C397" s="4"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25">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25">
      <c r="A399" s="11">
        <v>358</v>
      </c>
      <c r="B399" s="4" t="s">
        <v>42</v>
      </c>
      <c r="C399" s="4"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25">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25">
      <c r="A401" s="11">
        <v>357</v>
      </c>
      <c r="B401" s="4" t="s">
        <v>35</v>
      </c>
      <c r="C401" s="4"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25">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25">
      <c r="A403" s="11">
        <v>356</v>
      </c>
      <c r="B403" s="4" t="s">
        <v>105</v>
      </c>
      <c r="C403" s="4"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25">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25">
      <c r="A405" s="11">
        <v>354</v>
      </c>
      <c r="B405" s="4" t="s">
        <v>123</v>
      </c>
      <c r="C405" s="4"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25">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25">
      <c r="A407" s="11">
        <v>351</v>
      </c>
      <c r="B407" s="4" t="s">
        <v>42</v>
      </c>
      <c r="C407" s="4"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25">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25">
      <c r="A409" s="11">
        <v>348</v>
      </c>
      <c r="B409" s="4" t="s">
        <v>216</v>
      </c>
      <c r="C409" s="4"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25">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25">
      <c r="A411" s="11">
        <v>347</v>
      </c>
      <c r="B411" s="4" t="s">
        <v>98</v>
      </c>
      <c r="C411" s="4"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25">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25">
      <c r="A413" s="11">
        <v>346</v>
      </c>
      <c r="B413" s="4" t="s">
        <v>15</v>
      </c>
      <c r="C413" s="4"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25">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25">
      <c r="A415" s="11">
        <v>344</v>
      </c>
      <c r="B415" s="4" t="s">
        <v>24</v>
      </c>
      <c r="C415" s="4"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25">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25">
      <c r="A417" s="11">
        <v>341</v>
      </c>
      <c r="B417" s="4" t="s">
        <v>42</v>
      </c>
      <c r="C417" s="4"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25">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25">
      <c r="A419" s="11">
        <v>339</v>
      </c>
      <c r="B419" s="4" t="s">
        <v>42</v>
      </c>
      <c r="C419" s="4"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25">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25">
      <c r="A421" s="11">
        <v>336</v>
      </c>
      <c r="B421" s="4" t="s">
        <v>15</v>
      </c>
      <c r="C421" s="4"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25">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25">
      <c r="A423" s="11">
        <v>334</v>
      </c>
      <c r="B423" s="4" t="s">
        <v>98</v>
      </c>
      <c r="C423" s="4"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25">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25">
      <c r="A425" s="11">
        <v>333</v>
      </c>
      <c r="B425" s="4" t="s">
        <v>123</v>
      </c>
      <c r="C425" s="4"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25">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25">
      <c r="A427" s="11">
        <v>332</v>
      </c>
      <c r="B427" s="4" t="s">
        <v>98</v>
      </c>
      <c r="C427" s="4"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25">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25">
      <c r="A429" s="11">
        <v>328</v>
      </c>
      <c r="B429" s="4" t="s">
        <v>47</v>
      </c>
      <c r="C429" s="4"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25">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25">
      <c r="A431" s="11">
        <v>327</v>
      </c>
      <c r="B431" s="4" t="s">
        <v>15</v>
      </c>
      <c r="C431" s="4"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25">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25">
      <c r="A433" s="11">
        <v>326</v>
      </c>
      <c r="B433" s="4" t="s">
        <v>105</v>
      </c>
      <c r="C433" s="4"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25">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25">
      <c r="A435" s="11">
        <v>322</v>
      </c>
      <c r="B435" s="4" t="s">
        <v>24</v>
      </c>
      <c r="C435" s="4"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25">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25">
      <c r="A437" s="11">
        <v>321</v>
      </c>
      <c r="B437" s="4" t="s">
        <v>123</v>
      </c>
      <c r="C437" s="4"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25">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25">
      <c r="A439" s="11">
        <v>317</v>
      </c>
      <c r="B439" s="4" t="s">
        <v>105</v>
      </c>
      <c r="C439" s="4"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25">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25">
      <c r="A441" s="11">
        <v>316</v>
      </c>
      <c r="B441" s="4" t="s">
        <v>161</v>
      </c>
      <c r="C441" s="4"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25">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25">
      <c r="A443" s="11">
        <v>315</v>
      </c>
      <c r="B443" s="4" t="s">
        <v>42</v>
      </c>
      <c r="C443" s="4"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25">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25">
      <c r="A445" s="11">
        <v>313</v>
      </c>
      <c r="B445" s="4" t="s">
        <v>161</v>
      </c>
      <c r="C445" s="4"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25">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25">
      <c r="A447" s="11">
        <v>311</v>
      </c>
      <c r="B447" s="4" t="s">
        <v>47</v>
      </c>
      <c r="C447" s="4"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25">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25">
      <c r="A449" s="11">
        <v>308</v>
      </c>
      <c r="B449" s="4" t="s">
        <v>98</v>
      </c>
      <c r="C449" s="4"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25">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25">
      <c r="A451" s="11">
        <v>306</v>
      </c>
      <c r="B451" s="4" t="s">
        <v>98</v>
      </c>
      <c r="C451" s="4"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25">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25">
      <c r="A453" s="11">
        <v>304</v>
      </c>
      <c r="B453" s="4" t="s">
        <v>15</v>
      </c>
      <c r="C453" s="4"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25">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25">
      <c r="A455" s="11">
        <v>303</v>
      </c>
      <c r="B455" s="4" t="s">
        <v>24</v>
      </c>
      <c r="C455" s="4"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25">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25">
      <c r="A457" s="11">
        <v>301</v>
      </c>
      <c r="B457" s="4" t="s">
        <v>35</v>
      </c>
      <c r="C457" s="4"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25">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25">
      <c r="A459" s="11">
        <v>298</v>
      </c>
      <c r="B459" s="4" t="s">
        <v>15</v>
      </c>
      <c r="C459" s="4"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25">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25">
      <c r="A461" s="11">
        <v>296</v>
      </c>
      <c r="B461" s="4" t="s">
        <v>238</v>
      </c>
      <c r="C461" s="4"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25">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25">
      <c r="A463" s="11">
        <v>293</v>
      </c>
      <c r="B463" s="4" t="s">
        <v>238</v>
      </c>
      <c r="C463" s="4"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25">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25">
      <c r="A465" s="11">
        <v>291</v>
      </c>
      <c r="B465" s="4" t="s">
        <v>105</v>
      </c>
      <c r="C465" s="4"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25">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25">
      <c r="A467" s="11">
        <v>290</v>
      </c>
      <c r="B467" s="4" t="s">
        <v>64</v>
      </c>
      <c r="C467" s="4"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25">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25">
      <c r="A469" s="11">
        <v>288</v>
      </c>
      <c r="B469" s="4" t="s">
        <v>47</v>
      </c>
      <c r="C469" s="4"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25">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25">
      <c r="A471" s="11">
        <v>287</v>
      </c>
      <c r="B471" s="4" t="s">
        <v>123</v>
      </c>
      <c r="C471" s="4"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25">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25">
      <c r="A473" s="11">
        <v>283</v>
      </c>
      <c r="B473" s="4" t="s">
        <v>105</v>
      </c>
      <c r="C473" s="4"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25">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25">
      <c r="A475" s="11">
        <v>281</v>
      </c>
      <c r="B475" s="4" t="s">
        <v>24</v>
      </c>
      <c r="C475" s="4"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25">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25">
      <c r="A477" s="11">
        <v>280</v>
      </c>
      <c r="B477" s="4" t="s">
        <v>105</v>
      </c>
      <c r="C477" s="4"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25">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25">
      <c r="A479" s="11">
        <v>279</v>
      </c>
      <c r="B479" s="4" t="s">
        <v>53</v>
      </c>
      <c r="C479" s="4"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25">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25">
      <c r="A481" s="11">
        <v>277</v>
      </c>
      <c r="B481" s="4" t="s">
        <v>15</v>
      </c>
      <c r="C481" s="4"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25">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25">
      <c r="A483" s="11">
        <v>273</v>
      </c>
      <c r="B483" s="4" t="s">
        <v>15</v>
      </c>
      <c r="C483" s="4"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25">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25">
      <c r="A485" s="11">
        <v>271</v>
      </c>
      <c r="B485" s="4" t="s">
        <v>47</v>
      </c>
      <c r="C485" s="4"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25">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25">
      <c r="A487" s="11">
        <v>269</v>
      </c>
      <c r="B487" s="4" t="s">
        <v>294</v>
      </c>
      <c r="C487" s="4"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25">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25">
      <c r="A489" s="11">
        <v>267</v>
      </c>
      <c r="B489" s="4" t="s">
        <v>47</v>
      </c>
      <c r="C489" s="4"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25">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25">
      <c r="A491" s="11">
        <v>266</v>
      </c>
      <c r="B491" s="4" t="s">
        <v>35</v>
      </c>
      <c r="C491" s="4"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25">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25">
      <c r="A493" s="11">
        <v>265</v>
      </c>
      <c r="B493" s="4" t="s">
        <v>294</v>
      </c>
      <c r="C493" s="4"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25">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25">
      <c r="A495" s="11">
        <v>262</v>
      </c>
      <c r="B495" s="4" t="s">
        <v>98</v>
      </c>
      <c r="C495" s="4"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25">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25">
      <c r="A497" s="11">
        <v>261</v>
      </c>
      <c r="B497" s="4" t="s">
        <v>47</v>
      </c>
      <c r="C497" s="4"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25">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25">
      <c r="A499" s="11">
        <v>257</v>
      </c>
      <c r="B499" s="4" t="s">
        <v>15</v>
      </c>
      <c r="C499" s="4"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25">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25">
      <c r="A501" s="11">
        <v>256</v>
      </c>
      <c r="B501" s="4" t="s">
        <v>123</v>
      </c>
      <c r="C501" s="4"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25">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25">
      <c r="A503" s="11">
        <v>255</v>
      </c>
      <c r="B503" s="4" t="s">
        <v>24</v>
      </c>
      <c r="C503" s="4"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25">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25">
      <c r="A505" s="11">
        <v>252</v>
      </c>
      <c r="B505" s="4" t="s">
        <v>294</v>
      </c>
      <c r="C505" s="4"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25">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25">
      <c r="A507" s="11">
        <v>251</v>
      </c>
      <c r="B507" s="4" t="s">
        <v>24</v>
      </c>
      <c r="C507" s="4"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25">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25">
      <c r="A509" s="11">
        <v>249</v>
      </c>
      <c r="B509" s="4" t="s">
        <v>53</v>
      </c>
      <c r="C509" s="4"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25">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25">
      <c r="A511" s="11">
        <v>247</v>
      </c>
      <c r="B511" s="4" t="s">
        <v>15</v>
      </c>
      <c r="C511" s="4"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25">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25">
      <c r="A513" s="11">
        <v>243</v>
      </c>
      <c r="B513" s="4" t="s">
        <v>123</v>
      </c>
      <c r="C513" s="4"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25">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25">
      <c r="A515" s="11">
        <v>241</v>
      </c>
      <c r="B515" s="4" t="s">
        <v>47</v>
      </c>
      <c r="C515" s="4"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25">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25">
      <c r="A517" s="11">
        <v>240</v>
      </c>
      <c r="B517" s="4" t="s">
        <v>24</v>
      </c>
      <c r="C517" s="4"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25">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25">
      <c r="A519" s="11">
        <v>239</v>
      </c>
      <c r="B519" s="4" t="s">
        <v>15</v>
      </c>
      <c r="C519" s="4"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25">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25">
      <c r="A521" s="11">
        <v>237</v>
      </c>
      <c r="B521" s="4" t="s">
        <v>294</v>
      </c>
      <c r="C521" s="4"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25">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25">
      <c r="A523" s="11">
        <v>234</v>
      </c>
      <c r="B523" s="4" t="s">
        <v>15</v>
      </c>
      <c r="C523" s="4"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25">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25">
      <c r="A525" s="11">
        <v>232</v>
      </c>
      <c r="B525" s="4" t="s">
        <v>15</v>
      </c>
      <c r="C525" s="4"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25">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25">
      <c r="A527" s="11">
        <v>230</v>
      </c>
      <c r="B527" s="4" t="s">
        <v>24</v>
      </c>
      <c r="C527" s="4"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25">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25">
      <c r="A529" s="11">
        <v>229</v>
      </c>
      <c r="B529" s="4" t="s">
        <v>35</v>
      </c>
      <c r="C529" s="4"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25">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25">
      <c r="A531" s="11">
        <v>227</v>
      </c>
      <c r="B531" s="4" t="s">
        <v>24</v>
      </c>
      <c r="C531" s="4"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25">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25">
      <c r="A533" s="11">
        <v>224</v>
      </c>
      <c r="B533" s="4" t="s">
        <v>98</v>
      </c>
      <c r="C533" s="4"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25">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25">
      <c r="A535" s="11">
        <v>221</v>
      </c>
      <c r="B535" s="4" t="s">
        <v>15</v>
      </c>
      <c r="C535" s="4"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25">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25">
      <c r="A537" s="11">
        <v>220</v>
      </c>
      <c r="B537" s="4" t="s">
        <v>317</v>
      </c>
      <c r="C537" s="4"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25">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25">
      <c r="A539" s="11">
        <v>219</v>
      </c>
      <c r="B539" s="4" t="s">
        <v>47</v>
      </c>
      <c r="C539" s="4"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25">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25">
      <c r="A541" s="11">
        <v>217</v>
      </c>
      <c r="B541" s="4" t="s">
        <v>105</v>
      </c>
      <c r="C541" s="4"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25">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25">
      <c r="A543" s="11">
        <v>214</v>
      </c>
      <c r="B543" s="4" t="s">
        <v>105</v>
      </c>
      <c r="C543" s="4"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25">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25">
      <c r="A545" s="11">
        <v>213</v>
      </c>
      <c r="B545" s="4" t="s">
        <v>24</v>
      </c>
      <c r="C545" s="4"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25">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25">
      <c r="A547" s="11">
        <v>210</v>
      </c>
      <c r="B547" s="4" t="s">
        <v>317</v>
      </c>
      <c r="C547" s="4"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25">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25">
      <c r="A549" s="11">
        <v>209</v>
      </c>
      <c r="B549" s="4" t="s">
        <v>35</v>
      </c>
      <c r="C549" s="4"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25">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25">
      <c r="A551" s="11">
        <v>207</v>
      </c>
      <c r="B551" s="4" t="s">
        <v>15</v>
      </c>
      <c r="C551" s="4"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25">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25">
      <c r="A553" s="11">
        <v>204</v>
      </c>
      <c r="B553" s="4" t="s">
        <v>24</v>
      </c>
      <c r="C553" s="4"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25">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25">
      <c r="A555" s="11">
        <v>203</v>
      </c>
      <c r="B555" s="4" t="s">
        <v>35</v>
      </c>
      <c r="C555" s="4"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25">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25">
      <c r="A557" s="11">
        <v>200</v>
      </c>
      <c r="B557" s="4" t="s">
        <v>35</v>
      </c>
      <c r="C557" s="4"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25">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25">
      <c r="A559" s="11">
        <v>199</v>
      </c>
      <c r="B559" s="4" t="s">
        <v>15</v>
      </c>
      <c r="C559" s="4"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25">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25">
      <c r="A561" s="11">
        <v>195</v>
      </c>
      <c r="B561" s="4" t="s">
        <v>202</v>
      </c>
      <c r="C561" s="4"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25">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25">
      <c r="A563" s="11">
        <v>197</v>
      </c>
      <c r="B563" s="4" t="s">
        <v>105</v>
      </c>
      <c r="C563" s="4"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25">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25">
      <c r="A565" s="11">
        <v>192</v>
      </c>
      <c r="B565" s="4" t="s">
        <v>105</v>
      </c>
      <c r="C565" s="4"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25">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25">
      <c r="A567" s="11">
        <v>189</v>
      </c>
      <c r="B567" s="4" t="s">
        <v>216</v>
      </c>
      <c r="C567" s="4"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25">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25">
      <c r="A569" s="11">
        <v>187</v>
      </c>
      <c r="B569" s="4" t="s">
        <v>202</v>
      </c>
      <c r="C569" s="4"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25">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25">
      <c r="A571" s="11">
        <v>185</v>
      </c>
      <c r="B571" s="4" t="s">
        <v>35</v>
      </c>
      <c r="C571" s="4"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25">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25">
      <c r="A573" s="11">
        <v>184</v>
      </c>
      <c r="B573" s="4" t="s">
        <v>105</v>
      </c>
      <c r="C573" s="4"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25">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25">
      <c r="A575" s="11">
        <v>181</v>
      </c>
      <c r="B575" s="4" t="s">
        <v>105</v>
      </c>
      <c r="C575" s="4"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25">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25">
      <c r="A577" s="11">
        <v>180</v>
      </c>
      <c r="B577" s="4" t="s">
        <v>202</v>
      </c>
      <c r="C577" s="4"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25">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25">
      <c r="A579" s="11">
        <v>179</v>
      </c>
      <c r="B579" s="4" t="s">
        <v>98</v>
      </c>
      <c r="C579" s="4"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25">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25">
      <c r="A581" s="11">
        <v>177</v>
      </c>
      <c r="B581" s="4" t="s">
        <v>123</v>
      </c>
      <c r="C581" s="4"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25">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25">
      <c r="A583" s="11">
        <v>174</v>
      </c>
      <c r="B583" s="4" t="s">
        <v>330</v>
      </c>
      <c r="C583" s="4"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25">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25">
      <c r="A585" s="11">
        <v>172</v>
      </c>
      <c r="B585" s="4" t="s">
        <v>332</v>
      </c>
      <c r="C585" s="4"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25">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25">
      <c r="A587" s="11">
        <v>171</v>
      </c>
      <c r="B587" s="4" t="s">
        <v>332</v>
      </c>
      <c r="C587" s="4"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25">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25">
      <c r="A589" s="11">
        <v>169</v>
      </c>
      <c r="B589" s="4" t="s">
        <v>335</v>
      </c>
      <c r="C589" s="4"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25">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25">
      <c r="A591" s="11">
        <v>166</v>
      </c>
      <c r="B591" s="4" t="s">
        <v>332</v>
      </c>
      <c r="C591" s="4"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25">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25">
      <c r="A593" s="11">
        <v>165</v>
      </c>
      <c r="B593" s="4" t="s">
        <v>339</v>
      </c>
      <c r="C593" s="4"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25">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25">
      <c r="A595" s="11">
        <v>163</v>
      </c>
      <c r="B595" s="4" t="s">
        <v>330</v>
      </c>
      <c r="C595" s="4"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25">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25">
      <c r="A597" s="11">
        <v>159</v>
      </c>
      <c r="B597" s="4" t="s">
        <v>335</v>
      </c>
      <c r="C597" s="4"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25">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25">
      <c r="A599" s="11">
        <v>158</v>
      </c>
      <c r="B599" s="4" t="s">
        <v>335</v>
      </c>
      <c r="C599" s="4"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25">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25">
      <c r="A601" s="11">
        <v>157</v>
      </c>
      <c r="B601" s="4" t="s">
        <v>332</v>
      </c>
      <c r="C601" s="4"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25">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25">
      <c r="A603" s="11">
        <v>153</v>
      </c>
      <c r="B603" s="4" t="s">
        <v>341</v>
      </c>
      <c r="C603" s="4"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25">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25">
      <c r="A605" s="11">
        <v>151</v>
      </c>
      <c r="B605" s="4" t="s">
        <v>344</v>
      </c>
      <c r="C605" s="4"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25">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25">
      <c r="A607" s="11">
        <v>150</v>
      </c>
      <c r="B607" s="4" t="s">
        <v>348</v>
      </c>
      <c r="C607" s="4"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25">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25">
      <c r="A609" s="11">
        <v>149</v>
      </c>
      <c r="B609" s="4" t="s">
        <v>332</v>
      </c>
      <c r="C609" s="4"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25">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25">
      <c r="A611" s="11">
        <v>145</v>
      </c>
      <c r="B611" s="4" t="s">
        <v>335</v>
      </c>
      <c r="C611" s="4"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25">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25">
      <c r="A613" s="11">
        <v>144</v>
      </c>
      <c r="B613" s="4" t="s">
        <v>348</v>
      </c>
      <c r="C613" s="4"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25">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25">
      <c r="A615" s="11">
        <v>143</v>
      </c>
      <c r="B615" s="4" t="s">
        <v>330</v>
      </c>
      <c r="C615" s="4"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25">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25">
      <c r="A617" s="11">
        <v>141</v>
      </c>
      <c r="B617" s="4" t="s">
        <v>330</v>
      </c>
      <c r="C617" s="4"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25">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25">
      <c r="A619" s="11">
        <v>139</v>
      </c>
      <c r="B619" s="4" t="s">
        <v>335</v>
      </c>
      <c r="C619" s="4"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25">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25">
      <c r="A621" s="11">
        <v>137</v>
      </c>
      <c r="B621" s="4" t="s">
        <v>332</v>
      </c>
      <c r="C621" s="4"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25">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25">
      <c r="A623" s="11">
        <v>135</v>
      </c>
      <c r="B623" s="4" t="s">
        <v>335</v>
      </c>
      <c r="C623" s="4"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25">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25">
      <c r="A625" s="11">
        <v>131</v>
      </c>
      <c r="B625" s="4" t="s">
        <v>335</v>
      </c>
      <c r="C625" s="4"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25">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25">
      <c r="A627" s="11">
        <v>129</v>
      </c>
      <c r="B627" s="4" t="s">
        <v>341</v>
      </c>
      <c r="C627" s="4"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25">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25">
      <c r="A629" s="11">
        <v>128</v>
      </c>
      <c r="B629" s="4" t="s">
        <v>335</v>
      </c>
      <c r="C629" s="4"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25">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25">
      <c r="A631" s="11">
        <v>125</v>
      </c>
      <c r="B631" s="4" t="s">
        <v>335</v>
      </c>
      <c r="C631" s="4"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25">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25">
      <c r="A633" s="11">
        <v>124</v>
      </c>
      <c r="B633" s="4" t="s">
        <v>359</v>
      </c>
      <c r="C633" s="4"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25">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25">
      <c r="A635" s="11">
        <v>122</v>
      </c>
      <c r="B635" s="4" t="s">
        <v>341</v>
      </c>
      <c r="C635" s="4"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25">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25">
      <c r="A637" s="11">
        <v>121</v>
      </c>
      <c r="B637" s="4" t="s">
        <v>359</v>
      </c>
      <c r="C637" s="4"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25">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25">
      <c r="A639" s="11">
        <v>119</v>
      </c>
      <c r="B639" s="4" t="s">
        <v>359</v>
      </c>
      <c r="C639" s="4"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25">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25">
      <c r="A641" s="11">
        <v>116</v>
      </c>
      <c r="B641" s="4" t="s">
        <v>15</v>
      </c>
      <c r="C641" s="4"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25">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25">
      <c r="A643" s="11">
        <v>90</v>
      </c>
      <c r="B643" s="4" t="s">
        <v>105</v>
      </c>
      <c r="C643" s="4"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25">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25">
      <c r="A645" s="11">
        <v>114</v>
      </c>
      <c r="B645" s="4" t="s">
        <v>53</v>
      </c>
      <c r="C645" s="4"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25">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25">
      <c r="A647" s="11">
        <v>80</v>
      </c>
      <c r="B647" s="4" t="s">
        <v>53</v>
      </c>
      <c r="C647" s="4"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25">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25">
      <c r="A649" s="11">
        <v>109</v>
      </c>
      <c r="B649" s="4" t="s">
        <v>35</v>
      </c>
      <c r="C649" s="4"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25">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25">
      <c r="A651" s="11">
        <v>108</v>
      </c>
      <c r="B651" s="4" t="s">
        <v>123</v>
      </c>
      <c r="C651" s="4"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25">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25">
      <c r="A653" s="11">
        <v>107</v>
      </c>
      <c r="B653" s="4" t="s">
        <v>98</v>
      </c>
      <c r="C653" s="4"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25">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25">
      <c r="A655" s="11">
        <v>104</v>
      </c>
      <c r="B655" s="4" t="s">
        <v>105</v>
      </c>
      <c r="C655" s="4"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25">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25">
      <c r="A657" s="11">
        <v>103</v>
      </c>
      <c r="B657" s="4" t="s">
        <v>24</v>
      </c>
      <c r="C657" s="4"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25">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25">
      <c r="A659" s="11">
        <v>101</v>
      </c>
      <c r="B659" s="4" t="s">
        <v>47</v>
      </c>
      <c r="C659" s="4"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25">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25">
      <c r="A661" s="11">
        <v>98</v>
      </c>
      <c r="B661" s="4" t="s">
        <v>35</v>
      </c>
      <c r="C661" s="4"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25">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25">
      <c r="A663" s="11">
        <v>95</v>
      </c>
      <c r="B663" s="4" t="s">
        <v>24</v>
      </c>
      <c r="C663" s="4"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25">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25">
      <c r="A665" s="11">
        <v>92</v>
      </c>
      <c r="B665" s="4" t="s">
        <v>53</v>
      </c>
      <c r="C665" s="4"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25">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25">
      <c r="A667" s="11">
        <v>91</v>
      </c>
      <c r="B667" s="4" t="s">
        <v>98</v>
      </c>
      <c r="C667" s="4"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25">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25">
      <c r="A669" s="11">
        <v>87</v>
      </c>
      <c r="B669" s="4" t="s">
        <v>35</v>
      </c>
      <c r="C669" s="4"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25">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25">
      <c r="A671" s="11">
        <v>86</v>
      </c>
      <c r="B671" s="4" t="s">
        <v>15</v>
      </c>
      <c r="C671" s="4"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25">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25">
      <c r="A673" s="11">
        <v>84</v>
      </c>
      <c r="B673" s="4" t="s">
        <v>105</v>
      </c>
      <c r="C673" s="4"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25">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25">
      <c r="A675" s="11">
        <v>83</v>
      </c>
      <c r="B675" s="4" t="s">
        <v>47</v>
      </c>
      <c r="C675" s="4"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25">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25">
      <c r="A677" s="11">
        <v>111</v>
      </c>
      <c r="B677" s="4" t="s">
        <v>105</v>
      </c>
      <c r="C677" s="4"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25">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25">
      <c r="A679" s="11">
        <v>77</v>
      </c>
      <c r="B679" s="4" t="s">
        <v>53</v>
      </c>
      <c r="C679" s="4"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25">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25">
      <c r="A681" s="11">
        <v>76</v>
      </c>
      <c r="B681" s="4" t="s">
        <v>35</v>
      </c>
      <c r="C681" s="4"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25">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25">
      <c r="A683" s="11">
        <v>74</v>
      </c>
      <c r="B683" s="4" t="s">
        <v>105</v>
      </c>
      <c r="C683" s="4"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25">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25">
      <c r="A685" s="11">
        <v>73</v>
      </c>
      <c r="B685" s="4" t="s">
        <v>123</v>
      </c>
      <c r="C685" s="4"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25">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25">
      <c r="A687" s="11">
        <v>71</v>
      </c>
      <c r="B687" s="4" t="s">
        <v>98</v>
      </c>
      <c r="C687" s="4"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25">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25">
      <c r="A689" s="11">
        <v>68</v>
      </c>
      <c r="B689" s="4" t="s">
        <v>53</v>
      </c>
      <c r="C689" s="4"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25">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25">
      <c r="A691" s="11">
        <v>66</v>
      </c>
      <c r="B691" s="4" t="s">
        <v>53</v>
      </c>
      <c r="C691" s="4"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25">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25">
      <c r="A693" s="11">
        <v>63</v>
      </c>
      <c r="B693" s="4" t="s">
        <v>15</v>
      </c>
      <c r="C693" s="4"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25">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25">
      <c r="A695" s="11">
        <v>61</v>
      </c>
      <c r="B695" s="4" t="s">
        <v>123</v>
      </c>
      <c r="C695" s="4"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25">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25">
      <c r="A697" s="17">
        <v>60</v>
      </c>
      <c r="B697" s="18" t="s">
        <v>105</v>
      </c>
      <c r="C697" s="18" t="s">
        <v>418</v>
      </c>
      <c r="D697" s="19">
        <v>39556</v>
      </c>
      <c r="E697" s="18" t="s">
        <v>201</v>
      </c>
      <c r="F697" s="18" t="s">
        <v>60</v>
      </c>
      <c r="G697" s="18" t="s">
        <v>27</v>
      </c>
      <c r="H697" s="18" t="s">
        <v>50</v>
      </c>
      <c r="I697" s="18" t="s">
        <v>50</v>
      </c>
      <c r="J697" s="18" t="s">
        <v>20</v>
      </c>
      <c r="K697" s="18" t="s">
        <v>21</v>
      </c>
      <c r="L697" s="18" t="s">
        <v>27</v>
      </c>
      <c r="M697" s="18">
        <v>140</v>
      </c>
      <c r="N697" s="18">
        <v>0</v>
      </c>
      <c r="O697" s="18" t="s">
        <v>236</v>
      </c>
      <c r="P697" s="20" t="s">
        <v>281</v>
      </c>
    </row>
  </sheetData>
  <phoneticPr fontId="4"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3"/>
  <sheetViews>
    <sheetView workbookViewId="0">
      <selection sqref="A1:XFD1048576"/>
    </sheetView>
  </sheetViews>
  <sheetFormatPr defaultRowHeight="15.75" x14ac:dyDescent="0.25"/>
  <cols>
    <col min="2" max="2" width="27" customWidth="1"/>
    <col min="3" max="3" width="22.75" customWidth="1"/>
    <col min="4" max="4" width="17.875" customWidth="1"/>
    <col min="5" max="5" width="18.125" customWidth="1"/>
  </cols>
  <sheetData>
    <row r="1" spans="1:5" ht="19.899999999999999" customHeight="1" x14ac:dyDescent="0.25">
      <c r="A1" s="28" t="s">
        <v>384</v>
      </c>
      <c r="B1" s="29" t="s">
        <v>385</v>
      </c>
      <c r="C1" s="29" t="s">
        <v>386</v>
      </c>
      <c r="D1" s="29" t="s">
        <v>387</v>
      </c>
      <c r="E1" s="30" t="s">
        <v>388</v>
      </c>
    </row>
    <row r="2" spans="1:5" ht="19.899999999999999" customHeight="1" x14ac:dyDescent="0.25">
      <c r="A2" s="35" t="s">
        <v>430</v>
      </c>
      <c r="B2" s="6" t="s">
        <v>39</v>
      </c>
      <c r="C2" s="9" t="s">
        <v>19</v>
      </c>
      <c r="D2" s="9" t="s">
        <v>431</v>
      </c>
      <c r="E2" s="27" t="s">
        <v>389</v>
      </c>
    </row>
    <row r="3" spans="1:5" ht="19.899999999999999" customHeight="1" x14ac:dyDescent="0.25">
      <c r="A3" s="25" t="s">
        <v>390</v>
      </c>
      <c r="B3" s="8" t="s">
        <v>19</v>
      </c>
      <c r="C3" s="7" t="s">
        <v>18</v>
      </c>
      <c r="D3" s="7" t="s">
        <v>391</v>
      </c>
      <c r="E3" s="26" t="s">
        <v>392</v>
      </c>
    </row>
    <row r="4" spans="1:5" ht="19.899999999999999" customHeight="1" x14ac:dyDescent="0.25">
      <c r="A4" s="25" t="s">
        <v>393</v>
      </c>
      <c r="B4" s="6" t="s">
        <v>39</v>
      </c>
      <c r="C4" s="9" t="s">
        <v>394</v>
      </c>
      <c r="D4" s="9" t="s">
        <v>395</v>
      </c>
      <c r="E4" s="27" t="s">
        <v>396</v>
      </c>
    </row>
    <row r="5" spans="1:5" ht="19.899999999999999" customHeight="1" x14ac:dyDescent="0.25">
      <c r="A5" s="25" t="s">
        <v>397</v>
      </c>
      <c r="B5" s="8" t="s">
        <v>18</v>
      </c>
      <c r="C5" s="7" t="s">
        <v>50</v>
      </c>
      <c r="D5" s="7" t="s">
        <v>398</v>
      </c>
      <c r="E5" s="26" t="s">
        <v>399</v>
      </c>
    </row>
    <row r="6" spans="1:5" ht="19.899999999999999" customHeight="1" x14ac:dyDescent="0.25">
      <c r="A6" s="25" t="s">
        <v>400</v>
      </c>
      <c r="B6" s="6" t="s">
        <v>39</v>
      </c>
      <c r="C6" s="9" t="s">
        <v>19</v>
      </c>
      <c r="D6" s="9" t="s">
        <v>401</v>
      </c>
      <c r="E6" s="27" t="s">
        <v>389</v>
      </c>
    </row>
    <row r="7" spans="1:5" ht="19.899999999999999" customHeight="1" x14ac:dyDescent="0.25">
      <c r="A7" s="25" t="s">
        <v>402</v>
      </c>
      <c r="B7" s="8" t="s">
        <v>27</v>
      </c>
      <c r="C7" s="7" t="s">
        <v>45</v>
      </c>
      <c r="D7" s="7" t="s">
        <v>403</v>
      </c>
      <c r="E7" s="26" t="s">
        <v>404</v>
      </c>
    </row>
    <row r="8" spans="1:5" ht="19.899999999999999" customHeight="1" x14ac:dyDescent="0.25">
      <c r="A8" s="25" t="s">
        <v>405</v>
      </c>
      <c r="B8" s="6" t="s">
        <v>39</v>
      </c>
      <c r="C8" s="9" t="s">
        <v>19</v>
      </c>
      <c r="D8" s="9" t="s">
        <v>406</v>
      </c>
      <c r="E8" s="27" t="s">
        <v>391</v>
      </c>
    </row>
    <row r="9" spans="1:5" ht="19.899999999999999" customHeight="1" x14ac:dyDescent="0.25">
      <c r="A9" s="25" t="s">
        <v>407</v>
      </c>
      <c r="B9" s="8" t="s">
        <v>27</v>
      </c>
      <c r="C9" s="7" t="s">
        <v>19</v>
      </c>
      <c r="D9" s="7" t="s">
        <v>408</v>
      </c>
      <c r="E9" s="26" t="s">
        <v>392</v>
      </c>
    </row>
    <row r="10" spans="1:5" ht="19.899999999999999" customHeight="1" x14ac:dyDescent="0.25">
      <c r="A10" s="25" t="s">
        <v>409</v>
      </c>
      <c r="B10" s="6" t="s">
        <v>19</v>
      </c>
      <c r="C10" s="9" t="s">
        <v>50</v>
      </c>
      <c r="D10" s="9" t="s">
        <v>410</v>
      </c>
      <c r="E10" s="27" t="s">
        <v>411</v>
      </c>
    </row>
    <row r="11" spans="1:5" ht="19.899999999999999" customHeight="1" x14ac:dyDescent="0.25">
      <c r="A11" s="25" t="s">
        <v>412</v>
      </c>
      <c r="B11" s="8" t="s">
        <v>19</v>
      </c>
      <c r="C11" s="7" t="s">
        <v>39</v>
      </c>
      <c r="D11" s="7" t="s">
        <v>413</v>
      </c>
      <c r="E11" s="26" t="s">
        <v>414</v>
      </c>
    </row>
    <row r="12" spans="1:5" ht="19.899999999999999" customHeight="1" x14ac:dyDescent="0.25">
      <c r="A12" s="25" t="s">
        <v>415</v>
      </c>
      <c r="B12" s="6" t="s">
        <v>260</v>
      </c>
      <c r="C12" s="9" t="s">
        <v>50</v>
      </c>
      <c r="D12" s="9" t="s">
        <v>416</v>
      </c>
      <c r="E12" s="27" t="s">
        <v>417</v>
      </c>
    </row>
    <row r="13" spans="1:5" ht="19.899999999999999" customHeight="1" x14ac:dyDescent="0.25">
      <c r="A13" s="31" t="s">
        <v>418</v>
      </c>
      <c r="B13" s="32" t="s">
        <v>31</v>
      </c>
      <c r="C13" s="33" t="s">
        <v>19</v>
      </c>
      <c r="D13" s="33" t="s">
        <v>419</v>
      </c>
      <c r="E13" s="34"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DASHBOARD</vt:lpstr>
      <vt:lpstr>IPL Matches 2008-2018</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Aditya Kumar Mehta</cp:lastModifiedBy>
  <dcterms:created xsi:type="dcterms:W3CDTF">2023-05-25T13:59:02Z</dcterms:created>
  <dcterms:modified xsi:type="dcterms:W3CDTF">2025-01-12T18:09:46Z</dcterms:modified>
</cp:coreProperties>
</file>