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idi\Desktop\DA Loctech\Portfoilio Creation Projects\TDI Retail Sales\"/>
    </mc:Choice>
  </mc:AlternateContent>
  <xr:revisionPtr revIDLastSave="0" documentId="13_ncr:1_{6EE14C90-5F92-41A9-BD7A-722F554138D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4" r:id="rId1"/>
    <sheet name="Sheet1" sheetId="2" r:id="rId2"/>
    <sheet name="Revenue by Gender " sheetId="4" r:id="rId3"/>
    <sheet name="Revenue by Month" sheetId="7" r:id="rId4"/>
    <sheet name="Revenue from category" sheetId="8" r:id="rId5"/>
    <sheet name="Popular category" sheetId="10" r:id="rId6"/>
    <sheet name="Purchase Quantity" sheetId="11" r:id="rId7"/>
    <sheet name="PQ 2" sheetId="19" r:id="rId8"/>
    <sheet name="Most &amp; Least Expensive Product" sheetId="12" r:id="rId9"/>
    <sheet name="Top 10 Sales" sheetId="13" r:id="rId10"/>
    <sheet name="Customers by Age" sheetId="15" r:id="rId11"/>
    <sheet name="Revenue by Age " sheetId="16" r:id="rId12"/>
    <sheet name="Gender%" sheetId="20" r:id="rId13"/>
    <sheet name="Group %" sheetId="25" r:id="rId14"/>
    <sheet name="retail_sales_dataset" sheetId="1" r:id="rId15"/>
  </sheets>
  <calcPr calcId="181029"/>
  <pivotCaches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34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N8" i="1"/>
  <c r="B7" i="14"/>
  <c r="B3" i="14"/>
  <c r="B6" i="14"/>
  <c r="B4" i="1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N12" i="1"/>
  <c r="N11" i="1"/>
  <c r="N9" i="1"/>
</calcChain>
</file>

<file path=xl/sharedStrings.xml><?xml version="1.0" encoding="utf-8"?>
<sst xmlns="http://schemas.openxmlformats.org/spreadsheetml/2006/main" count="446" uniqueCount="158">
  <si>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</si>
  <si>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</si>
  <si>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</si>
  <si>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</si>
  <si>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</si>
  <si>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</si>
  <si>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</si>
  <si>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</si>
  <si>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</si>
  <si>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</si>
  <si>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</si>
  <si>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</si>
  <si>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</si>
  <si>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</si>
  <si>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</si>
  <si>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</si>
  <si>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</si>
  <si>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</si>
  <si>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</si>
  <si>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</si>
  <si>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</si>
  <si>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</si>
  <si>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</si>
  <si>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</si>
  <si>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</si>
  <si>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</si>
  <si>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</si>
  <si>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</si>
  <si>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</si>
  <si>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</si>
  <si>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</si>
  <si>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</si>
  <si>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</si>
  <si>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</si>
  <si>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</si>
  <si>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</si>
  <si>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</si>
  <si>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</si>
  <si>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</si>
  <si>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</si>
  <si>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</si>
  <si>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</si>
  <si>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</si>
  <si>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</si>
  <si>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</si>
  <si>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</si>
  <si>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</si>
  <si>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</si>
  <si>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</si>
  <si>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</si>
  <si>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</si>
  <si>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</si>
  <si>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</si>
  <si>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</si>
  <si>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</si>
  <si>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</si>
  <si>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</si>
  <si>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</si>
  <si>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</si>
  <si>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</si>
  <si>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</si>
  <si>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</si>
  <si>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</si>
  <si>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</si>
  <si>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</si>
  <si>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</si>
  <si>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</si>
  <si>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</si>
  <si>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</si>
  <si>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</si>
  <si>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</si>
  <si>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</si>
  <si>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</si>
  <si>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</si>
  <si>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</si>
  <si>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</si>
  <si>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</si>
  <si>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</si>
  <si>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</si>
  <si>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</si>
  <si>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</si>
  <si>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</si>
  <si>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</si>
  <si>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</si>
  <si>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</si>
  <si>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</si>
  <si>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</si>
  <si>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</si>
  <si>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</si>
  <si>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</si>
  <si>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</si>
  <si>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</si>
  <si>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</si>
  <si>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</si>
  <si>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</si>
  <si>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</si>
  <si>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</si>
  <si>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</si>
  <si>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</si>
  <si>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</si>
  <si>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</si>
  <si>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</si>
  <si>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</si>
  <si>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</si>
  <si>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</si>
  <si>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</si>
  <si>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</si>
  <si>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</si>
  <si>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</si>
  <si>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</si>
  <si>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</si>
  <si>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</si>
  <si>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</si>
  <si>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 xml:space="preserve">To ensure that your analysis is accurate, </t>
  </si>
  <si>
    <t xml:space="preserve">(1) (a)check for inconsistencies and errors in the dataset. </t>
  </si>
  <si>
    <t>(b)Ensure that the data types are properly formatted .</t>
  </si>
  <si>
    <t>(c)Ensure the Null values are properly dealt with.</t>
  </si>
  <si>
    <t>2(a) Calculate the total sales.</t>
  </si>
  <si>
    <t>(b) Calculate the average order Value</t>
  </si>
  <si>
    <t xml:space="preserve">(3) Use conditional formatting to highlight cells in the total sales column greater than the average value </t>
  </si>
  <si>
    <t>(4) Determine the Top 10 sales</t>
  </si>
  <si>
    <t>(5) plot a chart showing sales by product category.</t>
  </si>
  <si>
    <t>As a data analyst, you have been presented with the dataset retail_sales_dataset</t>
  </si>
  <si>
    <t>Total Sale Orders</t>
  </si>
  <si>
    <t>Average Sale Orders</t>
  </si>
  <si>
    <t>Average Revenue</t>
  </si>
  <si>
    <t>Total Revenue</t>
  </si>
  <si>
    <t>Check</t>
  </si>
  <si>
    <t>Row Labels</t>
  </si>
  <si>
    <t>Grand Total</t>
  </si>
  <si>
    <t>Column Labels</t>
  </si>
  <si>
    <t>Sum of 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</si>
  <si>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</si>
  <si>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</si>
  <si>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</si>
  <si>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</si>
  <si>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</si>
  <si>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</si>
  <si>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</si>
  <si>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</si>
  <si>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</si>
  <si>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</si>
  <si>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</si>
  <si>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</si>
  <si>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 From Product Categories</t>
  </si>
  <si>
    <t>Revenue Over the Months</t>
  </si>
  <si>
    <t>Revenue From Each Category</t>
  </si>
  <si>
    <t>Most Popular Product Category</t>
  </si>
  <si>
    <t>Total Quantity</t>
  </si>
  <si>
    <t>Total Quantity Sold</t>
  </si>
  <si>
    <t>Average Quantity Sold</t>
  </si>
  <si>
    <t>Age Group</t>
  </si>
  <si>
    <t>Count of Age Group</t>
  </si>
  <si>
    <t>Adult</t>
  </si>
  <si>
    <t>Middle Age Adult</t>
  </si>
  <si>
    <t>Senior Adult</t>
  </si>
  <si>
    <t>Teen</t>
  </si>
  <si>
    <t>Sum of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</si>
</sst>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d/mmm/yyyy;@"/>
    <numFmt numFmtId="165" formatCode="_-[$₦-466]\ * #,##0.00_-;\-[$₦-466]\ * #,##0.00_-;_-[$₦-466]\ * &quot;-&quot;??_-;_-@_-"/>
    <numFmt numFmtId="166" formatCode="_-[$₦-466]\ * #,##0_-;\-[$₦-466]\ * #,##0_-;_-[$₦-466]\ * &quot;-&quot;??_-;_-@_-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1"/>
      <color rgb="FF0061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20"/>
      <color rgb="FF00610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2" fillId="3" borderId="0" xfId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right"/>
    </xf>
    <xf numFmtId="0" fontId="0" fillId="4" borderId="0" xfId="0" applyFill="1"/>
    <xf numFmtId="0" fontId="5" fillId="4" borderId="0" xfId="0" applyFont="1" applyFill="1"/>
    <xf numFmtId="2" fontId="5" fillId="4" borderId="0" xfId="0" applyNumberFormat="1" applyFont="1" applyFill="1"/>
    <xf numFmtId="165" fontId="5" fillId="4" borderId="0" xfId="0" applyNumberFormat="1" applyFont="1" applyFill="1"/>
    <xf numFmtId="0" fontId="4" fillId="5" borderId="0" xfId="1" applyFont="1" applyFill="1"/>
    <xf numFmtId="1" fontId="5" fillId="5" borderId="0" xfId="0" applyNumberFormat="1" applyFont="1" applyFill="1"/>
    <xf numFmtId="166" fontId="5" fillId="5" borderId="0" xfId="0" applyNumberFormat="1" applyFont="1" applyFill="1"/>
    <xf numFmtId="49" fontId="3" fillId="0" borderId="0" xfId="0" applyNumberFormat="1" applyFont="1"/>
    <xf numFmtId="0" fontId="0" fillId="6" borderId="0" xfId="0" applyFill="1"/>
    <xf numFmtId="166" fontId="0" fillId="6" borderId="0" xfId="0" applyNumberFormat="1" applyFill="1"/>
    <xf numFmtId="0" fontId="0" fillId="0" borderId="0" xfId="0" applyNumberFormat="1"/>
  </cellXfs>
  <cellStyles count="2">
    <cellStyle name="Good" xfId="1" builtinId="26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6" formatCode="_-[$₦-466]\ * #,##0_-;\-[$₦-466]\ * #,##0_-;_-[$₦-46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6" formatCode="_-[$₦-466]\ * #,##0_-;\-[$₦-466]\ * #,##0_-;_-[$₦-46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6" formatCode="_-[$₦-466]\ * #,##0_-;\-[$₦-466]\ * #,##0_-;_-[$₦-46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4" formatCode="[$-409]d/m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2"/>
        </patternFill>
      </fill>
    </dxf>
  </dxfs>
  <tableStyles count="1" defaultTableStyle="TableStyleMedium2" defaultPivotStyle="PivotStyleLight16">
    <tableStyle name="Slicer Style 1" pivot="0" table="0" count="1" xr9:uid="{C3DAF981-CA96-4B55-A8A7-575C5F748315}">
      <tableStyleElement type="wholeTable" dxfId="26"/>
    </tableStyle>
  </tableStyle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[Retail_sales_100rows_2.xlsx]Revenue by Month!PivotTable6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Over the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'Revenue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by Month'!$B$4:$B$16</c:f>
              <c:numCache>
                <c:formatCode>0</c:formatCode>
                <c:ptCount val="12"/>
                <c:pt idx="0">
                  <c:v>3840</c:v>
                </c:pt>
                <c:pt idx="1">
                  <c:v>5975</c:v>
                </c:pt>
                <c:pt idx="2">
                  <c:v>1750</c:v>
                </c:pt>
                <c:pt idx="3">
                  <c:v>1625</c:v>
                </c:pt>
                <c:pt idx="4">
                  <c:v>7955</c:v>
                </c:pt>
                <c:pt idx="5">
                  <c:v>2150</c:v>
                </c:pt>
                <c:pt idx="6">
                  <c:v>4380</c:v>
                </c:pt>
                <c:pt idx="7">
                  <c:v>2765</c:v>
                </c:pt>
                <c:pt idx="8">
                  <c:v>50</c:v>
                </c:pt>
                <c:pt idx="9">
                  <c:v>5620</c:v>
                </c:pt>
                <c:pt idx="10">
                  <c:v>6420</c:v>
                </c:pt>
                <c:pt idx="11">
                  <c:v>5060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6-4032-AE88-BE9F773BF3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03207663"/>
        <c:axId val="53636815"/>
      </c:lineChart>
      <c:catAx>
        <c:axId val="16032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815"/>
        <c:crosses val="autoZero"/>
        <c:auto val="1"/>
        <c:lblAlgn val="ctr"/>
        <c:lblOffset val="100"/>
        <c:noMultiLvlLbl val="0"/>
      </c:catAx>
      <c:valAx>
        <c:axId val="5363681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0320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[Retail_sales_100rows_2.xlsx]Popular category!PivotTable33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Most Popular Product Category for Each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'Popular category'!$B$3:$B$4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'Popular category'!$A$5:$A$7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'Popular category'!$B$5:$B$7</c:f>
              <c:numCache>
                <c:formatCode>General</c:formatCode>
                <c:ptCount val="3"/>
                <c:pt idx="0">
                  <c:v>22</c:v>
                </c:pt>
                <c:pt idx="1">
                  <c:v>16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3-491D-B9A1-9E5C58A70DD2}"/>
            </c:ext>
          </c:extLst>
        </c:ser>
        <c:ser>
          <c:idx val="1"/>
          <c:order val="1"/>
          <c:tx>
            <c:strRef>
              <c:f>'Popular category'!$C$3:$C$4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'Popular category'!$A$5:$A$7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'Popular category'!$C$5:$C$7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4-4B7C-8442-C6C26EECFF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02122095"/>
        <c:axId val="49859647"/>
      </c:barChart>
      <c:catAx>
        <c:axId val="160212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9647"/>
        <c:crosses val="autoZero"/>
        <c:auto val="1"/>
        <c:lblAlgn val="ctr"/>
        <c:lblOffset val="100"/>
        <c:noMultiLvlLbl val="0"/>
      </c:catAx>
      <c:valAx>
        <c:axId val="4985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212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[Retail_sales_100rows_2.xlsx]Purchase Quantity!PivotTable38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 Purchased Product Category by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'Purchase Quantity'!$B$3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'Purchase Quantity'!$A$4:$A$6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'Purchase Quantity'!$B$4:$B$6</c:f>
              <c:numCache>
                <c:formatCode>General</c:formatCode>
                <c:ptCount val="3"/>
                <c:pt idx="0">
                  <c:v>97</c:v>
                </c:pt>
                <c:pt idx="1">
                  <c:v>76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C-4013-A5B1-675178C8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88085359"/>
        <c:axId val="132784831"/>
      </c:barChart>
      <c:catAx>
        <c:axId val="148808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4831"/>
        <c:crosses val="autoZero"/>
        <c:auto val="1"/>
        <c:lblAlgn val="ctr"/>
        <c:lblOffset val="100"/>
        <c:noMultiLvlLbl val="0"/>
      </c:catAx>
      <c:valAx>
        <c:axId val="13278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8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[Retail_sales_100rows_2.xlsx]PQ 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 Purchased</a:t>
            </a:r>
            <a:r>
              <a:rPr lang="en-US" baseline="0"/>
              <a:t> Product </a:t>
            </a:r>
            <a:r>
              <a:rPr lang="en-US"/>
              <a:t>Quantity by Product Category and Age</a:t>
            </a:r>
            <a:r>
              <a:rPr lang="en-US" baseline="0"/>
              <a:t>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'PQ 2'!$B$3:$B$4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'PQ 2'!$A$5:$A$7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'PQ 2'!$B$5:$B$7</c:f>
              <c:numCache>
                <c:formatCode>General</c:formatCode>
                <c:ptCount val="3"/>
                <c:pt idx="0">
                  <c:v>49</c:v>
                </c:pt>
                <c:pt idx="1">
                  <c:v>34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0-4109-AC6F-780C83A0F6BF}"/>
            </c:ext>
          </c:extLst>
        </c:ser>
        <c:ser>
          <c:idx val="1"/>
          <c:order val="1"/>
          <c:tx>
            <c:strRef>
              <c:f>'PQ 2'!$C$3:$C$4</c:f>
              <c:strCache>
                <c:ptCount val="1"/>
                <c:pt idx="0">
                  <c:v>Middle Age Adult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'PQ 2'!$A$5:$A$7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'PQ 2'!$C$5:$C$7</c:f>
              <c:numCache>
                <c:formatCode>General</c:formatCode>
                <c:ptCount val="3"/>
                <c:pt idx="0">
                  <c:v>30</c:v>
                </c:pt>
                <c:pt idx="1">
                  <c:v>24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0-4109-AC6F-780C83A0F6BF}"/>
            </c:ext>
          </c:extLst>
        </c:ser>
        <c:ser>
          <c:idx val="2"/>
          <c:order val="2"/>
          <c:tx>
            <c:strRef>
              <c:f>'PQ 2'!$D$3:$D$4</c:f>
              <c:strCache>
                <c:ptCount val="1"/>
                <c:pt idx="0">
                  <c:v>Senior Adult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'PQ 2'!$A$5:$A$7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'PQ 2'!$D$5:$D$7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0-4109-AC6F-780C83A0F6BF}"/>
            </c:ext>
          </c:extLst>
        </c:ser>
        <c:ser>
          <c:idx val="3"/>
          <c:order val="3"/>
          <c:tx>
            <c:strRef>
              <c:f>'PQ 2'!$E$3:$E$4</c:f>
              <c:strCache>
                <c:ptCount val="1"/>
                <c:pt idx="0">
                  <c:v>Teen</c:v>
                </c:pt>
              </c:strCache>
            </c:strRef>
          </c:tx>
          <c:spPr>
            <a:solidFill>
              <a:schemeClr val="tx2">
                <a:lumMod val="90000"/>
                <a:lumOff val="1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'PQ 2'!$A$5:$A$7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'PQ 2'!$E$5:$E$7</c:f>
              <c:numCache>
                <c:formatCode>General</c:formatCode>
                <c:ptCount val="3"/>
                <c:pt idx="0">
                  <c:v>12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A0-4109-AC6F-780C83A0F6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69512895"/>
        <c:axId val="107205311"/>
      </c:barChart>
      <c:catAx>
        <c:axId val="156951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5311"/>
        <c:crosses val="autoZero"/>
        <c:auto val="1"/>
        <c:lblAlgn val="ctr"/>
        <c:lblOffset val="100"/>
        <c:noMultiLvlLbl val="0"/>
      </c:catAx>
      <c:valAx>
        <c:axId val="1072053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95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[Retail_sales_100rows_2.xlsx]Top 10 Sales!PivotTable48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Sales by</a:t>
            </a:r>
            <a:r>
              <a:rPr lang="en-US"/>
              <a:t>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Sales'!$C$3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'Top 10 Sales'!$A$4:$B$13</c:f>
              <c:multiLvlStrCache>
                <c:ptCount val="10"/>
                <c:lvl>
                  <c:pt idx="0">
                    <c:v> ₦ 75 </c:v>
                  </c:pt>
                  <c:pt idx="1">
                    <c:v> ₦ 100 </c:v>
                  </c:pt>
                  <c:pt idx="2">
                    <c:v> ₦ 200 </c:v>
                  </c:pt>
                  <c:pt idx="3">
                    <c:v> ₦ 900 </c:v>
                  </c:pt>
                  <c:pt idx="4">
                    <c:v> ₦ 100 </c:v>
                  </c:pt>
                  <c:pt idx="5">
                    <c:v> ₦ 120 </c:v>
                  </c:pt>
                  <c:pt idx="6">
                    <c:v> ₦ 900 </c:v>
                  </c:pt>
                  <c:pt idx="7">
                    <c:v> ₦ 100 </c:v>
                  </c:pt>
                  <c:pt idx="8">
                    <c:v> ₦ 1,200 </c:v>
                  </c:pt>
                  <c:pt idx="9">
                    <c:v> ₦ 2,000 </c:v>
                  </c:pt>
                </c:lvl>
                <c:lvl>
                  <c:pt idx="0">
                    <c:v>Beauty</c:v>
                  </c:pt>
                  <c:pt idx="4">
                    <c:v>Clothing</c:v>
                  </c:pt>
                  <c:pt idx="7">
                    <c:v>Electronics</c:v>
                  </c:pt>
                </c:lvl>
              </c:multiLvlStrCache>
            </c:multiLvlStrRef>
          </c:cat>
          <c:val>
            <c:numRef>
              <c:f>'Top 10 Sales'!$C$4:$C$13</c:f>
              <c:numCache>
                <c:formatCode>General</c:formatCode>
                <c:ptCount val="10"/>
                <c:pt idx="0">
                  <c:v>15</c:v>
                </c:pt>
                <c:pt idx="1">
                  <c:v>12</c:v>
                </c:pt>
                <c:pt idx="2">
                  <c:v>16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B16-4223-8398-6029A5E881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02128335"/>
        <c:axId val="55018239"/>
      </c:barChart>
      <c:catAx>
        <c:axId val="160212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8239"/>
        <c:crosses val="autoZero"/>
        <c:auto val="1"/>
        <c:lblAlgn val="ctr"/>
        <c:lblOffset val="100"/>
        <c:noMultiLvlLbl val="0"/>
      </c:catAx>
      <c:valAx>
        <c:axId val="55018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212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[Retail_sales_100rows_2.xlsx]Customers by Age!PivotTable11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'Customers by Age'!$B$3:$B$4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'Customers by Age'!$A$5:$A$8</c:f>
              <c:strCache>
                <c:ptCount val="4"/>
                <c:pt idx="0">
                  <c:v>Adult</c:v>
                </c:pt>
                <c:pt idx="1">
                  <c:v>Middle Age Adult</c:v>
                </c:pt>
                <c:pt idx="2">
                  <c:v>Senior Adult</c:v>
                </c:pt>
                <c:pt idx="3">
                  <c:v>Teen</c:v>
                </c:pt>
              </c:strCache>
            </c:strRef>
          </c:cat>
          <c:val>
            <c:numRef>
              <c:f>'Customers by Age'!$B$5:$B$8</c:f>
              <c:numCache>
                <c:formatCode>General</c:formatCode>
                <c:ptCount val="4"/>
                <c:pt idx="0">
                  <c:v>19</c:v>
                </c:pt>
                <c:pt idx="1">
                  <c:v>31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0-475E-AE47-D770C3DF37A1}"/>
            </c:ext>
          </c:extLst>
        </c:ser>
        <c:ser>
          <c:idx val="1"/>
          <c:order val="1"/>
          <c:tx>
            <c:strRef>
              <c:f>'Customers by Age'!$C$3:$C$4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'Customers by Age'!$A$5:$A$8</c:f>
              <c:strCache>
                <c:ptCount val="4"/>
                <c:pt idx="0">
                  <c:v>Adult</c:v>
                </c:pt>
                <c:pt idx="1">
                  <c:v>Middle Age Adult</c:v>
                </c:pt>
                <c:pt idx="2">
                  <c:v>Senior Adult</c:v>
                </c:pt>
                <c:pt idx="3">
                  <c:v>Teen</c:v>
                </c:pt>
              </c:strCache>
            </c:strRef>
          </c:cat>
          <c:val>
            <c:numRef>
              <c:f>'Customers by Age'!$C$5:$C$8</c:f>
              <c:numCache>
                <c:formatCode>General</c:formatCode>
                <c:ptCount val="4"/>
                <c:pt idx="0">
                  <c:v>22</c:v>
                </c:pt>
                <c:pt idx="1">
                  <c:v>12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1-4061-BDC4-AAA9F8CE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885258527"/>
        <c:axId val="1057251615"/>
      </c:barChart>
      <c:catAx>
        <c:axId val="885258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51615"/>
        <c:crosses val="autoZero"/>
        <c:auto val="1"/>
        <c:lblAlgn val="ctr"/>
        <c:lblOffset val="100"/>
        <c:noMultiLvlLbl val="0"/>
      </c:catAx>
      <c:valAx>
        <c:axId val="105725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5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[Retail_sales_100rows_2.xlsx]Revenue by Age 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Revenue From Each Gender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by Age 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by Age '!$A$5:$A$8</c:f>
              <c:strCache>
                <c:ptCount val="4"/>
                <c:pt idx="0">
                  <c:v>Adult</c:v>
                </c:pt>
                <c:pt idx="1">
                  <c:v>Middle Age Adult</c:v>
                </c:pt>
                <c:pt idx="2">
                  <c:v>Senior Adult</c:v>
                </c:pt>
                <c:pt idx="3">
                  <c:v>Teen</c:v>
                </c:pt>
              </c:strCache>
            </c:strRef>
          </c:cat>
          <c:val>
            <c:numRef>
              <c:f>'Revenue by Age '!$B$5:$B$8</c:f>
              <c:numCache>
                <c:formatCode>General</c:formatCode>
                <c:ptCount val="4"/>
                <c:pt idx="0">
                  <c:v>11720</c:v>
                </c:pt>
                <c:pt idx="1">
                  <c:v>17445</c:v>
                </c:pt>
                <c:pt idx="2">
                  <c:v>190</c:v>
                </c:pt>
                <c:pt idx="3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A-4084-9CB8-A5FFF27D3938}"/>
            </c:ext>
          </c:extLst>
        </c:ser>
        <c:ser>
          <c:idx val="1"/>
          <c:order val="1"/>
          <c:tx>
            <c:strRef>
              <c:f>'Revenue by Age 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by Age '!$A$5:$A$8</c:f>
              <c:strCache>
                <c:ptCount val="4"/>
                <c:pt idx="0">
                  <c:v>Adult</c:v>
                </c:pt>
                <c:pt idx="1">
                  <c:v>Middle Age Adult</c:v>
                </c:pt>
                <c:pt idx="2">
                  <c:v>Senior Adult</c:v>
                </c:pt>
                <c:pt idx="3">
                  <c:v>Teen</c:v>
                </c:pt>
              </c:strCache>
            </c:strRef>
          </c:cat>
          <c:val>
            <c:numRef>
              <c:f>'Revenue by Age '!$C$5:$C$8</c:f>
              <c:numCache>
                <c:formatCode>General</c:formatCode>
                <c:ptCount val="4"/>
                <c:pt idx="0">
                  <c:v>6270</c:v>
                </c:pt>
                <c:pt idx="1">
                  <c:v>5930</c:v>
                </c:pt>
                <c:pt idx="2">
                  <c:v>970</c:v>
                </c:pt>
                <c:pt idx="3">
                  <c:v>2990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A-4084-9CB8-A5FFF27D39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axId val="887488447"/>
        <c:axId val="989319055"/>
      </c:barChart>
      <c:catAx>
        <c:axId val="88748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19055"/>
        <c:crosses val="autoZero"/>
        <c:auto val="1"/>
        <c:lblAlgn val="ctr"/>
        <c:lblOffset val="100"/>
        <c:noMultiLvlLbl val="0"/>
      </c:catAx>
      <c:valAx>
        <c:axId val="989319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748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[Retail_sales_100rows_2.xlsx]Gender%!PivotTable9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Revenue</a:t>
            </a:r>
            <a:r>
              <a:rPr lang="en-US" baseline="0"/>
              <a:t> From Each Gender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pieChart>
        <c:varyColors val="1"/>
        <c:ser>
          <c:idx val="0"/>
          <c:order val="0"/>
          <c:tx>
            <c:strRef>
              <c:f>'Gender%'!$B$3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8AF-4D9D-B6E7-06617A69C5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'Gender%'!$A$4:$A$6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'Gender%'!$B$4:$B$6</c:f>
              <c:numCache>
                <c:formatCode>General</c:formatCode>
                <c:ptCount val="2"/>
                <c:pt idx="0">
                  <c:v>31430</c:v>
                </c:pt>
                <c:pt idx="1">
                  <c:v>16160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F-4D9D-B6E7-06617A69C5D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[Retail_sales_100rows_2.xlsx]Group %!PivotTable14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Revenue From Age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'Group %'!$B$3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78-4522-8EC8-790BC57C8038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78-4522-8EC8-790BC57C8038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78-4522-8EC8-790BC57C803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78-4522-8EC8-790BC57C80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%'!$A$4:$A$8</c:f>
              <c:strCache>
                <c:ptCount val="4"/>
                <c:pt idx="0">
                  <c:v>Adult</c:v>
                </c:pt>
                <c:pt idx="1">
                  <c:v>Middle Age Adult</c:v>
                </c:pt>
                <c:pt idx="2">
                  <c:v>Senior Adult</c:v>
                </c:pt>
                <c:pt idx="3">
                  <c:v>Teen</c:v>
                </c:pt>
              </c:strCache>
            </c:strRef>
          </c:cat>
          <c:val>
            <c:numRef>
              <c:f>'Group %'!$B$4:$B$8</c:f>
              <c:numCache>
                <c:formatCode>General</c:formatCode>
                <c:ptCount val="4"/>
                <c:pt idx="0">
                  <c:v>17990</c:v>
                </c:pt>
                <c:pt idx="1">
                  <c:v>23375</c:v>
                </c:pt>
                <c:pt idx="2">
                  <c:v>1160</c:v>
                </c:pt>
                <c:pt idx="3">
                  <c:v>5065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78-4522-8EC8-790BC57C803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[Retail_sales_100rows_2.xlsx]Group %!PivotTable14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Revenue From Age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'Group %'!$B$3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%'!$A$4:$A$8</c:f>
              <c:strCache>
                <c:ptCount val="4"/>
                <c:pt idx="0">
                  <c:v>Adult</c:v>
                </c:pt>
                <c:pt idx="1">
                  <c:v>Middle Age Adult</c:v>
                </c:pt>
                <c:pt idx="2">
                  <c:v>Senior Adult</c:v>
                </c:pt>
                <c:pt idx="3">
                  <c:v>Teen</c:v>
                </c:pt>
              </c:strCache>
            </c:strRef>
          </c:cat>
          <c:val>
            <c:numRef>
              <c:f>'Group %'!$B$4:$B$8</c:f>
              <c:numCache>
                <c:formatCode>General</c:formatCode>
                <c:ptCount val="4"/>
                <c:pt idx="0">
                  <c:v>17990</c:v>
                </c:pt>
                <c:pt idx="1">
                  <c:v>23375</c:v>
                </c:pt>
                <c:pt idx="2">
                  <c:v>1160</c:v>
                </c:pt>
                <c:pt idx="3">
                  <c:v>5065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E88-B2D8-5E6EFCDBEF7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[Retail_sales_100rows_2.xlsx]Revenue from category!PivotTable11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From Each Gender</a:t>
            </a:r>
            <a:r>
              <a:rPr lang="en-US" baseline="0"/>
              <a:t> by Product </a:t>
            </a:r>
            <a:r>
              <a:rPr lang="en-US"/>
              <a:t>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from category'!$B$3:$B$4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from category'!$A$5:$A$8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'Revenue from category'!$B$5:$B$8</c:f>
              <c:numCache>
                <c:formatCode>General</c:formatCode>
                <c:ptCount val="3"/>
                <c:pt idx="0">
                  <c:v>12685</c:v>
                </c:pt>
                <c:pt idx="1">
                  <c:v>5765</c:v>
                </c:pt>
                <c:pt idx="2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6-41C5-866F-9B24CF287D67}"/>
            </c:ext>
          </c:extLst>
        </c:ser>
        <c:ser>
          <c:idx val="1"/>
          <c:order val="1"/>
          <c:tx>
            <c:strRef>
              <c:f>'Revenue from category'!$C$3:$C$4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from category'!$A$5:$A$8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'Revenue from category'!$C$5:$C$8</c:f>
              <c:numCache>
                <c:formatCode>General</c:formatCode>
                <c:ptCount val="3"/>
                <c:pt idx="0">
                  <c:v>2800</c:v>
                </c:pt>
                <c:pt idx="1">
                  <c:v>6340</c:v>
                </c:pt>
                <c:pt idx="2">
                  <c:v>7020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6-451B-91D1-D784FEC47C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02117775"/>
        <c:axId val="61591535"/>
      </c:barChart>
      <c:catAx>
        <c:axId val="160211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1535"/>
        <c:crosses val="autoZero"/>
        <c:auto val="1"/>
        <c:lblAlgn val="ctr"/>
        <c:lblOffset val="100"/>
        <c:noMultiLvlLbl val="0"/>
      </c:catAx>
      <c:valAx>
        <c:axId val="61591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21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[Retail_sales_100rows_2.xlsx]Popular category!PivotTable33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 Popular Product Category for Each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'Popular category'!$B$3:$B$4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'Popular category'!$A$5:$A$7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'Popular category'!$B$5:$B$7</c:f>
              <c:numCache>
                <c:formatCode>General</c:formatCode>
                <c:ptCount val="3"/>
                <c:pt idx="0">
                  <c:v>22</c:v>
                </c:pt>
                <c:pt idx="1">
                  <c:v>16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C-47B5-BAE3-46743A5E6148}"/>
            </c:ext>
          </c:extLst>
        </c:ser>
        <c:ser>
          <c:idx val="1"/>
          <c:order val="1"/>
          <c:tx>
            <c:strRef>
              <c:f>'Popular category'!$C$3:$C$4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'Popular category'!$A$5:$A$7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'Popular category'!$C$5:$C$7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5-4BB5-80F0-D856EA6B2D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02122095"/>
        <c:axId val="49859647"/>
      </c:barChart>
      <c:catAx>
        <c:axId val="160212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9647"/>
        <c:crosses val="autoZero"/>
        <c:auto val="1"/>
        <c:lblAlgn val="ctr"/>
        <c:lblOffset val="100"/>
        <c:noMultiLvlLbl val="0"/>
      </c:catAx>
      <c:valAx>
        <c:axId val="4985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212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[Retail_sales_100rows_2.xlsx]Top 10 Sales!PivotTable48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Sales by</a:t>
            </a:r>
            <a:r>
              <a:rPr lang="en-US"/>
              <a:t>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Sales'!$C$3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'Top 10 Sales'!$A$4:$B$13</c:f>
              <c:multiLvlStrCache>
                <c:ptCount val="10"/>
                <c:lvl>
                  <c:pt idx="0">
                    <c:v> ₦ 75 </c:v>
                  </c:pt>
                  <c:pt idx="1">
                    <c:v> ₦ 100 </c:v>
                  </c:pt>
                  <c:pt idx="2">
                    <c:v> ₦ 200 </c:v>
                  </c:pt>
                  <c:pt idx="3">
                    <c:v> ₦ 900 </c:v>
                  </c:pt>
                  <c:pt idx="4">
                    <c:v> ₦ 100 </c:v>
                  </c:pt>
                  <c:pt idx="5">
                    <c:v> ₦ 120 </c:v>
                  </c:pt>
                  <c:pt idx="6">
                    <c:v> ₦ 900 </c:v>
                  </c:pt>
                  <c:pt idx="7">
                    <c:v> ₦ 100 </c:v>
                  </c:pt>
                  <c:pt idx="8">
                    <c:v> ₦ 1,200 </c:v>
                  </c:pt>
                  <c:pt idx="9">
                    <c:v> ₦ 2,000 </c:v>
                  </c:pt>
                </c:lvl>
                <c:lvl>
                  <c:pt idx="0">
                    <c:v>Beauty</c:v>
                  </c:pt>
                  <c:pt idx="4">
                    <c:v>Clothing</c:v>
                  </c:pt>
                  <c:pt idx="7">
                    <c:v>Electronics</c:v>
                  </c:pt>
                </c:lvl>
              </c:multiLvlStrCache>
            </c:multiLvlStrRef>
          </c:cat>
          <c:val>
            <c:numRef>
              <c:f>'Top 10 Sales'!$C$4:$C$13</c:f>
              <c:numCache>
                <c:formatCode>General</c:formatCode>
                <c:ptCount val="10"/>
                <c:pt idx="0">
                  <c:v>15</c:v>
                </c:pt>
                <c:pt idx="1">
                  <c:v>12</c:v>
                </c:pt>
                <c:pt idx="2">
                  <c:v>16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9-45D9-98E6-2F2096300A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02128335"/>
        <c:axId val="55018239"/>
      </c:barChart>
      <c:catAx>
        <c:axId val="160212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8239"/>
        <c:crosses val="autoZero"/>
        <c:auto val="1"/>
        <c:lblAlgn val="ctr"/>
        <c:lblOffset val="100"/>
        <c:noMultiLvlLbl val="0"/>
      </c:catAx>
      <c:valAx>
        <c:axId val="55018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212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[Retail_sales_100rows_2.xlsx]Revenue by Age !PivotTable16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From Each Gender</a:t>
            </a:r>
            <a:r>
              <a:rPr lang="en-US" baseline="0"/>
              <a:t> by </a:t>
            </a:r>
            <a:r>
              <a:rPr lang="en-US"/>
              <a:t>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by Age 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by Age '!$A$5:$A$8</c:f>
              <c:strCache>
                <c:ptCount val="4"/>
                <c:pt idx="0">
                  <c:v>Adult</c:v>
                </c:pt>
                <c:pt idx="1">
                  <c:v>Middle Age Adult</c:v>
                </c:pt>
                <c:pt idx="2">
                  <c:v>Senior Adult</c:v>
                </c:pt>
                <c:pt idx="3">
                  <c:v>Teen</c:v>
                </c:pt>
              </c:strCache>
            </c:strRef>
          </c:cat>
          <c:val>
            <c:numRef>
              <c:f>'Revenue by Age '!$B$5:$B$8</c:f>
              <c:numCache>
                <c:formatCode>General</c:formatCode>
                <c:ptCount val="4"/>
                <c:pt idx="0">
                  <c:v>11720</c:v>
                </c:pt>
                <c:pt idx="1">
                  <c:v>17445</c:v>
                </c:pt>
                <c:pt idx="2">
                  <c:v>190</c:v>
                </c:pt>
                <c:pt idx="3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6-4B5B-9A3D-2727D971DB20}"/>
            </c:ext>
          </c:extLst>
        </c:ser>
        <c:ser>
          <c:idx val="1"/>
          <c:order val="1"/>
          <c:tx>
            <c:strRef>
              <c:f>'Revenue by Age 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by Age '!$A$5:$A$8</c:f>
              <c:strCache>
                <c:ptCount val="4"/>
                <c:pt idx="0">
                  <c:v>Adult</c:v>
                </c:pt>
                <c:pt idx="1">
                  <c:v>Middle Age Adult</c:v>
                </c:pt>
                <c:pt idx="2">
                  <c:v>Senior Adult</c:v>
                </c:pt>
                <c:pt idx="3">
                  <c:v>Teen</c:v>
                </c:pt>
              </c:strCache>
            </c:strRef>
          </c:cat>
          <c:val>
            <c:numRef>
              <c:f>'Revenue by Age '!$C$5:$C$8</c:f>
              <c:numCache>
                <c:formatCode>General</c:formatCode>
                <c:ptCount val="4"/>
                <c:pt idx="0">
                  <c:v>6270</c:v>
                </c:pt>
                <c:pt idx="1">
                  <c:v>5930</c:v>
                </c:pt>
                <c:pt idx="2">
                  <c:v>970</c:v>
                </c:pt>
                <c:pt idx="3">
                  <c:v>2990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6-4B5B-9A3D-2727D971DB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87488447"/>
        <c:axId val="989319055"/>
      </c:barChart>
      <c:catAx>
        <c:axId val="88748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19055"/>
        <c:crosses val="autoZero"/>
        <c:auto val="1"/>
        <c:lblAlgn val="ctr"/>
        <c:lblOffset val="100"/>
        <c:noMultiLvlLbl val="0"/>
      </c:catAx>
      <c:valAx>
        <c:axId val="989319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748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[Retail_sales_100rows_2.xlsx]PQ 2!PivotTable5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 Purchased</a:t>
            </a:r>
            <a:r>
              <a:rPr lang="en-US" baseline="0"/>
              <a:t> Product</a:t>
            </a:r>
            <a:r>
              <a:rPr lang="en-US"/>
              <a:t> by Product Category and Age</a:t>
            </a:r>
            <a:r>
              <a:rPr lang="en-US" baseline="0"/>
              <a:t>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'PQ 2'!$B$3:$B$4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'PQ 2'!$A$5:$A$7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'PQ 2'!$B$5:$B$7</c:f>
              <c:numCache>
                <c:formatCode>General</c:formatCode>
                <c:ptCount val="3"/>
                <c:pt idx="0">
                  <c:v>49</c:v>
                </c:pt>
                <c:pt idx="1">
                  <c:v>34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7-4825-B925-AAF9BF3EB4B0}"/>
            </c:ext>
          </c:extLst>
        </c:ser>
        <c:ser>
          <c:idx val="1"/>
          <c:order val="1"/>
          <c:tx>
            <c:strRef>
              <c:f>'PQ 2'!$C$3:$C$4</c:f>
              <c:strCache>
                <c:ptCount val="1"/>
                <c:pt idx="0">
                  <c:v>Middle Age Adult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'PQ 2'!$A$5:$A$7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'PQ 2'!$C$5:$C$7</c:f>
              <c:numCache>
                <c:formatCode>General</c:formatCode>
                <c:ptCount val="3"/>
                <c:pt idx="0">
                  <c:v>30</c:v>
                </c:pt>
                <c:pt idx="1">
                  <c:v>24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7-4825-B925-AAF9BF3EB4B0}"/>
            </c:ext>
          </c:extLst>
        </c:ser>
        <c:ser>
          <c:idx val="2"/>
          <c:order val="2"/>
          <c:tx>
            <c:strRef>
              <c:f>'PQ 2'!$D$3:$D$4</c:f>
              <c:strCache>
                <c:ptCount val="1"/>
                <c:pt idx="0">
                  <c:v>Senior Adult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'PQ 2'!$A$5:$A$7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'PQ 2'!$D$5:$D$7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7-4825-B925-AAF9BF3EB4B0}"/>
            </c:ext>
          </c:extLst>
        </c:ser>
        <c:ser>
          <c:idx val="3"/>
          <c:order val="3"/>
          <c:tx>
            <c:strRef>
              <c:f>'PQ 2'!$E$3:$E$4</c:f>
              <c:strCache>
                <c:ptCount val="1"/>
                <c:pt idx="0">
                  <c:v>Teen</c:v>
                </c:pt>
              </c:strCache>
            </c:strRef>
          </c:tx>
          <c:spPr>
            <a:solidFill>
              <a:schemeClr val="tx2">
                <a:lumMod val="90000"/>
                <a:lumOff val="1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'PQ 2'!$A$5:$A$7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'PQ 2'!$E$5:$E$7</c:f>
              <c:numCache>
                <c:formatCode>General</c:formatCode>
                <c:ptCount val="3"/>
                <c:pt idx="0">
                  <c:v>12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F7-4825-B925-AAF9BF3EB4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69512895"/>
        <c:axId val="107205311"/>
      </c:barChart>
      <c:catAx>
        <c:axId val="156951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5311"/>
        <c:crosses val="autoZero"/>
        <c:auto val="1"/>
        <c:lblAlgn val="ctr"/>
        <c:lblOffset val="100"/>
        <c:noMultiLvlLbl val="0"/>
      </c:catAx>
      <c:valAx>
        <c:axId val="1072053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95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[Retail_sales_100rows_2.xlsx]Revenue by Gender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Sales Revenue From Each Gender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by Gender 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by Gender 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'Revenue by Gender '!$B$5:$B$8</c:f>
              <c:numCache>
                <c:formatCode>General</c:formatCode>
                <c:ptCount val="3"/>
                <c:pt idx="0">
                  <c:v>12685</c:v>
                </c:pt>
                <c:pt idx="1">
                  <c:v>5765</c:v>
                </c:pt>
                <c:pt idx="2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7-4148-980F-186E4E016FD2}"/>
            </c:ext>
          </c:extLst>
        </c:ser>
        <c:ser>
          <c:idx val="1"/>
          <c:order val="1"/>
          <c:tx>
            <c:strRef>
              <c:f>'Revenue by Gender '!$C$3:$C$4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by Gender 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'Revenue by Gender '!$C$5:$C$8</c:f>
              <c:numCache>
                <c:formatCode>General</c:formatCode>
                <c:ptCount val="3"/>
                <c:pt idx="0">
                  <c:v>2800</c:v>
                </c:pt>
                <c:pt idx="1">
                  <c:v>6340</c:v>
                </c:pt>
                <c:pt idx="2">
                  <c:v>7020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7-4148-980F-186E4E016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03210063"/>
        <c:axId val="1613525631"/>
      </c:barChart>
      <c:catAx>
        <c:axId val="160321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25631"/>
        <c:crosses val="autoZero"/>
        <c:auto val="1"/>
        <c:lblAlgn val="ctr"/>
        <c:lblOffset val="100"/>
        <c:noMultiLvlLbl val="0"/>
      </c:catAx>
      <c:valAx>
        <c:axId val="16135256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321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[Retail_sales_100rows_2.xlsx]Revenue by Month!PivotTable6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Over the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'Revenue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by Month'!$B$4:$B$16</c:f>
              <c:numCache>
                <c:formatCode>0</c:formatCode>
                <c:ptCount val="12"/>
                <c:pt idx="0">
                  <c:v>3840</c:v>
                </c:pt>
                <c:pt idx="1">
                  <c:v>5975</c:v>
                </c:pt>
                <c:pt idx="2">
                  <c:v>1750</c:v>
                </c:pt>
                <c:pt idx="3">
                  <c:v>1625</c:v>
                </c:pt>
                <c:pt idx="4">
                  <c:v>7955</c:v>
                </c:pt>
                <c:pt idx="5">
                  <c:v>2150</c:v>
                </c:pt>
                <c:pt idx="6">
                  <c:v>4380</c:v>
                </c:pt>
                <c:pt idx="7">
                  <c:v>2765</c:v>
                </c:pt>
                <c:pt idx="8">
                  <c:v>50</c:v>
                </c:pt>
                <c:pt idx="9">
                  <c:v>5620</c:v>
                </c:pt>
                <c:pt idx="10">
                  <c:v>6420</c:v>
                </c:pt>
                <c:pt idx="11">
                  <c:v>5060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D-4AE7-85B1-4E625BE203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03207663"/>
        <c:axId val="53636815"/>
      </c:lineChart>
      <c:catAx>
        <c:axId val="16032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815"/>
        <c:crosses val="autoZero"/>
        <c:auto val="1"/>
        <c:lblAlgn val="ctr"/>
        <c:lblOffset val="100"/>
        <c:noMultiLvlLbl val="0"/>
      </c:catAx>
      <c:valAx>
        <c:axId val="5363681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0320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[Retail_sales_100rows_2.xlsx]Revenue from category!PivotTable11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From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from category'!$B$3:$B$4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from category'!$A$5:$A$8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'Revenue from category'!$B$5:$B$8</c:f>
              <c:numCache>
                <c:formatCode>General</c:formatCode>
                <c:ptCount val="3"/>
                <c:pt idx="0">
                  <c:v>12685</c:v>
                </c:pt>
                <c:pt idx="1">
                  <c:v>5765</c:v>
                </c:pt>
                <c:pt idx="2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8-45A3-8373-4C546CFE456A}"/>
            </c:ext>
          </c:extLst>
        </c:ser>
        <c:ser>
          <c:idx val="1"/>
          <c:order val="1"/>
          <c:tx>
            <c:strRef>
              <c:f>'Revenue from category'!$C$3:$C$4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from category'!$A$5:$A$8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'Revenue from category'!$C$5:$C$8</c:f>
              <c:numCache>
                <c:formatCode>General</c:formatCode>
                <c:ptCount val="3"/>
                <c:pt idx="0">
                  <c:v>2800</c:v>
                </c:pt>
                <c:pt idx="1">
                  <c:v>6340</c:v>
                </c:pt>
                <c:pt idx="2">
                  <c:v>7020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8-4B48-BB31-071407807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2117775"/>
        <c:axId val="61591535"/>
      </c:barChart>
      <c:catAx>
        <c:axId val="160211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1535"/>
        <c:crosses val="autoZero"/>
        <c:auto val="1"/>
        <c:lblAlgn val="ctr"/>
        <c:lblOffset val="100"/>
        <c:noMultiLvlLbl val="0"/>
      </c:catAx>
      <c:valAx>
        <c:axId val="6159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1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115887</xdr:colOff>
      <xdr:row>1</xdr:row>
      <xdr:rowOff>115094</xdr:rowOff>
    </xdr:from>
    <xdr:to>
      <xdr:col>21</xdr:col>
      <xdr:colOff>555625</xdr:colOff>
      <xdr:row>18</xdr:row>
      <xdr:rowOff>188232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2C4F97-4A35-40BA-A817-158EBDC38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459810</xdr:colOff>
      <xdr:row>18</xdr:row>
      <xdr:rowOff>111125</xdr:rowOff>
    </xdr:from>
    <xdr:to>
      <xdr:col>31</xdr:col>
      <xdr:colOff>285750</xdr:colOff>
      <xdr:row>39</xdr:row>
      <xdr:rowOff>111124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2C6879-C64E-480A-9C77-89DF128B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294822</xdr:colOff>
      <xdr:row>18</xdr:row>
      <xdr:rowOff>124731</xdr:rowOff>
    </xdr:from>
    <xdr:to>
      <xdr:col>12</xdr:col>
      <xdr:colOff>127000</xdr:colOff>
      <xdr:row>39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F1EEF4-FD82-4CBD-802F-0E69AA3BC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317497</xdr:colOff>
      <xdr:row>1</xdr:row>
      <xdr:rowOff>117927</xdr:rowOff>
    </xdr:from>
    <xdr:to>
      <xdr:col>12</xdr:col>
      <xdr:colOff>111125</xdr:colOff>
      <xdr:row>18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DDEF82-A2E4-4B96-A031-5BD19C00A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126999</xdr:colOff>
      <xdr:row>18</xdr:row>
      <xdr:rowOff>142875</xdr:rowOff>
    </xdr:from>
    <xdr:to>
      <xdr:col>21</xdr:col>
      <xdr:colOff>460374</xdr:colOff>
      <xdr:row>39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66440-6D28-42FF-A9A2-D6A49E1DF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539750</xdr:colOff>
      <xdr:row>2</xdr:row>
      <xdr:rowOff>31750</xdr:rowOff>
    </xdr:from>
    <xdr:to>
      <xdr:col>31</xdr:col>
      <xdr:colOff>285750</xdr:colOff>
      <xdr:row>18</xdr:row>
      <xdr:rowOff>111125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AFEEDB-97F0-4688-97D8-1FE6080D7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152400</xdr:rowOff>
    </xdr:from>
    <xdr:to>
      <xdr:col>12</xdr:col>
      <xdr:colOff>95250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C18A1-78F6-27C1-036E-D13021469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138111</xdr:rowOff>
    </xdr:from>
    <xdr:to>
      <xdr:col>10</xdr:col>
      <xdr:colOff>438150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23BFD-C40F-AFF4-A17B-5CED4B2C3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</xdr:row>
      <xdr:rowOff>123825</xdr:rowOff>
    </xdr:from>
    <xdr:to>
      <xdr:col>16</xdr:col>
      <xdr:colOff>581025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13D67-466F-4F2D-A1F3-A5D92DFD5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5</xdr:row>
      <xdr:rowOff>23812</xdr:rowOff>
    </xdr:from>
    <xdr:to>
      <xdr:col>9</xdr:col>
      <xdr:colOff>257174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A67ED-AFE9-6117-B4FD-9B52105A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676274</xdr:colOff>
      <xdr:row>1</xdr:row>
      <xdr:rowOff>133350</xdr:rowOff>
    </xdr:from>
    <xdr:to>
      <xdr:col>9</xdr:col>
      <xdr:colOff>523874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4BFA4-5769-497C-65B7-4B01115F2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809624</xdr:colOff>
      <xdr:row>1</xdr:row>
      <xdr:rowOff>61912</xdr:rowOff>
    </xdr:from>
    <xdr:to>
      <xdr:col>12</xdr:col>
      <xdr:colOff>276224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8BF337-13D3-5313-7B32-B5D2F2B19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295276</xdr:colOff>
      <xdr:row>1</xdr:row>
      <xdr:rowOff>38100</xdr:rowOff>
    </xdr:from>
    <xdr:to>
      <xdr:col>15</xdr:col>
      <xdr:colOff>76201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D4E01-117B-7B90-471B-C8C77F59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1</xdr:row>
      <xdr:rowOff>161925</xdr:rowOff>
    </xdr:from>
    <xdr:to>
      <xdr:col>9</xdr:col>
      <xdr:colOff>447675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50DCA-9E96-CCF8-D1BE-11843B65D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161925</xdr:rowOff>
    </xdr:from>
    <xdr:to>
      <xdr:col>10</xdr:col>
      <xdr:colOff>447675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ADB69-51E0-A865-CA4E-FE9A4558A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5</xdr:row>
      <xdr:rowOff>23811</xdr:rowOff>
    </xdr:from>
    <xdr:to>
      <xdr:col>12</xdr:col>
      <xdr:colOff>276225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377E5-2D1C-0DE7-1913-B03CD9ACB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85726</xdr:colOff>
      <xdr:row>3</xdr:row>
      <xdr:rowOff>104775</xdr:rowOff>
    </xdr:from>
    <xdr:to>
      <xdr:col>15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172CC-3525-3274-D833-2849E0751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2</xdr:row>
      <xdr:rowOff>123825</xdr:rowOff>
    </xdr:from>
    <xdr:to>
      <xdr:col>10</xdr:col>
      <xdr:colOff>333375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1689D-DBA8-B09A-1E6B-59A50C19D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di" refreshedDate="45320.71122824074" createdVersion="8" refreshedVersion="8" minRefreshableVersion="3" recordCount="99" xr:uid="{FE1DA8CB-F28A-4816-8975-749907B3FDDF}">
  <cacheSource type="worksheet">
    <worksheetSource name="Table1"/>
  </cacheSource>
  <cacheFields count="10">
    <cacheField name="Transaction ID" numFmtId="1">
      <sharedItems containsSemiMixedTypes="0" containsString="0" containsNumber="1" containsInteger="1" minValue="1" maxValue="99"/>
    </cacheField>
    <cacheField name="Date" numFmtId="164">
      <sharedItems containsSemiMixedTypes="0" containsNonDate="0" containsDate="1" containsString="0" minDate="2023-01-04T00:00:00" maxDate="2023-12-28T00:00:00" count="83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</sharedItems>
    </cacheField>
    <cacheField name="Customer ID" numFmtId="0">
      <sharedItems/>
    </cacheField>
    <cacheField name="Gender" numFmtId="49">
      <sharedItems count="2">
        <s v="Male"/>
        <s v="Female"/>
      </sharedItems>
    </cacheField>
    <cacheField name="Age" numFmtId="1">
      <sharedItems containsSemiMixedTypes="0" containsString="0" containsNumber="1" containsInteger="1" minValue="18" maxValue="64"/>
    </cacheField>
    <cacheField name="Product Category" numFmtId="49">
      <sharedItems count="3">
        <s v="Beauty"/>
        <s v="Clothing"/>
        <s v="Electronics"/>
      </sharedItems>
    </cacheField>
    <cacheField name="Quantity" numFmtId="1">
      <sharedItems containsSemiMixedTypes="0" containsString="0" containsNumber="1" containsInteger="1" minValue="1" maxValue="4"/>
    </cacheField>
    <cacheField name="Price per Unit" numFmtId="166">
      <sharedItems containsSemiMixedTypes="0" containsString="0" containsNumber="1" containsInteger="1" minValue="25" maxValue="500" count="5">
        <n v="50"/>
        <n v="500"/>
        <n v="30"/>
        <n v="25"/>
        <n v="300"/>
      </sharedItems>
    </cacheField>
    <cacheField name="Total Amount" numFmtId="166">
      <sharedItems containsSemiMixedTypes="0" containsString="0" containsNumber="1" containsInteger="1" minValue="25" maxValue="2000" count="18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</sharedItems>
    </cacheField>
    <cacheField name="Check" numFmtId="166">
      <sharedItems/>
    </cacheField>
  </cacheFields>
  <extLst>
    <ext xmlns:x14="http://schemas.microsoft.com/office/spreadsheetml/2009/9/main" uri="{725AE2AE-9491-48be-B2B4-4EB974FC3084}">
      <x14:pivotCacheDefinition pivotCacheId="97924784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di" refreshedDate="45320.716764583332" createdVersion="8" refreshedVersion="8" minRefreshableVersion="3" recordCount="99" xr:uid="{7C42A1D5-D969-41E4-9220-AA210767F620}">
  <cacheSource type="worksheet">
    <worksheetSource name="Table1"/>
  </cacheSource>
  <cacheFields count="10">
    <cacheField name="Transaction ID" numFmtId="1">
      <sharedItems containsSemiMixedTypes="0" containsString="0" containsNumber="1" containsInteger="1" minValue="1" maxValue="99"/>
    </cacheField>
    <cacheField name="Date" numFmtId="164">
      <sharedItems containsSemiMixedTypes="0" containsNonDate="0" containsDate="1" containsString="0" minDate="2023-01-04T00:00:00" maxDate="2023-12-28T00:00:00"/>
    </cacheField>
    <cacheField name="Customer ID" numFmtId="0">
      <sharedItems/>
    </cacheField>
    <cacheField name="Gender" numFmtId="49">
      <sharedItems/>
    </cacheField>
    <cacheField name="Age" numFmtId="1">
      <sharedItems containsSemiMixedTypes="0" containsString="0" containsNumber="1" containsInteger="1" minValue="18" maxValue="64"/>
    </cacheField>
    <cacheField name="Product Category" numFmtId="49">
      <sharedItems count="3">
        <s v="Beauty"/>
        <s v="Clothing"/>
        <s v="Electronics"/>
      </sharedItems>
    </cacheField>
    <cacheField name="Quantity" numFmtId="1">
      <sharedItems containsSemiMixedTypes="0" containsString="0" containsNumber="1" containsInteger="1" minValue="1" maxValue="4"/>
    </cacheField>
    <cacheField name="Price per Unit" numFmtId="166">
      <sharedItems containsSemiMixedTypes="0" containsString="0" containsNumber="1" containsInteger="1" minValue="25" maxValue="500"/>
    </cacheField>
    <cacheField name="Total Amount" numFmtId="166">
      <sharedItems containsSemiMixedTypes="0" containsString="0" containsNumber="1" containsInteger="1" minValue="25" maxValue="2000"/>
    </cacheField>
    <cacheField name="Check" numFmtId="166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di" refreshedDate="45320.721808101851" createdVersion="8" refreshedVersion="8" minRefreshableVersion="3" recordCount="99" xr:uid="{404BE78D-1C81-4EB2-8CB4-7B57330D773F}">
  <cacheSource type="worksheet">
    <worksheetSource name="Table1"/>
  </cacheSource>
  <cacheFields count="10">
    <cacheField name="Transaction ID" numFmtId="1">
      <sharedItems containsSemiMixedTypes="0" containsString="0" containsNumber="1" containsInteger="1" minValue="1" maxValue="99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Date" numFmtId="164">
      <sharedItems containsSemiMixedTypes="0" containsNonDate="0" containsDate="1" containsString="0" minDate="2023-01-04T00:00:00" maxDate="2023-12-28T00:00:00"/>
    </cacheField>
    <cacheField name="Customer ID" numFmtId="0">
      <sharedItems/>
    </cacheField>
    <cacheField name="Gender" numFmtId="49">
      <sharedItems/>
    </cacheField>
    <cacheField name="Age" numFmtId="1">
      <sharedItems containsSemiMixedTypes="0" containsString="0" containsNumber="1" containsInteger="1" minValue="18" maxValue="64"/>
    </cacheField>
    <cacheField name="Product Category" numFmtId="49">
      <sharedItems count="3">
        <s v="Beauty"/>
        <s v="Clothing"/>
        <s v="Electronics"/>
      </sharedItems>
    </cacheField>
    <cacheField name="Quantity" numFmtId="1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Price per Unit" numFmtId="166">
      <sharedItems containsSemiMixedTypes="0" containsString="0" containsNumber="1" containsInteger="1" minValue="25" maxValue="500" count="5">
        <n v="50"/>
        <n v="500"/>
        <n v="30"/>
        <n v="25"/>
        <n v="300"/>
      </sharedItems>
    </cacheField>
    <cacheField name="Total Amount" numFmtId="166">
      <sharedItems containsSemiMixedTypes="0" containsString="0" containsNumber="1" containsInteger="1" minValue="25" maxValue="2000" count="18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</sharedItems>
    </cacheField>
    <cacheField name="Check" numFmtId="166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di" refreshedDate="45320.732964814815" createdVersion="8" refreshedVersion="8" minRefreshableVersion="3" recordCount="99" xr:uid="{B148B46B-67B4-477E-9D34-2AE502A1734F}">
  <cacheSource type="worksheet">
    <worksheetSource name="Table1"/>
  </cacheSource>
  <cacheFields count="10">
    <cacheField name="Transaction ID" numFmtId="1">
      <sharedItems containsSemiMixedTypes="0" containsString="0" containsNumber="1" containsInteger="1" minValue="1" maxValue="99"/>
    </cacheField>
    <cacheField name="Date" numFmtId="164">
      <sharedItems containsSemiMixedTypes="0" containsNonDate="0" containsDate="1" containsString="0" minDate="2023-01-04T00:00:00" maxDate="2023-12-28T00:00:00"/>
    </cacheField>
    <cacheField name="Customer ID" numFmtId="0">
      <sharedItems/>
    </cacheField>
    <cacheField name="Gender" numFmtId="49">
      <sharedItems/>
    </cacheField>
    <cacheField name="Age" numFmtId="1">
      <sharedItems containsSemiMixedTypes="0" containsString="0" containsNumber="1" containsInteger="1" minValue="18" maxValue="64"/>
    </cacheField>
    <cacheField name="Product Category" numFmtId="49">
      <sharedItems count="3">
        <s v="Beauty"/>
        <s v="Clothing"/>
        <s v="Electronics"/>
      </sharedItems>
    </cacheField>
    <cacheField name="Quantity" numFmtId="1">
      <sharedItems containsSemiMixedTypes="0" containsString="0" containsNumber="1" containsInteger="1" minValue="1" maxValue="4"/>
    </cacheField>
    <cacheField name="Price per Unit" numFmtId="166">
      <sharedItems containsSemiMixedTypes="0" containsString="0" containsNumber="1" containsInteger="1" minValue="25" maxValue="500"/>
    </cacheField>
    <cacheField name="Total Amount" numFmtId="166">
      <sharedItems containsSemiMixedTypes="0" containsString="0" containsNumber="1" containsInteger="1" minValue="25" maxValue="2000" count="18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</sharedItems>
    </cacheField>
    <cacheField name="Check" numFmtId="166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di" refreshedDate="45321.583576273151" createdVersion="8" refreshedVersion="8" minRefreshableVersion="3" recordCount="99" xr:uid="{63BA082A-C3D1-4971-A34E-958872BF80B7}">
  <cacheSource type="worksheet">
    <worksheetSource name="Table1"/>
  </cacheSource>
  <cacheFields count="11">
    <cacheField name="Transaction ID" numFmtId="1">
      <sharedItems containsSemiMixedTypes="0" containsString="0" containsNumber="1" containsInteger="1" minValue="1" maxValue="99"/>
    </cacheField>
    <cacheField name="Date" numFmtId="164">
      <sharedItems containsSemiMixedTypes="0" containsNonDate="0" containsDate="1" containsString="0" minDate="2023-01-04T00:00:00" maxDate="2023-12-28T00:00:00" count="83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</sharedItems>
    </cacheField>
    <cacheField name="Customer ID" numFmtId="0">
      <sharedItems/>
    </cacheField>
    <cacheField name="Gender" numFmtId="49">
      <sharedItems count="2">
        <s v="Male"/>
        <s v="Female"/>
      </sharedItems>
    </cacheField>
    <cacheField name="Age" numFmtId="1">
      <sharedItems containsSemiMixedTypes="0" containsString="0" containsNumber="1" containsInteger="1" minValue="18" maxValue="64"/>
    </cacheField>
    <cacheField name="Age Group" numFmtId="49">
      <sharedItems count="4">
        <s v="Adult"/>
        <s v="Middle Age Adult"/>
        <s v="Senior Adult"/>
        <s v="Teen"/>
      </sharedItems>
    </cacheField>
    <cacheField name="Product Category" numFmtId="49">
      <sharedItems/>
    </cacheField>
    <cacheField name="Quantity" numFmtId="1">
      <sharedItems containsSemiMixedTypes="0" containsString="0" containsNumber="1" containsInteger="1" minValue="1" maxValue="4"/>
    </cacheField>
    <cacheField name="Price per Unit" numFmtId="166">
      <sharedItems containsSemiMixedTypes="0" containsString="0" containsNumber="1" containsInteger="1" minValue="25" maxValue="500"/>
    </cacheField>
    <cacheField name="Total Amount" numFmtId="166">
      <sharedItems containsSemiMixedTypes="0" containsString="0" containsNumber="1" containsInteger="1" minValue="25" maxValue="2000"/>
    </cacheField>
    <cacheField name="Check" numFmtId="166">
      <sharedItems/>
    </cacheField>
  </cacheFields>
  <extLst>
    <ext xmlns:x14="http://schemas.microsoft.com/office/spreadsheetml/2009/9/main" uri="{725AE2AE-9491-48be-B2B4-4EB974FC3084}">
      <x14:pivotCacheDefinition pivotCacheId="128945690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di" refreshedDate="45321.583931597219" createdVersion="8" refreshedVersion="8" minRefreshableVersion="3" recordCount="99" xr:uid="{094D2BA3-2934-4D54-A541-0D6D583F0142}">
  <cacheSource type="worksheet">
    <worksheetSource name="Table1"/>
  </cacheSource>
  <cacheFields count="11">
    <cacheField name="Transaction ID" numFmtId="1">
      <sharedItems containsSemiMixedTypes="0" containsString="0" containsNumber="1" containsInteger="1" minValue="1" maxValue="99"/>
    </cacheField>
    <cacheField name="Date" numFmtId="164">
      <sharedItems containsSemiMixedTypes="0" containsNonDate="0" containsDate="1" containsString="0" minDate="2023-01-04T00:00:00" maxDate="2023-12-28T00:00:00" count="83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</sharedItems>
    </cacheField>
    <cacheField name="Customer ID" numFmtId="0">
      <sharedItems/>
    </cacheField>
    <cacheField name="Gender" numFmtId="49">
      <sharedItems count="2">
        <s v="Male"/>
        <s v="Female"/>
      </sharedItems>
    </cacheField>
    <cacheField name="Age" numFmtId="1">
      <sharedItems containsSemiMixedTypes="0" containsString="0" containsNumber="1" containsInteger="1" minValue="18" maxValue="64"/>
    </cacheField>
    <cacheField name="Age Group" numFmtId="49">
      <sharedItems count="4">
        <s v="Adult"/>
        <s v="Middle Age Adult"/>
        <s v="Senior Adult"/>
        <s v="Teen"/>
      </sharedItems>
    </cacheField>
    <cacheField name="Product Category" numFmtId="49">
      <sharedItems/>
    </cacheField>
    <cacheField name="Quantity" numFmtId="1">
      <sharedItems containsSemiMixedTypes="0" containsString="0" containsNumber="1" containsInteger="1" minValue="1" maxValue="4"/>
    </cacheField>
    <cacheField name="Price per Unit" numFmtId="166">
      <sharedItems containsSemiMixedTypes="0" containsString="0" containsNumber="1" containsInteger="1" minValue="25" maxValue="500"/>
    </cacheField>
    <cacheField name="Total Amount" numFmtId="166">
      <sharedItems containsSemiMixedTypes="0" containsString="0" containsNumber="1" containsInteger="1" minValue="25" maxValue="2000"/>
    </cacheField>
    <cacheField name="Check" numFmtId="166">
      <sharedItems/>
    </cacheField>
  </cacheFields>
  <extLst>
    <ext xmlns:x14="http://schemas.microsoft.com/office/spreadsheetml/2009/9/main" uri="{725AE2AE-9491-48be-B2B4-4EB974FC3084}">
      <x14:pivotCacheDefinition pivotCacheId="160333608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di" refreshedDate="45321.63552152778" createdVersion="8" refreshedVersion="8" minRefreshableVersion="3" recordCount="99" xr:uid="{8DE8A942-39BE-4F38-971E-E7246C51285A}">
  <cacheSource type="worksheet">
    <worksheetSource name="Table1"/>
  </cacheSource>
  <cacheFields count="11">
    <cacheField name="Transaction ID" numFmtId="1">
      <sharedItems containsSemiMixedTypes="0" containsString="0" containsNumber="1" containsInteger="1" minValue="1" maxValue="99"/>
    </cacheField>
    <cacheField name="Date" numFmtId="164">
      <sharedItems containsSemiMixedTypes="0" containsNonDate="0" containsDate="1" containsString="0" minDate="2023-01-04T00:00:00" maxDate="2023-12-28T00:00:00"/>
    </cacheField>
    <cacheField name="Customer ID" numFmtId="0">
      <sharedItems/>
    </cacheField>
    <cacheField name="Gender" numFmtId="49">
      <sharedItems/>
    </cacheField>
    <cacheField name="Age" numFmtId="1">
      <sharedItems containsSemiMixedTypes="0" containsString="0" containsNumber="1" containsInteger="1" minValue="18" maxValue="64"/>
    </cacheField>
    <cacheField name="Age Group" numFmtId="49">
      <sharedItems count="4">
        <s v="Adult"/>
        <s v="Middle Age Adult"/>
        <s v="Senior Adult"/>
        <s v="Teen"/>
      </sharedItems>
    </cacheField>
    <cacheField name="Product Category" numFmtId="49">
      <sharedItems count="3">
        <s v="Beauty"/>
        <s v="Clothing"/>
        <s v="Electronics"/>
      </sharedItems>
    </cacheField>
    <cacheField name="Quantity" numFmtId="1">
      <sharedItems containsSemiMixedTypes="0" containsString="0" containsNumber="1" containsInteger="1" minValue="1" maxValue="4"/>
    </cacheField>
    <cacheField name="Price per Unit" numFmtId="166">
      <sharedItems containsSemiMixedTypes="0" containsString="0" containsNumber="1" containsInteger="1" minValue="25" maxValue="500"/>
    </cacheField>
    <cacheField name="Total Amount" numFmtId="166">
      <sharedItems containsSemiMixedTypes="0" containsString="0" containsNumber="1" containsInteger="1" minValue="25" maxValue="2000"/>
    </cacheField>
    <cacheField name="Check" numFmtId="166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di" refreshedDate="45324.535186226851" createdVersion="8" refreshedVersion="8" minRefreshableVersion="3" recordCount="99" xr:uid="{485F3F8E-894A-4A74-8374-DE04C72ED62D}">
  <cacheSource type="worksheet">
    <worksheetSource name="Table1"/>
  </cacheSource>
  <cacheFields count="13">
    <cacheField name="Transaction ID" numFmtId="1">
      <sharedItems containsSemiMixedTypes="0" containsString="0" containsNumber="1" containsInteger="1" minValue="1" maxValue="99"/>
    </cacheField>
    <cacheField name="Date" numFmtId="164">
      <sharedItems containsSemiMixedTypes="0" containsNonDate="0" containsDate="1" containsString="0" minDate="2023-01-04T00:00:00" maxDate="2023-12-28T00:00:00" count="83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</sharedItems>
      <fieldGroup par="12"/>
    </cacheField>
    <cacheField name="Customer ID" numFmtId="0">
      <sharedItems/>
    </cacheField>
    <cacheField name="Gender" numFmtId="49">
      <sharedItems count="2">
        <s v="Male"/>
        <s v="Female"/>
      </sharedItems>
    </cacheField>
    <cacheField name="Age" numFmtId="1">
      <sharedItems containsSemiMixedTypes="0" containsString="0" containsNumber="1" containsInteger="1" minValue="18" maxValue="64"/>
    </cacheField>
    <cacheField name="Age Group" numFmtId="49">
      <sharedItems count="4">
        <s v="Adult"/>
        <s v="Middle Age Adult"/>
        <s v="Senior Adult"/>
        <s v="Teen"/>
      </sharedItems>
    </cacheField>
    <cacheField name="Product Category" numFmtId="49">
      <sharedItems count="3">
        <s v="Beauty"/>
        <s v="Clothing"/>
        <s v="Electronics"/>
      </sharedItems>
    </cacheField>
    <cacheField name="Quantity" numFmtId="1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Price per Unit" numFmtId="166">
      <sharedItems containsSemiMixedTypes="0" containsString="0" containsNumber="1" containsInteger="1" minValue="25" maxValue="500"/>
    </cacheField>
    <cacheField name="Total Amount" numFmtId="166">
      <sharedItems containsSemiMixedTypes="0" containsString="0" containsNumber="1" containsInteger="1" minValue="25" maxValue="2000"/>
    </cacheField>
    <cacheField name="Check" numFmtId="166">
      <sharedItems/>
    </cacheField>
    <cacheField name="Days (Date)" numFmtId="0" databaseField="0">
      <fieldGroup base="1">
        <rangePr groupBy="days" startDate="2023-01-04T00:00:00" endDate="2023-12-28T00:00:00"/>
        <groupItems count="368">
          <s v="&lt;04-01-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-12-23"/>
        </groupItems>
      </fieldGroup>
    </cacheField>
    <cacheField name="Months (Date)" numFmtId="0" databaseField="0">
      <fieldGroup base="1">
        <rangePr groupBy="months" startDate="2023-01-04T00:00:00" endDate="2023-12-28T00:00:00"/>
        <groupItems count="14">
          <s v="&lt;04-01-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12-23"/>
        </groupItems>
      </fieldGroup>
    </cacheField>
  </cacheFields>
  <extLst>
    <ext xmlns:x14="http://schemas.microsoft.com/office/spreadsheetml/2009/9/main" uri="{725AE2AE-9491-48be-B2B4-4EB974FC3084}">
      <x14:pivotCacheDefinition pivotCacheId="15608100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1"/>
    <x v="0"/>
    <s v="CUST001"/>
    <x v="0"/>
    <n v="34"/>
    <x v="0"/>
    <n v="3"/>
    <x v="0"/>
    <x v="0"/>
    <b v="1"/>
  </r>
  <r>
    <n v="2"/>
    <x v="1"/>
    <s v="CUST002"/>
    <x v="1"/>
    <n v="26"/>
    <x v="1"/>
    <n v="2"/>
    <x v="1"/>
    <x v="1"/>
    <b v="1"/>
  </r>
  <r>
    <n v="3"/>
    <x v="2"/>
    <s v="CUST003"/>
    <x v="0"/>
    <n v="50"/>
    <x v="2"/>
    <n v="1"/>
    <x v="2"/>
    <x v="2"/>
    <b v="1"/>
  </r>
  <r>
    <n v="4"/>
    <x v="3"/>
    <s v="CUST004"/>
    <x v="0"/>
    <n v="37"/>
    <x v="1"/>
    <n v="1"/>
    <x v="1"/>
    <x v="3"/>
    <b v="1"/>
  </r>
  <r>
    <n v="5"/>
    <x v="4"/>
    <s v="CUST005"/>
    <x v="0"/>
    <n v="30"/>
    <x v="0"/>
    <n v="2"/>
    <x v="0"/>
    <x v="4"/>
    <b v="1"/>
  </r>
  <r>
    <n v="6"/>
    <x v="5"/>
    <s v="CUST006"/>
    <x v="1"/>
    <n v="45"/>
    <x v="0"/>
    <n v="1"/>
    <x v="2"/>
    <x v="2"/>
    <b v="1"/>
  </r>
  <r>
    <n v="7"/>
    <x v="6"/>
    <s v="CUST007"/>
    <x v="0"/>
    <n v="46"/>
    <x v="1"/>
    <n v="2"/>
    <x v="3"/>
    <x v="5"/>
    <b v="1"/>
  </r>
  <r>
    <n v="8"/>
    <x v="7"/>
    <s v="CUST008"/>
    <x v="0"/>
    <n v="30"/>
    <x v="2"/>
    <n v="4"/>
    <x v="3"/>
    <x v="4"/>
    <b v="1"/>
  </r>
  <r>
    <n v="9"/>
    <x v="8"/>
    <s v="CUST009"/>
    <x v="0"/>
    <n v="63"/>
    <x v="2"/>
    <n v="2"/>
    <x v="4"/>
    <x v="6"/>
    <b v="1"/>
  </r>
  <r>
    <n v="10"/>
    <x v="9"/>
    <s v="CUST010"/>
    <x v="1"/>
    <n v="52"/>
    <x v="1"/>
    <n v="4"/>
    <x v="0"/>
    <x v="7"/>
    <b v="1"/>
  </r>
  <r>
    <n v="11"/>
    <x v="10"/>
    <s v="CUST011"/>
    <x v="0"/>
    <n v="23"/>
    <x v="1"/>
    <n v="2"/>
    <x v="0"/>
    <x v="4"/>
    <b v="1"/>
  </r>
  <r>
    <n v="12"/>
    <x v="11"/>
    <s v="CUST012"/>
    <x v="0"/>
    <n v="35"/>
    <x v="0"/>
    <n v="3"/>
    <x v="3"/>
    <x v="8"/>
    <b v="1"/>
  </r>
  <r>
    <n v="13"/>
    <x v="12"/>
    <s v="CUST013"/>
    <x v="0"/>
    <n v="22"/>
    <x v="2"/>
    <n v="3"/>
    <x v="1"/>
    <x v="9"/>
    <b v="1"/>
  </r>
  <r>
    <n v="14"/>
    <x v="13"/>
    <s v="CUST014"/>
    <x v="0"/>
    <n v="64"/>
    <x v="1"/>
    <n v="4"/>
    <x v="2"/>
    <x v="10"/>
    <b v="1"/>
  </r>
  <r>
    <n v="15"/>
    <x v="14"/>
    <s v="CUST015"/>
    <x v="1"/>
    <n v="42"/>
    <x v="2"/>
    <n v="4"/>
    <x v="1"/>
    <x v="11"/>
    <b v="1"/>
  </r>
  <r>
    <n v="16"/>
    <x v="15"/>
    <s v="CUST016"/>
    <x v="0"/>
    <n v="19"/>
    <x v="1"/>
    <n v="3"/>
    <x v="1"/>
    <x v="9"/>
    <b v="1"/>
  </r>
  <r>
    <n v="17"/>
    <x v="16"/>
    <s v="CUST017"/>
    <x v="1"/>
    <n v="27"/>
    <x v="1"/>
    <n v="4"/>
    <x v="3"/>
    <x v="4"/>
    <b v="1"/>
  </r>
  <r>
    <n v="18"/>
    <x v="17"/>
    <s v="CUST018"/>
    <x v="1"/>
    <n v="47"/>
    <x v="2"/>
    <n v="2"/>
    <x v="3"/>
    <x v="5"/>
    <b v="1"/>
  </r>
  <r>
    <n v="19"/>
    <x v="18"/>
    <s v="CUST019"/>
    <x v="1"/>
    <n v="62"/>
    <x v="1"/>
    <n v="2"/>
    <x v="3"/>
    <x v="5"/>
    <b v="1"/>
  </r>
  <r>
    <n v="20"/>
    <x v="19"/>
    <s v="CUST020"/>
    <x v="0"/>
    <n v="22"/>
    <x v="1"/>
    <n v="3"/>
    <x v="4"/>
    <x v="12"/>
    <b v="1"/>
  </r>
  <r>
    <n v="21"/>
    <x v="20"/>
    <s v="CUST021"/>
    <x v="1"/>
    <n v="50"/>
    <x v="0"/>
    <n v="1"/>
    <x v="1"/>
    <x v="3"/>
    <b v="1"/>
  </r>
  <r>
    <n v="22"/>
    <x v="21"/>
    <s v="CUST022"/>
    <x v="0"/>
    <n v="18"/>
    <x v="1"/>
    <n v="2"/>
    <x v="0"/>
    <x v="4"/>
    <b v="1"/>
  </r>
  <r>
    <n v="23"/>
    <x v="22"/>
    <s v="CUST023"/>
    <x v="1"/>
    <n v="35"/>
    <x v="1"/>
    <n v="4"/>
    <x v="2"/>
    <x v="10"/>
    <b v="1"/>
  </r>
  <r>
    <n v="24"/>
    <x v="23"/>
    <s v="CUST024"/>
    <x v="1"/>
    <n v="49"/>
    <x v="1"/>
    <n v="1"/>
    <x v="4"/>
    <x v="13"/>
    <b v="1"/>
  </r>
  <r>
    <n v="25"/>
    <x v="24"/>
    <s v="CUST025"/>
    <x v="1"/>
    <n v="64"/>
    <x v="0"/>
    <n v="1"/>
    <x v="0"/>
    <x v="5"/>
    <b v="1"/>
  </r>
  <r>
    <n v="26"/>
    <x v="9"/>
    <s v="CUST026"/>
    <x v="1"/>
    <n v="28"/>
    <x v="2"/>
    <n v="2"/>
    <x v="1"/>
    <x v="1"/>
    <b v="1"/>
  </r>
  <r>
    <n v="27"/>
    <x v="25"/>
    <s v="CUST027"/>
    <x v="1"/>
    <n v="38"/>
    <x v="0"/>
    <n v="2"/>
    <x v="3"/>
    <x v="5"/>
    <b v="1"/>
  </r>
  <r>
    <n v="28"/>
    <x v="26"/>
    <s v="CUST028"/>
    <x v="1"/>
    <n v="43"/>
    <x v="0"/>
    <n v="1"/>
    <x v="1"/>
    <x v="3"/>
    <b v="1"/>
  </r>
  <r>
    <n v="29"/>
    <x v="27"/>
    <s v="CUST029"/>
    <x v="1"/>
    <n v="42"/>
    <x v="2"/>
    <n v="1"/>
    <x v="2"/>
    <x v="2"/>
    <b v="1"/>
  </r>
  <r>
    <n v="30"/>
    <x v="28"/>
    <s v="CUST030"/>
    <x v="1"/>
    <n v="39"/>
    <x v="0"/>
    <n v="3"/>
    <x v="4"/>
    <x v="12"/>
    <b v="1"/>
  </r>
  <r>
    <n v="31"/>
    <x v="29"/>
    <s v="CUST031"/>
    <x v="0"/>
    <n v="44"/>
    <x v="2"/>
    <n v="4"/>
    <x v="4"/>
    <x v="14"/>
    <b v="1"/>
  </r>
  <r>
    <n v="32"/>
    <x v="30"/>
    <s v="CUST032"/>
    <x v="0"/>
    <n v="30"/>
    <x v="0"/>
    <n v="3"/>
    <x v="2"/>
    <x v="15"/>
    <b v="1"/>
  </r>
  <r>
    <n v="33"/>
    <x v="31"/>
    <s v="CUST033"/>
    <x v="1"/>
    <n v="50"/>
    <x v="2"/>
    <n v="2"/>
    <x v="0"/>
    <x v="4"/>
    <b v="1"/>
  </r>
  <r>
    <n v="34"/>
    <x v="32"/>
    <s v="CUST034"/>
    <x v="1"/>
    <n v="51"/>
    <x v="1"/>
    <n v="3"/>
    <x v="0"/>
    <x v="0"/>
    <b v="1"/>
  </r>
  <r>
    <n v="35"/>
    <x v="12"/>
    <s v="CUST035"/>
    <x v="1"/>
    <n v="58"/>
    <x v="0"/>
    <n v="3"/>
    <x v="4"/>
    <x v="12"/>
    <b v="1"/>
  </r>
  <r>
    <n v="36"/>
    <x v="33"/>
    <s v="CUST036"/>
    <x v="0"/>
    <n v="52"/>
    <x v="0"/>
    <n v="3"/>
    <x v="4"/>
    <x v="12"/>
    <b v="1"/>
  </r>
  <r>
    <n v="37"/>
    <x v="29"/>
    <s v="CUST037"/>
    <x v="1"/>
    <n v="18"/>
    <x v="0"/>
    <n v="3"/>
    <x v="3"/>
    <x v="8"/>
    <b v="1"/>
  </r>
  <r>
    <n v="38"/>
    <x v="34"/>
    <s v="CUST038"/>
    <x v="0"/>
    <n v="38"/>
    <x v="0"/>
    <n v="4"/>
    <x v="0"/>
    <x v="7"/>
    <b v="1"/>
  </r>
  <r>
    <n v="39"/>
    <x v="35"/>
    <s v="CUST039"/>
    <x v="0"/>
    <n v="23"/>
    <x v="1"/>
    <n v="4"/>
    <x v="2"/>
    <x v="10"/>
    <b v="1"/>
  </r>
  <r>
    <n v="40"/>
    <x v="36"/>
    <s v="CUST040"/>
    <x v="0"/>
    <n v="45"/>
    <x v="0"/>
    <n v="1"/>
    <x v="0"/>
    <x v="5"/>
    <b v="1"/>
  </r>
  <r>
    <n v="41"/>
    <x v="7"/>
    <s v="CUST041"/>
    <x v="0"/>
    <n v="34"/>
    <x v="1"/>
    <n v="2"/>
    <x v="3"/>
    <x v="5"/>
    <b v="1"/>
  </r>
  <r>
    <n v="42"/>
    <x v="15"/>
    <s v="CUST042"/>
    <x v="0"/>
    <n v="22"/>
    <x v="1"/>
    <n v="3"/>
    <x v="4"/>
    <x v="12"/>
    <b v="1"/>
  </r>
  <r>
    <n v="43"/>
    <x v="37"/>
    <s v="CUST043"/>
    <x v="1"/>
    <n v="48"/>
    <x v="1"/>
    <n v="1"/>
    <x v="4"/>
    <x v="13"/>
    <b v="1"/>
  </r>
  <r>
    <n v="44"/>
    <x v="38"/>
    <s v="CUST044"/>
    <x v="1"/>
    <n v="22"/>
    <x v="1"/>
    <n v="1"/>
    <x v="3"/>
    <x v="16"/>
    <b v="1"/>
  </r>
  <r>
    <n v="45"/>
    <x v="39"/>
    <s v="CUST045"/>
    <x v="1"/>
    <n v="55"/>
    <x v="2"/>
    <n v="1"/>
    <x v="2"/>
    <x v="2"/>
    <b v="1"/>
  </r>
  <r>
    <n v="46"/>
    <x v="40"/>
    <s v="CUST046"/>
    <x v="1"/>
    <n v="20"/>
    <x v="2"/>
    <n v="4"/>
    <x v="4"/>
    <x v="14"/>
    <b v="1"/>
  </r>
  <r>
    <n v="47"/>
    <x v="41"/>
    <s v="CUST047"/>
    <x v="1"/>
    <n v="40"/>
    <x v="0"/>
    <n v="3"/>
    <x v="1"/>
    <x v="9"/>
    <b v="1"/>
  </r>
  <r>
    <n v="48"/>
    <x v="42"/>
    <s v="CUST048"/>
    <x v="0"/>
    <n v="54"/>
    <x v="2"/>
    <n v="3"/>
    <x v="4"/>
    <x v="12"/>
    <b v="1"/>
  </r>
  <r>
    <n v="49"/>
    <x v="43"/>
    <s v="CUST049"/>
    <x v="1"/>
    <n v="54"/>
    <x v="2"/>
    <n v="2"/>
    <x v="1"/>
    <x v="1"/>
    <b v="1"/>
  </r>
  <r>
    <n v="50"/>
    <x v="44"/>
    <s v="CUST050"/>
    <x v="1"/>
    <n v="27"/>
    <x v="0"/>
    <n v="3"/>
    <x v="3"/>
    <x v="8"/>
    <b v="1"/>
  </r>
  <r>
    <n v="51"/>
    <x v="45"/>
    <s v="CUST051"/>
    <x v="0"/>
    <n v="27"/>
    <x v="0"/>
    <n v="3"/>
    <x v="3"/>
    <x v="8"/>
    <b v="1"/>
  </r>
  <r>
    <n v="52"/>
    <x v="46"/>
    <s v="CUST052"/>
    <x v="1"/>
    <n v="36"/>
    <x v="0"/>
    <n v="1"/>
    <x v="4"/>
    <x v="13"/>
    <b v="1"/>
  </r>
  <r>
    <n v="53"/>
    <x v="47"/>
    <s v="CUST053"/>
    <x v="0"/>
    <n v="34"/>
    <x v="2"/>
    <n v="2"/>
    <x v="0"/>
    <x v="4"/>
    <b v="1"/>
  </r>
  <r>
    <n v="54"/>
    <x v="48"/>
    <s v="CUST054"/>
    <x v="1"/>
    <n v="38"/>
    <x v="2"/>
    <n v="3"/>
    <x v="1"/>
    <x v="9"/>
    <b v="1"/>
  </r>
  <r>
    <n v="55"/>
    <x v="49"/>
    <s v="CUST055"/>
    <x v="0"/>
    <n v="31"/>
    <x v="0"/>
    <n v="4"/>
    <x v="2"/>
    <x v="10"/>
    <b v="1"/>
  </r>
  <r>
    <n v="56"/>
    <x v="50"/>
    <s v="CUST056"/>
    <x v="1"/>
    <n v="26"/>
    <x v="1"/>
    <n v="3"/>
    <x v="4"/>
    <x v="12"/>
    <b v="1"/>
  </r>
  <r>
    <n v="57"/>
    <x v="51"/>
    <s v="CUST057"/>
    <x v="1"/>
    <n v="63"/>
    <x v="0"/>
    <n v="1"/>
    <x v="2"/>
    <x v="2"/>
    <b v="1"/>
  </r>
  <r>
    <n v="58"/>
    <x v="52"/>
    <s v="CUST058"/>
    <x v="0"/>
    <n v="18"/>
    <x v="1"/>
    <n v="4"/>
    <x v="4"/>
    <x v="14"/>
    <b v="1"/>
  </r>
  <r>
    <n v="59"/>
    <x v="53"/>
    <s v="CUST059"/>
    <x v="0"/>
    <n v="62"/>
    <x v="1"/>
    <n v="1"/>
    <x v="0"/>
    <x v="5"/>
    <b v="1"/>
  </r>
  <r>
    <n v="60"/>
    <x v="54"/>
    <s v="CUST060"/>
    <x v="0"/>
    <n v="30"/>
    <x v="0"/>
    <n v="3"/>
    <x v="0"/>
    <x v="0"/>
    <b v="1"/>
  </r>
  <r>
    <n v="61"/>
    <x v="55"/>
    <s v="CUST061"/>
    <x v="0"/>
    <n v="21"/>
    <x v="0"/>
    <n v="4"/>
    <x v="0"/>
    <x v="7"/>
    <b v="1"/>
  </r>
  <r>
    <n v="62"/>
    <x v="56"/>
    <s v="CUST062"/>
    <x v="0"/>
    <n v="18"/>
    <x v="0"/>
    <n v="2"/>
    <x v="0"/>
    <x v="4"/>
    <b v="1"/>
  </r>
  <r>
    <n v="63"/>
    <x v="57"/>
    <s v="CUST063"/>
    <x v="0"/>
    <n v="57"/>
    <x v="2"/>
    <n v="2"/>
    <x v="3"/>
    <x v="5"/>
    <b v="1"/>
  </r>
  <r>
    <n v="64"/>
    <x v="58"/>
    <s v="CUST064"/>
    <x v="0"/>
    <n v="49"/>
    <x v="1"/>
    <n v="4"/>
    <x v="3"/>
    <x v="4"/>
    <b v="1"/>
  </r>
  <r>
    <n v="65"/>
    <x v="59"/>
    <s v="CUST065"/>
    <x v="0"/>
    <n v="51"/>
    <x v="2"/>
    <n v="4"/>
    <x v="1"/>
    <x v="11"/>
    <b v="1"/>
  </r>
  <r>
    <n v="66"/>
    <x v="60"/>
    <s v="CUST066"/>
    <x v="1"/>
    <n v="45"/>
    <x v="2"/>
    <n v="1"/>
    <x v="2"/>
    <x v="2"/>
    <b v="1"/>
  </r>
  <r>
    <n v="67"/>
    <x v="61"/>
    <s v="CUST067"/>
    <x v="1"/>
    <n v="48"/>
    <x v="0"/>
    <n v="4"/>
    <x v="4"/>
    <x v="14"/>
    <b v="1"/>
  </r>
  <r>
    <n v="68"/>
    <x v="48"/>
    <s v="CUST068"/>
    <x v="0"/>
    <n v="25"/>
    <x v="2"/>
    <n v="1"/>
    <x v="4"/>
    <x v="13"/>
    <b v="1"/>
  </r>
  <r>
    <n v="69"/>
    <x v="17"/>
    <s v="CUST069"/>
    <x v="1"/>
    <n v="56"/>
    <x v="0"/>
    <n v="3"/>
    <x v="3"/>
    <x v="8"/>
    <b v="1"/>
  </r>
  <r>
    <n v="70"/>
    <x v="62"/>
    <s v="CUST070"/>
    <x v="1"/>
    <n v="43"/>
    <x v="1"/>
    <n v="1"/>
    <x v="4"/>
    <x v="13"/>
    <b v="1"/>
  </r>
  <r>
    <n v="71"/>
    <x v="37"/>
    <s v="CUST071"/>
    <x v="1"/>
    <n v="51"/>
    <x v="0"/>
    <n v="4"/>
    <x v="3"/>
    <x v="4"/>
    <b v="1"/>
  </r>
  <r>
    <n v="72"/>
    <x v="29"/>
    <s v="CUST072"/>
    <x v="1"/>
    <n v="20"/>
    <x v="2"/>
    <n v="4"/>
    <x v="1"/>
    <x v="11"/>
    <b v="1"/>
  </r>
  <r>
    <n v="73"/>
    <x v="63"/>
    <s v="CUST073"/>
    <x v="0"/>
    <n v="29"/>
    <x v="2"/>
    <n v="3"/>
    <x v="2"/>
    <x v="15"/>
    <b v="1"/>
  </r>
  <r>
    <n v="74"/>
    <x v="64"/>
    <s v="CUST074"/>
    <x v="1"/>
    <n v="18"/>
    <x v="0"/>
    <n v="4"/>
    <x v="1"/>
    <x v="11"/>
    <b v="1"/>
  </r>
  <r>
    <n v="75"/>
    <x v="65"/>
    <s v="CUST075"/>
    <x v="0"/>
    <n v="61"/>
    <x v="0"/>
    <n v="4"/>
    <x v="0"/>
    <x v="7"/>
    <b v="1"/>
  </r>
  <r>
    <n v="76"/>
    <x v="66"/>
    <s v="CUST076"/>
    <x v="1"/>
    <n v="22"/>
    <x v="2"/>
    <n v="2"/>
    <x v="0"/>
    <x v="4"/>
    <b v="1"/>
  </r>
  <r>
    <n v="77"/>
    <x v="67"/>
    <s v="CUST077"/>
    <x v="1"/>
    <n v="47"/>
    <x v="1"/>
    <n v="2"/>
    <x v="0"/>
    <x v="4"/>
    <b v="1"/>
  </r>
  <r>
    <n v="78"/>
    <x v="68"/>
    <s v="CUST078"/>
    <x v="1"/>
    <n v="47"/>
    <x v="1"/>
    <n v="3"/>
    <x v="1"/>
    <x v="9"/>
    <b v="1"/>
  </r>
  <r>
    <n v="79"/>
    <x v="69"/>
    <s v="CUST079"/>
    <x v="0"/>
    <n v="34"/>
    <x v="0"/>
    <n v="1"/>
    <x v="4"/>
    <x v="13"/>
    <b v="1"/>
  </r>
  <r>
    <n v="80"/>
    <x v="70"/>
    <s v="CUST080"/>
    <x v="1"/>
    <n v="64"/>
    <x v="1"/>
    <n v="2"/>
    <x v="2"/>
    <x v="17"/>
    <b v="1"/>
  </r>
  <r>
    <n v="81"/>
    <x v="71"/>
    <s v="CUST081"/>
    <x v="0"/>
    <n v="40"/>
    <x v="2"/>
    <n v="1"/>
    <x v="0"/>
    <x v="5"/>
    <b v="1"/>
  </r>
  <r>
    <n v="82"/>
    <x v="24"/>
    <s v="CUST082"/>
    <x v="1"/>
    <n v="32"/>
    <x v="0"/>
    <n v="4"/>
    <x v="0"/>
    <x v="7"/>
    <b v="1"/>
  </r>
  <r>
    <n v="83"/>
    <x v="72"/>
    <s v="CUST083"/>
    <x v="0"/>
    <n v="54"/>
    <x v="2"/>
    <n v="2"/>
    <x v="0"/>
    <x v="4"/>
    <b v="1"/>
  </r>
  <r>
    <n v="84"/>
    <x v="73"/>
    <s v="CUST084"/>
    <x v="1"/>
    <n v="38"/>
    <x v="2"/>
    <n v="3"/>
    <x v="2"/>
    <x v="15"/>
    <b v="1"/>
  </r>
  <r>
    <n v="85"/>
    <x v="74"/>
    <s v="CUST085"/>
    <x v="0"/>
    <n v="31"/>
    <x v="1"/>
    <n v="3"/>
    <x v="0"/>
    <x v="0"/>
    <b v="1"/>
  </r>
  <r>
    <n v="86"/>
    <x v="75"/>
    <s v="CUST086"/>
    <x v="0"/>
    <n v="19"/>
    <x v="0"/>
    <n v="3"/>
    <x v="2"/>
    <x v="15"/>
    <b v="1"/>
  </r>
  <r>
    <n v="87"/>
    <x v="64"/>
    <s v="CUST087"/>
    <x v="1"/>
    <n v="28"/>
    <x v="0"/>
    <n v="2"/>
    <x v="0"/>
    <x v="4"/>
    <b v="1"/>
  </r>
  <r>
    <n v="88"/>
    <x v="76"/>
    <s v="CUST088"/>
    <x v="0"/>
    <n v="56"/>
    <x v="1"/>
    <n v="1"/>
    <x v="1"/>
    <x v="3"/>
    <b v="1"/>
  </r>
  <r>
    <n v="89"/>
    <x v="77"/>
    <s v="CUST089"/>
    <x v="1"/>
    <n v="55"/>
    <x v="2"/>
    <n v="4"/>
    <x v="1"/>
    <x v="11"/>
    <b v="1"/>
  </r>
  <r>
    <n v="90"/>
    <x v="4"/>
    <s v="CUST090"/>
    <x v="1"/>
    <n v="51"/>
    <x v="2"/>
    <n v="1"/>
    <x v="2"/>
    <x v="2"/>
    <b v="1"/>
  </r>
  <r>
    <n v="91"/>
    <x v="66"/>
    <s v="CUST091"/>
    <x v="1"/>
    <n v="55"/>
    <x v="2"/>
    <n v="1"/>
    <x v="1"/>
    <x v="3"/>
    <b v="1"/>
  </r>
  <r>
    <n v="92"/>
    <x v="78"/>
    <s v="CUST092"/>
    <x v="1"/>
    <n v="51"/>
    <x v="2"/>
    <n v="4"/>
    <x v="2"/>
    <x v="10"/>
    <b v="1"/>
  </r>
  <r>
    <n v="93"/>
    <x v="37"/>
    <s v="CUST093"/>
    <x v="1"/>
    <n v="35"/>
    <x v="0"/>
    <n v="4"/>
    <x v="1"/>
    <x v="11"/>
    <b v="1"/>
  </r>
  <r>
    <n v="94"/>
    <x v="79"/>
    <s v="CUST094"/>
    <x v="1"/>
    <n v="47"/>
    <x v="0"/>
    <n v="2"/>
    <x v="1"/>
    <x v="1"/>
    <b v="1"/>
  </r>
  <r>
    <n v="95"/>
    <x v="0"/>
    <s v="CUST095"/>
    <x v="1"/>
    <n v="32"/>
    <x v="1"/>
    <n v="2"/>
    <x v="2"/>
    <x v="17"/>
    <b v="1"/>
  </r>
  <r>
    <n v="96"/>
    <x v="80"/>
    <s v="CUST096"/>
    <x v="1"/>
    <n v="44"/>
    <x v="1"/>
    <n v="2"/>
    <x v="4"/>
    <x v="6"/>
    <b v="1"/>
  </r>
  <r>
    <n v="97"/>
    <x v="81"/>
    <s v="CUST097"/>
    <x v="1"/>
    <n v="51"/>
    <x v="0"/>
    <n v="2"/>
    <x v="1"/>
    <x v="1"/>
    <b v="1"/>
  </r>
  <r>
    <n v="98"/>
    <x v="26"/>
    <s v="CUST098"/>
    <x v="1"/>
    <n v="55"/>
    <x v="0"/>
    <n v="2"/>
    <x v="0"/>
    <x v="4"/>
    <b v="1"/>
  </r>
  <r>
    <n v="99"/>
    <x v="82"/>
    <s v="CUST099"/>
    <x v="1"/>
    <n v="50"/>
    <x v="2"/>
    <n v="4"/>
    <x v="4"/>
    <x v="14"/>
    <b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1"/>
    <d v="2023-11-24T00:00:00"/>
    <s v="CUST001"/>
    <s v="Male"/>
    <n v="34"/>
    <x v="0"/>
    <n v="3"/>
    <n v="50"/>
    <n v="150"/>
    <b v="1"/>
  </r>
  <r>
    <n v="2"/>
    <d v="2023-02-27T00:00:00"/>
    <s v="CUST002"/>
    <s v="Female"/>
    <n v="26"/>
    <x v="1"/>
    <n v="2"/>
    <n v="500"/>
    <n v="1000"/>
    <b v="1"/>
  </r>
  <r>
    <n v="3"/>
    <d v="2023-01-13T00:00:00"/>
    <s v="CUST003"/>
    <s v="Male"/>
    <n v="50"/>
    <x v="2"/>
    <n v="1"/>
    <n v="30"/>
    <n v="30"/>
    <b v="1"/>
  </r>
  <r>
    <n v="4"/>
    <d v="2023-05-21T00:00:00"/>
    <s v="CUST004"/>
    <s v="Male"/>
    <n v="37"/>
    <x v="1"/>
    <n v="1"/>
    <n v="500"/>
    <n v="500"/>
    <b v="1"/>
  </r>
  <r>
    <n v="5"/>
    <d v="2023-05-06T00:00:00"/>
    <s v="CUST005"/>
    <s v="Male"/>
    <n v="30"/>
    <x v="0"/>
    <n v="2"/>
    <n v="50"/>
    <n v="100"/>
    <b v="1"/>
  </r>
  <r>
    <n v="6"/>
    <d v="2023-04-25T00:00:00"/>
    <s v="CUST006"/>
    <s v="Female"/>
    <n v="45"/>
    <x v="0"/>
    <n v="1"/>
    <n v="30"/>
    <n v="30"/>
    <b v="1"/>
  </r>
  <r>
    <n v="7"/>
    <d v="2023-03-13T00:00:00"/>
    <s v="CUST007"/>
    <s v="Male"/>
    <n v="46"/>
    <x v="1"/>
    <n v="2"/>
    <n v="25"/>
    <n v="50"/>
    <b v="1"/>
  </r>
  <r>
    <n v="8"/>
    <d v="2023-02-22T00:00:00"/>
    <s v="CUST008"/>
    <s v="Male"/>
    <n v="30"/>
    <x v="2"/>
    <n v="4"/>
    <n v="25"/>
    <n v="100"/>
    <b v="1"/>
  </r>
  <r>
    <n v="9"/>
    <d v="2023-12-13T00:00:00"/>
    <s v="CUST009"/>
    <s v="Male"/>
    <n v="63"/>
    <x v="2"/>
    <n v="2"/>
    <n v="300"/>
    <n v="600"/>
    <b v="1"/>
  </r>
  <r>
    <n v="10"/>
    <d v="2023-10-07T00:00:00"/>
    <s v="CUST010"/>
    <s v="Female"/>
    <n v="52"/>
    <x v="1"/>
    <n v="4"/>
    <n v="50"/>
    <n v="200"/>
    <b v="1"/>
  </r>
  <r>
    <n v="11"/>
    <d v="2023-02-14T00:00:00"/>
    <s v="CUST011"/>
    <s v="Male"/>
    <n v="23"/>
    <x v="1"/>
    <n v="2"/>
    <n v="50"/>
    <n v="100"/>
    <b v="1"/>
  </r>
  <r>
    <n v="12"/>
    <d v="2023-10-30T00:00:00"/>
    <s v="CUST012"/>
    <s v="Male"/>
    <n v="35"/>
    <x v="0"/>
    <n v="3"/>
    <n v="25"/>
    <n v="75"/>
    <b v="1"/>
  </r>
  <r>
    <n v="13"/>
    <d v="2023-08-05T00:00:00"/>
    <s v="CUST013"/>
    <s v="Male"/>
    <n v="22"/>
    <x v="2"/>
    <n v="3"/>
    <n v="500"/>
    <n v="1500"/>
    <b v="1"/>
  </r>
  <r>
    <n v="14"/>
    <d v="2023-01-17T00:00:00"/>
    <s v="CUST014"/>
    <s v="Male"/>
    <n v="64"/>
    <x v="1"/>
    <n v="4"/>
    <n v="30"/>
    <n v="120"/>
    <b v="1"/>
  </r>
  <r>
    <n v="15"/>
    <d v="2023-01-16T00:00:00"/>
    <s v="CUST015"/>
    <s v="Female"/>
    <n v="42"/>
    <x v="2"/>
    <n v="4"/>
    <n v="500"/>
    <n v="2000"/>
    <b v="1"/>
  </r>
  <r>
    <n v="16"/>
    <d v="2023-02-17T00:00:00"/>
    <s v="CUST016"/>
    <s v="Male"/>
    <n v="19"/>
    <x v="1"/>
    <n v="3"/>
    <n v="500"/>
    <n v="1500"/>
    <b v="1"/>
  </r>
  <r>
    <n v="17"/>
    <d v="2023-04-22T00:00:00"/>
    <s v="CUST017"/>
    <s v="Female"/>
    <n v="27"/>
    <x v="1"/>
    <n v="4"/>
    <n v="25"/>
    <n v="100"/>
    <b v="1"/>
  </r>
  <r>
    <n v="18"/>
    <d v="2023-04-30T00:00:00"/>
    <s v="CUST018"/>
    <s v="Female"/>
    <n v="47"/>
    <x v="2"/>
    <n v="2"/>
    <n v="25"/>
    <n v="50"/>
    <b v="1"/>
  </r>
  <r>
    <n v="19"/>
    <d v="2023-09-16T00:00:00"/>
    <s v="CUST019"/>
    <s v="Female"/>
    <n v="62"/>
    <x v="1"/>
    <n v="2"/>
    <n v="25"/>
    <n v="50"/>
    <b v="1"/>
  </r>
  <r>
    <n v="20"/>
    <d v="2023-11-05T00:00:00"/>
    <s v="CUST020"/>
    <s v="Male"/>
    <n v="22"/>
    <x v="1"/>
    <n v="3"/>
    <n v="300"/>
    <n v="900"/>
    <b v="1"/>
  </r>
  <r>
    <n v="21"/>
    <d v="2023-01-14T00:00:00"/>
    <s v="CUST021"/>
    <s v="Female"/>
    <n v="50"/>
    <x v="0"/>
    <n v="1"/>
    <n v="500"/>
    <n v="500"/>
    <b v="1"/>
  </r>
  <r>
    <n v="22"/>
    <d v="2023-10-15T00:00:00"/>
    <s v="CUST022"/>
    <s v="Male"/>
    <n v="18"/>
    <x v="1"/>
    <n v="2"/>
    <n v="50"/>
    <n v="100"/>
    <b v="1"/>
  </r>
  <r>
    <n v="23"/>
    <d v="2023-04-12T00:00:00"/>
    <s v="CUST023"/>
    <s v="Female"/>
    <n v="35"/>
    <x v="1"/>
    <n v="4"/>
    <n v="30"/>
    <n v="120"/>
    <b v="1"/>
  </r>
  <r>
    <n v="24"/>
    <d v="2023-11-29T00:00:00"/>
    <s v="CUST024"/>
    <s v="Female"/>
    <n v="49"/>
    <x v="1"/>
    <n v="1"/>
    <n v="300"/>
    <n v="300"/>
    <b v="1"/>
  </r>
  <r>
    <n v="25"/>
    <d v="2023-12-26T00:00:00"/>
    <s v="CUST025"/>
    <s v="Female"/>
    <n v="64"/>
    <x v="0"/>
    <n v="1"/>
    <n v="50"/>
    <n v="50"/>
    <b v="1"/>
  </r>
  <r>
    <n v="26"/>
    <d v="2023-10-07T00:00:00"/>
    <s v="CUST026"/>
    <s v="Female"/>
    <n v="28"/>
    <x v="2"/>
    <n v="2"/>
    <n v="500"/>
    <n v="1000"/>
    <b v="1"/>
  </r>
  <r>
    <n v="27"/>
    <d v="2023-08-03T00:00:00"/>
    <s v="CUST027"/>
    <s v="Female"/>
    <n v="38"/>
    <x v="0"/>
    <n v="2"/>
    <n v="25"/>
    <n v="50"/>
    <b v="1"/>
  </r>
  <r>
    <n v="28"/>
    <d v="2023-04-23T00:00:00"/>
    <s v="CUST028"/>
    <s v="Female"/>
    <n v="43"/>
    <x v="0"/>
    <n v="1"/>
    <n v="500"/>
    <n v="500"/>
    <b v="1"/>
  </r>
  <r>
    <n v="29"/>
    <d v="2023-08-18T00:00:00"/>
    <s v="CUST029"/>
    <s v="Female"/>
    <n v="42"/>
    <x v="2"/>
    <n v="1"/>
    <n v="30"/>
    <n v="30"/>
    <b v="1"/>
  </r>
  <r>
    <n v="30"/>
    <d v="2023-10-29T00:00:00"/>
    <s v="CUST030"/>
    <s v="Female"/>
    <n v="39"/>
    <x v="0"/>
    <n v="3"/>
    <n v="300"/>
    <n v="900"/>
    <b v="1"/>
  </r>
  <r>
    <n v="31"/>
    <d v="2023-05-23T00:00:00"/>
    <s v="CUST031"/>
    <s v="Male"/>
    <n v="44"/>
    <x v="2"/>
    <n v="4"/>
    <n v="300"/>
    <n v="1200"/>
    <b v="1"/>
  </r>
  <r>
    <n v="32"/>
    <d v="2023-01-04T00:00:00"/>
    <s v="CUST032"/>
    <s v="Male"/>
    <n v="30"/>
    <x v="0"/>
    <n v="3"/>
    <n v="30"/>
    <n v="90"/>
    <b v="1"/>
  </r>
  <r>
    <n v="33"/>
    <d v="2023-03-23T00:00:00"/>
    <s v="CUST033"/>
    <s v="Female"/>
    <n v="50"/>
    <x v="2"/>
    <n v="2"/>
    <n v="50"/>
    <n v="100"/>
    <b v="1"/>
  </r>
  <r>
    <n v="34"/>
    <d v="2023-12-24T00:00:00"/>
    <s v="CUST034"/>
    <s v="Female"/>
    <n v="51"/>
    <x v="1"/>
    <n v="3"/>
    <n v="50"/>
    <n v="150"/>
    <b v="1"/>
  </r>
  <r>
    <n v="35"/>
    <d v="2023-08-05T00:00:00"/>
    <s v="CUST035"/>
    <s v="Female"/>
    <n v="58"/>
    <x v="0"/>
    <n v="3"/>
    <n v="300"/>
    <n v="900"/>
    <b v="1"/>
  </r>
  <r>
    <n v="36"/>
    <d v="2023-06-24T00:00:00"/>
    <s v="CUST036"/>
    <s v="Male"/>
    <n v="52"/>
    <x v="0"/>
    <n v="3"/>
    <n v="300"/>
    <n v="900"/>
    <b v="1"/>
  </r>
  <r>
    <n v="37"/>
    <d v="2023-05-23T00:00:00"/>
    <s v="CUST037"/>
    <s v="Female"/>
    <n v="18"/>
    <x v="0"/>
    <n v="3"/>
    <n v="25"/>
    <n v="75"/>
    <b v="1"/>
  </r>
  <r>
    <n v="38"/>
    <d v="2023-03-21T00:00:00"/>
    <s v="CUST038"/>
    <s v="Male"/>
    <n v="38"/>
    <x v="0"/>
    <n v="4"/>
    <n v="50"/>
    <n v="200"/>
    <b v="1"/>
  </r>
  <r>
    <n v="39"/>
    <d v="2023-04-21T00:00:00"/>
    <s v="CUST039"/>
    <s v="Male"/>
    <n v="23"/>
    <x v="1"/>
    <n v="4"/>
    <n v="30"/>
    <n v="120"/>
    <b v="1"/>
  </r>
  <r>
    <n v="40"/>
    <d v="2023-06-22T00:00:00"/>
    <s v="CUST040"/>
    <s v="Male"/>
    <n v="45"/>
    <x v="0"/>
    <n v="1"/>
    <n v="50"/>
    <n v="50"/>
    <b v="1"/>
  </r>
  <r>
    <n v="41"/>
    <d v="2023-02-22T00:00:00"/>
    <s v="CUST041"/>
    <s v="Male"/>
    <n v="34"/>
    <x v="1"/>
    <n v="2"/>
    <n v="25"/>
    <n v="50"/>
    <b v="1"/>
  </r>
  <r>
    <n v="42"/>
    <d v="2023-02-17T00:00:00"/>
    <s v="CUST042"/>
    <s v="Male"/>
    <n v="22"/>
    <x v="1"/>
    <n v="3"/>
    <n v="300"/>
    <n v="900"/>
    <b v="1"/>
  </r>
  <r>
    <n v="43"/>
    <d v="2023-07-14T00:00:00"/>
    <s v="CUST043"/>
    <s v="Female"/>
    <n v="48"/>
    <x v="1"/>
    <n v="1"/>
    <n v="300"/>
    <n v="300"/>
    <b v="1"/>
  </r>
  <r>
    <n v="44"/>
    <d v="2023-02-19T00:00:00"/>
    <s v="CUST044"/>
    <s v="Female"/>
    <n v="22"/>
    <x v="1"/>
    <n v="1"/>
    <n v="25"/>
    <n v="25"/>
    <b v="1"/>
  </r>
  <r>
    <n v="45"/>
    <d v="2023-07-03T00:00:00"/>
    <s v="CUST045"/>
    <s v="Female"/>
    <n v="55"/>
    <x v="2"/>
    <n v="1"/>
    <n v="30"/>
    <n v="30"/>
    <b v="1"/>
  </r>
  <r>
    <n v="46"/>
    <d v="2023-06-26T00:00:00"/>
    <s v="CUST046"/>
    <s v="Female"/>
    <n v="20"/>
    <x v="2"/>
    <n v="4"/>
    <n v="300"/>
    <n v="1200"/>
    <b v="1"/>
  </r>
  <r>
    <n v="47"/>
    <d v="2023-11-06T00:00:00"/>
    <s v="CUST047"/>
    <s v="Female"/>
    <n v="40"/>
    <x v="0"/>
    <n v="3"/>
    <n v="500"/>
    <n v="1500"/>
    <b v="1"/>
  </r>
  <r>
    <n v="48"/>
    <d v="2023-05-16T00:00:00"/>
    <s v="CUST048"/>
    <s v="Male"/>
    <n v="54"/>
    <x v="2"/>
    <n v="3"/>
    <n v="300"/>
    <n v="900"/>
    <b v="1"/>
  </r>
  <r>
    <n v="49"/>
    <d v="2023-01-23T00:00:00"/>
    <s v="CUST049"/>
    <s v="Female"/>
    <n v="54"/>
    <x v="2"/>
    <n v="2"/>
    <n v="500"/>
    <n v="1000"/>
    <b v="1"/>
  </r>
  <r>
    <n v="50"/>
    <d v="2023-08-24T00:00:00"/>
    <s v="CUST050"/>
    <s v="Female"/>
    <n v="27"/>
    <x v="0"/>
    <n v="3"/>
    <n v="25"/>
    <n v="75"/>
    <b v="1"/>
  </r>
  <r>
    <n v="51"/>
    <d v="2023-10-02T00:00:00"/>
    <s v="CUST051"/>
    <s v="Male"/>
    <n v="27"/>
    <x v="0"/>
    <n v="3"/>
    <n v="25"/>
    <n v="75"/>
    <b v="1"/>
  </r>
  <r>
    <n v="52"/>
    <d v="2023-03-05T00:00:00"/>
    <s v="CUST052"/>
    <s v="Female"/>
    <n v="36"/>
    <x v="0"/>
    <n v="1"/>
    <n v="300"/>
    <n v="300"/>
    <b v="1"/>
  </r>
  <r>
    <n v="53"/>
    <d v="2023-07-13T00:00:00"/>
    <s v="CUST053"/>
    <s v="Male"/>
    <n v="34"/>
    <x v="2"/>
    <n v="2"/>
    <n v="50"/>
    <n v="100"/>
    <b v="1"/>
  </r>
  <r>
    <n v="54"/>
    <d v="2023-02-10T00:00:00"/>
    <s v="CUST054"/>
    <s v="Female"/>
    <n v="38"/>
    <x v="2"/>
    <n v="3"/>
    <n v="500"/>
    <n v="1500"/>
    <b v="1"/>
  </r>
  <r>
    <n v="55"/>
    <d v="2023-10-10T00:00:00"/>
    <s v="CUST055"/>
    <s v="Male"/>
    <n v="31"/>
    <x v="0"/>
    <n v="4"/>
    <n v="30"/>
    <n v="120"/>
    <b v="1"/>
  </r>
  <r>
    <n v="56"/>
    <d v="2023-05-31T00:00:00"/>
    <s v="CUST056"/>
    <s v="Female"/>
    <n v="26"/>
    <x v="1"/>
    <n v="3"/>
    <n v="300"/>
    <n v="900"/>
    <b v="1"/>
  </r>
  <r>
    <n v="57"/>
    <d v="2023-11-18T00:00:00"/>
    <s v="CUST057"/>
    <s v="Female"/>
    <n v="63"/>
    <x v="0"/>
    <n v="1"/>
    <n v="30"/>
    <n v="30"/>
    <b v="1"/>
  </r>
  <r>
    <n v="58"/>
    <d v="2023-11-13T00:00:00"/>
    <s v="CUST058"/>
    <s v="Male"/>
    <n v="18"/>
    <x v="1"/>
    <n v="4"/>
    <n v="300"/>
    <n v="1200"/>
    <b v="1"/>
  </r>
  <r>
    <n v="59"/>
    <d v="2023-07-05T00:00:00"/>
    <s v="CUST059"/>
    <s v="Male"/>
    <n v="62"/>
    <x v="1"/>
    <n v="1"/>
    <n v="50"/>
    <n v="50"/>
    <b v="1"/>
  </r>
  <r>
    <n v="60"/>
    <d v="2023-10-23T00:00:00"/>
    <s v="CUST060"/>
    <s v="Male"/>
    <n v="30"/>
    <x v="0"/>
    <n v="3"/>
    <n v="50"/>
    <n v="150"/>
    <b v="1"/>
  </r>
  <r>
    <n v="61"/>
    <d v="2023-04-09T00:00:00"/>
    <s v="CUST061"/>
    <s v="Male"/>
    <n v="21"/>
    <x v="0"/>
    <n v="4"/>
    <n v="50"/>
    <n v="200"/>
    <b v="1"/>
  </r>
  <r>
    <n v="62"/>
    <d v="2023-12-27T00:00:00"/>
    <s v="CUST062"/>
    <s v="Male"/>
    <n v="18"/>
    <x v="0"/>
    <n v="2"/>
    <n v="50"/>
    <n v="100"/>
    <b v="1"/>
  </r>
  <r>
    <n v="63"/>
    <d v="2023-02-05T00:00:00"/>
    <s v="CUST063"/>
    <s v="Male"/>
    <n v="57"/>
    <x v="2"/>
    <n v="2"/>
    <n v="25"/>
    <n v="50"/>
    <b v="1"/>
  </r>
  <r>
    <n v="64"/>
    <d v="2023-01-24T00:00:00"/>
    <s v="CUST064"/>
    <s v="Male"/>
    <n v="49"/>
    <x v="1"/>
    <n v="4"/>
    <n v="25"/>
    <n v="100"/>
    <b v="1"/>
  </r>
  <r>
    <n v="65"/>
    <d v="2023-12-05T00:00:00"/>
    <s v="CUST065"/>
    <s v="Male"/>
    <n v="51"/>
    <x v="2"/>
    <n v="4"/>
    <n v="500"/>
    <n v="2000"/>
    <b v="1"/>
  </r>
  <r>
    <n v="66"/>
    <d v="2023-04-27T00:00:00"/>
    <s v="CUST066"/>
    <s v="Female"/>
    <n v="45"/>
    <x v="2"/>
    <n v="1"/>
    <n v="30"/>
    <n v="30"/>
    <b v="1"/>
  </r>
  <r>
    <n v="67"/>
    <d v="2023-05-29T00:00:00"/>
    <s v="CUST067"/>
    <s v="Female"/>
    <n v="48"/>
    <x v="0"/>
    <n v="4"/>
    <n v="300"/>
    <n v="1200"/>
    <b v="1"/>
  </r>
  <r>
    <n v="68"/>
    <d v="2023-02-10T00:00:00"/>
    <s v="CUST068"/>
    <s v="Male"/>
    <n v="25"/>
    <x v="2"/>
    <n v="1"/>
    <n v="300"/>
    <n v="300"/>
    <b v="1"/>
  </r>
  <r>
    <n v="69"/>
    <d v="2023-04-30T00:00:00"/>
    <s v="CUST069"/>
    <s v="Female"/>
    <n v="56"/>
    <x v="0"/>
    <n v="3"/>
    <n v="25"/>
    <n v="75"/>
    <b v="1"/>
  </r>
  <r>
    <n v="70"/>
    <d v="2023-02-21T00:00:00"/>
    <s v="CUST070"/>
    <s v="Female"/>
    <n v="43"/>
    <x v="1"/>
    <n v="1"/>
    <n v="300"/>
    <n v="300"/>
    <b v="1"/>
  </r>
  <r>
    <n v="71"/>
    <d v="2023-07-14T00:00:00"/>
    <s v="CUST071"/>
    <s v="Female"/>
    <n v="51"/>
    <x v="0"/>
    <n v="4"/>
    <n v="25"/>
    <n v="100"/>
    <b v="1"/>
  </r>
  <r>
    <n v="72"/>
    <d v="2023-05-23T00:00:00"/>
    <s v="CUST072"/>
    <s v="Female"/>
    <n v="20"/>
    <x v="2"/>
    <n v="4"/>
    <n v="500"/>
    <n v="2000"/>
    <b v="1"/>
  </r>
  <r>
    <n v="73"/>
    <d v="2023-08-21T00:00:00"/>
    <s v="CUST073"/>
    <s v="Male"/>
    <n v="29"/>
    <x v="2"/>
    <n v="3"/>
    <n v="30"/>
    <n v="90"/>
    <b v="1"/>
  </r>
  <r>
    <n v="74"/>
    <d v="2023-11-22T00:00:00"/>
    <s v="CUST074"/>
    <s v="Female"/>
    <n v="18"/>
    <x v="0"/>
    <n v="4"/>
    <n v="500"/>
    <n v="2000"/>
    <b v="1"/>
  </r>
  <r>
    <n v="75"/>
    <d v="2023-07-06T00:00:00"/>
    <s v="CUST075"/>
    <s v="Male"/>
    <n v="61"/>
    <x v="0"/>
    <n v="4"/>
    <n v="50"/>
    <n v="200"/>
    <b v="1"/>
  </r>
  <r>
    <n v="76"/>
    <d v="2023-03-25T00:00:00"/>
    <s v="CUST076"/>
    <s v="Female"/>
    <n v="22"/>
    <x v="2"/>
    <n v="2"/>
    <n v="50"/>
    <n v="100"/>
    <b v="1"/>
  </r>
  <r>
    <n v="77"/>
    <d v="2023-07-09T00:00:00"/>
    <s v="CUST077"/>
    <s v="Female"/>
    <n v="47"/>
    <x v="1"/>
    <n v="2"/>
    <n v="50"/>
    <n v="100"/>
    <b v="1"/>
  </r>
  <r>
    <n v="78"/>
    <d v="2023-07-01T00:00:00"/>
    <s v="CUST078"/>
    <s v="Female"/>
    <n v="47"/>
    <x v="1"/>
    <n v="3"/>
    <n v="500"/>
    <n v="1500"/>
    <b v="1"/>
  </r>
  <r>
    <n v="79"/>
    <d v="2023-04-18T00:00:00"/>
    <s v="CUST079"/>
    <s v="Male"/>
    <n v="34"/>
    <x v="0"/>
    <n v="1"/>
    <n v="300"/>
    <n v="300"/>
    <b v="1"/>
  </r>
  <r>
    <n v="80"/>
    <d v="2023-12-10T00:00:00"/>
    <s v="CUST080"/>
    <s v="Female"/>
    <n v="64"/>
    <x v="1"/>
    <n v="2"/>
    <n v="30"/>
    <n v="60"/>
    <b v="1"/>
  </r>
  <r>
    <n v="81"/>
    <d v="2023-05-17T00:00:00"/>
    <s v="CUST081"/>
    <s v="Male"/>
    <n v="40"/>
    <x v="2"/>
    <n v="1"/>
    <n v="50"/>
    <n v="50"/>
    <b v="1"/>
  </r>
  <r>
    <n v="82"/>
    <d v="2023-12-26T00:00:00"/>
    <s v="CUST082"/>
    <s v="Female"/>
    <n v="32"/>
    <x v="0"/>
    <n v="4"/>
    <n v="50"/>
    <n v="200"/>
    <b v="1"/>
  </r>
  <r>
    <n v="83"/>
    <d v="2023-12-16T00:00:00"/>
    <s v="CUST083"/>
    <s v="Male"/>
    <n v="54"/>
    <x v="2"/>
    <n v="2"/>
    <n v="50"/>
    <n v="100"/>
    <b v="1"/>
  </r>
  <r>
    <n v="84"/>
    <d v="2023-11-28T00:00:00"/>
    <s v="CUST084"/>
    <s v="Female"/>
    <n v="38"/>
    <x v="2"/>
    <n v="3"/>
    <n v="30"/>
    <n v="90"/>
    <b v="1"/>
  </r>
  <r>
    <n v="85"/>
    <d v="2023-02-06T00:00:00"/>
    <s v="CUST085"/>
    <s v="Male"/>
    <n v="31"/>
    <x v="1"/>
    <n v="3"/>
    <n v="50"/>
    <n v="150"/>
    <b v="1"/>
  </r>
  <r>
    <n v="86"/>
    <d v="2023-11-08T00:00:00"/>
    <s v="CUST086"/>
    <s v="Male"/>
    <n v="19"/>
    <x v="0"/>
    <n v="3"/>
    <n v="30"/>
    <n v="90"/>
    <b v="1"/>
  </r>
  <r>
    <n v="87"/>
    <d v="2023-11-22T00:00:00"/>
    <s v="CUST087"/>
    <s v="Female"/>
    <n v="28"/>
    <x v="0"/>
    <n v="2"/>
    <n v="50"/>
    <n v="100"/>
    <b v="1"/>
  </r>
  <r>
    <n v="88"/>
    <d v="2023-03-29T00:00:00"/>
    <s v="CUST088"/>
    <s v="Male"/>
    <n v="56"/>
    <x v="1"/>
    <n v="1"/>
    <n v="500"/>
    <n v="500"/>
    <b v="1"/>
  </r>
  <r>
    <n v="89"/>
    <d v="2023-10-01T00:00:00"/>
    <s v="CUST089"/>
    <s v="Female"/>
    <n v="55"/>
    <x v="2"/>
    <n v="4"/>
    <n v="500"/>
    <n v="2000"/>
    <b v="1"/>
  </r>
  <r>
    <n v="90"/>
    <d v="2023-05-06T00:00:00"/>
    <s v="CUST090"/>
    <s v="Female"/>
    <n v="51"/>
    <x v="2"/>
    <n v="1"/>
    <n v="30"/>
    <n v="30"/>
    <b v="1"/>
  </r>
  <r>
    <n v="91"/>
    <d v="2023-03-25T00:00:00"/>
    <s v="CUST091"/>
    <s v="Female"/>
    <n v="55"/>
    <x v="2"/>
    <n v="1"/>
    <n v="500"/>
    <n v="500"/>
    <b v="1"/>
  </r>
  <r>
    <n v="92"/>
    <d v="2023-08-25T00:00:00"/>
    <s v="CUST092"/>
    <s v="Female"/>
    <n v="51"/>
    <x v="2"/>
    <n v="4"/>
    <n v="30"/>
    <n v="120"/>
    <b v="1"/>
  </r>
  <r>
    <n v="93"/>
    <d v="2023-07-14T00:00:00"/>
    <s v="CUST093"/>
    <s v="Female"/>
    <n v="35"/>
    <x v="0"/>
    <n v="4"/>
    <n v="500"/>
    <n v="2000"/>
    <b v="1"/>
  </r>
  <r>
    <n v="94"/>
    <d v="2023-05-19T00:00:00"/>
    <s v="CUST094"/>
    <s v="Female"/>
    <n v="47"/>
    <x v="0"/>
    <n v="2"/>
    <n v="500"/>
    <n v="1000"/>
    <b v="1"/>
  </r>
  <r>
    <n v="95"/>
    <d v="2023-11-24T00:00:00"/>
    <s v="CUST095"/>
    <s v="Female"/>
    <n v="32"/>
    <x v="1"/>
    <n v="2"/>
    <n v="30"/>
    <n v="60"/>
    <b v="1"/>
  </r>
  <r>
    <n v="96"/>
    <d v="2023-12-19T00:00:00"/>
    <s v="CUST096"/>
    <s v="Female"/>
    <n v="44"/>
    <x v="1"/>
    <n v="2"/>
    <n v="300"/>
    <n v="600"/>
    <b v="1"/>
  </r>
  <r>
    <n v="97"/>
    <d v="2023-10-13T00:00:00"/>
    <s v="CUST097"/>
    <s v="Female"/>
    <n v="51"/>
    <x v="0"/>
    <n v="2"/>
    <n v="500"/>
    <n v="1000"/>
    <b v="1"/>
  </r>
  <r>
    <n v="98"/>
    <d v="2023-04-23T00:00:00"/>
    <s v="CUST098"/>
    <s v="Female"/>
    <n v="55"/>
    <x v="0"/>
    <n v="2"/>
    <n v="50"/>
    <n v="100"/>
    <b v="1"/>
  </r>
  <r>
    <n v="99"/>
    <d v="2023-12-17T00:00:00"/>
    <s v="CUST099"/>
    <s v="Female"/>
    <n v="50"/>
    <x v="2"/>
    <n v="4"/>
    <n v="300"/>
    <n v="1200"/>
    <b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d v="2023-11-24T00:00:00"/>
    <s v="CUST001"/>
    <s v="Male"/>
    <n v="34"/>
    <x v="0"/>
    <x v="0"/>
    <x v="0"/>
    <x v="0"/>
    <b v="1"/>
  </r>
  <r>
    <x v="1"/>
    <d v="2023-02-27T00:00:00"/>
    <s v="CUST002"/>
    <s v="Female"/>
    <n v="26"/>
    <x v="1"/>
    <x v="1"/>
    <x v="1"/>
    <x v="1"/>
    <b v="1"/>
  </r>
  <r>
    <x v="2"/>
    <d v="2023-01-13T00:00:00"/>
    <s v="CUST003"/>
    <s v="Male"/>
    <n v="50"/>
    <x v="2"/>
    <x v="2"/>
    <x v="2"/>
    <x v="2"/>
    <b v="1"/>
  </r>
  <r>
    <x v="3"/>
    <d v="2023-05-21T00:00:00"/>
    <s v="CUST004"/>
    <s v="Male"/>
    <n v="37"/>
    <x v="1"/>
    <x v="2"/>
    <x v="1"/>
    <x v="3"/>
    <b v="1"/>
  </r>
  <r>
    <x v="4"/>
    <d v="2023-05-06T00:00:00"/>
    <s v="CUST005"/>
    <s v="Male"/>
    <n v="30"/>
    <x v="0"/>
    <x v="1"/>
    <x v="0"/>
    <x v="4"/>
    <b v="1"/>
  </r>
  <r>
    <x v="5"/>
    <d v="2023-04-25T00:00:00"/>
    <s v="CUST006"/>
    <s v="Female"/>
    <n v="45"/>
    <x v="0"/>
    <x v="2"/>
    <x v="2"/>
    <x v="2"/>
    <b v="1"/>
  </r>
  <r>
    <x v="6"/>
    <d v="2023-03-13T00:00:00"/>
    <s v="CUST007"/>
    <s v="Male"/>
    <n v="46"/>
    <x v="1"/>
    <x v="1"/>
    <x v="3"/>
    <x v="5"/>
    <b v="1"/>
  </r>
  <r>
    <x v="7"/>
    <d v="2023-02-22T00:00:00"/>
    <s v="CUST008"/>
    <s v="Male"/>
    <n v="30"/>
    <x v="2"/>
    <x v="3"/>
    <x v="3"/>
    <x v="4"/>
    <b v="1"/>
  </r>
  <r>
    <x v="8"/>
    <d v="2023-12-13T00:00:00"/>
    <s v="CUST009"/>
    <s v="Male"/>
    <n v="63"/>
    <x v="2"/>
    <x v="1"/>
    <x v="4"/>
    <x v="6"/>
    <b v="1"/>
  </r>
  <r>
    <x v="9"/>
    <d v="2023-10-07T00:00:00"/>
    <s v="CUST010"/>
    <s v="Female"/>
    <n v="52"/>
    <x v="1"/>
    <x v="3"/>
    <x v="0"/>
    <x v="7"/>
    <b v="1"/>
  </r>
  <r>
    <x v="10"/>
    <d v="2023-02-14T00:00:00"/>
    <s v="CUST011"/>
    <s v="Male"/>
    <n v="23"/>
    <x v="1"/>
    <x v="1"/>
    <x v="0"/>
    <x v="4"/>
    <b v="1"/>
  </r>
  <r>
    <x v="11"/>
    <d v="2023-10-30T00:00:00"/>
    <s v="CUST012"/>
    <s v="Male"/>
    <n v="35"/>
    <x v="0"/>
    <x v="0"/>
    <x v="3"/>
    <x v="8"/>
    <b v="1"/>
  </r>
  <r>
    <x v="12"/>
    <d v="2023-08-05T00:00:00"/>
    <s v="CUST013"/>
    <s v="Male"/>
    <n v="22"/>
    <x v="2"/>
    <x v="0"/>
    <x v="1"/>
    <x v="9"/>
    <b v="1"/>
  </r>
  <r>
    <x v="13"/>
    <d v="2023-01-17T00:00:00"/>
    <s v="CUST014"/>
    <s v="Male"/>
    <n v="64"/>
    <x v="1"/>
    <x v="3"/>
    <x v="2"/>
    <x v="10"/>
    <b v="1"/>
  </r>
  <r>
    <x v="14"/>
    <d v="2023-01-16T00:00:00"/>
    <s v="CUST015"/>
    <s v="Female"/>
    <n v="42"/>
    <x v="2"/>
    <x v="3"/>
    <x v="1"/>
    <x v="11"/>
    <b v="1"/>
  </r>
  <r>
    <x v="15"/>
    <d v="2023-02-17T00:00:00"/>
    <s v="CUST016"/>
    <s v="Male"/>
    <n v="19"/>
    <x v="1"/>
    <x v="0"/>
    <x v="1"/>
    <x v="9"/>
    <b v="1"/>
  </r>
  <r>
    <x v="16"/>
    <d v="2023-04-22T00:00:00"/>
    <s v="CUST017"/>
    <s v="Female"/>
    <n v="27"/>
    <x v="1"/>
    <x v="3"/>
    <x v="3"/>
    <x v="4"/>
    <b v="1"/>
  </r>
  <r>
    <x v="17"/>
    <d v="2023-04-30T00:00:00"/>
    <s v="CUST018"/>
    <s v="Female"/>
    <n v="47"/>
    <x v="2"/>
    <x v="1"/>
    <x v="3"/>
    <x v="5"/>
    <b v="1"/>
  </r>
  <r>
    <x v="18"/>
    <d v="2023-09-16T00:00:00"/>
    <s v="CUST019"/>
    <s v="Female"/>
    <n v="62"/>
    <x v="1"/>
    <x v="1"/>
    <x v="3"/>
    <x v="5"/>
    <b v="1"/>
  </r>
  <r>
    <x v="19"/>
    <d v="2023-11-05T00:00:00"/>
    <s v="CUST020"/>
    <s v="Male"/>
    <n v="22"/>
    <x v="1"/>
    <x v="0"/>
    <x v="4"/>
    <x v="12"/>
    <b v="1"/>
  </r>
  <r>
    <x v="20"/>
    <d v="2023-01-14T00:00:00"/>
    <s v="CUST021"/>
    <s v="Female"/>
    <n v="50"/>
    <x v="0"/>
    <x v="2"/>
    <x v="1"/>
    <x v="3"/>
    <b v="1"/>
  </r>
  <r>
    <x v="21"/>
    <d v="2023-10-15T00:00:00"/>
    <s v="CUST022"/>
    <s v="Male"/>
    <n v="18"/>
    <x v="1"/>
    <x v="1"/>
    <x v="0"/>
    <x v="4"/>
    <b v="1"/>
  </r>
  <r>
    <x v="22"/>
    <d v="2023-04-12T00:00:00"/>
    <s v="CUST023"/>
    <s v="Female"/>
    <n v="35"/>
    <x v="1"/>
    <x v="3"/>
    <x v="2"/>
    <x v="10"/>
    <b v="1"/>
  </r>
  <r>
    <x v="23"/>
    <d v="2023-11-29T00:00:00"/>
    <s v="CUST024"/>
    <s v="Female"/>
    <n v="49"/>
    <x v="1"/>
    <x v="2"/>
    <x v="4"/>
    <x v="13"/>
    <b v="1"/>
  </r>
  <r>
    <x v="24"/>
    <d v="2023-12-26T00:00:00"/>
    <s v="CUST025"/>
    <s v="Female"/>
    <n v="64"/>
    <x v="0"/>
    <x v="2"/>
    <x v="0"/>
    <x v="5"/>
    <b v="1"/>
  </r>
  <r>
    <x v="25"/>
    <d v="2023-10-07T00:00:00"/>
    <s v="CUST026"/>
    <s v="Female"/>
    <n v="28"/>
    <x v="2"/>
    <x v="1"/>
    <x v="1"/>
    <x v="1"/>
    <b v="1"/>
  </r>
  <r>
    <x v="26"/>
    <d v="2023-08-03T00:00:00"/>
    <s v="CUST027"/>
    <s v="Female"/>
    <n v="38"/>
    <x v="0"/>
    <x v="1"/>
    <x v="3"/>
    <x v="5"/>
    <b v="1"/>
  </r>
  <r>
    <x v="27"/>
    <d v="2023-04-23T00:00:00"/>
    <s v="CUST028"/>
    <s v="Female"/>
    <n v="43"/>
    <x v="0"/>
    <x v="2"/>
    <x v="1"/>
    <x v="3"/>
    <b v="1"/>
  </r>
  <r>
    <x v="28"/>
    <d v="2023-08-18T00:00:00"/>
    <s v="CUST029"/>
    <s v="Female"/>
    <n v="42"/>
    <x v="2"/>
    <x v="2"/>
    <x v="2"/>
    <x v="2"/>
    <b v="1"/>
  </r>
  <r>
    <x v="29"/>
    <d v="2023-10-29T00:00:00"/>
    <s v="CUST030"/>
    <s v="Female"/>
    <n v="39"/>
    <x v="0"/>
    <x v="0"/>
    <x v="4"/>
    <x v="12"/>
    <b v="1"/>
  </r>
  <r>
    <x v="30"/>
    <d v="2023-05-23T00:00:00"/>
    <s v="CUST031"/>
    <s v="Male"/>
    <n v="44"/>
    <x v="2"/>
    <x v="3"/>
    <x v="4"/>
    <x v="14"/>
    <b v="1"/>
  </r>
  <r>
    <x v="31"/>
    <d v="2023-01-04T00:00:00"/>
    <s v="CUST032"/>
    <s v="Male"/>
    <n v="30"/>
    <x v="0"/>
    <x v="0"/>
    <x v="2"/>
    <x v="15"/>
    <b v="1"/>
  </r>
  <r>
    <x v="32"/>
    <d v="2023-03-23T00:00:00"/>
    <s v="CUST033"/>
    <s v="Female"/>
    <n v="50"/>
    <x v="2"/>
    <x v="1"/>
    <x v="0"/>
    <x v="4"/>
    <b v="1"/>
  </r>
  <r>
    <x v="33"/>
    <d v="2023-12-24T00:00:00"/>
    <s v="CUST034"/>
    <s v="Female"/>
    <n v="51"/>
    <x v="1"/>
    <x v="0"/>
    <x v="0"/>
    <x v="0"/>
    <b v="1"/>
  </r>
  <r>
    <x v="34"/>
    <d v="2023-08-05T00:00:00"/>
    <s v="CUST035"/>
    <s v="Female"/>
    <n v="58"/>
    <x v="0"/>
    <x v="0"/>
    <x v="4"/>
    <x v="12"/>
    <b v="1"/>
  </r>
  <r>
    <x v="35"/>
    <d v="2023-06-24T00:00:00"/>
    <s v="CUST036"/>
    <s v="Male"/>
    <n v="52"/>
    <x v="0"/>
    <x v="0"/>
    <x v="4"/>
    <x v="12"/>
    <b v="1"/>
  </r>
  <r>
    <x v="36"/>
    <d v="2023-05-23T00:00:00"/>
    <s v="CUST037"/>
    <s v="Female"/>
    <n v="18"/>
    <x v="0"/>
    <x v="0"/>
    <x v="3"/>
    <x v="8"/>
    <b v="1"/>
  </r>
  <r>
    <x v="37"/>
    <d v="2023-03-21T00:00:00"/>
    <s v="CUST038"/>
    <s v="Male"/>
    <n v="38"/>
    <x v="0"/>
    <x v="3"/>
    <x v="0"/>
    <x v="7"/>
    <b v="1"/>
  </r>
  <r>
    <x v="38"/>
    <d v="2023-04-21T00:00:00"/>
    <s v="CUST039"/>
    <s v="Male"/>
    <n v="23"/>
    <x v="1"/>
    <x v="3"/>
    <x v="2"/>
    <x v="10"/>
    <b v="1"/>
  </r>
  <r>
    <x v="39"/>
    <d v="2023-06-22T00:00:00"/>
    <s v="CUST040"/>
    <s v="Male"/>
    <n v="45"/>
    <x v="0"/>
    <x v="2"/>
    <x v="0"/>
    <x v="5"/>
    <b v="1"/>
  </r>
  <r>
    <x v="40"/>
    <d v="2023-02-22T00:00:00"/>
    <s v="CUST041"/>
    <s v="Male"/>
    <n v="34"/>
    <x v="1"/>
    <x v="1"/>
    <x v="3"/>
    <x v="5"/>
    <b v="1"/>
  </r>
  <r>
    <x v="41"/>
    <d v="2023-02-17T00:00:00"/>
    <s v="CUST042"/>
    <s v="Male"/>
    <n v="22"/>
    <x v="1"/>
    <x v="0"/>
    <x v="4"/>
    <x v="12"/>
    <b v="1"/>
  </r>
  <r>
    <x v="42"/>
    <d v="2023-07-14T00:00:00"/>
    <s v="CUST043"/>
    <s v="Female"/>
    <n v="48"/>
    <x v="1"/>
    <x v="2"/>
    <x v="4"/>
    <x v="13"/>
    <b v="1"/>
  </r>
  <r>
    <x v="43"/>
    <d v="2023-02-19T00:00:00"/>
    <s v="CUST044"/>
    <s v="Female"/>
    <n v="22"/>
    <x v="1"/>
    <x v="2"/>
    <x v="3"/>
    <x v="16"/>
    <b v="1"/>
  </r>
  <r>
    <x v="44"/>
    <d v="2023-07-03T00:00:00"/>
    <s v="CUST045"/>
    <s v="Female"/>
    <n v="55"/>
    <x v="2"/>
    <x v="2"/>
    <x v="2"/>
    <x v="2"/>
    <b v="1"/>
  </r>
  <r>
    <x v="45"/>
    <d v="2023-06-26T00:00:00"/>
    <s v="CUST046"/>
    <s v="Female"/>
    <n v="20"/>
    <x v="2"/>
    <x v="3"/>
    <x v="4"/>
    <x v="14"/>
    <b v="1"/>
  </r>
  <r>
    <x v="46"/>
    <d v="2023-11-06T00:00:00"/>
    <s v="CUST047"/>
    <s v="Female"/>
    <n v="40"/>
    <x v="0"/>
    <x v="0"/>
    <x v="1"/>
    <x v="9"/>
    <b v="1"/>
  </r>
  <r>
    <x v="47"/>
    <d v="2023-05-16T00:00:00"/>
    <s v="CUST048"/>
    <s v="Male"/>
    <n v="54"/>
    <x v="2"/>
    <x v="0"/>
    <x v="4"/>
    <x v="12"/>
    <b v="1"/>
  </r>
  <r>
    <x v="48"/>
    <d v="2023-01-23T00:00:00"/>
    <s v="CUST049"/>
    <s v="Female"/>
    <n v="54"/>
    <x v="2"/>
    <x v="1"/>
    <x v="1"/>
    <x v="1"/>
    <b v="1"/>
  </r>
  <r>
    <x v="49"/>
    <d v="2023-08-24T00:00:00"/>
    <s v="CUST050"/>
    <s v="Female"/>
    <n v="27"/>
    <x v="0"/>
    <x v="0"/>
    <x v="3"/>
    <x v="8"/>
    <b v="1"/>
  </r>
  <r>
    <x v="50"/>
    <d v="2023-10-02T00:00:00"/>
    <s v="CUST051"/>
    <s v="Male"/>
    <n v="27"/>
    <x v="0"/>
    <x v="0"/>
    <x v="3"/>
    <x v="8"/>
    <b v="1"/>
  </r>
  <r>
    <x v="51"/>
    <d v="2023-03-05T00:00:00"/>
    <s v="CUST052"/>
    <s v="Female"/>
    <n v="36"/>
    <x v="0"/>
    <x v="2"/>
    <x v="4"/>
    <x v="13"/>
    <b v="1"/>
  </r>
  <r>
    <x v="52"/>
    <d v="2023-07-13T00:00:00"/>
    <s v="CUST053"/>
    <s v="Male"/>
    <n v="34"/>
    <x v="2"/>
    <x v="1"/>
    <x v="0"/>
    <x v="4"/>
    <b v="1"/>
  </r>
  <r>
    <x v="53"/>
    <d v="2023-02-10T00:00:00"/>
    <s v="CUST054"/>
    <s v="Female"/>
    <n v="38"/>
    <x v="2"/>
    <x v="0"/>
    <x v="1"/>
    <x v="9"/>
    <b v="1"/>
  </r>
  <r>
    <x v="54"/>
    <d v="2023-10-10T00:00:00"/>
    <s v="CUST055"/>
    <s v="Male"/>
    <n v="31"/>
    <x v="0"/>
    <x v="3"/>
    <x v="2"/>
    <x v="10"/>
    <b v="1"/>
  </r>
  <r>
    <x v="55"/>
    <d v="2023-05-31T00:00:00"/>
    <s v="CUST056"/>
    <s v="Female"/>
    <n v="26"/>
    <x v="1"/>
    <x v="0"/>
    <x v="4"/>
    <x v="12"/>
    <b v="1"/>
  </r>
  <r>
    <x v="56"/>
    <d v="2023-11-18T00:00:00"/>
    <s v="CUST057"/>
    <s v="Female"/>
    <n v="63"/>
    <x v="0"/>
    <x v="2"/>
    <x v="2"/>
    <x v="2"/>
    <b v="1"/>
  </r>
  <r>
    <x v="57"/>
    <d v="2023-11-13T00:00:00"/>
    <s v="CUST058"/>
    <s v="Male"/>
    <n v="18"/>
    <x v="1"/>
    <x v="3"/>
    <x v="4"/>
    <x v="14"/>
    <b v="1"/>
  </r>
  <r>
    <x v="58"/>
    <d v="2023-07-05T00:00:00"/>
    <s v="CUST059"/>
    <s v="Male"/>
    <n v="62"/>
    <x v="1"/>
    <x v="2"/>
    <x v="0"/>
    <x v="5"/>
    <b v="1"/>
  </r>
  <r>
    <x v="59"/>
    <d v="2023-10-23T00:00:00"/>
    <s v="CUST060"/>
    <s v="Male"/>
    <n v="30"/>
    <x v="0"/>
    <x v="0"/>
    <x v="0"/>
    <x v="0"/>
    <b v="1"/>
  </r>
  <r>
    <x v="60"/>
    <d v="2023-04-09T00:00:00"/>
    <s v="CUST061"/>
    <s v="Male"/>
    <n v="21"/>
    <x v="0"/>
    <x v="3"/>
    <x v="0"/>
    <x v="7"/>
    <b v="1"/>
  </r>
  <r>
    <x v="61"/>
    <d v="2023-12-27T00:00:00"/>
    <s v="CUST062"/>
    <s v="Male"/>
    <n v="18"/>
    <x v="0"/>
    <x v="1"/>
    <x v="0"/>
    <x v="4"/>
    <b v="1"/>
  </r>
  <r>
    <x v="62"/>
    <d v="2023-02-05T00:00:00"/>
    <s v="CUST063"/>
    <s v="Male"/>
    <n v="57"/>
    <x v="2"/>
    <x v="1"/>
    <x v="3"/>
    <x v="5"/>
    <b v="1"/>
  </r>
  <r>
    <x v="63"/>
    <d v="2023-01-24T00:00:00"/>
    <s v="CUST064"/>
    <s v="Male"/>
    <n v="49"/>
    <x v="1"/>
    <x v="3"/>
    <x v="3"/>
    <x v="4"/>
    <b v="1"/>
  </r>
  <r>
    <x v="64"/>
    <d v="2023-12-05T00:00:00"/>
    <s v="CUST065"/>
    <s v="Male"/>
    <n v="51"/>
    <x v="2"/>
    <x v="3"/>
    <x v="1"/>
    <x v="11"/>
    <b v="1"/>
  </r>
  <r>
    <x v="65"/>
    <d v="2023-04-27T00:00:00"/>
    <s v="CUST066"/>
    <s v="Female"/>
    <n v="45"/>
    <x v="2"/>
    <x v="2"/>
    <x v="2"/>
    <x v="2"/>
    <b v="1"/>
  </r>
  <r>
    <x v="66"/>
    <d v="2023-05-29T00:00:00"/>
    <s v="CUST067"/>
    <s v="Female"/>
    <n v="48"/>
    <x v="0"/>
    <x v="3"/>
    <x v="4"/>
    <x v="14"/>
    <b v="1"/>
  </r>
  <r>
    <x v="67"/>
    <d v="2023-02-10T00:00:00"/>
    <s v="CUST068"/>
    <s v="Male"/>
    <n v="25"/>
    <x v="2"/>
    <x v="2"/>
    <x v="4"/>
    <x v="13"/>
    <b v="1"/>
  </r>
  <r>
    <x v="68"/>
    <d v="2023-04-30T00:00:00"/>
    <s v="CUST069"/>
    <s v="Female"/>
    <n v="56"/>
    <x v="0"/>
    <x v="0"/>
    <x v="3"/>
    <x v="8"/>
    <b v="1"/>
  </r>
  <r>
    <x v="69"/>
    <d v="2023-02-21T00:00:00"/>
    <s v="CUST070"/>
    <s v="Female"/>
    <n v="43"/>
    <x v="1"/>
    <x v="2"/>
    <x v="4"/>
    <x v="13"/>
    <b v="1"/>
  </r>
  <r>
    <x v="70"/>
    <d v="2023-07-14T00:00:00"/>
    <s v="CUST071"/>
    <s v="Female"/>
    <n v="51"/>
    <x v="0"/>
    <x v="3"/>
    <x v="3"/>
    <x v="4"/>
    <b v="1"/>
  </r>
  <r>
    <x v="71"/>
    <d v="2023-05-23T00:00:00"/>
    <s v="CUST072"/>
    <s v="Female"/>
    <n v="20"/>
    <x v="2"/>
    <x v="3"/>
    <x v="1"/>
    <x v="11"/>
    <b v="1"/>
  </r>
  <r>
    <x v="72"/>
    <d v="2023-08-21T00:00:00"/>
    <s v="CUST073"/>
    <s v="Male"/>
    <n v="29"/>
    <x v="2"/>
    <x v="0"/>
    <x v="2"/>
    <x v="15"/>
    <b v="1"/>
  </r>
  <r>
    <x v="73"/>
    <d v="2023-11-22T00:00:00"/>
    <s v="CUST074"/>
    <s v="Female"/>
    <n v="18"/>
    <x v="0"/>
    <x v="3"/>
    <x v="1"/>
    <x v="11"/>
    <b v="1"/>
  </r>
  <r>
    <x v="74"/>
    <d v="2023-07-06T00:00:00"/>
    <s v="CUST075"/>
    <s v="Male"/>
    <n v="61"/>
    <x v="0"/>
    <x v="3"/>
    <x v="0"/>
    <x v="7"/>
    <b v="1"/>
  </r>
  <r>
    <x v="75"/>
    <d v="2023-03-25T00:00:00"/>
    <s v="CUST076"/>
    <s v="Female"/>
    <n v="22"/>
    <x v="2"/>
    <x v="1"/>
    <x v="0"/>
    <x v="4"/>
    <b v="1"/>
  </r>
  <r>
    <x v="76"/>
    <d v="2023-07-09T00:00:00"/>
    <s v="CUST077"/>
    <s v="Female"/>
    <n v="47"/>
    <x v="1"/>
    <x v="1"/>
    <x v="0"/>
    <x v="4"/>
    <b v="1"/>
  </r>
  <r>
    <x v="77"/>
    <d v="2023-07-01T00:00:00"/>
    <s v="CUST078"/>
    <s v="Female"/>
    <n v="47"/>
    <x v="1"/>
    <x v="0"/>
    <x v="1"/>
    <x v="9"/>
    <b v="1"/>
  </r>
  <r>
    <x v="78"/>
    <d v="2023-04-18T00:00:00"/>
    <s v="CUST079"/>
    <s v="Male"/>
    <n v="34"/>
    <x v="0"/>
    <x v="2"/>
    <x v="4"/>
    <x v="13"/>
    <b v="1"/>
  </r>
  <r>
    <x v="79"/>
    <d v="2023-12-10T00:00:00"/>
    <s v="CUST080"/>
    <s v="Female"/>
    <n v="64"/>
    <x v="1"/>
    <x v="1"/>
    <x v="2"/>
    <x v="17"/>
    <b v="1"/>
  </r>
  <r>
    <x v="80"/>
    <d v="2023-05-17T00:00:00"/>
    <s v="CUST081"/>
    <s v="Male"/>
    <n v="40"/>
    <x v="2"/>
    <x v="2"/>
    <x v="0"/>
    <x v="5"/>
    <b v="1"/>
  </r>
  <r>
    <x v="81"/>
    <d v="2023-12-26T00:00:00"/>
    <s v="CUST082"/>
    <s v="Female"/>
    <n v="32"/>
    <x v="0"/>
    <x v="3"/>
    <x v="0"/>
    <x v="7"/>
    <b v="1"/>
  </r>
  <r>
    <x v="82"/>
    <d v="2023-12-16T00:00:00"/>
    <s v="CUST083"/>
    <s v="Male"/>
    <n v="54"/>
    <x v="2"/>
    <x v="1"/>
    <x v="0"/>
    <x v="4"/>
    <b v="1"/>
  </r>
  <r>
    <x v="83"/>
    <d v="2023-11-28T00:00:00"/>
    <s v="CUST084"/>
    <s v="Female"/>
    <n v="38"/>
    <x v="2"/>
    <x v="0"/>
    <x v="2"/>
    <x v="15"/>
    <b v="1"/>
  </r>
  <r>
    <x v="84"/>
    <d v="2023-02-06T00:00:00"/>
    <s v="CUST085"/>
    <s v="Male"/>
    <n v="31"/>
    <x v="1"/>
    <x v="0"/>
    <x v="0"/>
    <x v="0"/>
    <b v="1"/>
  </r>
  <r>
    <x v="85"/>
    <d v="2023-11-08T00:00:00"/>
    <s v="CUST086"/>
    <s v="Male"/>
    <n v="19"/>
    <x v="0"/>
    <x v="0"/>
    <x v="2"/>
    <x v="15"/>
    <b v="1"/>
  </r>
  <r>
    <x v="86"/>
    <d v="2023-11-22T00:00:00"/>
    <s v="CUST087"/>
    <s v="Female"/>
    <n v="28"/>
    <x v="0"/>
    <x v="1"/>
    <x v="0"/>
    <x v="4"/>
    <b v="1"/>
  </r>
  <r>
    <x v="87"/>
    <d v="2023-03-29T00:00:00"/>
    <s v="CUST088"/>
    <s v="Male"/>
    <n v="56"/>
    <x v="1"/>
    <x v="2"/>
    <x v="1"/>
    <x v="3"/>
    <b v="1"/>
  </r>
  <r>
    <x v="88"/>
    <d v="2023-10-01T00:00:00"/>
    <s v="CUST089"/>
    <s v="Female"/>
    <n v="55"/>
    <x v="2"/>
    <x v="3"/>
    <x v="1"/>
    <x v="11"/>
    <b v="1"/>
  </r>
  <r>
    <x v="89"/>
    <d v="2023-05-06T00:00:00"/>
    <s v="CUST090"/>
    <s v="Female"/>
    <n v="51"/>
    <x v="2"/>
    <x v="2"/>
    <x v="2"/>
    <x v="2"/>
    <b v="1"/>
  </r>
  <r>
    <x v="90"/>
    <d v="2023-03-25T00:00:00"/>
    <s v="CUST091"/>
    <s v="Female"/>
    <n v="55"/>
    <x v="2"/>
    <x v="2"/>
    <x v="1"/>
    <x v="3"/>
    <b v="1"/>
  </r>
  <r>
    <x v="91"/>
    <d v="2023-08-25T00:00:00"/>
    <s v="CUST092"/>
    <s v="Female"/>
    <n v="51"/>
    <x v="2"/>
    <x v="3"/>
    <x v="2"/>
    <x v="10"/>
    <b v="1"/>
  </r>
  <r>
    <x v="92"/>
    <d v="2023-07-14T00:00:00"/>
    <s v="CUST093"/>
    <s v="Female"/>
    <n v="35"/>
    <x v="0"/>
    <x v="3"/>
    <x v="1"/>
    <x v="11"/>
    <b v="1"/>
  </r>
  <r>
    <x v="93"/>
    <d v="2023-05-19T00:00:00"/>
    <s v="CUST094"/>
    <s v="Female"/>
    <n v="47"/>
    <x v="0"/>
    <x v="1"/>
    <x v="1"/>
    <x v="1"/>
    <b v="1"/>
  </r>
  <r>
    <x v="94"/>
    <d v="2023-11-24T00:00:00"/>
    <s v="CUST095"/>
    <s v="Female"/>
    <n v="32"/>
    <x v="1"/>
    <x v="1"/>
    <x v="2"/>
    <x v="17"/>
    <b v="1"/>
  </r>
  <r>
    <x v="95"/>
    <d v="2023-12-19T00:00:00"/>
    <s v="CUST096"/>
    <s v="Female"/>
    <n v="44"/>
    <x v="1"/>
    <x v="1"/>
    <x v="4"/>
    <x v="6"/>
    <b v="1"/>
  </r>
  <r>
    <x v="96"/>
    <d v="2023-10-13T00:00:00"/>
    <s v="CUST097"/>
    <s v="Female"/>
    <n v="51"/>
    <x v="0"/>
    <x v="1"/>
    <x v="1"/>
    <x v="1"/>
    <b v="1"/>
  </r>
  <r>
    <x v="97"/>
    <d v="2023-04-23T00:00:00"/>
    <s v="CUST098"/>
    <s v="Female"/>
    <n v="55"/>
    <x v="0"/>
    <x v="1"/>
    <x v="0"/>
    <x v="4"/>
    <b v="1"/>
  </r>
  <r>
    <x v="98"/>
    <d v="2023-12-17T00:00:00"/>
    <s v="CUST099"/>
    <s v="Female"/>
    <n v="50"/>
    <x v="2"/>
    <x v="3"/>
    <x v="4"/>
    <x v="14"/>
    <b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1"/>
    <d v="2023-11-24T00:00:00"/>
    <s v="CUST001"/>
    <s v="Male"/>
    <n v="34"/>
    <x v="0"/>
    <n v="3"/>
    <n v="50"/>
    <x v="0"/>
    <b v="1"/>
  </r>
  <r>
    <n v="2"/>
    <d v="2023-02-27T00:00:00"/>
    <s v="CUST002"/>
    <s v="Female"/>
    <n v="26"/>
    <x v="1"/>
    <n v="2"/>
    <n v="500"/>
    <x v="1"/>
    <b v="1"/>
  </r>
  <r>
    <n v="3"/>
    <d v="2023-01-13T00:00:00"/>
    <s v="CUST003"/>
    <s v="Male"/>
    <n v="50"/>
    <x v="2"/>
    <n v="1"/>
    <n v="30"/>
    <x v="2"/>
    <b v="1"/>
  </r>
  <r>
    <n v="4"/>
    <d v="2023-05-21T00:00:00"/>
    <s v="CUST004"/>
    <s v="Male"/>
    <n v="37"/>
    <x v="1"/>
    <n v="1"/>
    <n v="500"/>
    <x v="3"/>
    <b v="1"/>
  </r>
  <r>
    <n v="5"/>
    <d v="2023-05-06T00:00:00"/>
    <s v="CUST005"/>
    <s v="Male"/>
    <n v="30"/>
    <x v="0"/>
    <n v="2"/>
    <n v="50"/>
    <x v="4"/>
    <b v="1"/>
  </r>
  <r>
    <n v="6"/>
    <d v="2023-04-25T00:00:00"/>
    <s v="CUST006"/>
    <s v="Female"/>
    <n v="45"/>
    <x v="0"/>
    <n v="1"/>
    <n v="30"/>
    <x v="2"/>
    <b v="1"/>
  </r>
  <r>
    <n v="7"/>
    <d v="2023-03-13T00:00:00"/>
    <s v="CUST007"/>
    <s v="Male"/>
    <n v="46"/>
    <x v="1"/>
    <n v="2"/>
    <n v="25"/>
    <x v="5"/>
    <b v="1"/>
  </r>
  <r>
    <n v="8"/>
    <d v="2023-02-22T00:00:00"/>
    <s v="CUST008"/>
    <s v="Male"/>
    <n v="30"/>
    <x v="2"/>
    <n v="4"/>
    <n v="25"/>
    <x v="4"/>
    <b v="1"/>
  </r>
  <r>
    <n v="9"/>
    <d v="2023-12-13T00:00:00"/>
    <s v="CUST009"/>
    <s v="Male"/>
    <n v="63"/>
    <x v="2"/>
    <n v="2"/>
    <n v="300"/>
    <x v="6"/>
    <b v="1"/>
  </r>
  <r>
    <n v="10"/>
    <d v="2023-10-07T00:00:00"/>
    <s v="CUST010"/>
    <s v="Female"/>
    <n v="52"/>
    <x v="1"/>
    <n v="4"/>
    <n v="50"/>
    <x v="7"/>
    <b v="1"/>
  </r>
  <r>
    <n v="11"/>
    <d v="2023-02-14T00:00:00"/>
    <s v="CUST011"/>
    <s v="Male"/>
    <n v="23"/>
    <x v="1"/>
    <n v="2"/>
    <n v="50"/>
    <x v="4"/>
    <b v="1"/>
  </r>
  <r>
    <n v="12"/>
    <d v="2023-10-30T00:00:00"/>
    <s v="CUST012"/>
    <s v="Male"/>
    <n v="35"/>
    <x v="0"/>
    <n v="3"/>
    <n v="25"/>
    <x v="8"/>
    <b v="1"/>
  </r>
  <r>
    <n v="13"/>
    <d v="2023-08-05T00:00:00"/>
    <s v="CUST013"/>
    <s v="Male"/>
    <n v="22"/>
    <x v="2"/>
    <n v="3"/>
    <n v="500"/>
    <x v="9"/>
    <b v="1"/>
  </r>
  <r>
    <n v="14"/>
    <d v="2023-01-17T00:00:00"/>
    <s v="CUST014"/>
    <s v="Male"/>
    <n v="64"/>
    <x v="1"/>
    <n v="4"/>
    <n v="30"/>
    <x v="10"/>
    <b v="1"/>
  </r>
  <r>
    <n v="15"/>
    <d v="2023-01-16T00:00:00"/>
    <s v="CUST015"/>
    <s v="Female"/>
    <n v="42"/>
    <x v="2"/>
    <n v="4"/>
    <n v="500"/>
    <x v="11"/>
    <b v="1"/>
  </r>
  <r>
    <n v="16"/>
    <d v="2023-02-17T00:00:00"/>
    <s v="CUST016"/>
    <s v="Male"/>
    <n v="19"/>
    <x v="1"/>
    <n v="3"/>
    <n v="500"/>
    <x v="9"/>
    <b v="1"/>
  </r>
  <r>
    <n v="17"/>
    <d v="2023-04-22T00:00:00"/>
    <s v="CUST017"/>
    <s v="Female"/>
    <n v="27"/>
    <x v="1"/>
    <n v="4"/>
    <n v="25"/>
    <x v="4"/>
    <b v="1"/>
  </r>
  <r>
    <n v="18"/>
    <d v="2023-04-30T00:00:00"/>
    <s v="CUST018"/>
    <s v="Female"/>
    <n v="47"/>
    <x v="2"/>
    <n v="2"/>
    <n v="25"/>
    <x v="5"/>
    <b v="1"/>
  </r>
  <r>
    <n v="19"/>
    <d v="2023-09-16T00:00:00"/>
    <s v="CUST019"/>
    <s v="Female"/>
    <n v="62"/>
    <x v="1"/>
    <n v="2"/>
    <n v="25"/>
    <x v="5"/>
    <b v="1"/>
  </r>
  <r>
    <n v="20"/>
    <d v="2023-11-05T00:00:00"/>
    <s v="CUST020"/>
    <s v="Male"/>
    <n v="22"/>
    <x v="1"/>
    <n v="3"/>
    <n v="300"/>
    <x v="12"/>
    <b v="1"/>
  </r>
  <r>
    <n v="21"/>
    <d v="2023-01-14T00:00:00"/>
    <s v="CUST021"/>
    <s v="Female"/>
    <n v="50"/>
    <x v="0"/>
    <n v="1"/>
    <n v="500"/>
    <x v="3"/>
    <b v="1"/>
  </r>
  <r>
    <n v="22"/>
    <d v="2023-10-15T00:00:00"/>
    <s v="CUST022"/>
    <s v="Male"/>
    <n v="18"/>
    <x v="1"/>
    <n v="2"/>
    <n v="50"/>
    <x v="4"/>
    <b v="1"/>
  </r>
  <r>
    <n v="23"/>
    <d v="2023-04-12T00:00:00"/>
    <s v="CUST023"/>
    <s v="Female"/>
    <n v="35"/>
    <x v="1"/>
    <n v="4"/>
    <n v="30"/>
    <x v="10"/>
    <b v="1"/>
  </r>
  <r>
    <n v="24"/>
    <d v="2023-11-29T00:00:00"/>
    <s v="CUST024"/>
    <s v="Female"/>
    <n v="49"/>
    <x v="1"/>
    <n v="1"/>
    <n v="300"/>
    <x v="13"/>
    <b v="1"/>
  </r>
  <r>
    <n v="25"/>
    <d v="2023-12-26T00:00:00"/>
    <s v="CUST025"/>
    <s v="Female"/>
    <n v="64"/>
    <x v="0"/>
    <n v="1"/>
    <n v="50"/>
    <x v="5"/>
    <b v="1"/>
  </r>
  <r>
    <n v="26"/>
    <d v="2023-10-07T00:00:00"/>
    <s v="CUST026"/>
    <s v="Female"/>
    <n v="28"/>
    <x v="2"/>
    <n v="2"/>
    <n v="500"/>
    <x v="1"/>
    <b v="1"/>
  </r>
  <r>
    <n v="27"/>
    <d v="2023-08-03T00:00:00"/>
    <s v="CUST027"/>
    <s v="Female"/>
    <n v="38"/>
    <x v="0"/>
    <n v="2"/>
    <n v="25"/>
    <x v="5"/>
    <b v="1"/>
  </r>
  <r>
    <n v="28"/>
    <d v="2023-04-23T00:00:00"/>
    <s v="CUST028"/>
    <s v="Female"/>
    <n v="43"/>
    <x v="0"/>
    <n v="1"/>
    <n v="500"/>
    <x v="3"/>
    <b v="1"/>
  </r>
  <r>
    <n v="29"/>
    <d v="2023-08-18T00:00:00"/>
    <s v="CUST029"/>
    <s v="Female"/>
    <n v="42"/>
    <x v="2"/>
    <n v="1"/>
    <n v="30"/>
    <x v="2"/>
    <b v="1"/>
  </r>
  <r>
    <n v="30"/>
    <d v="2023-10-29T00:00:00"/>
    <s v="CUST030"/>
    <s v="Female"/>
    <n v="39"/>
    <x v="0"/>
    <n v="3"/>
    <n v="300"/>
    <x v="12"/>
    <b v="1"/>
  </r>
  <r>
    <n v="31"/>
    <d v="2023-05-23T00:00:00"/>
    <s v="CUST031"/>
    <s v="Male"/>
    <n v="44"/>
    <x v="2"/>
    <n v="4"/>
    <n v="300"/>
    <x v="14"/>
    <b v="1"/>
  </r>
  <r>
    <n v="32"/>
    <d v="2023-01-04T00:00:00"/>
    <s v="CUST032"/>
    <s v="Male"/>
    <n v="30"/>
    <x v="0"/>
    <n v="3"/>
    <n v="30"/>
    <x v="15"/>
    <b v="1"/>
  </r>
  <r>
    <n v="33"/>
    <d v="2023-03-23T00:00:00"/>
    <s v="CUST033"/>
    <s v="Female"/>
    <n v="50"/>
    <x v="2"/>
    <n v="2"/>
    <n v="50"/>
    <x v="4"/>
    <b v="1"/>
  </r>
  <r>
    <n v="34"/>
    <d v="2023-12-24T00:00:00"/>
    <s v="CUST034"/>
    <s v="Female"/>
    <n v="51"/>
    <x v="1"/>
    <n v="3"/>
    <n v="50"/>
    <x v="0"/>
    <b v="1"/>
  </r>
  <r>
    <n v="35"/>
    <d v="2023-08-05T00:00:00"/>
    <s v="CUST035"/>
    <s v="Female"/>
    <n v="58"/>
    <x v="0"/>
    <n v="3"/>
    <n v="300"/>
    <x v="12"/>
    <b v="1"/>
  </r>
  <r>
    <n v="36"/>
    <d v="2023-06-24T00:00:00"/>
    <s v="CUST036"/>
    <s v="Male"/>
    <n v="52"/>
    <x v="0"/>
    <n v="3"/>
    <n v="300"/>
    <x v="12"/>
    <b v="1"/>
  </r>
  <r>
    <n v="37"/>
    <d v="2023-05-23T00:00:00"/>
    <s v="CUST037"/>
    <s v="Female"/>
    <n v="18"/>
    <x v="0"/>
    <n v="3"/>
    <n v="25"/>
    <x v="8"/>
    <b v="1"/>
  </r>
  <r>
    <n v="38"/>
    <d v="2023-03-21T00:00:00"/>
    <s v="CUST038"/>
    <s v="Male"/>
    <n v="38"/>
    <x v="0"/>
    <n v="4"/>
    <n v="50"/>
    <x v="7"/>
    <b v="1"/>
  </r>
  <r>
    <n v="39"/>
    <d v="2023-04-21T00:00:00"/>
    <s v="CUST039"/>
    <s v="Male"/>
    <n v="23"/>
    <x v="1"/>
    <n v="4"/>
    <n v="30"/>
    <x v="10"/>
    <b v="1"/>
  </r>
  <r>
    <n v="40"/>
    <d v="2023-06-22T00:00:00"/>
    <s v="CUST040"/>
    <s v="Male"/>
    <n v="45"/>
    <x v="0"/>
    <n v="1"/>
    <n v="50"/>
    <x v="5"/>
    <b v="1"/>
  </r>
  <r>
    <n v="41"/>
    <d v="2023-02-22T00:00:00"/>
    <s v="CUST041"/>
    <s v="Male"/>
    <n v="34"/>
    <x v="1"/>
    <n v="2"/>
    <n v="25"/>
    <x v="5"/>
    <b v="1"/>
  </r>
  <r>
    <n v="42"/>
    <d v="2023-02-17T00:00:00"/>
    <s v="CUST042"/>
    <s v="Male"/>
    <n v="22"/>
    <x v="1"/>
    <n v="3"/>
    <n v="300"/>
    <x v="12"/>
    <b v="1"/>
  </r>
  <r>
    <n v="43"/>
    <d v="2023-07-14T00:00:00"/>
    <s v="CUST043"/>
    <s v="Female"/>
    <n v="48"/>
    <x v="1"/>
    <n v="1"/>
    <n v="300"/>
    <x v="13"/>
    <b v="1"/>
  </r>
  <r>
    <n v="44"/>
    <d v="2023-02-19T00:00:00"/>
    <s v="CUST044"/>
    <s v="Female"/>
    <n v="22"/>
    <x v="1"/>
    <n v="1"/>
    <n v="25"/>
    <x v="16"/>
    <b v="1"/>
  </r>
  <r>
    <n v="45"/>
    <d v="2023-07-03T00:00:00"/>
    <s v="CUST045"/>
    <s v="Female"/>
    <n v="55"/>
    <x v="2"/>
    <n v="1"/>
    <n v="30"/>
    <x v="2"/>
    <b v="1"/>
  </r>
  <r>
    <n v="46"/>
    <d v="2023-06-26T00:00:00"/>
    <s v="CUST046"/>
    <s v="Female"/>
    <n v="20"/>
    <x v="2"/>
    <n v="4"/>
    <n v="300"/>
    <x v="14"/>
    <b v="1"/>
  </r>
  <r>
    <n v="47"/>
    <d v="2023-11-06T00:00:00"/>
    <s v="CUST047"/>
    <s v="Female"/>
    <n v="40"/>
    <x v="0"/>
    <n v="3"/>
    <n v="500"/>
    <x v="9"/>
    <b v="1"/>
  </r>
  <r>
    <n v="48"/>
    <d v="2023-05-16T00:00:00"/>
    <s v="CUST048"/>
    <s v="Male"/>
    <n v="54"/>
    <x v="2"/>
    <n v="3"/>
    <n v="300"/>
    <x v="12"/>
    <b v="1"/>
  </r>
  <r>
    <n v="49"/>
    <d v="2023-01-23T00:00:00"/>
    <s v="CUST049"/>
    <s v="Female"/>
    <n v="54"/>
    <x v="2"/>
    <n v="2"/>
    <n v="500"/>
    <x v="1"/>
    <b v="1"/>
  </r>
  <r>
    <n v="50"/>
    <d v="2023-08-24T00:00:00"/>
    <s v="CUST050"/>
    <s v="Female"/>
    <n v="27"/>
    <x v="0"/>
    <n v="3"/>
    <n v="25"/>
    <x v="8"/>
    <b v="1"/>
  </r>
  <r>
    <n v="51"/>
    <d v="2023-10-02T00:00:00"/>
    <s v="CUST051"/>
    <s v="Male"/>
    <n v="27"/>
    <x v="0"/>
    <n v="3"/>
    <n v="25"/>
    <x v="8"/>
    <b v="1"/>
  </r>
  <r>
    <n v="52"/>
    <d v="2023-03-05T00:00:00"/>
    <s v="CUST052"/>
    <s v="Female"/>
    <n v="36"/>
    <x v="0"/>
    <n v="1"/>
    <n v="300"/>
    <x v="13"/>
    <b v="1"/>
  </r>
  <r>
    <n v="53"/>
    <d v="2023-07-13T00:00:00"/>
    <s v="CUST053"/>
    <s v="Male"/>
    <n v="34"/>
    <x v="2"/>
    <n v="2"/>
    <n v="50"/>
    <x v="4"/>
    <b v="1"/>
  </r>
  <r>
    <n v="54"/>
    <d v="2023-02-10T00:00:00"/>
    <s v="CUST054"/>
    <s v="Female"/>
    <n v="38"/>
    <x v="2"/>
    <n v="3"/>
    <n v="500"/>
    <x v="9"/>
    <b v="1"/>
  </r>
  <r>
    <n v="55"/>
    <d v="2023-10-10T00:00:00"/>
    <s v="CUST055"/>
    <s v="Male"/>
    <n v="31"/>
    <x v="0"/>
    <n v="4"/>
    <n v="30"/>
    <x v="10"/>
    <b v="1"/>
  </r>
  <r>
    <n v="56"/>
    <d v="2023-05-31T00:00:00"/>
    <s v="CUST056"/>
    <s v="Female"/>
    <n v="26"/>
    <x v="1"/>
    <n v="3"/>
    <n v="300"/>
    <x v="12"/>
    <b v="1"/>
  </r>
  <r>
    <n v="57"/>
    <d v="2023-11-18T00:00:00"/>
    <s v="CUST057"/>
    <s v="Female"/>
    <n v="63"/>
    <x v="0"/>
    <n v="1"/>
    <n v="30"/>
    <x v="2"/>
    <b v="1"/>
  </r>
  <r>
    <n v="58"/>
    <d v="2023-11-13T00:00:00"/>
    <s v="CUST058"/>
    <s v="Male"/>
    <n v="18"/>
    <x v="1"/>
    <n v="4"/>
    <n v="300"/>
    <x v="14"/>
    <b v="1"/>
  </r>
  <r>
    <n v="59"/>
    <d v="2023-07-05T00:00:00"/>
    <s v="CUST059"/>
    <s v="Male"/>
    <n v="62"/>
    <x v="1"/>
    <n v="1"/>
    <n v="50"/>
    <x v="5"/>
    <b v="1"/>
  </r>
  <r>
    <n v="60"/>
    <d v="2023-10-23T00:00:00"/>
    <s v="CUST060"/>
    <s v="Male"/>
    <n v="30"/>
    <x v="0"/>
    <n v="3"/>
    <n v="50"/>
    <x v="0"/>
    <b v="1"/>
  </r>
  <r>
    <n v="61"/>
    <d v="2023-04-09T00:00:00"/>
    <s v="CUST061"/>
    <s v="Male"/>
    <n v="21"/>
    <x v="0"/>
    <n v="4"/>
    <n v="50"/>
    <x v="7"/>
    <b v="1"/>
  </r>
  <r>
    <n v="62"/>
    <d v="2023-12-27T00:00:00"/>
    <s v="CUST062"/>
    <s v="Male"/>
    <n v="18"/>
    <x v="0"/>
    <n v="2"/>
    <n v="50"/>
    <x v="4"/>
    <b v="1"/>
  </r>
  <r>
    <n v="63"/>
    <d v="2023-02-05T00:00:00"/>
    <s v="CUST063"/>
    <s v="Male"/>
    <n v="57"/>
    <x v="2"/>
    <n v="2"/>
    <n v="25"/>
    <x v="5"/>
    <b v="1"/>
  </r>
  <r>
    <n v="64"/>
    <d v="2023-01-24T00:00:00"/>
    <s v="CUST064"/>
    <s v="Male"/>
    <n v="49"/>
    <x v="1"/>
    <n v="4"/>
    <n v="25"/>
    <x v="4"/>
    <b v="1"/>
  </r>
  <r>
    <n v="65"/>
    <d v="2023-12-05T00:00:00"/>
    <s v="CUST065"/>
    <s v="Male"/>
    <n v="51"/>
    <x v="2"/>
    <n v="4"/>
    <n v="500"/>
    <x v="11"/>
    <b v="1"/>
  </r>
  <r>
    <n v="66"/>
    <d v="2023-04-27T00:00:00"/>
    <s v="CUST066"/>
    <s v="Female"/>
    <n v="45"/>
    <x v="2"/>
    <n v="1"/>
    <n v="30"/>
    <x v="2"/>
    <b v="1"/>
  </r>
  <r>
    <n v="67"/>
    <d v="2023-05-29T00:00:00"/>
    <s v="CUST067"/>
    <s v="Female"/>
    <n v="48"/>
    <x v="0"/>
    <n v="4"/>
    <n v="300"/>
    <x v="14"/>
    <b v="1"/>
  </r>
  <r>
    <n v="68"/>
    <d v="2023-02-10T00:00:00"/>
    <s v="CUST068"/>
    <s v="Male"/>
    <n v="25"/>
    <x v="2"/>
    <n v="1"/>
    <n v="300"/>
    <x v="13"/>
    <b v="1"/>
  </r>
  <r>
    <n v="69"/>
    <d v="2023-04-30T00:00:00"/>
    <s v="CUST069"/>
    <s v="Female"/>
    <n v="56"/>
    <x v="0"/>
    <n v="3"/>
    <n v="25"/>
    <x v="8"/>
    <b v="1"/>
  </r>
  <r>
    <n v="70"/>
    <d v="2023-02-21T00:00:00"/>
    <s v="CUST070"/>
    <s v="Female"/>
    <n v="43"/>
    <x v="1"/>
    <n v="1"/>
    <n v="300"/>
    <x v="13"/>
    <b v="1"/>
  </r>
  <r>
    <n v="71"/>
    <d v="2023-07-14T00:00:00"/>
    <s v="CUST071"/>
    <s v="Female"/>
    <n v="51"/>
    <x v="0"/>
    <n v="4"/>
    <n v="25"/>
    <x v="4"/>
    <b v="1"/>
  </r>
  <r>
    <n v="72"/>
    <d v="2023-05-23T00:00:00"/>
    <s v="CUST072"/>
    <s v="Female"/>
    <n v="20"/>
    <x v="2"/>
    <n v="4"/>
    <n v="500"/>
    <x v="11"/>
    <b v="1"/>
  </r>
  <r>
    <n v="73"/>
    <d v="2023-08-21T00:00:00"/>
    <s v="CUST073"/>
    <s v="Male"/>
    <n v="29"/>
    <x v="2"/>
    <n v="3"/>
    <n v="30"/>
    <x v="15"/>
    <b v="1"/>
  </r>
  <r>
    <n v="74"/>
    <d v="2023-11-22T00:00:00"/>
    <s v="CUST074"/>
    <s v="Female"/>
    <n v="18"/>
    <x v="0"/>
    <n v="4"/>
    <n v="500"/>
    <x v="11"/>
    <b v="1"/>
  </r>
  <r>
    <n v="75"/>
    <d v="2023-07-06T00:00:00"/>
    <s v="CUST075"/>
    <s v="Male"/>
    <n v="61"/>
    <x v="0"/>
    <n v="4"/>
    <n v="50"/>
    <x v="7"/>
    <b v="1"/>
  </r>
  <r>
    <n v="76"/>
    <d v="2023-03-25T00:00:00"/>
    <s v="CUST076"/>
    <s v="Female"/>
    <n v="22"/>
    <x v="2"/>
    <n v="2"/>
    <n v="50"/>
    <x v="4"/>
    <b v="1"/>
  </r>
  <r>
    <n v="77"/>
    <d v="2023-07-09T00:00:00"/>
    <s v="CUST077"/>
    <s v="Female"/>
    <n v="47"/>
    <x v="1"/>
    <n v="2"/>
    <n v="50"/>
    <x v="4"/>
    <b v="1"/>
  </r>
  <r>
    <n v="78"/>
    <d v="2023-07-01T00:00:00"/>
    <s v="CUST078"/>
    <s v="Female"/>
    <n v="47"/>
    <x v="1"/>
    <n v="3"/>
    <n v="500"/>
    <x v="9"/>
    <b v="1"/>
  </r>
  <r>
    <n v="79"/>
    <d v="2023-04-18T00:00:00"/>
    <s v="CUST079"/>
    <s v="Male"/>
    <n v="34"/>
    <x v="0"/>
    <n v="1"/>
    <n v="300"/>
    <x v="13"/>
    <b v="1"/>
  </r>
  <r>
    <n v="80"/>
    <d v="2023-12-10T00:00:00"/>
    <s v="CUST080"/>
    <s v="Female"/>
    <n v="64"/>
    <x v="1"/>
    <n v="2"/>
    <n v="30"/>
    <x v="17"/>
    <b v="1"/>
  </r>
  <r>
    <n v="81"/>
    <d v="2023-05-17T00:00:00"/>
    <s v="CUST081"/>
    <s v="Male"/>
    <n v="40"/>
    <x v="2"/>
    <n v="1"/>
    <n v="50"/>
    <x v="5"/>
    <b v="1"/>
  </r>
  <r>
    <n v="82"/>
    <d v="2023-12-26T00:00:00"/>
    <s v="CUST082"/>
    <s v="Female"/>
    <n v="32"/>
    <x v="0"/>
    <n v="4"/>
    <n v="50"/>
    <x v="7"/>
    <b v="1"/>
  </r>
  <r>
    <n v="83"/>
    <d v="2023-12-16T00:00:00"/>
    <s v="CUST083"/>
    <s v="Male"/>
    <n v="54"/>
    <x v="2"/>
    <n v="2"/>
    <n v="50"/>
    <x v="4"/>
    <b v="1"/>
  </r>
  <r>
    <n v="84"/>
    <d v="2023-11-28T00:00:00"/>
    <s v="CUST084"/>
    <s v="Female"/>
    <n v="38"/>
    <x v="2"/>
    <n v="3"/>
    <n v="30"/>
    <x v="15"/>
    <b v="1"/>
  </r>
  <r>
    <n v="85"/>
    <d v="2023-02-06T00:00:00"/>
    <s v="CUST085"/>
    <s v="Male"/>
    <n v="31"/>
    <x v="1"/>
    <n v="3"/>
    <n v="50"/>
    <x v="0"/>
    <b v="1"/>
  </r>
  <r>
    <n v="86"/>
    <d v="2023-11-08T00:00:00"/>
    <s v="CUST086"/>
    <s v="Male"/>
    <n v="19"/>
    <x v="0"/>
    <n v="3"/>
    <n v="30"/>
    <x v="15"/>
    <b v="1"/>
  </r>
  <r>
    <n v="87"/>
    <d v="2023-11-22T00:00:00"/>
    <s v="CUST087"/>
    <s v="Female"/>
    <n v="28"/>
    <x v="0"/>
    <n v="2"/>
    <n v="50"/>
    <x v="4"/>
    <b v="1"/>
  </r>
  <r>
    <n v="88"/>
    <d v="2023-03-29T00:00:00"/>
    <s v="CUST088"/>
    <s v="Male"/>
    <n v="56"/>
    <x v="1"/>
    <n v="1"/>
    <n v="500"/>
    <x v="3"/>
    <b v="1"/>
  </r>
  <r>
    <n v="89"/>
    <d v="2023-10-01T00:00:00"/>
    <s v="CUST089"/>
    <s v="Female"/>
    <n v="55"/>
    <x v="2"/>
    <n v="4"/>
    <n v="500"/>
    <x v="11"/>
    <b v="1"/>
  </r>
  <r>
    <n v="90"/>
    <d v="2023-05-06T00:00:00"/>
    <s v="CUST090"/>
    <s v="Female"/>
    <n v="51"/>
    <x v="2"/>
    <n v="1"/>
    <n v="30"/>
    <x v="2"/>
    <b v="1"/>
  </r>
  <r>
    <n v="91"/>
    <d v="2023-03-25T00:00:00"/>
    <s v="CUST091"/>
    <s v="Female"/>
    <n v="55"/>
    <x v="2"/>
    <n v="1"/>
    <n v="500"/>
    <x v="3"/>
    <b v="1"/>
  </r>
  <r>
    <n v="92"/>
    <d v="2023-08-25T00:00:00"/>
    <s v="CUST092"/>
    <s v="Female"/>
    <n v="51"/>
    <x v="2"/>
    <n v="4"/>
    <n v="30"/>
    <x v="10"/>
    <b v="1"/>
  </r>
  <r>
    <n v="93"/>
    <d v="2023-07-14T00:00:00"/>
    <s v="CUST093"/>
    <s v="Female"/>
    <n v="35"/>
    <x v="0"/>
    <n v="4"/>
    <n v="500"/>
    <x v="11"/>
    <b v="1"/>
  </r>
  <r>
    <n v="94"/>
    <d v="2023-05-19T00:00:00"/>
    <s v="CUST094"/>
    <s v="Female"/>
    <n v="47"/>
    <x v="0"/>
    <n v="2"/>
    <n v="500"/>
    <x v="1"/>
    <b v="1"/>
  </r>
  <r>
    <n v="95"/>
    <d v="2023-11-24T00:00:00"/>
    <s v="CUST095"/>
    <s v="Female"/>
    <n v="32"/>
    <x v="1"/>
    <n v="2"/>
    <n v="30"/>
    <x v="17"/>
    <b v="1"/>
  </r>
  <r>
    <n v="96"/>
    <d v="2023-12-19T00:00:00"/>
    <s v="CUST096"/>
    <s v="Female"/>
    <n v="44"/>
    <x v="1"/>
    <n v="2"/>
    <n v="300"/>
    <x v="6"/>
    <b v="1"/>
  </r>
  <r>
    <n v="97"/>
    <d v="2023-10-13T00:00:00"/>
    <s v="CUST097"/>
    <s v="Female"/>
    <n v="51"/>
    <x v="0"/>
    <n v="2"/>
    <n v="500"/>
    <x v="1"/>
    <b v="1"/>
  </r>
  <r>
    <n v="98"/>
    <d v="2023-04-23T00:00:00"/>
    <s v="CUST098"/>
    <s v="Female"/>
    <n v="55"/>
    <x v="0"/>
    <n v="2"/>
    <n v="50"/>
    <x v="4"/>
    <b v="1"/>
  </r>
  <r>
    <n v="99"/>
    <d v="2023-12-17T00:00:00"/>
    <s v="CUST099"/>
    <s v="Female"/>
    <n v="50"/>
    <x v="2"/>
    <n v="4"/>
    <n v="300"/>
    <x v="14"/>
    <b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1"/>
    <x v="0"/>
    <s v="CUST001"/>
    <x v="0"/>
    <n v="34"/>
    <x v="0"/>
    <s v="Beauty"/>
    <n v="3"/>
    <n v="50"/>
    <n v="150"/>
    <b v="1"/>
  </r>
  <r>
    <n v="2"/>
    <x v="1"/>
    <s v="CUST002"/>
    <x v="1"/>
    <n v="26"/>
    <x v="0"/>
    <s v="Clothing"/>
    <n v="2"/>
    <n v="500"/>
    <n v="1000"/>
    <b v="1"/>
  </r>
  <r>
    <n v="3"/>
    <x v="2"/>
    <s v="CUST003"/>
    <x v="0"/>
    <n v="50"/>
    <x v="1"/>
    <s v="Electronics"/>
    <n v="1"/>
    <n v="30"/>
    <n v="30"/>
    <b v="1"/>
  </r>
  <r>
    <n v="4"/>
    <x v="3"/>
    <s v="CUST004"/>
    <x v="0"/>
    <n v="37"/>
    <x v="0"/>
    <s v="Clothing"/>
    <n v="1"/>
    <n v="500"/>
    <n v="500"/>
    <b v="1"/>
  </r>
  <r>
    <n v="5"/>
    <x v="4"/>
    <s v="CUST005"/>
    <x v="0"/>
    <n v="30"/>
    <x v="0"/>
    <s v="Beauty"/>
    <n v="2"/>
    <n v="50"/>
    <n v="100"/>
    <b v="1"/>
  </r>
  <r>
    <n v="6"/>
    <x v="5"/>
    <s v="CUST006"/>
    <x v="1"/>
    <n v="45"/>
    <x v="1"/>
    <s v="Beauty"/>
    <n v="1"/>
    <n v="30"/>
    <n v="30"/>
    <b v="1"/>
  </r>
  <r>
    <n v="7"/>
    <x v="6"/>
    <s v="CUST007"/>
    <x v="0"/>
    <n v="46"/>
    <x v="1"/>
    <s v="Clothing"/>
    <n v="2"/>
    <n v="25"/>
    <n v="50"/>
    <b v="1"/>
  </r>
  <r>
    <n v="8"/>
    <x v="7"/>
    <s v="CUST008"/>
    <x v="0"/>
    <n v="30"/>
    <x v="0"/>
    <s v="Electronics"/>
    <n v="4"/>
    <n v="25"/>
    <n v="100"/>
    <b v="1"/>
  </r>
  <r>
    <n v="9"/>
    <x v="8"/>
    <s v="CUST009"/>
    <x v="0"/>
    <n v="63"/>
    <x v="2"/>
    <s v="Electronics"/>
    <n v="2"/>
    <n v="300"/>
    <n v="600"/>
    <b v="1"/>
  </r>
  <r>
    <n v="10"/>
    <x v="9"/>
    <s v="CUST010"/>
    <x v="1"/>
    <n v="52"/>
    <x v="1"/>
    <s v="Clothing"/>
    <n v="4"/>
    <n v="50"/>
    <n v="200"/>
    <b v="1"/>
  </r>
  <r>
    <n v="11"/>
    <x v="10"/>
    <s v="CUST011"/>
    <x v="0"/>
    <n v="23"/>
    <x v="0"/>
    <s v="Clothing"/>
    <n v="2"/>
    <n v="50"/>
    <n v="100"/>
    <b v="1"/>
  </r>
  <r>
    <n v="12"/>
    <x v="11"/>
    <s v="CUST012"/>
    <x v="0"/>
    <n v="35"/>
    <x v="0"/>
    <s v="Beauty"/>
    <n v="3"/>
    <n v="25"/>
    <n v="75"/>
    <b v="1"/>
  </r>
  <r>
    <n v="13"/>
    <x v="12"/>
    <s v="CUST013"/>
    <x v="0"/>
    <n v="22"/>
    <x v="0"/>
    <s v="Electronics"/>
    <n v="3"/>
    <n v="500"/>
    <n v="1500"/>
    <b v="1"/>
  </r>
  <r>
    <n v="14"/>
    <x v="13"/>
    <s v="CUST014"/>
    <x v="0"/>
    <n v="64"/>
    <x v="2"/>
    <s v="Clothing"/>
    <n v="4"/>
    <n v="30"/>
    <n v="120"/>
    <b v="1"/>
  </r>
  <r>
    <n v="15"/>
    <x v="14"/>
    <s v="CUST015"/>
    <x v="1"/>
    <n v="42"/>
    <x v="1"/>
    <s v="Electronics"/>
    <n v="4"/>
    <n v="500"/>
    <n v="2000"/>
    <b v="1"/>
  </r>
  <r>
    <n v="16"/>
    <x v="15"/>
    <s v="CUST016"/>
    <x v="0"/>
    <n v="19"/>
    <x v="3"/>
    <s v="Clothing"/>
    <n v="3"/>
    <n v="500"/>
    <n v="1500"/>
    <b v="1"/>
  </r>
  <r>
    <n v="17"/>
    <x v="16"/>
    <s v="CUST017"/>
    <x v="1"/>
    <n v="27"/>
    <x v="0"/>
    <s v="Clothing"/>
    <n v="4"/>
    <n v="25"/>
    <n v="100"/>
    <b v="1"/>
  </r>
  <r>
    <n v="18"/>
    <x v="17"/>
    <s v="CUST018"/>
    <x v="1"/>
    <n v="47"/>
    <x v="1"/>
    <s v="Electronics"/>
    <n v="2"/>
    <n v="25"/>
    <n v="50"/>
    <b v="1"/>
  </r>
  <r>
    <n v="19"/>
    <x v="18"/>
    <s v="CUST019"/>
    <x v="1"/>
    <n v="62"/>
    <x v="2"/>
    <s v="Clothing"/>
    <n v="2"/>
    <n v="25"/>
    <n v="50"/>
    <b v="1"/>
  </r>
  <r>
    <n v="20"/>
    <x v="19"/>
    <s v="CUST020"/>
    <x v="0"/>
    <n v="22"/>
    <x v="0"/>
    <s v="Clothing"/>
    <n v="3"/>
    <n v="300"/>
    <n v="900"/>
    <b v="1"/>
  </r>
  <r>
    <n v="21"/>
    <x v="20"/>
    <s v="CUST021"/>
    <x v="1"/>
    <n v="50"/>
    <x v="1"/>
    <s v="Beauty"/>
    <n v="1"/>
    <n v="500"/>
    <n v="500"/>
    <b v="1"/>
  </r>
  <r>
    <n v="22"/>
    <x v="21"/>
    <s v="CUST022"/>
    <x v="0"/>
    <n v="18"/>
    <x v="3"/>
    <s v="Clothing"/>
    <n v="2"/>
    <n v="50"/>
    <n v="100"/>
    <b v="1"/>
  </r>
  <r>
    <n v="23"/>
    <x v="22"/>
    <s v="CUST023"/>
    <x v="1"/>
    <n v="35"/>
    <x v="0"/>
    <s v="Clothing"/>
    <n v="4"/>
    <n v="30"/>
    <n v="120"/>
    <b v="1"/>
  </r>
  <r>
    <n v="24"/>
    <x v="23"/>
    <s v="CUST024"/>
    <x v="1"/>
    <n v="49"/>
    <x v="1"/>
    <s v="Clothing"/>
    <n v="1"/>
    <n v="300"/>
    <n v="300"/>
    <b v="1"/>
  </r>
  <r>
    <n v="25"/>
    <x v="24"/>
    <s v="CUST025"/>
    <x v="1"/>
    <n v="64"/>
    <x v="2"/>
    <s v="Beauty"/>
    <n v="1"/>
    <n v="50"/>
    <n v="50"/>
    <b v="1"/>
  </r>
  <r>
    <n v="26"/>
    <x v="9"/>
    <s v="CUST026"/>
    <x v="1"/>
    <n v="28"/>
    <x v="0"/>
    <s v="Electronics"/>
    <n v="2"/>
    <n v="500"/>
    <n v="1000"/>
    <b v="1"/>
  </r>
  <r>
    <n v="27"/>
    <x v="25"/>
    <s v="CUST027"/>
    <x v="1"/>
    <n v="38"/>
    <x v="0"/>
    <s v="Beauty"/>
    <n v="2"/>
    <n v="25"/>
    <n v="50"/>
    <b v="1"/>
  </r>
  <r>
    <n v="28"/>
    <x v="26"/>
    <s v="CUST028"/>
    <x v="1"/>
    <n v="43"/>
    <x v="1"/>
    <s v="Beauty"/>
    <n v="1"/>
    <n v="500"/>
    <n v="500"/>
    <b v="1"/>
  </r>
  <r>
    <n v="29"/>
    <x v="27"/>
    <s v="CUST029"/>
    <x v="1"/>
    <n v="42"/>
    <x v="1"/>
    <s v="Electronics"/>
    <n v="1"/>
    <n v="30"/>
    <n v="30"/>
    <b v="1"/>
  </r>
  <r>
    <n v="30"/>
    <x v="28"/>
    <s v="CUST030"/>
    <x v="1"/>
    <n v="39"/>
    <x v="0"/>
    <s v="Beauty"/>
    <n v="3"/>
    <n v="300"/>
    <n v="900"/>
    <b v="1"/>
  </r>
  <r>
    <n v="31"/>
    <x v="29"/>
    <s v="CUST031"/>
    <x v="0"/>
    <n v="44"/>
    <x v="1"/>
    <s v="Electronics"/>
    <n v="4"/>
    <n v="300"/>
    <n v="1200"/>
    <b v="1"/>
  </r>
  <r>
    <n v="32"/>
    <x v="30"/>
    <s v="CUST032"/>
    <x v="0"/>
    <n v="30"/>
    <x v="0"/>
    <s v="Beauty"/>
    <n v="3"/>
    <n v="30"/>
    <n v="90"/>
    <b v="1"/>
  </r>
  <r>
    <n v="33"/>
    <x v="31"/>
    <s v="CUST033"/>
    <x v="1"/>
    <n v="50"/>
    <x v="1"/>
    <s v="Electronics"/>
    <n v="2"/>
    <n v="50"/>
    <n v="100"/>
    <b v="1"/>
  </r>
  <r>
    <n v="34"/>
    <x v="32"/>
    <s v="CUST034"/>
    <x v="1"/>
    <n v="51"/>
    <x v="1"/>
    <s v="Clothing"/>
    <n v="3"/>
    <n v="50"/>
    <n v="150"/>
    <b v="1"/>
  </r>
  <r>
    <n v="35"/>
    <x v="12"/>
    <s v="CUST035"/>
    <x v="1"/>
    <n v="58"/>
    <x v="1"/>
    <s v="Beauty"/>
    <n v="3"/>
    <n v="300"/>
    <n v="900"/>
    <b v="1"/>
  </r>
  <r>
    <n v="36"/>
    <x v="33"/>
    <s v="CUST036"/>
    <x v="0"/>
    <n v="52"/>
    <x v="1"/>
    <s v="Beauty"/>
    <n v="3"/>
    <n v="300"/>
    <n v="900"/>
    <b v="1"/>
  </r>
  <r>
    <n v="37"/>
    <x v="29"/>
    <s v="CUST037"/>
    <x v="1"/>
    <n v="18"/>
    <x v="3"/>
    <s v="Beauty"/>
    <n v="3"/>
    <n v="25"/>
    <n v="75"/>
    <b v="1"/>
  </r>
  <r>
    <n v="38"/>
    <x v="34"/>
    <s v="CUST038"/>
    <x v="0"/>
    <n v="38"/>
    <x v="0"/>
    <s v="Beauty"/>
    <n v="4"/>
    <n v="50"/>
    <n v="200"/>
    <b v="1"/>
  </r>
  <r>
    <n v="39"/>
    <x v="35"/>
    <s v="CUST039"/>
    <x v="0"/>
    <n v="23"/>
    <x v="0"/>
    <s v="Clothing"/>
    <n v="4"/>
    <n v="30"/>
    <n v="120"/>
    <b v="1"/>
  </r>
  <r>
    <n v="40"/>
    <x v="36"/>
    <s v="CUST040"/>
    <x v="0"/>
    <n v="45"/>
    <x v="1"/>
    <s v="Beauty"/>
    <n v="1"/>
    <n v="50"/>
    <n v="50"/>
    <b v="1"/>
  </r>
  <r>
    <n v="41"/>
    <x v="7"/>
    <s v="CUST041"/>
    <x v="0"/>
    <n v="34"/>
    <x v="0"/>
    <s v="Clothing"/>
    <n v="2"/>
    <n v="25"/>
    <n v="50"/>
    <b v="1"/>
  </r>
  <r>
    <n v="42"/>
    <x v="15"/>
    <s v="CUST042"/>
    <x v="0"/>
    <n v="22"/>
    <x v="0"/>
    <s v="Clothing"/>
    <n v="3"/>
    <n v="300"/>
    <n v="900"/>
    <b v="1"/>
  </r>
  <r>
    <n v="43"/>
    <x v="37"/>
    <s v="CUST043"/>
    <x v="1"/>
    <n v="48"/>
    <x v="1"/>
    <s v="Clothing"/>
    <n v="1"/>
    <n v="300"/>
    <n v="300"/>
    <b v="1"/>
  </r>
  <r>
    <n v="44"/>
    <x v="38"/>
    <s v="CUST044"/>
    <x v="1"/>
    <n v="22"/>
    <x v="0"/>
    <s v="Clothing"/>
    <n v="1"/>
    <n v="25"/>
    <n v="25"/>
    <b v="1"/>
  </r>
  <r>
    <n v="45"/>
    <x v="39"/>
    <s v="CUST045"/>
    <x v="1"/>
    <n v="55"/>
    <x v="1"/>
    <s v="Electronics"/>
    <n v="1"/>
    <n v="30"/>
    <n v="30"/>
    <b v="1"/>
  </r>
  <r>
    <n v="46"/>
    <x v="40"/>
    <s v="CUST046"/>
    <x v="1"/>
    <n v="20"/>
    <x v="0"/>
    <s v="Electronics"/>
    <n v="4"/>
    <n v="300"/>
    <n v="1200"/>
    <b v="1"/>
  </r>
  <r>
    <n v="47"/>
    <x v="41"/>
    <s v="CUST047"/>
    <x v="1"/>
    <n v="40"/>
    <x v="1"/>
    <s v="Beauty"/>
    <n v="3"/>
    <n v="500"/>
    <n v="1500"/>
    <b v="1"/>
  </r>
  <r>
    <n v="48"/>
    <x v="42"/>
    <s v="CUST048"/>
    <x v="0"/>
    <n v="54"/>
    <x v="1"/>
    <s v="Electronics"/>
    <n v="3"/>
    <n v="300"/>
    <n v="900"/>
    <b v="1"/>
  </r>
  <r>
    <n v="49"/>
    <x v="43"/>
    <s v="CUST049"/>
    <x v="1"/>
    <n v="54"/>
    <x v="1"/>
    <s v="Electronics"/>
    <n v="2"/>
    <n v="500"/>
    <n v="1000"/>
    <b v="1"/>
  </r>
  <r>
    <n v="50"/>
    <x v="44"/>
    <s v="CUST050"/>
    <x v="1"/>
    <n v="27"/>
    <x v="0"/>
    <s v="Beauty"/>
    <n v="3"/>
    <n v="25"/>
    <n v="75"/>
    <b v="1"/>
  </r>
  <r>
    <n v="51"/>
    <x v="45"/>
    <s v="CUST051"/>
    <x v="0"/>
    <n v="27"/>
    <x v="0"/>
    <s v="Beauty"/>
    <n v="3"/>
    <n v="25"/>
    <n v="75"/>
    <b v="1"/>
  </r>
  <r>
    <n v="52"/>
    <x v="46"/>
    <s v="CUST052"/>
    <x v="1"/>
    <n v="36"/>
    <x v="0"/>
    <s v="Beauty"/>
    <n v="1"/>
    <n v="300"/>
    <n v="300"/>
    <b v="1"/>
  </r>
  <r>
    <n v="53"/>
    <x v="47"/>
    <s v="CUST053"/>
    <x v="0"/>
    <n v="34"/>
    <x v="0"/>
    <s v="Electronics"/>
    <n v="2"/>
    <n v="50"/>
    <n v="100"/>
    <b v="1"/>
  </r>
  <r>
    <n v="54"/>
    <x v="48"/>
    <s v="CUST054"/>
    <x v="1"/>
    <n v="38"/>
    <x v="0"/>
    <s v="Electronics"/>
    <n v="3"/>
    <n v="500"/>
    <n v="1500"/>
    <b v="1"/>
  </r>
  <r>
    <n v="55"/>
    <x v="49"/>
    <s v="CUST055"/>
    <x v="0"/>
    <n v="31"/>
    <x v="0"/>
    <s v="Beauty"/>
    <n v="4"/>
    <n v="30"/>
    <n v="120"/>
    <b v="1"/>
  </r>
  <r>
    <n v="56"/>
    <x v="50"/>
    <s v="CUST056"/>
    <x v="1"/>
    <n v="26"/>
    <x v="0"/>
    <s v="Clothing"/>
    <n v="3"/>
    <n v="300"/>
    <n v="900"/>
    <b v="1"/>
  </r>
  <r>
    <n v="57"/>
    <x v="51"/>
    <s v="CUST057"/>
    <x v="1"/>
    <n v="63"/>
    <x v="2"/>
    <s v="Beauty"/>
    <n v="1"/>
    <n v="30"/>
    <n v="30"/>
    <b v="1"/>
  </r>
  <r>
    <n v="58"/>
    <x v="52"/>
    <s v="CUST058"/>
    <x v="0"/>
    <n v="18"/>
    <x v="3"/>
    <s v="Clothing"/>
    <n v="4"/>
    <n v="300"/>
    <n v="1200"/>
    <b v="1"/>
  </r>
  <r>
    <n v="59"/>
    <x v="53"/>
    <s v="CUST059"/>
    <x v="0"/>
    <n v="62"/>
    <x v="2"/>
    <s v="Clothing"/>
    <n v="1"/>
    <n v="50"/>
    <n v="50"/>
    <b v="1"/>
  </r>
  <r>
    <n v="60"/>
    <x v="54"/>
    <s v="CUST060"/>
    <x v="0"/>
    <n v="30"/>
    <x v="0"/>
    <s v="Beauty"/>
    <n v="3"/>
    <n v="50"/>
    <n v="150"/>
    <b v="1"/>
  </r>
  <r>
    <n v="61"/>
    <x v="55"/>
    <s v="CUST061"/>
    <x v="0"/>
    <n v="21"/>
    <x v="0"/>
    <s v="Beauty"/>
    <n v="4"/>
    <n v="50"/>
    <n v="200"/>
    <b v="1"/>
  </r>
  <r>
    <n v="62"/>
    <x v="56"/>
    <s v="CUST062"/>
    <x v="0"/>
    <n v="18"/>
    <x v="3"/>
    <s v="Beauty"/>
    <n v="2"/>
    <n v="50"/>
    <n v="100"/>
    <b v="1"/>
  </r>
  <r>
    <n v="63"/>
    <x v="57"/>
    <s v="CUST063"/>
    <x v="0"/>
    <n v="57"/>
    <x v="1"/>
    <s v="Electronics"/>
    <n v="2"/>
    <n v="25"/>
    <n v="50"/>
    <b v="1"/>
  </r>
  <r>
    <n v="64"/>
    <x v="58"/>
    <s v="CUST064"/>
    <x v="0"/>
    <n v="49"/>
    <x v="1"/>
    <s v="Clothing"/>
    <n v="4"/>
    <n v="25"/>
    <n v="100"/>
    <b v="1"/>
  </r>
  <r>
    <n v="65"/>
    <x v="59"/>
    <s v="CUST065"/>
    <x v="0"/>
    <n v="51"/>
    <x v="1"/>
    <s v="Electronics"/>
    <n v="4"/>
    <n v="500"/>
    <n v="2000"/>
    <b v="1"/>
  </r>
  <r>
    <n v="66"/>
    <x v="60"/>
    <s v="CUST066"/>
    <x v="1"/>
    <n v="45"/>
    <x v="1"/>
    <s v="Electronics"/>
    <n v="1"/>
    <n v="30"/>
    <n v="30"/>
    <b v="1"/>
  </r>
  <r>
    <n v="67"/>
    <x v="61"/>
    <s v="CUST067"/>
    <x v="1"/>
    <n v="48"/>
    <x v="1"/>
    <s v="Beauty"/>
    <n v="4"/>
    <n v="300"/>
    <n v="1200"/>
    <b v="1"/>
  </r>
  <r>
    <n v="68"/>
    <x v="48"/>
    <s v="CUST068"/>
    <x v="0"/>
    <n v="25"/>
    <x v="0"/>
    <s v="Electronics"/>
    <n v="1"/>
    <n v="300"/>
    <n v="300"/>
    <b v="1"/>
  </r>
  <r>
    <n v="69"/>
    <x v="17"/>
    <s v="CUST069"/>
    <x v="1"/>
    <n v="56"/>
    <x v="1"/>
    <s v="Beauty"/>
    <n v="3"/>
    <n v="25"/>
    <n v="75"/>
    <b v="1"/>
  </r>
  <r>
    <n v="70"/>
    <x v="62"/>
    <s v="CUST070"/>
    <x v="1"/>
    <n v="43"/>
    <x v="1"/>
    <s v="Clothing"/>
    <n v="1"/>
    <n v="300"/>
    <n v="300"/>
    <b v="1"/>
  </r>
  <r>
    <n v="71"/>
    <x v="37"/>
    <s v="CUST071"/>
    <x v="1"/>
    <n v="51"/>
    <x v="1"/>
    <s v="Beauty"/>
    <n v="4"/>
    <n v="25"/>
    <n v="100"/>
    <b v="1"/>
  </r>
  <r>
    <n v="72"/>
    <x v="29"/>
    <s v="CUST072"/>
    <x v="1"/>
    <n v="20"/>
    <x v="0"/>
    <s v="Electronics"/>
    <n v="4"/>
    <n v="500"/>
    <n v="2000"/>
    <b v="1"/>
  </r>
  <r>
    <n v="73"/>
    <x v="63"/>
    <s v="CUST073"/>
    <x v="0"/>
    <n v="29"/>
    <x v="0"/>
    <s v="Electronics"/>
    <n v="3"/>
    <n v="30"/>
    <n v="90"/>
    <b v="1"/>
  </r>
  <r>
    <n v="74"/>
    <x v="64"/>
    <s v="CUST074"/>
    <x v="1"/>
    <n v="18"/>
    <x v="3"/>
    <s v="Beauty"/>
    <n v="4"/>
    <n v="500"/>
    <n v="2000"/>
    <b v="1"/>
  </r>
  <r>
    <n v="75"/>
    <x v="65"/>
    <s v="CUST075"/>
    <x v="0"/>
    <n v="61"/>
    <x v="2"/>
    <s v="Beauty"/>
    <n v="4"/>
    <n v="50"/>
    <n v="200"/>
    <b v="1"/>
  </r>
  <r>
    <n v="76"/>
    <x v="66"/>
    <s v="CUST076"/>
    <x v="1"/>
    <n v="22"/>
    <x v="0"/>
    <s v="Electronics"/>
    <n v="2"/>
    <n v="50"/>
    <n v="100"/>
    <b v="1"/>
  </r>
  <r>
    <n v="77"/>
    <x v="67"/>
    <s v="CUST077"/>
    <x v="1"/>
    <n v="47"/>
    <x v="1"/>
    <s v="Clothing"/>
    <n v="2"/>
    <n v="50"/>
    <n v="100"/>
    <b v="1"/>
  </r>
  <r>
    <n v="78"/>
    <x v="68"/>
    <s v="CUST078"/>
    <x v="1"/>
    <n v="47"/>
    <x v="1"/>
    <s v="Clothing"/>
    <n v="3"/>
    <n v="500"/>
    <n v="1500"/>
    <b v="1"/>
  </r>
  <r>
    <n v="79"/>
    <x v="69"/>
    <s v="CUST079"/>
    <x v="0"/>
    <n v="34"/>
    <x v="0"/>
    <s v="Beauty"/>
    <n v="1"/>
    <n v="300"/>
    <n v="300"/>
    <b v="1"/>
  </r>
  <r>
    <n v="80"/>
    <x v="70"/>
    <s v="CUST080"/>
    <x v="1"/>
    <n v="64"/>
    <x v="2"/>
    <s v="Clothing"/>
    <n v="2"/>
    <n v="30"/>
    <n v="60"/>
    <b v="1"/>
  </r>
  <r>
    <n v="81"/>
    <x v="71"/>
    <s v="CUST081"/>
    <x v="0"/>
    <n v="40"/>
    <x v="1"/>
    <s v="Electronics"/>
    <n v="1"/>
    <n v="50"/>
    <n v="50"/>
    <b v="1"/>
  </r>
  <r>
    <n v="82"/>
    <x v="24"/>
    <s v="CUST082"/>
    <x v="1"/>
    <n v="32"/>
    <x v="0"/>
    <s v="Beauty"/>
    <n v="4"/>
    <n v="50"/>
    <n v="200"/>
    <b v="1"/>
  </r>
  <r>
    <n v="83"/>
    <x v="72"/>
    <s v="CUST083"/>
    <x v="0"/>
    <n v="54"/>
    <x v="1"/>
    <s v="Electronics"/>
    <n v="2"/>
    <n v="50"/>
    <n v="100"/>
    <b v="1"/>
  </r>
  <r>
    <n v="84"/>
    <x v="73"/>
    <s v="CUST084"/>
    <x v="1"/>
    <n v="38"/>
    <x v="0"/>
    <s v="Electronics"/>
    <n v="3"/>
    <n v="30"/>
    <n v="90"/>
    <b v="1"/>
  </r>
  <r>
    <n v="85"/>
    <x v="74"/>
    <s v="CUST085"/>
    <x v="0"/>
    <n v="31"/>
    <x v="0"/>
    <s v="Clothing"/>
    <n v="3"/>
    <n v="50"/>
    <n v="150"/>
    <b v="1"/>
  </r>
  <r>
    <n v="86"/>
    <x v="75"/>
    <s v="CUST086"/>
    <x v="0"/>
    <n v="19"/>
    <x v="3"/>
    <s v="Beauty"/>
    <n v="3"/>
    <n v="30"/>
    <n v="90"/>
    <b v="1"/>
  </r>
  <r>
    <n v="87"/>
    <x v="64"/>
    <s v="CUST087"/>
    <x v="1"/>
    <n v="28"/>
    <x v="0"/>
    <s v="Beauty"/>
    <n v="2"/>
    <n v="50"/>
    <n v="100"/>
    <b v="1"/>
  </r>
  <r>
    <n v="88"/>
    <x v="76"/>
    <s v="CUST088"/>
    <x v="0"/>
    <n v="56"/>
    <x v="1"/>
    <s v="Clothing"/>
    <n v="1"/>
    <n v="500"/>
    <n v="500"/>
    <b v="1"/>
  </r>
  <r>
    <n v="89"/>
    <x v="77"/>
    <s v="CUST089"/>
    <x v="1"/>
    <n v="55"/>
    <x v="1"/>
    <s v="Electronics"/>
    <n v="4"/>
    <n v="500"/>
    <n v="2000"/>
    <b v="1"/>
  </r>
  <r>
    <n v="90"/>
    <x v="4"/>
    <s v="CUST090"/>
    <x v="1"/>
    <n v="51"/>
    <x v="1"/>
    <s v="Electronics"/>
    <n v="1"/>
    <n v="30"/>
    <n v="30"/>
    <b v="1"/>
  </r>
  <r>
    <n v="91"/>
    <x v="66"/>
    <s v="CUST091"/>
    <x v="1"/>
    <n v="55"/>
    <x v="1"/>
    <s v="Electronics"/>
    <n v="1"/>
    <n v="500"/>
    <n v="500"/>
    <b v="1"/>
  </r>
  <r>
    <n v="92"/>
    <x v="78"/>
    <s v="CUST092"/>
    <x v="1"/>
    <n v="51"/>
    <x v="1"/>
    <s v="Electronics"/>
    <n v="4"/>
    <n v="30"/>
    <n v="120"/>
    <b v="1"/>
  </r>
  <r>
    <n v="93"/>
    <x v="37"/>
    <s v="CUST093"/>
    <x v="1"/>
    <n v="35"/>
    <x v="0"/>
    <s v="Beauty"/>
    <n v="4"/>
    <n v="500"/>
    <n v="2000"/>
    <b v="1"/>
  </r>
  <r>
    <n v="94"/>
    <x v="79"/>
    <s v="CUST094"/>
    <x v="1"/>
    <n v="47"/>
    <x v="1"/>
    <s v="Beauty"/>
    <n v="2"/>
    <n v="500"/>
    <n v="1000"/>
    <b v="1"/>
  </r>
  <r>
    <n v="95"/>
    <x v="0"/>
    <s v="CUST095"/>
    <x v="1"/>
    <n v="32"/>
    <x v="0"/>
    <s v="Clothing"/>
    <n v="2"/>
    <n v="30"/>
    <n v="60"/>
    <b v="1"/>
  </r>
  <r>
    <n v="96"/>
    <x v="80"/>
    <s v="CUST096"/>
    <x v="1"/>
    <n v="44"/>
    <x v="1"/>
    <s v="Clothing"/>
    <n v="2"/>
    <n v="300"/>
    <n v="600"/>
    <b v="1"/>
  </r>
  <r>
    <n v="97"/>
    <x v="81"/>
    <s v="CUST097"/>
    <x v="1"/>
    <n v="51"/>
    <x v="1"/>
    <s v="Beauty"/>
    <n v="2"/>
    <n v="500"/>
    <n v="1000"/>
    <b v="1"/>
  </r>
  <r>
    <n v="98"/>
    <x v="26"/>
    <s v="CUST098"/>
    <x v="1"/>
    <n v="55"/>
    <x v="1"/>
    <s v="Beauty"/>
    <n v="2"/>
    <n v="50"/>
    <n v="100"/>
    <b v="1"/>
  </r>
  <r>
    <n v="99"/>
    <x v="82"/>
    <s v="CUST099"/>
    <x v="1"/>
    <n v="50"/>
    <x v="1"/>
    <s v="Electronics"/>
    <n v="4"/>
    <n v="300"/>
    <n v="1200"/>
    <b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1"/>
    <x v="0"/>
    <s v="CUST001"/>
    <x v="0"/>
    <n v="34"/>
    <x v="0"/>
    <s v="Beauty"/>
    <n v="3"/>
    <n v="50"/>
    <n v="150"/>
    <b v="1"/>
  </r>
  <r>
    <n v="2"/>
    <x v="1"/>
    <s v="CUST002"/>
    <x v="1"/>
    <n v="26"/>
    <x v="0"/>
    <s v="Clothing"/>
    <n v="2"/>
    <n v="500"/>
    <n v="1000"/>
    <b v="1"/>
  </r>
  <r>
    <n v="3"/>
    <x v="2"/>
    <s v="CUST003"/>
    <x v="0"/>
    <n v="50"/>
    <x v="1"/>
    <s v="Electronics"/>
    <n v="1"/>
    <n v="30"/>
    <n v="30"/>
    <b v="1"/>
  </r>
  <r>
    <n v="4"/>
    <x v="3"/>
    <s v="CUST004"/>
    <x v="0"/>
    <n v="37"/>
    <x v="0"/>
    <s v="Clothing"/>
    <n v="1"/>
    <n v="500"/>
    <n v="500"/>
    <b v="1"/>
  </r>
  <r>
    <n v="5"/>
    <x v="4"/>
    <s v="CUST005"/>
    <x v="0"/>
    <n v="30"/>
    <x v="0"/>
    <s v="Beauty"/>
    <n v="2"/>
    <n v="50"/>
    <n v="100"/>
    <b v="1"/>
  </r>
  <r>
    <n v="6"/>
    <x v="5"/>
    <s v="CUST006"/>
    <x v="1"/>
    <n v="45"/>
    <x v="1"/>
    <s v="Beauty"/>
    <n v="1"/>
    <n v="30"/>
    <n v="30"/>
    <b v="1"/>
  </r>
  <r>
    <n v="7"/>
    <x v="6"/>
    <s v="CUST007"/>
    <x v="0"/>
    <n v="46"/>
    <x v="1"/>
    <s v="Clothing"/>
    <n v="2"/>
    <n v="25"/>
    <n v="50"/>
    <b v="1"/>
  </r>
  <r>
    <n v="8"/>
    <x v="7"/>
    <s v="CUST008"/>
    <x v="0"/>
    <n v="30"/>
    <x v="0"/>
    <s v="Electronics"/>
    <n v="4"/>
    <n v="25"/>
    <n v="100"/>
    <b v="1"/>
  </r>
  <r>
    <n v="9"/>
    <x v="8"/>
    <s v="CUST009"/>
    <x v="0"/>
    <n v="63"/>
    <x v="2"/>
    <s v="Electronics"/>
    <n v="2"/>
    <n v="300"/>
    <n v="600"/>
    <b v="1"/>
  </r>
  <r>
    <n v="10"/>
    <x v="9"/>
    <s v="CUST010"/>
    <x v="1"/>
    <n v="52"/>
    <x v="1"/>
    <s v="Clothing"/>
    <n v="4"/>
    <n v="50"/>
    <n v="200"/>
    <b v="1"/>
  </r>
  <r>
    <n v="11"/>
    <x v="10"/>
    <s v="CUST011"/>
    <x v="0"/>
    <n v="23"/>
    <x v="0"/>
    <s v="Clothing"/>
    <n v="2"/>
    <n v="50"/>
    <n v="100"/>
    <b v="1"/>
  </r>
  <r>
    <n v="12"/>
    <x v="11"/>
    <s v="CUST012"/>
    <x v="0"/>
    <n v="35"/>
    <x v="0"/>
    <s v="Beauty"/>
    <n v="3"/>
    <n v="25"/>
    <n v="75"/>
    <b v="1"/>
  </r>
  <r>
    <n v="13"/>
    <x v="12"/>
    <s v="CUST013"/>
    <x v="0"/>
    <n v="22"/>
    <x v="0"/>
    <s v="Electronics"/>
    <n v="3"/>
    <n v="500"/>
    <n v="1500"/>
    <b v="1"/>
  </r>
  <r>
    <n v="14"/>
    <x v="13"/>
    <s v="CUST014"/>
    <x v="0"/>
    <n v="64"/>
    <x v="2"/>
    <s v="Clothing"/>
    <n v="4"/>
    <n v="30"/>
    <n v="120"/>
    <b v="1"/>
  </r>
  <r>
    <n v="15"/>
    <x v="14"/>
    <s v="CUST015"/>
    <x v="1"/>
    <n v="42"/>
    <x v="1"/>
    <s v="Electronics"/>
    <n v="4"/>
    <n v="500"/>
    <n v="2000"/>
    <b v="1"/>
  </r>
  <r>
    <n v="16"/>
    <x v="15"/>
    <s v="CUST016"/>
    <x v="0"/>
    <n v="19"/>
    <x v="3"/>
    <s v="Clothing"/>
    <n v="3"/>
    <n v="500"/>
    <n v="1500"/>
    <b v="1"/>
  </r>
  <r>
    <n v="17"/>
    <x v="16"/>
    <s v="CUST017"/>
    <x v="1"/>
    <n v="27"/>
    <x v="0"/>
    <s v="Clothing"/>
    <n v="4"/>
    <n v="25"/>
    <n v="100"/>
    <b v="1"/>
  </r>
  <r>
    <n v="18"/>
    <x v="17"/>
    <s v="CUST018"/>
    <x v="1"/>
    <n v="47"/>
    <x v="1"/>
    <s v="Electronics"/>
    <n v="2"/>
    <n v="25"/>
    <n v="50"/>
    <b v="1"/>
  </r>
  <r>
    <n v="19"/>
    <x v="18"/>
    <s v="CUST019"/>
    <x v="1"/>
    <n v="62"/>
    <x v="2"/>
    <s v="Clothing"/>
    <n v="2"/>
    <n v="25"/>
    <n v="50"/>
    <b v="1"/>
  </r>
  <r>
    <n v="20"/>
    <x v="19"/>
    <s v="CUST020"/>
    <x v="0"/>
    <n v="22"/>
    <x v="0"/>
    <s v="Clothing"/>
    <n v="3"/>
    <n v="300"/>
    <n v="900"/>
    <b v="1"/>
  </r>
  <r>
    <n v="21"/>
    <x v="20"/>
    <s v="CUST021"/>
    <x v="1"/>
    <n v="50"/>
    <x v="1"/>
    <s v="Beauty"/>
    <n v="1"/>
    <n v="500"/>
    <n v="500"/>
    <b v="1"/>
  </r>
  <r>
    <n v="22"/>
    <x v="21"/>
    <s v="CUST022"/>
    <x v="0"/>
    <n v="18"/>
    <x v="3"/>
    <s v="Clothing"/>
    <n v="2"/>
    <n v="50"/>
    <n v="100"/>
    <b v="1"/>
  </r>
  <r>
    <n v="23"/>
    <x v="22"/>
    <s v="CUST023"/>
    <x v="1"/>
    <n v="35"/>
    <x v="0"/>
    <s v="Clothing"/>
    <n v="4"/>
    <n v="30"/>
    <n v="120"/>
    <b v="1"/>
  </r>
  <r>
    <n v="24"/>
    <x v="23"/>
    <s v="CUST024"/>
    <x v="1"/>
    <n v="49"/>
    <x v="1"/>
    <s v="Clothing"/>
    <n v="1"/>
    <n v="300"/>
    <n v="300"/>
    <b v="1"/>
  </r>
  <r>
    <n v="25"/>
    <x v="24"/>
    <s v="CUST025"/>
    <x v="1"/>
    <n v="64"/>
    <x v="2"/>
    <s v="Beauty"/>
    <n v="1"/>
    <n v="50"/>
    <n v="50"/>
    <b v="1"/>
  </r>
  <r>
    <n v="26"/>
    <x v="9"/>
    <s v="CUST026"/>
    <x v="1"/>
    <n v="28"/>
    <x v="0"/>
    <s v="Electronics"/>
    <n v="2"/>
    <n v="500"/>
    <n v="1000"/>
    <b v="1"/>
  </r>
  <r>
    <n v="27"/>
    <x v="25"/>
    <s v="CUST027"/>
    <x v="1"/>
    <n v="38"/>
    <x v="0"/>
    <s v="Beauty"/>
    <n v="2"/>
    <n v="25"/>
    <n v="50"/>
    <b v="1"/>
  </r>
  <r>
    <n v="28"/>
    <x v="26"/>
    <s v="CUST028"/>
    <x v="1"/>
    <n v="43"/>
    <x v="1"/>
    <s v="Beauty"/>
    <n v="1"/>
    <n v="500"/>
    <n v="500"/>
    <b v="1"/>
  </r>
  <r>
    <n v="29"/>
    <x v="27"/>
    <s v="CUST029"/>
    <x v="1"/>
    <n v="42"/>
    <x v="1"/>
    <s v="Electronics"/>
    <n v="1"/>
    <n v="30"/>
    <n v="30"/>
    <b v="1"/>
  </r>
  <r>
    <n v="30"/>
    <x v="28"/>
    <s v="CUST030"/>
    <x v="1"/>
    <n v="39"/>
    <x v="0"/>
    <s v="Beauty"/>
    <n v="3"/>
    <n v="300"/>
    <n v="900"/>
    <b v="1"/>
  </r>
  <r>
    <n v="31"/>
    <x v="29"/>
    <s v="CUST031"/>
    <x v="0"/>
    <n v="44"/>
    <x v="1"/>
    <s v="Electronics"/>
    <n v="4"/>
    <n v="300"/>
    <n v="1200"/>
    <b v="1"/>
  </r>
  <r>
    <n v="32"/>
    <x v="30"/>
    <s v="CUST032"/>
    <x v="0"/>
    <n v="30"/>
    <x v="0"/>
    <s v="Beauty"/>
    <n v="3"/>
    <n v="30"/>
    <n v="90"/>
    <b v="1"/>
  </r>
  <r>
    <n v="33"/>
    <x v="31"/>
    <s v="CUST033"/>
    <x v="1"/>
    <n v="50"/>
    <x v="1"/>
    <s v="Electronics"/>
    <n v="2"/>
    <n v="50"/>
    <n v="100"/>
    <b v="1"/>
  </r>
  <r>
    <n v="34"/>
    <x v="32"/>
    <s v="CUST034"/>
    <x v="1"/>
    <n v="51"/>
    <x v="1"/>
    <s v="Clothing"/>
    <n v="3"/>
    <n v="50"/>
    <n v="150"/>
    <b v="1"/>
  </r>
  <r>
    <n v="35"/>
    <x v="12"/>
    <s v="CUST035"/>
    <x v="1"/>
    <n v="58"/>
    <x v="1"/>
    <s v="Beauty"/>
    <n v="3"/>
    <n v="300"/>
    <n v="900"/>
    <b v="1"/>
  </r>
  <r>
    <n v="36"/>
    <x v="33"/>
    <s v="CUST036"/>
    <x v="0"/>
    <n v="52"/>
    <x v="1"/>
    <s v="Beauty"/>
    <n v="3"/>
    <n v="300"/>
    <n v="900"/>
    <b v="1"/>
  </r>
  <r>
    <n v="37"/>
    <x v="29"/>
    <s v="CUST037"/>
    <x v="1"/>
    <n v="18"/>
    <x v="3"/>
    <s v="Beauty"/>
    <n v="3"/>
    <n v="25"/>
    <n v="75"/>
    <b v="1"/>
  </r>
  <r>
    <n v="38"/>
    <x v="34"/>
    <s v="CUST038"/>
    <x v="0"/>
    <n v="38"/>
    <x v="0"/>
    <s v="Beauty"/>
    <n v="4"/>
    <n v="50"/>
    <n v="200"/>
    <b v="1"/>
  </r>
  <r>
    <n v="39"/>
    <x v="35"/>
    <s v="CUST039"/>
    <x v="0"/>
    <n v="23"/>
    <x v="0"/>
    <s v="Clothing"/>
    <n v="4"/>
    <n v="30"/>
    <n v="120"/>
    <b v="1"/>
  </r>
  <r>
    <n v="40"/>
    <x v="36"/>
    <s v="CUST040"/>
    <x v="0"/>
    <n v="45"/>
    <x v="1"/>
    <s v="Beauty"/>
    <n v="1"/>
    <n v="50"/>
    <n v="50"/>
    <b v="1"/>
  </r>
  <r>
    <n v="41"/>
    <x v="7"/>
    <s v="CUST041"/>
    <x v="0"/>
    <n v="34"/>
    <x v="0"/>
    <s v="Clothing"/>
    <n v="2"/>
    <n v="25"/>
    <n v="50"/>
    <b v="1"/>
  </r>
  <r>
    <n v="42"/>
    <x v="15"/>
    <s v="CUST042"/>
    <x v="0"/>
    <n v="22"/>
    <x v="0"/>
    <s v="Clothing"/>
    <n v="3"/>
    <n v="300"/>
    <n v="900"/>
    <b v="1"/>
  </r>
  <r>
    <n v="43"/>
    <x v="37"/>
    <s v="CUST043"/>
    <x v="1"/>
    <n v="48"/>
    <x v="1"/>
    <s v="Clothing"/>
    <n v="1"/>
    <n v="300"/>
    <n v="300"/>
    <b v="1"/>
  </r>
  <r>
    <n v="44"/>
    <x v="38"/>
    <s v="CUST044"/>
    <x v="1"/>
    <n v="22"/>
    <x v="0"/>
    <s v="Clothing"/>
    <n v="1"/>
    <n v="25"/>
    <n v="25"/>
    <b v="1"/>
  </r>
  <r>
    <n v="45"/>
    <x v="39"/>
    <s v="CUST045"/>
    <x v="1"/>
    <n v="55"/>
    <x v="1"/>
    <s v="Electronics"/>
    <n v="1"/>
    <n v="30"/>
    <n v="30"/>
    <b v="1"/>
  </r>
  <r>
    <n v="46"/>
    <x v="40"/>
    <s v="CUST046"/>
    <x v="1"/>
    <n v="20"/>
    <x v="0"/>
    <s v="Electronics"/>
    <n v="4"/>
    <n v="300"/>
    <n v="1200"/>
    <b v="1"/>
  </r>
  <r>
    <n v="47"/>
    <x v="41"/>
    <s v="CUST047"/>
    <x v="1"/>
    <n v="40"/>
    <x v="1"/>
    <s v="Beauty"/>
    <n v="3"/>
    <n v="500"/>
    <n v="1500"/>
    <b v="1"/>
  </r>
  <r>
    <n v="48"/>
    <x v="42"/>
    <s v="CUST048"/>
    <x v="0"/>
    <n v="54"/>
    <x v="1"/>
    <s v="Electronics"/>
    <n v="3"/>
    <n v="300"/>
    <n v="900"/>
    <b v="1"/>
  </r>
  <r>
    <n v="49"/>
    <x v="43"/>
    <s v="CUST049"/>
    <x v="1"/>
    <n v="54"/>
    <x v="1"/>
    <s v="Electronics"/>
    <n v="2"/>
    <n v="500"/>
    <n v="1000"/>
    <b v="1"/>
  </r>
  <r>
    <n v="50"/>
    <x v="44"/>
    <s v="CUST050"/>
    <x v="1"/>
    <n v="27"/>
    <x v="0"/>
    <s v="Beauty"/>
    <n v="3"/>
    <n v="25"/>
    <n v="75"/>
    <b v="1"/>
  </r>
  <r>
    <n v="51"/>
    <x v="45"/>
    <s v="CUST051"/>
    <x v="0"/>
    <n v="27"/>
    <x v="0"/>
    <s v="Beauty"/>
    <n v="3"/>
    <n v="25"/>
    <n v="75"/>
    <b v="1"/>
  </r>
  <r>
    <n v="52"/>
    <x v="46"/>
    <s v="CUST052"/>
    <x v="1"/>
    <n v="36"/>
    <x v="0"/>
    <s v="Beauty"/>
    <n v="1"/>
    <n v="300"/>
    <n v="300"/>
    <b v="1"/>
  </r>
  <r>
    <n v="53"/>
    <x v="47"/>
    <s v="CUST053"/>
    <x v="0"/>
    <n v="34"/>
    <x v="0"/>
    <s v="Electronics"/>
    <n v="2"/>
    <n v="50"/>
    <n v="100"/>
    <b v="1"/>
  </r>
  <r>
    <n v="54"/>
    <x v="48"/>
    <s v="CUST054"/>
    <x v="1"/>
    <n v="38"/>
    <x v="0"/>
    <s v="Electronics"/>
    <n v="3"/>
    <n v="500"/>
    <n v="1500"/>
    <b v="1"/>
  </r>
  <r>
    <n v="55"/>
    <x v="49"/>
    <s v="CUST055"/>
    <x v="0"/>
    <n v="31"/>
    <x v="0"/>
    <s v="Beauty"/>
    <n v="4"/>
    <n v="30"/>
    <n v="120"/>
    <b v="1"/>
  </r>
  <r>
    <n v="56"/>
    <x v="50"/>
    <s v="CUST056"/>
    <x v="1"/>
    <n v="26"/>
    <x v="0"/>
    <s v="Clothing"/>
    <n v="3"/>
    <n v="300"/>
    <n v="900"/>
    <b v="1"/>
  </r>
  <r>
    <n v="57"/>
    <x v="51"/>
    <s v="CUST057"/>
    <x v="1"/>
    <n v="63"/>
    <x v="2"/>
    <s v="Beauty"/>
    <n v="1"/>
    <n v="30"/>
    <n v="30"/>
    <b v="1"/>
  </r>
  <r>
    <n v="58"/>
    <x v="52"/>
    <s v="CUST058"/>
    <x v="0"/>
    <n v="18"/>
    <x v="3"/>
    <s v="Clothing"/>
    <n v="4"/>
    <n v="300"/>
    <n v="1200"/>
    <b v="1"/>
  </r>
  <r>
    <n v="59"/>
    <x v="53"/>
    <s v="CUST059"/>
    <x v="0"/>
    <n v="62"/>
    <x v="2"/>
    <s v="Clothing"/>
    <n v="1"/>
    <n v="50"/>
    <n v="50"/>
    <b v="1"/>
  </r>
  <r>
    <n v="60"/>
    <x v="54"/>
    <s v="CUST060"/>
    <x v="0"/>
    <n v="30"/>
    <x v="0"/>
    <s v="Beauty"/>
    <n v="3"/>
    <n v="50"/>
    <n v="150"/>
    <b v="1"/>
  </r>
  <r>
    <n v="61"/>
    <x v="55"/>
    <s v="CUST061"/>
    <x v="0"/>
    <n v="21"/>
    <x v="0"/>
    <s v="Beauty"/>
    <n v="4"/>
    <n v="50"/>
    <n v="200"/>
    <b v="1"/>
  </r>
  <r>
    <n v="62"/>
    <x v="56"/>
    <s v="CUST062"/>
    <x v="0"/>
    <n v="18"/>
    <x v="3"/>
    <s v="Beauty"/>
    <n v="2"/>
    <n v="50"/>
    <n v="100"/>
    <b v="1"/>
  </r>
  <r>
    <n v="63"/>
    <x v="57"/>
    <s v="CUST063"/>
    <x v="0"/>
    <n v="57"/>
    <x v="1"/>
    <s v="Electronics"/>
    <n v="2"/>
    <n v="25"/>
    <n v="50"/>
    <b v="1"/>
  </r>
  <r>
    <n v="64"/>
    <x v="58"/>
    <s v="CUST064"/>
    <x v="0"/>
    <n v="49"/>
    <x v="1"/>
    <s v="Clothing"/>
    <n v="4"/>
    <n v="25"/>
    <n v="100"/>
    <b v="1"/>
  </r>
  <r>
    <n v="65"/>
    <x v="59"/>
    <s v="CUST065"/>
    <x v="0"/>
    <n v="51"/>
    <x v="1"/>
    <s v="Electronics"/>
    <n v="4"/>
    <n v="500"/>
    <n v="2000"/>
    <b v="1"/>
  </r>
  <r>
    <n v="66"/>
    <x v="60"/>
    <s v="CUST066"/>
    <x v="1"/>
    <n v="45"/>
    <x v="1"/>
    <s v="Electronics"/>
    <n v="1"/>
    <n v="30"/>
    <n v="30"/>
    <b v="1"/>
  </r>
  <r>
    <n v="67"/>
    <x v="61"/>
    <s v="CUST067"/>
    <x v="1"/>
    <n v="48"/>
    <x v="1"/>
    <s v="Beauty"/>
    <n v="4"/>
    <n v="300"/>
    <n v="1200"/>
    <b v="1"/>
  </r>
  <r>
    <n v="68"/>
    <x v="48"/>
    <s v="CUST068"/>
    <x v="0"/>
    <n v="25"/>
    <x v="0"/>
    <s v="Electronics"/>
    <n v="1"/>
    <n v="300"/>
    <n v="300"/>
    <b v="1"/>
  </r>
  <r>
    <n v="69"/>
    <x v="17"/>
    <s v="CUST069"/>
    <x v="1"/>
    <n v="56"/>
    <x v="1"/>
    <s v="Beauty"/>
    <n v="3"/>
    <n v="25"/>
    <n v="75"/>
    <b v="1"/>
  </r>
  <r>
    <n v="70"/>
    <x v="62"/>
    <s v="CUST070"/>
    <x v="1"/>
    <n v="43"/>
    <x v="1"/>
    <s v="Clothing"/>
    <n v="1"/>
    <n v="300"/>
    <n v="300"/>
    <b v="1"/>
  </r>
  <r>
    <n v="71"/>
    <x v="37"/>
    <s v="CUST071"/>
    <x v="1"/>
    <n v="51"/>
    <x v="1"/>
    <s v="Beauty"/>
    <n v="4"/>
    <n v="25"/>
    <n v="100"/>
    <b v="1"/>
  </r>
  <r>
    <n v="72"/>
    <x v="29"/>
    <s v="CUST072"/>
    <x v="1"/>
    <n v="20"/>
    <x v="0"/>
    <s v="Electronics"/>
    <n v="4"/>
    <n v="500"/>
    <n v="2000"/>
    <b v="1"/>
  </r>
  <r>
    <n v="73"/>
    <x v="63"/>
    <s v="CUST073"/>
    <x v="0"/>
    <n v="29"/>
    <x v="0"/>
    <s v="Electronics"/>
    <n v="3"/>
    <n v="30"/>
    <n v="90"/>
    <b v="1"/>
  </r>
  <r>
    <n v="74"/>
    <x v="64"/>
    <s v="CUST074"/>
    <x v="1"/>
    <n v="18"/>
    <x v="3"/>
    <s v="Beauty"/>
    <n v="4"/>
    <n v="500"/>
    <n v="2000"/>
    <b v="1"/>
  </r>
  <r>
    <n v="75"/>
    <x v="65"/>
    <s v="CUST075"/>
    <x v="0"/>
    <n v="61"/>
    <x v="2"/>
    <s v="Beauty"/>
    <n v="4"/>
    <n v="50"/>
    <n v="200"/>
    <b v="1"/>
  </r>
  <r>
    <n v="76"/>
    <x v="66"/>
    <s v="CUST076"/>
    <x v="1"/>
    <n v="22"/>
    <x v="0"/>
    <s v="Electronics"/>
    <n v="2"/>
    <n v="50"/>
    <n v="100"/>
    <b v="1"/>
  </r>
  <r>
    <n v="77"/>
    <x v="67"/>
    <s v="CUST077"/>
    <x v="1"/>
    <n v="47"/>
    <x v="1"/>
    <s v="Clothing"/>
    <n v="2"/>
    <n v="50"/>
    <n v="100"/>
    <b v="1"/>
  </r>
  <r>
    <n v="78"/>
    <x v="68"/>
    <s v="CUST078"/>
    <x v="1"/>
    <n v="47"/>
    <x v="1"/>
    <s v="Clothing"/>
    <n v="3"/>
    <n v="500"/>
    <n v="1500"/>
    <b v="1"/>
  </r>
  <r>
    <n v="79"/>
    <x v="69"/>
    <s v="CUST079"/>
    <x v="0"/>
    <n v="34"/>
    <x v="0"/>
    <s v="Beauty"/>
    <n v="1"/>
    <n v="300"/>
    <n v="300"/>
    <b v="1"/>
  </r>
  <r>
    <n v="80"/>
    <x v="70"/>
    <s v="CUST080"/>
    <x v="1"/>
    <n v="64"/>
    <x v="2"/>
    <s v="Clothing"/>
    <n v="2"/>
    <n v="30"/>
    <n v="60"/>
    <b v="1"/>
  </r>
  <r>
    <n v="81"/>
    <x v="71"/>
    <s v="CUST081"/>
    <x v="0"/>
    <n v="40"/>
    <x v="1"/>
    <s v="Electronics"/>
    <n v="1"/>
    <n v="50"/>
    <n v="50"/>
    <b v="1"/>
  </r>
  <r>
    <n v="82"/>
    <x v="24"/>
    <s v="CUST082"/>
    <x v="1"/>
    <n v="32"/>
    <x v="0"/>
    <s v="Beauty"/>
    <n v="4"/>
    <n v="50"/>
    <n v="200"/>
    <b v="1"/>
  </r>
  <r>
    <n v="83"/>
    <x v="72"/>
    <s v="CUST083"/>
    <x v="0"/>
    <n v="54"/>
    <x v="1"/>
    <s v="Electronics"/>
    <n v="2"/>
    <n v="50"/>
    <n v="100"/>
    <b v="1"/>
  </r>
  <r>
    <n v="84"/>
    <x v="73"/>
    <s v="CUST084"/>
    <x v="1"/>
    <n v="38"/>
    <x v="0"/>
    <s v="Electronics"/>
    <n v="3"/>
    <n v="30"/>
    <n v="90"/>
    <b v="1"/>
  </r>
  <r>
    <n v="85"/>
    <x v="74"/>
    <s v="CUST085"/>
    <x v="0"/>
    <n v="31"/>
    <x v="0"/>
    <s v="Clothing"/>
    <n v="3"/>
    <n v="50"/>
    <n v="150"/>
    <b v="1"/>
  </r>
  <r>
    <n v="86"/>
    <x v="75"/>
    <s v="CUST086"/>
    <x v="0"/>
    <n v="19"/>
    <x v="3"/>
    <s v="Beauty"/>
    <n v="3"/>
    <n v="30"/>
    <n v="90"/>
    <b v="1"/>
  </r>
  <r>
    <n v="87"/>
    <x v="64"/>
    <s v="CUST087"/>
    <x v="1"/>
    <n v="28"/>
    <x v="0"/>
    <s v="Beauty"/>
    <n v="2"/>
    <n v="50"/>
    <n v="100"/>
    <b v="1"/>
  </r>
  <r>
    <n v="88"/>
    <x v="76"/>
    <s v="CUST088"/>
    <x v="0"/>
    <n v="56"/>
    <x v="1"/>
    <s v="Clothing"/>
    <n v="1"/>
    <n v="500"/>
    <n v="500"/>
    <b v="1"/>
  </r>
  <r>
    <n v="89"/>
    <x v="77"/>
    <s v="CUST089"/>
    <x v="1"/>
    <n v="55"/>
    <x v="1"/>
    <s v="Electronics"/>
    <n v="4"/>
    <n v="500"/>
    <n v="2000"/>
    <b v="1"/>
  </r>
  <r>
    <n v="90"/>
    <x v="4"/>
    <s v="CUST090"/>
    <x v="1"/>
    <n v="51"/>
    <x v="1"/>
    <s v="Electronics"/>
    <n v="1"/>
    <n v="30"/>
    <n v="30"/>
    <b v="1"/>
  </r>
  <r>
    <n v="91"/>
    <x v="66"/>
    <s v="CUST091"/>
    <x v="1"/>
    <n v="55"/>
    <x v="1"/>
    <s v="Electronics"/>
    <n v="1"/>
    <n v="500"/>
    <n v="500"/>
    <b v="1"/>
  </r>
  <r>
    <n v="92"/>
    <x v="78"/>
    <s v="CUST092"/>
    <x v="1"/>
    <n v="51"/>
    <x v="1"/>
    <s v="Electronics"/>
    <n v="4"/>
    <n v="30"/>
    <n v="120"/>
    <b v="1"/>
  </r>
  <r>
    <n v="93"/>
    <x v="37"/>
    <s v="CUST093"/>
    <x v="1"/>
    <n v="35"/>
    <x v="0"/>
    <s v="Beauty"/>
    <n v="4"/>
    <n v="500"/>
    <n v="2000"/>
    <b v="1"/>
  </r>
  <r>
    <n v="94"/>
    <x v="79"/>
    <s v="CUST094"/>
    <x v="1"/>
    <n v="47"/>
    <x v="1"/>
    <s v="Beauty"/>
    <n v="2"/>
    <n v="500"/>
    <n v="1000"/>
    <b v="1"/>
  </r>
  <r>
    <n v="95"/>
    <x v="0"/>
    <s v="CUST095"/>
    <x v="1"/>
    <n v="32"/>
    <x v="0"/>
    <s v="Clothing"/>
    <n v="2"/>
    <n v="30"/>
    <n v="60"/>
    <b v="1"/>
  </r>
  <r>
    <n v="96"/>
    <x v="80"/>
    <s v="CUST096"/>
    <x v="1"/>
    <n v="44"/>
    <x v="1"/>
    <s v="Clothing"/>
    <n v="2"/>
    <n v="300"/>
    <n v="600"/>
    <b v="1"/>
  </r>
  <r>
    <n v="97"/>
    <x v="81"/>
    <s v="CUST097"/>
    <x v="1"/>
    <n v="51"/>
    <x v="1"/>
    <s v="Beauty"/>
    <n v="2"/>
    <n v="500"/>
    <n v="1000"/>
    <b v="1"/>
  </r>
  <r>
    <n v="98"/>
    <x v="26"/>
    <s v="CUST098"/>
    <x v="1"/>
    <n v="55"/>
    <x v="1"/>
    <s v="Beauty"/>
    <n v="2"/>
    <n v="50"/>
    <n v="100"/>
    <b v="1"/>
  </r>
  <r>
    <n v="99"/>
    <x v="82"/>
    <s v="CUST099"/>
    <x v="1"/>
    <n v="50"/>
    <x v="1"/>
    <s v="Electronics"/>
    <n v="4"/>
    <n v="300"/>
    <n v="1200"/>
    <b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1"/>
    <d v="2023-11-24T00:00:00"/>
    <s v="CUST001"/>
    <s v="Male"/>
    <n v="34"/>
    <x v="0"/>
    <x v="0"/>
    <n v="3"/>
    <n v="50"/>
    <n v="150"/>
    <b v="1"/>
  </r>
  <r>
    <n v="2"/>
    <d v="2023-02-27T00:00:00"/>
    <s v="CUST002"/>
    <s v="Female"/>
    <n v="26"/>
    <x v="0"/>
    <x v="1"/>
    <n v="2"/>
    <n v="500"/>
    <n v="1000"/>
    <b v="1"/>
  </r>
  <r>
    <n v="3"/>
    <d v="2023-01-13T00:00:00"/>
    <s v="CUST003"/>
    <s v="Male"/>
    <n v="50"/>
    <x v="1"/>
    <x v="2"/>
    <n v="1"/>
    <n v="30"/>
    <n v="30"/>
    <b v="1"/>
  </r>
  <r>
    <n v="4"/>
    <d v="2023-05-21T00:00:00"/>
    <s v="CUST004"/>
    <s v="Male"/>
    <n v="37"/>
    <x v="0"/>
    <x v="1"/>
    <n v="1"/>
    <n v="500"/>
    <n v="500"/>
    <b v="1"/>
  </r>
  <r>
    <n v="5"/>
    <d v="2023-05-06T00:00:00"/>
    <s v="CUST005"/>
    <s v="Male"/>
    <n v="30"/>
    <x v="0"/>
    <x v="0"/>
    <n v="2"/>
    <n v="50"/>
    <n v="100"/>
    <b v="1"/>
  </r>
  <r>
    <n v="6"/>
    <d v="2023-04-25T00:00:00"/>
    <s v="CUST006"/>
    <s v="Female"/>
    <n v="45"/>
    <x v="1"/>
    <x v="0"/>
    <n v="1"/>
    <n v="30"/>
    <n v="30"/>
    <b v="1"/>
  </r>
  <r>
    <n v="7"/>
    <d v="2023-03-13T00:00:00"/>
    <s v="CUST007"/>
    <s v="Male"/>
    <n v="46"/>
    <x v="1"/>
    <x v="1"/>
    <n v="2"/>
    <n v="25"/>
    <n v="50"/>
    <b v="1"/>
  </r>
  <r>
    <n v="8"/>
    <d v="2023-02-22T00:00:00"/>
    <s v="CUST008"/>
    <s v="Male"/>
    <n v="30"/>
    <x v="0"/>
    <x v="2"/>
    <n v="4"/>
    <n v="25"/>
    <n v="100"/>
    <b v="1"/>
  </r>
  <r>
    <n v="9"/>
    <d v="2023-12-13T00:00:00"/>
    <s v="CUST009"/>
    <s v="Male"/>
    <n v="63"/>
    <x v="2"/>
    <x v="2"/>
    <n v="2"/>
    <n v="300"/>
    <n v="600"/>
    <b v="1"/>
  </r>
  <r>
    <n v="10"/>
    <d v="2023-10-07T00:00:00"/>
    <s v="CUST010"/>
    <s v="Female"/>
    <n v="52"/>
    <x v="1"/>
    <x v="1"/>
    <n v="4"/>
    <n v="50"/>
    <n v="200"/>
    <b v="1"/>
  </r>
  <r>
    <n v="11"/>
    <d v="2023-02-14T00:00:00"/>
    <s v="CUST011"/>
    <s v="Male"/>
    <n v="23"/>
    <x v="0"/>
    <x v="1"/>
    <n v="2"/>
    <n v="50"/>
    <n v="100"/>
    <b v="1"/>
  </r>
  <r>
    <n v="12"/>
    <d v="2023-10-30T00:00:00"/>
    <s v="CUST012"/>
    <s v="Male"/>
    <n v="35"/>
    <x v="0"/>
    <x v="0"/>
    <n v="3"/>
    <n v="25"/>
    <n v="75"/>
    <b v="1"/>
  </r>
  <r>
    <n v="13"/>
    <d v="2023-08-05T00:00:00"/>
    <s v="CUST013"/>
    <s v="Male"/>
    <n v="22"/>
    <x v="0"/>
    <x v="2"/>
    <n v="3"/>
    <n v="500"/>
    <n v="1500"/>
    <b v="1"/>
  </r>
  <r>
    <n v="14"/>
    <d v="2023-01-17T00:00:00"/>
    <s v="CUST014"/>
    <s v="Male"/>
    <n v="64"/>
    <x v="2"/>
    <x v="1"/>
    <n v="4"/>
    <n v="30"/>
    <n v="120"/>
    <b v="1"/>
  </r>
  <r>
    <n v="15"/>
    <d v="2023-01-16T00:00:00"/>
    <s v="CUST015"/>
    <s v="Female"/>
    <n v="42"/>
    <x v="1"/>
    <x v="2"/>
    <n v="4"/>
    <n v="500"/>
    <n v="2000"/>
    <b v="1"/>
  </r>
  <r>
    <n v="16"/>
    <d v="2023-02-17T00:00:00"/>
    <s v="CUST016"/>
    <s v="Male"/>
    <n v="19"/>
    <x v="3"/>
    <x v="1"/>
    <n v="3"/>
    <n v="500"/>
    <n v="1500"/>
    <b v="1"/>
  </r>
  <r>
    <n v="17"/>
    <d v="2023-04-22T00:00:00"/>
    <s v="CUST017"/>
    <s v="Female"/>
    <n v="27"/>
    <x v="0"/>
    <x v="1"/>
    <n v="4"/>
    <n v="25"/>
    <n v="100"/>
    <b v="1"/>
  </r>
  <r>
    <n v="18"/>
    <d v="2023-04-30T00:00:00"/>
    <s v="CUST018"/>
    <s v="Female"/>
    <n v="47"/>
    <x v="1"/>
    <x v="2"/>
    <n v="2"/>
    <n v="25"/>
    <n v="50"/>
    <b v="1"/>
  </r>
  <r>
    <n v="19"/>
    <d v="2023-09-16T00:00:00"/>
    <s v="CUST019"/>
    <s v="Female"/>
    <n v="62"/>
    <x v="2"/>
    <x v="1"/>
    <n v="2"/>
    <n v="25"/>
    <n v="50"/>
    <b v="1"/>
  </r>
  <r>
    <n v="20"/>
    <d v="2023-11-05T00:00:00"/>
    <s v="CUST020"/>
    <s v="Male"/>
    <n v="22"/>
    <x v="0"/>
    <x v="1"/>
    <n v="3"/>
    <n v="300"/>
    <n v="900"/>
    <b v="1"/>
  </r>
  <r>
    <n v="21"/>
    <d v="2023-01-14T00:00:00"/>
    <s v="CUST021"/>
    <s v="Female"/>
    <n v="50"/>
    <x v="1"/>
    <x v="0"/>
    <n v="1"/>
    <n v="500"/>
    <n v="500"/>
    <b v="1"/>
  </r>
  <r>
    <n v="22"/>
    <d v="2023-10-15T00:00:00"/>
    <s v="CUST022"/>
    <s v="Male"/>
    <n v="18"/>
    <x v="3"/>
    <x v="1"/>
    <n v="2"/>
    <n v="50"/>
    <n v="100"/>
    <b v="1"/>
  </r>
  <r>
    <n v="23"/>
    <d v="2023-04-12T00:00:00"/>
    <s v="CUST023"/>
    <s v="Female"/>
    <n v="35"/>
    <x v="0"/>
    <x v="1"/>
    <n v="4"/>
    <n v="30"/>
    <n v="120"/>
    <b v="1"/>
  </r>
  <r>
    <n v="24"/>
    <d v="2023-11-29T00:00:00"/>
    <s v="CUST024"/>
    <s v="Female"/>
    <n v="49"/>
    <x v="1"/>
    <x v="1"/>
    <n v="1"/>
    <n v="300"/>
    <n v="300"/>
    <b v="1"/>
  </r>
  <r>
    <n v="25"/>
    <d v="2023-12-26T00:00:00"/>
    <s v="CUST025"/>
    <s v="Female"/>
    <n v="64"/>
    <x v="2"/>
    <x v="0"/>
    <n v="1"/>
    <n v="50"/>
    <n v="50"/>
    <b v="1"/>
  </r>
  <r>
    <n v="26"/>
    <d v="2023-10-07T00:00:00"/>
    <s v="CUST026"/>
    <s v="Female"/>
    <n v="28"/>
    <x v="0"/>
    <x v="2"/>
    <n v="2"/>
    <n v="500"/>
    <n v="1000"/>
    <b v="1"/>
  </r>
  <r>
    <n v="27"/>
    <d v="2023-08-03T00:00:00"/>
    <s v="CUST027"/>
    <s v="Female"/>
    <n v="38"/>
    <x v="0"/>
    <x v="0"/>
    <n v="2"/>
    <n v="25"/>
    <n v="50"/>
    <b v="1"/>
  </r>
  <r>
    <n v="28"/>
    <d v="2023-04-23T00:00:00"/>
    <s v="CUST028"/>
    <s v="Female"/>
    <n v="43"/>
    <x v="1"/>
    <x v="0"/>
    <n v="1"/>
    <n v="500"/>
    <n v="500"/>
    <b v="1"/>
  </r>
  <r>
    <n v="29"/>
    <d v="2023-08-18T00:00:00"/>
    <s v="CUST029"/>
    <s v="Female"/>
    <n v="42"/>
    <x v="1"/>
    <x v="2"/>
    <n v="1"/>
    <n v="30"/>
    <n v="30"/>
    <b v="1"/>
  </r>
  <r>
    <n v="30"/>
    <d v="2023-10-29T00:00:00"/>
    <s v="CUST030"/>
    <s v="Female"/>
    <n v="39"/>
    <x v="0"/>
    <x v="0"/>
    <n v="3"/>
    <n v="300"/>
    <n v="900"/>
    <b v="1"/>
  </r>
  <r>
    <n v="31"/>
    <d v="2023-05-23T00:00:00"/>
    <s v="CUST031"/>
    <s v="Male"/>
    <n v="44"/>
    <x v="1"/>
    <x v="2"/>
    <n v="4"/>
    <n v="300"/>
    <n v="1200"/>
    <b v="1"/>
  </r>
  <r>
    <n v="32"/>
    <d v="2023-01-04T00:00:00"/>
    <s v="CUST032"/>
    <s v="Male"/>
    <n v="30"/>
    <x v="0"/>
    <x v="0"/>
    <n v="3"/>
    <n v="30"/>
    <n v="90"/>
    <b v="1"/>
  </r>
  <r>
    <n v="33"/>
    <d v="2023-03-23T00:00:00"/>
    <s v="CUST033"/>
    <s v="Female"/>
    <n v="50"/>
    <x v="1"/>
    <x v="2"/>
    <n v="2"/>
    <n v="50"/>
    <n v="100"/>
    <b v="1"/>
  </r>
  <r>
    <n v="34"/>
    <d v="2023-12-24T00:00:00"/>
    <s v="CUST034"/>
    <s v="Female"/>
    <n v="51"/>
    <x v="1"/>
    <x v="1"/>
    <n v="3"/>
    <n v="50"/>
    <n v="150"/>
    <b v="1"/>
  </r>
  <r>
    <n v="35"/>
    <d v="2023-08-05T00:00:00"/>
    <s v="CUST035"/>
    <s v="Female"/>
    <n v="58"/>
    <x v="1"/>
    <x v="0"/>
    <n v="3"/>
    <n v="300"/>
    <n v="900"/>
    <b v="1"/>
  </r>
  <r>
    <n v="36"/>
    <d v="2023-06-24T00:00:00"/>
    <s v="CUST036"/>
    <s v="Male"/>
    <n v="52"/>
    <x v="1"/>
    <x v="0"/>
    <n v="3"/>
    <n v="300"/>
    <n v="900"/>
    <b v="1"/>
  </r>
  <r>
    <n v="37"/>
    <d v="2023-05-23T00:00:00"/>
    <s v="CUST037"/>
    <s v="Female"/>
    <n v="18"/>
    <x v="3"/>
    <x v="0"/>
    <n v="3"/>
    <n v="25"/>
    <n v="75"/>
    <b v="1"/>
  </r>
  <r>
    <n v="38"/>
    <d v="2023-03-21T00:00:00"/>
    <s v="CUST038"/>
    <s v="Male"/>
    <n v="38"/>
    <x v="0"/>
    <x v="0"/>
    <n v="4"/>
    <n v="50"/>
    <n v="200"/>
    <b v="1"/>
  </r>
  <r>
    <n v="39"/>
    <d v="2023-04-21T00:00:00"/>
    <s v="CUST039"/>
    <s v="Male"/>
    <n v="23"/>
    <x v="0"/>
    <x v="1"/>
    <n v="4"/>
    <n v="30"/>
    <n v="120"/>
    <b v="1"/>
  </r>
  <r>
    <n v="40"/>
    <d v="2023-06-22T00:00:00"/>
    <s v="CUST040"/>
    <s v="Male"/>
    <n v="45"/>
    <x v="1"/>
    <x v="0"/>
    <n v="1"/>
    <n v="50"/>
    <n v="50"/>
    <b v="1"/>
  </r>
  <r>
    <n v="41"/>
    <d v="2023-02-22T00:00:00"/>
    <s v="CUST041"/>
    <s v="Male"/>
    <n v="34"/>
    <x v="0"/>
    <x v="1"/>
    <n v="2"/>
    <n v="25"/>
    <n v="50"/>
    <b v="1"/>
  </r>
  <r>
    <n v="42"/>
    <d v="2023-02-17T00:00:00"/>
    <s v="CUST042"/>
    <s v="Male"/>
    <n v="22"/>
    <x v="0"/>
    <x v="1"/>
    <n v="3"/>
    <n v="300"/>
    <n v="900"/>
    <b v="1"/>
  </r>
  <r>
    <n v="43"/>
    <d v="2023-07-14T00:00:00"/>
    <s v="CUST043"/>
    <s v="Female"/>
    <n v="48"/>
    <x v="1"/>
    <x v="1"/>
    <n v="1"/>
    <n v="300"/>
    <n v="300"/>
    <b v="1"/>
  </r>
  <r>
    <n v="44"/>
    <d v="2023-02-19T00:00:00"/>
    <s v="CUST044"/>
    <s v="Female"/>
    <n v="22"/>
    <x v="0"/>
    <x v="1"/>
    <n v="1"/>
    <n v="25"/>
    <n v="25"/>
    <b v="1"/>
  </r>
  <r>
    <n v="45"/>
    <d v="2023-07-03T00:00:00"/>
    <s v="CUST045"/>
    <s v="Female"/>
    <n v="55"/>
    <x v="1"/>
    <x v="2"/>
    <n v="1"/>
    <n v="30"/>
    <n v="30"/>
    <b v="1"/>
  </r>
  <r>
    <n v="46"/>
    <d v="2023-06-26T00:00:00"/>
    <s v="CUST046"/>
    <s v="Female"/>
    <n v="20"/>
    <x v="0"/>
    <x v="2"/>
    <n v="4"/>
    <n v="300"/>
    <n v="1200"/>
    <b v="1"/>
  </r>
  <r>
    <n v="47"/>
    <d v="2023-11-06T00:00:00"/>
    <s v="CUST047"/>
    <s v="Female"/>
    <n v="40"/>
    <x v="1"/>
    <x v="0"/>
    <n v="3"/>
    <n v="500"/>
    <n v="1500"/>
    <b v="1"/>
  </r>
  <r>
    <n v="48"/>
    <d v="2023-05-16T00:00:00"/>
    <s v="CUST048"/>
    <s v="Male"/>
    <n v="54"/>
    <x v="1"/>
    <x v="2"/>
    <n v="3"/>
    <n v="300"/>
    <n v="900"/>
    <b v="1"/>
  </r>
  <r>
    <n v="49"/>
    <d v="2023-01-23T00:00:00"/>
    <s v="CUST049"/>
    <s v="Female"/>
    <n v="54"/>
    <x v="1"/>
    <x v="2"/>
    <n v="2"/>
    <n v="500"/>
    <n v="1000"/>
    <b v="1"/>
  </r>
  <r>
    <n v="50"/>
    <d v="2023-08-24T00:00:00"/>
    <s v="CUST050"/>
    <s v="Female"/>
    <n v="27"/>
    <x v="0"/>
    <x v="0"/>
    <n v="3"/>
    <n v="25"/>
    <n v="75"/>
    <b v="1"/>
  </r>
  <r>
    <n v="51"/>
    <d v="2023-10-02T00:00:00"/>
    <s v="CUST051"/>
    <s v="Male"/>
    <n v="27"/>
    <x v="0"/>
    <x v="0"/>
    <n v="3"/>
    <n v="25"/>
    <n v="75"/>
    <b v="1"/>
  </r>
  <r>
    <n v="52"/>
    <d v="2023-03-05T00:00:00"/>
    <s v="CUST052"/>
    <s v="Female"/>
    <n v="36"/>
    <x v="0"/>
    <x v="0"/>
    <n v="1"/>
    <n v="300"/>
    <n v="300"/>
    <b v="1"/>
  </r>
  <r>
    <n v="53"/>
    <d v="2023-07-13T00:00:00"/>
    <s v="CUST053"/>
    <s v="Male"/>
    <n v="34"/>
    <x v="0"/>
    <x v="2"/>
    <n v="2"/>
    <n v="50"/>
    <n v="100"/>
    <b v="1"/>
  </r>
  <r>
    <n v="54"/>
    <d v="2023-02-10T00:00:00"/>
    <s v="CUST054"/>
    <s v="Female"/>
    <n v="38"/>
    <x v="0"/>
    <x v="2"/>
    <n v="3"/>
    <n v="500"/>
    <n v="1500"/>
    <b v="1"/>
  </r>
  <r>
    <n v="55"/>
    <d v="2023-10-10T00:00:00"/>
    <s v="CUST055"/>
    <s v="Male"/>
    <n v="31"/>
    <x v="0"/>
    <x v="0"/>
    <n v="4"/>
    <n v="30"/>
    <n v="120"/>
    <b v="1"/>
  </r>
  <r>
    <n v="56"/>
    <d v="2023-05-31T00:00:00"/>
    <s v="CUST056"/>
    <s v="Female"/>
    <n v="26"/>
    <x v="0"/>
    <x v="1"/>
    <n v="3"/>
    <n v="300"/>
    <n v="900"/>
    <b v="1"/>
  </r>
  <r>
    <n v="57"/>
    <d v="2023-11-18T00:00:00"/>
    <s v="CUST057"/>
    <s v="Female"/>
    <n v="63"/>
    <x v="2"/>
    <x v="0"/>
    <n v="1"/>
    <n v="30"/>
    <n v="30"/>
    <b v="1"/>
  </r>
  <r>
    <n v="58"/>
    <d v="2023-11-13T00:00:00"/>
    <s v="CUST058"/>
    <s v="Male"/>
    <n v="18"/>
    <x v="3"/>
    <x v="1"/>
    <n v="4"/>
    <n v="300"/>
    <n v="1200"/>
    <b v="1"/>
  </r>
  <r>
    <n v="59"/>
    <d v="2023-07-05T00:00:00"/>
    <s v="CUST059"/>
    <s v="Male"/>
    <n v="62"/>
    <x v="2"/>
    <x v="1"/>
    <n v="1"/>
    <n v="50"/>
    <n v="50"/>
    <b v="1"/>
  </r>
  <r>
    <n v="60"/>
    <d v="2023-10-23T00:00:00"/>
    <s v="CUST060"/>
    <s v="Male"/>
    <n v="30"/>
    <x v="0"/>
    <x v="0"/>
    <n v="3"/>
    <n v="50"/>
    <n v="150"/>
    <b v="1"/>
  </r>
  <r>
    <n v="61"/>
    <d v="2023-04-09T00:00:00"/>
    <s v="CUST061"/>
    <s v="Male"/>
    <n v="21"/>
    <x v="0"/>
    <x v="0"/>
    <n v="4"/>
    <n v="50"/>
    <n v="200"/>
    <b v="1"/>
  </r>
  <r>
    <n v="62"/>
    <d v="2023-12-27T00:00:00"/>
    <s v="CUST062"/>
    <s v="Male"/>
    <n v="18"/>
    <x v="3"/>
    <x v="0"/>
    <n v="2"/>
    <n v="50"/>
    <n v="100"/>
    <b v="1"/>
  </r>
  <r>
    <n v="63"/>
    <d v="2023-02-05T00:00:00"/>
    <s v="CUST063"/>
    <s v="Male"/>
    <n v="57"/>
    <x v="1"/>
    <x v="2"/>
    <n v="2"/>
    <n v="25"/>
    <n v="50"/>
    <b v="1"/>
  </r>
  <r>
    <n v="64"/>
    <d v="2023-01-24T00:00:00"/>
    <s v="CUST064"/>
    <s v="Male"/>
    <n v="49"/>
    <x v="1"/>
    <x v="1"/>
    <n v="4"/>
    <n v="25"/>
    <n v="100"/>
    <b v="1"/>
  </r>
  <r>
    <n v="65"/>
    <d v="2023-12-05T00:00:00"/>
    <s v="CUST065"/>
    <s v="Male"/>
    <n v="51"/>
    <x v="1"/>
    <x v="2"/>
    <n v="4"/>
    <n v="500"/>
    <n v="2000"/>
    <b v="1"/>
  </r>
  <r>
    <n v="66"/>
    <d v="2023-04-27T00:00:00"/>
    <s v="CUST066"/>
    <s v="Female"/>
    <n v="45"/>
    <x v="1"/>
    <x v="2"/>
    <n v="1"/>
    <n v="30"/>
    <n v="30"/>
    <b v="1"/>
  </r>
  <r>
    <n v="67"/>
    <d v="2023-05-29T00:00:00"/>
    <s v="CUST067"/>
    <s v="Female"/>
    <n v="48"/>
    <x v="1"/>
    <x v="0"/>
    <n v="4"/>
    <n v="300"/>
    <n v="1200"/>
    <b v="1"/>
  </r>
  <r>
    <n v="68"/>
    <d v="2023-02-10T00:00:00"/>
    <s v="CUST068"/>
    <s v="Male"/>
    <n v="25"/>
    <x v="0"/>
    <x v="2"/>
    <n v="1"/>
    <n v="300"/>
    <n v="300"/>
    <b v="1"/>
  </r>
  <r>
    <n v="69"/>
    <d v="2023-04-30T00:00:00"/>
    <s v="CUST069"/>
    <s v="Female"/>
    <n v="56"/>
    <x v="1"/>
    <x v="0"/>
    <n v="3"/>
    <n v="25"/>
    <n v="75"/>
    <b v="1"/>
  </r>
  <r>
    <n v="70"/>
    <d v="2023-02-21T00:00:00"/>
    <s v="CUST070"/>
    <s v="Female"/>
    <n v="43"/>
    <x v="1"/>
    <x v="1"/>
    <n v="1"/>
    <n v="300"/>
    <n v="300"/>
    <b v="1"/>
  </r>
  <r>
    <n v="71"/>
    <d v="2023-07-14T00:00:00"/>
    <s v="CUST071"/>
    <s v="Female"/>
    <n v="51"/>
    <x v="1"/>
    <x v="0"/>
    <n v="4"/>
    <n v="25"/>
    <n v="100"/>
    <b v="1"/>
  </r>
  <r>
    <n v="72"/>
    <d v="2023-05-23T00:00:00"/>
    <s v="CUST072"/>
    <s v="Female"/>
    <n v="20"/>
    <x v="0"/>
    <x v="2"/>
    <n v="4"/>
    <n v="500"/>
    <n v="2000"/>
    <b v="1"/>
  </r>
  <r>
    <n v="73"/>
    <d v="2023-08-21T00:00:00"/>
    <s v="CUST073"/>
    <s v="Male"/>
    <n v="29"/>
    <x v="0"/>
    <x v="2"/>
    <n v="3"/>
    <n v="30"/>
    <n v="90"/>
    <b v="1"/>
  </r>
  <r>
    <n v="74"/>
    <d v="2023-11-22T00:00:00"/>
    <s v="CUST074"/>
    <s v="Female"/>
    <n v="18"/>
    <x v="3"/>
    <x v="0"/>
    <n v="4"/>
    <n v="500"/>
    <n v="2000"/>
    <b v="1"/>
  </r>
  <r>
    <n v="75"/>
    <d v="2023-07-06T00:00:00"/>
    <s v="CUST075"/>
    <s v="Male"/>
    <n v="61"/>
    <x v="2"/>
    <x v="0"/>
    <n v="4"/>
    <n v="50"/>
    <n v="200"/>
    <b v="1"/>
  </r>
  <r>
    <n v="76"/>
    <d v="2023-03-25T00:00:00"/>
    <s v="CUST076"/>
    <s v="Female"/>
    <n v="22"/>
    <x v="0"/>
    <x v="2"/>
    <n v="2"/>
    <n v="50"/>
    <n v="100"/>
    <b v="1"/>
  </r>
  <r>
    <n v="77"/>
    <d v="2023-07-09T00:00:00"/>
    <s v="CUST077"/>
    <s v="Female"/>
    <n v="47"/>
    <x v="1"/>
    <x v="1"/>
    <n v="2"/>
    <n v="50"/>
    <n v="100"/>
    <b v="1"/>
  </r>
  <r>
    <n v="78"/>
    <d v="2023-07-01T00:00:00"/>
    <s v="CUST078"/>
    <s v="Female"/>
    <n v="47"/>
    <x v="1"/>
    <x v="1"/>
    <n v="3"/>
    <n v="500"/>
    <n v="1500"/>
    <b v="1"/>
  </r>
  <r>
    <n v="79"/>
    <d v="2023-04-18T00:00:00"/>
    <s v="CUST079"/>
    <s v="Male"/>
    <n v="34"/>
    <x v="0"/>
    <x v="0"/>
    <n v="1"/>
    <n v="300"/>
    <n v="300"/>
    <b v="1"/>
  </r>
  <r>
    <n v="80"/>
    <d v="2023-12-10T00:00:00"/>
    <s v="CUST080"/>
    <s v="Female"/>
    <n v="64"/>
    <x v="2"/>
    <x v="1"/>
    <n v="2"/>
    <n v="30"/>
    <n v="60"/>
    <b v="1"/>
  </r>
  <r>
    <n v="81"/>
    <d v="2023-05-17T00:00:00"/>
    <s v="CUST081"/>
    <s v="Male"/>
    <n v="40"/>
    <x v="1"/>
    <x v="2"/>
    <n v="1"/>
    <n v="50"/>
    <n v="50"/>
    <b v="1"/>
  </r>
  <r>
    <n v="82"/>
    <d v="2023-12-26T00:00:00"/>
    <s v="CUST082"/>
    <s v="Female"/>
    <n v="32"/>
    <x v="0"/>
    <x v="0"/>
    <n v="4"/>
    <n v="50"/>
    <n v="200"/>
    <b v="1"/>
  </r>
  <r>
    <n v="83"/>
    <d v="2023-12-16T00:00:00"/>
    <s v="CUST083"/>
    <s v="Male"/>
    <n v="54"/>
    <x v="1"/>
    <x v="2"/>
    <n v="2"/>
    <n v="50"/>
    <n v="100"/>
    <b v="1"/>
  </r>
  <r>
    <n v="84"/>
    <d v="2023-11-28T00:00:00"/>
    <s v="CUST084"/>
    <s v="Female"/>
    <n v="38"/>
    <x v="0"/>
    <x v="2"/>
    <n v="3"/>
    <n v="30"/>
    <n v="90"/>
    <b v="1"/>
  </r>
  <r>
    <n v="85"/>
    <d v="2023-02-06T00:00:00"/>
    <s v="CUST085"/>
    <s v="Male"/>
    <n v="31"/>
    <x v="0"/>
    <x v="1"/>
    <n v="3"/>
    <n v="50"/>
    <n v="150"/>
    <b v="1"/>
  </r>
  <r>
    <n v="86"/>
    <d v="2023-11-08T00:00:00"/>
    <s v="CUST086"/>
    <s v="Male"/>
    <n v="19"/>
    <x v="3"/>
    <x v="0"/>
    <n v="3"/>
    <n v="30"/>
    <n v="90"/>
    <b v="1"/>
  </r>
  <r>
    <n v="87"/>
    <d v="2023-11-22T00:00:00"/>
    <s v="CUST087"/>
    <s v="Female"/>
    <n v="28"/>
    <x v="0"/>
    <x v="0"/>
    <n v="2"/>
    <n v="50"/>
    <n v="100"/>
    <b v="1"/>
  </r>
  <r>
    <n v="88"/>
    <d v="2023-03-29T00:00:00"/>
    <s v="CUST088"/>
    <s v="Male"/>
    <n v="56"/>
    <x v="1"/>
    <x v="1"/>
    <n v="1"/>
    <n v="500"/>
    <n v="500"/>
    <b v="1"/>
  </r>
  <r>
    <n v="89"/>
    <d v="2023-10-01T00:00:00"/>
    <s v="CUST089"/>
    <s v="Female"/>
    <n v="55"/>
    <x v="1"/>
    <x v="2"/>
    <n v="4"/>
    <n v="500"/>
    <n v="2000"/>
    <b v="1"/>
  </r>
  <r>
    <n v="90"/>
    <d v="2023-05-06T00:00:00"/>
    <s v="CUST090"/>
    <s v="Female"/>
    <n v="51"/>
    <x v="1"/>
    <x v="2"/>
    <n v="1"/>
    <n v="30"/>
    <n v="30"/>
    <b v="1"/>
  </r>
  <r>
    <n v="91"/>
    <d v="2023-03-25T00:00:00"/>
    <s v="CUST091"/>
    <s v="Female"/>
    <n v="55"/>
    <x v="1"/>
    <x v="2"/>
    <n v="1"/>
    <n v="500"/>
    <n v="500"/>
    <b v="1"/>
  </r>
  <r>
    <n v="92"/>
    <d v="2023-08-25T00:00:00"/>
    <s v="CUST092"/>
    <s v="Female"/>
    <n v="51"/>
    <x v="1"/>
    <x v="2"/>
    <n v="4"/>
    <n v="30"/>
    <n v="120"/>
    <b v="1"/>
  </r>
  <r>
    <n v="93"/>
    <d v="2023-07-14T00:00:00"/>
    <s v="CUST093"/>
    <s v="Female"/>
    <n v="35"/>
    <x v="0"/>
    <x v="0"/>
    <n v="4"/>
    <n v="500"/>
    <n v="2000"/>
    <b v="1"/>
  </r>
  <r>
    <n v="94"/>
    <d v="2023-05-19T00:00:00"/>
    <s v="CUST094"/>
    <s v="Female"/>
    <n v="47"/>
    <x v="1"/>
    <x v="0"/>
    <n v="2"/>
    <n v="500"/>
    <n v="1000"/>
    <b v="1"/>
  </r>
  <r>
    <n v="95"/>
    <d v="2023-11-24T00:00:00"/>
    <s v="CUST095"/>
    <s v="Female"/>
    <n v="32"/>
    <x v="0"/>
    <x v="1"/>
    <n v="2"/>
    <n v="30"/>
    <n v="60"/>
    <b v="1"/>
  </r>
  <r>
    <n v="96"/>
    <d v="2023-12-19T00:00:00"/>
    <s v="CUST096"/>
    <s v="Female"/>
    <n v="44"/>
    <x v="1"/>
    <x v="1"/>
    <n v="2"/>
    <n v="300"/>
    <n v="600"/>
    <b v="1"/>
  </r>
  <r>
    <n v="97"/>
    <d v="2023-10-13T00:00:00"/>
    <s v="CUST097"/>
    <s v="Female"/>
    <n v="51"/>
    <x v="1"/>
    <x v="0"/>
    <n v="2"/>
    <n v="500"/>
    <n v="1000"/>
    <b v="1"/>
  </r>
  <r>
    <n v="98"/>
    <d v="2023-04-23T00:00:00"/>
    <s v="CUST098"/>
    <s v="Female"/>
    <n v="55"/>
    <x v="1"/>
    <x v="0"/>
    <n v="2"/>
    <n v="50"/>
    <n v="100"/>
    <b v="1"/>
  </r>
  <r>
    <n v="99"/>
    <d v="2023-12-17T00:00:00"/>
    <s v="CUST099"/>
    <s v="Female"/>
    <n v="50"/>
    <x v="1"/>
    <x v="2"/>
    <n v="4"/>
    <n v="300"/>
    <n v="1200"/>
    <b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1"/>
    <x v="0"/>
    <s v="CUST001"/>
    <x v="0"/>
    <n v="34"/>
    <x v="0"/>
    <x v="0"/>
    <x v="0"/>
    <n v="50"/>
    <n v="150"/>
    <b v="1"/>
  </r>
  <r>
    <n v="2"/>
    <x v="1"/>
    <s v="CUST002"/>
    <x v="1"/>
    <n v="26"/>
    <x v="0"/>
    <x v="1"/>
    <x v="1"/>
    <n v="500"/>
    <n v="1000"/>
    <b v="1"/>
  </r>
  <r>
    <n v="3"/>
    <x v="2"/>
    <s v="CUST003"/>
    <x v="0"/>
    <n v="50"/>
    <x v="1"/>
    <x v="2"/>
    <x v="2"/>
    <n v="30"/>
    <n v="30"/>
    <b v="1"/>
  </r>
  <r>
    <n v="4"/>
    <x v="3"/>
    <s v="CUST004"/>
    <x v="0"/>
    <n v="37"/>
    <x v="0"/>
    <x v="1"/>
    <x v="2"/>
    <n v="500"/>
    <n v="500"/>
    <b v="1"/>
  </r>
  <r>
    <n v="5"/>
    <x v="4"/>
    <s v="CUST005"/>
    <x v="0"/>
    <n v="30"/>
    <x v="0"/>
    <x v="0"/>
    <x v="1"/>
    <n v="50"/>
    <n v="100"/>
    <b v="1"/>
  </r>
  <r>
    <n v="6"/>
    <x v="5"/>
    <s v="CUST006"/>
    <x v="1"/>
    <n v="45"/>
    <x v="1"/>
    <x v="0"/>
    <x v="2"/>
    <n v="30"/>
    <n v="30"/>
    <b v="1"/>
  </r>
  <r>
    <n v="7"/>
    <x v="6"/>
    <s v="CUST007"/>
    <x v="0"/>
    <n v="46"/>
    <x v="1"/>
    <x v="1"/>
    <x v="1"/>
    <n v="25"/>
    <n v="50"/>
    <b v="1"/>
  </r>
  <r>
    <n v="8"/>
    <x v="7"/>
    <s v="CUST008"/>
    <x v="0"/>
    <n v="30"/>
    <x v="0"/>
    <x v="2"/>
    <x v="3"/>
    <n v="25"/>
    <n v="100"/>
    <b v="1"/>
  </r>
  <r>
    <n v="9"/>
    <x v="8"/>
    <s v="CUST009"/>
    <x v="0"/>
    <n v="63"/>
    <x v="2"/>
    <x v="2"/>
    <x v="1"/>
    <n v="300"/>
    <n v="600"/>
    <b v="1"/>
  </r>
  <r>
    <n v="10"/>
    <x v="9"/>
    <s v="CUST010"/>
    <x v="1"/>
    <n v="52"/>
    <x v="1"/>
    <x v="1"/>
    <x v="3"/>
    <n v="50"/>
    <n v="200"/>
    <b v="1"/>
  </r>
  <r>
    <n v="11"/>
    <x v="10"/>
    <s v="CUST011"/>
    <x v="0"/>
    <n v="23"/>
    <x v="0"/>
    <x v="1"/>
    <x v="1"/>
    <n v="50"/>
    <n v="100"/>
    <b v="1"/>
  </r>
  <r>
    <n v="12"/>
    <x v="11"/>
    <s v="CUST012"/>
    <x v="0"/>
    <n v="35"/>
    <x v="0"/>
    <x v="0"/>
    <x v="0"/>
    <n v="25"/>
    <n v="75"/>
    <b v="1"/>
  </r>
  <r>
    <n v="13"/>
    <x v="12"/>
    <s v="CUST013"/>
    <x v="0"/>
    <n v="22"/>
    <x v="0"/>
    <x v="2"/>
    <x v="0"/>
    <n v="500"/>
    <n v="1500"/>
    <b v="1"/>
  </r>
  <r>
    <n v="14"/>
    <x v="13"/>
    <s v="CUST014"/>
    <x v="0"/>
    <n v="64"/>
    <x v="2"/>
    <x v="1"/>
    <x v="3"/>
    <n v="30"/>
    <n v="120"/>
    <b v="1"/>
  </r>
  <r>
    <n v="15"/>
    <x v="14"/>
    <s v="CUST015"/>
    <x v="1"/>
    <n v="42"/>
    <x v="1"/>
    <x v="2"/>
    <x v="3"/>
    <n v="500"/>
    <n v="2000"/>
    <b v="1"/>
  </r>
  <r>
    <n v="16"/>
    <x v="15"/>
    <s v="CUST016"/>
    <x v="0"/>
    <n v="19"/>
    <x v="3"/>
    <x v="1"/>
    <x v="0"/>
    <n v="500"/>
    <n v="1500"/>
    <b v="1"/>
  </r>
  <r>
    <n v="17"/>
    <x v="16"/>
    <s v="CUST017"/>
    <x v="1"/>
    <n v="27"/>
    <x v="0"/>
    <x v="1"/>
    <x v="3"/>
    <n v="25"/>
    <n v="100"/>
    <b v="1"/>
  </r>
  <r>
    <n v="18"/>
    <x v="17"/>
    <s v="CUST018"/>
    <x v="1"/>
    <n v="47"/>
    <x v="1"/>
    <x v="2"/>
    <x v="1"/>
    <n v="25"/>
    <n v="50"/>
    <b v="1"/>
  </r>
  <r>
    <n v="19"/>
    <x v="18"/>
    <s v="CUST019"/>
    <x v="1"/>
    <n v="62"/>
    <x v="2"/>
    <x v="1"/>
    <x v="1"/>
    <n v="25"/>
    <n v="50"/>
    <b v="1"/>
  </r>
  <r>
    <n v="20"/>
    <x v="19"/>
    <s v="CUST020"/>
    <x v="0"/>
    <n v="22"/>
    <x v="0"/>
    <x v="1"/>
    <x v="0"/>
    <n v="300"/>
    <n v="900"/>
    <b v="1"/>
  </r>
  <r>
    <n v="21"/>
    <x v="20"/>
    <s v="CUST021"/>
    <x v="1"/>
    <n v="50"/>
    <x v="1"/>
    <x v="0"/>
    <x v="2"/>
    <n v="500"/>
    <n v="500"/>
    <b v="1"/>
  </r>
  <r>
    <n v="22"/>
    <x v="21"/>
    <s v="CUST022"/>
    <x v="0"/>
    <n v="18"/>
    <x v="3"/>
    <x v="1"/>
    <x v="1"/>
    <n v="50"/>
    <n v="100"/>
    <b v="1"/>
  </r>
  <r>
    <n v="23"/>
    <x v="22"/>
    <s v="CUST023"/>
    <x v="1"/>
    <n v="35"/>
    <x v="0"/>
    <x v="1"/>
    <x v="3"/>
    <n v="30"/>
    <n v="120"/>
    <b v="1"/>
  </r>
  <r>
    <n v="24"/>
    <x v="23"/>
    <s v="CUST024"/>
    <x v="1"/>
    <n v="49"/>
    <x v="1"/>
    <x v="1"/>
    <x v="2"/>
    <n v="300"/>
    <n v="300"/>
    <b v="1"/>
  </r>
  <r>
    <n v="25"/>
    <x v="24"/>
    <s v="CUST025"/>
    <x v="1"/>
    <n v="64"/>
    <x v="2"/>
    <x v="0"/>
    <x v="2"/>
    <n v="50"/>
    <n v="50"/>
    <b v="1"/>
  </r>
  <r>
    <n v="26"/>
    <x v="9"/>
    <s v="CUST026"/>
    <x v="1"/>
    <n v="28"/>
    <x v="0"/>
    <x v="2"/>
    <x v="1"/>
    <n v="500"/>
    <n v="1000"/>
    <b v="1"/>
  </r>
  <r>
    <n v="27"/>
    <x v="25"/>
    <s v="CUST027"/>
    <x v="1"/>
    <n v="38"/>
    <x v="0"/>
    <x v="0"/>
    <x v="1"/>
    <n v="25"/>
    <n v="50"/>
    <b v="1"/>
  </r>
  <r>
    <n v="28"/>
    <x v="26"/>
    <s v="CUST028"/>
    <x v="1"/>
    <n v="43"/>
    <x v="1"/>
    <x v="0"/>
    <x v="2"/>
    <n v="500"/>
    <n v="500"/>
    <b v="1"/>
  </r>
  <r>
    <n v="29"/>
    <x v="27"/>
    <s v="CUST029"/>
    <x v="1"/>
    <n v="42"/>
    <x v="1"/>
    <x v="2"/>
    <x v="2"/>
    <n v="30"/>
    <n v="30"/>
    <b v="1"/>
  </r>
  <r>
    <n v="30"/>
    <x v="28"/>
    <s v="CUST030"/>
    <x v="1"/>
    <n v="39"/>
    <x v="0"/>
    <x v="0"/>
    <x v="0"/>
    <n v="300"/>
    <n v="900"/>
    <b v="1"/>
  </r>
  <r>
    <n v="31"/>
    <x v="29"/>
    <s v="CUST031"/>
    <x v="0"/>
    <n v="44"/>
    <x v="1"/>
    <x v="2"/>
    <x v="3"/>
    <n v="300"/>
    <n v="1200"/>
    <b v="1"/>
  </r>
  <r>
    <n v="32"/>
    <x v="30"/>
    <s v="CUST032"/>
    <x v="0"/>
    <n v="30"/>
    <x v="0"/>
    <x v="0"/>
    <x v="0"/>
    <n v="30"/>
    <n v="90"/>
    <b v="1"/>
  </r>
  <r>
    <n v="33"/>
    <x v="31"/>
    <s v="CUST033"/>
    <x v="1"/>
    <n v="50"/>
    <x v="1"/>
    <x v="2"/>
    <x v="1"/>
    <n v="50"/>
    <n v="100"/>
    <b v="1"/>
  </r>
  <r>
    <n v="34"/>
    <x v="32"/>
    <s v="CUST034"/>
    <x v="1"/>
    <n v="51"/>
    <x v="1"/>
    <x v="1"/>
    <x v="0"/>
    <n v="50"/>
    <n v="150"/>
    <b v="1"/>
  </r>
  <r>
    <n v="35"/>
    <x v="12"/>
    <s v="CUST035"/>
    <x v="1"/>
    <n v="58"/>
    <x v="1"/>
    <x v="0"/>
    <x v="0"/>
    <n v="300"/>
    <n v="900"/>
    <b v="1"/>
  </r>
  <r>
    <n v="36"/>
    <x v="33"/>
    <s v="CUST036"/>
    <x v="0"/>
    <n v="52"/>
    <x v="1"/>
    <x v="0"/>
    <x v="0"/>
    <n v="300"/>
    <n v="900"/>
    <b v="1"/>
  </r>
  <r>
    <n v="37"/>
    <x v="29"/>
    <s v="CUST037"/>
    <x v="1"/>
    <n v="18"/>
    <x v="3"/>
    <x v="0"/>
    <x v="0"/>
    <n v="25"/>
    <n v="75"/>
    <b v="1"/>
  </r>
  <r>
    <n v="38"/>
    <x v="34"/>
    <s v="CUST038"/>
    <x v="0"/>
    <n v="38"/>
    <x v="0"/>
    <x v="0"/>
    <x v="3"/>
    <n v="50"/>
    <n v="200"/>
    <b v="1"/>
  </r>
  <r>
    <n v="39"/>
    <x v="35"/>
    <s v="CUST039"/>
    <x v="0"/>
    <n v="23"/>
    <x v="0"/>
    <x v="1"/>
    <x v="3"/>
    <n v="30"/>
    <n v="120"/>
    <b v="1"/>
  </r>
  <r>
    <n v="40"/>
    <x v="36"/>
    <s v="CUST040"/>
    <x v="0"/>
    <n v="45"/>
    <x v="1"/>
    <x v="0"/>
    <x v="2"/>
    <n v="50"/>
    <n v="50"/>
    <b v="1"/>
  </r>
  <r>
    <n v="41"/>
    <x v="7"/>
    <s v="CUST041"/>
    <x v="0"/>
    <n v="34"/>
    <x v="0"/>
    <x v="1"/>
    <x v="1"/>
    <n v="25"/>
    <n v="50"/>
    <b v="1"/>
  </r>
  <r>
    <n v="42"/>
    <x v="15"/>
    <s v="CUST042"/>
    <x v="0"/>
    <n v="22"/>
    <x v="0"/>
    <x v="1"/>
    <x v="0"/>
    <n v="300"/>
    <n v="900"/>
    <b v="1"/>
  </r>
  <r>
    <n v="43"/>
    <x v="37"/>
    <s v="CUST043"/>
    <x v="1"/>
    <n v="48"/>
    <x v="1"/>
    <x v="1"/>
    <x v="2"/>
    <n v="300"/>
    <n v="300"/>
    <b v="1"/>
  </r>
  <r>
    <n v="44"/>
    <x v="38"/>
    <s v="CUST044"/>
    <x v="1"/>
    <n v="22"/>
    <x v="0"/>
    <x v="1"/>
    <x v="2"/>
    <n v="25"/>
    <n v="25"/>
    <b v="1"/>
  </r>
  <r>
    <n v="45"/>
    <x v="39"/>
    <s v="CUST045"/>
    <x v="1"/>
    <n v="55"/>
    <x v="1"/>
    <x v="2"/>
    <x v="2"/>
    <n v="30"/>
    <n v="30"/>
    <b v="1"/>
  </r>
  <r>
    <n v="46"/>
    <x v="40"/>
    <s v="CUST046"/>
    <x v="1"/>
    <n v="20"/>
    <x v="0"/>
    <x v="2"/>
    <x v="3"/>
    <n v="300"/>
    <n v="1200"/>
    <b v="1"/>
  </r>
  <r>
    <n v="47"/>
    <x v="41"/>
    <s v="CUST047"/>
    <x v="1"/>
    <n v="40"/>
    <x v="1"/>
    <x v="0"/>
    <x v="0"/>
    <n v="500"/>
    <n v="1500"/>
    <b v="1"/>
  </r>
  <r>
    <n v="48"/>
    <x v="42"/>
    <s v="CUST048"/>
    <x v="0"/>
    <n v="54"/>
    <x v="1"/>
    <x v="2"/>
    <x v="0"/>
    <n v="300"/>
    <n v="900"/>
    <b v="1"/>
  </r>
  <r>
    <n v="49"/>
    <x v="43"/>
    <s v="CUST049"/>
    <x v="1"/>
    <n v="54"/>
    <x v="1"/>
    <x v="2"/>
    <x v="1"/>
    <n v="500"/>
    <n v="1000"/>
    <b v="1"/>
  </r>
  <r>
    <n v="50"/>
    <x v="44"/>
    <s v="CUST050"/>
    <x v="1"/>
    <n v="27"/>
    <x v="0"/>
    <x v="0"/>
    <x v="0"/>
    <n v="25"/>
    <n v="75"/>
    <b v="1"/>
  </r>
  <r>
    <n v="51"/>
    <x v="45"/>
    <s v="CUST051"/>
    <x v="0"/>
    <n v="27"/>
    <x v="0"/>
    <x v="0"/>
    <x v="0"/>
    <n v="25"/>
    <n v="75"/>
    <b v="1"/>
  </r>
  <r>
    <n v="52"/>
    <x v="46"/>
    <s v="CUST052"/>
    <x v="1"/>
    <n v="36"/>
    <x v="0"/>
    <x v="0"/>
    <x v="2"/>
    <n v="300"/>
    <n v="300"/>
    <b v="1"/>
  </r>
  <r>
    <n v="53"/>
    <x v="47"/>
    <s v="CUST053"/>
    <x v="0"/>
    <n v="34"/>
    <x v="0"/>
    <x v="2"/>
    <x v="1"/>
    <n v="50"/>
    <n v="100"/>
    <b v="1"/>
  </r>
  <r>
    <n v="54"/>
    <x v="48"/>
    <s v="CUST054"/>
    <x v="1"/>
    <n v="38"/>
    <x v="0"/>
    <x v="2"/>
    <x v="0"/>
    <n v="500"/>
    <n v="1500"/>
    <b v="1"/>
  </r>
  <r>
    <n v="55"/>
    <x v="49"/>
    <s v="CUST055"/>
    <x v="0"/>
    <n v="31"/>
    <x v="0"/>
    <x v="0"/>
    <x v="3"/>
    <n v="30"/>
    <n v="120"/>
    <b v="1"/>
  </r>
  <r>
    <n v="56"/>
    <x v="50"/>
    <s v="CUST056"/>
    <x v="1"/>
    <n v="26"/>
    <x v="0"/>
    <x v="1"/>
    <x v="0"/>
    <n v="300"/>
    <n v="900"/>
    <b v="1"/>
  </r>
  <r>
    <n v="57"/>
    <x v="51"/>
    <s v="CUST057"/>
    <x v="1"/>
    <n v="63"/>
    <x v="2"/>
    <x v="0"/>
    <x v="2"/>
    <n v="30"/>
    <n v="30"/>
    <b v="1"/>
  </r>
  <r>
    <n v="58"/>
    <x v="52"/>
    <s v="CUST058"/>
    <x v="0"/>
    <n v="18"/>
    <x v="3"/>
    <x v="1"/>
    <x v="3"/>
    <n v="300"/>
    <n v="1200"/>
    <b v="1"/>
  </r>
  <r>
    <n v="59"/>
    <x v="53"/>
    <s v="CUST059"/>
    <x v="0"/>
    <n v="62"/>
    <x v="2"/>
    <x v="1"/>
    <x v="2"/>
    <n v="50"/>
    <n v="50"/>
    <b v="1"/>
  </r>
  <r>
    <n v="60"/>
    <x v="54"/>
    <s v="CUST060"/>
    <x v="0"/>
    <n v="30"/>
    <x v="0"/>
    <x v="0"/>
    <x v="0"/>
    <n v="50"/>
    <n v="150"/>
    <b v="1"/>
  </r>
  <r>
    <n v="61"/>
    <x v="55"/>
    <s v="CUST061"/>
    <x v="0"/>
    <n v="21"/>
    <x v="0"/>
    <x v="0"/>
    <x v="3"/>
    <n v="50"/>
    <n v="200"/>
    <b v="1"/>
  </r>
  <r>
    <n v="62"/>
    <x v="56"/>
    <s v="CUST062"/>
    <x v="0"/>
    <n v="18"/>
    <x v="3"/>
    <x v="0"/>
    <x v="1"/>
    <n v="50"/>
    <n v="100"/>
    <b v="1"/>
  </r>
  <r>
    <n v="63"/>
    <x v="57"/>
    <s v="CUST063"/>
    <x v="0"/>
    <n v="57"/>
    <x v="1"/>
    <x v="2"/>
    <x v="1"/>
    <n v="25"/>
    <n v="50"/>
    <b v="1"/>
  </r>
  <r>
    <n v="64"/>
    <x v="58"/>
    <s v="CUST064"/>
    <x v="0"/>
    <n v="49"/>
    <x v="1"/>
    <x v="1"/>
    <x v="3"/>
    <n v="25"/>
    <n v="100"/>
    <b v="1"/>
  </r>
  <r>
    <n v="65"/>
    <x v="59"/>
    <s v="CUST065"/>
    <x v="0"/>
    <n v="51"/>
    <x v="1"/>
    <x v="2"/>
    <x v="3"/>
    <n v="500"/>
    <n v="2000"/>
    <b v="1"/>
  </r>
  <r>
    <n v="66"/>
    <x v="60"/>
    <s v="CUST066"/>
    <x v="1"/>
    <n v="45"/>
    <x v="1"/>
    <x v="2"/>
    <x v="2"/>
    <n v="30"/>
    <n v="30"/>
    <b v="1"/>
  </r>
  <r>
    <n v="67"/>
    <x v="61"/>
    <s v="CUST067"/>
    <x v="1"/>
    <n v="48"/>
    <x v="1"/>
    <x v="0"/>
    <x v="3"/>
    <n v="300"/>
    <n v="1200"/>
    <b v="1"/>
  </r>
  <r>
    <n v="68"/>
    <x v="48"/>
    <s v="CUST068"/>
    <x v="0"/>
    <n v="25"/>
    <x v="0"/>
    <x v="2"/>
    <x v="2"/>
    <n v="300"/>
    <n v="300"/>
    <b v="1"/>
  </r>
  <r>
    <n v="69"/>
    <x v="17"/>
    <s v="CUST069"/>
    <x v="1"/>
    <n v="56"/>
    <x v="1"/>
    <x v="0"/>
    <x v="0"/>
    <n v="25"/>
    <n v="75"/>
    <b v="1"/>
  </r>
  <r>
    <n v="70"/>
    <x v="62"/>
    <s v="CUST070"/>
    <x v="1"/>
    <n v="43"/>
    <x v="1"/>
    <x v="1"/>
    <x v="2"/>
    <n v="300"/>
    <n v="300"/>
    <b v="1"/>
  </r>
  <r>
    <n v="71"/>
    <x v="37"/>
    <s v="CUST071"/>
    <x v="1"/>
    <n v="51"/>
    <x v="1"/>
    <x v="0"/>
    <x v="3"/>
    <n v="25"/>
    <n v="100"/>
    <b v="1"/>
  </r>
  <r>
    <n v="72"/>
    <x v="29"/>
    <s v="CUST072"/>
    <x v="1"/>
    <n v="20"/>
    <x v="0"/>
    <x v="2"/>
    <x v="3"/>
    <n v="500"/>
    <n v="2000"/>
    <b v="1"/>
  </r>
  <r>
    <n v="73"/>
    <x v="63"/>
    <s v="CUST073"/>
    <x v="0"/>
    <n v="29"/>
    <x v="0"/>
    <x v="2"/>
    <x v="0"/>
    <n v="30"/>
    <n v="90"/>
    <b v="1"/>
  </r>
  <r>
    <n v="74"/>
    <x v="64"/>
    <s v="CUST074"/>
    <x v="1"/>
    <n v="18"/>
    <x v="3"/>
    <x v="0"/>
    <x v="3"/>
    <n v="500"/>
    <n v="2000"/>
    <b v="1"/>
  </r>
  <r>
    <n v="75"/>
    <x v="65"/>
    <s v="CUST075"/>
    <x v="0"/>
    <n v="61"/>
    <x v="2"/>
    <x v="0"/>
    <x v="3"/>
    <n v="50"/>
    <n v="200"/>
    <b v="1"/>
  </r>
  <r>
    <n v="76"/>
    <x v="66"/>
    <s v="CUST076"/>
    <x v="1"/>
    <n v="22"/>
    <x v="0"/>
    <x v="2"/>
    <x v="1"/>
    <n v="50"/>
    <n v="100"/>
    <b v="1"/>
  </r>
  <r>
    <n v="77"/>
    <x v="67"/>
    <s v="CUST077"/>
    <x v="1"/>
    <n v="47"/>
    <x v="1"/>
    <x v="1"/>
    <x v="1"/>
    <n v="50"/>
    <n v="100"/>
    <b v="1"/>
  </r>
  <r>
    <n v="78"/>
    <x v="68"/>
    <s v="CUST078"/>
    <x v="1"/>
    <n v="47"/>
    <x v="1"/>
    <x v="1"/>
    <x v="0"/>
    <n v="500"/>
    <n v="1500"/>
    <b v="1"/>
  </r>
  <r>
    <n v="79"/>
    <x v="69"/>
    <s v="CUST079"/>
    <x v="0"/>
    <n v="34"/>
    <x v="0"/>
    <x v="0"/>
    <x v="2"/>
    <n v="300"/>
    <n v="300"/>
    <b v="1"/>
  </r>
  <r>
    <n v="80"/>
    <x v="70"/>
    <s v="CUST080"/>
    <x v="1"/>
    <n v="64"/>
    <x v="2"/>
    <x v="1"/>
    <x v="1"/>
    <n v="30"/>
    <n v="60"/>
    <b v="1"/>
  </r>
  <r>
    <n v="81"/>
    <x v="71"/>
    <s v="CUST081"/>
    <x v="0"/>
    <n v="40"/>
    <x v="1"/>
    <x v="2"/>
    <x v="2"/>
    <n v="50"/>
    <n v="50"/>
    <b v="1"/>
  </r>
  <r>
    <n v="82"/>
    <x v="24"/>
    <s v="CUST082"/>
    <x v="1"/>
    <n v="32"/>
    <x v="0"/>
    <x v="0"/>
    <x v="3"/>
    <n v="50"/>
    <n v="200"/>
    <b v="1"/>
  </r>
  <r>
    <n v="83"/>
    <x v="72"/>
    <s v="CUST083"/>
    <x v="0"/>
    <n v="54"/>
    <x v="1"/>
    <x v="2"/>
    <x v="1"/>
    <n v="50"/>
    <n v="100"/>
    <b v="1"/>
  </r>
  <r>
    <n v="84"/>
    <x v="73"/>
    <s v="CUST084"/>
    <x v="1"/>
    <n v="38"/>
    <x v="0"/>
    <x v="2"/>
    <x v="0"/>
    <n v="30"/>
    <n v="90"/>
    <b v="1"/>
  </r>
  <r>
    <n v="85"/>
    <x v="74"/>
    <s v="CUST085"/>
    <x v="0"/>
    <n v="31"/>
    <x v="0"/>
    <x v="1"/>
    <x v="0"/>
    <n v="50"/>
    <n v="150"/>
    <b v="1"/>
  </r>
  <r>
    <n v="86"/>
    <x v="75"/>
    <s v="CUST086"/>
    <x v="0"/>
    <n v="19"/>
    <x v="3"/>
    <x v="0"/>
    <x v="0"/>
    <n v="30"/>
    <n v="90"/>
    <b v="1"/>
  </r>
  <r>
    <n v="87"/>
    <x v="64"/>
    <s v="CUST087"/>
    <x v="1"/>
    <n v="28"/>
    <x v="0"/>
    <x v="0"/>
    <x v="1"/>
    <n v="50"/>
    <n v="100"/>
    <b v="1"/>
  </r>
  <r>
    <n v="88"/>
    <x v="76"/>
    <s v="CUST088"/>
    <x v="0"/>
    <n v="56"/>
    <x v="1"/>
    <x v="1"/>
    <x v="2"/>
    <n v="500"/>
    <n v="500"/>
    <b v="1"/>
  </r>
  <r>
    <n v="89"/>
    <x v="77"/>
    <s v="CUST089"/>
    <x v="1"/>
    <n v="55"/>
    <x v="1"/>
    <x v="2"/>
    <x v="3"/>
    <n v="500"/>
    <n v="2000"/>
    <b v="1"/>
  </r>
  <r>
    <n v="90"/>
    <x v="4"/>
    <s v="CUST090"/>
    <x v="1"/>
    <n v="51"/>
    <x v="1"/>
    <x v="2"/>
    <x v="2"/>
    <n v="30"/>
    <n v="30"/>
    <b v="1"/>
  </r>
  <r>
    <n v="91"/>
    <x v="66"/>
    <s v="CUST091"/>
    <x v="1"/>
    <n v="55"/>
    <x v="1"/>
    <x v="2"/>
    <x v="2"/>
    <n v="500"/>
    <n v="500"/>
    <b v="1"/>
  </r>
  <r>
    <n v="92"/>
    <x v="78"/>
    <s v="CUST092"/>
    <x v="1"/>
    <n v="51"/>
    <x v="1"/>
    <x v="2"/>
    <x v="3"/>
    <n v="30"/>
    <n v="120"/>
    <b v="1"/>
  </r>
  <r>
    <n v="93"/>
    <x v="37"/>
    <s v="CUST093"/>
    <x v="1"/>
    <n v="35"/>
    <x v="0"/>
    <x v="0"/>
    <x v="3"/>
    <n v="500"/>
    <n v="2000"/>
    <b v="1"/>
  </r>
  <r>
    <n v="94"/>
    <x v="79"/>
    <s v="CUST094"/>
    <x v="1"/>
    <n v="47"/>
    <x v="1"/>
    <x v="0"/>
    <x v="1"/>
    <n v="500"/>
    <n v="1000"/>
    <b v="1"/>
  </r>
  <r>
    <n v="95"/>
    <x v="0"/>
    <s v="CUST095"/>
    <x v="1"/>
    <n v="32"/>
    <x v="0"/>
    <x v="1"/>
    <x v="1"/>
    <n v="30"/>
    <n v="60"/>
    <b v="1"/>
  </r>
  <r>
    <n v="96"/>
    <x v="80"/>
    <s v="CUST096"/>
    <x v="1"/>
    <n v="44"/>
    <x v="1"/>
    <x v="1"/>
    <x v="1"/>
    <n v="300"/>
    <n v="600"/>
    <b v="1"/>
  </r>
  <r>
    <n v="97"/>
    <x v="81"/>
    <s v="CUST097"/>
    <x v="1"/>
    <n v="51"/>
    <x v="1"/>
    <x v="0"/>
    <x v="1"/>
    <n v="500"/>
    <n v="1000"/>
    <b v="1"/>
  </r>
  <r>
    <n v="98"/>
    <x v="26"/>
    <s v="CUST098"/>
    <x v="1"/>
    <n v="55"/>
    <x v="1"/>
    <x v="0"/>
    <x v="1"/>
    <n v="50"/>
    <n v="100"/>
    <b v="1"/>
  </r>
  <r>
    <n v="99"/>
    <x v="82"/>
    <s v="CUST099"/>
    <x v="1"/>
    <n v="50"/>
    <x v="1"/>
    <x v="2"/>
    <x v="3"/>
    <n v="300"/>
    <n v="1200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5B8B7-6F7C-4C97-AC56-87E73B92E70D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A3:D8" firstHeaderRow="1" firstDataRow="2" firstDataCol="1"/>
  <pivotFields count="13">
    <pivotField numFmtId="1" showAll="0"/>
    <pivotField numFmtId="164" showAll="0">
      <items count="84">
        <item x="30"/>
        <item x="2"/>
        <item x="20"/>
        <item x="14"/>
        <item x="13"/>
        <item x="43"/>
        <item x="58"/>
        <item x="57"/>
        <item x="74"/>
        <item x="48"/>
        <item x="10"/>
        <item x="15"/>
        <item x="38"/>
        <item x="62"/>
        <item x="7"/>
        <item x="1"/>
        <item x="46"/>
        <item x="6"/>
        <item x="34"/>
        <item x="31"/>
        <item x="66"/>
        <item x="76"/>
        <item x="55"/>
        <item x="22"/>
        <item x="69"/>
        <item x="35"/>
        <item x="16"/>
        <item x="26"/>
        <item x="5"/>
        <item x="60"/>
        <item x="17"/>
        <item x="4"/>
        <item x="42"/>
        <item x="71"/>
        <item x="79"/>
        <item x="3"/>
        <item x="29"/>
        <item x="61"/>
        <item x="50"/>
        <item x="36"/>
        <item x="33"/>
        <item x="40"/>
        <item x="68"/>
        <item x="39"/>
        <item x="53"/>
        <item x="65"/>
        <item x="67"/>
        <item x="47"/>
        <item x="37"/>
        <item x="25"/>
        <item x="12"/>
        <item x="27"/>
        <item x="63"/>
        <item x="44"/>
        <item x="78"/>
        <item x="18"/>
        <item x="77"/>
        <item x="45"/>
        <item x="9"/>
        <item x="49"/>
        <item x="81"/>
        <item x="21"/>
        <item x="54"/>
        <item x="28"/>
        <item x="11"/>
        <item x="19"/>
        <item x="41"/>
        <item x="75"/>
        <item x="52"/>
        <item x="51"/>
        <item x="64"/>
        <item x="0"/>
        <item x="73"/>
        <item x="23"/>
        <item x="59"/>
        <item x="70"/>
        <item x="8"/>
        <item x="72"/>
        <item x="82"/>
        <item x="80"/>
        <item x="32"/>
        <item x="24"/>
        <item x="56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numFmtId="1" showAll="0"/>
    <pivotField showAll="0"/>
    <pivotField axis="axisRow" showAll="0">
      <items count="4">
        <item x="0"/>
        <item x="1"/>
        <item x="2"/>
        <item t="default"/>
      </items>
    </pivotField>
    <pivotField numFmtId="1" showAll="0"/>
    <pivotField numFmtId="166" showAll="0"/>
    <pivotField dataField="1" numFmtId="166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Revenue From Product Categories" fld="9" baseField="5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23DF3-F1C5-4F0C-9B9A-47FAD324487E}" name="PivotTable16" cacheId="6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21">
  <location ref="A3:C8" firstHeaderRow="1" firstDataRow="2" firstDataCol="1"/>
  <pivotFields count="11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83">
        <item x="30"/>
        <item x="2"/>
        <item x="20"/>
        <item x="14"/>
        <item x="13"/>
        <item x="43"/>
        <item x="58"/>
        <item x="57"/>
        <item x="74"/>
        <item x="48"/>
        <item x="10"/>
        <item x="15"/>
        <item x="38"/>
        <item x="62"/>
        <item x="7"/>
        <item x="1"/>
        <item x="46"/>
        <item x="6"/>
        <item x="34"/>
        <item x="31"/>
        <item x="66"/>
        <item x="76"/>
        <item x="55"/>
        <item x="22"/>
        <item x="69"/>
        <item x="35"/>
        <item x="16"/>
        <item x="26"/>
        <item x="5"/>
        <item x="60"/>
        <item x="17"/>
        <item x="4"/>
        <item x="42"/>
        <item x="71"/>
        <item x="79"/>
        <item x="3"/>
        <item x="29"/>
        <item x="61"/>
        <item x="50"/>
        <item x="36"/>
        <item x="33"/>
        <item x="40"/>
        <item x="68"/>
        <item x="39"/>
        <item x="53"/>
        <item x="65"/>
        <item x="67"/>
        <item x="47"/>
        <item x="37"/>
        <item x="25"/>
        <item x="12"/>
        <item x="27"/>
        <item x="63"/>
        <item x="44"/>
        <item x="78"/>
        <item x="18"/>
        <item x="77"/>
        <item x="45"/>
        <item x="9"/>
        <item x="49"/>
        <item x="81"/>
        <item x="21"/>
        <item x="54"/>
        <item x="28"/>
        <item x="11"/>
        <item x="19"/>
        <item x="41"/>
        <item x="75"/>
        <item x="52"/>
        <item x="51"/>
        <item x="64"/>
        <item x="0"/>
        <item x="73"/>
        <item x="23"/>
        <item x="59"/>
        <item x="70"/>
        <item x="8"/>
        <item x="72"/>
        <item x="82"/>
        <item x="80"/>
        <item x="32"/>
        <item x="24"/>
        <item x="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>
      <x v="3"/>
    </i>
  </rowItems>
  <colFields count="1">
    <field x="3"/>
  </colFields>
  <colItems count="2">
    <i>
      <x/>
    </i>
    <i>
      <x v="1"/>
    </i>
  </colItems>
  <dataFields count="1">
    <dataField name="Sum of Total Amount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2" name="Date">
      <autoFilter ref="A1">
        <filterColumn colId="0">
          <customFilters and="1">
            <customFilter operator="greaterThanOrEqual" val="44958"/>
            <customFilter operator="lessThanOrEqual" val="449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8F244-F825-40B1-A2C9-956AB689D359}" name="PivotTable9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6" firstHeaderRow="1" firstDataRow="1" firstDataCol="1"/>
  <pivotFields count="13">
    <pivotField numFmtId="1" showAll="0"/>
    <pivotField numFmtId="164" showAll="0">
      <items count="84">
        <item x="30"/>
        <item x="2"/>
        <item x="20"/>
        <item x="14"/>
        <item x="13"/>
        <item x="43"/>
        <item x="58"/>
        <item x="57"/>
        <item x="74"/>
        <item x="48"/>
        <item x="10"/>
        <item x="15"/>
        <item x="38"/>
        <item x="62"/>
        <item x="7"/>
        <item x="1"/>
        <item x="46"/>
        <item x="6"/>
        <item x="34"/>
        <item x="31"/>
        <item x="66"/>
        <item x="76"/>
        <item x="55"/>
        <item x="22"/>
        <item x="69"/>
        <item x="35"/>
        <item x="16"/>
        <item x="26"/>
        <item x="5"/>
        <item x="60"/>
        <item x="17"/>
        <item x="4"/>
        <item x="42"/>
        <item x="71"/>
        <item x="79"/>
        <item x="3"/>
        <item x="29"/>
        <item x="61"/>
        <item x="50"/>
        <item x="36"/>
        <item x="33"/>
        <item x="40"/>
        <item x="68"/>
        <item x="39"/>
        <item x="53"/>
        <item x="65"/>
        <item x="67"/>
        <item x="47"/>
        <item x="37"/>
        <item x="25"/>
        <item x="12"/>
        <item x="27"/>
        <item x="63"/>
        <item x="44"/>
        <item x="78"/>
        <item x="18"/>
        <item x="77"/>
        <item x="45"/>
        <item x="9"/>
        <item x="49"/>
        <item x="81"/>
        <item x="21"/>
        <item x="54"/>
        <item x="28"/>
        <item x="11"/>
        <item x="19"/>
        <item x="41"/>
        <item x="75"/>
        <item x="52"/>
        <item x="51"/>
        <item x="64"/>
        <item x="0"/>
        <item x="73"/>
        <item x="23"/>
        <item x="59"/>
        <item x="70"/>
        <item x="8"/>
        <item x="72"/>
        <item x="82"/>
        <item x="80"/>
        <item x="32"/>
        <item x="24"/>
        <item x="56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numFmtId="1" showAll="0"/>
    <pivotField showAll="0"/>
    <pivotField showAll="0"/>
    <pivotField numFmtId="1" showAll="0">
      <items count="5">
        <item x="2"/>
        <item x="1"/>
        <item x="0"/>
        <item x="3"/>
        <item t="default"/>
      </items>
    </pivotField>
    <pivotField numFmtId="166" showAll="0"/>
    <pivotField dataField="1" numFmtId="166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 Amount" fld="9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B5D6F-4E8E-4C44-83F2-32837B74931D}" name="PivotTable1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8" firstHeaderRow="1" firstDataRow="1" firstDataCol="1"/>
  <pivotFields count="13">
    <pivotField numFmtId="1" showAll="0"/>
    <pivotField numFmtId="164" showAll="0">
      <items count="84">
        <item x="30"/>
        <item x="2"/>
        <item x="20"/>
        <item x="14"/>
        <item x="13"/>
        <item x="43"/>
        <item x="58"/>
        <item x="57"/>
        <item x="74"/>
        <item x="48"/>
        <item x="10"/>
        <item x="15"/>
        <item x="38"/>
        <item x="62"/>
        <item x="7"/>
        <item x="1"/>
        <item x="46"/>
        <item x="6"/>
        <item x="34"/>
        <item x="31"/>
        <item x="66"/>
        <item x="76"/>
        <item x="55"/>
        <item x="22"/>
        <item x="69"/>
        <item x="35"/>
        <item x="16"/>
        <item x="26"/>
        <item x="5"/>
        <item x="60"/>
        <item x="17"/>
        <item x="4"/>
        <item x="42"/>
        <item x="71"/>
        <item x="79"/>
        <item x="3"/>
        <item x="29"/>
        <item x="61"/>
        <item x="50"/>
        <item x="36"/>
        <item x="33"/>
        <item x="40"/>
        <item x="68"/>
        <item x="39"/>
        <item x="53"/>
        <item x="65"/>
        <item x="67"/>
        <item x="47"/>
        <item x="37"/>
        <item x="25"/>
        <item x="12"/>
        <item x="27"/>
        <item x="63"/>
        <item x="44"/>
        <item x="78"/>
        <item x="18"/>
        <item x="77"/>
        <item x="45"/>
        <item x="9"/>
        <item x="49"/>
        <item x="81"/>
        <item x="21"/>
        <item x="54"/>
        <item x="28"/>
        <item x="11"/>
        <item x="19"/>
        <item x="41"/>
        <item x="75"/>
        <item x="52"/>
        <item x="51"/>
        <item x="64"/>
        <item x="0"/>
        <item x="73"/>
        <item x="23"/>
        <item x="59"/>
        <item x="70"/>
        <item x="8"/>
        <item x="72"/>
        <item x="82"/>
        <item x="80"/>
        <item x="32"/>
        <item x="24"/>
        <item x="56"/>
        <item t="default"/>
      </items>
    </pivotField>
    <pivotField showAll="0"/>
    <pivotField showAll="0"/>
    <pivotField numFmtI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numFmtId="1" showAll="0"/>
    <pivotField numFmtId="166" showAll="0"/>
    <pivotField dataField="1" numFmtId="166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Amount" fld="9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AECD7-AE81-407C-9790-7E3571BAF2A9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6" firstHeaderRow="1" firstDataRow="1" firstDataCol="1"/>
  <pivotFields count="13">
    <pivotField numFmtId="1" showAll="0"/>
    <pivotField axis="axisRow" numFmtId="164" showAll="0">
      <items count="84">
        <item x="30"/>
        <item x="2"/>
        <item x="20"/>
        <item x="14"/>
        <item x="13"/>
        <item x="43"/>
        <item x="58"/>
        <item x="57"/>
        <item x="74"/>
        <item x="48"/>
        <item x="10"/>
        <item x="15"/>
        <item x="38"/>
        <item x="62"/>
        <item x="7"/>
        <item x="1"/>
        <item x="46"/>
        <item x="6"/>
        <item x="34"/>
        <item x="31"/>
        <item x="66"/>
        <item x="76"/>
        <item x="55"/>
        <item x="22"/>
        <item x="69"/>
        <item x="35"/>
        <item x="16"/>
        <item x="26"/>
        <item x="5"/>
        <item x="60"/>
        <item x="17"/>
        <item x="4"/>
        <item x="42"/>
        <item x="71"/>
        <item x="79"/>
        <item x="3"/>
        <item x="29"/>
        <item x="61"/>
        <item x="50"/>
        <item x="36"/>
        <item x="33"/>
        <item x="40"/>
        <item x="68"/>
        <item x="39"/>
        <item x="53"/>
        <item x="65"/>
        <item x="67"/>
        <item x="47"/>
        <item x="37"/>
        <item x="25"/>
        <item x="12"/>
        <item x="27"/>
        <item x="63"/>
        <item x="44"/>
        <item x="78"/>
        <item x="18"/>
        <item x="77"/>
        <item x="45"/>
        <item x="9"/>
        <item x="49"/>
        <item x="81"/>
        <item x="21"/>
        <item x="54"/>
        <item x="28"/>
        <item x="11"/>
        <item x="19"/>
        <item x="41"/>
        <item x="75"/>
        <item x="52"/>
        <item x="51"/>
        <item x="64"/>
        <item x="0"/>
        <item x="73"/>
        <item x="23"/>
        <item x="59"/>
        <item x="70"/>
        <item x="8"/>
        <item x="72"/>
        <item x="82"/>
        <item x="80"/>
        <item x="32"/>
        <item x="24"/>
        <item x="56"/>
        <item t="default"/>
      </items>
    </pivotField>
    <pivotField showAll="0"/>
    <pivotField showAll="0"/>
    <pivotField numFmtId="1" showAll="0"/>
    <pivotField showAll="0"/>
    <pivotField showAll="0"/>
    <pivotField numFmtId="1" showAll="0"/>
    <pivotField numFmtId="166" showAll="0"/>
    <pivotField dataField="1" numFmtId="166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3">
    <field x="12"/>
    <field x="11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Revenue Over the Months" fld="9" baseField="11" baseItem="1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413C8-0E96-4667-9940-59431F20067F}" name="PivotTable1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>
  <location ref="A3:D8" firstHeaderRow="1" firstDataRow="2" firstDataCol="1"/>
  <pivotFields count="13">
    <pivotField numFmtId="1" showAll="0"/>
    <pivotField numFmtId="164" showAll="0">
      <items count="84">
        <item x="30"/>
        <item x="2"/>
        <item x="20"/>
        <item x="14"/>
        <item x="13"/>
        <item x="43"/>
        <item x="58"/>
        <item x="57"/>
        <item x="74"/>
        <item x="48"/>
        <item x="10"/>
        <item x="15"/>
        <item x="38"/>
        <item x="62"/>
        <item x="7"/>
        <item x="1"/>
        <item x="46"/>
        <item x="6"/>
        <item x="34"/>
        <item x="31"/>
        <item x="66"/>
        <item x="76"/>
        <item x="55"/>
        <item x="22"/>
        <item x="69"/>
        <item x="35"/>
        <item x="16"/>
        <item x="26"/>
        <item x="5"/>
        <item x="60"/>
        <item x="17"/>
        <item x="4"/>
        <item x="42"/>
        <item x="71"/>
        <item x="79"/>
        <item x="3"/>
        <item x="29"/>
        <item x="61"/>
        <item x="50"/>
        <item x="36"/>
        <item x="33"/>
        <item x="40"/>
        <item x="68"/>
        <item x="39"/>
        <item x="53"/>
        <item x="65"/>
        <item x="67"/>
        <item x="47"/>
        <item x="37"/>
        <item x="25"/>
        <item x="12"/>
        <item x="27"/>
        <item x="63"/>
        <item x="44"/>
        <item x="78"/>
        <item x="18"/>
        <item x="77"/>
        <item x="45"/>
        <item x="9"/>
        <item x="49"/>
        <item x="81"/>
        <item x="21"/>
        <item x="54"/>
        <item x="28"/>
        <item x="11"/>
        <item x="19"/>
        <item x="41"/>
        <item x="75"/>
        <item x="52"/>
        <item x="51"/>
        <item x="64"/>
        <item x="0"/>
        <item x="73"/>
        <item x="23"/>
        <item x="59"/>
        <item x="70"/>
        <item x="8"/>
        <item x="72"/>
        <item x="82"/>
        <item x="80"/>
        <item x="32"/>
        <item x="24"/>
        <item x="56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numFmtId="1" showAll="0"/>
    <pivotField showAll="0"/>
    <pivotField axis="axisRow" showAll="0">
      <items count="4">
        <item x="0"/>
        <item x="1"/>
        <item x="2"/>
        <item t="default"/>
      </items>
    </pivotField>
    <pivotField numFmtId="1" showAll="0"/>
    <pivotField numFmtId="166" showAll="0"/>
    <pivotField dataField="1" numFmtId="166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Revenue From Each Category" fld="9" baseField="5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1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1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432B2-1D61-4FB2-8756-F91794028E4E}" name="PivotTable3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3">
  <location ref="A3:C7" firstHeaderRow="1" firstDataRow="2" firstDataCol="1"/>
  <pivotFields count="10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83">
        <item x="30"/>
        <item x="2"/>
        <item x="20"/>
        <item x="14"/>
        <item x="13"/>
        <item x="43"/>
        <item x="58"/>
        <item x="57"/>
        <item x="74"/>
        <item x="48"/>
        <item x="10"/>
        <item x="15"/>
        <item x="38"/>
        <item x="62"/>
        <item x="7"/>
        <item x="1"/>
        <item x="46"/>
        <item x="6"/>
        <item x="34"/>
        <item x="31"/>
        <item x="66"/>
        <item x="76"/>
        <item x="55"/>
        <item x="22"/>
        <item x="69"/>
        <item x="35"/>
        <item x="16"/>
        <item x="26"/>
        <item x="5"/>
        <item x="60"/>
        <item x="17"/>
        <item x="4"/>
        <item x="42"/>
        <item x="71"/>
        <item x="79"/>
        <item x="3"/>
        <item x="29"/>
        <item x="61"/>
        <item x="50"/>
        <item x="36"/>
        <item x="33"/>
        <item x="40"/>
        <item x="68"/>
        <item x="39"/>
        <item x="53"/>
        <item x="65"/>
        <item x="67"/>
        <item x="47"/>
        <item x="37"/>
        <item x="25"/>
        <item x="12"/>
        <item x="27"/>
        <item x="63"/>
        <item x="44"/>
        <item x="78"/>
        <item x="18"/>
        <item x="77"/>
        <item x="45"/>
        <item x="9"/>
        <item x="49"/>
        <item x="81"/>
        <item x="21"/>
        <item x="54"/>
        <item x="28"/>
        <item x="11"/>
        <item x="19"/>
        <item x="41"/>
        <item x="75"/>
        <item x="52"/>
        <item x="51"/>
        <item x="64"/>
        <item x="0"/>
        <item x="73"/>
        <item x="23"/>
        <item x="59"/>
        <item x="70"/>
        <item x="8"/>
        <item x="72"/>
        <item x="82"/>
        <item x="80"/>
        <item x="32"/>
        <item x="24"/>
        <item x="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items count="5">
        <item x="3"/>
        <item x="2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items count="18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Fields count="1">
    <field x="3"/>
  </colFields>
  <colItems count="2">
    <i>
      <x/>
    </i>
    <i>
      <x v="1"/>
    </i>
  </colItems>
  <dataFields count="1">
    <dataField name="Most Popular Product Category" fld="5" subtotal="count" baseField="5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0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5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D43AB-F5A1-4514-B579-81AE4DC01D31}" name="PivotTable38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8">
  <location ref="A3:B6" firstHeaderRow="1" firstDataRow="1" firstDataCol="1"/>
  <pivotFields count="10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B6DE7-D558-4BDC-9938-09CBD271B502}" name="PivotTable5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8">
  <location ref="A3:E7" firstHeaderRow="1" firstDataRow="2" firstDataCol="1"/>
  <pivotFields count="11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Fields count="1">
    <field x="5"/>
  </colFields>
  <colItems count="4">
    <i>
      <x/>
    </i>
    <i>
      <x v="1"/>
    </i>
    <i>
      <x v="2"/>
    </i>
    <i>
      <x v="3"/>
    </i>
  </colItems>
  <dataFields count="1">
    <dataField name="Sum of Quantity" fld="7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1A29F-1CB0-4D07-BB48-7BBBB6C6E359}" name="PivotTable43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D18" firstHeaderRow="0" firstDataRow="1" firstDataCol="2"/>
  <pivotFields count="10">
    <pivotField compact="0" numFmtId="1" outline="0" showAll="0" defaultSubtota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items count="4"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6" outline="0" showAll="0" defaultSubtotal="0">
      <items count="5">
        <item x="3"/>
        <item x="2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items count="18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7"/>
  </rowFields>
  <rowItems count="1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Total Quantity" fld="6" baseField="7" baseItem="0"/>
    <dataField name="Total Revenue" fld="8" baseField="7" baseItem="0"/>
  </dataFields>
  <formats count="9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5" type="button" dataOnly="0" labelOnly="1" outline="0" axis="axisRow" fieldPosition="0"/>
    </format>
    <format dxfId="22">
      <pivotArea field="7" type="button" dataOnly="0" labelOnly="1" outline="0" axis="axisRow" fieldPosition="1"/>
    </format>
    <format dxfId="21">
      <pivotArea dataOnly="0" labelOnly="1" outline="0" fieldPosition="0">
        <references count="1">
          <reference field="5" count="0"/>
        </references>
      </pivotArea>
    </format>
    <format dxfId="20">
      <pivotArea dataOnly="0" labelOnly="1" outline="0" fieldPosition="0">
        <references count="2">
          <reference field="5" count="1" selected="0">
            <x v="0"/>
          </reference>
          <reference field="7" count="0"/>
        </references>
      </pivotArea>
    </format>
    <format dxfId="19">
      <pivotArea dataOnly="0" labelOnly="1" outline="0" fieldPosition="0">
        <references count="2">
          <reference field="5" count="1" selected="0">
            <x v="1"/>
          </reference>
          <reference field="7" count="0"/>
        </references>
      </pivotArea>
    </format>
    <format dxfId="18">
      <pivotArea dataOnly="0" labelOnly="1" outline="0" fieldPosition="0">
        <references count="2">
          <reference field="5" count="1" selected="0">
            <x v="2"/>
          </reference>
          <reference field="7" count="0"/>
        </references>
      </pivotArea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09033-FAAF-4301-BE00-876B8D218490}" name="PivotTable48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3:C13" firstHeaderRow="1" firstDataRow="1" firstDataCol="2"/>
  <pivotFields count="10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6" outline="0" showAll="0" measureFilter="1" defaultSubtotal="0">
      <items count="18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8"/>
  </rowFields>
  <rowItems count="10">
    <i>
      <x/>
      <x v="4"/>
    </i>
    <i r="1">
      <x v="6"/>
    </i>
    <i r="1">
      <x v="9"/>
    </i>
    <i r="1">
      <x v="13"/>
    </i>
    <i>
      <x v="1"/>
      <x v="6"/>
    </i>
    <i r="1">
      <x v="7"/>
    </i>
    <i r="1">
      <x v="13"/>
    </i>
    <i>
      <x v="2"/>
      <x v="6"/>
    </i>
    <i r="1">
      <x v="15"/>
    </i>
    <i r="1">
      <x v="17"/>
    </i>
  </rowItems>
  <colItems count="1">
    <i/>
  </colItems>
  <dataFields count="1">
    <dataField name="Sum of Quantity" fld="6" baseField="0" baseItem="0"/>
  </dataFields>
  <chartFormats count="4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valueGreaterThan" evalOrder="-1" id="3" iMeasureFld="0">
      <autoFilter ref="A1">
        <filterColumn colId="0">
          <customFilters>
            <customFilter operator="greaterThan" val="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FEDE9-1039-4CFA-B197-AE40753B03BB}" name="PivotTable11" cacheId="5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8">
  <location ref="A3:C8" firstHeaderRow="1" firstDataRow="2" firstDataCol="1"/>
  <pivotFields count="11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83">
        <item x="30"/>
        <item x="2"/>
        <item x="20"/>
        <item x="14"/>
        <item x="13"/>
        <item x="43"/>
        <item x="58"/>
        <item x="57"/>
        <item x="74"/>
        <item x="48"/>
        <item x="10"/>
        <item x="15"/>
        <item x="38"/>
        <item x="62"/>
        <item x="7"/>
        <item x="1"/>
        <item x="46"/>
        <item x="6"/>
        <item x="34"/>
        <item x="31"/>
        <item x="66"/>
        <item x="76"/>
        <item x="55"/>
        <item x="22"/>
        <item x="69"/>
        <item x="35"/>
        <item x="16"/>
        <item x="26"/>
        <item x="5"/>
        <item x="60"/>
        <item x="17"/>
        <item x="4"/>
        <item x="42"/>
        <item x="71"/>
        <item x="79"/>
        <item x="3"/>
        <item x="29"/>
        <item x="61"/>
        <item x="50"/>
        <item x="36"/>
        <item x="33"/>
        <item x="40"/>
        <item x="68"/>
        <item x="39"/>
        <item x="53"/>
        <item x="65"/>
        <item x="67"/>
        <item x="47"/>
        <item x="37"/>
        <item x="25"/>
        <item x="12"/>
        <item x="27"/>
        <item x="63"/>
        <item x="44"/>
        <item x="78"/>
        <item x="18"/>
        <item x="77"/>
        <item x="45"/>
        <item x="9"/>
        <item x="49"/>
        <item x="81"/>
        <item x="21"/>
        <item x="54"/>
        <item x="28"/>
        <item x="11"/>
        <item x="19"/>
        <item x="41"/>
        <item x="75"/>
        <item x="52"/>
        <item x="51"/>
        <item x="64"/>
        <item x="0"/>
        <item x="73"/>
        <item x="23"/>
        <item x="59"/>
        <item x="70"/>
        <item x="8"/>
        <item x="72"/>
        <item x="82"/>
        <item x="80"/>
        <item x="32"/>
        <item x="24"/>
        <item x="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>
      <x v="3"/>
    </i>
  </rowItems>
  <colFields count="1">
    <field x="3"/>
  </colFields>
  <colItems count="2">
    <i>
      <x/>
    </i>
    <i>
      <x v="1"/>
    </i>
  </colItems>
  <dataFields count="1">
    <dataField name="Count of Age Group" fld="5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" name="Date">
      <autoFilter ref="A1">
        <filterColumn colId="0">
          <customFilters and="1">
            <customFilter operator="greaterThanOrEqual" val="44958"/>
            <customFilter operator="lessThanOrEqual" val="449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A33A9-6231-4ED8-A20D-B3A8F05AC0CB}" name="Table1" displayName="Table1" ref="A1:K100" totalsRowShown="0" headerRowDxfId="12" dataDxfId="11">
  <autoFilter ref="A1:K100" xr:uid="{A17A33A9-6231-4ED8-A20D-B3A8F05AC0CB}"/>
  <tableColumns count="11">
    <tableColumn id="1" xr3:uid="{572C8DAE-2667-4641-8109-D8F2B37B1A7E}" name="Transaction ID" dataDxfId="10"/>
    <tableColumn id="2" xr3:uid="{075EBA67-DD46-49E6-AC2C-ABAB14D76A41}" name="Date" dataDxfId="9"/>
    <tableColumn id="3" xr3:uid="{0619695E-2F5A-41F8-B686-3C06CC5B4006}" name="Customer ID" dataDxfId="8"/>
    <tableColumn id="4" xr3:uid="{B0BEF59D-711E-4162-8BA8-D50ED89446EB}" name="Gender" dataDxfId="7"/>
    <tableColumn id="5" xr3:uid="{DF367ED2-7830-4056-AB7A-3C6C94BABB13}" name="Age" dataDxfId="6"/>
    <tableColumn id="11" xr3:uid="{51FC06E9-E006-4ED0-901F-F5CBD74807DB}" name="Age Group" dataDxfId="5">
      <calculatedColumnFormula>IF(Table1[[#This Row],[Age]]&gt;=60,"Senior Adult",IF(Table1[[#This Row],[Age]] &gt;=40,"Middle Age Adult",IF(Table1[[#This Row],[Age]]&gt;=20,"Adult","Teen")))</calculatedColumnFormula>
    </tableColumn>
    <tableColumn id="6" xr3:uid="{EAF679AE-54AA-4503-A35D-D8649C436D85}" name="Product Category" dataDxfId="4"/>
    <tableColumn id="7" xr3:uid="{9BF75DCE-887B-4075-A3FC-03ED078EC7B0}" name="Quantity" dataDxfId="3"/>
    <tableColumn id="8" xr3:uid="{DAE39F52-97CF-484C-BA5D-3C70BCF45657}" name="Price per Unit" dataDxfId="2"/>
    <tableColumn id="9" xr3:uid="{A71F3F3B-4F51-427D-8D4C-97B79695F4D1}" name="Total Amount" dataDxfId="1"/>
    <tableColumn id="10" xr3:uid="{AE0139D5-02CC-4542-8F38-890B6FB13FED}" name="Check" dataDxfId="0">
      <calculatedColumnFormula>Table1[[#This Row],[Total Amount]]=Table1[[#This Row],[Quantity]]*Table1[[#This Row],[Price per Unit]]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1B68-3E34-42F5-85AB-C956913C29DE}">
  <dimension ref="A1:AG41"/>
  <sheetViews>
    <sheetView showGridLines="0" showRowColHeaders="0" tabSelected="1" topLeftCell="A3" zoomScale="60" zoomScaleNormal="60" workbookViewId="0">
      <selection activeCell="A35" sqref="A35"/>
    </sheetView>
  </sheetViews>
  <sheetFormatPr defaultRowHeight="15" x14ac:dyDescent="0.25"/>
  <cols>
    <col min="1" max="1" width="36.5703125" customWidth="1"/>
    <col min="2" max="2" width="18.85546875" bestFit="1" customWidth="1"/>
    <col min="3" max="3" width="9.5703125" bestFit="1" customWidth="1"/>
  </cols>
  <sheetData>
    <row r="1" spans="1:33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spans="1:33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1:33" ht="26.25" x14ac:dyDescent="0.4">
      <c r="A3" s="23" t="s">
        <v>149</v>
      </c>
      <c r="B3" s="24">
        <f>SUM(Table1[Quantity])</f>
        <v>250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spans="1:33" ht="26.25" x14ac:dyDescent="0.4">
      <c r="A4" s="20" t="s">
        <v>150</v>
      </c>
      <c r="B4" s="21">
        <f>AVERAGE(Table1[Quantity])</f>
        <v>2.5252525252525251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1:33" ht="26.25" x14ac:dyDescent="0.4">
      <c r="A5" s="20"/>
      <c r="B5" s="20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spans="1:33" ht="26.25" x14ac:dyDescent="0.4">
      <c r="A6" s="23" t="s">
        <v>126</v>
      </c>
      <c r="B6" s="25">
        <f>SUM(Table1[Total Amount])</f>
        <v>47590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3" ht="26.25" x14ac:dyDescent="0.4">
      <c r="A7" s="20" t="s">
        <v>125</v>
      </c>
      <c r="B7" s="22">
        <f>AVERAGE(Table1[Total Amount])</f>
        <v>480.70707070707073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spans="1:33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spans="1:33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spans="1:33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2208-4E18-4C5F-B7D2-FA333FF071D0}">
  <dimension ref="A3:C13"/>
  <sheetViews>
    <sheetView workbookViewId="0">
      <selection activeCell="U11" sqref="U11"/>
    </sheetView>
  </sheetViews>
  <sheetFormatPr defaultRowHeight="15" x14ac:dyDescent="0.25"/>
  <cols>
    <col min="1" max="1" width="19" bestFit="1" customWidth="1"/>
    <col min="2" max="2" width="15.140625" bestFit="1" customWidth="1"/>
    <col min="3" max="3" width="15.5703125" bestFit="1" customWidth="1"/>
    <col min="4" max="7" width="6" bestFit="1" customWidth="1"/>
    <col min="8" max="15" width="7" bestFit="1" customWidth="1"/>
    <col min="16" max="19" width="8.5703125" bestFit="1" customWidth="1"/>
  </cols>
  <sheetData>
    <row r="3" spans="1:3" x14ac:dyDescent="0.25">
      <c r="A3" s="16" t="s">
        <v>5</v>
      </c>
      <c r="B3" s="16" t="s">
        <v>8</v>
      </c>
      <c r="C3" t="s">
        <v>131</v>
      </c>
    </row>
    <row r="4" spans="1:3" x14ac:dyDescent="0.25">
      <c r="A4" t="s">
        <v>11</v>
      </c>
      <c r="B4" s="13">
        <v>75</v>
      </c>
      <c r="C4">
        <v>15</v>
      </c>
    </row>
    <row r="5" spans="1:3" x14ac:dyDescent="0.25">
      <c r="A5" t="s">
        <v>11</v>
      </c>
      <c r="B5" s="13">
        <v>100</v>
      </c>
      <c r="C5">
        <v>12</v>
      </c>
    </row>
    <row r="6" spans="1:3" x14ac:dyDescent="0.25">
      <c r="A6" t="s">
        <v>11</v>
      </c>
      <c r="B6" s="13">
        <v>200</v>
      </c>
      <c r="C6">
        <v>16</v>
      </c>
    </row>
    <row r="7" spans="1:3" x14ac:dyDescent="0.25">
      <c r="A7" t="s">
        <v>11</v>
      </c>
      <c r="B7" s="13">
        <v>900</v>
      </c>
      <c r="C7">
        <v>9</v>
      </c>
    </row>
    <row r="8" spans="1:3" x14ac:dyDescent="0.25">
      <c r="A8" t="s">
        <v>14</v>
      </c>
      <c r="B8" s="13">
        <v>100</v>
      </c>
      <c r="C8">
        <v>14</v>
      </c>
    </row>
    <row r="9" spans="1:3" x14ac:dyDescent="0.25">
      <c r="A9" t="s">
        <v>14</v>
      </c>
      <c r="B9" s="13">
        <v>120</v>
      </c>
      <c r="C9">
        <v>12</v>
      </c>
    </row>
    <row r="10" spans="1:3" x14ac:dyDescent="0.25">
      <c r="A10" t="s">
        <v>14</v>
      </c>
      <c r="B10" s="13">
        <v>900</v>
      </c>
      <c r="C10">
        <v>9</v>
      </c>
    </row>
    <row r="11" spans="1:3" x14ac:dyDescent="0.25">
      <c r="A11" t="s">
        <v>16</v>
      </c>
      <c r="B11" s="13">
        <v>100</v>
      </c>
      <c r="C11">
        <v>12</v>
      </c>
    </row>
    <row r="12" spans="1:3" x14ac:dyDescent="0.25">
      <c r="A12" t="s">
        <v>16</v>
      </c>
      <c r="B12" s="13">
        <v>1200</v>
      </c>
      <c r="C12">
        <v>12</v>
      </c>
    </row>
    <row r="13" spans="1:3" x14ac:dyDescent="0.25">
      <c r="A13" t="s">
        <v>16</v>
      </c>
      <c r="B13" s="13">
        <v>2000</v>
      </c>
      <c r="C13">
        <v>16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23A9-01F8-4138-B8D3-C10C9EDC8447}">
  <dimension ref="A3:C8"/>
  <sheetViews>
    <sheetView workbookViewId="0">
      <selection activeCell="B12" sqref="B12"/>
    </sheetView>
  </sheetViews>
  <sheetFormatPr defaultRowHeight="15" x14ac:dyDescent="0.25"/>
  <cols>
    <col min="1" max="1" width="18.85546875" bestFit="1" customWidth="1"/>
    <col min="2" max="2" width="10" bestFit="1" customWidth="1"/>
    <col min="3" max="3" width="5.28515625" bestFit="1" customWidth="1"/>
  </cols>
  <sheetData>
    <row r="3" spans="1:3" x14ac:dyDescent="0.25">
      <c r="A3" s="16" t="s">
        <v>152</v>
      </c>
      <c r="B3" s="16" t="s">
        <v>3</v>
      </c>
    </row>
    <row r="4" spans="1:3" x14ac:dyDescent="0.25">
      <c r="A4" s="16" t="s">
        <v>151</v>
      </c>
      <c r="B4" t="s">
        <v>13</v>
      </c>
      <c r="C4" t="s">
        <v>10</v>
      </c>
    </row>
    <row r="5" spans="1:3" x14ac:dyDescent="0.25">
      <c r="A5" t="s">
        <v>153</v>
      </c>
      <c r="B5">
        <v>19</v>
      </c>
      <c r="C5">
        <v>22</v>
      </c>
    </row>
    <row r="6" spans="1:3" x14ac:dyDescent="0.25">
      <c r="A6" t="s">
        <v>154</v>
      </c>
      <c r="B6">
        <v>31</v>
      </c>
      <c r="C6">
        <v>12</v>
      </c>
    </row>
    <row r="7" spans="1:3" x14ac:dyDescent="0.25">
      <c r="A7" t="s">
        <v>155</v>
      </c>
      <c r="B7">
        <v>4</v>
      </c>
      <c r="C7">
        <v>4</v>
      </c>
    </row>
    <row r="8" spans="1:3" x14ac:dyDescent="0.25">
      <c r="A8" t="s">
        <v>156</v>
      </c>
      <c r="B8">
        <v>2</v>
      </c>
      <c r="C8">
        <v>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33D5-74AC-407D-8F1B-E1FB541B2BF9}">
  <dimension ref="A3:C8"/>
  <sheetViews>
    <sheetView workbookViewId="0">
      <selection activeCell="R8" sqref="R8"/>
    </sheetView>
  </sheetViews>
  <sheetFormatPr defaultRowHeight="15" x14ac:dyDescent="0.25"/>
  <cols>
    <col min="1" max="1" width="19.85546875" bestFit="1" customWidth="1"/>
    <col min="2" max="2" width="10" bestFit="1" customWidth="1"/>
    <col min="3" max="3" width="5.28515625" bestFit="1" customWidth="1"/>
  </cols>
  <sheetData>
    <row r="3" spans="1:3" x14ac:dyDescent="0.25">
      <c r="A3" s="16" t="s">
        <v>157</v>
      </c>
      <c r="B3" s="16" t="s">
        <v>3</v>
      </c>
    </row>
    <row r="4" spans="1:3" x14ac:dyDescent="0.25">
      <c r="A4" s="16" t="s">
        <v>151</v>
      </c>
      <c r="B4" t="s">
        <v>13</v>
      </c>
      <c r="C4" t="s">
        <v>10</v>
      </c>
    </row>
    <row r="5" spans="1:3" x14ac:dyDescent="0.25">
      <c r="A5" t="s">
        <v>153</v>
      </c>
      <c r="B5">
        <v>11720</v>
      </c>
      <c r="C5">
        <v>6270</v>
      </c>
    </row>
    <row r="6" spans="1:3" x14ac:dyDescent="0.25">
      <c r="A6" t="s">
        <v>154</v>
      </c>
      <c r="B6">
        <v>17445</v>
      </c>
      <c r="C6">
        <v>5930</v>
      </c>
    </row>
    <row r="7" spans="1:3" x14ac:dyDescent="0.25">
      <c r="A7" t="s">
        <v>155</v>
      </c>
      <c r="B7">
        <v>190</v>
      </c>
      <c r="C7">
        <v>970</v>
      </c>
    </row>
    <row r="8" spans="1:3" x14ac:dyDescent="0.25">
      <c r="A8" t="s">
        <v>156</v>
      </c>
      <c r="B8">
        <v>2075</v>
      </c>
      <c r="C8">
        <v>2990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9DB5-F6A3-473B-8E2A-765D287EFBD3}">
  <dimension ref="A3:B6"/>
  <sheetViews>
    <sheetView workbookViewId="0">
      <selection activeCell="S13" sqref="S13"/>
    </sheetView>
  </sheetViews>
  <sheetFormatPr defaultRowHeight="15" x14ac:dyDescent="0.25"/>
  <cols>
    <col min="1" max="1" width="13.42578125" bestFit="1" customWidth="1"/>
    <col min="2" max="2" width="19.85546875" bestFit="1" customWidth="1"/>
    <col min="3" max="3" width="5" bestFit="1" customWidth="1"/>
    <col min="4" max="5" width="6" bestFit="1" customWidth="1"/>
    <col min="6" max="6" width="11.28515625" bestFit="1" customWidth="1"/>
  </cols>
  <sheetData>
    <row r="3" spans="1:2" x14ac:dyDescent="0.25">
      <c r="A3" s="16" t="s">
        <v>128</v>
      </c>
      <c r="B3" t="s">
        <v>157</v>
      </c>
    </row>
    <row r="4" spans="1:2" x14ac:dyDescent="0.25">
      <c r="A4" s="17" t="s">
        <v>13</v>
      </c>
      <c r="B4" s="29">
        <v>31430</v>
      </c>
    </row>
    <row r="5" spans="1:2" x14ac:dyDescent="0.25">
      <c r="A5" s="17" t="s">
        <v>10</v>
      </c>
      <c r="B5" s="29">
        <v>16160</v>
      </c>
    </row>
    <row r="6" spans="1:2" x14ac:dyDescent="0.25">
      <c r="A6" s="17" t="s">
        <v>129</v>
      </c>
      <c r="B6" s="29">
        <v>47590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3084-686A-4172-9F9A-E20F98445960}">
  <dimension ref="A3:B8"/>
  <sheetViews>
    <sheetView workbookViewId="0">
      <selection activeCell="K11" sqref="K11"/>
    </sheetView>
  </sheetViews>
  <sheetFormatPr defaultRowHeight="15" x14ac:dyDescent="0.25"/>
  <cols>
    <col min="1" max="1" width="15.7109375" bestFit="1" customWidth="1"/>
    <col min="2" max="2" width="19.85546875" bestFit="1" customWidth="1"/>
  </cols>
  <sheetData>
    <row r="3" spans="1:2" x14ac:dyDescent="0.25">
      <c r="A3" s="16" t="s">
        <v>128</v>
      </c>
      <c r="B3" t="s">
        <v>157</v>
      </c>
    </row>
    <row r="4" spans="1:2" x14ac:dyDescent="0.25">
      <c r="A4" s="17" t="s">
        <v>153</v>
      </c>
      <c r="B4" s="29">
        <v>17990</v>
      </c>
    </row>
    <row r="5" spans="1:2" x14ac:dyDescent="0.25">
      <c r="A5" s="17" t="s">
        <v>154</v>
      </c>
      <c r="B5" s="29">
        <v>23375</v>
      </c>
    </row>
    <row r="6" spans="1:2" x14ac:dyDescent="0.25">
      <c r="A6" s="17" t="s">
        <v>155</v>
      </c>
      <c r="B6" s="29">
        <v>1160</v>
      </c>
    </row>
    <row r="7" spans="1:2" x14ac:dyDescent="0.25">
      <c r="A7" s="17" t="s">
        <v>156</v>
      </c>
      <c r="B7" s="29">
        <v>5065</v>
      </c>
    </row>
    <row r="8" spans="1:2" x14ac:dyDescent="0.25">
      <c r="A8" s="17" t="s">
        <v>129</v>
      </c>
      <c r="B8" s="29">
        <v>47590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"/>
  <sheetViews>
    <sheetView workbookViewId="0">
      <selection activeCell="F2" sqref="F2"/>
    </sheetView>
  </sheetViews>
  <sheetFormatPr defaultRowHeight="15" x14ac:dyDescent="0.25"/>
  <cols>
    <col min="1" max="1" width="14.140625" style="5" bestFit="1" customWidth="1"/>
    <col min="2" max="2" width="12.7109375" style="7" customWidth="1"/>
    <col min="3" max="3" width="12.7109375" customWidth="1"/>
    <col min="4" max="4" width="9.140625" style="9"/>
    <col min="5" max="5" width="9.140625" style="5"/>
    <col min="6" max="6" width="13.42578125" style="9" bestFit="1" customWidth="1"/>
    <col min="7" max="7" width="16.28515625" style="9" customWidth="1"/>
    <col min="8" max="8" width="9.7109375" style="5" customWidth="1"/>
    <col min="9" max="9" width="13.85546875" style="13" customWidth="1"/>
    <col min="10" max="10" width="13.28515625" style="13" customWidth="1"/>
    <col min="12" max="13" width="18.85546875" bestFit="1" customWidth="1"/>
    <col min="14" max="14" width="9.5703125" bestFit="1" customWidth="1"/>
  </cols>
  <sheetData>
    <row r="1" spans="1:14" x14ac:dyDescent="0.25">
      <c r="A1" s="4" t="s">
        <v>0</v>
      </c>
      <c r="B1" s="6" t="s">
        <v>1</v>
      </c>
      <c r="C1" s="1" t="s">
        <v>2</v>
      </c>
      <c r="D1" s="8" t="s">
        <v>3</v>
      </c>
      <c r="E1" s="4" t="s">
        <v>4</v>
      </c>
      <c r="F1" s="26" t="s">
        <v>151</v>
      </c>
      <c r="G1" s="8" t="s">
        <v>5</v>
      </c>
      <c r="H1" s="4" t="s">
        <v>6</v>
      </c>
      <c r="I1" s="12" t="s">
        <v>7</v>
      </c>
      <c r="J1" s="12" t="s">
        <v>8</v>
      </c>
      <c r="K1" s="15" t="s">
        <v>127</v>
      </c>
    </row>
    <row r="2" spans="1:14" x14ac:dyDescent="0.25">
      <c r="A2" s="4">
        <v>1</v>
      </c>
      <c r="B2" s="6">
        <v>45254</v>
      </c>
      <c r="C2" s="1" t="s">
        <v>9</v>
      </c>
      <c r="D2" s="8" t="s">
        <v>10</v>
      </c>
      <c r="E2" s="4">
        <v>34</v>
      </c>
      <c r="F2" s="8" t="str">
        <f>IF(Table1[[#This Row],[Age]]&gt;=60,"Senior Adult",IF(Table1[[#This Row],[Age]] &gt;=40,"Middle Age Adult",IF(Table1[[#This Row],[Age]]&gt;=20,"Adult","Teen")))</f>
        <v>Adult</v>
      </c>
      <c r="G2" s="26" t="s">
        <v>11</v>
      </c>
      <c r="H2" s="4">
        <v>3</v>
      </c>
      <c r="I2" s="12">
        <v>50</v>
      </c>
      <c r="J2" s="12">
        <v>150</v>
      </c>
      <c r="K2" s="14" t="b">
        <f>Table1[[#This Row],[Total Amount]]=Table1[[#This Row],[Quantity]]*Table1[[#This Row],[Price per Unit]]</f>
        <v>1</v>
      </c>
    </row>
    <row r="3" spans="1:14" x14ac:dyDescent="0.25">
      <c r="A3" s="4">
        <v>2</v>
      </c>
      <c r="B3" s="6">
        <v>44984</v>
      </c>
      <c r="C3" s="1" t="s">
        <v>12</v>
      </c>
      <c r="D3" s="8" t="s">
        <v>13</v>
      </c>
      <c r="E3" s="4">
        <v>26</v>
      </c>
      <c r="F3" s="8" t="str">
        <f>IF(Table1[[#This Row],[Age]]&gt;=60,"Senior Adult",IF(Table1[[#This Row],[Age]] &gt;=40,"Middle Age Adult",IF(Table1[[#This Row],[Age]]&gt;=20,"Adult","Teen")))</f>
        <v>Adult</v>
      </c>
      <c r="G3" s="8" t="s">
        <v>14</v>
      </c>
      <c r="H3" s="4">
        <v>2</v>
      </c>
      <c r="I3" s="12">
        <v>500</v>
      </c>
      <c r="J3" s="12">
        <v>1000</v>
      </c>
      <c r="K3" s="14" t="b">
        <f>Table1[[#This Row],[Total Amount]]=Table1[[#This Row],[Quantity]]*Table1[[#This Row],[Price per Unit]]</f>
        <v>1</v>
      </c>
    </row>
    <row r="4" spans="1:14" x14ac:dyDescent="0.25">
      <c r="A4" s="4">
        <v>3</v>
      </c>
      <c r="B4" s="6">
        <v>44939</v>
      </c>
      <c r="C4" s="1" t="s">
        <v>15</v>
      </c>
      <c r="D4" s="8" t="s">
        <v>10</v>
      </c>
      <c r="E4" s="4">
        <v>50</v>
      </c>
      <c r="F4" s="8" t="str">
        <f>IF(Table1[[#This Row],[Age]]&gt;=60,"Senior Adult",IF(Table1[[#This Row],[Age]] &gt;=40,"Middle Age Adult",IF(Table1[[#This Row],[Age]]&gt;=20,"Adult","Teen")))</f>
        <v>Middle Age Adult</v>
      </c>
      <c r="G4" s="8" t="s">
        <v>16</v>
      </c>
      <c r="H4" s="4">
        <v>1</v>
      </c>
      <c r="I4" s="12">
        <v>30</v>
      </c>
      <c r="J4" s="12">
        <v>30</v>
      </c>
      <c r="K4" s="14" t="b">
        <f>Table1[[#This Row],[Total Amount]]=Table1[[#This Row],[Quantity]]*Table1[[#This Row],[Price per Unit]]</f>
        <v>1</v>
      </c>
    </row>
    <row r="5" spans="1:14" x14ac:dyDescent="0.25">
      <c r="A5" s="4">
        <v>4</v>
      </c>
      <c r="B5" s="6">
        <v>45067</v>
      </c>
      <c r="C5" s="1" t="s">
        <v>17</v>
      </c>
      <c r="D5" s="8" t="s">
        <v>10</v>
      </c>
      <c r="E5" s="4">
        <v>37</v>
      </c>
      <c r="F5" s="8" t="str">
        <f>IF(Table1[[#This Row],[Age]]&gt;=60,"Senior Adult",IF(Table1[[#This Row],[Age]] &gt;=40,"Middle Age Adult",IF(Table1[[#This Row],[Age]]&gt;=20,"Adult","Teen")))</f>
        <v>Adult</v>
      </c>
      <c r="G5" s="8" t="s">
        <v>14</v>
      </c>
      <c r="H5" s="4">
        <v>1</v>
      </c>
      <c r="I5" s="12">
        <v>500</v>
      </c>
      <c r="J5" s="12">
        <v>500</v>
      </c>
      <c r="K5" s="14" t="b">
        <f>Table1[[#This Row],[Total Amount]]=Table1[[#This Row],[Quantity]]*Table1[[#This Row],[Price per Unit]]</f>
        <v>1</v>
      </c>
    </row>
    <row r="6" spans="1:14" x14ac:dyDescent="0.25">
      <c r="A6" s="4">
        <v>5</v>
      </c>
      <c r="B6" s="6">
        <v>45052</v>
      </c>
      <c r="C6" s="1" t="s">
        <v>18</v>
      </c>
      <c r="D6" s="8" t="s">
        <v>10</v>
      </c>
      <c r="E6" s="4">
        <v>30</v>
      </c>
      <c r="F6" s="8" t="str">
        <f>IF(Table1[[#This Row],[Age]]&gt;=60,"Senior Adult",IF(Table1[[#This Row],[Age]] &gt;=40,"Middle Age Adult",IF(Table1[[#This Row],[Age]]&gt;=20,"Adult","Teen")))</f>
        <v>Adult</v>
      </c>
      <c r="G6" s="8" t="s">
        <v>11</v>
      </c>
      <c r="H6" s="4">
        <v>2</v>
      </c>
      <c r="I6" s="12">
        <v>50</v>
      </c>
      <c r="J6" s="12">
        <v>100</v>
      </c>
      <c r="K6" s="14" t="b">
        <f>Table1[[#This Row],[Total Amount]]=Table1[[#This Row],[Quantity]]*Table1[[#This Row],[Price per Unit]]</f>
        <v>1</v>
      </c>
    </row>
    <row r="7" spans="1:14" x14ac:dyDescent="0.25">
      <c r="A7" s="4">
        <v>6</v>
      </c>
      <c r="B7" s="6">
        <v>45041</v>
      </c>
      <c r="C7" s="1" t="s">
        <v>19</v>
      </c>
      <c r="D7" s="8" t="s">
        <v>13</v>
      </c>
      <c r="E7" s="4">
        <v>45</v>
      </c>
      <c r="F7" s="8" t="str">
        <f>IF(Table1[[#This Row],[Age]]&gt;=60,"Senior Adult",IF(Table1[[#This Row],[Age]] &gt;=40,"Middle Age Adult",IF(Table1[[#This Row],[Age]]&gt;=20,"Adult","Teen")))</f>
        <v>Middle Age Adult</v>
      </c>
      <c r="G7" s="8" t="s">
        <v>11</v>
      </c>
      <c r="H7" s="4">
        <v>1</v>
      </c>
      <c r="I7" s="12">
        <v>30</v>
      </c>
      <c r="J7" s="12">
        <v>30</v>
      </c>
      <c r="K7" s="14" t="b">
        <f>Table1[[#This Row],[Total Amount]]=Table1[[#This Row],[Quantity]]*Table1[[#This Row],[Price per Unit]]</f>
        <v>1</v>
      </c>
    </row>
    <row r="8" spans="1:14" x14ac:dyDescent="0.25">
      <c r="A8" s="4">
        <v>7</v>
      </c>
      <c r="B8" s="6">
        <v>44998</v>
      </c>
      <c r="C8" s="1" t="s">
        <v>20</v>
      </c>
      <c r="D8" s="8" t="s">
        <v>10</v>
      </c>
      <c r="E8" s="4">
        <v>46</v>
      </c>
      <c r="F8" s="8" t="str">
        <f>IF(Table1[[#This Row],[Age]]&gt;=60,"Senior Adult",IF(Table1[[#This Row],[Age]] &gt;=40,"Middle Age Adult",IF(Table1[[#This Row],[Age]]&gt;=20,"Adult","Teen")))</f>
        <v>Middle Age Adult</v>
      </c>
      <c r="G8" s="8" t="s">
        <v>14</v>
      </c>
      <c r="H8" s="4">
        <v>2</v>
      </c>
      <c r="I8" s="12">
        <v>25</v>
      </c>
      <c r="J8" s="12">
        <v>50</v>
      </c>
      <c r="K8" s="14" t="b">
        <f>Table1[[#This Row],[Total Amount]]=Table1[[#This Row],[Quantity]]*Table1[[#This Row],[Price per Unit]]</f>
        <v>1</v>
      </c>
      <c r="M8" s="10" t="s">
        <v>123</v>
      </c>
      <c r="N8" s="5">
        <f>SUM(Table1[Quantity])</f>
        <v>250</v>
      </c>
    </row>
    <row r="9" spans="1:14" x14ac:dyDescent="0.25">
      <c r="A9" s="4">
        <v>8</v>
      </c>
      <c r="B9" s="6">
        <v>44979</v>
      </c>
      <c r="C9" s="1" t="s">
        <v>21</v>
      </c>
      <c r="D9" s="8" t="s">
        <v>10</v>
      </c>
      <c r="E9" s="4">
        <v>30</v>
      </c>
      <c r="F9" s="8" t="str">
        <f>IF(Table1[[#This Row],[Age]]&gt;=60,"Senior Adult",IF(Table1[[#This Row],[Age]] &gt;=40,"Middle Age Adult",IF(Table1[[#This Row],[Age]]&gt;=20,"Adult","Teen")))</f>
        <v>Adult</v>
      </c>
      <c r="G9" s="8" t="s">
        <v>16</v>
      </c>
      <c r="H9" s="4">
        <v>4</v>
      </c>
      <c r="I9" s="12">
        <v>25</v>
      </c>
      <c r="J9" s="12">
        <v>100</v>
      </c>
      <c r="K9" s="14" t="b">
        <f>Table1[[#This Row],[Total Amount]]=Table1[[#This Row],[Quantity]]*Table1[[#This Row],[Price per Unit]]</f>
        <v>1</v>
      </c>
      <c r="M9" t="s">
        <v>124</v>
      </c>
      <c r="N9" s="3">
        <f>AVERAGE(Table1[Quantity])</f>
        <v>2.5252525252525251</v>
      </c>
    </row>
    <row r="10" spans="1:14" x14ac:dyDescent="0.25">
      <c r="A10" s="4">
        <v>9</v>
      </c>
      <c r="B10" s="6">
        <v>45273</v>
      </c>
      <c r="C10" s="1" t="s">
        <v>22</v>
      </c>
      <c r="D10" s="8" t="s">
        <v>10</v>
      </c>
      <c r="E10" s="4">
        <v>63</v>
      </c>
      <c r="F10" s="8" t="str">
        <f>IF(Table1[[#This Row],[Age]]&gt;=60,"Senior Adult",IF(Table1[[#This Row],[Age]] &gt;=40,"Middle Age Adult",IF(Table1[[#This Row],[Age]]&gt;=20,"Adult","Teen")))</f>
        <v>Senior Adult</v>
      </c>
      <c r="G10" s="8" t="s">
        <v>16</v>
      </c>
      <c r="H10" s="4">
        <v>2</v>
      </c>
      <c r="I10" s="12">
        <v>300</v>
      </c>
      <c r="J10" s="12">
        <v>600</v>
      </c>
      <c r="K10" s="14" t="b">
        <f>Table1[[#This Row],[Total Amount]]=Table1[[#This Row],[Quantity]]*Table1[[#This Row],[Price per Unit]]</f>
        <v>1</v>
      </c>
    </row>
    <row r="11" spans="1:14" x14ac:dyDescent="0.25">
      <c r="A11" s="4">
        <v>10</v>
      </c>
      <c r="B11" s="6">
        <v>45206</v>
      </c>
      <c r="C11" s="1" t="s">
        <v>23</v>
      </c>
      <c r="D11" s="8" t="s">
        <v>13</v>
      </c>
      <c r="E11" s="4">
        <v>52</v>
      </c>
      <c r="F11" s="8" t="str">
        <f>IF(Table1[[#This Row],[Age]]&gt;=60,"Senior Adult",IF(Table1[[#This Row],[Age]] &gt;=40,"Middle Age Adult",IF(Table1[[#This Row],[Age]]&gt;=20,"Adult","Teen")))</f>
        <v>Middle Age Adult</v>
      </c>
      <c r="G11" s="8" t="s">
        <v>14</v>
      </c>
      <c r="H11" s="4">
        <v>4</v>
      </c>
      <c r="I11" s="12">
        <v>50</v>
      </c>
      <c r="J11" s="12">
        <v>200</v>
      </c>
      <c r="K11" s="14" t="b">
        <f>Table1[[#This Row],[Total Amount]]=Table1[[#This Row],[Quantity]]*Table1[[#This Row],[Price per Unit]]</f>
        <v>1</v>
      </c>
      <c r="M11" s="10" t="s">
        <v>126</v>
      </c>
      <c r="N11" s="13">
        <f>SUM(Table1[Total Amount])</f>
        <v>47590</v>
      </c>
    </row>
    <row r="12" spans="1:14" x14ac:dyDescent="0.25">
      <c r="A12" s="4">
        <v>11</v>
      </c>
      <c r="B12" s="6">
        <v>44971</v>
      </c>
      <c r="C12" s="1" t="s">
        <v>24</v>
      </c>
      <c r="D12" s="8" t="s">
        <v>10</v>
      </c>
      <c r="E12" s="4">
        <v>23</v>
      </c>
      <c r="F12" s="8" t="str">
        <f>IF(Table1[[#This Row],[Age]]&gt;=60,"Senior Adult",IF(Table1[[#This Row],[Age]] &gt;=40,"Middle Age Adult",IF(Table1[[#This Row],[Age]]&gt;=20,"Adult","Teen")))</f>
        <v>Adult</v>
      </c>
      <c r="G12" s="8" t="s">
        <v>14</v>
      </c>
      <c r="H12" s="4">
        <v>2</v>
      </c>
      <c r="I12" s="12">
        <v>50</v>
      </c>
      <c r="J12" s="12">
        <v>100</v>
      </c>
      <c r="K12" s="14" t="b">
        <f>Table1[[#This Row],[Total Amount]]=Table1[[#This Row],[Quantity]]*Table1[[#This Row],[Price per Unit]]</f>
        <v>1</v>
      </c>
      <c r="M12" t="s">
        <v>125</v>
      </c>
      <c r="N12" s="11">
        <f>AVERAGE(Table1[Total Amount])</f>
        <v>480.70707070707073</v>
      </c>
    </row>
    <row r="13" spans="1:14" x14ac:dyDescent="0.25">
      <c r="A13" s="4">
        <v>12</v>
      </c>
      <c r="B13" s="6">
        <v>45229</v>
      </c>
      <c r="C13" s="1" t="s">
        <v>25</v>
      </c>
      <c r="D13" s="8" t="s">
        <v>10</v>
      </c>
      <c r="E13" s="4">
        <v>35</v>
      </c>
      <c r="F13" s="8" t="str">
        <f>IF(Table1[[#This Row],[Age]]&gt;=60,"Senior Adult",IF(Table1[[#This Row],[Age]] &gt;=40,"Middle Age Adult",IF(Table1[[#This Row],[Age]]&gt;=20,"Adult","Teen")))</f>
        <v>Adult</v>
      </c>
      <c r="G13" s="8" t="s">
        <v>11</v>
      </c>
      <c r="H13" s="4">
        <v>3</v>
      </c>
      <c r="I13" s="12">
        <v>25</v>
      </c>
      <c r="J13" s="12">
        <v>75</v>
      </c>
      <c r="K13" s="14" t="b">
        <f>Table1[[#This Row],[Total Amount]]=Table1[[#This Row],[Quantity]]*Table1[[#This Row],[Price per Unit]]</f>
        <v>1</v>
      </c>
    </row>
    <row r="14" spans="1:14" x14ac:dyDescent="0.25">
      <c r="A14" s="4">
        <v>13</v>
      </c>
      <c r="B14" s="6">
        <v>45143</v>
      </c>
      <c r="C14" s="1" t="s">
        <v>26</v>
      </c>
      <c r="D14" s="8" t="s">
        <v>10</v>
      </c>
      <c r="E14" s="4">
        <v>22</v>
      </c>
      <c r="F14" s="8" t="str">
        <f>IF(Table1[[#This Row],[Age]]&gt;=60,"Senior Adult",IF(Table1[[#This Row],[Age]] &gt;=40,"Middle Age Adult",IF(Table1[[#This Row],[Age]]&gt;=20,"Adult","Teen")))</f>
        <v>Adult</v>
      </c>
      <c r="G14" s="8" t="s">
        <v>16</v>
      </c>
      <c r="H14" s="4">
        <v>3</v>
      </c>
      <c r="I14" s="12">
        <v>500</v>
      </c>
      <c r="J14" s="12">
        <v>1500</v>
      </c>
      <c r="K14" s="14" t="b">
        <f>Table1[[#This Row],[Total Amount]]=Table1[[#This Row],[Quantity]]*Table1[[#This Row],[Price per Unit]]</f>
        <v>1</v>
      </c>
    </row>
    <row r="15" spans="1:14" x14ac:dyDescent="0.25">
      <c r="A15" s="4">
        <v>14</v>
      </c>
      <c r="B15" s="6">
        <v>44943</v>
      </c>
      <c r="C15" s="1" t="s">
        <v>27</v>
      </c>
      <c r="D15" s="8" t="s">
        <v>10</v>
      </c>
      <c r="E15" s="4">
        <v>64</v>
      </c>
      <c r="F15" s="8" t="str">
        <f>IF(Table1[[#This Row],[Age]]&gt;=60,"Senior Adult",IF(Table1[[#This Row],[Age]] &gt;=40,"Middle Age Adult",IF(Table1[[#This Row],[Age]]&gt;=20,"Adult","Teen")))</f>
        <v>Senior Adult</v>
      </c>
      <c r="G15" s="8" t="s">
        <v>14</v>
      </c>
      <c r="H15" s="4">
        <v>4</v>
      </c>
      <c r="I15" s="12">
        <v>30</v>
      </c>
      <c r="J15" s="12">
        <v>120</v>
      </c>
      <c r="K15" s="14" t="b">
        <f>Table1[[#This Row],[Total Amount]]=Table1[[#This Row],[Quantity]]*Table1[[#This Row],[Price per Unit]]</f>
        <v>1</v>
      </c>
    </row>
    <row r="16" spans="1:14" x14ac:dyDescent="0.25">
      <c r="A16" s="4">
        <v>15</v>
      </c>
      <c r="B16" s="6">
        <v>44942</v>
      </c>
      <c r="C16" s="1" t="s">
        <v>28</v>
      </c>
      <c r="D16" s="8" t="s">
        <v>13</v>
      </c>
      <c r="E16" s="4">
        <v>42</v>
      </c>
      <c r="F16" s="8" t="str">
        <f>IF(Table1[[#This Row],[Age]]&gt;=60,"Senior Adult",IF(Table1[[#This Row],[Age]] &gt;=40,"Middle Age Adult",IF(Table1[[#This Row],[Age]]&gt;=20,"Adult","Teen")))</f>
        <v>Middle Age Adult</v>
      </c>
      <c r="G16" s="8" t="s">
        <v>16</v>
      </c>
      <c r="H16" s="4">
        <v>4</v>
      </c>
      <c r="I16" s="12">
        <v>500</v>
      </c>
      <c r="J16" s="12">
        <v>2000</v>
      </c>
      <c r="K16" s="14" t="b">
        <f>Table1[[#This Row],[Total Amount]]=Table1[[#This Row],[Quantity]]*Table1[[#This Row],[Price per Unit]]</f>
        <v>1</v>
      </c>
    </row>
    <row r="17" spans="1:11" x14ac:dyDescent="0.25">
      <c r="A17" s="4">
        <v>16</v>
      </c>
      <c r="B17" s="6">
        <v>44974</v>
      </c>
      <c r="C17" s="1" t="s">
        <v>29</v>
      </c>
      <c r="D17" s="8" t="s">
        <v>10</v>
      </c>
      <c r="E17" s="4">
        <v>19</v>
      </c>
      <c r="F17" s="8" t="str">
        <f>IF(Table1[[#This Row],[Age]]&gt;=60,"Senior Adult",IF(Table1[[#This Row],[Age]] &gt;=40,"Middle Age Adult",IF(Table1[[#This Row],[Age]]&gt;=20,"Adult","Teen")))</f>
        <v>Teen</v>
      </c>
      <c r="G17" s="8" t="s">
        <v>14</v>
      </c>
      <c r="H17" s="4">
        <v>3</v>
      </c>
      <c r="I17" s="12">
        <v>500</v>
      </c>
      <c r="J17" s="12">
        <v>1500</v>
      </c>
      <c r="K17" s="14" t="b">
        <f>Table1[[#This Row],[Total Amount]]=Table1[[#This Row],[Quantity]]*Table1[[#This Row],[Price per Unit]]</f>
        <v>1</v>
      </c>
    </row>
    <row r="18" spans="1:11" x14ac:dyDescent="0.25">
      <c r="A18" s="4">
        <v>17</v>
      </c>
      <c r="B18" s="6">
        <v>45038</v>
      </c>
      <c r="C18" s="1" t="s">
        <v>30</v>
      </c>
      <c r="D18" s="8" t="s">
        <v>13</v>
      </c>
      <c r="E18" s="4">
        <v>27</v>
      </c>
      <c r="F18" s="8" t="str">
        <f>IF(Table1[[#This Row],[Age]]&gt;=60,"Senior Adult",IF(Table1[[#This Row],[Age]] &gt;=40,"Middle Age Adult",IF(Table1[[#This Row],[Age]]&gt;=20,"Adult","Teen")))</f>
        <v>Adult</v>
      </c>
      <c r="G18" s="8" t="s">
        <v>14</v>
      </c>
      <c r="H18" s="4">
        <v>4</v>
      </c>
      <c r="I18" s="12">
        <v>25</v>
      </c>
      <c r="J18" s="12">
        <v>100</v>
      </c>
      <c r="K18" s="14" t="b">
        <f>Table1[[#This Row],[Total Amount]]=Table1[[#This Row],[Quantity]]*Table1[[#This Row],[Price per Unit]]</f>
        <v>1</v>
      </c>
    </row>
    <row r="19" spans="1:11" x14ac:dyDescent="0.25">
      <c r="A19" s="4">
        <v>18</v>
      </c>
      <c r="B19" s="6">
        <v>45046</v>
      </c>
      <c r="C19" s="1" t="s">
        <v>31</v>
      </c>
      <c r="D19" s="8" t="s">
        <v>13</v>
      </c>
      <c r="E19" s="4">
        <v>47</v>
      </c>
      <c r="F19" s="8" t="str">
        <f>IF(Table1[[#This Row],[Age]]&gt;=60,"Senior Adult",IF(Table1[[#This Row],[Age]] &gt;=40,"Middle Age Adult",IF(Table1[[#This Row],[Age]]&gt;=20,"Adult","Teen")))</f>
        <v>Middle Age Adult</v>
      </c>
      <c r="G19" s="8" t="s">
        <v>16</v>
      </c>
      <c r="H19" s="4">
        <v>2</v>
      </c>
      <c r="I19" s="12">
        <v>25</v>
      </c>
      <c r="J19" s="12">
        <v>50</v>
      </c>
      <c r="K19" s="14" t="b">
        <f>Table1[[#This Row],[Total Amount]]=Table1[[#This Row],[Quantity]]*Table1[[#This Row],[Price per Unit]]</f>
        <v>1</v>
      </c>
    </row>
    <row r="20" spans="1:11" x14ac:dyDescent="0.25">
      <c r="A20" s="4">
        <v>19</v>
      </c>
      <c r="B20" s="6">
        <v>45185</v>
      </c>
      <c r="C20" s="1" t="s">
        <v>32</v>
      </c>
      <c r="D20" s="8" t="s">
        <v>13</v>
      </c>
      <c r="E20" s="4">
        <v>62</v>
      </c>
      <c r="F20" s="8" t="str">
        <f>IF(Table1[[#This Row],[Age]]&gt;=60,"Senior Adult",IF(Table1[[#This Row],[Age]] &gt;=40,"Middle Age Adult",IF(Table1[[#This Row],[Age]]&gt;=20,"Adult","Teen")))</f>
        <v>Senior Adult</v>
      </c>
      <c r="G20" s="8" t="s">
        <v>14</v>
      </c>
      <c r="H20" s="4">
        <v>2</v>
      </c>
      <c r="I20" s="12">
        <v>25</v>
      </c>
      <c r="J20" s="12">
        <v>50</v>
      </c>
      <c r="K20" s="14" t="b">
        <f>Table1[[#This Row],[Total Amount]]=Table1[[#This Row],[Quantity]]*Table1[[#This Row],[Price per Unit]]</f>
        <v>1</v>
      </c>
    </row>
    <row r="21" spans="1:11" x14ac:dyDescent="0.25">
      <c r="A21" s="4">
        <v>20</v>
      </c>
      <c r="B21" s="6">
        <v>45235</v>
      </c>
      <c r="C21" s="1" t="s">
        <v>33</v>
      </c>
      <c r="D21" s="8" t="s">
        <v>10</v>
      </c>
      <c r="E21" s="4">
        <v>22</v>
      </c>
      <c r="F21" s="8" t="str">
        <f>IF(Table1[[#This Row],[Age]]&gt;=60,"Senior Adult",IF(Table1[[#This Row],[Age]] &gt;=40,"Middle Age Adult",IF(Table1[[#This Row],[Age]]&gt;=20,"Adult","Teen")))</f>
        <v>Adult</v>
      </c>
      <c r="G21" s="8" t="s">
        <v>14</v>
      </c>
      <c r="H21" s="4">
        <v>3</v>
      </c>
      <c r="I21" s="12">
        <v>300</v>
      </c>
      <c r="J21" s="12">
        <v>900</v>
      </c>
      <c r="K21" s="14" t="b">
        <f>Table1[[#This Row],[Total Amount]]=Table1[[#This Row],[Quantity]]*Table1[[#This Row],[Price per Unit]]</f>
        <v>1</v>
      </c>
    </row>
    <row r="22" spans="1:11" x14ac:dyDescent="0.25">
      <c r="A22" s="4">
        <v>21</v>
      </c>
      <c r="B22" s="6">
        <v>44940</v>
      </c>
      <c r="C22" s="1" t="s">
        <v>34</v>
      </c>
      <c r="D22" s="8" t="s">
        <v>13</v>
      </c>
      <c r="E22" s="4">
        <v>50</v>
      </c>
      <c r="F22" s="8" t="str">
        <f>IF(Table1[[#This Row],[Age]]&gt;=60,"Senior Adult",IF(Table1[[#This Row],[Age]] &gt;=40,"Middle Age Adult",IF(Table1[[#This Row],[Age]]&gt;=20,"Adult","Teen")))</f>
        <v>Middle Age Adult</v>
      </c>
      <c r="G22" s="8" t="s">
        <v>11</v>
      </c>
      <c r="H22" s="4">
        <v>1</v>
      </c>
      <c r="I22" s="12">
        <v>500</v>
      </c>
      <c r="J22" s="12">
        <v>500</v>
      </c>
      <c r="K22" s="14" t="b">
        <f>Table1[[#This Row],[Total Amount]]=Table1[[#This Row],[Quantity]]*Table1[[#This Row],[Price per Unit]]</f>
        <v>1</v>
      </c>
    </row>
    <row r="23" spans="1:11" x14ac:dyDescent="0.25">
      <c r="A23" s="4">
        <v>22</v>
      </c>
      <c r="B23" s="6">
        <v>45214</v>
      </c>
      <c r="C23" s="1" t="s">
        <v>35</v>
      </c>
      <c r="D23" s="8" t="s">
        <v>10</v>
      </c>
      <c r="E23" s="4">
        <v>18</v>
      </c>
      <c r="F23" s="8" t="str">
        <f>IF(Table1[[#This Row],[Age]]&gt;=60,"Senior Adult",IF(Table1[[#This Row],[Age]] &gt;=40,"Middle Age Adult",IF(Table1[[#This Row],[Age]]&gt;=20,"Adult","Teen")))</f>
        <v>Teen</v>
      </c>
      <c r="G23" s="8" t="s">
        <v>14</v>
      </c>
      <c r="H23" s="4">
        <v>2</v>
      </c>
      <c r="I23" s="12">
        <v>50</v>
      </c>
      <c r="J23" s="12">
        <v>100</v>
      </c>
      <c r="K23" s="14" t="b">
        <f>Table1[[#This Row],[Total Amount]]=Table1[[#This Row],[Quantity]]*Table1[[#This Row],[Price per Unit]]</f>
        <v>1</v>
      </c>
    </row>
    <row r="24" spans="1:11" x14ac:dyDescent="0.25">
      <c r="A24" s="4">
        <v>23</v>
      </c>
      <c r="B24" s="6">
        <v>45028</v>
      </c>
      <c r="C24" s="1" t="s">
        <v>36</v>
      </c>
      <c r="D24" s="8" t="s">
        <v>13</v>
      </c>
      <c r="E24" s="4">
        <v>35</v>
      </c>
      <c r="F24" s="8" t="str">
        <f>IF(Table1[[#This Row],[Age]]&gt;=60,"Senior Adult",IF(Table1[[#This Row],[Age]] &gt;=40,"Middle Age Adult",IF(Table1[[#This Row],[Age]]&gt;=20,"Adult","Teen")))</f>
        <v>Adult</v>
      </c>
      <c r="G24" s="8" t="s">
        <v>14</v>
      </c>
      <c r="H24" s="4">
        <v>4</v>
      </c>
      <c r="I24" s="12">
        <v>30</v>
      </c>
      <c r="J24" s="12">
        <v>120</v>
      </c>
      <c r="K24" s="14" t="b">
        <f>Table1[[#This Row],[Total Amount]]=Table1[[#This Row],[Quantity]]*Table1[[#This Row],[Price per Unit]]</f>
        <v>1</v>
      </c>
    </row>
    <row r="25" spans="1:11" x14ac:dyDescent="0.25">
      <c r="A25" s="4">
        <v>24</v>
      </c>
      <c r="B25" s="6">
        <v>45259</v>
      </c>
      <c r="C25" s="1" t="s">
        <v>37</v>
      </c>
      <c r="D25" s="8" t="s">
        <v>13</v>
      </c>
      <c r="E25" s="4">
        <v>49</v>
      </c>
      <c r="F25" s="8" t="str">
        <f>IF(Table1[[#This Row],[Age]]&gt;=60,"Senior Adult",IF(Table1[[#This Row],[Age]] &gt;=40,"Middle Age Adult",IF(Table1[[#This Row],[Age]]&gt;=20,"Adult","Teen")))</f>
        <v>Middle Age Adult</v>
      </c>
      <c r="G25" s="8" t="s">
        <v>14</v>
      </c>
      <c r="H25" s="4">
        <v>1</v>
      </c>
      <c r="I25" s="12">
        <v>300</v>
      </c>
      <c r="J25" s="12">
        <v>300</v>
      </c>
      <c r="K25" s="14" t="b">
        <f>Table1[[#This Row],[Total Amount]]=Table1[[#This Row],[Quantity]]*Table1[[#This Row],[Price per Unit]]</f>
        <v>1</v>
      </c>
    </row>
    <row r="26" spans="1:11" x14ac:dyDescent="0.25">
      <c r="A26" s="4">
        <v>25</v>
      </c>
      <c r="B26" s="6">
        <v>45286</v>
      </c>
      <c r="C26" s="1" t="s">
        <v>38</v>
      </c>
      <c r="D26" s="8" t="s">
        <v>13</v>
      </c>
      <c r="E26" s="4">
        <v>64</v>
      </c>
      <c r="F26" s="8" t="str">
        <f>IF(Table1[[#This Row],[Age]]&gt;=60,"Senior Adult",IF(Table1[[#This Row],[Age]] &gt;=40,"Middle Age Adult",IF(Table1[[#This Row],[Age]]&gt;=20,"Adult","Teen")))</f>
        <v>Senior Adult</v>
      </c>
      <c r="G26" s="8" t="s">
        <v>11</v>
      </c>
      <c r="H26" s="4">
        <v>1</v>
      </c>
      <c r="I26" s="12">
        <v>50</v>
      </c>
      <c r="J26" s="12">
        <v>50</v>
      </c>
      <c r="K26" s="14" t="b">
        <f>Table1[[#This Row],[Total Amount]]=Table1[[#This Row],[Quantity]]*Table1[[#This Row],[Price per Unit]]</f>
        <v>1</v>
      </c>
    </row>
    <row r="27" spans="1:11" x14ac:dyDescent="0.25">
      <c r="A27" s="4">
        <v>26</v>
      </c>
      <c r="B27" s="6">
        <v>45206</v>
      </c>
      <c r="C27" s="1" t="s">
        <v>39</v>
      </c>
      <c r="D27" s="8" t="s">
        <v>13</v>
      </c>
      <c r="E27" s="4">
        <v>28</v>
      </c>
      <c r="F27" s="8" t="str">
        <f>IF(Table1[[#This Row],[Age]]&gt;=60,"Senior Adult",IF(Table1[[#This Row],[Age]] &gt;=40,"Middle Age Adult",IF(Table1[[#This Row],[Age]]&gt;=20,"Adult","Teen")))</f>
        <v>Adult</v>
      </c>
      <c r="G27" s="8" t="s">
        <v>16</v>
      </c>
      <c r="H27" s="4">
        <v>2</v>
      </c>
      <c r="I27" s="12">
        <v>500</v>
      </c>
      <c r="J27" s="12">
        <v>1000</v>
      </c>
      <c r="K27" s="14" t="b">
        <f>Table1[[#This Row],[Total Amount]]=Table1[[#This Row],[Quantity]]*Table1[[#This Row],[Price per Unit]]</f>
        <v>1</v>
      </c>
    </row>
    <row r="28" spans="1:11" x14ac:dyDescent="0.25">
      <c r="A28" s="4">
        <v>27</v>
      </c>
      <c r="B28" s="6">
        <v>45141</v>
      </c>
      <c r="C28" s="1" t="s">
        <v>40</v>
      </c>
      <c r="D28" s="8" t="s">
        <v>13</v>
      </c>
      <c r="E28" s="4">
        <v>38</v>
      </c>
      <c r="F28" s="8" t="str">
        <f>IF(Table1[[#This Row],[Age]]&gt;=60,"Senior Adult",IF(Table1[[#This Row],[Age]] &gt;=40,"Middle Age Adult",IF(Table1[[#This Row],[Age]]&gt;=20,"Adult","Teen")))</f>
        <v>Adult</v>
      </c>
      <c r="G28" s="8" t="s">
        <v>11</v>
      </c>
      <c r="H28" s="4">
        <v>2</v>
      </c>
      <c r="I28" s="12">
        <v>25</v>
      </c>
      <c r="J28" s="12">
        <v>50</v>
      </c>
      <c r="K28" s="14" t="b">
        <f>Table1[[#This Row],[Total Amount]]=Table1[[#This Row],[Quantity]]*Table1[[#This Row],[Price per Unit]]</f>
        <v>1</v>
      </c>
    </row>
    <row r="29" spans="1:11" x14ac:dyDescent="0.25">
      <c r="A29" s="4">
        <v>28</v>
      </c>
      <c r="B29" s="6">
        <v>45039</v>
      </c>
      <c r="C29" s="1" t="s">
        <v>41</v>
      </c>
      <c r="D29" s="8" t="s">
        <v>13</v>
      </c>
      <c r="E29" s="4">
        <v>43</v>
      </c>
      <c r="F29" s="8" t="str">
        <f>IF(Table1[[#This Row],[Age]]&gt;=60,"Senior Adult",IF(Table1[[#This Row],[Age]] &gt;=40,"Middle Age Adult",IF(Table1[[#This Row],[Age]]&gt;=20,"Adult","Teen")))</f>
        <v>Middle Age Adult</v>
      </c>
      <c r="G29" s="8" t="s">
        <v>11</v>
      </c>
      <c r="H29" s="4">
        <v>1</v>
      </c>
      <c r="I29" s="12">
        <v>500</v>
      </c>
      <c r="J29" s="12">
        <v>500</v>
      </c>
      <c r="K29" s="14" t="b">
        <f>Table1[[#This Row],[Total Amount]]=Table1[[#This Row],[Quantity]]*Table1[[#This Row],[Price per Unit]]</f>
        <v>1</v>
      </c>
    </row>
    <row r="30" spans="1:11" x14ac:dyDescent="0.25">
      <c r="A30" s="4">
        <v>29</v>
      </c>
      <c r="B30" s="6">
        <v>45156</v>
      </c>
      <c r="C30" s="1" t="s">
        <v>42</v>
      </c>
      <c r="D30" s="8" t="s">
        <v>13</v>
      </c>
      <c r="E30" s="4">
        <v>42</v>
      </c>
      <c r="F30" s="8" t="str">
        <f>IF(Table1[[#This Row],[Age]]&gt;=60,"Senior Adult",IF(Table1[[#This Row],[Age]] &gt;=40,"Middle Age Adult",IF(Table1[[#This Row],[Age]]&gt;=20,"Adult","Teen")))</f>
        <v>Middle Age Adult</v>
      </c>
      <c r="G30" s="8" t="s">
        <v>16</v>
      </c>
      <c r="H30" s="4">
        <v>1</v>
      </c>
      <c r="I30" s="12">
        <v>30</v>
      </c>
      <c r="J30" s="12">
        <v>30</v>
      </c>
      <c r="K30" s="14" t="b">
        <f>Table1[[#This Row],[Total Amount]]=Table1[[#This Row],[Quantity]]*Table1[[#This Row],[Price per Unit]]</f>
        <v>1</v>
      </c>
    </row>
    <row r="31" spans="1:11" x14ac:dyDescent="0.25">
      <c r="A31" s="4">
        <v>30</v>
      </c>
      <c r="B31" s="6">
        <v>45228</v>
      </c>
      <c r="C31" s="1" t="s">
        <v>43</v>
      </c>
      <c r="D31" s="8" t="s">
        <v>13</v>
      </c>
      <c r="E31" s="4">
        <v>39</v>
      </c>
      <c r="F31" s="8" t="str">
        <f>IF(Table1[[#This Row],[Age]]&gt;=60,"Senior Adult",IF(Table1[[#This Row],[Age]] &gt;=40,"Middle Age Adult",IF(Table1[[#This Row],[Age]]&gt;=20,"Adult","Teen")))</f>
        <v>Adult</v>
      </c>
      <c r="G31" s="8" t="s">
        <v>11</v>
      </c>
      <c r="H31" s="4">
        <v>3</v>
      </c>
      <c r="I31" s="12">
        <v>300</v>
      </c>
      <c r="J31" s="12">
        <v>900</v>
      </c>
      <c r="K31" s="14" t="b">
        <f>Table1[[#This Row],[Total Amount]]=Table1[[#This Row],[Quantity]]*Table1[[#This Row],[Price per Unit]]</f>
        <v>1</v>
      </c>
    </row>
    <row r="32" spans="1:11" x14ac:dyDescent="0.25">
      <c r="A32" s="4">
        <v>31</v>
      </c>
      <c r="B32" s="6">
        <v>45069</v>
      </c>
      <c r="C32" s="1" t="s">
        <v>44</v>
      </c>
      <c r="D32" s="8" t="s">
        <v>10</v>
      </c>
      <c r="E32" s="4">
        <v>44</v>
      </c>
      <c r="F32" s="8" t="str">
        <f>IF(Table1[[#This Row],[Age]]&gt;=60,"Senior Adult",IF(Table1[[#This Row],[Age]] &gt;=40,"Middle Age Adult",IF(Table1[[#This Row],[Age]]&gt;=20,"Adult","Teen")))</f>
        <v>Middle Age Adult</v>
      </c>
      <c r="G32" s="8" t="s">
        <v>16</v>
      </c>
      <c r="H32" s="4">
        <v>4</v>
      </c>
      <c r="I32" s="12">
        <v>300</v>
      </c>
      <c r="J32" s="12">
        <v>1200</v>
      </c>
      <c r="K32" s="14" t="b">
        <f>Table1[[#This Row],[Total Amount]]=Table1[[#This Row],[Quantity]]*Table1[[#This Row],[Price per Unit]]</f>
        <v>1</v>
      </c>
    </row>
    <row r="33" spans="1:11" x14ac:dyDescent="0.25">
      <c r="A33" s="4">
        <v>32</v>
      </c>
      <c r="B33" s="18">
        <v>44930</v>
      </c>
      <c r="C33" s="1" t="s">
        <v>45</v>
      </c>
      <c r="D33" s="8" t="s">
        <v>10</v>
      </c>
      <c r="E33" s="4">
        <v>30</v>
      </c>
      <c r="F33" s="8" t="str">
        <f>IF(Table1[[#This Row],[Age]]&gt;=60,"Senior Adult",IF(Table1[[#This Row],[Age]] &gt;=40,"Middle Age Adult",IF(Table1[[#This Row],[Age]]&gt;=20,"Adult","Teen")))</f>
        <v>Adult</v>
      </c>
      <c r="G33" s="8" t="s">
        <v>11</v>
      </c>
      <c r="H33" s="4">
        <v>3</v>
      </c>
      <c r="I33" s="12">
        <v>30</v>
      </c>
      <c r="J33" s="12">
        <v>90</v>
      </c>
      <c r="K33" s="14" t="b">
        <f>Table1[[#This Row],[Total Amount]]=Table1[[#This Row],[Quantity]]*Table1[[#This Row],[Price per Unit]]</f>
        <v>1</v>
      </c>
    </row>
    <row r="34" spans="1:11" x14ac:dyDescent="0.25">
      <c r="A34" s="4">
        <v>33</v>
      </c>
      <c r="B34" s="6">
        <v>45008</v>
      </c>
      <c r="C34" s="1" t="s">
        <v>46</v>
      </c>
      <c r="D34" s="8" t="s">
        <v>13</v>
      </c>
      <c r="E34" s="4">
        <v>50</v>
      </c>
      <c r="F34" s="8" t="str">
        <f>IF(Table1[[#This Row],[Age]]&gt;=60,"Senior Adult",IF(Table1[[#This Row],[Age]] &gt;=40,"Middle Age Adult",IF(Table1[[#This Row],[Age]]&gt;=20,"Adult","Teen")))</f>
        <v>Middle Age Adult</v>
      </c>
      <c r="G34" s="8" t="s">
        <v>16</v>
      </c>
      <c r="H34" s="4">
        <v>2</v>
      </c>
      <c r="I34" s="12">
        <v>50</v>
      </c>
      <c r="J34" s="12">
        <v>100</v>
      </c>
      <c r="K34" s="14" t="b">
        <f>Table1[[#This Row],[Total Amount]]=Table1[[#This Row],[Quantity]]*Table1[[#This Row],[Price per Unit]]</f>
        <v>1</v>
      </c>
    </row>
    <row r="35" spans="1:11" x14ac:dyDescent="0.25">
      <c r="A35" s="4">
        <v>34</v>
      </c>
      <c r="B35" s="6">
        <v>45284</v>
      </c>
      <c r="C35" s="1" t="s">
        <v>47</v>
      </c>
      <c r="D35" s="8" t="s">
        <v>13</v>
      </c>
      <c r="E35" s="4">
        <v>51</v>
      </c>
      <c r="F35" s="8" t="str">
        <f>IF(Table1[[#This Row],[Age]]&gt;=60,"Senior Adult",IF(Table1[[#This Row],[Age]] &gt;=40,"Middle Age Adult",IF(Table1[[#This Row],[Age]]&gt;=20,"Adult","Teen")))</f>
        <v>Middle Age Adult</v>
      </c>
      <c r="G35" s="8" t="s">
        <v>14</v>
      </c>
      <c r="H35" s="4">
        <v>3</v>
      </c>
      <c r="I35" s="12">
        <v>50</v>
      </c>
      <c r="J35" s="12">
        <v>150</v>
      </c>
      <c r="K35" s="14" t="b">
        <f>Table1[[#This Row],[Total Amount]]=Table1[[#This Row],[Quantity]]*Table1[[#This Row],[Price per Unit]]</f>
        <v>1</v>
      </c>
    </row>
    <row r="36" spans="1:11" x14ac:dyDescent="0.25">
      <c r="A36" s="4">
        <v>35</v>
      </c>
      <c r="B36" s="6">
        <v>45143</v>
      </c>
      <c r="C36" s="1" t="s">
        <v>48</v>
      </c>
      <c r="D36" s="8" t="s">
        <v>13</v>
      </c>
      <c r="E36" s="4">
        <v>58</v>
      </c>
      <c r="F36" s="8" t="str">
        <f>IF(Table1[[#This Row],[Age]]&gt;=60,"Senior Adult",IF(Table1[[#This Row],[Age]] &gt;=40,"Middle Age Adult",IF(Table1[[#This Row],[Age]]&gt;=20,"Adult","Teen")))</f>
        <v>Middle Age Adult</v>
      </c>
      <c r="G36" s="8" t="s">
        <v>11</v>
      </c>
      <c r="H36" s="4">
        <v>3</v>
      </c>
      <c r="I36" s="12">
        <v>300</v>
      </c>
      <c r="J36" s="12">
        <v>900</v>
      </c>
      <c r="K36" s="14" t="b">
        <f>Table1[[#This Row],[Total Amount]]=Table1[[#This Row],[Quantity]]*Table1[[#This Row],[Price per Unit]]</f>
        <v>1</v>
      </c>
    </row>
    <row r="37" spans="1:11" x14ac:dyDescent="0.25">
      <c r="A37" s="4">
        <v>36</v>
      </c>
      <c r="B37" s="6">
        <v>45101</v>
      </c>
      <c r="C37" s="1" t="s">
        <v>49</v>
      </c>
      <c r="D37" s="8" t="s">
        <v>10</v>
      </c>
      <c r="E37" s="4">
        <v>52</v>
      </c>
      <c r="F37" s="8" t="str">
        <f>IF(Table1[[#This Row],[Age]]&gt;=60,"Senior Adult",IF(Table1[[#This Row],[Age]] &gt;=40,"Middle Age Adult",IF(Table1[[#This Row],[Age]]&gt;=20,"Adult","Teen")))</f>
        <v>Middle Age Adult</v>
      </c>
      <c r="G37" s="8" t="s">
        <v>11</v>
      </c>
      <c r="H37" s="4">
        <v>3</v>
      </c>
      <c r="I37" s="12">
        <v>300</v>
      </c>
      <c r="J37" s="12">
        <v>900</v>
      </c>
      <c r="K37" s="14" t="b">
        <f>Table1[[#This Row],[Total Amount]]=Table1[[#This Row],[Quantity]]*Table1[[#This Row],[Price per Unit]]</f>
        <v>1</v>
      </c>
    </row>
    <row r="38" spans="1:11" x14ac:dyDescent="0.25">
      <c r="A38" s="4">
        <v>37</v>
      </c>
      <c r="B38" s="6">
        <v>45069</v>
      </c>
      <c r="C38" s="1" t="s">
        <v>50</v>
      </c>
      <c r="D38" s="8" t="s">
        <v>13</v>
      </c>
      <c r="E38" s="4">
        <v>18</v>
      </c>
      <c r="F38" s="8" t="str">
        <f>IF(Table1[[#This Row],[Age]]&gt;=60,"Senior Adult",IF(Table1[[#This Row],[Age]] &gt;=40,"Middle Age Adult",IF(Table1[[#This Row],[Age]]&gt;=20,"Adult","Teen")))</f>
        <v>Teen</v>
      </c>
      <c r="G38" s="8" t="s">
        <v>11</v>
      </c>
      <c r="H38" s="4">
        <v>3</v>
      </c>
      <c r="I38" s="12">
        <v>25</v>
      </c>
      <c r="J38" s="12">
        <v>75</v>
      </c>
      <c r="K38" s="14" t="b">
        <f>Table1[[#This Row],[Total Amount]]=Table1[[#This Row],[Quantity]]*Table1[[#This Row],[Price per Unit]]</f>
        <v>1</v>
      </c>
    </row>
    <row r="39" spans="1:11" x14ac:dyDescent="0.25">
      <c r="A39" s="4">
        <v>38</v>
      </c>
      <c r="B39" s="6">
        <v>45006</v>
      </c>
      <c r="C39" s="1" t="s">
        <v>51</v>
      </c>
      <c r="D39" s="8" t="s">
        <v>10</v>
      </c>
      <c r="E39" s="4">
        <v>38</v>
      </c>
      <c r="F39" s="8" t="str">
        <f>IF(Table1[[#This Row],[Age]]&gt;=60,"Senior Adult",IF(Table1[[#This Row],[Age]] &gt;=40,"Middle Age Adult",IF(Table1[[#This Row],[Age]]&gt;=20,"Adult","Teen")))</f>
        <v>Adult</v>
      </c>
      <c r="G39" s="8" t="s">
        <v>11</v>
      </c>
      <c r="H39" s="4">
        <v>4</v>
      </c>
      <c r="I39" s="12">
        <v>50</v>
      </c>
      <c r="J39" s="12">
        <v>200</v>
      </c>
      <c r="K39" s="14" t="b">
        <f>Table1[[#This Row],[Total Amount]]=Table1[[#This Row],[Quantity]]*Table1[[#This Row],[Price per Unit]]</f>
        <v>1</v>
      </c>
    </row>
    <row r="40" spans="1:11" x14ac:dyDescent="0.25">
      <c r="A40" s="4">
        <v>39</v>
      </c>
      <c r="B40" s="6">
        <v>45037</v>
      </c>
      <c r="C40" s="1" t="s">
        <v>52</v>
      </c>
      <c r="D40" s="8" t="s">
        <v>10</v>
      </c>
      <c r="E40" s="4">
        <v>23</v>
      </c>
      <c r="F40" s="8" t="str">
        <f>IF(Table1[[#This Row],[Age]]&gt;=60,"Senior Adult",IF(Table1[[#This Row],[Age]] &gt;=40,"Middle Age Adult",IF(Table1[[#This Row],[Age]]&gt;=20,"Adult","Teen")))</f>
        <v>Adult</v>
      </c>
      <c r="G40" s="8" t="s">
        <v>14</v>
      </c>
      <c r="H40" s="4">
        <v>4</v>
      </c>
      <c r="I40" s="12">
        <v>30</v>
      </c>
      <c r="J40" s="12">
        <v>120</v>
      </c>
      <c r="K40" s="14" t="b">
        <f>Table1[[#This Row],[Total Amount]]=Table1[[#This Row],[Quantity]]*Table1[[#This Row],[Price per Unit]]</f>
        <v>1</v>
      </c>
    </row>
    <row r="41" spans="1:11" x14ac:dyDescent="0.25">
      <c r="A41" s="4">
        <v>40</v>
      </c>
      <c r="B41" s="6">
        <v>45099</v>
      </c>
      <c r="C41" s="1" t="s">
        <v>53</v>
      </c>
      <c r="D41" s="8" t="s">
        <v>10</v>
      </c>
      <c r="E41" s="4">
        <v>45</v>
      </c>
      <c r="F41" s="8" t="str">
        <f>IF(Table1[[#This Row],[Age]]&gt;=60,"Senior Adult",IF(Table1[[#This Row],[Age]] &gt;=40,"Middle Age Adult",IF(Table1[[#This Row],[Age]]&gt;=20,"Adult","Teen")))</f>
        <v>Middle Age Adult</v>
      </c>
      <c r="G41" s="8" t="s">
        <v>11</v>
      </c>
      <c r="H41" s="4">
        <v>1</v>
      </c>
      <c r="I41" s="12">
        <v>50</v>
      </c>
      <c r="J41" s="12">
        <v>50</v>
      </c>
      <c r="K41" s="14" t="b">
        <f>Table1[[#This Row],[Total Amount]]=Table1[[#This Row],[Quantity]]*Table1[[#This Row],[Price per Unit]]</f>
        <v>1</v>
      </c>
    </row>
    <row r="42" spans="1:11" x14ac:dyDescent="0.25">
      <c r="A42" s="4">
        <v>41</v>
      </c>
      <c r="B42" s="6">
        <v>44979</v>
      </c>
      <c r="C42" s="1" t="s">
        <v>54</v>
      </c>
      <c r="D42" s="8" t="s">
        <v>10</v>
      </c>
      <c r="E42" s="4">
        <v>34</v>
      </c>
      <c r="F42" s="8" t="str">
        <f>IF(Table1[[#This Row],[Age]]&gt;=60,"Senior Adult",IF(Table1[[#This Row],[Age]] &gt;=40,"Middle Age Adult",IF(Table1[[#This Row],[Age]]&gt;=20,"Adult","Teen")))</f>
        <v>Adult</v>
      </c>
      <c r="G42" s="8" t="s">
        <v>14</v>
      </c>
      <c r="H42" s="4">
        <v>2</v>
      </c>
      <c r="I42" s="12">
        <v>25</v>
      </c>
      <c r="J42" s="12">
        <v>50</v>
      </c>
      <c r="K42" s="14" t="b">
        <f>Table1[[#This Row],[Total Amount]]=Table1[[#This Row],[Quantity]]*Table1[[#This Row],[Price per Unit]]</f>
        <v>1</v>
      </c>
    </row>
    <row r="43" spans="1:11" x14ac:dyDescent="0.25">
      <c r="A43" s="4">
        <v>42</v>
      </c>
      <c r="B43" s="6">
        <v>44974</v>
      </c>
      <c r="C43" s="1" t="s">
        <v>55</v>
      </c>
      <c r="D43" s="8" t="s">
        <v>10</v>
      </c>
      <c r="E43" s="4">
        <v>22</v>
      </c>
      <c r="F43" s="8" t="str">
        <f>IF(Table1[[#This Row],[Age]]&gt;=60,"Senior Adult",IF(Table1[[#This Row],[Age]] &gt;=40,"Middle Age Adult",IF(Table1[[#This Row],[Age]]&gt;=20,"Adult","Teen")))</f>
        <v>Adult</v>
      </c>
      <c r="G43" s="8" t="s">
        <v>14</v>
      </c>
      <c r="H43" s="4">
        <v>3</v>
      </c>
      <c r="I43" s="12">
        <v>300</v>
      </c>
      <c r="J43" s="12">
        <v>900</v>
      </c>
      <c r="K43" s="14" t="b">
        <f>Table1[[#This Row],[Total Amount]]=Table1[[#This Row],[Quantity]]*Table1[[#This Row],[Price per Unit]]</f>
        <v>1</v>
      </c>
    </row>
    <row r="44" spans="1:11" x14ac:dyDescent="0.25">
      <c r="A44" s="4">
        <v>43</v>
      </c>
      <c r="B44" s="6">
        <v>45121</v>
      </c>
      <c r="C44" s="1" t="s">
        <v>56</v>
      </c>
      <c r="D44" s="8" t="s">
        <v>13</v>
      </c>
      <c r="E44" s="4">
        <v>48</v>
      </c>
      <c r="F44" s="8" t="str">
        <f>IF(Table1[[#This Row],[Age]]&gt;=60,"Senior Adult",IF(Table1[[#This Row],[Age]] &gt;=40,"Middle Age Adult",IF(Table1[[#This Row],[Age]]&gt;=20,"Adult","Teen")))</f>
        <v>Middle Age Adult</v>
      </c>
      <c r="G44" s="8" t="s">
        <v>14</v>
      </c>
      <c r="H44" s="4">
        <v>1</v>
      </c>
      <c r="I44" s="12">
        <v>300</v>
      </c>
      <c r="J44" s="12">
        <v>300</v>
      </c>
      <c r="K44" s="14" t="b">
        <f>Table1[[#This Row],[Total Amount]]=Table1[[#This Row],[Quantity]]*Table1[[#This Row],[Price per Unit]]</f>
        <v>1</v>
      </c>
    </row>
    <row r="45" spans="1:11" x14ac:dyDescent="0.25">
      <c r="A45" s="4">
        <v>44</v>
      </c>
      <c r="B45" s="6">
        <v>44976</v>
      </c>
      <c r="C45" s="1" t="s">
        <v>57</v>
      </c>
      <c r="D45" s="8" t="s">
        <v>13</v>
      </c>
      <c r="E45" s="4">
        <v>22</v>
      </c>
      <c r="F45" s="8" t="str">
        <f>IF(Table1[[#This Row],[Age]]&gt;=60,"Senior Adult",IF(Table1[[#This Row],[Age]] &gt;=40,"Middle Age Adult",IF(Table1[[#This Row],[Age]]&gt;=20,"Adult","Teen")))</f>
        <v>Adult</v>
      </c>
      <c r="G45" s="8" t="s">
        <v>14</v>
      </c>
      <c r="H45" s="4">
        <v>1</v>
      </c>
      <c r="I45" s="12">
        <v>25</v>
      </c>
      <c r="J45" s="12">
        <v>25</v>
      </c>
      <c r="K45" s="14" t="b">
        <f>Table1[[#This Row],[Total Amount]]=Table1[[#This Row],[Quantity]]*Table1[[#This Row],[Price per Unit]]</f>
        <v>1</v>
      </c>
    </row>
    <row r="46" spans="1:11" x14ac:dyDescent="0.25">
      <c r="A46" s="4">
        <v>45</v>
      </c>
      <c r="B46" s="6">
        <v>45110</v>
      </c>
      <c r="C46" s="1" t="s">
        <v>58</v>
      </c>
      <c r="D46" s="8" t="s">
        <v>13</v>
      </c>
      <c r="E46" s="4">
        <v>55</v>
      </c>
      <c r="F46" s="8" t="str">
        <f>IF(Table1[[#This Row],[Age]]&gt;=60,"Senior Adult",IF(Table1[[#This Row],[Age]] &gt;=40,"Middle Age Adult",IF(Table1[[#This Row],[Age]]&gt;=20,"Adult","Teen")))</f>
        <v>Middle Age Adult</v>
      </c>
      <c r="G46" s="8" t="s">
        <v>16</v>
      </c>
      <c r="H46" s="4">
        <v>1</v>
      </c>
      <c r="I46" s="12">
        <v>30</v>
      </c>
      <c r="J46" s="12">
        <v>30</v>
      </c>
      <c r="K46" s="14" t="b">
        <f>Table1[[#This Row],[Total Amount]]=Table1[[#This Row],[Quantity]]*Table1[[#This Row],[Price per Unit]]</f>
        <v>1</v>
      </c>
    </row>
    <row r="47" spans="1:11" x14ac:dyDescent="0.25">
      <c r="A47" s="4">
        <v>46</v>
      </c>
      <c r="B47" s="6">
        <v>45103</v>
      </c>
      <c r="C47" s="1" t="s">
        <v>59</v>
      </c>
      <c r="D47" s="8" t="s">
        <v>13</v>
      </c>
      <c r="E47" s="4">
        <v>20</v>
      </c>
      <c r="F47" s="8" t="str">
        <f>IF(Table1[[#This Row],[Age]]&gt;=60,"Senior Adult",IF(Table1[[#This Row],[Age]] &gt;=40,"Middle Age Adult",IF(Table1[[#This Row],[Age]]&gt;=20,"Adult","Teen")))</f>
        <v>Adult</v>
      </c>
      <c r="G47" s="8" t="s">
        <v>16</v>
      </c>
      <c r="H47" s="4">
        <v>4</v>
      </c>
      <c r="I47" s="12">
        <v>300</v>
      </c>
      <c r="J47" s="12">
        <v>1200</v>
      </c>
      <c r="K47" s="14" t="b">
        <f>Table1[[#This Row],[Total Amount]]=Table1[[#This Row],[Quantity]]*Table1[[#This Row],[Price per Unit]]</f>
        <v>1</v>
      </c>
    </row>
    <row r="48" spans="1:11" x14ac:dyDescent="0.25">
      <c r="A48" s="4">
        <v>47</v>
      </c>
      <c r="B48" s="6">
        <v>45236</v>
      </c>
      <c r="C48" s="1" t="s">
        <v>60</v>
      </c>
      <c r="D48" s="8" t="s">
        <v>13</v>
      </c>
      <c r="E48" s="4">
        <v>40</v>
      </c>
      <c r="F48" s="8" t="str">
        <f>IF(Table1[[#This Row],[Age]]&gt;=60,"Senior Adult",IF(Table1[[#This Row],[Age]] &gt;=40,"Middle Age Adult",IF(Table1[[#This Row],[Age]]&gt;=20,"Adult","Teen")))</f>
        <v>Middle Age Adult</v>
      </c>
      <c r="G48" s="8" t="s">
        <v>11</v>
      </c>
      <c r="H48" s="4">
        <v>3</v>
      </c>
      <c r="I48" s="12">
        <v>500</v>
      </c>
      <c r="J48" s="12">
        <v>1500</v>
      </c>
      <c r="K48" s="14" t="b">
        <f>Table1[[#This Row],[Total Amount]]=Table1[[#This Row],[Quantity]]*Table1[[#This Row],[Price per Unit]]</f>
        <v>1</v>
      </c>
    </row>
    <row r="49" spans="1:11" x14ac:dyDescent="0.25">
      <c r="A49" s="4">
        <v>48</v>
      </c>
      <c r="B49" s="6">
        <v>45062</v>
      </c>
      <c r="C49" s="1" t="s">
        <v>61</v>
      </c>
      <c r="D49" s="8" t="s">
        <v>10</v>
      </c>
      <c r="E49" s="4">
        <v>54</v>
      </c>
      <c r="F49" s="8" t="str">
        <f>IF(Table1[[#This Row],[Age]]&gt;=60,"Senior Adult",IF(Table1[[#This Row],[Age]] &gt;=40,"Middle Age Adult",IF(Table1[[#This Row],[Age]]&gt;=20,"Adult","Teen")))</f>
        <v>Middle Age Adult</v>
      </c>
      <c r="G49" s="8" t="s">
        <v>16</v>
      </c>
      <c r="H49" s="4">
        <v>3</v>
      </c>
      <c r="I49" s="12">
        <v>300</v>
      </c>
      <c r="J49" s="12">
        <v>900</v>
      </c>
      <c r="K49" s="14" t="b">
        <f>Table1[[#This Row],[Total Amount]]=Table1[[#This Row],[Quantity]]*Table1[[#This Row],[Price per Unit]]</f>
        <v>1</v>
      </c>
    </row>
    <row r="50" spans="1:11" x14ac:dyDescent="0.25">
      <c r="A50" s="4">
        <v>49</v>
      </c>
      <c r="B50" s="6">
        <v>44949</v>
      </c>
      <c r="C50" s="1" t="s">
        <v>62</v>
      </c>
      <c r="D50" s="8" t="s">
        <v>13</v>
      </c>
      <c r="E50" s="4">
        <v>54</v>
      </c>
      <c r="F50" s="8" t="str">
        <f>IF(Table1[[#This Row],[Age]]&gt;=60,"Senior Adult",IF(Table1[[#This Row],[Age]] &gt;=40,"Middle Age Adult",IF(Table1[[#This Row],[Age]]&gt;=20,"Adult","Teen")))</f>
        <v>Middle Age Adult</v>
      </c>
      <c r="G50" s="8" t="s">
        <v>16</v>
      </c>
      <c r="H50" s="4">
        <v>2</v>
      </c>
      <c r="I50" s="12">
        <v>500</v>
      </c>
      <c r="J50" s="12">
        <v>1000</v>
      </c>
      <c r="K50" s="14" t="b">
        <f>Table1[[#This Row],[Total Amount]]=Table1[[#This Row],[Quantity]]*Table1[[#This Row],[Price per Unit]]</f>
        <v>1</v>
      </c>
    </row>
    <row r="51" spans="1:11" x14ac:dyDescent="0.25">
      <c r="A51" s="4">
        <v>50</v>
      </c>
      <c r="B51" s="6">
        <v>45162</v>
      </c>
      <c r="C51" s="1" t="s">
        <v>63</v>
      </c>
      <c r="D51" s="8" t="s">
        <v>13</v>
      </c>
      <c r="E51" s="4">
        <v>27</v>
      </c>
      <c r="F51" s="8" t="str">
        <f>IF(Table1[[#This Row],[Age]]&gt;=60,"Senior Adult",IF(Table1[[#This Row],[Age]] &gt;=40,"Middle Age Adult",IF(Table1[[#This Row],[Age]]&gt;=20,"Adult","Teen")))</f>
        <v>Adult</v>
      </c>
      <c r="G51" s="8" t="s">
        <v>11</v>
      </c>
      <c r="H51" s="4">
        <v>3</v>
      </c>
      <c r="I51" s="12">
        <v>25</v>
      </c>
      <c r="J51" s="12">
        <v>75</v>
      </c>
      <c r="K51" s="14" t="b">
        <f>Table1[[#This Row],[Total Amount]]=Table1[[#This Row],[Quantity]]*Table1[[#This Row],[Price per Unit]]</f>
        <v>1</v>
      </c>
    </row>
    <row r="52" spans="1:11" x14ac:dyDescent="0.25">
      <c r="A52" s="4">
        <v>51</v>
      </c>
      <c r="B52" s="6">
        <v>45201</v>
      </c>
      <c r="C52" s="1" t="s">
        <v>64</v>
      </c>
      <c r="D52" s="8" t="s">
        <v>10</v>
      </c>
      <c r="E52" s="4">
        <v>27</v>
      </c>
      <c r="F52" s="8" t="str">
        <f>IF(Table1[[#This Row],[Age]]&gt;=60,"Senior Adult",IF(Table1[[#This Row],[Age]] &gt;=40,"Middle Age Adult",IF(Table1[[#This Row],[Age]]&gt;=20,"Adult","Teen")))</f>
        <v>Adult</v>
      </c>
      <c r="G52" s="8" t="s">
        <v>11</v>
      </c>
      <c r="H52" s="4">
        <v>3</v>
      </c>
      <c r="I52" s="12">
        <v>25</v>
      </c>
      <c r="J52" s="12">
        <v>75</v>
      </c>
      <c r="K52" s="14" t="b">
        <f>Table1[[#This Row],[Total Amount]]=Table1[[#This Row],[Quantity]]*Table1[[#This Row],[Price per Unit]]</f>
        <v>1</v>
      </c>
    </row>
    <row r="53" spans="1:11" x14ac:dyDescent="0.25">
      <c r="A53" s="4">
        <v>52</v>
      </c>
      <c r="B53" s="6">
        <v>44990</v>
      </c>
      <c r="C53" s="1" t="s">
        <v>65</v>
      </c>
      <c r="D53" s="8" t="s">
        <v>13</v>
      </c>
      <c r="E53" s="4">
        <v>36</v>
      </c>
      <c r="F53" s="8" t="str">
        <f>IF(Table1[[#This Row],[Age]]&gt;=60,"Senior Adult",IF(Table1[[#This Row],[Age]] &gt;=40,"Middle Age Adult",IF(Table1[[#This Row],[Age]]&gt;=20,"Adult","Teen")))</f>
        <v>Adult</v>
      </c>
      <c r="G53" s="8" t="s">
        <v>11</v>
      </c>
      <c r="H53" s="4">
        <v>1</v>
      </c>
      <c r="I53" s="12">
        <v>300</v>
      </c>
      <c r="J53" s="12">
        <v>300</v>
      </c>
      <c r="K53" s="14" t="b">
        <f>Table1[[#This Row],[Total Amount]]=Table1[[#This Row],[Quantity]]*Table1[[#This Row],[Price per Unit]]</f>
        <v>1</v>
      </c>
    </row>
    <row r="54" spans="1:11" x14ac:dyDescent="0.25">
      <c r="A54" s="4">
        <v>53</v>
      </c>
      <c r="B54" s="6">
        <v>45120</v>
      </c>
      <c r="C54" s="1" t="s">
        <v>66</v>
      </c>
      <c r="D54" s="8" t="s">
        <v>10</v>
      </c>
      <c r="E54" s="4">
        <v>34</v>
      </c>
      <c r="F54" s="8" t="str">
        <f>IF(Table1[[#This Row],[Age]]&gt;=60,"Senior Adult",IF(Table1[[#This Row],[Age]] &gt;=40,"Middle Age Adult",IF(Table1[[#This Row],[Age]]&gt;=20,"Adult","Teen")))</f>
        <v>Adult</v>
      </c>
      <c r="G54" s="8" t="s">
        <v>16</v>
      </c>
      <c r="H54" s="4">
        <v>2</v>
      </c>
      <c r="I54" s="12">
        <v>50</v>
      </c>
      <c r="J54" s="12">
        <v>100</v>
      </c>
      <c r="K54" s="14" t="b">
        <f>Table1[[#This Row],[Total Amount]]=Table1[[#This Row],[Quantity]]*Table1[[#This Row],[Price per Unit]]</f>
        <v>1</v>
      </c>
    </row>
    <row r="55" spans="1:11" x14ac:dyDescent="0.25">
      <c r="A55" s="4">
        <v>54</v>
      </c>
      <c r="B55" s="6">
        <v>44967</v>
      </c>
      <c r="C55" s="1" t="s">
        <v>67</v>
      </c>
      <c r="D55" s="8" t="s">
        <v>13</v>
      </c>
      <c r="E55" s="4">
        <v>38</v>
      </c>
      <c r="F55" s="8" t="str">
        <f>IF(Table1[[#This Row],[Age]]&gt;=60,"Senior Adult",IF(Table1[[#This Row],[Age]] &gt;=40,"Middle Age Adult",IF(Table1[[#This Row],[Age]]&gt;=20,"Adult","Teen")))</f>
        <v>Adult</v>
      </c>
      <c r="G55" s="8" t="s">
        <v>16</v>
      </c>
      <c r="H55" s="4">
        <v>3</v>
      </c>
      <c r="I55" s="12">
        <v>500</v>
      </c>
      <c r="J55" s="12">
        <v>1500</v>
      </c>
      <c r="K55" s="14" t="b">
        <f>Table1[[#This Row],[Total Amount]]=Table1[[#This Row],[Quantity]]*Table1[[#This Row],[Price per Unit]]</f>
        <v>1</v>
      </c>
    </row>
    <row r="56" spans="1:11" x14ac:dyDescent="0.25">
      <c r="A56" s="4">
        <v>55</v>
      </c>
      <c r="B56" s="6">
        <v>45209</v>
      </c>
      <c r="C56" s="1" t="s">
        <v>68</v>
      </c>
      <c r="D56" s="8" t="s">
        <v>10</v>
      </c>
      <c r="E56" s="4">
        <v>31</v>
      </c>
      <c r="F56" s="8" t="str">
        <f>IF(Table1[[#This Row],[Age]]&gt;=60,"Senior Adult",IF(Table1[[#This Row],[Age]] &gt;=40,"Middle Age Adult",IF(Table1[[#This Row],[Age]]&gt;=20,"Adult","Teen")))</f>
        <v>Adult</v>
      </c>
      <c r="G56" s="8" t="s">
        <v>11</v>
      </c>
      <c r="H56" s="4">
        <v>4</v>
      </c>
      <c r="I56" s="12">
        <v>30</v>
      </c>
      <c r="J56" s="12">
        <v>120</v>
      </c>
      <c r="K56" s="14" t="b">
        <f>Table1[[#This Row],[Total Amount]]=Table1[[#This Row],[Quantity]]*Table1[[#This Row],[Price per Unit]]</f>
        <v>1</v>
      </c>
    </row>
    <row r="57" spans="1:11" x14ac:dyDescent="0.25">
      <c r="A57" s="4">
        <v>56</v>
      </c>
      <c r="B57" s="6">
        <v>45077</v>
      </c>
      <c r="C57" s="1" t="s">
        <v>69</v>
      </c>
      <c r="D57" s="8" t="s">
        <v>13</v>
      </c>
      <c r="E57" s="4">
        <v>26</v>
      </c>
      <c r="F57" s="8" t="str">
        <f>IF(Table1[[#This Row],[Age]]&gt;=60,"Senior Adult",IF(Table1[[#This Row],[Age]] &gt;=40,"Middle Age Adult",IF(Table1[[#This Row],[Age]]&gt;=20,"Adult","Teen")))</f>
        <v>Adult</v>
      </c>
      <c r="G57" s="8" t="s">
        <v>14</v>
      </c>
      <c r="H57" s="4">
        <v>3</v>
      </c>
      <c r="I57" s="12">
        <v>300</v>
      </c>
      <c r="J57" s="12">
        <v>900</v>
      </c>
      <c r="K57" s="14" t="b">
        <f>Table1[[#This Row],[Total Amount]]=Table1[[#This Row],[Quantity]]*Table1[[#This Row],[Price per Unit]]</f>
        <v>1</v>
      </c>
    </row>
    <row r="58" spans="1:11" x14ac:dyDescent="0.25">
      <c r="A58" s="4">
        <v>57</v>
      </c>
      <c r="B58" s="6">
        <v>45248</v>
      </c>
      <c r="C58" s="1" t="s">
        <v>70</v>
      </c>
      <c r="D58" s="8" t="s">
        <v>13</v>
      </c>
      <c r="E58" s="4">
        <v>63</v>
      </c>
      <c r="F58" s="8" t="str">
        <f>IF(Table1[[#This Row],[Age]]&gt;=60,"Senior Adult",IF(Table1[[#This Row],[Age]] &gt;=40,"Middle Age Adult",IF(Table1[[#This Row],[Age]]&gt;=20,"Adult","Teen")))</f>
        <v>Senior Adult</v>
      </c>
      <c r="G58" s="8" t="s">
        <v>11</v>
      </c>
      <c r="H58" s="4">
        <v>1</v>
      </c>
      <c r="I58" s="12">
        <v>30</v>
      </c>
      <c r="J58" s="12">
        <v>30</v>
      </c>
      <c r="K58" s="14" t="b">
        <f>Table1[[#This Row],[Total Amount]]=Table1[[#This Row],[Quantity]]*Table1[[#This Row],[Price per Unit]]</f>
        <v>1</v>
      </c>
    </row>
    <row r="59" spans="1:11" x14ac:dyDescent="0.25">
      <c r="A59" s="4">
        <v>58</v>
      </c>
      <c r="B59" s="6">
        <v>45243</v>
      </c>
      <c r="C59" s="1" t="s">
        <v>71</v>
      </c>
      <c r="D59" s="8" t="s">
        <v>10</v>
      </c>
      <c r="E59" s="4">
        <v>18</v>
      </c>
      <c r="F59" s="8" t="str">
        <f>IF(Table1[[#This Row],[Age]]&gt;=60,"Senior Adult",IF(Table1[[#This Row],[Age]] &gt;=40,"Middle Age Adult",IF(Table1[[#This Row],[Age]]&gt;=20,"Adult","Teen")))</f>
        <v>Teen</v>
      </c>
      <c r="G59" s="8" t="s">
        <v>14</v>
      </c>
      <c r="H59" s="4">
        <v>4</v>
      </c>
      <c r="I59" s="12">
        <v>300</v>
      </c>
      <c r="J59" s="12">
        <v>1200</v>
      </c>
      <c r="K59" s="14" t="b">
        <f>Table1[[#This Row],[Total Amount]]=Table1[[#This Row],[Quantity]]*Table1[[#This Row],[Price per Unit]]</f>
        <v>1</v>
      </c>
    </row>
    <row r="60" spans="1:11" x14ac:dyDescent="0.25">
      <c r="A60" s="4">
        <v>59</v>
      </c>
      <c r="B60" s="6">
        <v>45112</v>
      </c>
      <c r="C60" s="1" t="s">
        <v>72</v>
      </c>
      <c r="D60" s="8" t="s">
        <v>10</v>
      </c>
      <c r="E60" s="4">
        <v>62</v>
      </c>
      <c r="F60" s="8" t="str">
        <f>IF(Table1[[#This Row],[Age]]&gt;=60,"Senior Adult",IF(Table1[[#This Row],[Age]] &gt;=40,"Middle Age Adult",IF(Table1[[#This Row],[Age]]&gt;=20,"Adult","Teen")))</f>
        <v>Senior Adult</v>
      </c>
      <c r="G60" s="8" t="s">
        <v>14</v>
      </c>
      <c r="H60" s="4">
        <v>1</v>
      </c>
      <c r="I60" s="12">
        <v>50</v>
      </c>
      <c r="J60" s="12">
        <v>50</v>
      </c>
      <c r="K60" s="14" t="b">
        <f>Table1[[#This Row],[Total Amount]]=Table1[[#This Row],[Quantity]]*Table1[[#This Row],[Price per Unit]]</f>
        <v>1</v>
      </c>
    </row>
    <row r="61" spans="1:11" x14ac:dyDescent="0.25">
      <c r="A61" s="4">
        <v>60</v>
      </c>
      <c r="B61" s="6">
        <v>45222</v>
      </c>
      <c r="C61" s="1" t="s">
        <v>73</v>
      </c>
      <c r="D61" s="8" t="s">
        <v>10</v>
      </c>
      <c r="E61" s="4">
        <v>30</v>
      </c>
      <c r="F61" s="8" t="str">
        <f>IF(Table1[[#This Row],[Age]]&gt;=60,"Senior Adult",IF(Table1[[#This Row],[Age]] &gt;=40,"Middle Age Adult",IF(Table1[[#This Row],[Age]]&gt;=20,"Adult","Teen")))</f>
        <v>Adult</v>
      </c>
      <c r="G61" s="8" t="s">
        <v>11</v>
      </c>
      <c r="H61" s="4">
        <v>3</v>
      </c>
      <c r="I61" s="12">
        <v>50</v>
      </c>
      <c r="J61" s="12">
        <v>150</v>
      </c>
      <c r="K61" s="14" t="b">
        <f>Table1[[#This Row],[Total Amount]]=Table1[[#This Row],[Quantity]]*Table1[[#This Row],[Price per Unit]]</f>
        <v>1</v>
      </c>
    </row>
    <row r="62" spans="1:11" x14ac:dyDescent="0.25">
      <c r="A62" s="4">
        <v>61</v>
      </c>
      <c r="B62" s="6">
        <v>45025</v>
      </c>
      <c r="C62" s="1" t="s">
        <v>74</v>
      </c>
      <c r="D62" s="8" t="s">
        <v>10</v>
      </c>
      <c r="E62" s="4">
        <v>21</v>
      </c>
      <c r="F62" s="8" t="str">
        <f>IF(Table1[[#This Row],[Age]]&gt;=60,"Senior Adult",IF(Table1[[#This Row],[Age]] &gt;=40,"Middle Age Adult",IF(Table1[[#This Row],[Age]]&gt;=20,"Adult","Teen")))</f>
        <v>Adult</v>
      </c>
      <c r="G62" s="8" t="s">
        <v>11</v>
      </c>
      <c r="H62" s="4">
        <v>4</v>
      </c>
      <c r="I62" s="12">
        <v>50</v>
      </c>
      <c r="J62" s="12">
        <v>200</v>
      </c>
      <c r="K62" s="14" t="b">
        <f>Table1[[#This Row],[Total Amount]]=Table1[[#This Row],[Quantity]]*Table1[[#This Row],[Price per Unit]]</f>
        <v>1</v>
      </c>
    </row>
    <row r="63" spans="1:11" x14ac:dyDescent="0.25">
      <c r="A63" s="4">
        <v>62</v>
      </c>
      <c r="B63" s="6">
        <v>45287</v>
      </c>
      <c r="C63" s="1" t="s">
        <v>75</v>
      </c>
      <c r="D63" s="8" t="s">
        <v>10</v>
      </c>
      <c r="E63" s="4">
        <v>18</v>
      </c>
      <c r="F63" s="8" t="str">
        <f>IF(Table1[[#This Row],[Age]]&gt;=60,"Senior Adult",IF(Table1[[#This Row],[Age]] &gt;=40,"Middle Age Adult",IF(Table1[[#This Row],[Age]]&gt;=20,"Adult","Teen")))</f>
        <v>Teen</v>
      </c>
      <c r="G63" s="8" t="s">
        <v>11</v>
      </c>
      <c r="H63" s="4">
        <v>2</v>
      </c>
      <c r="I63" s="12">
        <v>50</v>
      </c>
      <c r="J63" s="12">
        <v>100</v>
      </c>
      <c r="K63" s="14" t="b">
        <f>Table1[[#This Row],[Total Amount]]=Table1[[#This Row],[Quantity]]*Table1[[#This Row],[Price per Unit]]</f>
        <v>1</v>
      </c>
    </row>
    <row r="64" spans="1:11" x14ac:dyDescent="0.25">
      <c r="A64" s="4">
        <v>63</v>
      </c>
      <c r="B64" s="6">
        <v>44962</v>
      </c>
      <c r="C64" s="1" t="s">
        <v>76</v>
      </c>
      <c r="D64" s="8" t="s">
        <v>10</v>
      </c>
      <c r="E64" s="4">
        <v>57</v>
      </c>
      <c r="F64" s="8" t="str">
        <f>IF(Table1[[#This Row],[Age]]&gt;=60,"Senior Adult",IF(Table1[[#This Row],[Age]] &gt;=40,"Middle Age Adult",IF(Table1[[#This Row],[Age]]&gt;=20,"Adult","Teen")))</f>
        <v>Middle Age Adult</v>
      </c>
      <c r="G64" s="8" t="s">
        <v>16</v>
      </c>
      <c r="H64" s="4">
        <v>2</v>
      </c>
      <c r="I64" s="12">
        <v>25</v>
      </c>
      <c r="J64" s="12">
        <v>50</v>
      </c>
      <c r="K64" s="14" t="b">
        <f>Table1[[#This Row],[Total Amount]]=Table1[[#This Row],[Quantity]]*Table1[[#This Row],[Price per Unit]]</f>
        <v>1</v>
      </c>
    </row>
    <row r="65" spans="1:11" x14ac:dyDescent="0.25">
      <c r="A65" s="4">
        <v>64</v>
      </c>
      <c r="B65" s="6">
        <v>44950</v>
      </c>
      <c r="C65" s="1" t="s">
        <v>77</v>
      </c>
      <c r="D65" s="8" t="s">
        <v>10</v>
      </c>
      <c r="E65" s="4">
        <v>49</v>
      </c>
      <c r="F65" s="8" t="str">
        <f>IF(Table1[[#This Row],[Age]]&gt;=60,"Senior Adult",IF(Table1[[#This Row],[Age]] &gt;=40,"Middle Age Adult",IF(Table1[[#This Row],[Age]]&gt;=20,"Adult","Teen")))</f>
        <v>Middle Age Adult</v>
      </c>
      <c r="G65" s="8" t="s">
        <v>14</v>
      </c>
      <c r="H65" s="4">
        <v>4</v>
      </c>
      <c r="I65" s="12">
        <v>25</v>
      </c>
      <c r="J65" s="12">
        <v>100</v>
      </c>
      <c r="K65" s="14" t="b">
        <f>Table1[[#This Row],[Total Amount]]=Table1[[#This Row],[Quantity]]*Table1[[#This Row],[Price per Unit]]</f>
        <v>1</v>
      </c>
    </row>
    <row r="66" spans="1:11" x14ac:dyDescent="0.25">
      <c r="A66" s="4">
        <v>65</v>
      </c>
      <c r="B66" s="6">
        <v>45265</v>
      </c>
      <c r="C66" s="1" t="s">
        <v>78</v>
      </c>
      <c r="D66" s="8" t="s">
        <v>10</v>
      </c>
      <c r="E66" s="4">
        <v>51</v>
      </c>
      <c r="F66" s="8" t="str">
        <f>IF(Table1[[#This Row],[Age]]&gt;=60,"Senior Adult",IF(Table1[[#This Row],[Age]] &gt;=40,"Middle Age Adult",IF(Table1[[#This Row],[Age]]&gt;=20,"Adult","Teen")))</f>
        <v>Middle Age Adult</v>
      </c>
      <c r="G66" s="8" t="s">
        <v>16</v>
      </c>
      <c r="H66" s="4">
        <v>4</v>
      </c>
      <c r="I66" s="12">
        <v>500</v>
      </c>
      <c r="J66" s="12">
        <v>2000</v>
      </c>
      <c r="K66" s="14" t="b">
        <f>Table1[[#This Row],[Total Amount]]=Table1[[#This Row],[Quantity]]*Table1[[#This Row],[Price per Unit]]</f>
        <v>1</v>
      </c>
    </row>
    <row r="67" spans="1:11" x14ac:dyDescent="0.25">
      <c r="A67" s="4">
        <v>66</v>
      </c>
      <c r="B67" s="6">
        <v>45043</v>
      </c>
      <c r="C67" s="1" t="s">
        <v>79</v>
      </c>
      <c r="D67" s="8" t="s">
        <v>13</v>
      </c>
      <c r="E67" s="4">
        <v>45</v>
      </c>
      <c r="F67" s="8" t="str">
        <f>IF(Table1[[#This Row],[Age]]&gt;=60,"Senior Adult",IF(Table1[[#This Row],[Age]] &gt;=40,"Middle Age Adult",IF(Table1[[#This Row],[Age]]&gt;=20,"Adult","Teen")))</f>
        <v>Middle Age Adult</v>
      </c>
      <c r="G67" s="8" t="s">
        <v>16</v>
      </c>
      <c r="H67" s="4">
        <v>1</v>
      </c>
      <c r="I67" s="12">
        <v>30</v>
      </c>
      <c r="J67" s="12">
        <v>30</v>
      </c>
      <c r="K67" s="14" t="b">
        <f>Table1[[#This Row],[Total Amount]]=Table1[[#This Row],[Quantity]]*Table1[[#This Row],[Price per Unit]]</f>
        <v>1</v>
      </c>
    </row>
    <row r="68" spans="1:11" x14ac:dyDescent="0.25">
      <c r="A68" s="4">
        <v>67</v>
      </c>
      <c r="B68" s="6">
        <v>45075</v>
      </c>
      <c r="C68" s="1" t="s">
        <v>80</v>
      </c>
      <c r="D68" s="8" t="s">
        <v>13</v>
      </c>
      <c r="E68" s="4">
        <v>48</v>
      </c>
      <c r="F68" s="8" t="str">
        <f>IF(Table1[[#This Row],[Age]]&gt;=60,"Senior Adult",IF(Table1[[#This Row],[Age]] &gt;=40,"Middle Age Adult",IF(Table1[[#This Row],[Age]]&gt;=20,"Adult","Teen")))</f>
        <v>Middle Age Adult</v>
      </c>
      <c r="G68" s="8" t="s">
        <v>11</v>
      </c>
      <c r="H68" s="4">
        <v>4</v>
      </c>
      <c r="I68" s="12">
        <v>300</v>
      </c>
      <c r="J68" s="12">
        <v>1200</v>
      </c>
      <c r="K68" s="14" t="b">
        <f>Table1[[#This Row],[Total Amount]]=Table1[[#This Row],[Quantity]]*Table1[[#This Row],[Price per Unit]]</f>
        <v>1</v>
      </c>
    </row>
    <row r="69" spans="1:11" x14ac:dyDescent="0.25">
      <c r="A69" s="4">
        <v>68</v>
      </c>
      <c r="B69" s="6">
        <v>44967</v>
      </c>
      <c r="C69" s="1" t="s">
        <v>81</v>
      </c>
      <c r="D69" s="8" t="s">
        <v>10</v>
      </c>
      <c r="E69" s="4">
        <v>25</v>
      </c>
      <c r="F69" s="8" t="str">
        <f>IF(Table1[[#This Row],[Age]]&gt;=60,"Senior Adult",IF(Table1[[#This Row],[Age]] &gt;=40,"Middle Age Adult",IF(Table1[[#This Row],[Age]]&gt;=20,"Adult","Teen")))</f>
        <v>Adult</v>
      </c>
      <c r="G69" s="8" t="s">
        <v>16</v>
      </c>
      <c r="H69" s="4">
        <v>1</v>
      </c>
      <c r="I69" s="12">
        <v>300</v>
      </c>
      <c r="J69" s="12">
        <v>300</v>
      </c>
      <c r="K69" s="14" t="b">
        <f>Table1[[#This Row],[Total Amount]]=Table1[[#This Row],[Quantity]]*Table1[[#This Row],[Price per Unit]]</f>
        <v>1</v>
      </c>
    </row>
    <row r="70" spans="1:11" x14ac:dyDescent="0.25">
      <c r="A70" s="4">
        <v>69</v>
      </c>
      <c r="B70" s="6">
        <v>45046</v>
      </c>
      <c r="C70" s="1" t="s">
        <v>82</v>
      </c>
      <c r="D70" s="8" t="s">
        <v>13</v>
      </c>
      <c r="E70" s="4">
        <v>56</v>
      </c>
      <c r="F70" s="8" t="str">
        <f>IF(Table1[[#This Row],[Age]]&gt;=60,"Senior Adult",IF(Table1[[#This Row],[Age]] &gt;=40,"Middle Age Adult",IF(Table1[[#This Row],[Age]]&gt;=20,"Adult","Teen")))</f>
        <v>Middle Age Adult</v>
      </c>
      <c r="G70" s="8" t="s">
        <v>11</v>
      </c>
      <c r="H70" s="4">
        <v>3</v>
      </c>
      <c r="I70" s="12">
        <v>25</v>
      </c>
      <c r="J70" s="12">
        <v>75</v>
      </c>
      <c r="K70" s="14" t="b">
        <f>Table1[[#This Row],[Total Amount]]=Table1[[#This Row],[Quantity]]*Table1[[#This Row],[Price per Unit]]</f>
        <v>1</v>
      </c>
    </row>
    <row r="71" spans="1:11" x14ac:dyDescent="0.25">
      <c r="A71" s="4">
        <v>70</v>
      </c>
      <c r="B71" s="6">
        <v>44978</v>
      </c>
      <c r="C71" s="1" t="s">
        <v>83</v>
      </c>
      <c r="D71" s="8" t="s">
        <v>13</v>
      </c>
      <c r="E71" s="4">
        <v>43</v>
      </c>
      <c r="F71" s="8" t="str">
        <f>IF(Table1[[#This Row],[Age]]&gt;=60,"Senior Adult",IF(Table1[[#This Row],[Age]] &gt;=40,"Middle Age Adult",IF(Table1[[#This Row],[Age]]&gt;=20,"Adult","Teen")))</f>
        <v>Middle Age Adult</v>
      </c>
      <c r="G71" s="8" t="s">
        <v>14</v>
      </c>
      <c r="H71" s="4">
        <v>1</v>
      </c>
      <c r="I71" s="12">
        <v>300</v>
      </c>
      <c r="J71" s="12">
        <v>300</v>
      </c>
      <c r="K71" s="14" t="b">
        <f>Table1[[#This Row],[Total Amount]]=Table1[[#This Row],[Quantity]]*Table1[[#This Row],[Price per Unit]]</f>
        <v>1</v>
      </c>
    </row>
    <row r="72" spans="1:11" x14ac:dyDescent="0.25">
      <c r="A72" s="4">
        <v>71</v>
      </c>
      <c r="B72" s="6">
        <v>45121</v>
      </c>
      <c r="C72" s="1" t="s">
        <v>84</v>
      </c>
      <c r="D72" s="8" t="s">
        <v>13</v>
      </c>
      <c r="E72" s="4">
        <v>51</v>
      </c>
      <c r="F72" s="8" t="str">
        <f>IF(Table1[[#This Row],[Age]]&gt;=60,"Senior Adult",IF(Table1[[#This Row],[Age]] &gt;=40,"Middle Age Adult",IF(Table1[[#This Row],[Age]]&gt;=20,"Adult","Teen")))</f>
        <v>Middle Age Adult</v>
      </c>
      <c r="G72" s="8" t="s">
        <v>11</v>
      </c>
      <c r="H72" s="4">
        <v>4</v>
      </c>
      <c r="I72" s="12">
        <v>25</v>
      </c>
      <c r="J72" s="12">
        <v>100</v>
      </c>
      <c r="K72" s="14" t="b">
        <f>Table1[[#This Row],[Total Amount]]=Table1[[#This Row],[Quantity]]*Table1[[#This Row],[Price per Unit]]</f>
        <v>1</v>
      </c>
    </row>
    <row r="73" spans="1:11" x14ac:dyDescent="0.25">
      <c r="A73" s="4">
        <v>72</v>
      </c>
      <c r="B73" s="6">
        <v>45069</v>
      </c>
      <c r="C73" s="1" t="s">
        <v>85</v>
      </c>
      <c r="D73" s="8" t="s">
        <v>13</v>
      </c>
      <c r="E73" s="4">
        <v>20</v>
      </c>
      <c r="F73" s="8" t="str">
        <f>IF(Table1[[#This Row],[Age]]&gt;=60,"Senior Adult",IF(Table1[[#This Row],[Age]] &gt;=40,"Middle Age Adult",IF(Table1[[#This Row],[Age]]&gt;=20,"Adult","Teen")))</f>
        <v>Adult</v>
      </c>
      <c r="G73" s="8" t="s">
        <v>16</v>
      </c>
      <c r="H73" s="4">
        <v>4</v>
      </c>
      <c r="I73" s="12">
        <v>500</v>
      </c>
      <c r="J73" s="12">
        <v>2000</v>
      </c>
      <c r="K73" s="14" t="b">
        <f>Table1[[#This Row],[Total Amount]]=Table1[[#This Row],[Quantity]]*Table1[[#This Row],[Price per Unit]]</f>
        <v>1</v>
      </c>
    </row>
    <row r="74" spans="1:11" x14ac:dyDescent="0.25">
      <c r="A74" s="4">
        <v>73</v>
      </c>
      <c r="B74" s="6">
        <v>45159</v>
      </c>
      <c r="C74" s="1" t="s">
        <v>86</v>
      </c>
      <c r="D74" s="8" t="s">
        <v>10</v>
      </c>
      <c r="E74" s="4">
        <v>29</v>
      </c>
      <c r="F74" s="8" t="str">
        <f>IF(Table1[[#This Row],[Age]]&gt;=60,"Senior Adult",IF(Table1[[#This Row],[Age]] &gt;=40,"Middle Age Adult",IF(Table1[[#This Row],[Age]]&gt;=20,"Adult","Teen")))</f>
        <v>Adult</v>
      </c>
      <c r="G74" s="8" t="s">
        <v>16</v>
      </c>
      <c r="H74" s="4">
        <v>3</v>
      </c>
      <c r="I74" s="12">
        <v>30</v>
      </c>
      <c r="J74" s="12">
        <v>90</v>
      </c>
      <c r="K74" s="14" t="b">
        <f>Table1[[#This Row],[Total Amount]]=Table1[[#This Row],[Quantity]]*Table1[[#This Row],[Price per Unit]]</f>
        <v>1</v>
      </c>
    </row>
    <row r="75" spans="1:11" x14ac:dyDescent="0.25">
      <c r="A75" s="4">
        <v>74</v>
      </c>
      <c r="B75" s="6">
        <v>45252</v>
      </c>
      <c r="C75" s="1" t="s">
        <v>87</v>
      </c>
      <c r="D75" s="8" t="s">
        <v>13</v>
      </c>
      <c r="E75" s="4">
        <v>18</v>
      </c>
      <c r="F75" s="8" t="str">
        <f>IF(Table1[[#This Row],[Age]]&gt;=60,"Senior Adult",IF(Table1[[#This Row],[Age]] &gt;=40,"Middle Age Adult",IF(Table1[[#This Row],[Age]]&gt;=20,"Adult","Teen")))</f>
        <v>Teen</v>
      </c>
      <c r="G75" s="8" t="s">
        <v>11</v>
      </c>
      <c r="H75" s="4">
        <v>4</v>
      </c>
      <c r="I75" s="12">
        <v>500</v>
      </c>
      <c r="J75" s="12">
        <v>2000</v>
      </c>
      <c r="K75" s="14" t="b">
        <f>Table1[[#This Row],[Total Amount]]=Table1[[#This Row],[Quantity]]*Table1[[#This Row],[Price per Unit]]</f>
        <v>1</v>
      </c>
    </row>
    <row r="76" spans="1:11" x14ac:dyDescent="0.25">
      <c r="A76" s="4">
        <v>75</v>
      </c>
      <c r="B76" s="6">
        <v>45113</v>
      </c>
      <c r="C76" s="1" t="s">
        <v>88</v>
      </c>
      <c r="D76" s="8" t="s">
        <v>10</v>
      </c>
      <c r="E76" s="4">
        <v>61</v>
      </c>
      <c r="F76" s="8" t="str">
        <f>IF(Table1[[#This Row],[Age]]&gt;=60,"Senior Adult",IF(Table1[[#This Row],[Age]] &gt;=40,"Middle Age Adult",IF(Table1[[#This Row],[Age]]&gt;=20,"Adult","Teen")))</f>
        <v>Senior Adult</v>
      </c>
      <c r="G76" s="8" t="s">
        <v>11</v>
      </c>
      <c r="H76" s="4">
        <v>4</v>
      </c>
      <c r="I76" s="12">
        <v>50</v>
      </c>
      <c r="J76" s="12">
        <v>200</v>
      </c>
      <c r="K76" s="14" t="b">
        <f>Table1[[#This Row],[Total Amount]]=Table1[[#This Row],[Quantity]]*Table1[[#This Row],[Price per Unit]]</f>
        <v>1</v>
      </c>
    </row>
    <row r="77" spans="1:11" x14ac:dyDescent="0.25">
      <c r="A77" s="4">
        <v>76</v>
      </c>
      <c r="B77" s="6">
        <v>45010</v>
      </c>
      <c r="C77" s="1" t="s">
        <v>89</v>
      </c>
      <c r="D77" s="8" t="s">
        <v>13</v>
      </c>
      <c r="E77" s="4">
        <v>22</v>
      </c>
      <c r="F77" s="8" t="str">
        <f>IF(Table1[[#This Row],[Age]]&gt;=60,"Senior Adult",IF(Table1[[#This Row],[Age]] &gt;=40,"Middle Age Adult",IF(Table1[[#This Row],[Age]]&gt;=20,"Adult","Teen")))</f>
        <v>Adult</v>
      </c>
      <c r="G77" s="8" t="s">
        <v>16</v>
      </c>
      <c r="H77" s="4">
        <v>2</v>
      </c>
      <c r="I77" s="12">
        <v>50</v>
      </c>
      <c r="J77" s="12">
        <v>100</v>
      </c>
      <c r="K77" s="14" t="b">
        <f>Table1[[#This Row],[Total Amount]]=Table1[[#This Row],[Quantity]]*Table1[[#This Row],[Price per Unit]]</f>
        <v>1</v>
      </c>
    </row>
    <row r="78" spans="1:11" x14ac:dyDescent="0.25">
      <c r="A78" s="4">
        <v>77</v>
      </c>
      <c r="B78" s="6">
        <v>45116</v>
      </c>
      <c r="C78" s="1" t="s">
        <v>90</v>
      </c>
      <c r="D78" s="8" t="s">
        <v>13</v>
      </c>
      <c r="E78" s="4">
        <v>47</v>
      </c>
      <c r="F78" s="8" t="str">
        <f>IF(Table1[[#This Row],[Age]]&gt;=60,"Senior Adult",IF(Table1[[#This Row],[Age]] &gt;=40,"Middle Age Adult",IF(Table1[[#This Row],[Age]]&gt;=20,"Adult","Teen")))</f>
        <v>Middle Age Adult</v>
      </c>
      <c r="G78" s="8" t="s">
        <v>14</v>
      </c>
      <c r="H78" s="4">
        <v>2</v>
      </c>
      <c r="I78" s="12">
        <v>50</v>
      </c>
      <c r="J78" s="12">
        <v>100</v>
      </c>
      <c r="K78" s="14" t="b">
        <f>Table1[[#This Row],[Total Amount]]=Table1[[#This Row],[Quantity]]*Table1[[#This Row],[Price per Unit]]</f>
        <v>1</v>
      </c>
    </row>
    <row r="79" spans="1:11" x14ac:dyDescent="0.25">
      <c r="A79" s="4">
        <v>78</v>
      </c>
      <c r="B79" s="6">
        <v>45108</v>
      </c>
      <c r="C79" s="1" t="s">
        <v>91</v>
      </c>
      <c r="D79" s="8" t="s">
        <v>13</v>
      </c>
      <c r="E79" s="4">
        <v>47</v>
      </c>
      <c r="F79" s="8" t="str">
        <f>IF(Table1[[#This Row],[Age]]&gt;=60,"Senior Adult",IF(Table1[[#This Row],[Age]] &gt;=40,"Middle Age Adult",IF(Table1[[#This Row],[Age]]&gt;=20,"Adult","Teen")))</f>
        <v>Middle Age Adult</v>
      </c>
      <c r="G79" s="8" t="s">
        <v>14</v>
      </c>
      <c r="H79" s="4">
        <v>3</v>
      </c>
      <c r="I79" s="12">
        <v>500</v>
      </c>
      <c r="J79" s="12">
        <v>1500</v>
      </c>
      <c r="K79" s="14" t="b">
        <f>Table1[[#This Row],[Total Amount]]=Table1[[#This Row],[Quantity]]*Table1[[#This Row],[Price per Unit]]</f>
        <v>1</v>
      </c>
    </row>
    <row r="80" spans="1:11" x14ac:dyDescent="0.25">
      <c r="A80" s="4">
        <v>79</v>
      </c>
      <c r="B80" s="6">
        <v>45034</v>
      </c>
      <c r="C80" s="1" t="s">
        <v>92</v>
      </c>
      <c r="D80" s="8" t="s">
        <v>10</v>
      </c>
      <c r="E80" s="4">
        <v>34</v>
      </c>
      <c r="F80" s="8" t="str">
        <f>IF(Table1[[#This Row],[Age]]&gt;=60,"Senior Adult",IF(Table1[[#This Row],[Age]] &gt;=40,"Middle Age Adult",IF(Table1[[#This Row],[Age]]&gt;=20,"Adult","Teen")))</f>
        <v>Adult</v>
      </c>
      <c r="G80" s="8" t="s">
        <v>11</v>
      </c>
      <c r="H80" s="4">
        <v>1</v>
      </c>
      <c r="I80" s="12">
        <v>300</v>
      </c>
      <c r="J80" s="12">
        <v>300</v>
      </c>
      <c r="K80" s="14" t="b">
        <f>Table1[[#This Row],[Total Amount]]=Table1[[#This Row],[Quantity]]*Table1[[#This Row],[Price per Unit]]</f>
        <v>1</v>
      </c>
    </row>
    <row r="81" spans="1:11" x14ac:dyDescent="0.25">
      <c r="A81" s="4">
        <v>80</v>
      </c>
      <c r="B81" s="6">
        <v>45270</v>
      </c>
      <c r="C81" s="1" t="s">
        <v>93</v>
      </c>
      <c r="D81" s="8" t="s">
        <v>13</v>
      </c>
      <c r="E81" s="4">
        <v>64</v>
      </c>
      <c r="F81" s="8" t="str">
        <f>IF(Table1[[#This Row],[Age]]&gt;=60,"Senior Adult",IF(Table1[[#This Row],[Age]] &gt;=40,"Middle Age Adult",IF(Table1[[#This Row],[Age]]&gt;=20,"Adult","Teen")))</f>
        <v>Senior Adult</v>
      </c>
      <c r="G81" s="8" t="s">
        <v>14</v>
      </c>
      <c r="H81" s="4">
        <v>2</v>
      </c>
      <c r="I81" s="12">
        <v>30</v>
      </c>
      <c r="J81" s="12">
        <v>60</v>
      </c>
      <c r="K81" s="14" t="b">
        <f>Table1[[#This Row],[Total Amount]]=Table1[[#This Row],[Quantity]]*Table1[[#This Row],[Price per Unit]]</f>
        <v>1</v>
      </c>
    </row>
    <row r="82" spans="1:11" x14ac:dyDescent="0.25">
      <c r="A82" s="4">
        <v>81</v>
      </c>
      <c r="B82" s="6">
        <v>45063</v>
      </c>
      <c r="C82" s="1" t="s">
        <v>94</v>
      </c>
      <c r="D82" s="8" t="s">
        <v>10</v>
      </c>
      <c r="E82" s="4">
        <v>40</v>
      </c>
      <c r="F82" s="8" t="str">
        <f>IF(Table1[[#This Row],[Age]]&gt;=60,"Senior Adult",IF(Table1[[#This Row],[Age]] &gt;=40,"Middle Age Adult",IF(Table1[[#This Row],[Age]]&gt;=20,"Adult","Teen")))</f>
        <v>Middle Age Adult</v>
      </c>
      <c r="G82" s="8" t="s">
        <v>16</v>
      </c>
      <c r="H82" s="4">
        <v>1</v>
      </c>
      <c r="I82" s="12">
        <v>50</v>
      </c>
      <c r="J82" s="12">
        <v>50</v>
      </c>
      <c r="K82" s="14" t="b">
        <f>Table1[[#This Row],[Total Amount]]=Table1[[#This Row],[Quantity]]*Table1[[#This Row],[Price per Unit]]</f>
        <v>1</v>
      </c>
    </row>
    <row r="83" spans="1:11" x14ac:dyDescent="0.25">
      <c r="A83" s="4">
        <v>82</v>
      </c>
      <c r="B83" s="6">
        <v>45286</v>
      </c>
      <c r="C83" s="1" t="s">
        <v>95</v>
      </c>
      <c r="D83" s="8" t="s">
        <v>13</v>
      </c>
      <c r="E83" s="4">
        <v>32</v>
      </c>
      <c r="F83" s="8" t="str">
        <f>IF(Table1[[#This Row],[Age]]&gt;=60,"Senior Adult",IF(Table1[[#This Row],[Age]] &gt;=40,"Middle Age Adult",IF(Table1[[#This Row],[Age]]&gt;=20,"Adult","Teen")))</f>
        <v>Adult</v>
      </c>
      <c r="G83" s="8" t="s">
        <v>11</v>
      </c>
      <c r="H83" s="4">
        <v>4</v>
      </c>
      <c r="I83" s="12">
        <v>50</v>
      </c>
      <c r="J83" s="12">
        <v>200</v>
      </c>
      <c r="K83" s="14" t="b">
        <f>Table1[[#This Row],[Total Amount]]=Table1[[#This Row],[Quantity]]*Table1[[#This Row],[Price per Unit]]</f>
        <v>1</v>
      </c>
    </row>
    <row r="84" spans="1:11" x14ac:dyDescent="0.25">
      <c r="A84" s="4">
        <v>83</v>
      </c>
      <c r="B84" s="6">
        <v>45276</v>
      </c>
      <c r="C84" s="1" t="s">
        <v>96</v>
      </c>
      <c r="D84" s="8" t="s">
        <v>10</v>
      </c>
      <c r="E84" s="4">
        <v>54</v>
      </c>
      <c r="F84" s="8" t="str">
        <f>IF(Table1[[#This Row],[Age]]&gt;=60,"Senior Adult",IF(Table1[[#This Row],[Age]] &gt;=40,"Middle Age Adult",IF(Table1[[#This Row],[Age]]&gt;=20,"Adult","Teen")))</f>
        <v>Middle Age Adult</v>
      </c>
      <c r="G84" s="8" t="s">
        <v>16</v>
      </c>
      <c r="H84" s="4">
        <v>2</v>
      </c>
      <c r="I84" s="12">
        <v>50</v>
      </c>
      <c r="J84" s="12">
        <v>100</v>
      </c>
      <c r="K84" s="14" t="b">
        <f>Table1[[#This Row],[Total Amount]]=Table1[[#This Row],[Quantity]]*Table1[[#This Row],[Price per Unit]]</f>
        <v>1</v>
      </c>
    </row>
    <row r="85" spans="1:11" x14ac:dyDescent="0.25">
      <c r="A85" s="4">
        <v>84</v>
      </c>
      <c r="B85" s="6">
        <v>45258</v>
      </c>
      <c r="C85" s="1" t="s">
        <v>97</v>
      </c>
      <c r="D85" s="8" t="s">
        <v>13</v>
      </c>
      <c r="E85" s="4">
        <v>38</v>
      </c>
      <c r="F85" s="8" t="str">
        <f>IF(Table1[[#This Row],[Age]]&gt;=60,"Senior Adult",IF(Table1[[#This Row],[Age]] &gt;=40,"Middle Age Adult",IF(Table1[[#This Row],[Age]]&gt;=20,"Adult","Teen")))</f>
        <v>Adult</v>
      </c>
      <c r="G85" s="8" t="s">
        <v>16</v>
      </c>
      <c r="H85" s="4">
        <v>3</v>
      </c>
      <c r="I85" s="12">
        <v>30</v>
      </c>
      <c r="J85" s="12">
        <v>90</v>
      </c>
      <c r="K85" s="14" t="b">
        <f>Table1[[#This Row],[Total Amount]]=Table1[[#This Row],[Quantity]]*Table1[[#This Row],[Price per Unit]]</f>
        <v>1</v>
      </c>
    </row>
    <row r="86" spans="1:11" x14ac:dyDescent="0.25">
      <c r="A86" s="4">
        <v>85</v>
      </c>
      <c r="B86" s="6">
        <v>44963</v>
      </c>
      <c r="C86" s="1" t="s">
        <v>98</v>
      </c>
      <c r="D86" s="8" t="s">
        <v>10</v>
      </c>
      <c r="E86" s="4">
        <v>31</v>
      </c>
      <c r="F86" s="8" t="str">
        <f>IF(Table1[[#This Row],[Age]]&gt;=60,"Senior Adult",IF(Table1[[#This Row],[Age]] &gt;=40,"Middle Age Adult",IF(Table1[[#This Row],[Age]]&gt;=20,"Adult","Teen")))</f>
        <v>Adult</v>
      </c>
      <c r="G86" s="8" t="s">
        <v>14</v>
      </c>
      <c r="H86" s="4">
        <v>3</v>
      </c>
      <c r="I86" s="12">
        <v>50</v>
      </c>
      <c r="J86" s="12">
        <v>150</v>
      </c>
      <c r="K86" s="14" t="b">
        <f>Table1[[#This Row],[Total Amount]]=Table1[[#This Row],[Quantity]]*Table1[[#This Row],[Price per Unit]]</f>
        <v>1</v>
      </c>
    </row>
    <row r="87" spans="1:11" x14ac:dyDescent="0.25">
      <c r="A87" s="4">
        <v>86</v>
      </c>
      <c r="B87" s="6">
        <v>45238</v>
      </c>
      <c r="C87" s="1" t="s">
        <v>99</v>
      </c>
      <c r="D87" s="8" t="s">
        <v>10</v>
      </c>
      <c r="E87" s="4">
        <v>19</v>
      </c>
      <c r="F87" s="8" t="str">
        <f>IF(Table1[[#This Row],[Age]]&gt;=60,"Senior Adult",IF(Table1[[#This Row],[Age]] &gt;=40,"Middle Age Adult",IF(Table1[[#This Row],[Age]]&gt;=20,"Adult","Teen")))</f>
        <v>Teen</v>
      </c>
      <c r="G87" s="8" t="s">
        <v>11</v>
      </c>
      <c r="H87" s="4">
        <v>3</v>
      </c>
      <c r="I87" s="12">
        <v>30</v>
      </c>
      <c r="J87" s="12">
        <v>90</v>
      </c>
      <c r="K87" s="14" t="b">
        <f>Table1[[#This Row],[Total Amount]]=Table1[[#This Row],[Quantity]]*Table1[[#This Row],[Price per Unit]]</f>
        <v>1</v>
      </c>
    </row>
    <row r="88" spans="1:11" x14ac:dyDescent="0.25">
      <c r="A88" s="4">
        <v>87</v>
      </c>
      <c r="B88" s="6">
        <v>45252</v>
      </c>
      <c r="C88" s="1" t="s">
        <v>100</v>
      </c>
      <c r="D88" s="8" t="s">
        <v>13</v>
      </c>
      <c r="E88" s="4">
        <v>28</v>
      </c>
      <c r="F88" s="8" t="str">
        <f>IF(Table1[[#This Row],[Age]]&gt;=60,"Senior Adult",IF(Table1[[#This Row],[Age]] &gt;=40,"Middle Age Adult",IF(Table1[[#This Row],[Age]]&gt;=20,"Adult","Teen")))</f>
        <v>Adult</v>
      </c>
      <c r="G88" s="8" t="s">
        <v>11</v>
      </c>
      <c r="H88" s="4">
        <v>2</v>
      </c>
      <c r="I88" s="12">
        <v>50</v>
      </c>
      <c r="J88" s="12">
        <v>100</v>
      </c>
      <c r="K88" s="14" t="b">
        <f>Table1[[#This Row],[Total Amount]]=Table1[[#This Row],[Quantity]]*Table1[[#This Row],[Price per Unit]]</f>
        <v>1</v>
      </c>
    </row>
    <row r="89" spans="1:11" x14ac:dyDescent="0.25">
      <c r="A89" s="4">
        <v>88</v>
      </c>
      <c r="B89" s="6">
        <v>45014</v>
      </c>
      <c r="C89" s="1" t="s">
        <v>101</v>
      </c>
      <c r="D89" s="8" t="s">
        <v>10</v>
      </c>
      <c r="E89" s="4">
        <v>56</v>
      </c>
      <c r="F89" s="8" t="str">
        <f>IF(Table1[[#This Row],[Age]]&gt;=60,"Senior Adult",IF(Table1[[#This Row],[Age]] &gt;=40,"Middle Age Adult",IF(Table1[[#This Row],[Age]]&gt;=20,"Adult","Teen")))</f>
        <v>Middle Age Adult</v>
      </c>
      <c r="G89" s="8" t="s">
        <v>14</v>
      </c>
      <c r="H89" s="4">
        <v>1</v>
      </c>
      <c r="I89" s="12">
        <v>500</v>
      </c>
      <c r="J89" s="12">
        <v>500</v>
      </c>
      <c r="K89" s="14" t="b">
        <f>Table1[[#This Row],[Total Amount]]=Table1[[#This Row],[Quantity]]*Table1[[#This Row],[Price per Unit]]</f>
        <v>1</v>
      </c>
    </row>
    <row r="90" spans="1:11" x14ac:dyDescent="0.25">
      <c r="A90" s="4">
        <v>89</v>
      </c>
      <c r="B90" s="6">
        <v>45200</v>
      </c>
      <c r="C90" s="1" t="s">
        <v>102</v>
      </c>
      <c r="D90" s="8" t="s">
        <v>13</v>
      </c>
      <c r="E90" s="4">
        <v>55</v>
      </c>
      <c r="F90" s="8" t="str">
        <f>IF(Table1[[#This Row],[Age]]&gt;=60,"Senior Adult",IF(Table1[[#This Row],[Age]] &gt;=40,"Middle Age Adult",IF(Table1[[#This Row],[Age]]&gt;=20,"Adult","Teen")))</f>
        <v>Middle Age Adult</v>
      </c>
      <c r="G90" s="8" t="s">
        <v>16</v>
      </c>
      <c r="H90" s="4">
        <v>4</v>
      </c>
      <c r="I90" s="12">
        <v>500</v>
      </c>
      <c r="J90" s="12">
        <v>2000</v>
      </c>
      <c r="K90" s="14" t="b">
        <f>Table1[[#This Row],[Total Amount]]=Table1[[#This Row],[Quantity]]*Table1[[#This Row],[Price per Unit]]</f>
        <v>1</v>
      </c>
    </row>
    <row r="91" spans="1:11" x14ac:dyDescent="0.25">
      <c r="A91" s="4">
        <v>90</v>
      </c>
      <c r="B91" s="6">
        <v>45052</v>
      </c>
      <c r="C91" s="1" t="s">
        <v>103</v>
      </c>
      <c r="D91" s="8" t="s">
        <v>13</v>
      </c>
      <c r="E91" s="4">
        <v>51</v>
      </c>
      <c r="F91" s="8" t="str">
        <f>IF(Table1[[#This Row],[Age]]&gt;=60,"Senior Adult",IF(Table1[[#This Row],[Age]] &gt;=40,"Middle Age Adult",IF(Table1[[#This Row],[Age]]&gt;=20,"Adult","Teen")))</f>
        <v>Middle Age Adult</v>
      </c>
      <c r="G91" s="8" t="s">
        <v>16</v>
      </c>
      <c r="H91" s="4">
        <v>1</v>
      </c>
      <c r="I91" s="12">
        <v>30</v>
      </c>
      <c r="J91" s="12">
        <v>30</v>
      </c>
      <c r="K91" s="14" t="b">
        <f>Table1[[#This Row],[Total Amount]]=Table1[[#This Row],[Quantity]]*Table1[[#This Row],[Price per Unit]]</f>
        <v>1</v>
      </c>
    </row>
    <row r="92" spans="1:11" x14ac:dyDescent="0.25">
      <c r="A92" s="4">
        <v>91</v>
      </c>
      <c r="B92" s="6">
        <v>45010</v>
      </c>
      <c r="C92" s="1" t="s">
        <v>104</v>
      </c>
      <c r="D92" s="8" t="s">
        <v>13</v>
      </c>
      <c r="E92" s="4">
        <v>55</v>
      </c>
      <c r="F92" s="8" t="str">
        <f>IF(Table1[[#This Row],[Age]]&gt;=60,"Senior Adult",IF(Table1[[#This Row],[Age]] &gt;=40,"Middle Age Adult",IF(Table1[[#This Row],[Age]]&gt;=20,"Adult","Teen")))</f>
        <v>Middle Age Adult</v>
      </c>
      <c r="G92" s="8" t="s">
        <v>16</v>
      </c>
      <c r="H92" s="4">
        <v>1</v>
      </c>
      <c r="I92" s="12">
        <v>500</v>
      </c>
      <c r="J92" s="12">
        <v>500</v>
      </c>
      <c r="K92" s="14" t="b">
        <f>Table1[[#This Row],[Total Amount]]=Table1[[#This Row],[Quantity]]*Table1[[#This Row],[Price per Unit]]</f>
        <v>1</v>
      </c>
    </row>
    <row r="93" spans="1:11" x14ac:dyDescent="0.25">
      <c r="A93" s="4">
        <v>92</v>
      </c>
      <c r="B93" s="6">
        <v>45163</v>
      </c>
      <c r="C93" s="1" t="s">
        <v>105</v>
      </c>
      <c r="D93" s="8" t="s">
        <v>13</v>
      </c>
      <c r="E93" s="4">
        <v>51</v>
      </c>
      <c r="F93" s="8" t="str">
        <f>IF(Table1[[#This Row],[Age]]&gt;=60,"Senior Adult",IF(Table1[[#This Row],[Age]] &gt;=40,"Middle Age Adult",IF(Table1[[#This Row],[Age]]&gt;=20,"Adult","Teen")))</f>
        <v>Middle Age Adult</v>
      </c>
      <c r="G93" s="8" t="s">
        <v>16</v>
      </c>
      <c r="H93" s="4">
        <v>4</v>
      </c>
      <c r="I93" s="12">
        <v>30</v>
      </c>
      <c r="J93" s="12">
        <v>120</v>
      </c>
      <c r="K93" s="14" t="b">
        <f>Table1[[#This Row],[Total Amount]]=Table1[[#This Row],[Quantity]]*Table1[[#This Row],[Price per Unit]]</f>
        <v>1</v>
      </c>
    </row>
    <row r="94" spans="1:11" x14ac:dyDescent="0.25">
      <c r="A94" s="4">
        <v>93</v>
      </c>
      <c r="B94" s="6">
        <v>45121</v>
      </c>
      <c r="C94" s="1" t="s">
        <v>106</v>
      </c>
      <c r="D94" s="8" t="s">
        <v>13</v>
      </c>
      <c r="E94" s="4">
        <v>35</v>
      </c>
      <c r="F94" s="8" t="str">
        <f>IF(Table1[[#This Row],[Age]]&gt;=60,"Senior Adult",IF(Table1[[#This Row],[Age]] &gt;=40,"Middle Age Adult",IF(Table1[[#This Row],[Age]]&gt;=20,"Adult","Teen")))</f>
        <v>Adult</v>
      </c>
      <c r="G94" s="8" t="s">
        <v>11</v>
      </c>
      <c r="H94" s="4">
        <v>4</v>
      </c>
      <c r="I94" s="12">
        <v>500</v>
      </c>
      <c r="J94" s="12">
        <v>2000</v>
      </c>
      <c r="K94" s="14" t="b">
        <f>Table1[[#This Row],[Total Amount]]=Table1[[#This Row],[Quantity]]*Table1[[#This Row],[Price per Unit]]</f>
        <v>1</v>
      </c>
    </row>
    <row r="95" spans="1:11" x14ac:dyDescent="0.25">
      <c r="A95" s="4">
        <v>94</v>
      </c>
      <c r="B95" s="6">
        <v>45065</v>
      </c>
      <c r="C95" s="1" t="s">
        <v>107</v>
      </c>
      <c r="D95" s="8" t="s">
        <v>13</v>
      </c>
      <c r="E95" s="4">
        <v>47</v>
      </c>
      <c r="F95" s="8" t="str">
        <f>IF(Table1[[#This Row],[Age]]&gt;=60,"Senior Adult",IF(Table1[[#This Row],[Age]] &gt;=40,"Middle Age Adult",IF(Table1[[#This Row],[Age]]&gt;=20,"Adult","Teen")))</f>
        <v>Middle Age Adult</v>
      </c>
      <c r="G95" s="8" t="s">
        <v>11</v>
      </c>
      <c r="H95" s="4">
        <v>2</v>
      </c>
      <c r="I95" s="12">
        <v>500</v>
      </c>
      <c r="J95" s="12">
        <v>1000</v>
      </c>
      <c r="K95" s="14" t="b">
        <f>Table1[[#This Row],[Total Amount]]=Table1[[#This Row],[Quantity]]*Table1[[#This Row],[Price per Unit]]</f>
        <v>1</v>
      </c>
    </row>
    <row r="96" spans="1:11" x14ac:dyDescent="0.25">
      <c r="A96" s="4">
        <v>95</v>
      </c>
      <c r="B96" s="6">
        <v>45254</v>
      </c>
      <c r="C96" s="1" t="s">
        <v>108</v>
      </c>
      <c r="D96" s="8" t="s">
        <v>13</v>
      </c>
      <c r="E96" s="4">
        <v>32</v>
      </c>
      <c r="F96" s="8" t="str">
        <f>IF(Table1[[#This Row],[Age]]&gt;=60,"Senior Adult",IF(Table1[[#This Row],[Age]] &gt;=40,"Middle Age Adult",IF(Table1[[#This Row],[Age]]&gt;=20,"Adult","Teen")))</f>
        <v>Adult</v>
      </c>
      <c r="G96" s="8" t="s">
        <v>14</v>
      </c>
      <c r="H96" s="4">
        <v>2</v>
      </c>
      <c r="I96" s="12">
        <v>30</v>
      </c>
      <c r="J96" s="12">
        <v>60</v>
      </c>
      <c r="K96" s="14" t="b">
        <f>Table1[[#This Row],[Total Amount]]=Table1[[#This Row],[Quantity]]*Table1[[#This Row],[Price per Unit]]</f>
        <v>1</v>
      </c>
    </row>
    <row r="97" spans="1:11" x14ac:dyDescent="0.25">
      <c r="A97" s="4">
        <v>96</v>
      </c>
      <c r="B97" s="6">
        <v>45279</v>
      </c>
      <c r="C97" s="1" t="s">
        <v>109</v>
      </c>
      <c r="D97" s="8" t="s">
        <v>13</v>
      </c>
      <c r="E97" s="4">
        <v>44</v>
      </c>
      <c r="F97" s="8" t="str">
        <f>IF(Table1[[#This Row],[Age]]&gt;=60,"Senior Adult",IF(Table1[[#This Row],[Age]] &gt;=40,"Middle Age Adult",IF(Table1[[#This Row],[Age]]&gt;=20,"Adult","Teen")))</f>
        <v>Middle Age Adult</v>
      </c>
      <c r="G97" s="8" t="s">
        <v>14</v>
      </c>
      <c r="H97" s="4">
        <v>2</v>
      </c>
      <c r="I97" s="12">
        <v>300</v>
      </c>
      <c r="J97" s="12">
        <v>600</v>
      </c>
      <c r="K97" s="14" t="b">
        <f>Table1[[#This Row],[Total Amount]]=Table1[[#This Row],[Quantity]]*Table1[[#This Row],[Price per Unit]]</f>
        <v>1</v>
      </c>
    </row>
    <row r="98" spans="1:11" x14ac:dyDescent="0.25">
      <c r="A98" s="4">
        <v>97</v>
      </c>
      <c r="B98" s="6">
        <v>45212</v>
      </c>
      <c r="C98" s="1" t="s">
        <v>110</v>
      </c>
      <c r="D98" s="8" t="s">
        <v>13</v>
      </c>
      <c r="E98" s="4">
        <v>51</v>
      </c>
      <c r="F98" s="8" t="str">
        <f>IF(Table1[[#This Row],[Age]]&gt;=60,"Senior Adult",IF(Table1[[#This Row],[Age]] &gt;=40,"Middle Age Adult",IF(Table1[[#This Row],[Age]]&gt;=20,"Adult","Teen")))</f>
        <v>Middle Age Adult</v>
      </c>
      <c r="G98" s="8" t="s">
        <v>11</v>
      </c>
      <c r="H98" s="4">
        <v>2</v>
      </c>
      <c r="I98" s="12">
        <v>500</v>
      </c>
      <c r="J98" s="12">
        <v>1000</v>
      </c>
      <c r="K98" s="14" t="b">
        <f>Table1[[#This Row],[Total Amount]]=Table1[[#This Row],[Quantity]]*Table1[[#This Row],[Price per Unit]]</f>
        <v>1</v>
      </c>
    </row>
    <row r="99" spans="1:11" x14ac:dyDescent="0.25">
      <c r="A99" s="4">
        <v>98</v>
      </c>
      <c r="B99" s="6">
        <v>45039</v>
      </c>
      <c r="C99" s="1" t="s">
        <v>111</v>
      </c>
      <c r="D99" s="8" t="s">
        <v>13</v>
      </c>
      <c r="E99" s="4">
        <v>55</v>
      </c>
      <c r="F99" s="8" t="str">
        <f>IF(Table1[[#This Row],[Age]]&gt;=60,"Senior Adult",IF(Table1[[#This Row],[Age]] &gt;=40,"Middle Age Adult",IF(Table1[[#This Row],[Age]]&gt;=20,"Adult","Teen")))</f>
        <v>Middle Age Adult</v>
      </c>
      <c r="G99" s="8" t="s">
        <v>11</v>
      </c>
      <c r="H99" s="4">
        <v>2</v>
      </c>
      <c r="I99" s="12">
        <v>50</v>
      </c>
      <c r="J99" s="12">
        <v>100</v>
      </c>
      <c r="K99" s="14" t="b">
        <f>Table1[[#This Row],[Total Amount]]=Table1[[#This Row],[Quantity]]*Table1[[#This Row],[Price per Unit]]</f>
        <v>1</v>
      </c>
    </row>
    <row r="100" spans="1:11" x14ac:dyDescent="0.25">
      <c r="A100" s="4">
        <v>99</v>
      </c>
      <c r="B100" s="6">
        <v>45277</v>
      </c>
      <c r="C100" s="1" t="s">
        <v>112</v>
      </c>
      <c r="D100" s="8" t="s">
        <v>13</v>
      </c>
      <c r="E100" s="4">
        <v>50</v>
      </c>
      <c r="F100" s="8" t="str">
        <f>IF(Table1[[#This Row],[Age]]&gt;=60,"Senior Adult",IF(Table1[[#This Row],[Age]] &gt;=40,"Middle Age Adult",IF(Table1[[#This Row],[Age]]&gt;=20,"Adult","Teen")))</f>
        <v>Middle Age Adult</v>
      </c>
      <c r="G100" s="8" t="s">
        <v>16</v>
      </c>
      <c r="H100" s="4">
        <v>4</v>
      </c>
      <c r="I100" s="12">
        <v>300</v>
      </c>
      <c r="J100" s="12">
        <v>1200</v>
      </c>
      <c r="K100" s="14" t="b">
        <f>Table1[[#This Row],[Total Amount]]=Table1[[#This Row],[Quantity]]*Table1[[#This Row],[Price per Unit]]</f>
        <v>1</v>
      </c>
    </row>
  </sheetData>
  <conditionalFormatting sqref="C1:C1048576">
    <cfRule type="duplicateValues" dxfId="16" priority="1"/>
  </conditionalFormatting>
  <conditionalFormatting sqref="C2:J100 A2:A100">
    <cfRule type="containsBlanks" dxfId="15" priority="4">
      <formula>LEN(TRIM(A2))=0</formula>
    </cfRule>
  </conditionalFormatting>
  <conditionalFormatting sqref="J2:J100">
    <cfRule type="cellIs" dxfId="14" priority="5" operator="greaterThan">
      <formula>$N$12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A20" sqref="A20"/>
    </sheetView>
  </sheetViews>
  <sheetFormatPr defaultRowHeight="15" x14ac:dyDescent="0.25"/>
  <sheetData>
    <row r="1" spans="1:10" x14ac:dyDescent="0.25">
      <c r="A1" s="2" t="s">
        <v>122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 t="s">
        <v>113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 t="s">
        <v>114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2" t="s">
        <v>115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 t="s">
        <v>116</v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 t="s">
        <v>117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 t="s">
        <v>118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 t="s">
        <v>119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 t="s">
        <v>120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 t="s">
        <v>121</v>
      </c>
      <c r="B19" s="2"/>
      <c r="C19" s="2"/>
      <c r="D19" s="2"/>
      <c r="E19" s="2"/>
      <c r="F19" s="2"/>
      <c r="G19" s="2"/>
      <c r="H19" s="2"/>
      <c r="I19" s="2"/>
      <c r="J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87C6-2FAF-4431-9898-9C6F5A1BD9D9}">
  <dimension ref="A3:D8"/>
  <sheetViews>
    <sheetView workbookViewId="0">
      <selection activeCell="C13" sqref="C13"/>
    </sheetView>
  </sheetViews>
  <sheetFormatPr defaultRowHeight="15" x14ac:dyDescent="0.25"/>
  <cols>
    <col min="1" max="1" width="32.42578125" bestFit="1" customWidth="1"/>
    <col min="2" max="2" width="16.85546875" bestFit="1" customWidth="1"/>
    <col min="3" max="3" width="6" bestFit="1" customWidth="1"/>
    <col min="4" max="4" width="11.28515625" bestFit="1" customWidth="1"/>
    <col min="5" max="5" width="15.5703125" bestFit="1" customWidth="1"/>
    <col min="6" max="6" width="24.85546875" bestFit="1" customWidth="1"/>
    <col min="7" max="7" width="20.5703125" bestFit="1" customWidth="1"/>
    <col min="8" max="8" width="13" bestFit="1" customWidth="1"/>
    <col min="9" max="9" width="5.28515625" bestFit="1" customWidth="1"/>
    <col min="10" max="10" width="16.140625" bestFit="1" customWidth="1"/>
    <col min="11" max="11" width="11.28515625" bestFit="1" customWidth="1"/>
  </cols>
  <sheetData>
    <row r="3" spans="1:4" x14ac:dyDescent="0.25">
      <c r="A3" s="16" t="s">
        <v>144</v>
      </c>
      <c r="B3" s="16" t="s">
        <v>130</v>
      </c>
    </row>
    <row r="4" spans="1:4" x14ac:dyDescent="0.25">
      <c r="A4" s="16" t="s">
        <v>128</v>
      </c>
      <c r="B4" t="s">
        <v>13</v>
      </c>
      <c r="C4" t="s">
        <v>10</v>
      </c>
      <c r="D4" t="s">
        <v>129</v>
      </c>
    </row>
    <row r="5" spans="1:4" x14ac:dyDescent="0.25">
      <c r="A5" s="17" t="s">
        <v>11</v>
      </c>
      <c r="B5" s="29">
        <v>12685</v>
      </c>
      <c r="C5" s="29">
        <v>2800</v>
      </c>
      <c r="D5" s="29">
        <v>15485</v>
      </c>
    </row>
    <row r="6" spans="1:4" x14ac:dyDescent="0.25">
      <c r="A6" s="17" t="s">
        <v>14</v>
      </c>
      <c r="B6" s="29">
        <v>5765</v>
      </c>
      <c r="C6" s="29">
        <v>6340</v>
      </c>
      <c r="D6" s="29">
        <v>12105</v>
      </c>
    </row>
    <row r="7" spans="1:4" x14ac:dyDescent="0.25">
      <c r="A7" s="17" t="s">
        <v>16</v>
      </c>
      <c r="B7" s="29">
        <v>12980</v>
      </c>
      <c r="C7" s="29">
        <v>7020</v>
      </c>
      <c r="D7" s="29">
        <v>20000</v>
      </c>
    </row>
    <row r="8" spans="1:4" x14ac:dyDescent="0.25">
      <c r="A8" s="17" t="s">
        <v>129</v>
      </c>
      <c r="B8" s="29">
        <v>31430</v>
      </c>
      <c r="C8" s="29">
        <v>16160</v>
      </c>
      <c r="D8" s="29">
        <v>47590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6040-EBEC-47FE-8F75-FF14AA1AA6C8}">
  <dimension ref="A3:B16"/>
  <sheetViews>
    <sheetView workbookViewId="0">
      <selection activeCell="Q11" sqref="Q11"/>
    </sheetView>
  </sheetViews>
  <sheetFormatPr defaultRowHeight="15" x14ac:dyDescent="0.25"/>
  <cols>
    <col min="1" max="1" width="13.42578125" bestFit="1" customWidth="1"/>
    <col min="2" max="2" width="24.7109375" bestFit="1" customWidth="1"/>
    <col min="3" max="3" width="23.42578125" bestFit="1" customWidth="1"/>
    <col min="4" max="7" width="6" bestFit="1" customWidth="1"/>
    <col min="8" max="15" width="7" bestFit="1" customWidth="1"/>
    <col min="16" max="19" width="8.5703125" bestFit="1" customWidth="1"/>
    <col min="20" max="20" width="12.7109375" bestFit="1" customWidth="1"/>
  </cols>
  <sheetData>
    <row r="3" spans="1:2" x14ac:dyDescent="0.25">
      <c r="A3" s="16" t="s">
        <v>128</v>
      </c>
      <c r="B3" t="s">
        <v>145</v>
      </c>
    </row>
    <row r="4" spans="1:2" x14ac:dyDescent="0.25">
      <c r="A4" s="17" t="s">
        <v>132</v>
      </c>
      <c r="B4" s="5">
        <v>3840</v>
      </c>
    </row>
    <row r="5" spans="1:2" x14ac:dyDescent="0.25">
      <c r="A5" s="17" t="s">
        <v>133</v>
      </c>
      <c r="B5" s="5">
        <v>5975</v>
      </c>
    </row>
    <row r="6" spans="1:2" x14ac:dyDescent="0.25">
      <c r="A6" s="17" t="s">
        <v>134</v>
      </c>
      <c r="B6" s="5">
        <v>1750</v>
      </c>
    </row>
    <row r="7" spans="1:2" x14ac:dyDescent="0.25">
      <c r="A7" s="17" t="s">
        <v>135</v>
      </c>
      <c r="B7" s="5">
        <v>1625</v>
      </c>
    </row>
    <row r="8" spans="1:2" x14ac:dyDescent="0.25">
      <c r="A8" s="17" t="s">
        <v>136</v>
      </c>
      <c r="B8" s="5">
        <v>7955</v>
      </c>
    </row>
    <row r="9" spans="1:2" x14ac:dyDescent="0.25">
      <c r="A9" s="17" t="s">
        <v>137</v>
      </c>
      <c r="B9" s="5">
        <v>2150</v>
      </c>
    </row>
    <row r="10" spans="1:2" x14ac:dyDescent="0.25">
      <c r="A10" s="17" t="s">
        <v>138</v>
      </c>
      <c r="B10" s="5">
        <v>4380</v>
      </c>
    </row>
    <row r="11" spans="1:2" x14ac:dyDescent="0.25">
      <c r="A11" s="17" t="s">
        <v>139</v>
      </c>
      <c r="B11" s="5">
        <v>2765</v>
      </c>
    </row>
    <row r="12" spans="1:2" x14ac:dyDescent="0.25">
      <c r="A12" s="17" t="s">
        <v>140</v>
      </c>
      <c r="B12" s="5">
        <v>50</v>
      </c>
    </row>
    <row r="13" spans="1:2" x14ac:dyDescent="0.25">
      <c r="A13" s="17" t="s">
        <v>141</v>
      </c>
      <c r="B13" s="5">
        <v>5620</v>
      </c>
    </row>
    <row r="14" spans="1:2" x14ac:dyDescent="0.25">
      <c r="A14" s="17" t="s">
        <v>142</v>
      </c>
      <c r="B14" s="5">
        <v>6420</v>
      </c>
    </row>
    <row r="15" spans="1:2" x14ac:dyDescent="0.25">
      <c r="A15" s="17" t="s">
        <v>143</v>
      </c>
      <c r="B15" s="5">
        <v>5060</v>
      </c>
    </row>
    <row r="16" spans="1:2" x14ac:dyDescent="0.25">
      <c r="A16" s="17" t="s">
        <v>129</v>
      </c>
      <c r="B16" s="5">
        <v>47590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A6EC-9A93-4B41-B230-5397CD899703}">
  <dimension ref="A3:D8"/>
  <sheetViews>
    <sheetView workbookViewId="0">
      <selection activeCell="M2" sqref="M2"/>
    </sheetView>
  </sheetViews>
  <sheetFormatPr defaultRowHeight="15" x14ac:dyDescent="0.25"/>
  <cols>
    <col min="1" max="1" width="27.85546875" bestFit="1" customWidth="1"/>
    <col min="2" max="2" width="16.85546875" bestFit="1" customWidth="1"/>
    <col min="3" max="3" width="6" bestFit="1" customWidth="1"/>
    <col min="4" max="5" width="11.28515625" bestFit="1" customWidth="1"/>
  </cols>
  <sheetData>
    <row r="3" spans="1:4" x14ac:dyDescent="0.25">
      <c r="A3" s="16" t="s">
        <v>146</v>
      </c>
      <c r="B3" s="16" t="s">
        <v>130</v>
      </c>
    </row>
    <row r="4" spans="1:4" x14ac:dyDescent="0.25">
      <c r="A4" s="16" t="s">
        <v>128</v>
      </c>
      <c r="B4" t="s">
        <v>13</v>
      </c>
      <c r="C4" t="s">
        <v>10</v>
      </c>
      <c r="D4" t="s">
        <v>129</v>
      </c>
    </row>
    <row r="5" spans="1:4" x14ac:dyDescent="0.25">
      <c r="A5" s="17" t="s">
        <v>11</v>
      </c>
      <c r="B5" s="29">
        <v>12685</v>
      </c>
      <c r="C5" s="29">
        <v>2800</v>
      </c>
      <c r="D5" s="29">
        <v>15485</v>
      </c>
    </row>
    <row r="6" spans="1:4" x14ac:dyDescent="0.25">
      <c r="A6" s="17" t="s">
        <v>14</v>
      </c>
      <c r="B6" s="29">
        <v>5765</v>
      </c>
      <c r="C6" s="29">
        <v>6340</v>
      </c>
      <c r="D6" s="29">
        <v>12105</v>
      </c>
    </row>
    <row r="7" spans="1:4" x14ac:dyDescent="0.25">
      <c r="A7" s="17" t="s">
        <v>16</v>
      </c>
      <c r="B7" s="29">
        <v>12980</v>
      </c>
      <c r="C7" s="29">
        <v>7020</v>
      </c>
      <c r="D7" s="29">
        <v>20000</v>
      </c>
    </row>
    <row r="8" spans="1:4" x14ac:dyDescent="0.25">
      <c r="A8" s="17" t="s">
        <v>129</v>
      </c>
      <c r="B8" s="29">
        <v>31430</v>
      </c>
      <c r="C8" s="29">
        <v>16160</v>
      </c>
      <c r="D8" s="29">
        <v>47590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CE59-AA94-44B9-B6DF-7D29DA7EB09B}">
  <dimension ref="A3:C7"/>
  <sheetViews>
    <sheetView workbookViewId="0">
      <selection activeCell="B17" sqref="B17"/>
    </sheetView>
  </sheetViews>
  <sheetFormatPr defaultRowHeight="15" x14ac:dyDescent="0.25"/>
  <cols>
    <col min="1" max="1" width="29.28515625" bestFit="1" customWidth="1"/>
    <col min="2" max="2" width="10" bestFit="1" customWidth="1"/>
    <col min="3" max="3" width="5.28515625" bestFit="1" customWidth="1"/>
    <col min="4" max="8" width="11.28515625" bestFit="1" customWidth="1"/>
    <col min="9" max="10" width="10.7109375" bestFit="1" customWidth="1"/>
    <col min="11" max="17" width="11.7109375" bestFit="1" customWidth="1"/>
    <col min="18" max="18" width="10.7109375" bestFit="1" customWidth="1"/>
    <col min="19" max="23" width="11.7109375" bestFit="1" customWidth="1"/>
    <col min="24" max="24" width="10.42578125" bestFit="1" customWidth="1"/>
    <col min="25" max="32" width="11.42578125" bestFit="1" customWidth="1"/>
    <col min="33" max="33" width="11" bestFit="1" customWidth="1"/>
    <col min="34" max="40" width="12" bestFit="1" customWidth="1"/>
    <col min="41" max="43" width="11.42578125" bestFit="1" customWidth="1"/>
    <col min="44" max="48" width="9.85546875" bestFit="1" customWidth="1"/>
    <col min="49" max="50" width="10.85546875" bestFit="1" customWidth="1"/>
    <col min="51" max="52" width="10.7109375" bestFit="1" customWidth="1"/>
    <col min="53" max="56" width="11.7109375" bestFit="1" customWidth="1"/>
    <col min="57" max="57" width="11.85546875" bestFit="1" customWidth="1"/>
    <col min="58" max="60" width="10.5703125" bestFit="1" customWidth="1"/>
    <col min="61" max="66" width="11.5703125" bestFit="1" customWidth="1"/>
    <col min="67" max="69" width="11" bestFit="1" customWidth="1"/>
    <col min="70" max="75" width="12" bestFit="1" customWidth="1"/>
    <col min="76" max="76" width="11" bestFit="1" customWidth="1"/>
    <col min="77" max="84" width="12" bestFit="1" customWidth="1"/>
  </cols>
  <sheetData>
    <row r="3" spans="1:3" x14ac:dyDescent="0.25">
      <c r="A3" s="16" t="s">
        <v>147</v>
      </c>
      <c r="B3" s="16" t="s">
        <v>3</v>
      </c>
    </row>
    <row r="4" spans="1:3" x14ac:dyDescent="0.25">
      <c r="A4" s="16" t="s">
        <v>5</v>
      </c>
      <c r="B4" t="s">
        <v>13</v>
      </c>
      <c r="C4" t="s">
        <v>10</v>
      </c>
    </row>
    <row r="5" spans="1:3" x14ac:dyDescent="0.25">
      <c r="A5" t="s">
        <v>11</v>
      </c>
      <c r="B5">
        <v>22</v>
      </c>
      <c r="C5">
        <v>15</v>
      </c>
    </row>
    <row r="6" spans="1:3" x14ac:dyDescent="0.25">
      <c r="A6" t="s">
        <v>14</v>
      </c>
      <c r="B6">
        <v>16</v>
      </c>
      <c r="C6">
        <v>15</v>
      </c>
    </row>
    <row r="7" spans="1:3" x14ac:dyDescent="0.25">
      <c r="A7" t="s">
        <v>16</v>
      </c>
      <c r="B7">
        <v>18</v>
      </c>
      <c r="C7">
        <v>13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2E36-3BDA-40E4-9FC7-7061CAA54787}">
  <dimension ref="A3:B6"/>
  <sheetViews>
    <sheetView workbookViewId="0">
      <selection activeCell="M10" sqref="M10"/>
    </sheetView>
  </sheetViews>
  <sheetFormatPr defaultRowHeight="15" x14ac:dyDescent="0.25"/>
  <cols>
    <col min="1" max="1" width="19" bestFit="1" customWidth="1"/>
    <col min="2" max="2" width="15.5703125" bestFit="1" customWidth="1"/>
  </cols>
  <sheetData>
    <row r="3" spans="1:2" x14ac:dyDescent="0.25">
      <c r="A3" s="16" t="s">
        <v>5</v>
      </c>
      <c r="B3" t="s">
        <v>131</v>
      </c>
    </row>
    <row r="4" spans="1:2" x14ac:dyDescent="0.25">
      <c r="A4" t="s">
        <v>11</v>
      </c>
      <c r="B4">
        <v>97</v>
      </c>
    </row>
    <row r="5" spans="1:2" x14ac:dyDescent="0.25">
      <c r="A5" t="s">
        <v>14</v>
      </c>
      <c r="B5">
        <v>76</v>
      </c>
    </row>
    <row r="6" spans="1:2" x14ac:dyDescent="0.25">
      <c r="A6" t="s">
        <v>16</v>
      </c>
      <c r="B6">
        <v>77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C8D6-5999-4E53-A282-7E6B818AED19}">
  <dimension ref="A3:E7"/>
  <sheetViews>
    <sheetView workbookViewId="0">
      <selection activeCell="O16" sqref="O16"/>
    </sheetView>
  </sheetViews>
  <sheetFormatPr defaultRowHeight="15" x14ac:dyDescent="0.25"/>
  <cols>
    <col min="1" max="1" width="19" bestFit="1" customWidth="1"/>
    <col min="2" max="2" width="12.5703125" bestFit="1" customWidth="1"/>
    <col min="3" max="3" width="16.140625" bestFit="1" customWidth="1"/>
    <col min="4" max="4" width="12" bestFit="1" customWidth="1"/>
    <col min="5" max="5" width="5.42578125" bestFit="1" customWidth="1"/>
  </cols>
  <sheetData>
    <row r="3" spans="1:5" x14ac:dyDescent="0.25">
      <c r="A3" s="16" t="s">
        <v>131</v>
      </c>
      <c r="B3" s="16" t="s">
        <v>151</v>
      </c>
    </row>
    <row r="4" spans="1:5" x14ac:dyDescent="0.25">
      <c r="A4" s="16" t="s">
        <v>5</v>
      </c>
      <c r="B4" t="s">
        <v>153</v>
      </c>
      <c r="C4" t="s">
        <v>154</v>
      </c>
      <c r="D4" t="s">
        <v>155</v>
      </c>
      <c r="E4" t="s">
        <v>156</v>
      </c>
    </row>
    <row r="5" spans="1:5" x14ac:dyDescent="0.25">
      <c r="A5" t="s">
        <v>11</v>
      </c>
      <c r="B5">
        <v>49</v>
      </c>
      <c r="C5">
        <v>30</v>
      </c>
      <c r="D5">
        <v>6</v>
      </c>
      <c r="E5">
        <v>12</v>
      </c>
    </row>
    <row r="6" spans="1:5" x14ac:dyDescent="0.25">
      <c r="A6" t="s">
        <v>14</v>
      </c>
      <c r="B6">
        <v>34</v>
      </c>
      <c r="C6">
        <v>24</v>
      </c>
      <c r="D6">
        <v>9</v>
      </c>
      <c r="E6">
        <v>9</v>
      </c>
    </row>
    <row r="7" spans="1:5" x14ac:dyDescent="0.25">
      <c r="A7" t="s">
        <v>16</v>
      </c>
      <c r="B7">
        <v>31</v>
      </c>
      <c r="C7">
        <v>44</v>
      </c>
      <c r="D7">
        <v>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7797-A979-4CCC-A676-3908D4EFA105}">
  <dimension ref="A3:D18"/>
  <sheetViews>
    <sheetView workbookViewId="0">
      <selection activeCell="M4" sqref="M4"/>
    </sheetView>
  </sheetViews>
  <sheetFormatPr defaultRowHeight="15" x14ac:dyDescent="0.25"/>
  <cols>
    <col min="1" max="1" width="19" customWidth="1"/>
    <col min="2" max="2" width="15.5703125" bestFit="1" customWidth="1"/>
    <col min="3" max="3" width="13.7109375" bestFit="1" customWidth="1"/>
    <col min="4" max="4" width="14" bestFit="1" customWidth="1"/>
    <col min="5" max="5" width="4" bestFit="1" customWidth="1"/>
    <col min="6" max="9" width="3" bestFit="1" customWidth="1"/>
    <col min="10" max="10" width="4" bestFit="1" customWidth="1"/>
    <col min="11" max="13" width="3" bestFit="1" customWidth="1"/>
    <col min="14" max="14" width="4" bestFit="1" customWidth="1"/>
    <col min="15" max="15" width="3" bestFit="1" customWidth="1"/>
    <col min="16" max="17" width="4" bestFit="1" customWidth="1"/>
    <col min="18" max="20" width="3" bestFit="1" customWidth="1"/>
    <col min="21" max="22" width="4" bestFit="1" customWidth="1"/>
    <col min="23" max="24" width="3" bestFit="1" customWidth="1"/>
    <col min="25" max="25" width="4" bestFit="1" customWidth="1"/>
    <col min="26" max="26" width="3" bestFit="1" customWidth="1"/>
    <col min="27" max="27" width="4" bestFit="1" customWidth="1"/>
    <col min="28" max="28" width="3" bestFit="1" customWidth="1"/>
    <col min="29" max="29" width="4" bestFit="1" customWidth="1"/>
    <col min="30" max="30" width="3" bestFit="1" customWidth="1"/>
    <col min="31" max="32" width="4" bestFit="1" customWidth="1"/>
    <col min="33" max="35" width="3" bestFit="1" customWidth="1"/>
    <col min="36" max="37" width="4" bestFit="1" customWidth="1"/>
    <col min="38" max="42" width="3" bestFit="1" customWidth="1"/>
    <col min="43" max="44" width="4" bestFit="1" customWidth="1"/>
    <col min="45" max="46" width="3" bestFit="1" customWidth="1"/>
    <col min="47" max="50" width="4" bestFit="1" customWidth="1"/>
    <col min="51" max="52" width="3" bestFit="1" customWidth="1"/>
    <col min="53" max="53" width="4" bestFit="1" customWidth="1"/>
    <col min="54" max="54" width="3" bestFit="1" customWidth="1"/>
    <col min="55" max="55" width="4" bestFit="1" customWidth="1"/>
    <col min="56" max="56" width="3" bestFit="1" customWidth="1"/>
    <col min="57" max="57" width="4" bestFit="1" customWidth="1"/>
    <col min="58" max="58" width="3" bestFit="1" customWidth="1"/>
    <col min="59" max="59" width="4" bestFit="1" customWidth="1"/>
    <col min="60" max="65" width="3" bestFit="1" customWidth="1"/>
    <col min="66" max="66" width="4" bestFit="1" customWidth="1"/>
    <col min="67" max="67" width="3" bestFit="1" customWidth="1"/>
    <col min="68" max="69" width="4" bestFit="1" customWidth="1"/>
    <col min="70" max="70" width="3" bestFit="1" customWidth="1"/>
    <col min="71" max="71" width="4" bestFit="1" customWidth="1"/>
    <col min="72" max="72" width="3" bestFit="1" customWidth="1"/>
    <col min="73" max="73" width="4" bestFit="1" customWidth="1"/>
    <col min="74" max="74" width="3" bestFit="1" customWidth="1"/>
    <col min="75" max="75" width="4" bestFit="1" customWidth="1"/>
    <col min="76" max="78" width="3" bestFit="1" customWidth="1"/>
    <col min="79" max="80" width="4" bestFit="1" customWidth="1"/>
    <col min="81" max="88" width="3" bestFit="1" customWidth="1"/>
    <col min="89" max="90" width="4" bestFit="1" customWidth="1"/>
    <col min="91" max="91" width="3" bestFit="1" customWidth="1"/>
    <col min="92" max="92" width="4" bestFit="1" customWidth="1"/>
    <col min="93" max="93" width="3" bestFit="1" customWidth="1"/>
    <col min="94" max="95" width="4" bestFit="1" customWidth="1"/>
    <col min="96" max="96" width="3" bestFit="1" customWidth="1"/>
    <col min="97" max="98" width="4" bestFit="1" customWidth="1"/>
    <col min="99" max="99" width="3" bestFit="1" customWidth="1"/>
    <col min="100" max="100" width="4" bestFit="1" customWidth="1"/>
  </cols>
  <sheetData>
    <row r="3" spans="1:4" x14ac:dyDescent="0.25">
      <c r="A3" s="27" t="s">
        <v>5</v>
      </c>
      <c r="B3" s="27" t="s">
        <v>7</v>
      </c>
      <c r="C3" s="27" t="s">
        <v>148</v>
      </c>
      <c r="D3" s="27" t="s">
        <v>126</v>
      </c>
    </row>
    <row r="4" spans="1:4" x14ac:dyDescent="0.25">
      <c r="A4" s="27" t="s">
        <v>11</v>
      </c>
      <c r="B4" s="28">
        <v>25</v>
      </c>
      <c r="C4" s="27">
        <v>21</v>
      </c>
      <c r="D4" s="27">
        <v>525</v>
      </c>
    </row>
    <row r="5" spans="1:4" x14ac:dyDescent="0.25">
      <c r="A5" s="27" t="s">
        <v>11</v>
      </c>
      <c r="B5" s="28">
        <v>30</v>
      </c>
      <c r="C5" s="27">
        <v>12</v>
      </c>
      <c r="D5" s="27">
        <v>360</v>
      </c>
    </row>
    <row r="6" spans="1:4" x14ac:dyDescent="0.25">
      <c r="A6" s="27" t="s">
        <v>11</v>
      </c>
      <c r="B6" s="28">
        <v>50</v>
      </c>
      <c r="C6" s="27">
        <v>32</v>
      </c>
      <c r="D6" s="27">
        <v>1600</v>
      </c>
    </row>
    <row r="7" spans="1:4" x14ac:dyDescent="0.25">
      <c r="A7" s="27" t="s">
        <v>11</v>
      </c>
      <c r="B7" s="28">
        <v>300</v>
      </c>
      <c r="C7" s="27">
        <v>15</v>
      </c>
      <c r="D7" s="27">
        <v>4500</v>
      </c>
    </row>
    <row r="8" spans="1:4" x14ac:dyDescent="0.25">
      <c r="A8" s="27" t="s">
        <v>11</v>
      </c>
      <c r="B8" s="28">
        <v>500</v>
      </c>
      <c r="C8" s="27">
        <v>17</v>
      </c>
      <c r="D8" s="27">
        <v>8500</v>
      </c>
    </row>
    <row r="9" spans="1:4" x14ac:dyDescent="0.25">
      <c r="A9" s="27" t="s">
        <v>14</v>
      </c>
      <c r="B9" s="28">
        <v>25</v>
      </c>
      <c r="C9" s="27">
        <v>15</v>
      </c>
      <c r="D9" s="27">
        <v>375</v>
      </c>
    </row>
    <row r="10" spans="1:4" x14ac:dyDescent="0.25">
      <c r="A10" s="27" t="s">
        <v>14</v>
      </c>
      <c r="B10" s="28">
        <v>30</v>
      </c>
      <c r="C10" s="27">
        <v>16</v>
      </c>
      <c r="D10" s="27">
        <v>480</v>
      </c>
    </row>
    <row r="11" spans="1:4" x14ac:dyDescent="0.25">
      <c r="A11" s="27" t="s">
        <v>14</v>
      </c>
      <c r="B11" s="28">
        <v>50</v>
      </c>
      <c r="C11" s="27">
        <v>17</v>
      </c>
      <c r="D11" s="27">
        <v>850</v>
      </c>
    </row>
    <row r="12" spans="1:4" x14ac:dyDescent="0.25">
      <c r="A12" s="27" t="s">
        <v>14</v>
      </c>
      <c r="B12" s="28">
        <v>300</v>
      </c>
      <c r="C12" s="27">
        <v>18</v>
      </c>
      <c r="D12" s="27">
        <v>5400</v>
      </c>
    </row>
    <row r="13" spans="1:4" x14ac:dyDescent="0.25">
      <c r="A13" s="27" t="s">
        <v>14</v>
      </c>
      <c r="B13" s="28">
        <v>500</v>
      </c>
      <c r="C13" s="27">
        <v>10</v>
      </c>
      <c r="D13" s="27">
        <v>5000</v>
      </c>
    </row>
    <row r="14" spans="1:4" x14ac:dyDescent="0.25">
      <c r="A14" s="27" t="s">
        <v>16</v>
      </c>
      <c r="B14" s="28">
        <v>25</v>
      </c>
      <c r="C14" s="27">
        <v>8</v>
      </c>
      <c r="D14" s="27">
        <v>200</v>
      </c>
    </row>
    <row r="15" spans="1:4" x14ac:dyDescent="0.25">
      <c r="A15" s="27" t="s">
        <v>16</v>
      </c>
      <c r="B15" s="28">
        <v>30</v>
      </c>
      <c r="C15" s="27">
        <v>15</v>
      </c>
      <c r="D15" s="27">
        <v>450</v>
      </c>
    </row>
    <row r="16" spans="1:4" x14ac:dyDescent="0.25">
      <c r="A16" s="27" t="s">
        <v>16</v>
      </c>
      <c r="B16" s="28">
        <v>50</v>
      </c>
      <c r="C16" s="27">
        <v>9</v>
      </c>
      <c r="D16" s="27">
        <v>450</v>
      </c>
    </row>
    <row r="17" spans="1:4" x14ac:dyDescent="0.25">
      <c r="A17" s="27" t="s">
        <v>16</v>
      </c>
      <c r="B17" s="28">
        <v>300</v>
      </c>
      <c r="C17" s="27">
        <v>18</v>
      </c>
      <c r="D17" s="27">
        <v>5400</v>
      </c>
    </row>
    <row r="18" spans="1:4" x14ac:dyDescent="0.25">
      <c r="A18" s="27" t="s">
        <v>16</v>
      </c>
      <c r="B18" s="28">
        <v>500</v>
      </c>
      <c r="C18" s="27">
        <v>27</v>
      </c>
      <c r="D18" s="27">
        <v>13500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Sheet1</vt:lpstr>
      <vt:lpstr>Revenue by Gender </vt:lpstr>
      <vt:lpstr>Revenue by Month</vt:lpstr>
      <vt:lpstr>Revenue from category</vt:lpstr>
      <vt:lpstr>Popular category</vt:lpstr>
      <vt:lpstr>Purchase Quantity</vt:lpstr>
      <vt:lpstr>PQ 2</vt:lpstr>
      <vt:lpstr>Most &amp; Least Expensive Product</vt:lpstr>
      <vt:lpstr>Top 10 Sales</vt:lpstr>
      <vt:lpstr>Customers by Age</vt:lpstr>
      <vt:lpstr>Revenue by Age </vt:lpstr>
      <vt:lpstr>Gender%</vt:lpstr>
      <vt:lpstr>Group %</vt:lpstr>
      <vt:lpstr>retail_sales_dataset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Daberechi Nnamani</dc:creator>
  <cp:lastModifiedBy>Orhine Adidi</cp:lastModifiedBy>
  <dcterms:created xsi:type="dcterms:W3CDTF">2024-01-22T08:54:56Z</dcterms:created>
  <dcterms:modified xsi:type="dcterms:W3CDTF">2024-02-02T12:10:30Z</dcterms:modified>
</cp:coreProperties>
</file>