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ding Comps" sheetId="1" state="visible" r:id="rId1"/>
    <sheet xmlns:r="http://schemas.openxmlformats.org/officeDocument/2006/relationships" name="Valuation Summary" sheetId="2" state="visible" r:id="rId2"/>
    <sheet xmlns:r="http://schemas.openxmlformats.org/officeDocument/2006/relationships" name="Football Fiel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</t>
        </is>
      </c>
      <c r="B1" s="1" t="inlineStr">
        <is>
          <t>Market Cap</t>
        </is>
      </c>
      <c r="C1" s="1" t="inlineStr">
        <is>
          <t>Net Debt</t>
        </is>
      </c>
      <c r="D1" s="1" t="inlineStr">
        <is>
          <t>Enterprise Value</t>
        </is>
      </c>
      <c r="E1" s="1" t="inlineStr">
        <is>
          <t>Revenue</t>
        </is>
      </c>
      <c r="F1" s="1" t="inlineStr">
        <is>
          <t>EBITDA</t>
        </is>
      </c>
      <c r="G1" s="1" t="inlineStr">
        <is>
          <t>Net Income</t>
        </is>
      </c>
      <c r="H1" s="1" t="inlineStr">
        <is>
          <t>EV/Revenue</t>
        </is>
      </c>
      <c r="I1" s="1" t="inlineStr">
        <is>
          <t>EV/EBITDA</t>
        </is>
      </c>
      <c r="J1" s="1" t="inlineStr">
        <is>
          <t>P/E</t>
        </is>
      </c>
    </row>
    <row r="2">
      <c r="A2" t="inlineStr">
        <is>
          <t>Peer A</t>
        </is>
      </c>
      <c r="B2" t="n">
        <v>5000</v>
      </c>
      <c r="C2" t="n">
        <v>1000</v>
      </c>
      <c r="D2">
        <f>B2+C2</f>
        <v/>
      </c>
      <c r="E2" t="n">
        <v>2500</v>
      </c>
      <c r="F2" t="n">
        <v>600</v>
      </c>
      <c r="G2" t="n">
        <v>400</v>
      </c>
      <c r="H2">
        <f>D2/E2</f>
        <v/>
      </c>
      <c r="I2">
        <f>D2/F2</f>
        <v/>
      </c>
      <c r="J2">
        <f>B2/G2</f>
        <v/>
      </c>
    </row>
    <row r="3">
      <c r="A3" t="inlineStr">
        <is>
          <t>Peer B</t>
        </is>
      </c>
      <c r="B3" t="n">
        <v>8000</v>
      </c>
      <c r="C3" t="n">
        <v>2000</v>
      </c>
      <c r="D3">
        <f>B3+C3</f>
        <v/>
      </c>
      <c r="E3" t="n">
        <v>4000</v>
      </c>
      <c r="F3" t="n">
        <v>1000</v>
      </c>
      <c r="G3" t="n">
        <v>700</v>
      </c>
      <c r="H3">
        <f>D3/E3</f>
        <v/>
      </c>
      <c r="I3">
        <f>D3/F3</f>
        <v/>
      </c>
      <c r="J3">
        <f>B3/G3</f>
        <v/>
      </c>
    </row>
    <row r="4">
      <c r="A4" t="inlineStr">
        <is>
          <t>Peer C</t>
        </is>
      </c>
      <c r="B4" t="n">
        <v>3000</v>
      </c>
      <c r="C4" t="n">
        <v>500</v>
      </c>
      <c r="D4">
        <f>B4+C4</f>
        <v/>
      </c>
      <c r="E4" t="n">
        <v>1500</v>
      </c>
      <c r="F4" t="n">
        <v>400</v>
      </c>
      <c r="G4" t="n">
        <v>200</v>
      </c>
      <c r="H4">
        <f>D4/E4</f>
        <v/>
      </c>
      <c r="I4">
        <f>D4/F4</f>
        <v/>
      </c>
      <c r="J4">
        <f>B4/G4</f>
        <v/>
      </c>
    </row>
    <row r="5">
      <c r="A5" t="inlineStr">
        <is>
          <t>Peer D</t>
        </is>
      </c>
      <c r="B5" t="n">
        <v>10000</v>
      </c>
      <c r="C5" t="n">
        <v>3000</v>
      </c>
      <c r="D5">
        <f>B5+C5</f>
        <v/>
      </c>
      <c r="E5" t="n">
        <v>5000</v>
      </c>
      <c r="F5" t="n">
        <v>1200</v>
      </c>
      <c r="G5" t="n">
        <v>900</v>
      </c>
      <c r="H5">
        <f>D5/E5</f>
        <v/>
      </c>
      <c r="I5">
        <f>D5/F5</f>
        <v/>
      </c>
      <c r="J5">
        <f>B5/G5</f>
        <v/>
      </c>
    </row>
    <row r="7">
      <c r="A7" t="inlineStr">
        <is>
          <t>Mean</t>
        </is>
      </c>
      <c r="H7">
        <f>AVERAGE(H2:H5)</f>
        <v/>
      </c>
      <c r="I7">
        <f>AVERAGE(I2:I5)</f>
        <v/>
      </c>
      <c r="J7">
        <f>AVERAGE(J2:J5)</f>
        <v/>
      </c>
    </row>
    <row r="8">
      <c r="A8" t="inlineStr">
        <is>
          <t>Median</t>
        </is>
      </c>
      <c r="H8">
        <f>MEDIAN(H2:H5)</f>
        <v/>
      </c>
      <c r="I8">
        <f>MEDIAN(I2:I5)</f>
        <v/>
      </c>
      <c r="J8">
        <f>MEDIAN(J2:J5)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Company Value</t>
        </is>
      </c>
      <c r="C1" s="1" t="inlineStr">
        <is>
          <t>Mean Multiple</t>
        </is>
      </c>
      <c r="D1" s="1" t="inlineStr">
        <is>
          <t>Implied Value</t>
        </is>
      </c>
    </row>
    <row r="2">
      <c r="A2" t="inlineStr">
        <is>
          <t>Revenue</t>
        </is>
      </c>
      <c r="B2" t="n">
        <v>3000</v>
      </c>
      <c r="C2">
        <f>'Trading Comps'!H7</f>
        <v/>
      </c>
      <c r="D2">
        <f>B2*C2</f>
        <v/>
      </c>
    </row>
    <row r="3">
      <c r="A3" t="inlineStr">
        <is>
          <t>EBITDA</t>
        </is>
      </c>
      <c r="B3" t="n">
        <v>700</v>
      </c>
      <c r="C3">
        <f>'Trading Comps'!I7</f>
        <v/>
      </c>
      <c r="D3">
        <f>B3*C3</f>
        <v/>
      </c>
    </row>
    <row r="4">
      <c r="A4" t="inlineStr">
        <is>
          <t>Net Income</t>
        </is>
      </c>
      <c r="B4" t="n">
        <v>500</v>
      </c>
      <c r="C4">
        <f>'Trading Comps'!J7</f>
        <v/>
      </c>
      <c r="D4">
        <f>B4*C4</f>
        <v/>
      </c>
    </row>
    <row r="6">
      <c r="A6" t="inlineStr">
        <is>
          <t>DCF Value per Share (from Day 17)</t>
        </is>
      </c>
      <c r="B6" t="n">
        <v>120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Valuation Method</t>
        </is>
      </c>
      <c r="B1" s="1" t="inlineStr">
        <is>
          <t>Low</t>
        </is>
      </c>
      <c r="C1" s="1" t="inlineStr">
        <is>
          <t>High</t>
        </is>
      </c>
    </row>
    <row r="2">
      <c r="A2" t="inlineStr">
        <is>
          <t>EV/Revenue</t>
        </is>
      </c>
      <c r="B2" t="n">
        <v>80</v>
      </c>
      <c r="C2" t="n">
        <v>100</v>
      </c>
    </row>
    <row r="3">
      <c r="A3" t="inlineStr">
        <is>
          <t>EV/EBITDA</t>
        </is>
      </c>
      <c r="B3" t="n">
        <v>90</v>
      </c>
      <c r="C3" t="n">
        <v>130</v>
      </c>
    </row>
    <row r="4">
      <c r="A4" t="inlineStr">
        <is>
          <t>P/E</t>
        </is>
      </c>
      <c r="B4" t="n">
        <v>100</v>
      </c>
      <c r="C4" t="n">
        <v>150</v>
      </c>
    </row>
    <row r="5">
      <c r="A5" t="inlineStr">
        <is>
          <t>DCF</t>
        </is>
      </c>
      <c r="B5" t="n">
        <v>110</v>
      </c>
      <c r="C5" t="n">
        <v>140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2025-09-25T13:11:37Z</dcterms:created>
  <dcterms:modified xmlns:dcterms="http://purl.org/dc/terms/" xmlns:xsi="http://www.w3.org/2001/XMLSchema-instance" xsi:type="dcterms:W3CDTF">2025-09-25T13:11:37Z</dcterms:modified>
</cp:coreProperties>
</file>