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12"/>
  <workbookPr/>
  <xr:revisionPtr revIDLastSave="480" documentId="11_0B1D56BE9CDCCE836B02CE7A5FB0D4A9BBFD1C62" xr6:coauthVersionLast="47" xr6:coauthVersionMax="47" xr10:uidLastSave="{30B8A733-26D3-426A-AFE2-2BC81354DE9F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1" l="1"/>
  <c r="B53" i="1"/>
  <c r="D53" i="1"/>
  <c r="D54" i="1"/>
  <c r="D55" i="1"/>
  <c r="D56" i="1"/>
  <c r="I4" i="1"/>
  <c r="H4" i="1"/>
  <c r="D6" i="1"/>
  <c r="I6" i="1" s="1"/>
  <c r="D7" i="1"/>
  <c r="I7" i="1" s="1"/>
  <c r="D8" i="1"/>
  <c r="I8" i="1" s="1"/>
  <c r="D9" i="1"/>
  <c r="I9" i="1" s="1"/>
  <c r="D10" i="1"/>
  <c r="I10" i="1" s="1"/>
  <c r="D11" i="1"/>
  <c r="I11" i="1" s="1"/>
  <c r="D12" i="1"/>
  <c r="I12" i="1" s="1"/>
  <c r="D13" i="1"/>
  <c r="I13" i="1" s="1"/>
  <c r="D14" i="1"/>
  <c r="I14" i="1" s="1"/>
  <c r="D15" i="1"/>
  <c r="I15" i="1" s="1"/>
  <c r="D16" i="1"/>
  <c r="I16" i="1" s="1"/>
  <c r="D17" i="1"/>
  <c r="I17" i="1" s="1"/>
  <c r="D18" i="1"/>
  <c r="I18" i="1" s="1"/>
  <c r="D19" i="1"/>
  <c r="I19" i="1" s="1"/>
  <c r="D20" i="1"/>
  <c r="I20" i="1" s="1"/>
  <c r="D21" i="1"/>
  <c r="I21" i="1" s="1"/>
  <c r="D22" i="1"/>
  <c r="I22" i="1" s="1"/>
  <c r="D23" i="1"/>
  <c r="I23" i="1" s="1"/>
  <c r="D24" i="1"/>
  <c r="I24" i="1" s="1"/>
  <c r="D25" i="1"/>
  <c r="I25" i="1" s="1"/>
  <c r="D26" i="1"/>
  <c r="I26" i="1" s="1"/>
  <c r="D27" i="1"/>
  <c r="I27" i="1" s="1"/>
  <c r="D28" i="1"/>
  <c r="I28" i="1" s="1"/>
  <c r="D29" i="1"/>
  <c r="I29" i="1" s="1"/>
  <c r="D30" i="1"/>
  <c r="I30" i="1" s="1"/>
  <c r="D31" i="1"/>
  <c r="I31" i="1" s="1"/>
  <c r="D32" i="1"/>
  <c r="I32" i="1" s="1"/>
  <c r="D33" i="1"/>
  <c r="I33" i="1" s="1"/>
  <c r="D34" i="1"/>
  <c r="I34" i="1" s="1"/>
  <c r="D5" i="1"/>
  <c r="I5" i="1" s="1"/>
  <c r="C5" i="1"/>
  <c r="B5" i="1"/>
  <c r="B6" i="1" l="1"/>
  <c r="E5" i="1"/>
  <c r="H5" i="1" l="1"/>
  <c r="F5" i="1"/>
  <c r="B7" i="1"/>
  <c r="B8" i="1" l="1"/>
  <c r="C6" i="1"/>
  <c r="G5" i="1"/>
  <c r="E6" i="1" l="1"/>
  <c r="B9" i="1"/>
  <c r="B10" i="1" l="1"/>
  <c r="H6" i="1"/>
  <c r="F6" i="1"/>
  <c r="C7" i="1" l="1"/>
  <c r="G6" i="1"/>
  <c r="B11" i="1"/>
  <c r="E7" i="1" l="1"/>
  <c r="B12" i="1"/>
  <c r="F7" i="1"/>
  <c r="G7" i="1"/>
  <c r="H7" i="1"/>
  <c r="C8" i="1" l="1"/>
  <c r="B13" i="1"/>
  <c r="E8" i="1" l="1"/>
  <c r="B14" i="1"/>
  <c r="F8" i="1" l="1"/>
  <c r="G8" i="1"/>
  <c r="H8" i="1"/>
  <c r="B15" i="1"/>
  <c r="C9" i="1" l="1"/>
  <c r="B16" i="1"/>
  <c r="E9" i="1" l="1"/>
  <c r="F9" i="1"/>
  <c r="B17" i="1"/>
  <c r="C10" i="1" l="1"/>
  <c r="G9" i="1"/>
  <c r="H9" i="1"/>
  <c r="B18" i="1"/>
  <c r="E10" i="1" l="1"/>
  <c r="F10" i="1"/>
  <c r="B19" i="1"/>
  <c r="C11" i="1" l="1"/>
  <c r="G10" i="1"/>
  <c r="H10" i="1"/>
  <c r="B20" i="1"/>
  <c r="E11" i="1" l="1"/>
  <c r="F11" i="1"/>
  <c r="B21" i="1"/>
  <c r="C12" i="1" l="1"/>
  <c r="G11" i="1"/>
  <c r="H11" i="1"/>
  <c r="B22" i="1"/>
  <c r="E12" i="1" l="1"/>
  <c r="F12" i="1"/>
  <c r="B23" i="1"/>
  <c r="C13" i="1" l="1"/>
  <c r="G12" i="1"/>
  <c r="H12" i="1"/>
  <c r="B24" i="1"/>
  <c r="E13" i="1" l="1"/>
  <c r="F13" i="1"/>
  <c r="B25" i="1"/>
  <c r="C14" i="1" l="1"/>
  <c r="G13" i="1"/>
  <c r="H13" i="1"/>
  <c r="B26" i="1"/>
  <c r="E14" i="1" l="1"/>
  <c r="F14" i="1"/>
  <c r="B27" i="1"/>
  <c r="C15" i="1" l="1"/>
  <c r="G14" i="1"/>
  <c r="H14" i="1"/>
  <c r="B28" i="1"/>
  <c r="E15" i="1" l="1"/>
  <c r="F15" i="1"/>
  <c r="B29" i="1"/>
  <c r="C16" i="1" l="1"/>
  <c r="G15" i="1"/>
  <c r="H15" i="1"/>
  <c r="B30" i="1"/>
  <c r="E16" i="1" l="1"/>
  <c r="F16" i="1"/>
  <c r="B31" i="1"/>
  <c r="C17" i="1" l="1"/>
  <c r="G16" i="1"/>
  <c r="H16" i="1"/>
  <c r="B32" i="1"/>
  <c r="E17" i="1" l="1"/>
  <c r="F17" i="1"/>
  <c r="B33" i="1"/>
  <c r="C18" i="1" l="1"/>
  <c r="G17" i="1"/>
  <c r="H17" i="1"/>
  <c r="B34" i="1"/>
  <c r="E18" i="1" l="1"/>
  <c r="F18" i="1"/>
  <c r="C19" i="1" l="1"/>
  <c r="G18" i="1"/>
  <c r="H18" i="1"/>
  <c r="E19" i="1" l="1"/>
  <c r="F19" i="1"/>
  <c r="C20" i="1" l="1"/>
  <c r="G19" i="1"/>
  <c r="H19" i="1"/>
  <c r="E20" i="1" l="1"/>
  <c r="F20" i="1"/>
  <c r="C21" i="1" l="1"/>
  <c r="G20" i="1"/>
  <c r="H20" i="1"/>
  <c r="E21" i="1" l="1"/>
  <c r="F21" i="1"/>
  <c r="C22" i="1" l="1"/>
  <c r="G21" i="1"/>
  <c r="H21" i="1"/>
  <c r="E22" i="1" l="1"/>
  <c r="F22" i="1"/>
  <c r="C23" i="1" l="1"/>
  <c r="G22" i="1"/>
  <c r="H22" i="1"/>
  <c r="E23" i="1" l="1"/>
  <c r="F23" i="1"/>
  <c r="C24" i="1" l="1"/>
  <c r="G23" i="1"/>
  <c r="H23" i="1"/>
  <c r="E24" i="1" l="1"/>
  <c r="F24" i="1"/>
  <c r="C25" i="1" l="1"/>
  <c r="G24" i="1"/>
  <c r="H24" i="1"/>
  <c r="E25" i="1" l="1"/>
  <c r="F25" i="1"/>
  <c r="C26" i="1" l="1"/>
  <c r="G25" i="1"/>
  <c r="H25" i="1"/>
  <c r="E26" i="1" l="1"/>
  <c r="F26" i="1"/>
  <c r="C27" i="1" l="1"/>
  <c r="G26" i="1"/>
  <c r="H26" i="1"/>
  <c r="E27" i="1" l="1"/>
  <c r="F27" i="1"/>
  <c r="C28" i="1" l="1"/>
  <c r="G27" i="1"/>
  <c r="H27" i="1"/>
  <c r="E28" i="1" l="1"/>
  <c r="F28" i="1"/>
  <c r="C29" i="1" l="1"/>
  <c r="G28" i="1"/>
  <c r="H28" i="1"/>
  <c r="E29" i="1" l="1"/>
  <c r="F29" i="1"/>
  <c r="C30" i="1" l="1"/>
  <c r="G29" i="1"/>
  <c r="H29" i="1"/>
  <c r="E30" i="1" l="1"/>
  <c r="F30" i="1"/>
  <c r="C31" i="1" l="1"/>
  <c r="G30" i="1"/>
  <c r="H30" i="1"/>
  <c r="E31" i="1" l="1"/>
  <c r="F31" i="1"/>
  <c r="C32" i="1" l="1"/>
  <c r="G31" i="1"/>
  <c r="H31" i="1"/>
  <c r="E32" i="1" l="1"/>
  <c r="F32" i="1"/>
  <c r="C33" i="1" l="1"/>
  <c r="G32" i="1"/>
  <c r="H32" i="1"/>
  <c r="E33" i="1" l="1"/>
  <c r="F33" i="1"/>
  <c r="C34" i="1" l="1"/>
  <c r="G33" i="1"/>
  <c r="H33" i="1"/>
  <c r="E34" i="1" l="1"/>
  <c r="F34" i="1"/>
  <c r="F35" i="1" s="1"/>
  <c r="C35" i="1"/>
  <c r="G34" i="1" l="1"/>
  <c r="G35" i="1" s="1"/>
  <c r="H34" i="1"/>
  <c r="E35" i="1"/>
</calcChain>
</file>

<file path=xl/sharedStrings.xml><?xml version="1.0" encoding="utf-8"?>
<sst xmlns="http://schemas.openxmlformats.org/spreadsheetml/2006/main" count="10" uniqueCount="10">
  <si>
    <t>Year</t>
  </si>
  <si>
    <t>Starting Val</t>
  </si>
  <si>
    <t>PMT</t>
  </si>
  <si>
    <t>Interest</t>
  </si>
  <si>
    <t>Ending Value</t>
  </si>
  <si>
    <t>Cumulative Value</t>
  </si>
  <si>
    <t>Compund interest only</t>
  </si>
  <si>
    <t>Pmt only</t>
  </si>
  <si>
    <t>pv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</si>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</sst>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">
    <font>
      <sz val="11"/>
      <color theme="1"/>
      <name val="Aptos Narrow"/>
      <family val="2"/>
      <scheme val="minor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wrapText="1"/>
    </xf>
    <xf numFmtId="164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wrapText="1"/>
    </xf>
    <xf numFmtId="9" fontId="1" fillId="2" borderId="0" xfId="0" applyNumberFormat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value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Sheet1!$B$4:$B$34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2-45D1-B993-50BC5608109B}"/>
            </c:ext>
          </c:extLst>
        </c:ser>
        <c:ser>
          <c:idx val="4"/>
          <c:order val="1"/>
          <c:tx>
            <c:strRef>
              <c:f>Sheet1!$F$3</c:f>
              <c:strCache>
                <c:ptCount val="1"/>
                <c:pt idx="0">
                  <c:v>Ending Value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Sheet1!$F$4:$F$34</c:f>
              <c:numCache>
                <c:formatCode>"₹"\ #,##0.00</c:formatCode>
                <c:ptCount val="31"/>
                <c:pt idx="0">
                  <c:v>1000</c:v>
                </c:pt>
                <c:pt idx="1">
                  <c:v>1300</c:v>
                </c:pt>
                <c:pt idx="2">
                  <c:v>1630</c:v>
                </c:pt>
                <c:pt idx="3">
                  <c:v>1993</c:v>
                </c:pt>
                <c:pt idx="4">
                  <c:v>2392.3000000000002</c:v>
                </c:pt>
                <c:pt idx="5">
                  <c:v>2831.53</c:v>
                </c:pt>
                <c:pt idx="6">
                  <c:v>3314.683</c:v>
                </c:pt>
                <c:pt idx="7">
                  <c:v>3846.1513</c:v>
                </c:pt>
                <c:pt idx="8">
                  <c:v>4430.7664299999997</c:v>
                </c:pt>
                <c:pt idx="9">
                  <c:v>5073.843073</c:v>
                </c:pt>
                <c:pt idx="10">
                  <c:v>5781.2273802999998</c:v>
                </c:pt>
                <c:pt idx="11">
                  <c:v>6559.3501183299995</c:v>
                </c:pt>
                <c:pt idx="12">
                  <c:v>7415.2851301629998</c:v>
                </c:pt>
                <c:pt idx="13">
                  <c:v>8356.8136431792991</c:v>
                </c:pt>
                <c:pt idx="14">
                  <c:v>9392.4950074972294</c:v>
                </c:pt>
                <c:pt idx="15">
                  <c:v>10531.744508246953</c:v>
                </c:pt>
                <c:pt idx="16">
                  <c:v>11784.918959071649</c:v>
                </c:pt>
                <c:pt idx="17">
                  <c:v>13163.410854978814</c:v>
                </c:pt>
                <c:pt idx="18">
                  <c:v>14679.751940476695</c:v>
                </c:pt>
                <c:pt idx="19">
                  <c:v>16347.727134524364</c:v>
                </c:pt>
                <c:pt idx="20">
                  <c:v>18182.4998479768</c:v>
                </c:pt>
                <c:pt idx="21">
                  <c:v>20200.74983277448</c:v>
                </c:pt>
                <c:pt idx="22">
                  <c:v>22420.824816051929</c:v>
                </c:pt>
                <c:pt idx="23">
                  <c:v>24862.907297657122</c:v>
                </c:pt>
                <c:pt idx="24">
                  <c:v>27549.198027422834</c:v>
                </c:pt>
                <c:pt idx="25">
                  <c:v>30504.117830165116</c:v>
                </c:pt>
                <c:pt idx="26">
                  <c:v>33754.529613181629</c:v>
                </c:pt>
                <c:pt idx="27">
                  <c:v>37329.982574499794</c:v>
                </c:pt>
                <c:pt idx="28">
                  <c:v>41262.980831949775</c:v>
                </c:pt>
                <c:pt idx="29">
                  <c:v>45589.27891514475</c:v>
                </c:pt>
                <c:pt idx="30">
                  <c:v>50348.206806659226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4F2-45D1-B993-50BC56081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536583"/>
        <c:axId val="600538631"/>
      </c:lineChart>
      <c:catAx>
        <c:axId val="600536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8631"/>
        <c:crosses val="autoZero"/>
        <c:auto val="1"/>
        <c:lblAlgn val="ctr"/>
        <c:lblOffset val="100"/>
        <c:noMultiLvlLbl val="0"/>
      </c:catAx>
      <c:valAx>
        <c:axId val="600538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6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Wealth Accumulation Trajectory</a:t>
            </a:r>
          </a:p>
        </c:rich>
      </c:tx>
      <c:layout>
        <c:manualLayout>
          <c:xMode val="edge"/>
          <c:yMode val="edge"/>
          <c:x val="0.24615266841644795"/>
          <c:y val="3.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Sheet1!$B$4:$B$34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1-4FC0-A240-9E00EAF89307}"/>
            </c:ext>
          </c:extLst>
        </c:ser>
        <c:ser>
          <c:idx val="5"/>
          <c:order val="1"/>
          <c:tx>
            <c:strRef>
              <c:f>Sheet1!$G$3</c:f>
              <c:strCache>
                <c:ptCount val="1"/>
                <c:pt idx="0">
                  <c:v>Cumulative Value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Sheet1!$G$4:$G$34</c:f>
              <c:numCache>
                <c:formatCode>"₹"\ #,##0.00</c:formatCode>
                <c:ptCount val="31"/>
                <c:pt idx="0">
                  <c:v>1000</c:v>
                </c:pt>
                <c:pt idx="1">
                  <c:v>1400</c:v>
                </c:pt>
                <c:pt idx="2">
                  <c:v>1760</c:v>
                </c:pt>
                <c:pt idx="3">
                  <c:v>2156</c:v>
                </c:pt>
                <c:pt idx="4">
                  <c:v>2591.6000000000004</c:v>
                </c:pt>
                <c:pt idx="5">
                  <c:v>3070.76</c:v>
                </c:pt>
                <c:pt idx="6">
                  <c:v>3597.8360000000002</c:v>
                </c:pt>
                <c:pt idx="7">
                  <c:v>4177.6196</c:v>
                </c:pt>
                <c:pt idx="8">
                  <c:v>4815.3815599999998</c:v>
                </c:pt>
                <c:pt idx="9">
                  <c:v>5516.9197160000003</c:v>
                </c:pt>
                <c:pt idx="10">
                  <c:v>6288.6116875999996</c:v>
                </c:pt>
                <c:pt idx="11">
                  <c:v>7137.4728563599992</c:v>
                </c:pt>
                <c:pt idx="12">
                  <c:v>8071.2201419960002</c:v>
                </c:pt>
                <c:pt idx="13">
                  <c:v>9098.3421561955984</c:v>
                </c:pt>
                <c:pt idx="14">
                  <c:v>10228.17637181516</c:v>
                </c:pt>
                <c:pt idx="15">
                  <c:v>11470.994008996677</c:v>
                </c:pt>
                <c:pt idx="16">
                  <c:v>12838.093409896344</c:v>
                </c:pt>
                <c:pt idx="17">
                  <c:v>14341.90275088598</c:v>
                </c:pt>
                <c:pt idx="18">
                  <c:v>15996.093025974576</c:v>
                </c:pt>
                <c:pt idx="19">
                  <c:v>17815.702328572035</c:v>
                </c:pt>
                <c:pt idx="20">
                  <c:v>19817.272561429236</c:v>
                </c:pt>
                <c:pt idx="21">
                  <c:v>22018.999817572159</c:v>
                </c:pt>
                <c:pt idx="22">
                  <c:v>24440.899799329378</c:v>
                </c:pt>
                <c:pt idx="23">
                  <c:v>27104.989779262316</c:v>
                </c:pt>
                <c:pt idx="24">
                  <c:v>30035.488757188545</c:v>
                </c:pt>
                <c:pt idx="25">
                  <c:v>33259.037632907399</c:v>
                </c:pt>
                <c:pt idx="26">
                  <c:v>36804.941396198141</c:v>
                </c:pt>
                <c:pt idx="27">
                  <c:v>40705.43553581796</c:v>
                </c:pt>
                <c:pt idx="28">
                  <c:v>44995.979089399756</c:v>
                </c:pt>
                <c:pt idx="29">
                  <c:v>49715.576998339726</c:v>
                </c:pt>
                <c:pt idx="30">
                  <c:v>54907.134698173701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871-4FC0-A240-9E00EAF89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083912"/>
        <c:axId val="1009144328"/>
      </c:lineChart>
      <c:catAx>
        <c:axId val="1009083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144328"/>
        <c:crosses val="autoZero"/>
        <c:auto val="1"/>
        <c:lblAlgn val="ctr"/>
        <c:lblOffset val="100"/>
        <c:noMultiLvlLbl val="0"/>
      </c:catAx>
      <c:valAx>
        <c:axId val="100914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08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PMT-only vs Compound Only Breakdown</a:t>
            </a:r>
          </a:p>
        </c:rich>
      </c:tx>
      <c:layout>
        <c:manualLayout>
          <c:xMode val="edge"/>
          <c:yMode val="edge"/>
          <c:x val="0.19419444444444442"/>
          <c:y val="3.819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Sheet1!$F$3</c:f>
              <c:strCache>
                <c:ptCount val="1"/>
                <c:pt idx="0">
                  <c:v>Ending Value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Sheet1!$F$4:$F$34</c:f>
              <c:numCache>
                <c:formatCode>"₹"\ #,##0.00</c:formatCode>
                <c:ptCount val="31"/>
                <c:pt idx="0">
                  <c:v>1000</c:v>
                </c:pt>
                <c:pt idx="1">
                  <c:v>1300</c:v>
                </c:pt>
                <c:pt idx="2">
                  <c:v>1630</c:v>
                </c:pt>
                <c:pt idx="3">
                  <c:v>1993</c:v>
                </c:pt>
                <c:pt idx="4">
                  <c:v>2392.3000000000002</c:v>
                </c:pt>
                <c:pt idx="5">
                  <c:v>2831.53</c:v>
                </c:pt>
                <c:pt idx="6">
                  <c:v>3314.683</c:v>
                </c:pt>
                <c:pt idx="7">
                  <c:v>3846.1513</c:v>
                </c:pt>
                <c:pt idx="8">
                  <c:v>4430.7664299999997</c:v>
                </c:pt>
                <c:pt idx="9">
                  <c:v>5073.843073</c:v>
                </c:pt>
                <c:pt idx="10">
                  <c:v>5781.2273802999998</c:v>
                </c:pt>
                <c:pt idx="11">
                  <c:v>6559.3501183299995</c:v>
                </c:pt>
                <c:pt idx="12">
                  <c:v>7415.2851301629998</c:v>
                </c:pt>
                <c:pt idx="13">
                  <c:v>8356.8136431792991</c:v>
                </c:pt>
                <c:pt idx="14">
                  <c:v>9392.4950074972294</c:v>
                </c:pt>
                <c:pt idx="15">
                  <c:v>10531.744508246953</c:v>
                </c:pt>
                <c:pt idx="16">
                  <c:v>11784.918959071649</c:v>
                </c:pt>
                <c:pt idx="17">
                  <c:v>13163.410854978814</c:v>
                </c:pt>
                <c:pt idx="18">
                  <c:v>14679.751940476695</c:v>
                </c:pt>
                <c:pt idx="19">
                  <c:v>16347.727134524364</c:v>
                </c:pt>
                <c:pt idx="20">
                  <c:v>18182.4998479768</c:v>
                </c:pt>
                <c:pt idx="21">
                  <c:v>20200.74983277448</c:v>
                </c:pt>
                <c:pt idx="22">
                  <c:v>22420.824816051929</c:v>
                </c:pt>
                <c:pt idx="23">
                  <c:v>24862.907297657122</c:v>
                </c:pt>
                <c:pt idx="24">
                  <c:v>27549.198027422834</c:v>
                </c:pt>
                <c:pt idx="25">
                  <c:v>30504.117830165116</c:v>
                </c:pt>
                <c:pt idx="26">
                  <c:v>33754.529613181629</c:v>
                </c:pt>
                <c:pt idx="27">
                  <c:v>37329.982574499794</c:v>
                </c:pt>
                <c:pt idx="28">
                  <c:v>41262.980831949775</c:v>
                </c:pt>
                <c:pt idx="29">
                  <c:v>45589.27891514475</c:v>
                </c:pt>
                <c:pt idx="30">
                  <c:v>50348.206806659226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D5F-4D62-857C-F9801F2D99EB}"/>
            </c:ext>
          </c:extLst>
        </c:ser>
        <c:ser>
          <c:idx val="6"/>
          <c:order val="1"/>
          <c:tx>
            <c:strRef>
              <c:f>Sheet1!$H$3</c:f>
              <c:strCache>
                <c:ptCount val="1"/>
                <c:pt idx="0">
                  <c:v>Compund interest only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Sheet1!$H$4:$H$34</c:f>
              <c:numCache>
                <c:formatCode>"₹"\ #,##0.00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260</c:v>
                </c:pt>
                <c:pt idx="3">
                  <c:v>489</c:v>
                </c:pt>
                <c:pt idx="4">
                  <c:v>797.2</c:v>
                </c:pt>
                <c:pt idx="5">
                  <c:v>1196.1500000000001</c:v>
                </c:pt>
                <c:pt idx="6">
                  <c:v>1698.9180000000001</c:v>
                </c:pt>
                <c:pt idx="7">
                  <c:v>2320.2781</c:v>
                </c:pt>
                <c:pt idx="8">
                  <c:v>3076.9210400000002</c:v>
                </c:pt>
                <c:pt idx="9">
                  <c:v>3987.6897869999998</c:v>
                </c:pt>
                <c:pt idx="10">
                  <c:v>5073.843073</c:v>
                </c:pt>
                <c:pt idx="11">
                  <c:v>6359.3501183300004</c:v>
                </c:pt>
                <c:pt idx="12">
                  <c:v>7871.2201419960002</c:v>
                </c:pt>
                <c:pt idx="13">
                  <c:v>9639.8706692119013</c:v>
                </c:pt>
                <c:pt idx="14">
                  <c:v>11699.539100451018</c:v>
                </c:pt>
                <c:pt idx="15">
                  <c:v>14088.742511245844</c:v>
                </c:pt>
                <c:pt idx="16">
                  <c:v>16850.791213195127</c:v>
                </c:pt>
                <c:pt idx="17">
                  <c:v>20034.362230421804</c:v>
                </c:pt>
                <c:pt idx="18">
                  <c:v>23694.139538961866</c:v>
                </c:pt>
                <c:pt idx="19">
                  <c:v>27891.528686905724</c:v>
                </c:pt>
                <c:pt idx="20">
                  <c:v>32695.454269048732</c:v>
                </c:pt>
                <c:pt idx="21">
                  <c:v>38183.24968075128</c:v>
                </c:pt>
                <c:pt idx="22">
                  <c:v>44441.649632103858</c:v>
                </c:pt>
                <c:pt idx="23">
                  <c:v>51567.897076919442</c:v>
                </c:pt>
                <c:pt idx="24">
                  <c:v>59670.977514377097</c:v>
                </c:pt>
                <c:pt idx="25">
                  <c:v>68872.995068557095</c:v>
                </c:pt>
                <c:pt idx="26">
                  <c:v>79310.706358429306</c:v>
                </c:pt>
                <c:pt idx="27">
                  <c:v>91137.229955590403</c:v>
                </c:pt>
                <c:pt idx="28">
                  <c:v>104523.95120859942</c:v>
                </c:pt>
                <c:pt idx="29">
                  <c:v>119662.64441265436</c:v>
                </c:pt>
                <c:pt idx="30">
                  <c:v>136767.83674543427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D5F-4D62-857C-F9801F2D99EB}"/>
            </c:ext>
          </c:extLst>
        </c:ser>
        <c:ser>
          <c:idx val="7"/>
          <c:order val="2"/>
          <c:tx>
            <c:strRef>
              <c:f>Sheet1!$I$3</c:f>
              <c:strCache>
                <c:ptCount val="1"/>
                <c:pt idx="0">
                  <c:v>Pmt only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Sheet1!$I$4:$I$34</c:f>
              <c:numCache>
                <c:formatCode>General</c:formatCode>
                <c:ptCount val="31"/>
                <c:pt idx="0">
                  <c:v>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D5F-4D62-857C-F9801F2D9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967943"/>
        <c:axId val="340969991"/>
      </c:lineChart>
      <c:catAx>
        <c:axId val="340967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69991"/>
        <c:crosses val="autoZero"/>
        <c:auto val="1"/>
        <c:lblAlgn val="ctr"/>
        <c:lblOffset val="100"/>
        <c:noMultiLvlLbl val="0"/>
      </c:catAx>
      <c:valAx>
        <c:axId val="340969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67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28575</xdr:rowOff>
    </xdr:from>
    <xdr:to>
      <xdr:col>16</xdr:col>
      <xdr:colOff>200025</xdr:colOff>
      <xdr:row>16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87F156-7EE8-F0E4-B398-11AE74E31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15</xdr:row>
      <xdr:rowOff>142875</xdr:rowOff>
    </xdr:from>
    <xdr:to>
      <xdr:col>16</xdr:col>
      <xdr:colOff>209550</xdr:colOff>
      <xdr:row>30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B66B70-D84A-2BA8-2754-98863853E89C}"/>
            </a:ext>
            <a:ext uri="{147F2762-F138-4A5C-976F-8EAC2B608ADB}">
              <a16:predDERef xmlns:a16="http://schemas.microsoft.com/office/drawing/2014/main" pred="{D987F156-7EE8-F0E4-B398-11AE74E31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30</xdr:row>
      <xdr:rowOff>38100</xdr:rowOff>
    </xdr:from>
    <xdr:to>
      <xdr:col>16</xdr:col>
      <xdr:colOff>200025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C0923C-FE74-64FA-319C-8ABB37CE57E6}"/>
            </a:ext>
            <a:ext uri="{147F2762-F138-4A5C-976F-8EAC2B608ADB}">
              <a16:predDERef xmlns:a16="http://schemas.microsoft.com/office/drawing/2014/main" pred="{C7B66B70-D84A-2BA8-2754-98863853E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tabSelected="1" topLeftCell="A34" workbookViewId="0">
      <selection activeCell="C53" sqref="C53"/>
    </sheetView>
  </sheetViews>
  <sheetFormatPr defaultRowHeight="15"/>
  <cols>
    <col min="1" max="1" width="2.7109375" style="2" customWidth="1"/>
    <col min="2" max="2" width="10.7109375" style="2" customWidth="1"/>
    <col min="3" max="3" width="11.7109375" style="2" customWidth="1"/>
    <col min="4" max="4" width="10.28515625" style="2" customWidth="1"/>
    <col min="5" max="5" width="9.42578125" style="2" bestFit="1" customWidth="1"/>
    <col min="6" max="6" width="12.5703125" style="2" customWidth="1"/>
    <col min="7" max="7" width="17.28515625" style="2" customWidth="1"/>
    <col min="8" max="8" width="20.85546875" style="2" bestFit="1" customWidth="1"/>
    <col min="9" max="10" width="9.140625" style="2"/>
    <col min="11" max="11" width="12" style="2" bestFit="1" customWidth="1"/>
    <col min="12" max="12" width="12.28515625" style="2" bestFit="1" customWidth="1"/>
    <col min="13" max="13" width="9.140625" style="2"/>
    <col min="14" max="14" width="13.85546875" style="2" bestFit="1" customWidth="1"/>
    <col min="15" max="16384" width="9.140625" style="2"/>
  </cols>
  <sheetData>
    <row r="1" spans="2:9">
      <c r="B1" s="11"/>
      <c r="C1" s="12"/>
      <c r="D1" s="11"/>
      <c r="E1" s="11"/>
      <c r="F1" s="11"/>
      <c r="G1" s="11"/>
      <c r="H1" s="11"/>
      <c r="I1" s="11"/>
    </row>
    <row r="3" spans="2:9">
      <c r="B3" s="6" t="s">
        <v>0</v>
      </c>
      <c r="C3" s="7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</row>
    <row r="4" spans="2:9">
      <c r="B4" s="4">
        <v>0</v>
      </c>
      <c r="C4" s="5">
        <v>1000</v>
      </c>
      <c r="D4" s="4">
        <v>0</v>
      </c>
      <c r="E4" s="4">
        <v>0</v>
      </c>
      <c r="F4" s="5">
        <v>1000</v>
      </c>
      <c r="G4" s="5">
        <v>1000</v>
      </c>
      <c r="H4" s="5">
        <f>B4*E4</f>
        <v>0</v>
      </c>
      <c r="I4" s="4">
        <f>D4</f>
        <v>0</v>
      </c>
    </row>
    <row r="5" spans="2:9">
      <c r="B5" s="4">
        <f>B4+1</f>
        <v>1</v>
      </c>
      <c r="C5" s="5">
        <f>F4</f>
        <v>1000</v>
      </c>
      <c r="D5" s="4">
        <f>200</f>
        <v>200</v>
      </c>
      <c r="E5" s="5">
        <f>C5*10%</f>
        <v>100</v>
      </c>
      <c r="F5" s="5">
        <f>C5+D5+E5</f>
        <v>1300</v>
      </c>
      <c r="G5" s="5">
        <f>E5+F5</f>
        <v>1400</v>
      </c>
      <c r="H5" s="5">
        <f t="shared" ref="H5:H34" si="0">B5*E5</f>
        <v>100</v>
      </c>
      <c r="I5" s="4">
        <f t="shared" ref="I5:I34" si="1">D5</f>
        <v>200</v>
      </c>
    </row>
    <row r="6" spans="2:9">
      <c r="B6" s="4">
        <f t="shared" ref="B6:B34" si="2">B5+1</f>
        <v>2</v>
      </c>
      <c r="C6" s="5">
        <f t="shared" ref="C6:C34" si="3">F5</f>
        <v>1300</v>
      </c>
      <c r="D6" s="4">
        <f>200</f>
        <v>200</v>
      </c>
      <c r="E6" s="5">
        <f t="shared" ref="E6:E34" si="4">C6*10%</f>
        <v>130</v>
      </c>
      <c r="F6" s="5">
        <f t="shared" ref="F6:F34" si="5">C6+D6+E6</f>
        <v>1630</v>
      </c>
      <c r="G6" s="5">
        <f t="shared" ref="G6:G34" si="6">E6+F6</f>
        <v>1760</v>
      </c>
      <c r="H6" s="5">
        <f t="shared" si="0"/>
        <v>260</v>
      </c>
      <c r="I6" s="4">
        <f t="shared" si="1"/>
        <v>200</v>
      </c>
    </row>
    <row r="7" spans="2:9">
      <c r="B7" s="4">
        <f t="shared" si="2"/>
        <v>3</v>
      </c>
      <c r="C7" s="5">
        <f t="shared" si="3"/>
        <v>1630</v>
      </c>
      <c r="D7" s="4">
        <f>200</f>
        <v>200</v>
      </c>
      <c r="E7" s="5">
        <f t="shared" si="4"/>
        <v>163</v>
      </c>
      <c r="F7" s="5">
        <f t="shared" si="5"/>
        <v>1993</v>
      </c>
      <c r="G7" s="5">
        <f t="shared" si="6"/>
        <v>2156</v>
      </c>
      <c r="H7" s="5">
        <f t="shared" si="0"/>
        <v>489</v>
      </c>
      <c r="I7" s="4">
        <f t="shared" si="1"/>
        <v>200</v>
      </c>
    </row>
    <row r="8" spans="2:9">
      <c r="B8" s="4">
        <f t="shared" si="2"/>
        <v>4</v>
      </c>
      <c r="C8" s="5">
        <f t="shared" si="3"/>
        <v>1993</v>
      </c>
      <c r="D8" s="4">
        <f>200</f>
        <v>200</v>
      </c>
      <c r="E8" s="5">
        <f t="shared" si="4"/>
        <v>199.3</v>
      </c>
      <c r="F8" s="5">
        <f t="shared" si="5"/>
        <v>2392.3000000000002</v>
      </c>
      <c r="G8" s="5">
        <f t="shared" si="6"/>
        <v>2591.6000000000004</v>
      </c>
      <c r="H8" s="5">
        <f t="shared" si="0"/>
        <v>797.2</v>
      </c>
      <c r="I8" s="4">
        <f t="shared" si="1"/>
        <v>200</v>
      </c>
    </row>
    <row r="9" spans="2:9">
      <c r="B9" s="4">
        <f t="shared" si="2"/>
        <v>5</v>
      </c>
      <c r="C9" s="5">
        <f t="shared" si="3"/>
        <v>2392.3000000000002</v>
      </c>
      <c r="D9" s="4">
        <f>200</f>
        <v>200</v>
      </c>
      <c r="E9" s="5">
        <f t="shared" si="4"/>
        <v>239.23000000000002</v>
      </c>
      <c r="F9" s="5">
        <f t="shared" si="5"/>
        <v>2831.53</v>
      </c>
      <c r="G9" s="5">
        <f t="shared" si="6"/>
        <v>3070.76</v>
      </c>
      <c r="H9" s="5">
        <f t="shared" si="0"/>
        <v>1196.1500000000001</v>
      </c>
      <c r="I9" s="4">
        <f t="shared" si="1"/>
        <v>200</v>
      </c>
    </row>
    <row r="10" spans="2:9">
      <c r="B10" s="4">
        <f t="shared" si="2"/>
        <v>6</v>
      </c>
      <c r="C10" s="5">
        <f t="shared" si="3"/>
        <v>2831.53</v>
      </c>
      <c r="D10" s="4">
        <f>200</f>
        <v>200</v>
      </c>
      <c r="E10" s="5">
        <f t="shared" si="4"/>
        <v>283.15300000000002</v>
      </c>
      <c r="F10" s="5">
        <f t="shared" si="5"/>
        <v>3314.683</v>
      </c>
      <c r="G10" s="5">
        <f t="shared" si="6"/>
        <v>3597.8360000000002</v>
      </c>
      <c r="H10" s="5">
        <f t="shared" si="0"/>
        <v>1698.9180000000001</v>
      </c>
      <c r="I10" s="4">
        <f t="shared" si="1"/>
        <v>200</v>
      </c>
    </row>
    <row r="11" spans="2:9">
      <c r="B11" s="4">
        <f t="shared" si="2"/>
        <v>7</v>
      </c>
      <c r="C11" s="5">
        <f t="shared" si="3"/>
        <v>3314.683</v>
      </c>
      <c r="D11" s="4">
        <f>200</f>
        <v>200</v>
      </c>
      <c r="E11" s="5">
        <f t="shared" si="4"/>
        <v>331.4683</v>
      </c>
      <c r="F11" s="5">
        <f t="shared" si="5"/>
        <v>3846.1513</v>
      </c>
      <c r="G11" s="5">
        <f t="shared" si="6"/>
        <v>4177.6196</v>
      </c>
      <c r="H11" s="5">
        <f t="shared" si="0"/>
        <v>2320.2781</v>
      </c>
      <c r="I11" s="4">
        <f t="shared" si="1"/>
        <v>200</v>
      </c>
    </row>
    <row r="12" spans="2:9">
      <c r="B12" s="4">
        <f t="shared" si="2"/>
        <v>8</v>
      </c>
      <c r="C12" s="5">
        <f t="shared" si="3"/>
        <v>3846.1513</v>
      </c>
      <c r="D12" s="4">
        <f>200</f>
        <v>200</v>
      </c>
      <c r="E12" s="5">
        <f t="shared" si="4"/>
        <v>384.61513000000002</v>
      </c>
      <c r="F12" s="5">
        <f t="shared" si="5"/>
        <v>4430.7664299999997</v>
      </c>
      <c r="G12" s="5">
        <f t="shared" si="6"/>
        <v>4815.3815599999998</v>
      </c>
      <c r="H12" s="5">
        <f t="shared" si="0"/>
        <v>3076.9210400000002</v>
      </c>
      <c r="I12" s="4">
        <f t="shared" si="1"/>
        <v>200</v>
      </c>
    </row>
    <row r="13" spans="2:9">
      <c r="B13" s="4">
        <f t="shared" si="2"/>
        <v>9</v>
      </c>
      <c r="C13" s="5">
        <f t="shared" si="3"/>
        <v>4430.7664299999997</v>
      </c>
      <c r="D13" s="4">
        <f>200</f>
        <v>200</v>
      </c>
      <c r="E13" s="5">
        <f t="shared" si="4"/>
        <v>443.07664299999999</v>
      </c>
      <c r="F13" s="5">
        <f t="shared" si="5"/>
        <v>5073.843073</v>
      </c>
      <c r="G13" s="5">
        <f t="shared" si="6"/>
        <v>5516.9197160000003</v>
      </c>
      <c r="H13" s="5">
        <f t="shared" si="0"/>
        <v>3987.6897869999998</v>
      </c>
      <c r="I13" s="4">
        <f t="shared" si="1"/>
        <v>200</v>
      </c>
    </row>
    <row r="14" spans="2:9">
      <c r="B14" s="4">
        <f t="shared" si="2"/>
        <v>10</v>
      </c>
      <c r="C14" s="5">
        <f t="shared" si="3"/>
        <v>5073.843073</v>
      </c>
      <c r="D14" s="4">
        <f>200</f>
        <v>200</v>
      </c>
      <c r="E14" s="5">
        <f t="shared" si="4"/>
        <v>507.38430730000005</v>
      </c>
      <c r="F14" s="5">
        <f t="shared" si="5"/>
        <v>5781.2273802999998</v>
      </c>
      <c r="G14" s="5">
        <f t="shared" si="6"/>
        <v>6288.6116875999996</v>
      </c>
      <c r="H14" s="5">
        <f t="shared" si="0"/>
        <v>5073.843073</v>
      </c>
      <c r="I14" s="4">
        <f t="shared" si="1"/>
        <v>200</v>
      </c>
    </row>
    <row r="15" spans="2:9">
      <c r="B15" s="4">
        <f t="shared" si="2"/>
        <v>11</v>
      </c>
      <c r="C15" s="5">
        <f t="shared" si="3"/>
        <v>5781.2273802999998</v>
      </c>
      <c r="D15" s="4">
        <f>200</f>
        <v>200</v>
      </c>
      <c r="E15" s="5">
        <f t="shared" si="4"/>
        <v>578.12273803000005</v>
      </c>
      <c r="F15" s="5">
        <f t="shared" si="5"/>
        <v>6559.3501183299995</v>
      </c>
      <c r="G15" s="5">
        <f t="shared" si="6"/>
        <v>7137.4728563599992</v>
      </c>
      <c r="H15" s="5">
        <f t="shared" si="0"/>
        <v>6359.3501183300004</v>
      </c>
      <c r="I15" s="4">
        <f t="shared" si="1"/>
        <v>200</v>
      </c>
    </row>
    <row r="16" spans="2:9">
      <c r="B16" s="4">
        <f t="shared" si="2"/>
        <v>12</v>
      </c>
      <c r="C16" s="5">
        <f t="shared" si="3"/>
        <v>6559.3501183299995</v>
      </c>
      <c r="D16" s="4">
        <f>200</f>
        <v>200</v>
      </c>
      <c r="E16" s="5">
        <f t="shared" si="4"/>
        <v>655.93501183299998</v>
      </c>
      <c r="F16" s="5">
        <f t="shared" si="5"/>
        <v>7415.2851301629998</v>
      </c>
      <c r="G16" s="5">
        <f t="shared" si="6"/>
        <v>8071.2201419960002</v>
      </c>
      <c r="H16" s="5">
        <f t="shared" si="0"/>
        <v>7871.2201419960002</v>
      </c>
      <c r="I16" s="4">
        <f t="shared" si="1"/>
        <v>200</v>
      </c>
    </row>
    <row r="17" spans="2:9">
      <c r="B17" s="4">
        <f t="shared" si="2"/>
        <v>13</v>
      </c>
      <c r="C17" s="5">
        <f t="shared" si="3"/>
        <v>7415.2851301629998</v>
      </c>
      <c r="D17" s="4">
        <f>200</f>
        <v>200</v>
      </c>
      <c r="E17" s="5">
        <f t="shared" si="4"/>
        <v>741.52851301630005</v>
      </c>
      <c r="F17" s="5">
        <f t="shared" si="5"/>
        <v>8356.8136431792991</v>
      </c>
      <c r="G17" s="5">
        <f t="shared" si="6"/>
        <v>9098.3421561955984</v>
      </c>
      <c r="H17" s="5">
        <f t="shared" si="0"/>
        <v>9639.8706692119013</v>
      </c>
      <c r="I17" s="4">
        <f t="shared" si="1"/>
        <v>200</v>
      </c>
    </row>
    <row r="18" spans="2:9">
      <c r="B18" s="4">
        <f t="shared" si="2"/>
        <v>14</v>
      </c>
      <c r="C18" s="5">
        <f t="shared" si="3"/>
        <v>8356.8136431792991</v>
      </c>
      <c r="D18" s="4">
        <f>200</f>
        <v>200</v>
      </c>
      <c r="E18" s="5">
        <f t="shared" si="4"/>
        <v>835.68136431792993</v>
      </c>
      <c r="F18" s="5">
        <f t="shared" si="5"/>
        <v>9392.4950074972294</v>
      </c>
      <c r="G18" s="5">
        <f t="shared" si="6"/>
        <v>10228.17637181516</v>
      </c>
      <c r="H18" s="5">
        <f t="shared" si="0"/>
        <v>11699.539100451018</v>
      </c>
      <c r="I18" s="4">
        <f t="shared" si="1"/>
        <v>200</v>
      </c>
    </row>
    <row r="19" spans="2:9">
      <c r="B19" s="4">
        <f t="shared" si="2"/>
        <v>15</v>
      </c>
      <c r="C19" s="5">
        <f t="shared" si="3"/>
        <v>9392.4950074972294</v>
      </c>
      <c r="D19" s="4">
        <f>200</f>
        <v>200</v>
      </c>
      <c r="E19" s="5">
        <f t="shared" si="4"/>
        <v>939.24950074972298</v>
      </c>
      <c r="F19" s="5">
        <f t="shared" si="5"/>
        <v>10531.744508246953</v>
      </c>
      <c r="G19" s="5">
        <f t="shared" si="6"/>
        <v>11470.994008996677</v>
      </c>
      <c r="H19" s="5">
        <f t="shared" si="0"/>
        <v>14088.742511245844</v>
      </c>
      <c r="I19" s="4">
        <f t="shared" si="1"/>
        <v>200</v>
      </c>
    </row>
    <row r="20" spans="2:9">
      <c r="B20" s="4">
        <f t="shared" si="2"/>
        <v>16</v>
      </c>
      <c r="C20" s="5">
        <f t="shared" si="3"/>
        <v>10531.744508246953</v>
      </c>
      <c r="D20" s="4">
        <f>200</f>
        <v>200</v>
      </c>
      <c r="E20" s="5">
        <f t="shared" si="4"/>
        <v>1053.1744508246954</v>
      </c>
      <c r="F20" s="5">
        <f t="shared" si="5"/>
        <v>11784.918959071649</v>
      </c>
      <c r="G20" s="5">
        <f t="shared" si="6"/>
        <v>12838.093409896344</v>
      </c>
      <c r="H20" s="5">
        <f t="shared" si="0"/>
        <v>16850.791213195127</v>
      </c>
      <c r="I20" s="4">
        <f t="shared" si="1"/>
        <v>200</v>
      </c>
    </row>
    <row r="21" spans="2:9">
      <c r="B21" s="4">
        <f t="shared" si="2"/>
        <v>17</v>
      </c>
      <c r="C21" s="5">
        <f t="shared" si="3"/>
        <v>11784.918959071649</v>
      </c>
      <c r="D21" s="4">
        <f>200</f>
        <v>200</v>
      </c>
      <c r="E21" s="5">
        <f t="shared" si="4"/>
        <v>1178.4918959071649</v>
      </c>
      <c r="F21" s="5">
        <f t="shared" si="5"/>
        <v>13163.410854978814</v>
      </c>
      <c r="G21" s="5">
        <f t="shared" si="6"/>
        <v>14341.90275088598</v>
      </c>
      <c r="H21" s="5">
        <f t="shared" si="0"/>
        <v>20034.362230421804</v>
      </c>
      <c r="I21" s="4">
        <f t="shared" si="1"/>
        <v>200</v>
      </c>
    </row>
    <row r="22" spans="2:9">
      <c r="B22" s="4">
        <f t="shared" si="2"/>
        <v>18</v>
      </c>
      <c r="C22" s="5">
        <f t="shared" si="3"/>
        <v>13163.410854978814</v>
      </c>
      <c r="D22" s="4">
        <f>200</f>
        <v>200</v>
      </c>
      <c r="E22" s="5">
        <f t="shared" si="4"/>
        <v>1316.3410854978815</v>
      </c>
      <c r="F22" s="5">
        <f t="shared" si="5"/>
        <v>14679.751940476695</v>
      </c>
      <c r="G22" s="5">
        <f t="shared" si="6"/>
        <v>15996.093025974576</v>
      </c>
      <c r="H22" s="5">
        <f t="shared" si="0"/>
        <v>23694.139538961866</v>
      </c>
      <c r="I22" s="4">
        <f t="shared" si="1"/>
        <v>200</v>
      </c>
    </row>
    <row r="23" spans="2:9">
      <c r="B23" s="4">
        <f t="shared" si="2"/>
        <v>19</v>
      </c>
      <c r="C23" s="5">
        <f t="shared" si="3"/>
        <v>14679.751940476695</v>
      </c>
      <c r="D23" s="4">
        <f>200</f>
        <v>200</v>
      </c>
      <c r="E23" s="5">
        <f t="shared" si="4"/>
        <v>1467.9751940476697</v>
      </c>
      <c r="F23" s="5">
        <f t="shared" si="5"/>
        <v>16347.727134524364</v>
      </c>
      <c r="G23" s="5">
        <f t="shared" si="6"/>
        <v>17815.702328572035</v>
      </c>
      <c r="H23" s="5">
        <f t="shared" si="0"/>
        <v>27891.528686905724</v>
      </c>
      <c r="I23" s="4">
        <f t="shared" si="1"/>
        <v>200</v>
      </c>
    </row>
    <row r="24" spans="2:9">
      <c r="B24" s="4">
        <f t="shared" si="2"/>
        <v>20</v>
      </c>
      <c r="C24" s="5">
        <f t="shared" si="3"/>
        <v>16347.727134524364</v>
      </c>
      <c r="D24" s="4">
        <f>200</f>
        <v>200</v>
      </c>
      <c r="E24" s="5">
        <f t="shared" si="4"/>
        <v>1634.7727134524366</v>
      </c>
      <c r="F24" s="5">
        <f t="shared" si="5"/>
        <v>18182.4998479768</v>
      </c>
      <c r="G24" s="5">
        <f t="shared" si="6"/>
        <v>19817.272561429236</v>
      </c>
      <c r="H24" s="5">
        <f t="shared" si="0"/>
        <v>32695.454269048732</v>
      </c>
      <c r="I24" s="4">
        <f t="shared" si="1"/>
        <v>200</v>
      </c>
    </row>
    <row r="25" spans="2:9">
      <c r="B25" s="4">
        <f t="shared" si="2"/>
        <v>21</v>
      </c>
      <c r="C25" s="5">
        <f t="shared" si="3"/>
        <v>18182.4998479768</v>
      </c>
      <c r="D25" s="4">
        <f>200</f>
        <v>200</v>
      </c>
      <c r="E25" s="5">
        <f t="shared" si="4"/>
        <v>1818.2499847976801</v>
      </c>
      <c r="F25" s="5">
        <f t="shared" si="5"/>
        <v>20200.74983277448</v>
      </c>
      <c r="G25" s="5">
        <f t="shared" si="6"/>
        <v>22018.999817572159</v>
      </c>
      <c r="H25" s="5">
        <f t="shared" si="0"/>
        <v>38183.24968075128</v>
      </c>
      <c r="I25" s="4">
        <f t="shared" si="1"/>
        <v>200</v>
      </c>
    </row>
    <row r="26" spans="2:9">
      <c r="B26" s="4">
        <f t="shared" si="2"/>
        <v>22</v>
      </c>
      <c r="C26" s="5">
        <f t="shared" si="3"/>
        <v>20200.74983277448</v>
      </c>
      <c r="D26" s="4">
        <f>200</f>
        <v>200</v>
      </c>
      <c r="E26" s="5">
        <f t="shared" si="4"/>
        <v>2020.0749832774482</v>
      </c>
      <c r="F26" s="5">
        <f t="shared" si="5"/>
        <v>22420.824816051929</v>
      </c>
      <c r="G26" s="5">
        <f t="shared" si="6"/>
        <v>24440.899799329378</v>
      </c>
      <c r="H26" s="5">
        <f t="shared" si="0"/>
        <v>44441.649632103858</v>
      </c>
      <c r="I26" s="4">
        <f t="shared" si="1"/>
        <v>200</v>
      </c>
    </row>
    <row r="27" spans="2:9">
      <c r="B27" s="4">
        <f t="shared" si="2"/>
        <v>23</v>
      </c>
      <c r="C27" s="5">
        <f t="shared" si="3"/>
        <v>22420.824816051929</v>
      </c>
      <c r="D27" s="4">
        <f>200</f>
        <v>200</v>
      </c>
      <c r="E27" s="5">
        <f t="shared" si="4"/>
        <v>2242.0824816051932</v>
      </c>
      <c r="F27" s="5">
        <f t="shared" si="5"/>
        <v>24862.907297657122</v>
      </c>
      <c r="G27" s="5">
        <f t="shared" si="6"/>
        <v>27104.989779262316</v>
      </c>
      <c r="H27" s="5">
        <f t="shared" si="0"/>
        <v>51567.897076919442</v>
      </c>
      <c r="I27" s="4">
        <f t="shared" si="1"/>
        <v>200</v>
      </c>
    </row>
    <row r="28" spans="2:9">
      <c r="B28" s="4">
        <f t="shared" si="2"/>
        <v>24</v>
      </c>
      <c r="C28" s="5">
        <f t="shared" si="3"/>
        <v>24862.907297657122</v>
      </c>
      <c r="D28" s="4">
        <f>200</f>
        <v>200</v>
      </c>
      <c r="E28" s="5">
        <f t="shared" si="4"/>
        <v>2486.2907297657125</v>
      </c>
      <c r="F28" s="5">
        <f t="shared" si="5"/>
        <v>27549.198027422834</v>
      </c>
      <c r="G28" s="5">
        <f t="shared" si="6"/>
        <v>30035.488757188545</v>
      </c>
      <c r="H28" s="5">
        <f t="shared" si="0"/>
        <v>59670.977514377097</v>
      </c>
      <c r="I28" s="4">
        <f t="shared" si="1"/>
        <v>200</v>
      </c>
    </row>
    <row r="29" spans="2:9">
      <c r="B29" s="4">
        <f t="shared" si="2"/>
        <v>25</v>
      </c>
      <c r="C29" s="5">
        <f t="shared" si="3"/>
        <v>27549.198027422834</v>
      </c>
      <c r="D29" s="4">
        <f>200</f>
        <v>200</v>
      </c>
      <c r="E29" s="5">
        <f t="shared" si="4"/>
        <v>2754.9198027422835</v>
      </c>
      <c r="F29" s="5">
        <f t="shared" si="5"/>
        <v>30504.117830165116</v>
      </c>
      <c r="G29" s="5">
        <f t="shared" si="6"/>
        <v>33259.037632907399</v>
      </c>
      <c r="H29" s="5">
        <f t="shared" si="0"/>
        <v>68872.995068557095</v>
      </c>
      <c r="I29" s="4">
        <f t="shared" si="1"/>
        <v>200</v>
      </c>
    </row>
    <row r="30" spans="2:9">
      <c r="B30" s="4">
        <f t="shared" si="2"/>
        <v>26</v>
      </c>
      <c r="C30" s="5">
        <f t="shared" si="3"/>
        <v>30504.117830165116</v>
      </c>
      <c r="D30" s="4">
        <f>200</f>
        <v>200</v>
      </c>
      <c r="E30" s="5">
        <f t="shared" si="4"/>
        <v>3050.4117830165119</v>
      </c>
      <c r="F30" s="5">
        <f t="shared" si="5"/>
        <v>33754.529613181629</v>
      </c>
      <c r="G30" s="5">
        <f t="shared" si="6"/>
        <v>36804.941396198141</v>
      </c>
      <c r="H30" s="5">
        <f t="shared" si="0"/>
        <v>79310.706358429306</v>
      </c>
      <c r="I30" s="4">
        <f t="shared" si="1"/>
        <v>200</v>
      </c>
    </row>
    <row r="31" spans="2:9">
      <c r="B31" s="4">
        <f t="shared" si="2"/>
        <v>27</v>
      </c>
      <c r="C31" s="5">
        <f t="shared" si="3"/>
        <v>33754.529613181629</v>
      </c>
      <c r="D31" s="4">
        <f>200</f>
        <v>200</v>
      </c>
      <c r="E31" s="5">
        <f t="shared" si="4"/>
        <v>3375.452961318163</v>
      </c>
      <c r="F31" s="5">
        <f t="shared" si="5"/>
        <v>37329.982574499794</v>
      </c>
      <c r="G31" s="5">
        <f t="shared" si="6"/>
        <v>40705.43553581796</v>
      </c>
      <c r="H31" s="5">
        <f t="shared" si="0"/>
        <v>91137.229955590403</v>
      </c>
      <c r="I31" s="4">
        <f t="shared" si="1"/>
        <v>200</v>
      </c>
    </row>
    <row r="32" spans="2:9">
      <c r="B32" s="4">
        <f t="shared" si="2"/>
        <v>28</v>
      </c>
      <c r="C32" s="5">
        <f t="shared" si="3"/>
        <v>37329.982574499794</v>
      </c>
      <c r="D32" s="4">
        <f>200</f>
        <v>200</v>
      </c>
      <c r="E32" s="5">
        <f t="shared" si="4"/>
        <v>3732.9982574499795</v>
      </c>
      <c r="F32" s="5">
        <f t="shared" si="5"/>
        <v>41262.980831949775</v>
      </c>
      <c r="G32" s="5">
        <f t="shared" si="6"/>
        <v>44995.979089399756</v>
      </c>
      <c r="H32" s="5">
        <f t="shared" si="0"/>
        <v>104523.95120859942</v>
      </c>
      <c r="I32" s="4">
        <f t="shared" si="1"/>
        <v>200</v>
      </c>
    </row>
    <row r="33" spans="2:9">
      <c r="B33" s="4">
        <f t="shared" si="2"/>
        <v>29</v>
      </c>
      <c r="C33" s="5">
        <f t="shared" si="3"/>
        <v>41262.980831949775</v>
      </c>
      <c r="D33" s="4">
        <f>200</f>
        <v>200</v>
      </c>
      <c r="E33" s="5">
        <f t="shared" si="4"/>
        <v>4126.2980831949781</v>
      </c>
      <c r="F33" s="5">
        <f t="shared" si="5"/>
        <v>45589.27891514475</v>
      </c>
      <c r="G33" s="5">
        <f t="shared" si="6"/>
        <v>49715.576998339726</v>
      </c>
      <c r="H33" s="5">
        <f t="shared" si="0"/>
        <v>119662.64441265436</v>
      </c>
      <c r="I33" s="4">
        <f t="shared" si="1"/>
        <v>200</v>
      </c>
    </row>
    <row r="34" spans="2:9">
      <c r="B34" s="4">
        <f t="shared" si="2"/>
        <v>30</v>
      </c>
      <c r="C34" s="5">
        <f t="shared" si="3"/>
        <v>45589.27891514475</v>
      </c>
      <c r="D34" s="4">
        <f>200</f>
        <v>200</v>
      </c>
      <c r="E34" s="5">
        <f t="shared" si="4"/>
        <v>4558.927891514475</v>
      </c>
      <c r="F34" s="5">
        <f t="shared" si="5"/>
        <v>50348.206806659226</v>
      </c>
      <c r="G34" s="5">
        <f t="shared" si="6"/>
        <v>54907.134698173701</v>
      </c>
      <c r="H34" s="5">
        <f t="shared" si="0"/>
        <v>136767.83674543427</v>
      </c>
      <c r="I34" s="4">
        <f t="shared" si="1"/>
        <v>200</v>
      </c>
    </row>
    <row r="35" spans="2:9">
      <c r="C35" s="8">
        <f>SUM(C4:C34)</f>
        <v>434482.06806659227</v>
      </c>
      <c r="D35" s="9"/>
      <c r="E35" s="10">
        <f>SUM(E4:E34)</f>
        <v>43348.206806659218</v>
      </c>
      <c r="F35" s="8">
        <f>SUM(F4:F34)</f>
        <v>483830.2748732515</v>
      </c>
      <c r="G35" s="8">
        <f>SUM(G4:G34)</f>
        <v>527178.48167991056</v>
      </c>
    </row>
    <row r="39" spans="2:9">
      <c r="C39" s="1"/>
    </row>
    <row r="40" spans="2:9">
      <c r="C40" s="3"/>
    </row>
    <row r="41" spans="2:9">
      <c r="C41" s="3"/>
    </row>
    <row r="51" spans="1:4">
      <c r="B51" s="2" t="s">
        <v>8</v>
      </c>
      <c r="C51" s="2" t="s">
        <v>9</v>
      </c>
    </row>
    <row r="52" spans="1:4">
      <c r="A52" s="2">
        <v>1</v>
      </c>
      <c r="B52" s="3">
        <v>15000</v>
      </c>
      <c r="C52" s="13">
        <v>0.02</v>
      </c>
      <c r="D52" s="14">
        <f>B52*(1+E52/4)^2*4</f>
        <v>60000</v>
      </c>
    </row>
    <row r="53" spans="1:4">
      <c r="A53" s="2">
        <v>2</v>
      </c>
      <c r="B53" s="3">
        <f>D52</f>
        <v>60000</v>
      </c>
      <c r="D53" s="3">
        <f t="shared" ref="D53:D56" si="7">$B$52*(1+$C$52)^A53</f>
        <v>15606</v>
      </c>
    </row>
    <row r="54" spans="1:4">
      <c r="A54" s="2">
        <v>3</v>
      </c>
      <c r="B54" s="3">
        <v>20000</v>
      </c>
      <c r="D54" s="3">
        <f t="shared" si="7"/>
        <v>15918.119999999999</v>
      </c>
    </row>
    <row r="55" spans="1:4">
      <c r="A55" s="2">
        <v>4</v>
      </c>
      <c r="B55" s="3">
        <v>20000</v>
      </c>
      <c r="D55" s="3">
        <f t="shared" si="7"/>
        <v>16236.482399999999</v>
      </c>
    </row>
    <row r="56" spans="1:4">
      <c r="A56" s="2">
        <v>5</v>
      </c>
      <c r="B56" s="3">
        <v>20000</v>
      </c>
      <c r="D56" s="3">
        <f t="shared" si="7"/>
        <v>16561.212048000001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Adithiya R</cp:lastModifiedBy>
  <cp:revision/>
  <dcterms:created xsi:type="dcterms:W3CDTF">2025-07-26T07:37:35Z</dcterms:created>
  <dcterms:modified xsi:type="dcterms:W3CDTF">2025-08-20T08:56:51Z</dcterms:modified>
  <cp:category/>
  <cp:contentStatus/>
</cp:coreProperties>
</file>