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166" documentId="11_0B1D56BE9CDCCE836B02CE7A5FB0D4A9BBFD1C62" xr6:coauthVersionLast="47" xr6:coauthVersionMax="47" xr10:uidLastSave="{54167179-AE33-451B-8BD1-FC9D8E2B4F0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R9" i="1"/>
  <c r="T9" i="1" s="1"/>
  <c r="U9" i="1" s="1"/>
  <c r="R8" i="1"/>
  <c r="T8" i="1" s="1"/>
  <c r="U8" i="1" s="1"/>
  <c r="R7" i="1"/>
  <c r="T7" i="1" s="1"/>
  <c r="U7" i="1" s="1"/>
  <c r="R6" i="1"/>
  <c r="T6" i="1" s="1"/>
  <c r="U6" i="1" s="1"/>
  <c r="R5" i="1"/>
  <c r="T5" i="1" s="1"/>
  <c r="U5" i="1" s="1"/>
  <c r="R3" i="1"/>
  <c r="R4" i="1"/>
  <c r="R2" i="1"/>
  <c r="T4" i="1"/>
  <c r="U4" i="1" s="1"/>
  <c r="T3" i="1"/>
  <c r="U3" i="1" s="1"/>
  <c r="T2" i="1"/>
  <c r="U2" i="1" s="1"/>
  <c r="K3" i="1"/>
  <c r="K4" i="1"/>
  <c r="K2" i="1"/>
  <c r="M4" i="1"/>
  <c r="M3" i="1"/>
  <c r="M2" i="1"/>
  <c r="C4" i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<sst xmlns="http://schemas.openxmlformats.org/spreadsheetml/2006/main" count="21" uniqueCount="10">
  <si>
    <t>YEAR</t>
  </si>
  <si>
    <t>PV</t>
  </si>
  <si>
    <t>R</t>
  </si>
  <si>
    <t>N</t>
  </si>
  <si>
    <t>FV</t>
  </si>
  <si>
    <t>FV result</t>
  </si>
  <si>
    <t>COMPOUND INTEREST RATE REVERSE SOLVER</t>
  </si>
  <si>
    <t>INPUT FV</t>
  </si>
  <si>
    <t>INPUT PV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</si>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</sst>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/>
    <xf numFmtId="10" fontId="1" fillId="2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Sheet1!$A$1:$E$1</c:f>
              <c:strCache>
                <c:ptCount val="5"/>
                <c:pt idx="0">
                  <c:v>YEAR</c:v>
                </c:pt>
                <c:pt idx="1">
                  <c:v>PV</c:v>
                </c:pt>
                <c:pt idx="2">
                  <c:v>R</c:v>
                </c:pt>
                <c:pt idx="3">
                  <c:v>N</c:v>
                </c:pt>
                <c:pt idx="4">
                  <c:v>FV</c:v>
                </c:pt>
              </c:strCache>
            </c:strRef>
          </c:xVal>
          <c:yVal>
            <c:numRef>
              <c:f>Sheet1!$A$2:$E$2</c:f>
              <c:numCache>
                <c:formatCode>"£"#,##0.00</c:formatCode>
                <c:ptCount val="5"/>
                <c:pt idx="0" formatCode="General">
                  <c:v>1</c:v>
                </c:pt>
                <c:pt idx="1">
                  <c:v>1</c:v>
                </c:pt>
                <c:pt idx="2" formatCode="General">
                  <c:v>0.1</c:v>
                </c:pt>
                <c:pt idx="3" formatCode="General">
                  <c:v>3</c:v>
                </c:pt>
                <c:pt idx="4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9-4F84-BE4F-17A5ED8122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Sheet1!$A$1:$E$1</c:f>
              <c:strCache>
                <c:ptCount val="5"/>
                <c:pt idx="0">
                  <c:v>YEAR</c:v>
                </c:pt>
                <c:pt idx="1">
                  <c:v>PV</c:v>
                </c:pt>
                <c:pt idx="2">
                  <c:v>R</c:v>
                </c:pt>
                <c:pt idx="3">
                  <c:v>N</c:v>
                </c:pt>
                <c:pt idx="4">
                  <c:v>FV</c:v>
                </c:pt>
              </c:strCache>
            </c:strRef>
          </c:xVal>
          <c:yVal>
            <c:numRef>
              <c:f>Sheet1!$A$3:$E$3</c:f>
              <c:numCache>
                <c:formatCode>"£"#,##0.00</c:formatCode>
                <c:ptCount val="5"/>
                <c:pt idx="0" formatCode="General">
                  <c:v>2</c:v>
                </c:pt>
                <c:pt idx="1">
                  <c:v>2</c:v>
                </c:pt>
                <c:pt idx="2" formatCode="General">
                  <c:v>0.1</c:v>
                </c:pt>
                <c:pt idx="3" formatCode="General">
                  <c:v>3</c:v>
                </c:pt>
                <c:pt idx="4">
                  <c:v>2.4200000000000004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9-4F84-BE4F-17A5ED8122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Sheet1!$A$1:$E$1</c:f>
              <c:strCache>
                <c:ptCount val="5"/>
                <c:pt idx="0">
                  <c:v>YEAR</c:v>
                </c:pt>
                <c:pt idx="1">
                  <c:v>PV</c:v>
                </c:pt>
                <c:pt idx="2">
                  <c:v>R</c:v>
                </c:pt>
                <c:pt idx="3">
                  <c:v>N</c:v>
                </c:pt>
                <c:pt idx="4">
                  <c:v>FV</c:v>
                </c:pt>
              </c:strCache>
            </c:strRef>
          </c:xVal>
          <c:yVal>
            <c:numRef>
              <c:f>Sheet1!$A$4:$E$4</c:f>
              <c:numCache>
                <c:formatCode>"£"#,##0.00</c:formatCode>
                <c:ptCount val="5"/>
                <c:pt idx="0" formatCode="General">
                  <c:v>3</c:v>
                </c:pt>
                <c:pt idx="1">
                  <c:v>3</c:v>
                </c:pt>
                <c:pt idx="2" formatCode="General">
                  <c:v>0.1</c:v>
                </c:pt>
                <c:pt idx="3" formatCode="General">
                  <c:v>3</c:v>
                </c:pt>
                <c:pt idx="4">
                  <c:v>3.9930000000000012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B9-4F84-BE4F-17A5ED81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69799"/>
        <c:axId val="907171847"/>
      </c:scatterChart>
      <c:valAx>
        <c:axId val="907169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71847"/>
        <c:crosses val="autoZero"/>
        <c:crossBetween val="midCat"/>
      </c:valAx>
      <c:valAx>
        <c:axId val="90717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69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Sheet1!$I$1:$M$1</c:f>
              <c:strCache>
                <c:ptCount val="5"/>
                <c:pt idx="0">
                  <c:v>YEAR</c:v>
                </c:pt>
                <c:pt idx="1">
                  <c:v>PV</c:v>
                </c:pt>
                <c:pt idx="2">
                  <c:v>R</c:v>
                </c:pt>
                <c:pt idx="3">
                  <c:v>N</c:v>
                </c:pt>
                <c:pt idx="4">
                  <c:v>FV</c:v>
                </c:pt>
              </c:strCache>
            </c:strRef>
          </c:xVal>
          <c:yVal>
            <c:numRef>
              <c:f>Sheet1!$I$2:$M$2</c:f>
              <c:numCache>
                <c:formatCode>"£"#,##0.00</c:formatCode>
                <c:ptCount val="5"/>
                <c:pt idx="0" formatCode="General">
                  <c:v>1</c:v>
                </c:pt>
                <c:pt idx="1">
                  <c:v>1</c:v>
                </c:pt>
                <c:pt idx="2" formatCode="General">
                  <c:v>0.15</c:v>
                </c:pt>
                <c:pt idx="3" formatCode="General">
                  <c:v>3</c:v>
                </c:pt>
                <c:pt idx="4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A-437A-A45E-07D0859521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Sheet1!$I$1:$M$1</c:f>
              <c:strCache>
                <c:ptCount val="5"/>
                <c:pt idx="0">
                  <c:v>YEAR</c:v>
                </c:pt>
                <c:pt idx="1">
                  <c:v>PV</c:v>
                </c:pt>
                <c:pt idx="2">
                  <c:v>R</c:v>
                </c:pt>
                <c:pt idx="3">
                  <c:v>N</c:v>
                </c:pt>
                <c:pt idx="4">
                  <c:v>FV</c:v>
                </c:pt>
              </c:strCache>
            </c:strRef>
          </c:xVal>
          <c:yVal>
            <c:numRef>
              <c:f>Sheet1!$I$3:$M$3</c:f>
              <c:numCache>
                <c:formatCode>"£"#,##0.00</c:formatCode>
                <c:ptCount val="5"/>
                <c:pt idx="0" formatCode="General">
                  <c:v>2</c:v>
                </c:pt>
                <c:pt idx="1">
                  <c:v>2</c:v>
                </c:pt>
                <c:pt idx="2" formatCode="General">
                  <c:v>0.15</c:v>
                </c:pt>
                <c:pt idx="3" formatCode="General">
                  <c:v>3</c:v>
                </c:pt>
                <c:pt idx="4">
                  <c:v>2.6449999999999996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A-437A-A45E-07D0859521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Sheet1!$I$1:$M$1</c:f>
              <c:strCache>
                <c:ptCount val="5"/>
                <c:pt idx="0">
                  <c:v>YEAR</c:v>
                </c:pt>
                <c:pt idx="1">
                  <c:v>PV</c:v>
                </c:pt>
                <c:pt idx="2">
                  <c:v>R</c:v>
                </c:pt>
                <c:pt idx="3">
                  <c:v>N</c:v>
                </c:pt>
                <c:pt idx="4">
                  <c:v>FV</c:v>
                </c:pt>
              </c:strCache>
            </c:strRef>
          </c:xVal>
          <c:yVal>
            <c:numRef>
              <c:f>Sheet1!$I$4:$M$4</c:f>
              <c:numCache>
                <c:formatCode>"£"#,##0.00</c:formatCode>
                <c:ptCount val="5"/>
                <c:pt idx="0" formatCode="General">
                  <c:v>3</c:v>
                </c:pt>
                <c:pt idx="1">
                  <c:v>3</c:v>
                </c:pt>
                <c:pt idx="2" formatCode="General">
                  <c:v>0.15</c:v>
                </c:pt>
                <c:pt idx="3" formatCode="General">
                  <c:v>3</c:v>
                </c:pt>
                <c:pt idx="4">
                  <c:v>4.5626249999999988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3A-437A-A45E-07D08595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60327"/>
        <c:axId val="1517562375"/>
      </c:scatterChart>
      <c:valAx>
        <c:axId val="1517560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62375"/>
        <c:crosses val="autoZero"/>
        <c:crossBetween val="midCat"/>
      </c:valAx>
      <c:valAx>
        <c:axId val="151756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60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“Future Value Explosion as n increases”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Sheet1!$P$2:$P$9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A-4E8E-BA6B-29964A00C0CA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Sheet1!$Q$2:$Q$9</c:f>
              <c:numCache>
                <c:formatCode>"£"#,##0.00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A-4E8E-BA6B-29964A00C0CA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Sheet1!$R$2:$R$9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A-4E8E-BA6B-29964A00C0CA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6A-4E8E-BA6B-29964A00C0CA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Sheet1!$T$2:$T$9</c:f>
              <c:numCache>
                <c:formatCode>"£"#,##0.00</c:formatCode>
                <c:ptCount val="8"/>
                <c:pt idx="0">
                  <c:v>1050</c:v>
                </c:pt>
                <c:pt idx="1">
                  <c:v>1102.5</c:v>
                </c:pt>
                <c:pt idx="2">
                  <c:v>1157.6250000000002</c:v>
                </c:pt>
                <c:pt idx="3">
                  <c:v>1464.1000000000004</c:v>
                </c:pt>
                <c:pt idx="4">
                  <c:v>1762.3416832000005</c:v>
                </c:pt>
                <c:pt idx="5">
                  <c:v>2313.060765624999</c:v>
                </c:pt>
                <c:pt idx="6">
                  <c:v>3583.1807999999996</c:v>
                </c:pt>
                <c:pt idx="7">
                  <c:v>8157.3072100000027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6A-4E8E-BA6B-29964A00C0CA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FV result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Sheet1!$U$2:$U$9</c:f>
              <c:numCache>
                <c:formatCode>"£"#,##0.00</c:formatCode>
                <c:ptCount val="8"/>
                <c:pt idx="0">
                  <c:v>1050</c:v>
                </c:pt>
                <c:pt idx="1">
                  <c:v>1102.5</c:v>
                </c:pt>
                <c:pt idx="2">
                  <c:v>1157.6250000000002</c:v>
                </c:pt>
                <c:pt idx="3">
                  <c:v>1464.1000000000004</c:v>
                </c:pt>
                <c:pt idx="4">
                  <c:v>1762.3416832000005</c:v>
                </c:pt>
                <c:pt idx="5">
                  <c:v>2313.060765624999</c:v>
                </c:pt>
                <c:pt idx="6">
                  <c:v>3583.1807999999996</c:v>
                </c:pt>
                <c:pt idx="7">
                  <c:v>8157.3072100000027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6A-4E8E-BA6B-29964A00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616135"/>
        <c:axId val="1595032584"/>
      </c:lineChart>
      <c:catAx>
        <c:axId val="1517616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32584"/>
        <c:crosses val="autoZero"/>
        <c:auto val="1"/>
        <c:lblAlgn val="ctr"/>
        <c:lblOffset val="100"/>
        <c:noMultiLvlLbl val="0"/>
      </c:catAx>
      <c:valAx>
        <c:axId val="15950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16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7</xdr:col>
      <xdr:colOff>295275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1B9EB-3520-37BC-4CAF-80357DF4C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57150</xdr:rowOff>
    </xdr:from>
    <xdr:to>
      <xdr:col>14</xdr:col>
      <xdr:colOff>533400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AE4B2-42D5-BA30-83C8-0A8AC0C8779C}"/>
            </a:ext>
            <a:ext uri="{147F2762-F138-4A5C-976F-8EAC2B608ADB}">
              <a16:predDERef xmlns:a16="http://schemas.microsoft.com/office/drawing/2014/main" pred="{C791B9EB-3520-37BC-4CAF-80357DF4C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581025</xdr:colOff>
      <xdr:row>0</xdr:row>
      <xdr:rowOff>0</xdr:rowOff>
    </xdr:from>
    <xdr:to>
      <xdr:col>28</xdr:col>
      <xdr:colOff>276225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78464-253F-4C37-FD3F-2F290C1D30C7}"/>
            </a:ext>
            <a:ext uri="{147F2762-F138-4A5C-976F-8EAC2B608ADB}">
              <a16:predDERef xmlns:a16="http://schemas.microsoft.com/office/drawing/2014/main" pred="{B64AE4B2-42D5-BA30-83C8-0A8AC0C87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F3" sqref="F3"/>
    </sheetView>
  </sheetViews>
  <sheetFormatPr defaultRowHeight="15"/>
  <cols>
    <col min="1" max="1" width="10.7109375" style="8" customWidth="1"/>
    <col min="2" max="2" width="9.28515625" style="8" bestFit="1" customWidth="1"/>
    <col min="3" max="15" width="9.140625" style="8"/>
    <col min="16" max="16" width="19.7109375" style="8" bestFit="1" customWidth="1"/>
    <col min="17" max="17" width="36.5703125" style="8" bestFit="1" customWidth="1"/>
    <col min="18" max="18" width="9.140625" style="8"/>
    <col min="19" max="19" width="19.140625" style="8" bestFit="1" customWidth="1"/>
    <col min="20" max="21" width="9.5703125" style="8" bestFit="1" customWidth="1"/>
    <col min="22" max="16384" width="9.140625" style="8"/>
  </cols>
  <sheetData>
    <row r="1" spans="1:21" s="9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  <c r="U1" s="7" t="s">
        <v>5</v>
      </c>
    </row>
    <row r="2" spans="1:21" s="9" customFormat="1">
      <c r="A2" s="1">
        <v>1</v>
      </c>
      <c r="B2" s="2">
        <v>1</v>
      </c>
      <c r="C2" s="1">
        <f>10/100</f>
        <v>0.1</v>
      </c>
      <c r="D2" s="1">
        <v>3</v>
      </c>
      <c r="E2" s="2">
        <f>B2*(1+C2)^A2</f>
        <v>1.1000000000000001</v>
      </c>
      <c r="I2" s="1">
        <v>1</v>
      </c>
      <c r="J2" s="2">
        <v>1</v>
      </c>
      <c r="K2" s="1">
        <f>15/100</f>
        <v>0.15</v>
      </c>
      <c r="L2" s="1">
        <v>3</v>
      </c>
      <c r="M2" s="2">
        <f>J2*(1+K2)^I2</f>
        <v>1.1499999999999999</v>
      </c>
      <c r="P2" s="1">
        <v>1</v>
      </c>
      <c r="Q2" s="2">
        <v>1000</v>
      </c>
      <c r="R2" s="1">
        <f>5/100</f>
        <v>0.05</v>
      </c>
      <c r="S2" s="1">
        <v>1</v>
      </c>
      <c r="T2" s="2">
        <f>Q2*(1+R2)^P2</f>
        <v>1050</v>
      </c>
      <c r="U2" s="3">
        <f>T2</f>
        <v>1050</v>
      </c>
    </row>
    <row r="3" spans="1:21" s="9" customFormat="1">
      <c r="A3" s="1">
        <v>2</v>
      </c>
      <c r="B3" s="2">
        <v>2</v>
      </c>
      <c r="C3" s="1">
        <f t="shared" ref="C3:C4" si="0">10/100</f>
        <v>0.1</v>
      </c>
      <c r="D3" s="1">
        <v>3</v>
      </c>
      <c r="E3" s="2">
        <f t="shared" ref="E3:E4" si="1">B3*(1+C3)^A3</f>
        <v>2.4200000000000004</v>
      </c>
      <c r="I3" s="1">
        <v>2</v>
      </c>
      <c r="J3" s="2">
        <v>2</v>
      </c>
      <c r="K3" s="1">
        <f t="shared" ref="K3:K4" si="2">15/100</f>
        <v>0.15</v>
      </c>
      <c r="L3" s="1">
        <v>3</v>
      </c>
      <c r="M3" s="2">
        <f t="shared" ref="M3:M4" si="3">J3*(1+K3)^I3</f>
        <v>2.6449999999999996</v>
      </c>
      <c r="P3" s="1">
        <v>2</v>
      </c>
      <c r="Q3" s="2">
        <v>1000</v>
      </c>
      <c r="R3" s="1">
        <f t="shared" ref="R3:R4" si="4">5/100</f>
        <v>0.05</v>
      </c>
      <c r="S3" s="1">
        <v>2</v>
      </c>
      <c r="T3" s="2">
        <f t="shared" ref="T3:T9" si="5">Q3*(1+R3)^P3</f>
        <v>1102.5</v>
      </c>
      <c r="U3" s="3">
        <f t="shared" ref="U3:U9" si="6">T3</f>
        <v>1102.5</v>
      </c>
    </row>
    <row r="4" spans="1:21" s="9" customFormat="1">
      <c r="A4" s="1">
        <v>3</v>
      </c>
      <c r="B4" s="2">
        <v>3</v>
      </c>
      <c r="C4" s="1">
        <f t="shared" si="0"/>
        <v>0.1</v>
      </c>
      <c r="D4" s="1">
        <v>3</v>
      </c>
      <c r="E4" s="2">
        <f t="shared" si="1"/>
        <v>3.9930000000000012</v>
      </c>
      <c r="I4" s="1">
        <v>3</v>
      </c>
      <c r="J4" s="2">
        <v>3</v>
      </c>
      <c r="K4" s="1">
        <f t="shared" si="2"/>
        <v>0.15</v>
      </c>
      <c r="L4" s="1">
        <v>3</v>
      </c>
      <c r="M4" s="2">
        <f t="shared" si="3"/>
        <v>4.5626249999999988</v>
      </c>
      <c r="P4" s="1">
        <v>3</v>
      </c>
      <c r="Q4" s="2">
        <v>1000</v>
      </c>
      <c r="R4" s="1">
        <f t="shared" si="4"/>
        <v>0.05</v>
      </c>
      <c r="S4" s="1">
        <v>3</v>
      </c>
      <c r="T4" s="2">
        <f t="shared" si="5"/>
        <v>1157.6250000000002</v>
      </c>
      <c r="U4" s="3">
        <f t="shared" si="6"/>
        <v>1157.6250000000002</v>
      </c>
    </row>
    <row r="5" spans="1:21" s="9" customFormat="1">
      <c r="P5" s="1">
        <v>4</v>
      </c>
      <c r="Q5" s="2">
        <v>1000</v>
      </c>
      <c r="R5" s="1">
        <f>10/100</f>
        <v>0.1</v>
      </c>
      <c r="S5" s="1">
        <v>3</v>
      </c>
      <c r="T5" s="2">
        <f t="shared" si="5"/>
        <v>1464.1000000000004</v>
      </c>
      <c r="U5" s="3">
        <f t="shared" si="6"/>
        <v>1464.1000000000004</v>
      </c>
    </row>
    <row r="6" spans="1:21" s="9" customFormat="1">
      <c r="P6" s="1">
        <v>5</v>
      </c>
      <c r="Q6" s="2">
        <v>1000</v>
      </c>
      <c r="R6" s="1">
        <f>12/100</f>
        <v>0.12</v>
      </c>
      <c r="S6" s="1">
        <v>4</v>
      </c>
      <c r="T6" s="2">
        <f t="shared" si="5"/>
        <v>1762.3416832000005</v>
      </c>
      <c r="U6" s="3">
        <f t="shared" si="6"/>
        <v>1762.3416832000005</v>
      </c>
    </row>
    <row r="7" spans="1:21" s="9" customFormat="1">
      <c r="P7" s="1">
        <v>6</v>
      </c>
      <c r="Q7" s="2">
        <v>1000</v>
      </c>
      <c r="R7" s="1">
        <f>15/100</f>
        <v>0.15</v>
      </c>
      <c r="S7" s="1">
        <v>5</v>
      </c>
      <c r="T7" s="2">
        <f t="shared" si="5"/>
        <v>2313.060765624999</v>
      </c>
      <c r="U7" s="3">
        <f t="shared" si="6"/>
        <v>2313.060765624999</v>
      </c>
    </row>
    <row r="8" spans="1:21" s="9" customFormat="1">
      <c r="P8" s="1">
        <v>7</v>
      </c>
      <c r="Q8" s="2">
        <v>1000</v>
      </c>
      <c r="R8" s="1">
        <f>20/100</f>
        <v>0.2</v>
      </c>
      <c r="S8" s="1">
        <v>5</v>
      </c>
      <c r="T8" s="2">
        <f t="shared" si="5"/>
        <v>3583.1807999999996</v>
      </c>
      <c r="U8" s="3">
        <f t="shared" si="6"/>
        <v>3583.1807999999996</v>
      </c>
    </row>
    <row r="9" spans="1:21" s="9" customFormat="1">
      <c r="P9" s="1">
        <v>8</v>
      </c>
      <c r="Q9" s="2">
        <v>1000</v>
      </c>
      <c r="R9" s="1">
        <f>30/100</f>
        <v>0.3</v>
      </c>
      <c r="S9" s="1">
        <v>5</v>
      </c>
      <c r="T9" s="2">
        <f t="shared" si="5"/>
        <v>8157.3072100000027</v>
      </c>
      <c r="U9" s="3">
        <f t="shared" si="6"/>
        <v>8157.3072100000027</v>
      </c>
    </row>
    <row r="10" spans="1:21" s="9" customFormat="1"/>
    <row r="11" spans="1:21" s="9" customFormat="1"/>
    <row r="12" spans="1:21" s="9" customFormat="1"/>
    <row r="13" spans="1:21" s="9" customFormat="1"/>
    <row r="14" spans="1:21" s="9" customFormat="1"/>
    <row r="16" spans="1:21" ht="30.75">
      <c r="Q16" s="10" t="s">
        <v>6</v>
      </c>
    </row>
    <row r="18" spans="16:19">
      <c r="P18" s="6" t="s">
        <v>7</v>
      </c>
      <c r="Q18" s="6" t="s">
        <v>8</v>
      </c>
      <c r="R18" s="6" t="s">
        <v>0</v>
      </c>
      <c r="S18" s="6" t="s">
        <v>9</v>
      </c>
    </row>
    <row r="19" spans="16:19">
      <c r="P19" s="2">
        <v>2000</v>
      </c>
      <c r="Q19" s="2">
        <v>1000</v>
      </c>
      <c r="R19" s="1">
        <v>5</v>
      </c>
      <c r="S19" s="4">
        <f>((P19/Q19)^(1/R19))-1</f>
        <v>0.1486983549970351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2025-07-24T06:50:56Z</dcterms:created>
  <dcterms:modified xsi:type="dcterms:W3CDTF">2025-07-31T15:05:00Z</dcterms:modified>
  <cp:category/>
  <cp:contentStatus/>
</cp:coreProperties>
</file>