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dmin/Documents/All Docoments/Hero Vired/"/>
    </mc:Choice>
  </mc:AlternateContent>
  <xr:revisionPtr revIDLastSave="0" documentId="13_ncr:1_{AFCDE3E3-F0F9-7742-B447-FA94CC5C891F}" xr6:coauthVersionLast="47" xr6:coauthVersionMax="47" xr10:uidLastSave="{00000000-0000-0000-0000-000000000000}"/>
  <bookViews>
    <workbookView xWindow="0" yWindow="0" windowWidth="28800" windowHeight="18000" xr2:uid="{4D4B5BAF-3412-E84B-8BB5-5398840E9B9F}"/>
  </bookViews>
  <sheets>
    <sheet name="Sheet1" sheetId="1" r:id="rId1"/>
    <sheet name="Sheet2" sheetId="2" r:id="rId2"/>
  </sheets>
  <definedNames>
    <definedName name="_xlchart.v1.0" hidden="1">Sheet1!$H$14:$H$20</definedName>
    <definedName name="_xlchart.v1.1" hidden="1">Sheet1!$I$14:$I$20</definedName>
    <definedName name="_xlchart.v1.2" hidden="1">Sheet1!$H$14:$H$20</definedName>
    <definedName name="_xlchart.v1.3" hidden="1">Sheet1!$I$14:$I$20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1" l="1"/>
  <c r="L23" i="1"/>
  <c r="N19" i="1"/>
  <c r="L19" i="1"/>
  <c r="K19" i="1"/>
  <c r="M19" i="1" s="1"/>
  <c r="G6" i="2"/>
  <c r="F6" i="2"/>
  <c r="E6" i="2"/>
  <c r="I3" i="2"/>
  <c r="H3" i="2"/>
  <c r="G3" i="2"/>
  <c r="F3" i="2"/>
  <c r="C4" i="2"/>
  <c r="C5" i="2"/>
  <c r="C6" i="2"/>
  <c r="C7" i="2"/>
  <c r="C8" i="2"/>
  <c r="C9" i="2"/>
  <c r="C10" i="2"/>
  <c r="C11" i="2"/>
  <c r="C12" i="2"/>
  <c r="C3" i="2"/>
  <c r="R3" i="1"/>
  <c r="R4" i="1"/>
  <c r="R5" i="1"/>
  <c r="R6" i="1"/>
  <c r="R7" i="1"/>
  <c r="R8" i="1"/>
  <c r="R2" i="1"/>
  <c r="Q3" i="1"/>
  <c r="Q4" i="1"/>
  <c r="Q5" i="1"/>
  <c r="Q6" i="1"/>
  <c r="Q7" i="1"/>
  <c r="Q8" i="1"/>
  <c r="Q2" i="1"/>
  <c r="P3" i="1"/>
  <c r="P2" i="1"/>
  <c r="P4" i="1"/>
  <c r="P5" i="1"/>
  <c r="P6" i="1"/>
  <c r="P7" i="1"/>
  <c r="P8" i="1"/>
  <c r="O8" i="1"/>
  <c r="O7" i="1"/>
  <c r="O6" i="1"/>
  <c r="O5" i="1"/>
  <c r="O4" i="1"/>
  <c r="O3" i="1"/>
  <c r="O2" i="1"/>
  <c r="N4" i="1"/>
  <c r="N8" i="1"/>
  <c r="M8" i="1"/>
  <c r="K8" i="1"/>
  <c r="L8" i="1" s="1"/>
  <c r="N7" i="1"/>
  <c r="M7" i="1"/>
  <c r="K7" i="1"/>
  <c r="L7" i="1" s="1"/>
  <c r="N6" i="1"/>
  <c r="M6" i="1"/>
  <c r="K6" i="1"/>
  <c r="L6" i="1" s="1"/>
  <c r="N5" i="1"/>
  <c r="M5" i="1"/>
  <c r="K5" i="1"/>
  <c r="L5" i="1" s="1"/>
  <c r="M4" i="1"/>
  <c r="K4" i="1"/>
  <c r="L4" i="1" s="1"/>
  <c r="N3" i="1"/>
  <c r="M3" i="1"/>
  <c r="K3" i="1"/>
  <c r="L3" i="1" s="1"/>
  <c r="N2" i="1"/>
  <c r="M2" i="1"/>
  <c r="L2" i="1"/>
  <c r="K2" i="1"/>
</calcChain>
</file>

<file path=xl/sharedStrings.xml><?xml version="1.0" encoding="utf-8"?>
<sst xmlns="http://schemas.openxmlformats.org/spreadsheetml/2006/main" count="105" uniqueCount="54">
  <si>
    <t>RollNo</t>
  </si>
  <si>
    <t>Marks</t>
  </si>
  <si>
    <t>Name</t>
  </si>
  <si>
    <t>Monday</t>
  </si>
  <si>
    <t>Tuesday</t>
  </si>
  <si>
    <t>Wednesday</t>
  </si>
  <si>
    <t>Thursday</t>
  </si>
  <si>
    <t>Friday</t>
  </si>
  <si>
    <t>Saturday</t>
  </si>
  <si>
    <t>P</t>
  </si>
  <si>
    <t>A</t>
  </si>
  <si>
    <t>Adithya M Bharade</t>
  </si>
  <si>
    <t>Aftab b</t>
  </si>
  <si>
    <t>Abdul</t>
  </si>
  <si>
    <t>Abiram</t>
  </si>
  <si>
    <t>Abhay</t>
  </si>
  <si>
    <t>Aiyan</t>
  </si>
  <si>
    <t>Padmini</t>
  </si>
  <si>
    <t>IA1</t>
  </si>
  <si>
    <t>IA2</t>
  </si>
  <si>
    <t>IA3</t>
  </si>
  <si>
    <t>Average</t>
  </si>
  <si>
    <t>AVG(Round)</t>
  </si>
  <si>
    <t>Max</t>
  </si>
  <si>
    <t>Min</t>
  </si>
  <si>
    <t>Pass/Fail(if)</t>
  </si>
  <si>
    <t>And</t>
  </si>
  <si>
    <t>or</t>
  </si>
  <si>
    <t>B</t>
  </si>
  <si>
    <t>C</t>
  </si>
  <si>
    <t>D</t>
  </si>
  <si>
    <t>E</t>
  </si>
  <si>
    <t>F</t>
  </si>
  <si>
    <t>G</t>
  </si>
  <si>
    <t>H</t>
  </si>
  <si>
    <t>I</t>
  </si>
  <si>
    <t>J</t>
  </si>
  <si>
    <t>Vlookup</t>
  </si>
  <si>
    <t>USN</t>
  </si>
  <si>
    <t>Adi</t>
  </si>
  <si>
    <t>Abhi</t>
  </si>
  <si>
    <t>Aftab</t>
  </si>
  <si>
    <t>Hlookup</t>
  </si>
  <si>
    <t>Left</t>
  </si>
  <si>
    <t>Right</t>
  </si>
  <si>
    <t>Mid</t>
  </si>
  <si>
    <t>Today</t>
  </si>
  <si>
    <t>now</t>
  </si>
  <si>
    <t>Day</t>
  </si>
  <si>
    <t>Datedif</t>
  </si>
  <si>
    <t>Trim</t>
  </si>
  <si>
    <t>Clean</t>
  </si>
  <si>
    <t xml:space="preserve">  </t>
  </si>
  <si>
    <t xml:space="preserve">       exam      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</si>
</sst>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0000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5" fillId="0" borderId="3" xfId="0" applyFont="1" applyBorder="1"/>
    <xf numFmtId="0" fontId="2" fillId="2" borderId="1" xfId="0" applyFont="1" applyFill="1" applyBorder="1"/>
    <xf numFmtId="0" fontId="1" fillId="3" borderId="1" xfId="0" applyFont="1" applyFill="1" applyBorder="1"/>
    <xf numFmtId="0" fontId="6" fillId="0" borderId="4" xfId="0" applyFont="1" applyBorder="1"/>
    <xf numFmtId="0" fontId="3" fillId="0" borderId="4" xfId="0" applyFont="1" applyBorder="1"/>
    <xf numFmtId="0" fontId="4" fillId="0" borderId="1" xfId="0" applyFont="1" applyBorder="1"/>
    <xf numFmtId="0" fontId="4" fillId="0" borderId="1" xfId="0" applyFont="1" applyFill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14" fontId="0" fillId="0" borderId="1" xfId="0" applyNumberFormat="1" applyBorder="1"/>
    <xf numFmtId="22" fontId="0" fillId="0" borderId="1" xfId="0" applyNumberFormat="1" applyBorder="1"/>
    <xf numFmtId="0" fontId="0" fillId="0" borderId="1" xfId="0" applyFont="1" applyBorder="1"/>
    <xf numFmtId="0" fontId="5" fillId="0" borderId="1" xfId="0" applyFont="1" applyFill="1" applyBorder="1"/>
    <xf numFmtId="0" fontId="5" fillId="0" borderId="1" xfId="0" applyFont="1" applyBorder="1"/>
    <xf numFmtId="0" fontId="5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55</c:v>
                </c:pt>
                <c:pt idx="1">
                  <c:v>40</c:v>
                </c:pt>
                <c:pt idx="2">
                  <c:v>22</c:v>
                </c:pt>
                <c:pt idx="3">
                  <c:v>44</c:v>
                </c:pt>
                <c:pt idx="4">
                  <c:v>55</c:v>
                </c:pt>
                <c:pt idx="5">
                  <c:v>11</c:v>
                </c:pt>
                <c:pt idx="6">
                  <c:v>19</c:v>
                </c:pt>
                <c:pt idx="7">
                  <c:v>50</c:v>
                </c:pt>
                <c:pt idx="8">
                  <c:v>20</c:v>
                </c:pt>
                <c:pt idx="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42-3D47-A1A9-67A3B45E2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019264"/>
        <c:axId val="1631347216"/>
      </c:lineChart>
      <c:catAx>
        <c:axId val="163101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347216"/>
        <c:crosses val="autoZero"/>
        <c:auto val="1"/>
        <c:lblAlgn val="ctr"/>
        <c:lblOffset val="100"/>
        <c:noMultiLvlLbl val="0"/>
      </c:catAx>
      <c:valAx>
        <c:axId val="163134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01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GB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Sheet1!$H$13</c:f>
              <c:strCache>
                <c:ptCount val="1"/>
                <c:pt idx="0">
                  <c:v>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Sheet1!$A$14:$G$20</c15:sqref>
                  </c15:fullRef>
                  <c15:levelRef>
                    <c15:sqref>Sheet1!$A$14:$A$20</c15:sqref>
                  </c15:levelRef>
                </c:ext>
              </c:extLst>
              <c:f>Sheet1!$A$14:$A$20</c:f>
              <c:strCache>
                <c:ptCount val="7"/>
                <c:pt idx="0">
                  <c:v>Adithya M Bharade</c:v>
                </c:pt>
                <c:pt idx="1">
                  <c:v>Aftab b</c:v>
                </c:pt>
                <c:pt idx="2">
                  <c:v>Abdul</c:v>
                </c:pt>
                <c:pt idx="3">
                  <c:v>Abiram</c:v>
                </c:pt>
                <c:pt idx="4">
                  <c:v>Abhay</c:v>
                </c:pt>
                <c:pt idx="5">
                  <c:v>Aiyan</c:v>
                </c:pt>
                <c:pt idx="6">
                  <c:v>Padmini</c:v>
                </c:pt>
              </c:strCache>
            </c:strRef>
          </c:cat>
          <c:val>
            <c:numRef>
              <c:f>Sheet1!$H$14:$H$20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2-5F43-A1F6-39B387D876B2}"/>
            </c:ext>
          </c:extLst>
        </c:ser>
        <c:ser>
          <c:idx val="1"/>
          <c:order val="1"/>
          <c:tx>
            <c:strRef>
              <c:f>Sheet1!$I$13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Sheet1!$A$14:$G$20</c15:sqref>
                  </c15:fullRef>
                  <c15:levelRef>
                    <c15:sqref>Sheet1!$A$14:$A$20</c15:sqref>
                  </c15:levelRef>
                </c:ext>
              </c:extLst>
              <c:f>Sheet1!$A$14:$A$20</c:f>
              <c:strCache>
                <c:ptCount val="7"/>
                <c:pt idx="0">
                  <c:v>Adithya M Bharade</c:v>
                </c:pt>
                <c:pt idx="1">
                  <c:v>Aftab b</c:v>
                </c:pt>
                <c:pt idx="2">
                  <c:v>Abdul</c:v>
                </c:pt>
                <c:pt idx="3">
                  <c:v>Abiram</c:v>
                </c:pt>
                <c:pt idx="4">
                  <c:v>Abhay</c:v>
                </c:pt>
                <c:pt idx="5">
                  <c:v>Aiyan</c:v>
                </c:pt>
                <c:pt idx="6">
                  <c:v>Padmini</c:v>
                </c:pt>
              </c:strCache>
            </c:strRef>
          </c:cat>
          <c:val>
            <c:numRef>
              <c:f>Sheet1!$I$14:$I$20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22-5F43-A1F6-39B387D87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07624928"/>
        <c:axId val="1308161824"/>
      </c:barChart>
      <c:catAx>
        <c:axId val="1307624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161824"/>
        <c:auto val="1"/>
        <c:lblAlgn val="ctr"/>
        <c:lblOffset val="100"/>
        <c:noMultiLvlLbl val="0"/>
      </c:catAx>
      <c:valAx>
        <c:axId val="130816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624928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Sheet1!$H$14:$H$20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0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0-AC46-B574-6F2F37C5AF4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Sheet1!$I$14:$I$20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70-AC46-B574-6F2F37C5A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2311456"/>
        <c:axId val="1532924400"/>
      </c:barChart>
      <c:catAx>
        <c:axId val="1532311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24400"/>
        <c:crosses val="autoZero"/>
        <c:auto val="1"/>
        <c:lblAlgn val="ctr"/>
        <c:lblOffset val="100"/>
        <c:noMultiLvlLbl val="0"/>
      </c:catAx>
      <c:valAx>
        <c:axId val="153292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31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10808</xdr:colOff>
      <xdr:row>0</xdr:row>
      <xdr:rowOff>6485</xdr:rowOff>
    </xdr:from>
    <xdr:to>
      <xdr:col>5</xdr:col>
      <xdr:colOff>821765</xdr:colOff>
      <xdr:row>11</xdr:row>
      <xdr:rowOff>9961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D3C3BE-0D4D-A768-0D20-B734DD2D1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28871</xdr:rowOff>
    </xdr:from>
    <xdr:to>
      <xdr:col>4</xdr:col>
      <xdr:colOff>436880</xdr:colOff>
      <xdr:row>32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2736D6-B821-D6A9-85F0-7EB5609AD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447264</xdr:colOff>
      <xdr:row>20</xdr:row>
      <xdr:rowOff>24468</xdr:rowOff>
    </xdr:from>
    <xdr:to>
      <xdr:col>9</xdr:col>
      <xdr:colOff>0</xdr:colOff>
      <xdr:row>32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A7BF043-9E56-2417-F8EB-C9BB314B6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1BF2E-F037-4249-9EB5-B4A9E1D786D9}">
  <sheetPr codeName="Sheet1"/>
  <dimension ref="A1:R23"/>
  <sheetViews>
    <sheetView tabSelected="1" zoomScale="110" zoomScaleNormal="276" workbookViewId="0">
      <selection activeCell="L23" sqref="L23"/>
    </sheetView>
  </sheetViews>
  <sheetFormatPr baseColWidth="10" defaultRowHeight="16" x14ac:dyDescent="0.2"/>
  <cols>
    <col min="11" max="11" width="14.6640625" bestFit="1" customWidth="1"/>
    <col min="12" max="13" width="14.1640625" bestFit="1" customWidth="1"/>
  </cols>
  <sheetData>
    <row r="1" spans="1:18" x14ac:dyDescent="0.2">
      <c r="H1" s="14" t="s">
        <v>18</v>
      </c>
      <c r="I1" s="14" t="s">
        <v>19</v>
      </c>
      <c r="J1" s="14" t="s">
        <v>20</v>
      </c>
      <c r="K1" s="7" t="s">
        <v>21</v>
      </c>
      <c r="L1" s="7" t="s">
        <v>22</v>
      </c>
      <c r="M1" s="7" t="s">
        <v>23</v>
      </c>
      <c r="N1" s="7" t="s">
        <v>24</v>
      </c>
      <c r="O1" s="8" t="s">
        <v>25</v>
      </c>
      <c r="P1" s="1"/>
      <c r="Q1" s="8" t="s">
        <v>26</v>
      </c>
      <c r="R1" s="8" t="s">
        <v>27</v>
      </c>
    </row>
    <row r="2" spans="1:18" x14ac:dyDescent="0.2">
      <c r="A2" s="14" t="s">
        <v>0</v>
      </c>
      <c r="B2" s="14" t="s">
        <v>1</v>
      </c>
      <c r="H2" s="1">
        <v>10</v>
      </c>
      <c r="I2" s="1">
        <v>20</v>
      </c>
      <c r="J2" s="1">
        <v>21</v>
      </c>
      <c r="K2" s="1">
        <f>AVERAGE(H2:J2)</f>
        <v>17</v>
      </c>
      <c r="L2" s="1">
        <f>ABS(INT(H2+I2+J2)/3)</f>
        <v>17</v>
      </c>
      <c r="M2" s="1">
        <f>MAX(H2:J2)</f>
        <v>21</v>
      </c>
      <c r="N2" s="1">
        <f>MIN(H2:J2)</f>
        <v>10</v>
      </c>
      <c r="O2" s="1" t="str">
        <f>IF(L2&gt;15,"Pass","Fail")</f>
        <v>Pass</v>
      </c>
      <c r="P2" s="1" t="str">
        <f>IF(L2&gt;=17,"A",IF(L2&lt;=14,"B"))</f>
        <v>A</v>
      </c>
      <c r="Q2" s="1" t="b">
        <f>AND(M2&gt;20,N2&gt;9)</f>
        <v>1</v>
      </c>
      <c r="R2" s="1" t="b">
        <f>OR(M2&gt;20,N2&gt;10)</f>
        <v>1</v>
      </c>
    </row>
    <row r="3" spans="1:18" x14ac:dyDescent="0.2">
      <c r="A3" s="1">
        <v>1</v>
      </c>
      <c r="B3" s="1">
        <v>55</v>
      </c>
      <c r="H3" s="1">
        <v>20</v>
      </c>
      <c r="I3" s="1">
        <v>10</v>
      </c>
      <c r="J3" s="1">
        <v>19</v>
      </c>
      <c r="K3" s="1">
        <f t="shared" ref="K3:K8" si="0">AVERAGE(H3:J3)</f>
        <v>16.333333333333332</v>
      </c>
      <c r="L3" s="1">
        <f>INT(K3)</f>
        <v>16</v>
      </c>
      <c r="M3" s="1">
        <f t="shared" ref="M3:M8" si="1">MAX(H3:J3)</f>
        <v>20</v>
      </c>
      <c r="N3" s="1">
        <f t="shared" ref="N3:N8" si="2">MIN(H3:J3)</f>
        <v>10</v>
      </c>
      <c r="O3" s="1" t="str">
        <f t="shared" ref="O3:O8" si="3">IF(L3&gt;15,"Pass","Fail")</f>
        <v>Pass</v>
      </c>
      <c r="P3" s="1" t="b">
        <f>IF(L3&gt;=17,"A",IF(L3&lt;=14,"B"))</f>
        <v>0</v>
      </c>
      <c r="Q3" s="1" t="b">
        <f t="shared" ref="Q3:Q8" si="4">AND(M3&gt;20,N3&gt;9)</f>
        <v>0</v>
      </c>
      <c r="R3" s="1" t="b">
        <f t="shared" ref="R3:R8" si="5">OR(M3&gt;20,N3&gt;10)</f>
        <v>0</v>
      </c>
    </row>
    <row r="4" spans="1:18" x14ac:dyDescent="0.2">
      <c r="A4" s="1">
        <v>2</v>
      </c>
      <c r="B4" s="1">
        <v>40</v>
      </c>
      <c r="H4" s="1">
        <v>30</v>
      </c>
      <c r="I4" s="1">
        <v>9</v>
      </c>
      <c r="J4" s="1">
        <v>17</v>
      </c>
      <c r="K4" s="1">
        <f t="shared" si="0"/>
        <v>18.666666666666668</v>
      </c>
      <c r="L4" s="1">
        <f t="shared" ref="L4:L8" si="6">INT(K4)</f>
        <v>18</v>
      </c>
      <c r="M4" s="1">
        <f t="shared" si="1"/>
        <v>30</v>
      </c>
      <c r="N4" s="1">
        <f t="shared" si="2"/>
        <v>9</v>
      </c>
      <c r="O4" s="1" t="str">
        <f t="shared" si="3"/>
        <v>Pass</v>
      </c>
      <c r="P4" s="1" t="str">
        <f t="shared" ref="P3:P8" si="7">IF(L4&gt;=17,"A",IF(L4&lt;=14,"B"))</f>
        <v>A</v>
      </c>
      <c r="Q4" s="1" t="b">
        <f t="shared" si="4"/>
        <v>0</v>
      </c>
      <c r="R4" s="1" t="b">
        <f t="shared" si="5"/>
        <v>1</v>
      </c>
    </row>
    <row r="5" spans="1:18" x14ac:dyDescent="0.2">
      <c r="A5" s="1">
        <v>3</v>
      </c>
      <c r="B5" s="1">
        <v>22</v>
      </c>
      <c r="H5" s="1">
        <v>20</v>
      </c>
      <c r="I5" s="1">
        <v>10</v>
      </c>
      <c r="J5" s="1">
        <v>15</v>
      </c>
      <c r="K5" s="1">
        <f t="shared" si="0"/>
        <v>15</v>
      </c>
      <c r="L5" s="1">
        <f t="shared" si="6"/>
        <v>15</v>
      </c>
      <c r="M5" s="1">
        <f t="shared" si="1"/>
        <v>20</v>
      </c>
      <c r="N5" s="1">
        <f t="shared" si="2"/>
        <v>10</v>
      </c>
      <c r="O5" s="1" t="str">
        <f t="shared" si="3"/>
        <v>Fail</v>
      </c>
      <c r="P5" s="1" t="b">
        <f t="shared" si="7"/>
        <v>0</v>
      </c>
      <c r="Q5" s="1" t="b">
        <f t="shared" si="4"/>
        <v>0</v>
      </c>
      <c r="R5" s="1" t="b">
        <f t="shared" si="5"/>
        <v>0</v>
      </c>
    </row>
    <row r="6" spans="1:18" x14ac:dyDescent="0.2">
      <c r="A6" s="1">
        <v>4</v>
      </c>
      <c r="B6" s="1">
        <v>44</v>
      </c>
      <c r="H6" s="1">
        <v>30</v>
      </c>
      <c r="I6" s="1">
        <v>30</v>
      </c>
      <c r="J6" s="1">
        <v>10</v>
      </c>
      <c r="K6" s="1">
        <f t="shared" si="0"/>
        <v>23.333333333333332</v>
      </c>
      <c r="L6" s="1">
        <f t="shared" si="6"/>
        <v>23</v>
      </c>
      <c r="M6" s="1">
        <f t="shared" si="1"/>
        <v>30</v>
      </c>
      <c r="N6" s="1">
        <f t="shared" si="2"/>
        <v>10</v>
      </c>
      <c r="O6" s="1" t="str">
        <f t="shared" si="3"/>
        <v>Pass</v>
      </c>
      <c r="P6" s="1" t="str">
        <f t="shared" si="7"/>
        <v>A</v>
      </c>
      <c r="Q6" s="1" t="b">
        <f t="shared" si="4"/>
        <v>1</v>
      </c>
      <c r="R6" s="1" t="b">
        <f t="shared" si="5"/>
        <v>1</v>
      </c>
    </row>
    <row r="7" spans="1:18" x14ac:dyDescent="0.2">
      <c r="A7" s="1">
        <v>5</v>
      </c>
      <c r="B7" s="1">
        <v>55</v>
      </c>
      <c r="H7" s="1">
        <v>10</v>
      </c>
      <c r="I7" s="1">
        <v>20</v>
      </c>
      <c r="J7" s="1">
        <v>18</v>
      </c>
      <c r="K7" s="1">
        <f t="shared" si="0"/>
        <v>16</v>
      </c>
      <c r="L7" s="1">
        <f t="shared" si="6"/>
        <v>16</v>
      </c>
      <c r="M7" s="1">
        <f t="shared" si="1"/>
        <v>20</v>
      </c>
      <c r="N7" s="1">
        <f t="shared" si="2"/>
        <v>10</v>
      </c>
      <c r="O7" s="1" t="str">
        <f t="shared" si="3"/>
        <v>Pass</v>
      </c>
      <c r="P7" s="1" t="b">
        <f t="shared" si="7"/>
        <v>0</v>
      </c>
      <c r="Q7" s="1" t="b">
        <f t="shared" si="4"/>
        <v>0</v>
      </c>
      <c r="R7" s="1" t="b">
        <f t="shared" si="5"/>
        <v>0</v>
      </c>
    </row>
    <row r="8" spans="1:18" x14ac:dyDescent="0.2">
      <c r="A8" s="1">
        <v>6</v>
      </c>
      <c r="B8" s="1">
        <v>11</v>
      </c>
      <c r="H8" s="1">
        <v>20</v>
      </c>
      <c r="I8" s="1">
        <v>21</v>
      </c>
      <c r="J8" s="1">
        <v>10</v>
      </c>
      <c r="K8" s="1">
        <f t="shared" si="0"/>
        <v>17</v>
      </c>
      <c r="L8" s="1">
        <f t="shared" si="6"/>
        <v>17</v>
      </c>
      <c r="M8" s="1">
        <f t="shared" si="1"/>
        <v>21</v>
      </c>
      <c r="N8" s="1">
        <f t="shared" si="2"/>
        <v>10</v>
      </c>
      <c r="O8" s="1" t="str">
        <f t="shared" si="3"/>
        <v>Pass</v>
      </c>
      <c r="P8" s="1" t="str">
        <f t="shared" si="7"/>
        <v>A</v>
      </c>
      <c r="Q8" s="1" t="b">
        <f t="shared" si="4"/>
        <v>1</v>
      </c>
      <c r="R8" s="1" t="b">
        <f t="shared" si="5"/>
        <v>1</v>
      </c>
    </row>
    <row r="9" spans="1:18" x14ac:dyDescent="0.2">
      <c r="A9" s="1">
        <v>7</v>
      </c>
      <c r="B9" s="1">
        <v>19</v>
      </c>
    </row>
    <row r="10" spans="1:18" x14ac:dyDescent="0.2">
      <c r="A10" s="1">
        <v>8</v>
      </c>
      <c r="B10" s="1">
        <v>50</v>
      </c>
    </row>
    <row r="11" spans="1:18" x14ac:dyDescent="0.2">
      <c r="A11" s="1">
        <v>9</v>
      </c>
      <c r="B11" s="1">
        <v>20</v>
      </c>
    </row>
    <row r="12" spans="1:18" x14ac:dyDescent="0.2">
      <c r="A12" s="1">
        <v>10</v>
      </c>
      <c r="B12" s="1">
        <v>41</v>
      </c>
    </row>
    <row r="13" spans="1:18" x14ac:dyDescent="0.2">
      <c r="A13" s="16" t="s">
        <v>2</v>
      </c>
      <c r="B13" s="17" t="s">
        <v>3</v>
      </c>
      <c r="C13" s="17" t="s">
        <v>4</v>
      </c>
      <c r="D13" s="17" t="s">
        <v>5</v>
      </c>
      <c r="E13" s="17" t="s">
        <v>6</v>
      </c>
      <c r="F13" s="17" t="s">
        <v>7</v>
      </c>
      <c r="G13" s="17" t="s">
        <v>8</v>
      </c>
      <c r="H13" s="17" t="s">
        <v>9</v>
      </c>
      <c r="I13" s="17" t="s">
        <v>10</v>
      </c>
      <c r="K13" s="15" t="s">
        <v>2</v>
      </c>
      <c r="L13" s="15" t="s">
        <v>39</v>
      </c>
      <c r="M13" s="15" t="s">
        <v>40</v>
      </c>
      <c r="N13" s="15" t="s">
        <v>41</v>
      </c>
      <c r="O13" s="15" t="s">
        <v>13</v>
      </c>
    </row>
    <row r="14" spans="1:18" x14ac:dyDescent="0.2">
      <c r="A14" s="2" t="s">
        <v>11</v>
      </c>
      <c r="B14" s="3" t="s">
        <v>10</v>
      </c>
      <c r="C14" s="4" t="s">
        <v>9</v>
      </c>
      <c r="D14" s="4" t="s">
        <v>9</v>
      </c>
      <c r="E14" s="3" t="s">
        <v>10</v>
      </c>
      <c r="F14" s="4" t="s">
        <v>9</v>
      </c>
      <c r="G14" s="3" t="s">
        <v>10</v>
      </c>
      <c r="H14" s="5">
        <v>3</v>
      </c>
      <c r="I14" s="6">
        <v>3</v>
      </c>
      <c r="J14" t="s">
        <v>52</v>
      </c>
      <c r="K14" s="7" t="s">
        <v>38</v>
      </c>
      <c r="L14" s="1">
        <v>6</v>
      </c>
      <c r="M14" s="1">
        <v>7</v>
      </c>
      <c r="N14" s="1">
        <v>8</v>
      </c>
      <c r="O14" s="1">
        <v>9</v>
      </c>
    </row>
    <row r="15" spans="1:18" x14ac:dyDescent="0.2">
      <c r="A15" s="2" t="s">
        <v>12</v>
      </c>
      <c r="B15" s="3" t="s">
        <v>10</v>
      </c>
      <c r="C15" s="3" t="s">
        <v>10</v>
      </c>
      <c r="D15" s="3" t="s">
        <v>10</v>
      </c>
      <c r="E15" s="3" t="s">
        <v>10</v>
      </c>
      <c r="F15" s="4" t="s">
        <v>9</v>
      </c>
      <c r="G15" s="4" t="s">
        <v>9</v>
      </c>
      <c r="H15" s="5">
        <v>2</v>
      </c>
      <c r="I15" s="6">
        <v>4</v>
      </c>
      <c r="K15" s="7" t="s">
        <v>1</v>
      </c>
      <c r="L15" s="1">
        <v>20</v>
      </c>
      <c r="M15" s="1">
        <v>19</v>
      </c>
      <c r="N15" s="1">
        <v>12</v>
      </c>
      <c r="O15" s="1">
        <v>12</v>
      </c>
    </row>
    <row r="16" spans="1:18" x14ac:dyDescent="0.2">
      <c r="A16" s="2" t="s">
        <v>13</v>
      </c>
      <c r="B16" s="3" t="s">
        <v>10</v>
      </c>
      <c r="C16" s="3" t="s">
        <v>10</v>
      </c>
      <c r="D16" s="3" t="s">
        <v>10</v>
      </c>
      <c r="E16" s="3" t="s">
        <v>10</v>
      </c>
      <c r="F16" s="3" t="s">
        <v>10</v>
      </c>
      <c r="G16" s="4" t="s">
        <v>9</v>
      </c>
      <c r="H16" s="5">
        <v>1</v>
      </c>
      <c r="I16" s="6">
        <v>5</v>
      </c>
    </row>
    <row r="17" spans="1:14" x14ac:dyDescent="0.2">
      <c r="A17" s="2" t="s">
        <v>14</v>
      </c>
      <c r="B17" s="4" t="s">
        <v>9</v>
      </c>
      <c r="C17" s="3" t="s">
        <v>10</v>
      </c>
      <c r="D17" s="3" t="s">
        <v>10</v>
      </c>
      <c r="E17" s="4" t="s">
        <v>9</v>
      </c>
      <c r="F17" s="3" t="s">
        <v>10</v>
      </c>
      <c r="G17" s="4" t="s">
        <v>9</v>
      </c>
      <c r="H17" s="5">
        <v>3</v>
      </c>
      <c r="I17" s="6">
        <v>3</v>
      </c>
    </row>
    <row r="18" spans="1:14" x14ac:dyDescent="0.2">
      <c r="A18" s="2" t="s">
        <v>15</v>
      </c>
      <c r="B18" s="4" t="s">
        <v>9</v>
      </c>
      <c r="C18" s="4" t="s">
        <v>9</v>
      </c>
      <c r="D18" s="4" t="s">
        <v>9</v>
      </c>
      <c r="E18" s="4" t="s">
        <v>9</v>
      </c>
      <c r="F18" s="3" t="s">
        <v>10</v>
      </c>
      <c r="G18" s="4" t="s">
        <v>9</v>
      </c>
      <c r="H18" s="5">
        <v>5</v>
      </c>
      <c r="I18" s="6">
        <v>1</v>
      </c>
      <c r="K18" s="7" t="s">
        <v>46</v>
      </c>
      <c r="L18" s="7" t="s">
        <v>47</v>
      </c>
      <c r="M18" s="7" t="s">
        <v>48</v>
      </c>
      <c r="N18" s="7" t="s">
        <v>49</v>
      </c>
    </row>
    <row r="19" spans="1:14" x14ac:dyDescent="0.2">
      <c r="A19" s="2" t="s">
        <v>16</v>
      </c>
      <c r="B19" s="3" t="s">
        <v>10</v>
      </c>
      <c r="C19" s="3" t="s">
        <v>10</v>
      </c>
      <c r="D19" s="3" t="s">
        <v>10</v>
      </c>
      <c r="E19" s="3" t="s">
        <v>10</v>
      </c>
      <c r="F19" s="3" t="s">
        <v>10</v>
      </c>
      <c r="G19" s="3" t="s">
        <v>10</v>
      </c>
      <c r="H19" s="5">
        <v>0</v>
      </c>
      <c r="I19" s="6">
        <v>6</v>
      </c>
      <c r="K19" s="12">
        <f ca="1">TODAY()</f>
        <v>45776</v>
      </c>
      <c r="L19" s="13">
        <f ca="1">NOW()</f>
        <v>45776.628965856478</v>
      </c>
      <c r="M19" s="1">
        <f ca="1">DAY(K19)</f>
        <v>29</v>
      </c>
      <c r="N19" s="1">
        <f>DATEDIF(20,29,"d")</f>
        <v>9</v>
      </c>
    </row>
    <row r="20" spans="1:14" x14ac:dyDescent="0.2">
      <c r="A20" s="2" t="s">
        <v>17</v>
      </c>
      <c r="B20" s="4" t="s">
        <v>9</v>
      </c>
      <c r="C20" s="4" t="s">
        <v>9</v>
      </c>
      <c r="D20" s="4" t="s">
        <v>9</v>
      </c>
      <c r="E20" s="4" t="s">
        <v>9</v>
      </c>
      <c r="F20" s="4" t="s">
        <v>9</v>
      </c>
      <c r="G20" s="4" t="s">
        <v>9</v>
      </c>
      <c r="H20" s="5">
        <v>6</v>
      </c>
      <c r="I20" s="6">
        <v>0</v>
      </c>
    </row>
    <row r="22" spans="1:14" x14ac:dyDescent="0.2">
      <c r="K22" s="1" t="s">
        <v>53</v>
      </c>
      <c r="L22" s="7" t="s">
        <v>50</v>
      </c>
      <c r="M22" s="7" t="s">
        <v>51</v>
      </c>
    </row>
    <row r="23" spans="1:14" x14ac:dyDescent="0.2">
      <c r="L23" s="1" t="str">
        <f>TRIM(K22)</f>
        <v>exam ple</v>
      </c>
      <c r="M23" s="1" t="str">
        <f>CLEAN(K22)</f>
        <v xml:space="preserve">       exam      ple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0C7E-A11A-3E46-86ED-88893BFF9D65}">
  <dimension ref="A1:I12"/>
  <sheetViews>
    <sheetView zoomScale="176" workbookViewId="0">
      <selection activeCell="G9" sqref="G9"/>
    </sheetView>
  </sheetViews>
  <sheetFormatPr baseColWidth="10" defaultRowHeight="16" x14ac:dyDescent="0.2"/>
  <sheetData>
    <row r="1" spans="1:9" x14ac:dyDescent="0.2">
      <c r="A1" s="1"/>
      <c r="B1" s="10" t="s">
        <v>37</v>
      </c>
      <c r="C1" s="1"/>
      <c r="E1" s="1"/>
      <c r="F1" s="1"/>
      <c r="G1" s="11" t="s">
        <v>42</v>
      </c>
      <c r="H1" s="1"/>
      <c r="I1" s="1"/>
    </row>
    <row r="2" spans="1:9" x14ac:dyDescent="0.2">
      <c r="A2" s="14" t="s">
        <v>2</v>
      </c>
      <c r="B2" s="14" t="s">
        <v>0</v>
      </c>
      <c r="C2" s="14" t="s">
        <v>1</v>
      </c>
      <c r="E2" s="14" t="s">
        <v>38</v>
      </c>
      <c r="F2" s="1">
        <v>6</v>
      </c>
      <c r="G2" s="1">
        <v>7</v>
      </c>
      <c r="H2" s="1">
        <v>8</v>
      </c>
      <c r="I2" s="1">
        <v>9</v>
      </c>
    </row>
    <row r="3" spans="1:9" x14ac:dyDescent="0.2">
      <c r="A3" s="1" t="s">
        <v>10</v>
      </c>
      <c r="B3" s="1">
        <v>1</v>
      </c>
      <c r="C3" s="1">
        <f>VLOOKUP(Sheet2!B3,Sheet1!A3:B12, 2, FALSE)</f>
        <v>55</v>
      </c>
      <c r="E3" s="14" t="s">
        <v>1</v>
      </c>
      <c r="F3" s="1">
        <f>HLOOKUP(F2,Sheet1!L14:O15, 2, FALSE)</f>
        <v>20</v>
      </c>
      <c r="G3" s="1">
        <f>HLOOKUP(G2,Sheet1!M14:P15, 2, FALSE)</f>
        <v>19</v>
      </c>
      <c r="H3" s="1">
        <f>HLOOKUP(H2,Sheet1!N14:Q15, 2, FALSE)</f>
        <v>12</v>
      </c>
      <c r="I3" s="1">
        <f>HLOOKUP(I2,Sheet1!O14:R15, 2, FALSE)</f>
        <v>12</v>
      </c>
    </row>
    <row r="4" spans="1:9" x14ac:dyDescent="0.2">
      <c r="A4" s="1" t="s">
        <v>28</v>
      </c>
      <c r="B4" s="1">
        <v>2</v>
      </c>
      <c r="C4" s="1">
        <f>VLOOKUP(Sheet2!B4,Sheet1!A4:B13, 2, FALSE)</f>
        <v>40</v>
      </c>
    </row>
    <row r="5" spans="1:9" x14ac:dyDescent="0.2">
      <c r="A5" s="1" t="s">
        <v>29</v>
      </c>
      <c r="B5" s="1">
        <v>3</v>
      </c>
      <c r="C5" s="1">
        <f>VLOOKUP(Sheet2!B5,Sheet1!A5:B14, 2, FALSE)</f>
        <v>22</v>
      </c>
      <c r="E5" s="9" t="s">
        <v>43</v>
      </c>
      <c r="F5" s="9" t="s">
        <v>44</v>
      </c>
      <c r="G5" s="9" t="s">
        <v>45</v>
      </c>
    </row>
    <row r="6" spans="1:9" x14ac:dyDescent="0.2">
      <c r="A6" s="1" t="s">
        <v>30</v>
      </c>
      <c r="B6" s="1">
        <v>4</v>
      </c>
      <c r="C6" s="1">
        <f>VLOOKUP(Sheet2!B6,Sheet1!A6:B15, 2, FALSE)</f>
        <v>44</v>
      </c>
      <c r="E6" s="1" t="str">
        <f>LEFT(E3,2)</f>
        <v>Ma</v>
      </c>
      <c r="F6" s="1" t="str">
        <f>RIGHT(E3,2)</f>
        <v>ks</v>
      </c>
      <c r="G6" s="1" t="str">
        <f>MID(E3,2,3)</f>
        <v>ark</v>
      </c>
    </row>
    <row r="7" spans="1:9" x14ac:dyDescent="0.2">
      <c r="A7" s="1" t="s">
        <v>31</v>
      </c>
      <c r="B7" s="1">
        <v>5</v>
      </c>
      <c r="C7" s="1">
        <f>VLOOKUP(Sheet2!B7,Sheet1!A7:B16, 2, FALSE)</f>
        <v>55</v>
      </c>
    </row>
    <row r="8" spans="1:9" x14ac:dyDescent="0.2">
      <c r="A8" s="1" t="s">
        <v>32</v>
      </c>
      <c r="B8" s="1">
        <v>6</v>
      </c>
      <c r="C8" s="1">
        <f>VLOOKUP(Sheet2!B8,Sheet1!A8:B17, 2, FALSE)</f>
        <v>11</v>
      </c>
    </row>
    <row r="9" spans="1:9" x14ac:dyDescent="0.2">
      <c r="A9" s="1" t="s">
        <v>33</v>
      </c>
      <c r="B9" s="1">
        <v>7</v>
      </c>
      <c r="C9" s="1">
        <f>VLOOKUP(Sheet2!B9,Sheet1!A9:B18, 2, FALSE)</f>
        <v>19</v>
      </c>
    </row>
    <row r="10" spans="1:9" x14ac:dyDescent="0.2">
      <c r="A10" s="1" t="s">
        <v>34</v>
      </c>
      <c r="B10" s="1">
        <v>8</v>
      </c>
      <c r="C10" s="1">
        <f>VLOOKUP(Sheet2!B10,Sheet1!A10:B19, 2, FALSE)</f>
        <v>50</v>
      </c>
    </row>
    <row r="11" spans="1:9" x14ac:dyDescent="0.2">
      <c r="A11" s="1" t="s">
        <v>35</v>
      </c>
      <c r="B11" s="1">
        <v>9</v>
      </c>
      <c r="C11" s="1">
        <f>VLOOKUP(Sheet2!B11,Sheet1!A11:B20, 2, FALSE)</f>
        <v>20</v>
      </c>
    </row>
    <row r="12" spans="1:9" x14ac:dyDescent="0.2">
      <c r="A12" s="1" t="s">
        <v>36</v>
      </c>
      <c r="B12" s="1">
        <v>10</v>
      </c>
      <c r="C12" s="1">
        <f>VLOOKUP(Sheet2!B12,Sheet1!A12:B21, 2, FALSE)</f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 Bharade</dc:creator>
  <cp:lastModifiedBy>Adithya Bharade</cp:lastModifiedBy>
  <dcterms:created xsi:type="dcterms:W3CDTF">2025-04-29T03:45:09Z</dcterms:created>
  <dcterms:modified xsi:type="dcterms:W3CDTF">2025-04-29T09:36:08Z</dcterms:modified>
</cp:coreProperties>
</file>