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tables/table4.xml" ContentType="application/vnd.openxmlformats-officedocument.spreadsheetml.table+xml"/>
  <Override PartName="/xl/slicers/slicer3.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drawings/drawing6.xml" ContentType="application/vnd.openxmlformats-officedocument.drawing+xml"/>
  <Override PartName="/xl/tables/table5.xml" ContentType="application/vnd.openxmlformats-officedocument.spreadsheetml.tab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Admin\Desktop\Excel\"/>
    </mc:Choice>
  </mc:AlternateContent>
  <xr:revisionPtr revIDLastSave="0" documentId="13_ncr:1_{4DF23F38-DE43-41DD-9C22-25B23D9FA745}" xr6:coauthVersionLast="47" xr6:coauthVersionMax="47" xr10:uidLastSave="{00000000-0000-0000-0000-000000000000}"/>
  <bookViews>
    <workbookView xWindow="-108" yWindow="-108" windowWidth="23256" windowHeight="12456" tabRatio="555" activeTab="4" xr2:uid="{1805B211-26C5-4070-A559-62584E4ECF67}"/>
  </bookViews>
  <sheets>
    <sheet name="Sheet1" sheetId="9" r:id="rId1"/>
    <sheet name="Sheet2" sheetId="10" r:id="rId2"/>
    <sheet name="Sheet3" sheetId="11" r:id="rId3"/>
    <sheet name="Sheet4" sheetId="12" r:id="rId4"/>
    <sheet name="Sheet5" sheetId="13" r:id="rId5"/>
    <sheet name="Sheet6" sheetId="14" r:id="rId6"/>
    <sheet name="Sheet7" sheetId="15" r:id="rId7"/>
    <sheet name="Sheet9" sheetId="17" state="hidden" r:id="rId8"/>
  </sheets>
  <definedNames>
    <definedName name="_xlchart.v5.0" hidden="1">Sheet1!$C$4</definedName>
    <definedName name="_xlchart.v5.1" hidden="1">Sheet1!$C$5:$C$19</definedName>
    <definedName name="_xlchart.v5.2" hidden="1">Sheet1!$H$4</definedName>
    <definedName name="_xlchart.v5.3" hidden="1">Sheet1!$H$5:$H$19</definedName>
    <definedName name="Batting">#REF!</definedName>
    <definedName name="Cricket">Table59[]</definedName>
    <definedName name="Slicer_Team11">#N/A</definedName>
    <definedName name="Slicer_Team2">#N/A</definedName>
    <definedName name="Slicer_venue2">#N/A</definedName>
    <definedName name="Slicer_venue3">#N/A</definedName>
    <definedName name="Slicer_venue4">#N/A</definedName>
  </definedNames>
  <calcPr calcId="191029"/>
  <pivotCaches>
    <pivotCache cacheId="0" r:id="rId9"/>
    <pivotCache cacheId="1" r:id="rId10"/>
    <pivotCache cacheId="2"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Lst>
</workbook>
</file>

<file path=xl/calcChain.xml><?xml version="1.0" encoding="utf-8"?>
<calcChain xmlns="http://schemas.openxmlformats.org/spreadsheetml/2006/main">
  <c r="G17" i="15" l="1"/>
  <c r="C8" i="14"/>
  <c r="D17" i="15"/>
  <c r="C6" i="14" l="1"/>
  <c r="J6" i="14" s="1"/>
  <c r="M14" i="14"/>
  <c r="M5" i="14"/>
  <c r="M6" i="14"/>
  <c r="M7" i="14"/>
  <c r="M8" i="14"/>
  <c r="M9" i="14"/>
  <c r="M10" i="14"/>
  <c r="M11" i="14"/>
  <c r="M12" i="14"/>
  <c r="M13" i="14"/>
  <c r="L5" i="14"/>
  <c r="L14" i="14" s="1"/>
  <c r="L6" i="14"/>
  <c r="L7" i="14"/>
  <c r="L8" i="14"/>
  <c r="L9" i="14"/>
  <c r="L10" i="14"/>
  <c r="L11" i="14"/>
  <c r="L12" i="14"/>
  <c r="L13" i="14"/>
  <c r="J7" i="14"/>
  <c r="J8" i="14"/>
  <c r="J9" i="14"/>
  <c r="J10" i="14"/>
  <c r="J11" i="14"/>
  <c r="J12" i="14"/>
  <c r="J13" i="14"/>
  <c r="J5" i="14"/>
  <c r="I6" i="14"/>
  <c r="I7" i="14"/>
  <c r="I8" i="14"/>
  <c r="I9" i="14"/>
  <c r="I10" i="14"/>
  <c r="I11" i="14"/>
  <c r="I12" i="14"/>
  <c r="I13" i="14"/>
  <c r="I5" i="14"/>
  <c r="O13" i="12"/>
  <c r="F13" i="14"/>
  <c r="E13" i="14"/>
  <c r="F12" i="14"/>
  <c r="E12" i="14"/>
  <c r="F11" i="14"/>
  <c r="E11" i="14"/>
  <c r="F10" i="14"/>
  <c r="E10" i="14"/>
  <c r="F9" i="14"/>
  <c r="E9" i="14"/>
  <c r="D8" i="14"/>
  <c r="F8" i="14"/>
  <c r="E8" i="14"/>
  <c r="F7" i="14"/>
  <c r="E7" i="14"/>
  <c r="F6" i="14"/>
  <c r="E6" i="14"/>
  <c r="F5" i="14"/>
  <c r="E5" i="14"/>
  <c r="D5" i="14"/>
  <c r="D13" i="14"/>
  <c r="D12" i="14"/>
  <c r="D11" i="14"/>
  <c r="D10" i="14"/>
  <c r="D9" i="14"/>
  <c r="D7" i="14"/>
  <c r="D6" i="14"/>
  <c r="H5" i="11"/>
  <c r="H6" i="11"/>
  <c r="H7" i="11"/>
  <c r="H8" i="11"/>
  <c r="H9" i="11"/>
  <c r="H10" i="11"/>
  <c r="H11" i="11"/>
  <c r="H12" i="11"/>
  <c r="H13" i="11"/>
  <c r="H14" i="11"/>
  <c r="H15" i="11"/>
  <c r="H16" i="11"/>
  <c r="H17" i="11"/>
  <c r="H4" i="11"/>
  <c r="G5" i="14"/>
  <c r="C5" i="14"/>
  <c r="H5" i="14"/>
  <c r="H10" i="14"/>
  <c r="G6" i="14"/>
  <c r="G11" i="14"/>
  <c r="G8" i="14"/>
  <c r="C11" i="14"/>
  <c r="G13" i="14"/>
  <c r="C12" i="14"/>
  <c r="H12" i="14"/>
  <c r="C10" i="14"/>
  <c r="H7" i="14"/>
  <c r="C9" i="14"/>
  <c r="C13" i="14"/>
  <c r="G10" i="14"/>
  <c r="H9" i="14"/>
  <c r="H8" i="14"/>
  <c r="H13" i="14"/>
  <c r="G9" i="14"/>
  <c r="G7" i="14"/>
  <c r="G12" i="14"/>
  <c r="C7" i="14"/>
  <c r="H11" i="14"/>
  <c r="H6" i="14"/>
</calcChain>
</file>

<file path=xl/sharedStrings.xml><?xml version="1.0" encoding="utf-8"?>
<sst xmlns="http://schemas.openxmlformats.org/spreadsheetml/2006/main" count="923" uniqueCount="226">
  <si>
    <t>Position</t>
  </si>
  <si>
    <t>Team</t>
  </si>
  <si>
    <t>Player</t>
  </si>
  <si>
    <t>Matches</t>
  </si>
  <si>
    <t>Innings</t>
  </si>
  <si>
    <t>Bat Avg</t>
  </si>
  <si>
    <t>Runs</t>
  </si>
  <si>
    <t>AFGHANISTAN</t>
  </si>
  <si>
    <t>Rahmanullah GURBAZ</t>
  </si>
  <si>
    <t>INDIA</t>
  </si>
  <si>
    <t>Rohit SHARMA</t>
  </si>
  <si>
    <t>AUSTRALIA</t>
  </si>
  <si>
    <t>Travis HEAD</t>
  </si>
  <si>
    <t>SOUTH AFRICA</t>
  </si>
  <si>
    <t>Quinton DE KOCK</t>
  </si>
  <si>
    <t>Ibrahim ZADRAN</t>
  </si>
  <si>
    <t>WEST INDIES</t>
  </si>
  <si>
    <t>Nicholas POORAN</t>
  </si>
  <si>
    <t>USA</t>
  </si>
  <si>
    <t>Andries GOUS</t>
  </si>
  <si>
    <t>ENGLAND</t>
  </si>
  <si>
    <t>Jos BUTTLER</t>
  </si>
  <si>
    <t>Suryakumar YADAV</t>
  </si>
  <si>
    <t>Heinrich KLAASEN</t>
  </si>
  <si>
    <t>Phil SALT</t>
  </si>
  <si>
    <t>David WARNER</t>
  </si>
  <si>
    <t>Rishabh PANT</t>
  </si>
  <si>
    <t>Marcus STOINIS</t>
  </si>
  <si>
    <t>David MILLER</t>
  </si>
  <si>
    <t>Row Labels</t>
  </si>
  <si>
    <t>Grand Total</t>
  </si>
  <si>
    <t>Sum of Bat Avg</t>
  </si>
  <si>
    <t>Sum of Runs</t>
  </si>
  <si>
    <t>MEN T20 WORLD CUP SUMMARY</t>
  </si>
  <si>
    <t>Overs</t>
  </si>
  <si>
    <t>Strike Rate</t>
  </si>
  <si>
    <t>Wickets</t>
  </si>
  <si>
    <t>Fazalhaq FAROOQI</t>
  </si>
  <si>
    <t>Arshdeep SINGH</t>
  </si>
  <si>
    <t>Jasprit BUMRAH</t>
  </si>
  <si>
    <t>Anrich NORTJE</t>
  </si>
  <si>
    <t>Rashid KHAN</t>
  </si>
  <si>
    <t>BANGLADESH</t>
  </si>
  <si>
    <t>Mustafizur REHAM</t>
  </si>
  <si>
    <t>Naveen-ul-Haq</t>
  </si>
  <si>
    <t>Kagiso RABADA</t>
  </si>
  <si>
    <t>Adam ZAMPA</t>
  </si>
  <si>
    <t>Alzarri JOSEPH</t>
  </si>
  <si>
    <t>Tanzim HASAN SAKIB</t>
  </si>
  <si>
    <t>Keshav MAHARAJ</t>
  </si>
  <si>
    <t>Andre RUSSELL</t>
  </si>
  <si>
    <t>Tabraiz SHAMSI</t>
  </si>
  <si>
    <t>Hardik PANDYA</t>
  </si>
  <si>
    <t>MEN T20 WORLDCUP STATS</t>
  </si>
  <si>
    <t>Sum of Wickets</t>
  </si>
  <si>
    <t>Sum of Strike Rate</t>
  </si>
  <si>
    <t>No of players</t>
  </si>
  <si>
    <t>No of Players</t>
  </si>
  <si>
    <t>Win %</t>
  </si>
  <si>
    <t>Wins</t>
  </si>
  <si>
    <t>Lost</t>
  </si>
  <si>
    <t>SCOTLAND</t>
  </si>
  <si>
    <t>NEW ZEALAND</t>
  </si>
  <si>
    <t>PAKISTAN</t>
  </si>
  <si>
    <t>SRI LANKA</t>
  </si>
  <si>
    <t>CANADA</t>
  </si>
  <si>
    <t>NETHERLANDS</t>
  </si>
  <si>
    <t>NAMIBIA</t>
  </si>
  <si>
    <t>season</t>
  </si>
  <si>
    <t>team1</t>
  </si>
  <si>
    <t>team2</t>
  </si>
  <si>
    <t>date</t>
  </si>
  <si>
    <t>match_number</t>
  </si>
  <si>
    <t>venue</t>
  </si>
  <si>
    <t>city</t>
  </si>
  <si>
    <t>toss_winner</t>
  </si>
  <si>
    <t>toss_decision</t>
  </si>
  <si>
    <t>player_of_match</t>
  </si>
  <si>
    <t>umpire1</t>
  </si>
  <si>
    <t>umpire2</t>
  </si>
  <si>
    <t>reserve_umpire</t>
  </si>
  <si>
    <t>match_referee</t>
  </si>
  <si>
    <t>winner</t>
  </si>
  <si>
    <t>winner_runs</t>
  </si>
  <si>
    <t>winner_wickets</t>
  </si>
  <si>
    <t>match_type</t>
  </si>
  <si>
    <t>Canada</t>
  </si>
  <si>
    <t>United States of America</t>
  </si>
  <si>
    <t>Grand Prairie Stadium</t>
  </si>
  <si>
    <t>Dallas</t>
  </si>
  <si>
    <t>field</t>
  </si>
  <si>
    <t>Aaron Jones</t>
  </si>
  <si>
    <t>RK Illingworth</t>
  </si>
  <si>
    <t>Sharfuddoula</t>
  </si>
  <si>
    <t>L Rusere</t>
  </si>
  <si>
    <t>RB Richardson</t>
  </si>
  <si>
    <t>Group</t>
  </si>
  <si>
    <t>Papua New Guinea</t>
  </si>
  <si>
    <t>West Indies</t>
  </si>
  <si>
    <t>Providence Stadium</t>
  </si>
  <si>
    <t>Providence</t>
  </si>
  <si>
    <t>RL Chase</t>
  </si>
  <si>
    <t>AT Holdstock</t>
  </si>
  <si>
    <t>Rashid Riaz</t>
  </si>
  <si>
    <t>HDPK Dharmasena</t>
  </si>
  <si>
    <t>AJ Pycroft</t>
  </si>
  <si>
    <t>Oman</t>
  </si>
  <si>
    <t>Namibia</t>
  </si>
  <si>
    <t>Kensington Oval</t>
  </si>
  <si>
    <t>Bridgetown</t>
  </si>
  <si>
    <t>D Wiese</t>
  </si>
  <si>
    <t>J Madanagopal</t>
  </si>
  <si>
    <t>JS Wilson</t>
  </si>
  <si>
    <t>Asif Yaqoob</t>
  </si>
  <si>
    <t>RS Madugalle</t>
  </si>
  <si>
    <t>Sri Lanka</t>
  </si>
  <si>
    <t>South Africa</t>
  </si>
  <si>
    <t>Nassau County International Cricket Stadium</t>
  </si>
  <si>
    <t>New York</t>
  </si>
  <si>
    <t>bat</t>
  </si>
  <si>
    <t>A Nortje</t>
  </si>
  <si>
    <t>CM Brown</t>
  </si>
  <si>
    <t>RA Kettleborough</t>
  </si>
  <si>
    <t>AG Wharf</t>
  </si>
  <si>
    <t>JJ Crowe</t>
  </si>
  <si>
    <t>Afghanistan</t>
  </si>
  <si>
    <t>Uganda</t>
  </si>
  <si>
    <t>Fazalhaq Farooqi</t>
  </si>
  <si>
    <t>Ahsan Raza</t>
  </si>
  <si>
    <t>Scotland</t>
  </si>
  <si>
    <t>England</t>
  </si>
  <si>
    <t>Nitin Menon</t>
  </si>
  <si>
    <t>No Result</t>
  </si>
  <si>
    <t>Nepal</t>
  </si>
  <si>
    <t>Netherlands</t>
  </si>
  <si>
    <t>TJG Pringle</t>
  </si>
  <si>
    <t>RJ Tucker</t>
  </si>
  <si>
    <t>Ireland</t>
  </si>
  <si>
    <t>India</t>
  </si>
  <si>
    <t>JJ Bumrah</t>
  </si>
  <si>
    <t>CB Gaffaney</t>
  </si>
  <si>
    <t>DC Boon</t>
  </si>
  <si>
    <t>Riazat Ali Shah</t>
  </si>
  <si>
    <t>J Srinath</t>
  </si>
  <si>
    <t>Australia</t>
  </si>
  <si>
    <t>MP Stoinis</t>
  </si>
  <si>
    <t>Pakistan</t>
  </si>
  <si>
    <t>MD Patel</t>
  </si>
  <si>
    <t>A Paleker</t>
  </si>
  <si>
    <t>MA Gough</t>
  </si>
  <si>
    <t>MA Leask</t>
  </si>
  <si>
    <t>NR Kirton</t>
  </si>
  <si>
    <t>SJ Nogajski</t>
  </si>
  <si>
    <t>New Zealand</t>
  </si>
  <si>
    <t>Rahmanullah Gurbaz</t>
  </si>
  <si>
    <t>Bangladesh</t>
  </si>
  <si>
    <t>Rishad Hossain</t>
  </si>
  <si>
    <t>PR Reiffel</t>
  </si>
  <si>
    <t>DA Miller</t>
  </si>
  <si>
    <t>A Zampa</t>
  </si>
  <si>
    <t>AJ Hosein</t>
  </si>
  <si>
    <t>Sir Vivian Richards Stadium</t>
  </si>
  <si>
    <t>North Sound</t>
  </si>
  <si>
    <t>BJ McMullen</t>
  </si>
  <si>
    <t>H Klaasen</t>
  </si>
  <si>
    <t>Mohammad Amir</t>
  </si>
  <si>
    <t>Arshdeep Singh</t>
  </si>
  <si>
    <t>Brian Lara Stadium</t>
  </si>
  <si>
    <t>Tarouba</t>
  </si>
  <si>
    <t>SE Rutherford</t>
  </si>
  <si>
    <t>Arnos Vale Ground</t>
  </si>
  <si>
    <t>Kingstown</t>
  </si>
  <si>
    <t>Shakib Al Hasan</t>
  </si>
  <si>
    <t>AU Rashid</t>
  </si>
  <si>
    <t>T Shamsi</t>
  </si>
  <si>
    <t>TG Southee</t>
  </si>
  <si>
    <t>HC Brook</t>
  </si>
  <si>
    <t>Daren Sammy National Cricket Stadium</t>
  </si>
  <si>
    <t>Gros Islet</t>
  </si>
  <si>
    <t>Central Broward Regional Park Stadium Turf Ground</t>
  </si>
  <si>
    <t>Lauderhill</t>
  </si>
  <si>
    <t>Shaheen Shah Afridi</t>
  </si>
  <si>
    <t>Tanzim Hasan Sakib</t>
  </si>
  <si>
    <t>KIC Asalanka</t>
  </si>
  <si>
    <t>LH Ferguson</t>
  </si>
  <si>
    <t>N Pooran</t>
  </si>
  <si>
    <t>Q de Kock</t>
  </si>
  <si>
    <t>PD Salt</t>
  </si>
  <si>
    <t>SA Yadav</t>
  </si>
  <si>
    <t>PJ Cummins</t>
  </si>
  <si>
    <t>HH Pandya</t>
  </si>
  <si>
    <t>Gulbadin Naib</t>
  </si>
  <si>
    <t>RG Sharma</t>
  </si>
  <si>
    <t>M Jansen</t>
  </si>
  <si>
    <t>Semi Final</t>
  </si>
  <si>
    <t>AR Patel</t>
  </si>
  <si>
    <t>V Kohli</t>
  </si>
  <si>
    <t>Final</t>
  </si>
  <si>
    <t>Lost %</t>
  </si>
  <si>
    <t>Upmire Name</t>
  </si>
  <si>
    <t>Upmire name</t>
  </si>
  <si>
    <t>Matches Upmired</t>
  </si>
  <si>
    <t>Count of winner</t>
  </si>
  <si>
    <r>
      <t xml:space="preserve"> </t>
    </r>
    <r>
      <rPr>
        <b/>
        <sz val="11"/>
        <color theme="1"/>
        <rFont val="Gill Sans MT"/>
        <family val="1"/>
        <scheme val="minor"/>
      </rPr>
      <t>Standings of Upmire in ICC T20 World Cup</t>
    </r>
  </si>
  <si>
    <t xml:space="preserve"> Number of Matches Hosted by different stadiums in USA &amp; WI</t>
  </si>
  <si>
    <t>Country</t>
  </si>
  <si>
    <t>Toss Won</t>
  </si>
  <si>
    <t>Bat</t>
  </si>
  <si>
    <t>Field</t>
  </si>
  <si>
    <t>Win Bat</t>
  </si>
  <si>
    <t>Win Field</t>
  </si>
  <si>
    <t>Match Won</t>
  </si>
  <si>
    <t>Total Matches Played</t>
  </si>
  <si>
    <t>Toss Win(%)</t>
  </si>
  <si>
    <t>Match Win(%)</t>
  </si>
  <si>
    <t>Win Bat(%)</t>
  </si>
  <si>
    <t>Win field(%)</t>
  </si>
  <si>
    <t>TEAMS WIN(%)</t>
  </si>
  <si>
    <t>Sum of Matches</t>
  </si>
  <si>
    <t>MATCHES WON</t>
  </si>
  <si>
    <t>MATCHES PLAYED</t>
  </si>
  <si>
    <t>WIN(%)</t>
  </si>
  <si>
    <t xml:space="preserve"> BATTING STATS</t>
  </si>
  <si>
    <t>SUPER 8 TEAMS STASTICS</t>
  </si>
  <si>
    <t>STATISTICS</t>
  </si>
  <si>
    <t>TEAMS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</si>
</sst>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Gill Sans MT"/>
      <family val="2"/>
      <scheme val="minor"/>
    </font>
    <font>
      <sz val="11"/>
      <color theme="1"/>
      <name val="Gill Sans MT"/>
      <family val="2"/>
      <scheme val="minor"/>
    </font>
    <font>
      <sz val="18"/>
      <color theme="3"/>
      <name val="Gill Sans MT"/>
      <family val="2"/>
      <scheme val="major"/>
    </font>
    <font>
      <b/>
      <sz val="15"/>
      <color theme="3"/>
      <name val="Gill Sans MT"/>
      <family val="2"/>
      <scheme val="minor"/>
    </font>
    <font>
      <b/>
      <sz val="13"/>
      <color theme="3"/>
      <name val="Gill Sans MT"/>
      <family val="2"/>
      <scheme val="minor"/>
    </font>
    <font>
      <b/>
      <sz val="11"/>
      <color theme="3"/>
      <name val="Gill Sans MT"/>
      <family val="2"/>
      <scheme val="minor"/>
    </font>
    <font>
      <sz val="11"/>
      <color rgb="FF006100"/>
      <name val="Gill Sans MT"/>
      <family val="2"/>
      <scheme val="minor"/>
    </font>
    <font>
      <sz val="11"/>
      <color rgb="FF9C0006"/>
      <name val="Gill Sans MT"/>
      <family val="2"/>
      <scheme val="minor"/>
    </font>
    <font>
      <sz val="11"/>
      <color rgb="FF9C5700"/>
      <name val="Gill Sans MT"/>
      <family val="2"/>
      <scheme val="minor"/>
    </font>
    <font>
      <sz val="11"/>
      <color rgb="FF3F3F76"/>
      <name val="Gill Sans MT"/>
      <family val="2"/>
      <scheme val="minor"/>
    </font>
    <font>
      <b/>
      <sz val="11"/>
      <color rgb="FF3F3F3F"/>
      <name val="Gill Sans MT"/>
      <family val="2"/>
      <scheme val="minor"/>
    </font>
    <font>
      <b/>
      <sz val="11"/>
      <color rgb="FFFA7D00"/>
      <name val="Gill Sans MT"/>
      <family val="2"/>
      <scheme val="minor"/>
    </font>
    <font>
      <sz val="11"/>
      <color rgb="FFFA7D00"/>
      <name val="Gill Sans MT"/>
      <family val="2"/>
      <scheme val="minor"/>
    </font>
    <font>
      <b/>
      <sz val="11"/>
      <color theme="0"/>
      <name val="Gill Sans MT"/>
      <family val="2"/>
      <scheme val="minor"/>
    </font>
    <font>
      <sz val="11"/>
      <color rgb="FFFF0000"/>
      <name val="Gill Sans MT"/>
      <family val="2"/>
      <scheme val="minor"/>
    </font>
    <font>
      <i/>
      <sz val="11"/>
      <color rgb="FF7F7F7F"/>
      <name val="Gill Sans MT"/>
      <family val="2"/>
      <scheme val="minor"/>
    </font>
    <font>
      <b/>
      <sz val="11"/>
      <color theme="1"/>
      <name val="Gill Sans MT"/>
      <family val="2"/>
      <scheme val="minor"/>
    </font>
    <font>
      <sz val="11"/>
      <color theme="0"/>
      <name val="Gill Sans MT"/>
      <family val="2"/>
      <scheme val="minor"/>
    </font>
    <font>
      <sz val="11"/>
      <color rgb="FF133A75"/>
      <name val="Gill Sans MT"/>
      <family val="2"/>
      <scheme val="minor"/>
    </font>
    <font>
      <b/>
      <sz val="11"/>
      <color rgb="FF133A75"/>
      <name val="Gill Sans MT"/>
      <family val="2"/>
      <scheme val="minor"/>
    </font>
    <font>
      <b/>
      <sz val="11"/>
      <color theme="0"/>
      <name val="Gill Sans MT"/>
      <family val="1"/>
      <scheme val="minor"/>
    </font>
    <font>
      <sz val="11"/>
      <color theme="0"/>
      <name val="Gill Sans MT"/>
      <family val="1"/>
      <scheme val="minor"/>
    </font>
    <font>
      <b/>
      <sz val="11"/>
      <color rgb="FF133A75"/>
      <name val="Gill Sans MT"/>
      <family val="1"/>
      <scheme val="minor"/>
    </font>
    <font>
      <sz val="11"/>
      <name val="Gill Sans MT"/>
      <family val="2"/>
      <scheme val="minor"/>
    </font>
    <font>
      <b/>
      <sz val="11"/>
      <color theme="1"/>
      <name val="Gill Sans MT"/>
      <family val="1"/>
      <scheme val="minor"/>
    </font>
    <font>
      <sz val="36"/>
      <color theme="1"/>
      <name val="Gill Sans MT"/>
      <family val="2"/>
      <scheme val="minor"/>
    </font>
    <font>
      <sz val="36"/>
      <color theme="1"/>
      <name val="Gill Sans Ultra Bold"/>
      <family val="2"/>
    </font>
    <font>
      <sz val="14"/>
      <color theme="1"/>
      <name val="Gill Sans MT"/>
      <family val="2"/>
      <scheme val="minor"/>
    </font>
    <font>
      <b/>
      <sz val="14"/>
      <color theme="1"/>
      <name val="Gill Sans MT"/>
      <family val="2"/>
      <scheme val="minor"/>
    </font>
    <font>
      <b/>
      <sz val="16"/>
      <color theme="1"/>
      <name val="Gill Sans MT"/>
      <family val="2"/>
      <scheme val="minor"/>
    </font>
    <font>
      <b/>
      <sz val="36"/>
      <color theme="1"/>
      <name val="Gill Sans MT"/>
      <family val="2"/>
      <scheme val="minor"/>
    </font>
    <font>
      <sz val="24"/>
      <color theme="1"/>
      <name val="Gill Sans Ultra Bold"/>
      <family val="2"/>
    </font>
    <font>
      <b/>
      <sz val="36"/>
      <name val="Gill Sans MT"/>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A2C5A"/>
        <bgColor indexed="64"/>
      </patternFill>
    </fill>
    <fill>
      <patternFill patternType="solid">
        <fgColor rgb="FF133A75"/>
        <bgColor indexed="64"/>
      </patternFill>
    </fill>
    <fill>
      <patternFill patternType="solid">
        <fgColor theme="1"/>
        <bgColor indexed="64"/>
      </patternFill>
    </fill>
    <fill>
      <patternFill patternType="solid">
        <fgColor theme="0"/>
        <bgColor indexed="64"/>
      </patternFill>
    </fill>
    <fill>
      <patternFill patternType="solid">
        <fgColor rgb="FFFFC000"/>
        <bgColor indexed="64"/>
      </patternFill>
    </fill>
    <fill>
      <patternFill patternType="solid">
        <fgColor theme="0"/>
        <bgColor theme="4" tint="0.79998168889431442"/>
      </patternFill>
    </fill>
    <fill>
      <patternFill patternType="solid">
        <fgColor rgb="FF0070C0"/>
        <bgColor indexed="64"/>
      </patternFill>
    </fill>
    <fill>
      <patternFill patternType="solid">
        <fgColor theme="0" tint="-0.499984740745262"/>
        <bgColor indexed="64"/>
      </patternFill>
    </fill>
    <fill>
      <patternFill patternType="solid">
        <fgColor rgb="FF00B050"/>
        <bgColor indexed="64"/>
      </patternFill>
    </fill>
    <fill>
      <patternFill patternType="solid">
        <fgColor theme="0" tint="-4.9989318521683403E-2"/>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0">
    <xf numFmtId="0" fontId="0" fillId="0" borderId="0" xfId="0"/>
    <xf numFmtId="0" fontId="0" fillId="33" borderId="0" xfId="0" applyFill="1"/>
    <xf numFmtId="0" fontId="18" fillId="0" borderId="0" xfId="0" applyFont="1"/>
    <xf numFmtId="0" fontId="19" fillId="33" borderId="0" xfId="0" applyFont="1" applyFill="1"/>
    <xf numFmtId="0" fontId="0" fillId="34" borderId="0" xfId="0" applyFill="1"/>
    <xf numFmtId="0" fontId="16" fillId="34" borderId="0" xfId="0" applyFont="1" applyFill="1"/>
    <xf numFmtId="0" fontId="0" fillId="33" borderId="0" xfId="0" applyFill="1" applyAlignment="1">
      <alignment horizontal="left"/>
    </xf>
    <xf numFmtId="0" fontId="17" fillId="34" borderId="0" xfId="0" applyFont="1" applyFill="1"/>
    <xf numFmtId="0" fontId="18" fillId="33" borderId="0" xfId="0" applyFont="1" applyFill="1"/>
    <xf numFmtId="0" fontId="18" fillId="34" borderId="0" xfId="0" applyFont="1" applyFill="1"/>
    <xf numFmtId="0" fontId="17" fillId="35" borderId="0" xfId="0" applyFont="1" applyFill="1"/>
    <xf numFmtId="0" fontId="0" fillId="34" borderId="0" xfId="0" applyFill="1" applyAlignment="1">
      <alignment horizontal="left"/>
    </xf>
    <xf numFmtId="0" fontId="17" fillId="34" borderId="0" xfId="0" applyFont="1" applyFill="1" applyAlignment="1">
      <alignment horizontal="left"/>
    </xf>
    <xf numFmtId="0" fontId="17" fillId="34" borderId="10" xfId="0" applyFont="1" applyFill="1" applyBorder="1" applyAlignment="1">
      <alignment horizontal="left"/>
    </xf>
    <xf numFmtId="0" fontId="22" fillId="33" borderId="0" xfId="0" applyFont="1" applyFill="1"/>
    <xf numFmtId="14" fontId="22" fillId="33" borderId="0" xfId="0" applyNumberFormat="1" applyFont="1" applyFill="1"/>
    <xf numFmtId="0" fontId="22" fillId="0" borderId="0" xfId="0" applyFont="1"/>
    <xf numFmtId="14" fontId="22" fillId="0" borderId="0" xfId="0" applyNumberFormat="1" applyFont="1"/>
    <xf numFmtId="0" fontId="0" fillId="0" borderId="0" xfId="0" applyAlignment="1">
      <alignment horizontal="left" indent="1"/>
    </xf>
    <xf numFmtId="0" fontId="0" fillId="36" borderId="0" xfId="0" applyFill="1"/>
    <xf numFmtId="0" fontId="17" fillId="35" borderId="0" xfId="0" pivotButton="1" applyFont="1" applyFill="1"/>
    <xf numFmtId="2" fontId="0" fillId="34" borderId="0" xfId="0" applyNumberFormat="1" applyFill="1"/>
    <xf numFmtId="2" fontId="0" fillId="36" borderId="0" xfId="0" applyNumberFormat="1" applyFill="1"/>
    <xf numFmtId="2" fontId="23" fillId="33" borderId="0" xfId="0" applyNumberFormat="1" applyFont="1" applyFill="1"/>
    <xf numFmtId="2" fontId="0" fillId="33" borderId="0" xfId="0" applyNumberFormat="1" applyFill="1"/>
    <xf numFmtId="0" fontId="17" fillId="35" borderId="0" xfId="0" applyFont="1" applyFill="1" applyAlignment="1">
      <alignment horizontal="left"/>
    </xf>
    <xf numFmtId="0" fontId="24" fillId="36" borderId="0" xfId="0" applyFont="1" applyFill="1"/>
    <xf numFmtId="0" fontId="19" fillId="33" borderId="11" xfId="0" applyFont="1" applyFill="1" applyBorder="1"/>
    <xf numFmtId="0" fontId="18" fillId="0" borderId="11" xfId="0" applyFont="1" applyBorder="1"/>
    <xf numFmtId="0" fontId="18" fillId="36" borderId="0" xfId="0" applyFont="1" applyFill="1"/>
    <xf numFmtId="0" fontId="19" fillId="36" borderId="0" xfId="0" applyFont="1" applyFill="1"/>
    <xf numFmtId="0" fontId="22" fillId="36" borderId="0" xfId="0" applyFont="1" applyFill="1"/>
    <xf numFmtId="14" fontId="22" fillId="36" borderId="0" xfId="0" applyNumberFormat="1" applyFont="1" applyFill="1"/>
    <xf numFmtId="0" fontId="16" fillId="36" borderId="0" xfId="0" applyFont="1" applyFill="1"/>
    <xf numFmtId="0" fontId="13" fillId="35" borderId="13" xfId="0" applyFont="1" applyFill="1" applyBorder="1"/>
    <xf numFmtId="0" fontId="16" fillId="38" borderId="12" xfId="0" applyFont="1" applyFill="1" applyBorder="1"/>
    <xf numFmtId="0" fontId="0" fillId="36" borderId="0" xfId="0" applyFill="1" applyAlignment="1">
      <alignment horizontal="left"/>
    </xf>
    <xf numFmtId="0" fontId="16" fillId="38" borderId="13" xfId="0" applyFont="1" applyFill="1" applyBorder="1" applyAlignment="1">
      <alignment horizontal="left"/>
    </xf>
    <xf numFmtId="0" fontId="16" fillId="38" borderId="13" xfId="0" applyFont="1" applyFill="1" applyBorder="1"/>
    <xf numFmtId="0" fontId="0" fillId="42" borderId="0" xfId="0" applyFill="1"/>
    <xf numFmtId="0" fontId="25" fillId="42" borderId="0" xfId="0" applyFont="1" applyFill="1"/>
    <xf numFmtId="0" fontId="28" fillId="42" borderId="0" xfId="0" applyFont="1" applyFill="1" applyAlignment="1">
      <alignment horizontal="center"/>
    </xf>
    <xf numFmtId="0" fontId="0" fillId="42" borderId="0" xfId="0" applyFill="1" applyAlignment="1">
      <alignment horizontal="center"/>
    </xf>
    <xf numFmtId="0" fontId="27" fillId="42" borderId="0" xfId="0" applyFont="1" applyFill="1" applyAlignment="1">
      <alignment horizontal="center" vertical="center"/>
    </xf>
    <xf numFmtId="0" fontId="28" fillId="42" borderId="0" xfId="0" applyFont="1" applyFill="1" applyAlignment="1">
      <alignment vertical="center"/>
    </xf>
    <xf numFmtId="0" fontId="17" fillId="42" borderId="0" xfId="0" applyFont="1" applyFill="1"/>
    <xf numFmtId="0" fontId="30" fillId="42" borderId="0" xfId="0" applyFont="1" applyFill="1" applyAlignment="1">
      <alignment horizontal="center"/>
    </xf>
    <xf numFmtId="0" fontId="32" fillId="42" borderId="0" xfId="0" applyFont="1" applyFill="1" applyAlignment="1">
      <alignment vertical="center"/>
    </xf>
    <xf numFmtId="0" fontId="20" fillId="34" borderId="0" xfId="0" applyFont="1" applyFill="1" applyAlignment="1">
      <alignment horizontal="center" vertical="center"/>
    </xf>
    <xf numFmtId="0" fontId="21" fillId="0" borderId="0" xfId="0" applyFont="1" applyAlignment="1">
      <alignment horizontal="center" vertical="center"/>
    </xf>
    <xf numFmtId="0" fontId="0" fillId="34" borderId="0" xfId="0" applyFill="1"/>
    <xf numFmtId="0" fontId="13" fillId="34" borderId="0" xfId="0" applyFont="1" applyFill="1" applyAlignment="1">
      <alignment horizontal="center"/>
    </xf>
    <xf numFmtId="0" fontId="0" fillId="0" borderId="0" xfId="0"/>
    <xf numFmtId="0" fontId="29" fillId="40" borderId="0" xfId="0" applyFont="1" applyFill="1" applyAlignment="1">
      <alignment horizontal="center"/>
    </xf>
    <xf numFmtId="0" fontId="31" fillId="39" borderId="0" xfId="0" applyFont="1" applyFill="1" applyAlignment="1">
      <alignment horizontal="center" vertical="center"/>
    </xf>
    <xf numFmtId="0" fontId="0" fillId="39" borderId="0" xfId="0" applyFill="1" applyAlignment="1">
      <alignment horizontal="center" vertical="center"/>
    </xf>
    <xf numFmtId="0" fontId="28" fillId="42" borderId="0" xfId="0" applyFont="1" applyFill="1" applyAlignment="1">
      <alignment horizontal="center" vertical="center"/>
    </xf>
    <xf numFmtId="0" fontId="29" fillId="41" borderId="0" xfId="0" applyFont="1" applyFill="1" applyAlignment="1">
      <alignment horizontal="center"/>
    </xf>
    <xf numFmtId="0" fontId="31" fillId="37" borderId="0" xfId="0" applyFont="1" applyFill="1" applyAlignment="1">
      <alignment horizontal="center" vertical="center"/>
    </xf>
    <xf numFmtId="0" fontId="0" fillId="37" borderId="0" xfId="0" applyFill="1" applyAlignment="1">
      <alignment horizontal="center" vertical="center"/>
    </xf>
    <xf numFmtId="0" fontId="0" fillId="42" borderId="0" xfId="0" applyFill="1" applyAlignment="1">
      <alignment horizontal="center"/>
    </xf>
    <xf numFmtId="0" fontId="26" fillId="37" borderId="0" xfId="0" applyFont="1" applyFill="1" applyAlignment="1">
      <alignment horizontal="center" vertical="center"/>
    </xf>
    <xf numFmtId="0" fontId="26" fillId="37" borderId="0" xfId="0" applyFont="1" applyFill="1" applyAlignment="1">
      <alignment vertical="center"/>
    </xf>
    <xf numFmtId="0" fontId="0" fillId="37" borderId="0" xfId="0" applyFill="1"/>
    <xf numFmtId="0" fontId="29" fillId="41" borderId="0" xfId="0" applyFont="1" applyFill="1" applyAlignment="1">
      <alignment horizontal="center" vertical="center"/>
    </xf>
    <xf numFmtId="0" fontId="0" fillId="37" borderId="0" xfId="0" applyFill="1" applyAlignment="1">
      <alignment horizontal="center"/>
    </xf>
    <xf numFmtId="0" fontId="28" fillId="41" borderId="0" xfId="0" applyFont="1" applyFill="1" applyAlignment="1">
      <alignment horizontal="center" vertical="center"/>
    </xf>
    <xf numFmtId="0" fontId="26" fillId="39" borderId="0" xfId="0" applyFont="1" applyFill="1" applyAlignment="1">
      <alignment horizontal="center" vertical="center"/>
    </xf>
    <xf numFmtId="0" fontId="28" fillId="40" borderId="0" xfId="0" applyFont="1" applyFill="1" applyAlignment="1">
      <alignment horizontal="center" vertical="center"/>
    </xf>
    <xf numFmtId="0" fontId="16" fillId="40"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5">
    <dxf>
      <numFmt numFmtId="2" formatCode="0.00"/>
      <fill>
        <patternFill patternType="solid">
          <fgColor indexed="64"/>
          <bgColor theme="0"/>
        </patternFill>
      </fill>
      <border diagonalUp="0" diagonalDown="0" outline="0">
        <left/>
        <right/>
        <top/>
        <bottom/>
      </border>
    </dxf>
    <dxf>
      <numFmt numFmtId="2" formatCode="0.00"/>
      <fill>
        <patternFill patternType="solid">
          <fgColor indexed="64"/>
          <bgColor theme="0"/>
        </patternFill>
      </fill>
    </dxf>
    <dxf>
      <numFmt numFmtId="2" formatCode="0.00"/>
      <fill>
        <patternFill patternType="solid">
          <fgColor indexed="64"/>
          <bgColor theme="0"/>
        </patternFill>
      </fill>
      <border diagonalUp="0" diagonalDown="0" outline="0">
        <left/>
        <right/>
        <top/>
        <bottom/>
      </border>
    </dxf>
    <dxf>
      <numFmt numFmtId="2" formatCode="0.00"/>
      <fill>
        <patternFill patternType="solid">
          <fgColor indexed="64"/>
          <bgColor theme="0"/>
        </patternFill>
      </fill>
    </dxf>
    <dxf>
      <fill>
        <patternFill patternType="solid">
          <fgColor indexed="64"/>
          <bgColor theme="0"/>
        </patternFill>
      </fill>
      <border diagonalUp="0" diagonalDown="0" outline="0">
        <left/>
        <right/>
        <top/>
        <bottom/>
      </border>
    </dxf>
    <dxf>
      <fill>
        <patternFill patternType="solid">
          <fgColor indexed="64"/>
          <bgColor theme="0"/>
        </patternFill>
      </fill>
    </dxf>
    <dxf>
      <numFmt numFmtId="2" formatCode="0.00"/>
      <fill>
        <patternFill patternType="solid">
          <fgColor indexed="64"/>
          <bgColor theme="0"/>
        </patternFill>
      </fill>
      <border diagonalUp="0" diagonalDown="0" outline="0">
        <left/>
        <right/>
        <top/>
        <bottom/>
      </border>
    </dxf>
    <dxf>
      <numFmt numFmtId="2" formatCode="0.00"/>
      <fill>
        <patternFill patternType="solid">
          <fgColor indexed="64"/>
          <bgColor theme="0"/>
        </patternFill>
      </fill>
    </dxf>
    <dxf>
      <numFmt numFmtId="2" formatCode="0.00"/>
      <fill>
        <patternFill patternType="solid">
          <fgColor indexed="64"/>
          <bgColor theme="0"/>
        </patternFill>
      </fill>
      <border diagonalUp="0" diagonalDown="0" outline="0">
        <left/>
        <right/>
        <top/>
        <bottom/>
      </border>
    </dxf>
    <dxf>
      <numFmt numFmtId="2" formatCode="0.00"/>
      <fill>
        <patternFill patternType="solid">
          <fgColor indexed="64"/>
          <bgColor theme="0"/>
        </patternFill>
      </fill>
    </dxf>
    <dxf>
      <fill>
        <patternFill patternType="solid">
          <fgColor indexed="64"/>
          <bgColor theme="0"/>
        </patternFill>
      </fill>
      <border diagonalUp="0" diagonalDown="0" outline="0">
        <left/>
        <right/>
        <top/>
        <bottom/>
      </border>
    </dxf>
    <dxf>
      <fill>
        <patternFill patternType="solid">
          <fgColor indexed="64"/>
          <bgColor theme="0"/>
        </patternFill>
      </fill>
    </dxf>
    <dxf>
      <fill>
        <patternFill patternType="solid">
          <fgColor indexed="64"/>
          <bgColor theme="0"/>
        </patternFill>
      </fill>
      <border diagonalUp="0" diagonalDown="0" outline="0">
        <left/>
        <right/>
        <top/>
        <bottom/>
      </border>
    </dxf>
    <dxf>
      <fill>
        <patternFill patternType="solid">
          <fgColor indexed="64"/>
          <bgColor theme="0"/>
        </patternFill>
      </fill>
    </dxf>
    <dxf>
      <fill>
        <patternFill patternType="solid">
          <fgColor indexed="64"/>
          <bgColor theme="0"/>
        </patternFill>
      </fill>
      <border diagonalUp="0" diagonalDown="0" outline="0">
        <left/>
        <right/>
        <top/>
        <bottom/>
      </border>
    </dxf>
    <dxf>
      <fill>
        <patternFill patternType="solid">
          <fgColor indexed="64"/>
          <bgColor theme="0"/>
        </patternFill>
      </fill>
    </dxf>
    <dxf>
      <fill>
        <patternFill patternType="solid">
          <fgColor indexed="64"/>
          <bgColor theme="0"/>
        </patternFill>
      </fill>
      <border diagonalUp="0" diagonalDown="0" outline="0">
        <left/>
        <right/>
        <top/>
        <bottom/>
      </border>
    </dxf>
    <dxf>
      <fill>
        <patternFill patternType="solid">
          <fgColor indexed="64"/>
          <bgColor theme="0"/>
        </patternFill>
      </fill>
    </dxf>
    <dxf>
      <fill>
        <patternFill patternType="solid">
          <fgColor indexed="64"/>
          <bgColor theme="0"/>
        </patternFill>
      </fill>
      <border diagonalUp="0" diagonalDown="0" outline="0">
        <left/>
        <right/>
        <top/>
        <bottom/>
      </border>
    </dxf>
    <dxf>
      <fill>
        <patternFill patternType="solid">
          <fgColor indexed="64"/>
          <bgColor theme="0"/>
        </patternFill>
      </fill>
    </dxf>
    <dxf>
      <font>
        <b/>
        <i val="0"/>
        <strike val="0"/>
        <condense val="0"/>
        <extend val="0"/>
        <outline val="0"/>
        <shadow val="0"/>
        <u val="none"/>
        <vertAlign val="baseline"/>
        <sz val="11"/>
        <color rgb="FF133A75"/>
        <name val="Gill Sans MT"/>
        <family val="2"/>
        <scheme val="minor"/>
      </font>
      <fill>
        <patternFill patternType="solid">
          <fgColor indexed="64"/>
          <bgColor theme="0"/>
        </patternFill>
      </fill>
      <border diagonalUp="0" diagonalDown="0" outline="0">
        <left/>
        <right/>
        <top/>
        <bottom/>
      </border>
    </dxf>
    <dxf>
      <font>
        <b/>
        <i val="0"/>
        <strike val="0"/>
        <condense val="0"/>
        <extend val="0"/>
        <outline val="0"/>
        <shadow val="0"/>
        <u val="none"/>
        <vertAlign val="baseline"/>
        <sz val="11"/>
        <color rgb="FF133A75"/>
        <name val="Gill Sans MT"/>
        <family val="2"/>
        <scheme val="minor"/>
      </font>
      <fill>
        <patternFill patternType="solid">
          <fgColor indexed="64"/>
          <bgColor theme="0"/>
        </patternFill>
      </fill>
    </dxf>
    <dxf>
      <font>
        <b/>
        <i val="0"/>
        <strike val="0"/>
        <condense val="0"/>
        <extend val="0"/>
        <outline val="0"/>
        <shadow val="0"/>
        <u val="none"/>
        <vertAlign val="baseline"/>
        <sz val="11"/>
        <color theme="0"/>
        <name val="Gill Sans MT"/>
        <family val="2"/>
        <scheme val="minor"/>
      </font>
      <fill>
        <patternFill patternType="solid">
          <fgColor indexed="64"/>
          <bgColor theme="1"/>
        </patternFill>
      </fill>
      <border diagonalUp="0" diagonalDown="0" outline="0">
        <left/>
        <right/>
        <top style="thin">
          <color theme="4" tint="0.39997558519241921"/>
        </top>
        <bottom/>
      </border>
    </dxf>
    <dxf>
      <font>
        <b/>
        <i val="0"/>
        <strike val="0"/>
        <condense val="0"/>
        <extend val="0"/>
        <outline val="0"/>
        <shadow val="0"/>
        <u val="none"/>
        <vertAlign val="baseline"/>
        <sz val="11"/>
        <color rgb="FF133A75"/>
        <name val="Gill Sans MT"/>
        <family val="2"/>
        <scheme val="minor"/>
      </font>
      <fill>
        <patternFill patternType="solid">
          <fgColor indexed="64"/>
          <bgColor rgb="FFDA2C5A"/>
        </patternFill>
      </fill>
      <border diagonalUp="0" diagonalDown="0">
        <left/>
        <right/>
        <top style="thin">
          <color theme="4" tint="0.39997558519241921"/>
        </top>
        <bottom style="thin">
          <color theme="4" tint="0.39997558519241921"/>
        </bottom>
        <vertical/>
        <horizontal/>
      </border>
    </dxf>
    <dxf>
      <fill>
        <patternFill patternType="solid">
          <fgColor indexed="64"/>
          <bgColor theme="0"/>
        </patternFill>
      </fill>
    </dxf>
    <dxf>
      <fill>
        <patternFill patternType="solid">
          <fgColor indexed="64"/>
          <bgColor rgb="FF133A75"/>
        </patternFill>
      </fill>
    </dxf>
    <dxf>
      <fill>
        <patternFill>
          <bgColor theme="1"/>
        </patternFill>
      </fill>
    </dxf>
    <dxf>
      <fill>
        <patternFill>
          <bgColor theme="1"/>
        </patternFill>
      </fill>
    </dxf>
    <dxf>
      <font>
        <color theme="0"/>
      </font>
    </dxf>
    <dxf>
      <fill>
        <patternFill patternType="solid">
          <bgColor rgb="FF133A75"/>
        </patternFill>
      </fill>
    </dxf>
    <dxf>
      <fill>
        <patternFill patternType="solid">
          <bgColor rgb="FFDA2C5A"/>
        </patternFill>
      </fill>
    </dxf>
    <dxf>
      <font>
        <color theme="0"/>
      </font>
    </dxf>
    <dxf>
      <fill>
        <patternFill patternType="solid">
          <bgColor theme="1"/>
        </patternFill>
      </fill>
    </dxf>
    <dxf>
      <font>
        <color theme="0"/>
      </font>
    </dxf>
    <dxf>
      <fill>
        <patternFill patternType="solid">
          <bgColor theme="1"/>
        </patternFill>
      </fill>
    </dxf>
    <dxf>
      <font>
        <b/>
        <i val="0"/>
        <strike val="0"/>
        <condense val="0"/>
        <extend val="0"/>
        <outline val="0"/>
        <shadow val="0"/>
        <u val="none"/>
        <vertAlign val="baseline"/>
        <sz val="11"/>
        <color rgb="FF133A75"/>
        <name val="Gill Sans MT"/>
        <family val="1"/>
        <scheme val="minor"/>
      </font>
      <fill>
        <patternFill patternType="solid">
          <fgColor indexed="64"/>
          <bgColor theme="0"/>
        </patternFill>
      </fill>
    </dxf>
    <dxf>
      <font>
        <b/>
        <strike val="0"/>
        <outline val="0"/>
        <shadow val="0"/>
        <u val="none"/>
        <vertAlign val="baseline"/>
        <sz val="11"/>
        <color rgb="FF133A75"/>
        <name val="Gill Sans MT"/>
        <family val="1"/>
        <scheme val="minor"/>
      </font>
    </dxf>
    <dxf>
      <font>
        <b/>
        <i val="0"/>
        <strike val="0"/>
        <condense val="0"/>
        <extend val="0"/>
        <outline val="0"/>
        <shadow val="0"/>
        <u val="none"/>
        <vertAlign val="baseline"/>
        <sz val="11"/>
        <color rgb="FF133A75"/>
        <name val="Gill Sans MT"/>
        <family val="1"/>
        <scheme val="minor"/>
      </font>
      <fill>
        <patternFill patternType="solid">
          <fgColor indexed="64"/>
          <bgColor theme="0"/>
        </patternFill>
      </fill>
    </dxf>
    <dxf>
      <font>
        <b/>
        <strike val="0"/>
        <outline val="0"/>
        <shadow val="0"/>
        <u val="none"/>
        <vertAlign val="baseline"/>
        <sz val="11"/>
        <color rgb="FF133A75"/>
        <name val="Gill Sans MT"/>
        <family val="1"/>
        <scheme val="minor"/>
      </font>
    </dxf>
    <dxf>
      <font>
        <b/>
        <i val="0"/>
        <strike val="0"/>
        <condense val="0"/>
        <extend val="0"/>
        <outline val="0"/>
        <shadow val="0"/>
        <u val="none"/>
        <vertAlign val="baseline"/>
        <sz val="11"/>
        <color rgb="FF133A75"/>
        <name val="Gill Sans MT"/>
        <family val="1"/>
        <scheme val="minor"/>
      </font>
      <fill>
        <patternFill patternType="solid">
          <fgColor indexed="64"/>
          <bgColor theme="0"/>
        </patternFill>
      </fill>
    </dxf>
    <dxf>
      <font>
        <b/>
        <strike val="0"/>
        <outline val="0"/>
        <shadow val="0"/>
        <u val="none"/>
        <vertAlign val="baseline"/>
        <sz val="11"/>
        <color rgb="FF133A75"/>
        <name val="Gill Sans MT"/>
        <family val="1"/>
        <scheme val="minor"/>
      </font>
    </dxf>
    <dxf>
      <font>
        <b/>
        <i val="0"/>
        <strike val="0"/>
        <condense val="0"/>
        <extend val="0"/>
        <outline val="0"/>
        <shadow val="0"/>
        <u val="none"/>
        <vertAlign val="baseline"/>
        <sz val="11"/>
        <color rgb="FF133A75"/>
        <name val="Gill Sans MT"/>
        <family val="1"/>
        <scheme val="minor"/>
      </font>
      <fill>
        <patternFill patternType="solid">
          <fgColor indexed="64"/>
          <bgColor theme="0"/>
        </patternFill>
      </fill>
    </dxf>
    <dxf>
      <font>
        <b/>
        <strike val="0"/>
        <outline val="0"/>
        <shadow val="0"/>
        <u val="none"/>
        <vertAlign val="baseline"/>
        <sz val="11"/>
        <color rgb="FF133A75"/>
        <name val="Gill Sans MT"/>
        <family val="1"/>
        <scheme val="minor"/>
      </font>
    </dxf>
    <dxf>
      <font>
        <b/>
        <i val="0"/>
        <strike val="0"/>
        <condense val="0"/>
        <extend val="0"/>
        <outline val="0"/>
        <shadow val="0"/>
        <u val="none"/>
        <vertAlign val="baseline"/>
        <sz val="11"/>
        <color rgb="FF133A75"/>
        <name val="Gill Sans MT"/>
        <family val="1"/>
        <scheme val="minor"/>
      </font>
      <fill>
        <patternFill patternType="solid">
          <fgColor indexed="64"/>
          <bgColor theme="0"/>
        </patternFill>
      </fill>
    </dxf>
    <dxf>
      <font>
        <b/>
        <strike val="0"/>
        <outline val="0"/>
        <shadow val="0"/>
        <u val="none"/>
        <vertAlign val="baseline"/>
        <sz val="11"/>
        <color rgb="FF133A75"/>
        <name val="Gill Sans MT"/>
        <family val="1"/>
        <scheme val="minor"/>
      </font>
    </dxf>
    <dxf>
      <font>
        <b/>
        <i val="0"/>
        <strike val="0"/>
        <condense val="0"/>
        <extend val="0"/>
        <outline val="0"/>
        <shadow val="0"/>
        <u val="none"/>
        <vertAlign val="baseline"/>
        <sz val="11"/>
        <color rgb="FF133A75"/>
        <name val="Gill Sans MT"/>
        <family val="1"/>
        <scheme val="minor"/>
      </font>
      <fill>
        <patternFill patternType="solid">
          <fgColor indexed="64"/>
          <bgColor theme="0"/>
        </patternFill>
      </fill>
    </dxf>
    <dxf>
      <font>
        <b/>
        <strike val="0"/>
        <outline val="0"/>
        <shadow val="0"/>
        <u val="none"/>
        <vertAlign val="baseline"/>
        <sz val="11"/>
        <color rgb="FF133A75"/>
        <name val="Gill Sans MT"/>
        <family val="1"/>
        <scheme val="minor"/>
      </font>
    </dxf>
    <dxf>
      <font>
        <b/>
        <i val="0"/>
        <strike val="0"/>
        <condense val="0"/>
        <extend val="0"/>
        <outline val="0"/>
        <shadow val="0"/>
        <u val="none"/>
        <vertAlign val="baseline"/>
        <sz val="11"/>
        <color rgb="FF133A75"/>
        <name val="Gill Sans MT"/>
        <family val="1"/>
        <scheme val="minor"/>
      </font>
      <fill>
        <patternFill patternType="solid">
          <fgColor indexed="64"/>
          <bgColor theme="0"/>
        </patternFill>
      </fill>
    </dxf>
    <dxf>
      <font>
        <b/>
        <strike val="0"/>
        <outline val="0"/>
        <shadow val="0"/>
        <u val="none"/>
        <vertAlign val="baseline"/>
        <sz val="11"/>
        <color rgb="FF133A75"/>
        <name val="Gill Sans MT"/>
        <family val="1"/>
        <scheme val="minor"/>
      </font>
    </dxf>
    <dxf>
      <font>
        <b/>
        <i val="0"/>
        <strike val="0"/>
        <condense val="0"/>
        <extend val="0"/>
        <outline val="0"/>
        <shadow val="0"/>
        <u val="none"/>
        <vertAlign val="baseline"/>
        <sz val="11"/>
        <color rgb="FF133A75"/>
        <name val="Gill Sans MT"/>
        <family val="1"/>
        <scheme val="minor"/>
      </font>
      <fill>
        <patternFill patternType="solid">
          <fgColor indexed="64"/>
          <bgColor theme="0"/>
        </patternFill>
      </fill>
    </dxf>
    <dxf>
      <font>
        <b/>
        <strike val="0"/>
        <outline val="0"/>
        <shadow val="0"/>
        <u val="none"/>
        <vertAlign val="baseline"/>
        <sz val="11"/>
        <color rgb="FF133A75"/>
        <name val="Gill Sans MT"/>
        <family val="1"/>
        <scheme val="minor"/>
      </font>
    </dxf>
    <dxf>
      <font>
        <b/>
        <i val="0"/>
        <strike val="0"/>
        <condense val="0"/>
        <extend val="0"/>
        <outline val="0"/>
        <shadow val="0"/>
        <u val="none"/>
        <vertAlign val="baseline"/>
        <sz val="11"/>
        <color rgb="FF133A75"/>
        <name val="Gill Sans MT"/>
        <family val="1"/>
        <scheme val="minor"/>
      </font>
      <fill>
        <patternFill patternType="solid">
          <fgColor indexed="64"/>
          <bgColor theme="0"/>
        </patternFill>
      </fill>
    </dxf>
    <dxf>
      <font>
        <b/>
        <strike val="0"/>
        <outline val="0"/>
        <shadow val="0"/>
        <u val="none"/>
        <vertAlign val="baseline"/>
        <sz val="11"/>
        <color rgb="FF133A75"/>
        <name val="Gill Sans MT"/>
        <family val="1"/>
        <scheme val="minor"/>
      </font>
    </dxf>
    <dxf>
      <font>
        <b/>
        <i val="0"/>
        <strike val="0"/>
        <condense val="0"/>
        <extend val="0"/>
        <outline val="0"/>
        <shadow val="0"/>
        <u val="none"/>
        <vertAlign val="baseline"/>
        <sz val="11"/>
        <color rgb="FF133A75"/>
        <name val="Gill Sans MT"/>
        <family val="1"/>
        <scheme val="minor"/>
      </font>
      <fill>
        <patternFill patternType="solid">
          <fgColor indexed="64"/>
          <bgColor theme="0"/>
        </patternFill>
      </fill>
    </dxf>
    <dxf>
      <font>
        <b/>
        <strike val="0"/>
        <outline val="0"/>
        <shadow val="0"/>
        <u val="none"/>
        <vertAlign val="baseline"/>
        <sz val="11"/>
        <color rgb="FF133A75"/>
        <name val="Gill Sans MT"/>
        <family val="1"/>
        <scheme val="minor"/>
      </font>
    </dxf>
    <dxf>
      <font>
        <b/>
        <i val="0"/>
        <strike val="0"/>
        <condense val="0"/>
        <extend val="0"/>
        <outline val="0"/>
        <shadow val="0"/>
        <u val="none"/>
        <vertAlign val="baseline"/>
        <sz val="11"/>
        <color rgb="FF133A75"/>
        <name val="Gill Sans MT"/>
        <family val="1"/>
        <scheme val="minor"/>
      </font>
      <fill>
        <patternFill patternType="solid">
          <fgColor indexed="64"/>
          <bgColor theme="0"/>
        </patternFill>
      </fill>
    </dxf>
    <dxf>
      <font>
        <b/>
        <strike val="0"/>
        <outline val="0"/>
        <shadow val="0"/>
        <u val="none"/>
        <vertAlign val="baseline"/>
        <sz val="11"/>
        <color rgb="FF133A75"/>
        <name val="Gill Sans MT"/>
        <family val="1"/>
        <scheme val="minor"/>
      </font>
    </dxf>
    <dxf>
      <font>
        <b/>
        <i val="0"/>
        <strike val="0"/>
        <condense val="0"/>
        <extend val="0"/>
        <outline val="0"/>
        <shadow val="0"/>
        <u val="none"/>
        <vertAlign val="baseline"/>
        <sz val="11"/>
        <color rgb="FF133A75"/>
        <name val="Gill Sans MT"/>
        <family val="1"/>
        <scheme val="minor"/>
      </font>
      <fill>
        <patternFill patternType="solid">
          <fgColor indexed="64"/>
          <bgColor theme="0"/>
        </patternFill>
      </fill>
    </dxf>
    <dxf>
      <font>
        <b/>
        <strike val="0"/>
        <outline val="0"/>
        <shadow val="0"/>
        <u val="none"/>
        <vertAlign val="baseline"/>
        <sz val="11"/>
        <color rgb="FF133A75"/>
        <name val="Gill Sans MT"/>
        <family val="1"/>
        <scheme val="minor"/>
      </font>
    </dxf>
    <dxf>
      <font>
        <b/>
        <i val="0"/>
        <strike val="0"/>
        <condense val="0"/>
        <extend val="0"/>
        <outline val="0"/>
        <shadow val="0"/>
        <u val="none"/>
        <vertAlign val="baseline"/>
        <sz val="11"/>
        <color rgb="FF133A75"/>
        <name val="Gill Sans MT"/>
        <family val="1"/>
        <scheme val="minor"/>
      </font>
      <fill>
        <patternFill patternType="solid">
          <fgColor indexed="64"/>
          <bgColor theme="0"/>
        </patternFill>
      </fill>
    </dxf>
    <dxf>
      <font>
        <b/>
        <strike val="0"/>
        <outline val="0"/>
        <shadow val="0"/>
        <u val="none"/>
        <vertAlign val="baseline"/>
        <sz val="11"/>
        <color rgb="FF133A75"/>
        <name val="Gill Sans MT"/>
        <family val="1"/>
        <scheme val="minor"/>
      </font>
    </dxf>
    <dxf>
      <font>
        <b/>
        <i val="0"/>
        <strike val="0"/>
        <condense val="0"/>
        <extend val="0"/>
        <outline val="0"/>
        <shadow val="0"/>
        <u val="none"/>
        <vertAlign val="baseline"/>
        <sz val="11"/>
        <color rgb="FF133A75"/>
        <name val="Gill Sans MT"/>
        <family val="1"/>
        <scheme val="minor"/>
      </font>
      <fill>
        <patternFill patternType="solid">
          <fgColor indexed="64"/>
          <bgColor theme="0"/>
        </patternFill>
      </fill>
    </dxf>
    <dxf>
      <font>
        <b/>
        <strike val="0"/>
        <outline val="0"/>
        <shadow val="0"/>
        <u val="none"/>
        <vertAlign val="baseline"/>
        <sz val="11"/>
        <color rgb="FF133A75"/>
        <name val="Gill Sans MT"/>
        <family val="1"/>
        <scheme val="minor"/>
      </font>
    </dxf>
    <dxf>
      <font>
        <b/>
        <i val="0"/>
        <strike val="0"/>
        <condense val="0"/>
        <extend val="0"/>
        <outline val="0"/>
        <shadow val="0"/>
        <u val="none"/>
        <vertAlign val="baseline"/>
        <sz val="11"/>
        <color rgb="FF133A75"/>
        <name val="Gill Sans MT"/>
        <family val="1"/>
        <scheme val="minor"/>
      </font>
      <numFmt numFmtId="19" formatCode="dd/mm/yyyy"/>
      <fill>
        <patternFill patternType="solid">
          <fgColor indexed="64"/>
          <bgColor theme="0"/>
        </patternFill>
      </fill>
    </dxf>
    <dxf>
      <font>
        <b/>
        <strike val="0"/>
        <outline val="0"/>
        <shadow val="0"/>
        <u val="none"/>
        <vertAlign val="baseline"/>
        <sz val="11"/>
        <color rgb="FF133A75"/>
        <name val="Gill Sans MT"/>
        <family val="1"/>
        <scheme val="minor"/>
      </font>
      <numFmt numFmtId="19" formatCode="dd/mm/yyyy"/>
    </dxf>
    <dxf>
      <font>
        <b/>
        <i val="0"/>
        <strike val="0"/>
        <condense val="0"/>
        <extend val="0"/>
        <outline val="0"/>
        <shadow val="0"/>
        <u val="none"/>
        <vertAlign val="baseline"/>
        <sz val="11"/>
        <color rgb="FF133A75"/>
        <name val="Gill Sans MT"/>
        <family val="1"/>
        <scheme val="minor"/>
      </font>
      <fill>
        <patternFill patternType="solid">
          <fgColor indexed="64"/>
          <bgColor theme="0"/>
        </patternFill>
      </fill>
    </dxf>
    <dxf>
      <font>
        <b/>
        <strike val="0"/>
        <outline val="0"/>
        <shadow val="0"/>
        <u val="none"/>
        <vertAlign val="baseline"/>
        <sz val="11"/>
        <color rgb="FF133A75"/>
        <name val="Gill Sans MT"/>
        <family val="1"/>
        <scheme val="minor"/>
      </font>
    </dxf>
    <dxf>
      <font>
        <b/>
        <i val="0"/>
        <strike val="0"/>
        <condense val="0"/>
        <extend val="0"/>
        <outline val="0"/>
        <shadow val="0"/>
        <u val="none"/>
        <vertAlign val="baseline"/>
        <sz val="11"/>
        <color rgb="FF133A75"/>
        <name val="Gill Sans MT"/>
        <family val="1"/>
        <scheme val="minor"/>
      </font>
      <fill>
        <patternFill patternType="solid">
          <fgColor indexed="64"/>
          <bgColor theme="0"/>
        </patternFill>
      </fill>
    </dxf>
    <dxf>
      <font>
        <b/>
        <strike val="0"/>
        <outline val="0"/>
        <shadow val="0"/>
        <u val="none"/>
        <vertAlign val="baseline"/>
        <sz val="11"/>
        <color rgb="FF133A75"/>
        <name val="Gill Sans MT"/>
        <family val="1"/>
        <scheme val="minor"/>
      </font>
    </dxf>
    <dxf>
      <font>
        <b/>
        <i val="0"/>
        <strike val="0"/>
        <condense val="0"/>
        <extend val="0"/>
        <outline val="0"/>
        <shadow val="0"/>
        <u val="none"/>
        <vertAlign val="baseline"/>
        <sz val="11"/>
        <color rgb="FF133A75"/>
        <name val="Gill Sans MT"/>
        <family val="1"/>
        <scheme val="minor"/>
      </font>
      <fill>
        <patternFill patternType="solid">
          <fgColor indexed="64"/>
          <bgColor theme="0"/>
        </patternFill>
      </fill>
    </dxf>
    <dxf>
      <font>
        <b/>
        <strike val="0"/>
        <outline val="0"/>
        <shadow val="0"/>
        <u val="none"/>
        <vertAlign val="baseline"/>
        <sz val="11"/>
        <color rgb="FF133A75"/>
        <name val="Gill Sans MT"/>
        <family val="1"/>
        <scheme val="minor"/>
      </font>
    </dxf>
    <dxf>
      <font>
        <b/>
        <strike val="0"/>
        <outline val="0"/>
        <shadow val="0"/>
        <u val="none"/>
        <vertAlign val="baseline"/>
        <sz val="11"/>
        <color rgb="FF133A75"/>
        <name val="Gill Sans MT"/>
        <family val="1"/>
        <scheme val="minor"/>
      </font>
    </dxf>
    <dxf>
      <font>
        <strike val="0"/>
        <outline val="0"/>
        <shadow val="0"/>
        <u val="none"/>
        <vertAlign val="baseline"/>
        <sz val="11"/>
        <color theme="0"/>
        <name val="Gill Sans MT"/>
        <family val="2"/>
        <scheme val="minor"/>
      </font>
      <fill>
        <patternFill patternType="solid">
          <fgColor indexed="64"/>
          <bgColor rgb="FF133A75"/>
        </patternFill>
      </fill>
    </dxf>
    <dxf>
      <fill>
        <patternFill patternType="solid">
          <bgColor rgb="FFDA2C5A"/>
        </patternFill>
      </fill>
    </dxf>
    <dxf>
      <font>
        <color theme="0"/>
      </font>
    </dxf>
    <dxf>
      <fill>
        <patternFill patternType="solid">
          <bgColor rgb="FF133A75"/>
        </patternFill>
      </fill>
    </dxf>
    <dxf>
      <font>
        <color theme="0"/>
      </font>
    </dxf>
    <dxf>
      <fill>
        <patternFill patternType="solid">
          <bgColor rgb="FF133A75"/>
        </patternFill>
      </fill>
    </dxf>
    <dxf>
      <font>
        <color theme="0"/>
      </font>
    </dxf>
    <dxf>
      <fill>
        <patternFill patternType="solid">
          <bgColor rgb="FF133A75"/>
        </patternFill>
      </fill>
    </dxf>
    <dxf>
      <font>
        <color theme="0"/>
      </font>
    </dxf>
    <dxf>
      <fill>
        <patternFill patternType="solid">
          <bgColor rgb="FF133A75"/>
        </patternFill>
      </fill>
    </dxf>
    <dxf>
      <fill>
        <patternFill patternType="solid">
          <bgColor rgb="FFDA2C5A"/>
        </patternFill>
      </fill>
    </dxf>
    <dxf>
      <font>
        <color theme="0"/>
      </font>
    </dxf>
    <dxf>
      <font>
        <color theme="0"/>
      </font>
    </dxf>
    <dxf>
      <font>
        <color theme="0"/>
      </font>
    </dxf>
    <dxf>
      <fill>
        <patternFill patternType="solid">
          <bgColor rgb="FF133A75"/>
        </patternFill>
      </fill>
    </dxf>
    <dxf>
      <fill>
        <patternFill patternType="solid">
          <bgColor rgb="FF133A75"/>
        </patternFill>
      </fill>
    </dxf>
    <dxf>
      <fill>
        <patternFill patternType="solid">
          <bgColor rgb="FF133A75"/>
        </patternFill>
      </fill>
    </dxf>
    <dxf>
      <fill>
        <patternFill patternType="solid">
          <bgColor rgb="FFDA2C5A"/>
        </patternFill>
      </fill>
    </dxf>
    <dxf>
      <font>
        <color theme="0"/>
      </font>
    </dxf>
    <dxf>
      <font>
        <color theme="0"/>
      </font>
    </dxf>
    <dxf>
      <font>
        <color theme="0"/>
      </font>
    </dxf>
    <dxf>
      <font>
        <color theme="0"/>
      </font>
    </dxf>
    <dxf>
      <fill>
        <patternFill patternType="solid">
          <bgColor rgb="FF133A75"/>
        </patternFill>
      </fill>
    </dxf>
    <dxf>
      <fill>
        <patternFill patternType="solid">
          <bgColor rgb="FF133A75"/>
        </patternFill>
      </fill>
    </dxf>
    <dxf>
      <fill>
        <patternFill patternType="solid">
          <bgColor rgb="FF133A75"/>
        </patternFill>
      </fill>
    </dxf>
    <dxf>
      <fill>
        <patternFill patternType="solid">
          <bgColor rgb="FF133A75"/>
        </patternFill>
      </fill>
    </dxf>
    <dxf>
      <numFmt numFmtId="2" formatCode="0.00"/>
      <fill>
        <patternFill patternType="solid">
          <fgColor indexed="64"/>
          <bgColor theme="0"/>
        </patternFill>
      </fill>
    </dxf>
    <dxf>
      <fill>
        <patternFill patternType="solid">
          <fgColor indexed="64"/>
          <bgColor rgb="FF133A75"/>
        </patternFill>
      </fill>
    </dxf>
    <dxf>
      <font>
        <strike val="0"/>
        <outline val="0"/>
        <shadow val="0"/>
        <u val="none"/>
        <vertAlign val="baseline"/>
        <sz val="11"/>
        <color rgb="FF133A75"/>
        <name val="Gill Sans MT"/>
        <family val="2"/>
        <scheme val="minor"/>
      </font>
    </dxf>
    <dxf>
      <font>
        <strike val="0"/>
        <outline val="0"/>
        <shadow val="0"/>
        <u val="none"/>
        <vertAlign val="baseline"/>
        <sz val="11"/>
        <color rgb="FF133A75"/>
        <name val="Gill Sans MT"/>
        <family val="2"/>
        <scheme val="minor"/>
      </font>
    </dxf>
    <dxf>
      <font>
        <strike val="0"/>
        <outline val="0"/>
        <shadow val="0"/>
        <u val="none"/>
        <vertAlign val="baseline"/>
        <sz val="11"/>
        <color rgb="FF133A75"/>
        <name val="Gill Sans MT"/>
        <family val="2"/>
        <scheme val="minor"/>
      </font>
    </dxf>
    <dxf>
      <font>
        <strike val="0"/>
        <outline val="0"/>
        <shadow val="0"/>
        <u val="none"/>
        <vertAlign val="baseline"/>
        <sz val="11"/>
        <color rgb="FF133A75"/>
        <name val="Gill Sans MT"/>
        <family val="2"/>
        <scheme val="minor"/>
      </font>
    </dxf>
    <dxf>
      <font>
        <strike val="0"/>
        <outline val="0"/>
        <shadow val="0"/>
        <u val="none"/>
        <vertAlign val="baseline"/>
        <sz val="11"/>
        <color rgb="FF133A75"/>
        <name val="Gill Sans MT"/>
        <family val="2"/>
        <scheme val="minor"/>
      </font>
    </dxf>
    <dxf>
      <font>
        <strike val="0"/>
        <outline val="0"/>
        <shadow val="0"/>
        <u val="none"/>
        <vertAlign val="baseline"/>
        <sz val="11"/>
        <color rgb="FF133A75"/>
        <name val="Gill Sans MT"/>
        <family val="2"/>
        <scheme val="minor"/>
      </font>
    </dxf>
    <dxf>
      <font>
        <strike val="0"/>
        <outline val="0"/>
        <shadow val="0"/>
        <u val="none"/>
        <vertAlign val="baseline"/>
        <sz val="11"/>
        <color rgb="FF133A75"/>
        <name val="Gill Sans MT"/>
        <family val="2"/>
        <scheme val="minor"/>
      </font>
    </dxf>
    <dxf>
      <font>
        <strike val="0"/>
        <outline val="0"/>
        <shadow val="0"/>
        <u val="none"/>
        <vertAlign val="baseline"/>
        <sz val="11"/>
        <color rgb="FF133A75"/>
        <name val="Gill Sans MT"/>
        <family val="2"/>
        <scheme val="minor"/>
      </font>
    </dxf>
    <dxf>
      <fill>
        <patternFill patternType="solid">
          <fgColor indexed="64"/>
          <bgColor rgb="FF133A75"/>
        </patternFill>
      </fill>
    </dxf>
    <dxf>
      <font>
        <color theme="0"/>
      </font>
    </dxf>
    <dxf>
      <fill>
        <patternFill patternType="solid">
          <bgColor theme="1"/>
        </patternFill>
      </fill>
    </dxf>
    <dxf>
      <font>
        <color theme="0"/>
      </font>
    </dxf>
    <dxf>
      <fill>
        <patternFill patternType="solid">
          <bgColor rgb="FF133A75"/>
        </patternFill>
      </fill>
    </dxf>
    <dxf>
      <fill>
        <patternFill>
          <bgColor theme="1"/>
        </patternFill>
      </fill>
    </dxf>
    <dxf>
      <fill>
        <patternFill>
          <bgColor theme="1"/>
        </patternFill>
      </fill>
    </dxf>
    <dxf>
      <border>
        <left/>
        <right/>
        <top/>
      </border>
    </dxf>
    <dxf>
      <border>
        <left/>
        <right/>
        <top/>
      </border>
    </dxf>
    <dxf>
      <border>
        <left/>
        <right/>
        <top/>
      </border>
    </dxf>
    <dxf>
      <border>
        <left/>
        <right/>
        <top/>
      </border>
    </dxf>
    <dxf>
      <border>
        <left/>
        <right/>
        <top/>
      </border>
    </dxf>
    <dxf>
      <border>
        <left/>
        <right/>
        <top/>
      </border>
    </dxf>
    <dxf>
      <fill>
        <patternFill>
          <bgColor rgb="FFDA2C5A"/>
        </patternFill>
      </fill>
    </dxf>
    <dxf>
      <fill>
        <patternFill>
          <bgColor rgb="FFDA2C5A"/>
        </patternFill>
      </fill>
    </dxf>
    <dxf>
      <fill>
        <patternFill>
          <bgColor rgb="FFDA2C5A"/>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0"/>
      </font>
    </dxf>
    <dxf>
      <font>
        <color theme="0"/>
      </font>
    </dxf>
    <dxf>
      <font>
        <color theme="0"/>
      </font>
    </dxf>
    <dxf>
      <fill>
        <patternFill patternType="solid">
          <bgColor rgb="FF133A75"/>
        </patternFill>
      </fill>
    </dxf>
    <dxf>
      <fill>
        <patternFill patternType="solid">
          <bgColor rgb="FF133A75"/>
        </patternFill>
      </fill>
    </dxf>
    <dxf>
      <fill>
        <patternFill patternType="solid">
          <bgColor rgb="FF133A75"/>
        </patternFill>
      </fill>
    </dxf>
    <dxf>
      <fill>
        <patternFill patternType="solid">
          <bgColor rgb="FFDA2C5A"/>
        </patternFill>
      </fill>
    </dxf>
    <dxf>
      <fill>
        <patternFill patternType="solid">
          <bgColor rgb="FFDA2C5A"/>
        </patternFill>
      </fill>
    </dxf>
    <dxf>
      <fill>
        <patternFill patternType="solid">
          <bgColor rgb="FFDA2C5A"/>
        </patternFill>
      </fill>
    </dxf>
    <dxf>
      <fill>
        <patternFill patternType="solid">
          <bgColor rgb="FFDA2C5A"/>
        </patternFill>
      </fill>
    </dxf>
    <dxf>
      <fill>
        <patternFill patternType="solid">
          <bgColor rgb="FFDA2C5A"/>
        </patternFill>
      </fill>
    </dxf>
    <dxf>
      <fill>
        <patternFill patternType="solid">
          <bgColor rgb="FFDA2C5A"/>
        </patternFill>
      </fill>
    </dxf>
    <dxf>
      <fill>
        <patternFill patternType="solid">
          <bgColor rgb="FFDA2C5A"/>
        </patternFill>
      </fill>
    </dxf>
    <dxf>
      <font>
        <color theme="0"/>
      </font>
    </dxf>
    <dxf>
      <font>
        <color theme="0"/>
      </font>
    </dxf>
    <dxf>
      <font>
        <color theme="0"/>
      </font>
    </dxf>
    <dxf>
      <fill>
        <patternFill patternType="solid">
          <bgColor rgb="FF133A75"/>
        </patternFill>
      </fill>
    </dxf>
    <dxf>
      <fill>
        <patternFill patternType="solid">
          <bgColor rgb="FF133A75"/>
        </patternFill>
      </fill>
    </dxf>
    <dxf>
      <fill>
        <patternFill patternType="solid">
          <bgColor rgb="FF133A75"/>
        </patternFill>
      </fill>
    </dxf>
    <dxf>
      <font>
        <strike val="0"/>
        <outline val="0"/>
        <shadow val="0"/>
        <u val="none"/>
        <vertAlign val="baseline"/>
        <sz val="11"/>
        <color rgb="FF133A75"/>
        <name val="Gill Sans MT"/>
        <family val="2"/>
        <scheme val="minor"/>
      </font>
    </dxf>
    <dxf>
      <font>
        <strike val="0"/>
        <outline val="0"/>
        <shadow val="0"/>
        <u val="none"/>
        <vertAlign val="baseline"/>
        <sz val="11"/>
        <color rgb="FF133A75"/>
        <name val="Gill Sans MT"/>
        <family val="2"/>
        <scheme val="minor"/>
      </font>
    </dxf>
    <dxf>
      <font>
        <strike val="0"/>
        <outline val="0"/>
        <shadow val="0"/>
        <u val="none"/>
        <vertAlign val="baseline"/>
        <sz val="11"/>
        <color rgb="FF133A75"/>
        <name val="Gill Sans MT"/>
        <family val="2"/>
        <scheme val="minor"/>
      </font>
    </dxf>
    <dxf>
      <font>
        <strike val="0"/>
        <outline val="0"/>
        <shadow val="0"/>
        <u val="none"/>
        <vertAlign val="baseline"/>
        <sz val="11"/>
        <color rgb="FF133A75"/>
        <name val="Gill Sans MT"/>
        <family val="2"/>
        <scheme val="minor"/>
      </font>
    </dxf>
    <dxf>
      <font>
        <strike val="0"/>
        <outline val="0"/>
        <shadow val="0"/>
        <u val="none"/>
        <vertAlign val="baseline"/>
        <sz val="11"/>
        <color rgb="FF133A75"/>
        <name val="Gill Sans MT"/>
        <family val="2"/>
        <scheme val="minor"/>
      </font>
    </dxf>
    <dxf>
      <font>
        <strike val="0"/>
        <outline val="0"/>
        <shadow val="0"/>
        <u val="none"/>
        <vertAlign val="baseline"/>
        <sz val="11"/>
        <color rgb="FF133A75"/>
        <name val="Gill Sans MT"/>
        <family val="2"/>
        <scheme val="minor"/>
      </font>
    </dxf>
    <dxf>
      <font>
        <strike val="0"/>
        <outline val="0"/>
        <shadow val="0"/>
        <u val="none"/>
        <vertAlign val="baseline"/>
        <sz val="11"/>
        <color rgb="FF133A75"/>
        <name val="Gill Sans MT"/>
        <family val="2"/>
        <scheme val="minor"/>
      </font>
    </dxf>
    <dxf>
      <font>
        <strike val="0"/>
        <outline val="0"/>
        <shadow val="0"/>
        <u val="none"/>
        <vertAlign val="baseline"/>
        <sz val="11"/>
        <color rgb="FF133A75"/>
        <name val="Gill Sans MT"/>
        <family val="2"/>
        <scheme val="minor"/>
      </font>
    </dxf>
    <dxf>
      <fill>
        <patternFill patternType="solid">
          <fgColor indexed="64"/>
          <bgColor rgb="FF133A7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133A75"/>
        </patternFill>
      </fill>
    </dxf>
    <dxf>
      <fill>
        <patternFill patternType="solid">
          <bgColor rgb="FFDA2C5A"/>
        </patternFill>
      </fill>
    </dxf>
    <dxf>
      <fill>
        <patternFill patternType="solid">
          <bgColor theme="1"/>
        </patternFill>
      </fill>
    </dxf>
    <dxf>
      <fill>
        <patternFill patternType="solid">
          <bgColor theme="1"/>
        </patternFill>
      </fill>
    </dxf>
    <dxf>
      <font>
        <color theme="0"/>
      </font>
    </dxf>
    <dxf>
      <font>
        <color theme="0"/>
      </font>
    </dxf>
  </dxfs>
  <tableStyles count="0" defaultTableStyle="TableStyleMedium2" defaultPivotStyle="PivotStyleLight16"/>
  <colors>
    <mruColors>
      <color rgb="FF133A75"/>
      <color rgb="FFFF0066"/>
      <color rgb="FFDA2C5A"/>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2.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Wickets</c:v>
          </c:tx>
          <c:spPr>
            <a:solidFill>
              <a:schemeClr val="accent1"/>
            </a:solidFill>
            <a:ln>
              <a:noFill/>
            </a:ln>
            <a:effectLst/>
          </c:spPr>
          <c:invertIfNegative val="0"/>
          <c:cat>
            <c:strLit>
              <c:ptCount val="6"/>
              <c:pt idx="0">
                <c:v>AFGHANISTAN</c:v>
              </c:pt>
              <c:pt idx="1">
                <c:v>AUSTRALIA</c:v>
              </c:pt>
              <c:pt idx="2">
                <c:v>BANGLADESH</c:v>
              </c:pt>
              <c:pt idx="3">
                <c:v>INDIA</c:v>
              </c:pt>
              <c:pt idx="4">
                <c:v>SOUTH AFRICA</c:v>
              </c:pt>
              <c:pt idx="5">
                <c:v>WEST INDIES</c:v>
              </c:pt>
            </c:strLit>
          </c:cat>
          <c:val>
            <c:numLit>
              <c:formatCode>General</c:formatCode>
              <c:ptCount val="6"/>
              <c:pt idx="0">
                <c:v>44</c:v>
              </c:pt>
              <c:pt idx="1">
                <c:v>13</c:v>
              </c:pt>
              <c:pt idx="2">
                <c:v>25</c:v>
              </c:pt>
              <c:pt idx="3">
                <c:v>43</c:v>
              </c:pt>
              <c:pt idx="4">
                <c:v>50</c:v>
              </c:pt>
              <c:pt idx="5">
                <c:v>24</c:v>
              </c:pt>
            </c:numLit>
          </c:val>
          <c:extLst>
            <c:ext xmlns:c16="http://schemas.microsoft.com/office/drawing/2014/chart" uri="{C3380CC4-5D6E-409C-BE32-E72D297353CC}">
              <c16:uniqueId val="{00000000-CE16-491C-8755-8C736B22862F}"/>
            </c:ext>
          </c:extLst>
        </c:ser>
        <c:ser>
          <c:idx val="1"/>
          <c:order val="1"/>
          <c:tx>
            <c:v>Sum of Strike Rate</c:v>
          </c:tx>
          <c:spPr>
            <a:solidFill>
              <a:schemeClr val="accent2"/>
            </a:solidFill>
            <a:ln>
              <a:noFill/>
            </a:ln>
            <a:effectLst/>
          </c:spPr>
          <c:invertIfNegative val="0"/>
          <c:cat>
            <c:strLit>
              <c:ptCount val="6"/>
              <c:pt idx="0">
                <c:v>AFGHANISTAN</c:v>
              </c:pt>
              <c:pt idx="1">
                <c:v>AUSTRALIA</c:v>
              </c:pt>
              <c:pt idx="2">
                <c:v>BANGLADESH</c:v>
              </c:pt>
              <c:pt idx="3">
                <c:v>INDIA</c:v>
              </c:pt>
              <c:pt idx="4">
                <c:v>SOUTH AFRICA</c:v>
              </c:pt>
              <c:pt idx="5">
                <c:v>WEST INDIES</c:v>
              </c:pt>
            </c:strLit>
          </c:cat>
          <c:val>
            <c:numLit>
              <c:formatCode>General</c:formatCode>
              <c:ptCount val="6"/>
              <c:pt idx="0">
                <c:v>33.659999999999997</c:v>
              </c:pt>
              <c:pt idx="1">
                <c:v>12.92</c:v>
              </c:pt>
              <c:pt idx="2">
                <c:v>24.42</c:v>
              </c:pt>
              <c:pt idx="3">
                <c:v>36.07</c:v>
              </c:pt>
              <c:pt idx="4">
                <c:v>52.75</c:v>
              </c:pt>
              <c:pt idx="5">
                <c:v>22.3</c:v>
              </c:pt>
            </c:numLit>
          </c:val>
          <c:extLst>
            <c:ext xmlns:c16="http://schemas.microsoft.com/office/drawing/2014/chart" uri="{C3380CC4-5D6E-409C-BE32-E72D297353CC}">
              <c16:uniqueId val="{00000001-CE16-491C-8755-8C736B22862F}"/>
            </c:ext>
          </c:extLst>
        </c:ser>
        <c:ser>
          <c:idx val="2"/>
          <c:order val="2"/>
          <c:tx>
            <c:v>No of players</c:v>
          </c:tx>
          <c:spPr>
            <a:solidFill>
              <a:schemeClr val="accent3"/>
            </a:solidFill>
            <a:ln>
              <a:noFill/>
            </a:ln>
            <a:effectLst/>
          </c:spPr>
          <c:invertIfNegative val="0"/>
          <c:cat>
            <c:strLit>
              <c:ptCount val="6"/>
              <c:pt idx="0">
                <c:v>AFGHANISTAN</c:v>
              </c:pt>
              <c:pt idx="1">
                <c:v>AUSTRALIA</c:v>
              </c:pt>
              <c:pt idx="2">
                <c:v>BANGLADESH</c:v>
              </c:pt>
              <c:pt idx="3">
                <c:v>INDIA</c:v>
              </c:pt>
              <c:pt idx="4">
                <c:v>SOUTH AFRICA</c:v>
              </c:pt>
              <c:pt idx="5">
                <c:v>WEST INDIES</c:v>
              </c:pt>
            </c:strLit>
          </c:cat>
          <c:val>
            <c:numLit>
              <c:formatCode>General</c:formatCode>
              <c:ptCount val="6"/>
              <c:pt idx="0">
                <c:v>3</c:v>
              </c:pt>
              <c:pt idx="1">
                <c:v>1</c:v>
              </c:pt>
              <c:pt idx="2">
                <c:v>2</c:v>
              </c:pt>
              <c:pt idx="3">
                <c:v>3</c:v>
              </c:pt>
              <c:pt idx="4">
                <c:v>4</c:v>
              </c:pt>
              <c:pt idx="5">
                <c:v>2</c:v>
              </c:pt>
            </c:numLit>
          </c:val>
          <c:extLst>
            <c:ext xmlns:c16="http://schemas.microsoft.com/office/drawing/2014/chart" uri="{C3380CC4-5D6E-409C-BE32-E72D297353CC}">
              <c16:uniqueId val="{00000002-CE16-491C-8755-8C736B22862F}"/>
            </c:ext>
          </c:extLst>
        </c:ser>
        <c:dLbls>
          <c:showLegendKey val="0"/>
          <c:showVal val="0"/>
          <c:showCatName val="0"/>
          <c:showSerName val="0"/>
          <c:showPercent val="0"/>
          <c:showBubbleSize val="0"/>
        </c:dLbls>
        <c:gapWidth val="219"/>
        <c:overlap val="-27"/>
        <c:axId val="304808559"/>
        <c:axId val="304809039"/>
      </c:barChart>
      <c:catAx>
        <c:axId val="304808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809039"/>
        <c:crosses val="autoZero"/>
        <c:auto val="1"/>
        <c:lblAlgn val="ctr"/>
        <c:lblOffset val="100"/>
        <c:noMultiLvlLbl val="0"/>
      </c:catAx>
      <c:valAx>
        <c:axId val="304809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80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Sheet9!$H$22</c:f>
              <c:strCache>
                <c:ptCount val="1"/>
                <c:pt idx="0">
                  <c:v>Sum of Matches</c:v>
                </c:pt>
              </c:strCache>
            </c:strRef>
          </c:tx>
          <c:spPr>
            <a:solidFill>
              <a:srgbClr val="FFC000"/>
            </a:solidFill>
            <a:ln>
              <a:solidFill>
                <a:schemeClr val="bg1">
                  <a:lumMod val="95000"/>
                </a:schemeClr>
              </a:solidFill>
            </a:ln>
            <a:effectLst/>
          </c:spPr>
          <c:invertIfNegative val="0"/>
          <c:cat>
            <c:strRef>
              <c:f>Sheet9!$G$23:$G$25</c:f>
              <c:strCache>
                <c:ptCount val="3"/>
                <c:pt idx="0">
                  <c:v>David MILLER</c:v>
                </c:pt>
                <c:pt idx="1">
                  <c:v>Heinrich KLAASEN</c:v>
                </c:pt>
                <c:pt idx="2">
                  <c:v>Quinton DE KOCK</c:v>
                </c:pt>
              </c:strCache>
            </c:strRef>
          </c:cat>
          <c:val>
            <c:numRef>
              <c:f>Sheet9!$H$23:$H$25</c:f>
              <c:numCache>
                <c:formatCode>General</c:formatCode>
                <c:ptCount val="3"/>
                <c:pt idx="0">
                  <c:v>9</c:v>
                </c:pt>
                <c:pt idx="1">
                  <c:v>9</c:v>
                </c:pt>
                <c:pt idx="2">
                  <c:v>9</c:v>
                </c:pt>
              </c:numCache>
            </c:numRef>
          </c:val>
          <c:extLst>
            <c:ext xmlns:c16="http://schemas.microsoft.com/office/drawing/2014/chart" uri="{C3380CC4-5D6E-409C-BE32-E72D297353CC}">
              <c16:uniqueId val="{00000000-01FC-496D-9042-A477B15FB464}"/>
            </c:ext>
          </c:extLst>
        </c:ser>
        <c:ser>
          <c:idx val="1"/>
          <c:order val="1"/>
          <c:tx>
            <c:strRef>
              <c:f>Sheet9!$I$22</c:f>
              <c:strCache>
                <c:ptCount val="1"/>
                <c:pt idx="0">
                  <c:v>Sum of Runs</c:v>
                </c:pt>
              </c:strCache>
            </c:strRef>
          </c:tx>
          <c:spPr>
            <a:solidFill>
              <a:srgbClr val="FFC000"/>
            </a:solidFill>
            <a:ln>
              <a:solidFill>
                <a:schemeClr val="bg1">
                  <a:lumMod val="95000"/>
                </a:schemeClr>
              </a:solidFill>
            </a:ln>
            <a:effectLst/>
          </c:spPr>
          <c:invertIfNegative val="0"/>
          <c:cat>
            <c:strRef>
              <c:f>Sheet9!$G$23:$G$25</c:f>
              <c:strCache>
                <c:ptCount val="3"/>
                <c:pt idx="0">
                  <c:v>David MILLER</c:v>
                </c:pt>
                <c:pt idx="1">
                  <c:v>Heinrich KLAASEN</c:v>
                </c:pt>
                <c:pt idx="2">
                  <c:v>Quinton DE KOCK</c:v>
                </c:pt>
              </c:strCache>
            </c:strRef>
          </c:cat>
          <c:val>
            <c:numRef>
              <c:f>Sheet9!$I$23:$I$25</c:f>
              <c:numCache>
                <c:formatCode>General</c:formatCode>
                <c:ptCount val="3"/>
                <c:pt idx="0">
                  <c:v>169</c:v>
                </c:pt>
                <c:pt idx="1">
                  <c:v>190</c:v>
                </c:pt>
                <c:pt idx="2">
                  <c:v>243</c:v>
                </c:pt>
              </c:numCache>
            </c:numRef>
          </c:val>
          <c:extLst>
            <c:ext xmlns:c16="http://schemas.microsoft.com/office/drawing/2014/chart" uri="{C3380CC4-5D6E-409C-BE32-E72D297353CC}">
              <c16:uniqueId val="{00000001-01FC-496D-9042-A477B15FB464}"/>
            </c:ext>
          </c:extLst>
        </c:ser>
        <c:ser>
          <c:idx val="2"/>
          <c:order val="2"/>
          <c:tx>
            <c:strRef>
              <c:f>Sheet9!$J$22</c:f>
              <c:strCache>
                <c:ptCount val="1"/>
                <c:pt idx="0">
                  <c:v>Sum of Bat Avg</c:v>
                </c:pt>
              </c:strCache>
            </c:strRef>
          </c:tx>
          <c:spPr>
            <a:solidFill>
              <a:srgbClr val="FFC000"/>
            </a:solidFill>
            <a:ln>
              <a:solidFill>
                <a:schemeClr val="bg1">
                  <a:lumMod val="95000"/>
                </a:schemeClr>
              </a:solidFill>
            </a:ln>
            <a:effectLst/>
          </c:spPr>
          <c:invertIfNegative val="0"/>
          <c:cat>
            <c:strRef>
              <c:f>Sheet9!$G$23:$G$25</c:f>
              <c:strCache>
                <c:ptCount val="3"/>
                <c:pt idx="0">
                  <c:v>David MILLER</c:v>
                </c:pt>
                <c:pt idx="1">
                  <c:v>Heinrich KLAASEN</c:v>
                </c:pt>
                <c:pt idx="2">
                  <c:v>Quinton DE KOCK</c:v>
                </c:pt>
              </c:strCache>
            </c:strRef>
          </c:cat>
          <c:val>
            <c:numRef>
              <c:f>Sheet9!$J$23:$J$25</c:f>
              <c:numCache>
                <c:formatCode>General</c:formatCode>
                <c:ptCount val="3"/>
                <c:pt idx="0">
                  <c:v>28.16</c:v>
                </c:pt>
                <c:pt idx="1">
                  <c:v>31.66</c:v>
                </c:pt>
                <c:pt idx="2">
                  <c:v>27</c:v>
                </c:pt>
              </c:numCache>
            </c:numRef>
          </c:val>
          <c:extLst>
            <c:ext xmlns:c16="http://schemas.microsoft.com/office/drawing/2014/chart" uri="{C3380CC4-5D6E-409C-BE32-E72D297353CC}">
              <c16:uniqueId val="{00000002-01FC-496D-9042-A477B15FB464}"/>
            </c:ext>
          </c:extLst>
        </c:ser>
        <c:dLbls>
          <c:showLegendKey val="0"/>
          <c:showVal val="0"/>
          <c:showCatName val="0"/>
          <c:showSerName val="0"/>
          <c:showPercent val="0"/>
          <c:showBubbleSize val="0"/>
        </c:dLbls>
        <c:gapWidth val="182"/>
        <c:axId val="216253024"/>
        <c:axId val="216248704"/>
      </c:barChart>
      <c:catAx>
        <c:axId val="216253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248704"/>
        <c:crosses val="autoZero"/>
        <c:auto val="1"/>
        <c:lblAlgn val="ctr"/>
        <c:lblOffset val="100"/>
        <c:noMultiLvlLbl val="0"/>
      </c:catAx>
      <c:valAx>
        <c:axId val="216248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253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Total Runs Scored vs Batting Average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Sum of Bat Avg</c:v>
          </c:tx>
          <c:spPr>
            <a:gradFill flip="none" rotWithShape="1">
              <a:gsLst>
                <a:gs pos="0">
                  <a:schemeClr val="accent1">
                    <a:shade val="65000"/>
                  </a:schemeClr>
                </a:gs>
                <a:gs pos="75000">
                  <a:schemeClr val="accent1">
                    <a:shade val="65000"/>
                    <a:lumMod val="60000"/>
                    <a:lumOff val="40000"/>
                  </a:schemeClr>
                </a:gs>
                <a:gs pos="51000">
                  <a:schemeClr val="accent1">
                    <a:shade val="65000"/>
                    <a:alpha val="75000"/>
                  </a:schemeClr>
                </a:gs>
                <a:gs pos="100000">
                  <a:schemeClr val="accent1">
                    <a:shade val="65000"/>
                    <a:lumMod val="20000"/>
                    <a:lumOff val="80000"/>
                    <a:alpha val="15000"/>
                  </a:schemeClr>
                </a:gs>
              </a:gsLst>
              <a:lin ang="10800000" scaled="1"/>
              <a:tileRect/>
            </a:gradFill>
            <a:ln>
              <a:noFill/>
            </a:ln>
            <a:effectLst/>
          </c:spPr>
          <c:invertIfNegative val="0"/>
          <c:cat>
            <c:strLit>
              <c:ptCount val="7"/>
              <c:pt idx="0">
                <c:v>AFGHANISTAN</c:v>
              </c:pt>
              <c:pt idx="1">
                <c:v>AUSTRALIA</c:v>
              </c:pt>
              <c:pt idx="2">
                <c:v>ENGLAND</c:v>
              </c:pt>
              <c:pt idx="3">
                <c:v>INDIA</c:v>
              </c:pt>
              <c:pt idx="4">
                <c:v>SOUTH AFRICA</c:v>
              </c:pt>
              <c:pt idx="5">
                <c:v>USA</c:v>
              </c:pt>
              <c:pt idx="6">
                <c:v>WEST INDIES</c:v>
              </c:pt>
            </c:strLit>
          </c:cat>
          <c:val>
            <c:numLit>
              <c:formatCode>General</c:formatCode>
              <c:ptCount val="7"/>
              <c:pt idx="0">
                <c:v>63.989999999999995</c:v>
              </c:pt>
              <c:pt idx="1">
                <c:v>114.41</c:v>
              </c:pt>
              <c:pt idx="2">
                <c:v>80.400000000000006</c:v>
              </c:pt>
              <c:pt idx="3">
                <c:v>89.55</c:v>
              </c:pt>
              <c:pt idx="4">
                <c:v>86.82</c:v>
              </c:pt>
              <c:pt idx="5">
                <c:v>43.8</c:v>
              </c:pt>
              <c:pt idx="6">
                <c:v>38</c:v>
              </c:pt>
            </c:numLit>
          </c:val>
          <c:extLst>
            <c:ext xmlns:c16="http://schemas.microsoft.com/office/drawing/2014/chart" uri="{C3380CC4-5D6E-409C-BE32-E72D297353CC}">
              <c16:uniqueId val="{00000000-6876-48AE-8D52-24C07D541D76}"/>
            </c:ext>
          </c:extLst>
        </c:ser>
        <c:ser>
          <c:idx val="1"/>
          <c:order val="1"/>
          <c:tx>
            <c:v>Sum of Runs</c:v>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Lit>
              <c:ptCount val="7"/>
              <c:pt idx="0">
                <c:v>AFGHANISTAN</c:v>
              </c:pt>
              <c:pt idx="1">
                <c:v>AUSTRALIA</c:v>
              </c:pt>
              <c:pt idx="2">
                <c:v>ENGLAND</c:v>
              </c:pt>
              <c:pt idx="3">
                <c:v>INDIA</c:v>
              </c:pt>
              <c:pt idx="4">
                <c:v>SOUTH AFRICA</c:v>
              </c:pt>
              <c:pt idx="5">
                <c:v>USA</c:v>
              </c:pt>
              <c:pt idx="6">
                <c:v>WEST INDIES</c:v>
              </c:pt>
            </c:strLit>
          </c:cat>
          <c:val>
            <c:numLit>
              <c:formatCode>General</c:formatCode>
              <c:ptCount val="7"/>
              <c:pt idx="0">
                <c:v>512</c:v>
              </c:pt>
              <c:pt idx="1">
                <c:v>602</c:v>
              </c:pt>
              <c:pt idx="2">
                <c:v>402</c:v>
              </c:pt>
              <c:pt idx="3">
                <c:v>627</c:v>
              </c:pt>
              <c:pt idx="4">
                <c:v>602</c:v>
              </c:pt>
              <c:pt idx="5">
                <c:v>219</c:v>
              </c:pt>
              <c:pt idx="6">
                <c:v>228</c:v>
              </c:pt>
            </c:numLit>
          </c:val>
          <c:extLst>
            <c:ext xmlns:c16="http://schemas.microsoft.com/office/drawing/2014/chart" uri="{C3380CC4-5D6E-409C-BE32-E72D297353CC}">
              <c16:uniqueId val="{00000001-6876-48AE-8D52-24C07D541D76}"/>
            </c:ext>
          </c:extLst>
        </c:ser>
        <c:ser>
          <c:idx val="2"/>
          <c:order val="2"/>
          <c:tx>
            <c:v>No of Players</c:v>
          </c:tx>
          <c:spPr>
            <a:gradFill flip="none" rotWithShape="1">
              <a:gsLst>
                <a:gs pos="0">
                  <a:schemeClr val="accent1">
                    <a:tint val="65000"/>
                  </a:schemeClr>
                </a:gs>
                <a:gs pos="75000">
                  <a:schemeClr val="accent1">
                    <a:tint val="65000"/>
                    <a:lumMod val="60000"/>
                    <a:lumOff val="40000"/>
                  </a:schemeClr>
                </a:gs>
                <a:gs pos="51000">
                  <a:schemeClr val="accent1">
                    <a:tint val="65000"/>
                    <a:alpha val="75000"/>
                  </a:schemeClr>
                </a:gs>
                <a:gs pos="100000">
                  <a:schemeClr val="accent1">
                    <a:tint val="65000"/>
                    <a:lumMod val="20000"/>
                    <a:lumOff val="80000"/>
                    <a:alpha val="15000"/>
                  </a:schemeClr>
                </a:gs>
              </a:gsLst>
              <a:lin ang="10800000" scaled="1"/>
              <a:tileRect/>
            </a:gradFill>
            <a:ln>
              <a:noFill/>
            </a:ln>
            <a:effectLst/>
          </c:spPr>
          <c:invertIfNegative val="0"/>
          <c:cat>
            <c:strLit>
              <c:ptCount val="7"/>
              <c:pt idx="0">
                <c:v>AFGHANISTAN</c:v>
              </c:pt>
              <c:pt idx="1">
                <c:v>AUSTRALIA</c:v>
              </c:pt>
              <c:pt idx="2">
                <c:v>ENGLAND</c:v>
              </c:pt>
              <c:pt idx="3">
                <c:v>INDIA</c:v>
              </c:pt>
              <c:pt idx="4">
                <c:v>SOUTH AFRICA</c:v>
              </c:pt>
              <c:pt idx="5">
                <c:v>USA</c:v>
              </c:pt>
              <c:pt idx="6">
                <c:v>WEST INDIES</c:v>
              </c:pt>
            </c:strLit>
          </c:cat>
          <c:val>
            <c:numLit>
              <c:formatCode>General</c:formatCode>
              <c:ptCount val="7"/>
              <c:pt idx="0">
                <c:v>2</c:v>
              </c:pt>
              <c:pt idx="1">
                <c:v>3</c:v>
              </c:pt>
              <c:pt idx="2">
                <c:v>2</c:v>
              </c:pt>
              <c:pt idx="3">
                <c:v>3</c:v>
              </c:pt>
              <c:pt idx="4">
                <c:v>3</c:v>
              </c:pt>
              <c:pt idx="5">
                <c:v>1</c:v>
              </c:pt>
              <c:pt idx="6">
                <c:v>1</c:v>
              </c:pt>
            </c:numLit>
          </c:val>
          <c:extLst>
            <c:ext xmlns:c16="http://schemas.microsoft.com/office/drawing/2014/chart" uri="{C3380CC4-5D6E-409C-BE32-E72D297353CC}">
              <c16:uniqueId val="{00000002-6876-48AE-8D52-24C07D541D76}"/>
            </c:ext>
          </c:extLst>
        </c:ser>
        <c:dLbls>
          <c:showLegendKey val="0"/>
          <c:showVal val="0"/>
          <c:showCatName val="0"/>
          <c:showSerName val="0"/>
          <c:showPercent val="0"/>
          <c:showBubbleSize val="0"/>
        </c:dLbls>
        <c:gapWidth val="326"/>
        <c:overlap val="-58"/>
        <c:axId val="1945758384"/>
        <c:axId val="1945745424"/>
      </c:barChart>
      <c:catAx>
        <c:axId val="1945758384"/>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745424"/>
        <c:crosses val="autoZero"/>
        <c:auto val="1"/>
        <c:lblAlgn val="ctr"/>
        <c:lblOffset val="100"/>
        <c:noMultiLvlLbl val="0"/>
      </c:catAx>
      <c:valAx>
        <c:axId val="1945745424"/>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75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Count of players from a country</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7"/>
              <c:pt idx="0">
                <c:v>AFGHANISTAN</c:v>
              </c:pt>
              <c:pt idx="1">
                <c:v>AUSTRALIA</c:v>
              </c:pt>
              <c:pt idx="2">
                <c:v>ENGLAND</c:v>
              </c:pt>
              <c:pt idx="3">
                <c:v>INDIA</c:v>
              </c:pt>
              <c:pt idx="4">
                <c:v>SOUTH AFRICA</c:v>
              </c:pt>
              <c:pt idx="5">
                <c:v>USA</c:v>
              </c:pt>
              <c:pt idx="6">
                <c:v>WEST INDIES</c:v>
              </c:pt>
            </c:strLit>
          </c:cat>
          <c:val>
            <c:numLit>
              <c:formatCode>General</c:formatCode>
              <c:ptCount val="7"/>
              <c:pt idx="0">
                <c:v>2</c:v>
              </c:pt>
              <c:pt idx="1">
                <c:v>3</c:v>
              </c:pt>
              <c:pt idx="2">
                <c:v>2</c:v>
              </c:pt>
              <c:pt idx="3">
                <c:v>3</c:v>
              </c:pt>
              <c:pt idx="4">
                <c:v>3</c:v>
              </c:pt>
              <c:pt idx="5">
                <c:v>1</c:v>
              </c:pt>
              <c:pt idx="6">
                <c:v>1</c:v>
              </c:pt>
            </c:numLit>
          </c:val>
          <c:extLst>
            <c:ext xmlns:c16="http://schemas.microsoft.com/office/drawing/2014/chart" uri="{C3380CC4-5D6E-409C-BE32-E72D297353CC}">
              <c16:uniqueId val="{00000000-2F50-4CEA-875F-5C4B01586C89}"/>
            </c:ext>
          </c:extLst>
        </c:ser>
        <c:dLbls>
          <c:dLblPos val="outEnd"/>
          <c:showLegendKey val="0"/>
          <c:showVal val="1"/>
          <c:showCatName val="0"/>
          <c:showSerName val="0"/>
          <c:showPercent val="0"/>
          <c:showBubbleSize val="0"/>
        </c:dLbls>
        <c:gapWidth val="444"/>
        <c:overlap val="-90"/>
        <c:axId val="680180720"/>
        <c:axId val="680162480"/>
      </c:barChart>
      <c:catAx>
        <c:axId val="680180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80162480"/>
        <c:crosses val="autoZero"/>
        <c:auto val="1"/>
        <c:lblAlgn val="ctr"/>
        <c:lblOffset val="100"/>
        <c:noMultiLvlLbl val="0"/>
      </c:catAx>
      <c:valAx>
        <c:axId val="680162480"/>
        <c:scaling>
          <c:orientation val="minMax"/>
        </c:scaling>
        <c:delete val="1"/>
        <c:axPos val="l"/>
        <c:numFmt formatCode="General" sourceLinked="1"/>
        <c:majorTickMark val="none"/>
        <c:minorTickMark val="none"/>
        <c:tickLblPos val="nextTo"/>
        <c:crossAx val="680180720"/>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Percentage</a:t>
            </a:r>
            <a:r>
              <a:rPr lang="en-IN" baseline="0"/>
              <a:t> of matches won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Sheet3!$C$3:$C$17</c:f>
              <c:strCache>
                <c:ptCount val="15"/>
                <c:pt idx="0">
                  <c:v>INDIA</c:v>
                </c:pt>
                <c:pt idx="1">
                  <c:v>SOUTH AFRICA</c:v>
                </c:pt>
                <c:pt idx="2">
                  <c:v>WEST INDIES</c:v>
                </c:pt>
                <c:pt idx="3">
                  <c:v>AUSTRALIA</c:v>
                </c:pt>
                <c:pt idx="4">
                  <c:v>AFGHANISTAN</c:v>
                </c:pt>
                <c:pt idx="5">
                  <c:v>ENGLAND</c:v>
                </c:pt>
                <c:pt idx="6">
                  <c:v>SCOTLAND</c:v>
                </c:pt>
                <c:pt idx="7">
                  <c:v>NEW ZEALAND</c:v>
                </c:pt>
                <c:pt idx="8">
                  <c:v>PAKISTAN</c:v>
                </c:pt>
                <c:pt idx="9">
                  <c:v>BANGLADESH</c:v>
                </c:pt>
                <c:pt idx="10">
                  <c:v>USA</c:v>
                </c:pt>
                <c:pt idx="11">
                  <c:v>SRI LANKA</c:v>
                </c:pt>
                <c:pt idx="12">
                  <c:v>CANADA</c:v>
                </c:pt>
                <c:pt idx="13">
                  <c:v>NETHERLANDS</c:v>
                </c:pt>
                <c:pt idx="14">
                  <c:v>NAMIBIA</c:v>
                </c:pt>
              </c:strCache>
            </c:strRef>
          </c:cat>
          <c:val>
            <c:numRef>
              <c:f>Sheet3!$D$3:$D$17</c:f>
              <c:numCache>
                <c:formatCode>General</c:formatCode>
                <c:ptCount val="15"/>
                <c:pt idx="0">
                  <c:v>100</c:v>
                </c:pt>
                <c:pt idx="1">
                  <c:v>88.89</c:v>
                </c:pt>
                <c:pt idx="2">
                  <c:v>71.430000000000007</c:v>
                </c:pt>
                <c:pt idx="3">
                  <c:v>71.430000000000007</c:v>
                </c:pt>
                <c:pt idx="4">
                  <c:v>62.5</c:v>
                </c:pt>
                <c:pt idx="5">
                  <c:v>50</c:v>
                </c:pt>
                <c:pt idx="6">
                  <c:v>50</c:v>
                </c:pt>
                <c:pt idx="7">
                  <c:v>50</c:v>
                </c:pt>
                <c:pt idx="8">
                  <c:v>50</c:v>
                </c:pt>
                <c:pt idx="9">
                  <c:v>42.86</c:v>
                </c:pt>
                <c:pt idx="10">
                  <c:v>33.33</c:v>
                </c:pt>
                <c:pt idx="11">
                  <c:v>33.33</c:v>
                </c:pt>
                <c:pt idx="12">
                  <c:v>33.33</c:v>
                </c:pt>
                <c:pt idx="13">
                  <c:v>25</c:v>
                </c:pt>
                <c:pt idx="14">
                  <c:v>25</c:v>
                </c:pt>
              </c:numCache>
            </c:numRef>
          </c:val>
          <c:extLst>
            <c:ext xmlns:c16="http://schemas.microsoft.com/office/drawing/2014/chart" uri="{C3380CC4-5D6E-409C-BE32-E72D297353CC}">
              <c16:uniqueId val="{00000000-CDF0-4682-A841-6DDB77BE186B}"/>
            </c:ext>
          </c:extLst>
        </c:ser>
        <c:dLbls>
          <c:showLegendKey val="0"/>
          <c:showVal val="0"/>
          <c:showCatName val="0"/>
          <c:showSerName val="0"/>
          <c:showPercent val="0"/>
          <c:showBubbleSize val="0"/>
        </c:dLbls>
        <c:gapWidth val="219"/>
        <c:overlap val="-27"/>
        <c:axId val="597894911"/>
        <c:axId val="597895391"/>
      </c:barChart>
      <c:catAx>
        <c:axId val="597894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895391"/>
        <c:crosses val="autoZero"/>
        <c:auto val="1"/>
        <c:lblAlgn val="ctr"/>
        <c:lblOffset val="100"/>
        <c:noMultiLvlLbl val="0"/>
      </c:catAx>
      <c:valAx>
        <c:axId val="597895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894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Percentage</a:t>
            </a:r>
            <a:r>
              <a:rPr lang="en-IN" baseline="0"/>
              <a:t> of matches Lost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Sheet3!$C$3:$C$17</c:f>
              <c:strCache>
                <c:ptCount val="15"/>
                <c:pt idx="0">
                  <c:v>INDIA</c:v>
                </c:pt>
                <c:pt idx="1">
                  <c:v>SOUTH AFRICA</c:v>
                </c:pt>
                <c:pt idx="2">
                  <c:v>WEST INDIES</c:v>
                </c:pt>
                <c:pt idx="3">
                  <c:v>AUSTRALIA</c:v>
                </c:pt>
                <c:pt idx="4">
                  <c:v>AFGHANISTAN</c:v>
                </c:pt>
                <c:pt idx="5">
                  <c:v>ENGLAND</c:v>
                </c:pt>
                <c:pt idx="6">
                  <c:v>SCOTLAND</c:v>
                </c:pt>
                <c:pt idx="7">
                  <c:v>NEW ZEALAND</c:v>
                </c:pt>
                <c:pt idx="8">
                  <c:v>PAKISTAN</c:v>
                </c:pt>
                <c:pt idx="9">
                  <c:v>BANGLADESH</c:v>
                </c:pt>
                <c:pt idx="10">
                  <c:v>USA</c:v>
                </c:pt>
                <c:pt idx="11">
                  <c:v>SRI LANKA</c:v>
                </c:pt>
                <c:pt idx="12">
                  <c:v>CANADA</c:v>
                </c:pt>
                <c:pt idx="13">
                  <c:v>NETHERLANDS</c:v>
                </c:pt>
                <c:pt idx="14">
                  <c:v>NAMIBIA</c:v>
                </c:pt>
              </c:strCache>
            </c:strRef>
          </c:cat>
          <c:val>
            <c:numRef>
              <c:f>Sheet3!$H$3:$H$17</c:f>
              <c:numCache>
                <c:formatCode>0.00</c:formatCode>
                <c:ptCount val="15"/>
                <c:pt idx="0">
                  <c:v>0</c:v>
                </c:pt>
                <c:pt idx="1">
                  <c:v>11.111111111111111</c:v>
                </c:pt>
                <c:pt idx="2">
                  <c:v>28.571428571428569</c:v>
                </c:pt>
                <c:pt idx="3">
                  <c:v>28.571428571428569</c:v>
                </c:pt>
                <c:pt idx="4">
                  <c:v>37.5</c:v>
                </c:pt>
                <c:pt idx="5">
                  <c:v>37.5</c:v>
                </c:pt>
                <c:pt idx="6">
                  <c:v>25</c:v>
                </c:pt>
                <c:pt idx="7">
                  <c:v>50</c:v>
                </c:pt>
                <c:pt idx="8">
                  <c:v>50</c:v>
                </c:pt>
                <c:pt idx="9">
                  <c:v>57.142857142857139</c:v>
                </c:pt>
                <c:pt idx="10">
                  <c:v>66.666666666666657</c:v>
                </c:pt>
                <c:pt idx="11">
                  <c:v>66.666666666666657</c:v>
                </c:pt>
                <c:pt idx="12">
                  <c:v>66.666666666666657</c:v>
                </c:pt>
                <c:pt idx="13">
                  <c:v>75</c:v>
                </c:pt>
                <c:pt idx="14">
                  <c:v>75</c:v>
                </c:pt>
              </c:numCache>
            </c:numRef>
          </c:val>
          <c:extLst>
            <c:ext xmlns:c16="http://schemas.microsoft.com/office/drawing/2014/chart" uri="{C3380CC4-5D6E-409C-BE32-E72D297353CC}">
              <c16:uniqueId val="{00000000-37F5-4650-8FAE-74C9C2F7EA75}"/>
            </c:ext>
          </c:extLst>
        </c:ser>
        <c:dLbls>
          <c:showLegendKey val="0"/>
          <c:showVal val="0"/>
          <c:showCatName val="0"/>
          <c:showSerName val="0"/>
          <c:showPercent val="0"/>
          <c:showBubbleSize val="0"/>
        </c:dLbls>
        <c:gapWidth val="219"/>
        <c:overlap val="-27"/>
        <c:axId val="752189663"/>
        <c:axId val="312416831"/>
      </c:barChart>
      <c:catAx>
        <c:axId val="752189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416831"/>
        <c:crosses val="autoZero"/>
        <c:auto val="1"/>
        <c:lblAlgn val="ctr"/>
        <c:lblOffset val="100"/>
        <c:noMultiLvlLbl val="0"/>
      </c:catAx>
      <c:valAx>
        <c:axId val="3124168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1896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[Cricket Stats.xlsx]Sheet4!PivotTable15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Matches Hosted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Sheet4!$AM$3</c:f>
              <c:strCache>
                <c:ptCount val="1"/>
                <c:pt idx="0">
                  <c:v>Total</c:v>
                </c:pt>
              </c:strCache>
            </c:strRef>
          </c:tx>
          <c:spPr>
            <a:solidFill>
              <a:schemeClr val="accent1"/>
            </a:solidFill>
            <a:ln>
              <a:noFill/>
            </a:ln>
            <a:effectLst/>
          </c:spPr>
          <c:cat>
            <c:multiLvlStrRef>
              <c:f>Sheet4!$AL$4:$AL$19</c:f>
              <c:multiLvlStrCache>
                <c:ptCount val="12"/>
                <c:lvl>
                  <c:pt idx="0">
                    <c:v>Bridgetown</c:v>
                  </c:pt>
                  <c:pt idx="1">
                    <c:v>Bridgetown</c:v>
                  </c:pt>
                  <c:pt idx="2">
                    <c:v>Dallas</c:v>
                  </c:pt>
                  <c:pt idx="3">
                    <c:v>Gros Islet</c:v>
                  </c:pt>
                  <c:pt idx="4">
                    <c:v>Kingstown</c:v>
                  </c:pt>
                  <c:pt idx="5">
                    <c:v>Lauderhill</c:v>
                  </c:pt>
                  <c:pt idx="6">
                    <c:v>New York</c:v>
                  </c:pt>
                  <c:pt idx="7">
                    <c:v>North Sound</c:v>
                  </c:pt>
                  <c:pt idx="8">
                    <c:v>Providence</c:v>
                  </c:pt>
                  <c:pt idx="9">
                    <c:v>Tarouba</c:v>
                  </c:pt>
                  <c:pt idx="10">
                    <c:v>Providence</c:v>
                  </c:pt>
                  <c:pt idx="11">
                    <c:v>Tarouba</c:v>
                  </c:pt>
                </c:lvl>
                <c:lvl>
                  <c:pt idx="0">
                    <c:v>Final</c:v>
                  </c:pt>
                  <c:pt idx="1">
                    <c:v>Group</c:v>
                  </c:pt>
                  <c:pt idx="10">
                    <c:v>Semi Final</c:v>
                  </c:pt>
                </c:lvl>
              </c:multiLvlStrCache>
            </c:multiLvlStrRef>
          </c:cat>
          <c:val>
            <c:numRef>
              <c:f>Sheet4!$AM$4:$AM$19</c:f>
              <c:numCache>
                <c:formatCode>General</c:formatCode>
                <c:ptCount val="12"/>
                <c:pt idx="0">
                  <c:v>1</c:v>
                </c:pt>
                <c:pt idx="1">
                  <c:v>7</c:v>
                </c:pt>
                <c:pt idx="2">
                  <c:v>3</c:v>
                </c:pt>
                <c:pt idx="3">
                  <c:v>6</c:v>
                </c:pt>
                <c:pt idx="4">
                  <c:v>5</c:v>
                </c:pt>
                <c:pt idx="5">
                  <c:v>1</c:v>
                </c:pt>
                <c:pt idx="6">
                  <c:v>8</c:v>
                </c:pt>
                <c:pt idx="7">
                  <c:v>8</c:v>
                </c:pt>
                <c:pt idx="8">
                  <c:v>5</c:v>
                </c:pt>
                <c:pt idx="9">
                  <c:v>4</c:v>
                </c:pt>
                <c:pt idx="10">
                  <c:v>1</c:v>
                </c:pt>
                <c:pt idx="11">
                  <c:v>1</c:v>
                </c:pt>
              </c:numCache>
            </c:numRef>
          </c:val>
          <c:extLst>
            <c:ext xmlns:c16="http://schemas.microsoft.com/office/drawing/2014/chart" uri="{C3380CC4-5D6E-409C-BE32-E72D297353CC}">
              <c16:uniqueId val="{00000000-BC57-4B20-BE5B-5B4B8430714F}"/>
            </c:ext>
          </c:extLst>
        </c:ser>
        <c:dLbls>
          <c:showLegendKey val="0"/>
          <c:showVal val="0"/>
          <c:showCatName val="0"/>
          <c:showSerName val="0"/>
          <c:showPercent val="0"/>
          <c:showBubbleSize val="0"/>
        </c:dLbls>
        <c:axId val="2039931472"/>
        <c:axId val="2039933392"/>
      </c:areaChart>
      <c:catAx>
        <c:axId val="20399314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933392"/>
        <c:crosses val="autoZero"/>
        <c:auto val="1"/>
        <c:lblAlgn val="ctr"/>
        <c:lblOffset val="100"/>
        <c:noMultiLvlLbl val="0"/>
      </c:catAx>
      <c:valAx>
        <c:axId val="2039933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93147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TOSS</a:t>
            </a:r>
            <a:r>
              <a:rPr lang="en-US" baseline="0"/>
              <a:t> WIN</a:t>
            </a:r>
            <a:r>
              <a:rPr lang="en-US"/>
              <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Sheet6!$I$4</c:f>
              <c:strCache>
                <c:ptCount val="1"/>
                <c:pt idx="0">
                  <c:v>Toss Win(%)</c:v>
                </c:pt>
              </c:strCache>
            </c:strRef>
          </c:tx>
          <c:spPr>
            <a:solidFill>
              <a:schemeClr val="accent1"/>
            </a:solidFill>
            <a:ln>
              <a:noFill/>
            </a:ln>
            <a:effectLst/>
          </c:spPr>
          <c:invertIfNegative val="0"/>
          <c:cat>
            <c:strRef>
              <c:f>Sheet6!$B$5:$B$13</c:f>
              <c:strCache>
                <c:ptCount val="9"/>
                <c:pt idx="0">
                  <c:v>AFGHANISTAN</c:v>
                </c:pt>
                <c:pt idx="1">
                  <c:v>INDIA</c:v>
                </c:pt>
                <c:pt idx="2">
                  <c:v>AUSTRALIA</c:v>
                </c:pt>
                <c:pt idx="3">
                  <c:v>SOUTH AFRICA</c:v>
                </c:pt>
                <c:pt idx="4">
                  <c:v>BANGLADESH</c:v>
                </c:pt>
                <c:pt idx="5">
                  <c:v>WEST INDIES</c:v>
                </c:pt>
                <c:pt idx="6">
                  <c:v>USA</c:v>
                </c:pt>
                <c:pt idx="7">
                  <c:v>ENGLAND</c:v>
                </c:pt>
                <c:pt idx="8">
                  <c:v>SRI LANKA</c:v>
                </c:pt>
              </c:strCache>
            </c:strRef>
          </c:cat>
          <c:val>
            <c:numRef>
              <c:f>Sheet6!$I$5:$I$13</c:f>
              <c:numCache>
                <c:formatCode>0.00</c:formatCode>
                <c:ptCount val="9"/>
                <c:pt idx="0">
                  <c:v>57.142857142857139</c:v>
                </c:pt>
                <c:pt idx="1">
                  <c:v>50</c:v>
                </c:pt>
                <c:pt idx="2">
                  <c:v>71.428571428571431</c:v>
                </c:pt>
                <c:pt idx="3">
                  <c:v>33.333333333333329</c:v>
                </c:pt>
                <c:pt idx="4">
                  <c:v>28.571428571428569</c:v>
                </c:pt>
                <c:pt idx="5">
                  <c:v>42.857142857142854</c:v>
                </c:pt>
                <c:pt idx="6">
                  <c:v>50</c:v>
                </c:pt>
                <c:pt idx="7">
                  <c:v>75</c:v>
                </c:pt>
                <c:pt idx="8">
                  <c:v>33.333333333333329</c:v>
                </c:pt>
              </c:numCache>
            </c:numRef>
          </c:val>
          <c:extLst>
            <c:ext xmlns:c16="http://schemas.microsoft.com/office/drawing/2014/chart" uri="{C3380CC4-5D6E-409C-BE32-E72D297353CC}">
              <c16:uniqueId val="{00000000-13D4-452E-B2F1-54656195765C}"/>
            </c:ext>
          </c:extLst>
        </c:ser>
        <c:dLbls>
          <c:showLegendKey val="0"/>
          <c:showVal val="0"/>
          <c:showCatName val="0"/>
          <c:showSerName val="0"/>
          <c:showPercent val="0"/>
          <c:showBubbleSize val="0"/>
        </c:dLbls>
        <c:gapWidth val="219"/>
        <c:overlap val="-27"/>
        <c:axId val="216250144"/>
        <c:axId val="216244384"/>
      </c:barChart>
      <c:catAx>
        <c:axId val="21625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244384"/>
        <c:crosses val="autoZero"/>
        <c:auto val="1"/>
        <c:lblAlgn val="ctr"/>
        <c:lblOffset val="100"/>
        <c:noMultiLvlLbl val="0"/>
      </c:catAx>
      <c:valAx>
        <c:axId val="2162443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250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TOSS</a:t>
            </a:r>
            <a:r>
              <a:rPr lang="en-IN" baseline="0"/>
              <a:t> STATS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Sheet6!$D$4</c:f>
              <c:strCache>
                <c:ptCount val="1"/>
                <c:pt idx="0">
                  <c:v>Toss Won</c:v>
                </c:pt>
              </c:strCache>
            </c:strRef>
          </c:tx>
          <c:spPr>
            <a:solidFill>
              <a:schemeClr val="accent1"/>
            </a:solidFill>
            <a:ln>
              <a:noFill/>
            </a:ln>
            <a:effectLst/>
          </c:spPr>
          <c:invertIfNegative val="0"/>
          <c:cat>
            <c:strRef>
              <c:f>Sheet6!$B$5:$B$13</c:f>
              <c:strCache>
                <c:ptCount val="9"/>
                <c:pt idx="0">
                  <c:v>AFGHANISTAN</c:v>
                </c:pt>
                <c:pt idx="1">
                  <c:v>INDIA</c:v>
                </c:pt>
                <c:pt idx="2">
                  <c:v>AUSTRALIA</c:v>
                </c:pt>
                <c:pt idx="3">
                  <c:v>SOUTH AFRICA</c:v>
                </c:pt>
                <c:pt idx="4">
                  <c:v>BANGLADESH</c:v>
                </c:pt>
                <c:pt idx="5">
                  <c:v>WEST INDIES</c:v>
                </c:pt>
                <c:pt idx="6">
                  <c:v>USA</c:v>
                </c:pt>
                <c:pt idx="7">
                  <c:v>ENGLAND</c:v>
                </c:pt>
                <c:pt idx="8">
                  <c:v>SRI LANKA</c:v>
                </c:pt>
              </c:strCache>
            </c:strRef>
          </c:cat>
          <c:val>
            <c:numRef>
              <c:f>Sheet6!$D$5:$D$13</c:f>
              <c:numCache>
                <c:formatCode>General</c:formatCode>
                <c:ptCount val="9"/>
                <c:pt idx="0">
                  <c:v>4</c:v>
                </c:pt>
                <c:pt idx="1">
                  <c:v>4</c:v>
                </c:pt>
                <c:pt idx="2">
                  <c:v>5</c:v>
                </c:pt>
                <c:pt idx="3">
                  <c:v>3</c:v>
                </c:pt>
                <c:pt idx="4">
                  <c:v>2</c:v>
                </c:pt>
                <c:pt idx="5">
                  <c:v>3</c:v>
                </c:pt>
                <c:pt idx="6">
                  <c:v>3</c:v>
                </c:pt>
                <c:pt idx="7">
                  <c:v>6</c:v>
                </c:pt>
                <c:pt idx="8">
                  <c:v>1</c:v>
                </c:pt>
              </c:numCache>
            </c:numRef>
          </c:val>
          <c:extLst>
            <c:ext xmlns:c16="http://schemas.microsoft.com/office/drawing/2014/chart" uri="{C3380CC4-5D6E-409C-BE32-E72D297353CC}">
              <c16:uniqueId val="{00000000-7D5A-4B35-9DA8-E74EC15BA25E}"/>
            </c:ext>
          </c:extLst>
        </c:ser>
        <c:ser>
          <c:idx val="1"/>
          <c:order val="1"/>
          <c:tx>
            <c:strRef>
              <c:f>Sheet6!$E$4</c:f>
              <c:strCache>
                <c:ptCount val="1"/>
                <c:pt idx="0">
                  <c:v>Bat</c:v>
                </c:pt>
              </c:strCache>
            </c:strRef>
          </c:tx>
          <c:spPr>
            <a:solidFill>
              <a:schemeClr val="accent2"/>
            </a:solidFill>
            <a:ln>
              <a:noFill/>
            </a:ln>
            <a:effectLst/>
          </c:spPr>
          <c:invertIfNegative val="0"/>
          <c:cat>
            <c:strRef>
              <c:f>Sheet6!$B$5:$B$13</c:f>
              <c:strCache>
                <c:ptCount val="9"/>
                <c:pt idx="0">
                  <c:v>AFGHANISTAN</c:v>
                </c:pt>
                <c:pt idx="1">
                  <c:v>INDIA</c:v>
                </c:pt>
                <c:pt idx="2">
                  <c:v>AUSTRALIA</c:v>
                </c:pt>
                <c:pt idx="3">
                  <c:v>SOUTH AFRICA</c:v>
                </c:pt>
                <c:pt idx="4">
                  <c:v>BANGLADESH</c:v>
                </c:pt>
                <c:pt idx="5">
                  <c:v>WEST INDIES</c:v>
                </c:pt>
                <c:pt idx="6">
                  <c:v>USA</c:v>
                </c:pt>
                <c:pt idx="7">
                  <c:v>ENGLAND</c:v>
                </c:pt>
                <c:pt idx="8">
                  <c:v>SRI LANKA</c:v>
                </c:pt>
              </c:strCache>
            </c:strRef>
          </c:cat>
          <c:val>
            <c:numRef>
              <c:f>Sheet6!$E$5:$E$13</c:f>
              <c:numCache>
                <c:formatCode>General</c:formatCode>
                <c:ptCount val="9"/>
                <c:pt idx="0">
                  <c:v>2</c:v>
                </c:pt>
                <c:pt idx="1">
                  <c:v>2</c:v>
                </c:pt>
                <c:pt idx="2">
                  <c:v>0</c:v>
                </c:pt>
                <c:pt idx="3">
                  <c:v>1</c:v>
                </c:pt>
                <c:pt idx="4">
                  <c:v>0</c:v>
                </c:pt>
                <c:pt idx="5">
                  <c:v>1</c:v>
                </c:pt>
                <c:pt idx="6">
                  <c:v>0</c:v>
                </c:pt>
                <c:pt idx="7">
                  <c:v>0</c:v>
                </c:pt>
                <c:pt idx="8">
                  <c:v>1</c:v>
                </c:pt>
              </c:numCache>
            </c:numRef>
          </c:val>
          <c:extLst>
            <c:ext xmlns:c16="http://schemas.microsoft.com/office/drawing/2014/chart" uri="{C3380CC4-5D6E-409C-BE32-E72D297353CC}">
              <c16:uniqueId val="{00000001-7D5A-4B35-9DA8-E74EC15BA25E}"/>
            </c:ext>
          </c:extLst>
        </c:ser>
        <c:ser>
          <c:idx val="2"/>
          <c:order val="2"/>
          <c:tx>
            <c:strRef>
              <c:f>Sheet6!$F$4</c:f>
              <c:strCache>
                <c:ptCount val="1"/>
                <c:pt idx="0">
                  <c:v>Field</c:v>
                </c:pt>
              </c:strCache>
            </c:strRef>
          </c:tx>
          <c:spPr>
            <a:solidFill>
              <a:schemeClr val="accent3"/>
            </a:solidFill>
            <a:ln>
              <a:noFill/>
            </a:ln>
            <a:effectLst/>
          </c:spPr>
          <c:invertIfNegative val="0"/>
          <c:cat>
            <c:strRef>
              <c:f>Sheet6!$B$5:$B$13</c:f>
              <c:strCache>
                <c:ptCount val="9"/>
                <c:pt idx="0">
                  <c:v>AFGHANISTAN</c:v>
                </c:pt>
                <c:pt idx="1">
                  <c:v>INDIA</c:v>
                </c:pt>
                <c:pt idx="2">
                  <c:v>AUSTRALIA</c:v>
                </c:pt>
                <c:pt idx="3">
                  <c:v>SOUTH AFRICA</c:v>
                </c:pt>
                <c:pt idx="4">
                  <c:v>BANGLADESH</c:v>
                </c:pt>
                <c:pt idx="5">
                  <c:v>WEST INDIES</c:v>
                </c:pt>
                <c:pt idx="6">
                  <c:v>USA</c:v>
                </c:pt>
                <c:pt idx="7">
                  <c:v>ENGLAND</c:v>
                </c:pt>
                <c:pt idx="8">
                  <c:v>SRI LANKA</c:v>
                </c:pt>
              </c:strCache>
            </c:strRef>
          </c:cat>
          <c:val>
            <c:numRef>
              <c:f>Sheet6!$F$5:$F$13</c:f>
              <c:numCache>
                <c:formatCode>General</c:formatCode>
                <c:ptCount val="9"/>
                <c:pt idx="0">
                  <c:v>2</c:v>
                </c:pt>
                <c:pt idx="1">
                  <c:v>2</c:v>
                </c:pt>
                <c:pt idx="2">
                  <c:v>5</c:v>
                </c:pt>
                <c:pt idx="3">
                  <c:v>2</c:v>
                </c:pt>
                <c:pt idx="4">
                  <c:v>2</c:v>
                </c:pt>
                <c:pt idx="5">
                  <c:v>2</c:v>
                </c:pt>
                <c:pt idx="6">
                  <c:v>3</c:v>
                </c:pt>
                <c:pt idx="7">
                  <c:v>6</c:v>
                </c:pt>
                <c:pt idx="8">
                  <c:v>0</c:v>
                </c:pt>
              </c:numCache>
            </c:numRef>
          </c:val>
          <c:extLst>
            <c:ext xmlns:c16="http://schemas.microsoft.com/office/drawing/2014/chart" uri="{C3380CC4-5D6E-409C-BE32-E72D297353CC}">
              <c16:uniqueId val="{00000002-7D5A-4B35-9DA8-E74EC15BA25E}"/>
            </c:ext>
          </c:extLst>
        </c:ser>
        <c:dLbls>
          <c:showLegendKey val="0"/>
          <c:showVal val="0"/>
          <c:showCatName val="0"/>
          <c:showSerName val="0"/>
          <c:showPercent val="0"/>
          <c:showBubbleSize val="0"/>
        </c:dLbls>
        <c:gapWidth val="219"/>
        <c:overlap val="-27"/>
        <c:axId val="2097102816"/>
        <c:axId val="2097094656"/>
      </c:barChart>
      <c:catAx>
        <c:axId val="2097102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094656"/>
        <c:crosses val="autoZero"/>
        <c:auto val="1"/>
        <c:lblAlgn val="ctr"/>
        <c:lblOffset val="100"/>
        <c:noMultiLvlLbl val="0"/>
      </c:catAx>
      <c:valAx>
        <c:axId val="209709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102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barChart>
        <c:barDir val="bar"/>
        <c:grouping val="clustered"/>
        <c:varyColors val="0"/>
        <c:ser>
          <c:idx val="0"/>
          <c:order val="0"/>
          <c:tx>
            <c:strRef>
              <c:f>Sheet9!$G$11</c:f>
              <c:strCache>
                <c:ptCount val="1"/>
                <c:pt idx="0">
                  <c:v>Sum of Matches</c:v>
                </c:pt>
              </c:strCache>
            </c:strRef>
          </c:tx>
          <c:spPr>
            <a:solidFill>
              <a:srgbClr val="0070C0"/>
            </a:solidFill>
            <a:ln>
              <a:solidFill>
                <a:schemeClr val="bg1">
                  <a:lumMod val="95000"/>
                </a:schemeClr>
              </a:solidFill>
            </a:ln>
            <a:effectLst/>
          </c:spPr>
          <c:invertIfNegative val="0"/>
          <c:cat>
            <c:strRef>
              <c:f>Sheet9!$F$12:$F$14</c:f>
              <c:strCache>
                <c:ptCount val="3"/>
                <c:pt idx="0">
                  <c:v>Rishabh PANT</c:v>
                </c:pt>
                <c:pt idx="1">
                  <c:v>Rohit SHARMA</c:v>
                </c:pt>
                <c:pt idx="2">
                  <c:v>Suryakumar YADAV</c:v>
                </c:pt>
              </c:strCache>
            </c:strRef>
          </c:cat>
          <c:val>
            <c:numRef>
              <c:f>Sheet9!$G$12:$G$14</c:f>
              <c:numCache>
                <c:formatCode>General</c:formatCode>
                <c:ptCount val="3"/>
                <c:pt idx="0">
                  <c:v>8</c:v>
                </c:pt>
                <c:pt idx="1">
                  <c:v>8</c:v>
                </c:pt>
                <c:pt idx="2">
                  <c:v>8</c:v>
                </c:pt>
              </c:numCache>
            </c:numRef>
          </c:val>
          <c:extLst>
            <c:ext xmlns:c16="http://schemas.microsoft.com/office/drawing/2014/chart" uri="{C3380CC4-5D6E-409C-BE32-E72D297353CC}">
              <c16:uniqueId val="{00000000-1EF7-40F2-8D73-811C12DCB2FD}"/>
            </c:ext>
          </c:extLst>
        </c:ser>
        <c:ser>
          <c:idx val="1"/>
          <c:order val="1"/>
          <c:tx>
            <c:strRef>
              <c:f>Sheet9!$H$11</c:f>
              <c:strCache>
                <c:ptCount val="1"/>
                <c:pt idx="0">
                  <c:v>Sum of Runs</c:v>
                </c:pt>
              </c:strCache>
            </c:strRef>
          </c:tx>
          <c:spPr>
            <a:solidFill>
              <a:srgbClr val="0070C0"/>
            </a:solidFill>
            <a:ln>
              <a:solidFill>
                <a:schemeClr val="bg1">
                  <a:lumMod val="95000"/>
                </a:schemeClr>
              </a:solidFill>
            </a:ln>
            <a:effectLst/>
          </c:spPr>
          <c:invertIfNegative val="0"/>
          <c:cat>
            <c:strRef>
              <c:f>Sheet9!$F$12:$F$14</c:f>
              <c:strCache>
                <c:ptCount val="3"/>
                <c:pt idx="0">
                  <c:v>Rishabh PANT</c:v>
                </c:pt>
                <c:pt idx="1">
                  <c:v>Rohit SHARMA</c:v>
                </c:pt>
                <c:pt idx="2">
                  <c:v>Suryakumar YADAV</c:v>
                </c:pt>
              </c:strCache>
            </c:strRef>
          </c:cat>
          <c:val>
            <c:numRef>
              <c:f>Sheet9!$H$12:$H$14</c:f>
              <c:numCache>
                <c:formatCode>General</c:formatCode>
                <c:ptCount val="3"/>
                <c:pt idx="0">
                  <c:v>171</c:v>
                </c:pt>
                <c:pt idx="1">
                  <c:v>257</c:v>
                </c:pt>
                <c:pt idx="2">
                  <c:v>199</c:v>
                </c:pt>
              </c:numCache>
            </c:numRef>
          </c:val>
          <c:extLst>
            <c:ext xmlns:c16="http://schemas.microsoft.com/office/drawing/2014/chart" uri="{C3380CC4-5D6E-409C-BE32-E72D297353CC}">
              <c16:uniqueId val="{00000001-1EF7-40F2-8D73-811C12DCB2FD}"/>
            </c:ext>
          </c:extLst>
        </c:ser>
        <c:ser>
          <c:idx val="2"/>
          <c:order val="2"/>
          <c:tx>
            <c:strRef>
              <c:f>Sheet9!$I$11</c:f>
              <c:strCache>
                <c:ptCount val="1"/>
                <c:pt idx="0">
                  <c:v>Sum of Bat Avg</c:v>
                </c:pt>
              </c:strCache>
            </c:strRef>
          </c:tx>
          <c:spPr>
            <a:solidFill>
              <a:srgbClr val="0070C0"/>
            </a:solidFill>
            <a:ln>
              <a:solidFill>
                <a:schemeClr val="bg1">
                  <a:lumMod val="95000"/>
                </a:schemeClr>
              </a:solidFill>
            </a:ln>
            <a:effectLst/>
          </c:spPr>
          <c:invertIfNegative val="0"/>
          <c:cat>
            <c:strRef>
              <c:f>Sheet9!$F$12:$F$14</c:f>
              <c:strCache>
                <c:ptCount val="3"/>
                <c:pt idx="0">
                  <c:v>Rishabh PANT</c:v>
                </c:pt>
                <c:pt idx="1">
                  <c:v>Rohit SHARMA</c:v>
                </c:pt>
                <c:pt idx="2">
                  <c:v>Suryakumar YADAV</c:v>
                </c:pt>
              </c:strCache>
            </c:strRef>
          </c:cat>
          <c:val>
            <c:numRef>
              <c:f>Sheet9!$I$12:$I$14</c:f>
              <c:numCache>
                <c:formatCode>General</c:formatCode>
                <c:ptCount val="3"/>
                <c:pt idx="0">
                  <c:v>24.42</c:v>
                </c:pt>
                <c:pt idx="1">
                  <c:v>36.71</c:v>
                </c:pt>
                <c:pt idx="2">
                  <c:v>28.42</c:v>
                </c:pt>
              </c:numCache>
            </c:numRef>
          </c:val>
          <c:extLst>
            <c:ext xmlns:c16="http://schemas.microsoft.com/office/drawing/2014/chart" uri="{C3380CC4-5D6E-409C-BE32-E72D297353CC}">
              <c16:uniqueId val="{00000002-1EF7-40F2-8D73-811C12DCB2FD}"/>
            </c:ext>
          </c:extLst>
        </c:ser>
        <c:dLbls>
          <c:showLegendKey val="0"/>
          <c:showVal val="0"/>
          <c:showCatName val="0"/>
          <c:showSerName val="0"/>
          <c:showPercent val="0"/>
          <c:showBubbleSize val="0"/>
        </c:dLbls>
        <c:gapWidth val="182"/>
        <c:axId val="2097106656"/>
        <c:axId val="2097108576"/>
      </c:barChart>
      <c:catAx>
        <c:axId val="2097106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108576"/>
        <c:crosses val="autoZero"/>
        <c:auto val="1"/>
        <c:lblAlgn val="ctr"/>
        <c:lblOffset val="100"/>
        <c:noMultiLvlLbl val="0"/>
      </c:catAx>
      <c:valAx>
        <c:axId val="20971085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106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strDim type="colorStr">
        <cx:f>_xlchart.v5.3</cx:f>
        <cx:nf>_xlchart.v5.2</cx:nf>
      </cx:strDim>
    </cx:data>
  </cx:chartData>
  <cx:chart>
    <cx:title pos="t" align="ctr" overlay="0"/>
    <cx:plotArea>
      <cx:plotAreaRegion>
        <cx:series layoutId="regionMap" uniqueId="{375B0DEC-66F0-4733-B3F0-B70D8B0ED327}">
          <cx:tx>
            <cx:txData>
              <cx:f>_xlchart.v5.2</cx:f>
              <cx:v>Wickets</cx:v>
            </cx:txData>
          </cx:tx>
          <cx:dataId val="0"/>
          <cx:layoutPr>
            <cx:geography cultureLanguage="en-US" cultureRegion="IN" attribution="Powered by Bing">
              <cx:geoCache provider="{E9337A44-BEBE-4D9F-B70C-5C5E7DAFC167}">
                <cx:binary>7HtZk9221e1fUfn5UgZIAiRTcaoE8ox9eu7W9MJqSS0MBAEQ4Pzrv92W5bg7vo6Tyq3v4aYfpDoH
hwSBPa21sPnXz/NfPuvHB/9qbrUJf/k8//SD6Hv3lx9/DJ/FY/sQXrfys7fBfu1ff7btj/brV/n5
8ccv/mGShv8YI5z++Fk8+P5x/uFvf4W78Ud7sp8femnN9fDol5vHMOg+/MHY7w69+mwH0z9dzuFO
P/3A3lzsTm+qze3+h1ePppf9cre4x59+ePazH179+PJm/zDxKw3P1g9f4No4eZ1naYIKkhTf/n54
pa3hvwwX6HVMaJzlRf5tNP8+9cVDC5ezB8P1w5fHIL5//3uP9PMDPXz54h9DePXL/8+vfbaE50My
2PLbPpT26YlZ9fMSf3y+z3/764svYNEvvvmNKV7u0D8bemmJN9vd/s3F4fbuzcUfrftfM0WSvM5o
jhBJ6Le9zp6ZgtLXcZITjHD8bZh8n/qbKd585eLByNA/mO8Df94Wzy5+YYxnYy+t8Wb7v2+Nw0V1
ePNHa/7X7BDHrxMSE0Rpin7+w8/skBWvE5rQLCvAVk9/9PvU3+xwMF/kw/ev/rwFfrnsxd7/8u3L
XT+A20GYv3Dwf/ji/2kMvNvc3r162vrN7R+t9nee859F27d0+bsx+jIQby/v7/av3mxvDuV/0AOi
OH9dFDSJURY/s31MXqM8w2lcpN/X/M3ot3boxas3X738/G/Y/vnVL1zg+eBLT/gIy/7f9oTnT/if
qkz/NcJ34PCnIuHN/e3dzZvTfzIRRuDuWZyjNE/wt5JTPIsGnKSv0wLhLEm+ZUr8PCjeDKH3D/rf
yYa/ufRFOPxm5GUsvLn/34+FZ8XyPxUK/0UG/4im/1RQ/NNa/F9k8DtE5Xe39l8oyn+OFPyLW/9f
nvKcTf6ukV7Co98ky/9ULvr/syi8QNq/QbC/kuvqoX/Y/MzK//Todxu+uPSPyP03Mx6+/PRD8nOx
+8aCn27wy1X/VzL4yzWPD6H/6YcsfZ0DpydpmmBM4iQFPDs9Po1Q9JrgjBQZLvI0BwwMjN9Y3wuY
MX8q9xQYak6KJAP+GZ5gL4gIQIkyQAp5jvPk29D3pV1ZvXBrft2lXz6/MkN7ZaXpw08/YCC8P7xy
33749JS0yGOSkRwVAC1wnOEMgIX7/HADasvT7//P4DgKJIrqDTaTOkVJ/rgInlRonU6pFLTUZDp2
vRLH2o78GI3iQ5MqtM1HUqJ4iTfYe3tuKeg9LNSUbCODh4ENfGiy0tYoNWzIfXE1kKHmmzDKTLKp
55O+ahQJ46YTKekQ3KWLs8YzNTc2/kyCS/0XQvx8ts5DiN65Irb8nVN9+37ss/G8T7NP2YCHa21a
hBgugjYsF+3UlhQ1Gz7Q4tDRohrTvm4qFPH8WqRLRDGzMzLufLK8qAObrC+Y7vOpPxW5zNe9TNty
sE5XSe6Go8vJyILX+DiKfihJN81lH8mrbJ1RReowMiS7izaCpUddcibq4ePiqa2GNo0dw7P0x3Rs
T4EYqdnKcVbp2arKxJ7uqFkbhrHZiJCcYTGonW5QF7Zj1xvCClQPtowKg9vNWBP7NqyBmSWuQsC2
xFzxiI3p4hhak/aEqezLzrbzxrdFFTqu6WXb5zlDLf46RMu5asN0y7v2wg9L4BeunZaWEZT5t96n
jKS9Og9wy4HRlTb4UOcNzLsgIS7jJpaCpVq0j2EZU1J2XeOmrY9FgdksehFXLZXjUIpA3kbe56Gc
OF9FmaBpLWdVlyaOp3xrB7JMb5cFi9uhSPozL6a3nZxcw+iQtlvskNoOKHVnBLbtCil3GLq14qO7
smboNwvu4krHWVxxT7d4DA+NHRUjOKAdWTWjcdGErdCD343F1CumccFiUHguTTYMZNPEdqLMgcuM
x6kn4ornXCAWNck0HZzQy30WMKbVIt1FINm+7tXR8mkV24zzdCjtql29EX7VHWsGI9ggVcKUyqfz
utYH3zd9YCK1k7vWrVjF0Qks2ypP8slviZ4yXxGV5L5MI8SQ9oGlShPW0VWQMg6Z3IWIH4Z5qj8W
8chLKcJYjn4YabWSeQNhrco5RevtrEnrWTRPqBr0cIfrNbtUw8gbBknDfpkdldtA85j12KSXST6z
oTamxI6eTSsfqt7laGvSuWNeLh/l2H41idw5bI/c9ad1VVXbFJ9ok8zbxmU9q31xyrCs36aTqNky
KLdFjk8TI6ZvAsSRdLJS1Nb9zo5z1D7GEExb8OllPg6NcnO5rs2REmO2ojHmNl3XRbJsHobzdXbF
ygSknuZox26+ylCiJIvUmC8sUWZcS8ntwGaeompeVThGMWpvjM+yWz6iE41dbFjtouU4+PGs5pM6
s4kJHbNdoS0TA21nJulIku1k06xcQtLp7Wpt2OWyH00pMyT0blarf0Bd1Ke7JC1CW65hTuJNKmdy
HOKhuUaDDpyF4N05t1bGLKDFXMVDN1jmZieiXZ8R/GnkmDfbzE9zy3RmM1LSYilTnuZbFbX866oW
Cnlu6au2TWa2Tg29jhYuEtZF+msxpeq9Loah3o1SjGwQAzZM+xZlTJhx2fhZ+73vqNlEU0Qv66aZ
L8Bli1OjxXTMojHsUIiTXSu5rxTOp6i0nTTNJlp6f1i1LdC+8bln3cjv47jQfJM1vJ9YOmu1611N
Zpb6Lpm2HdEFJLvezyxuhYMt9lGpp+mh1y4uk9DzLWwlOJbUG2tHz5Z1tuNZ5Pzgt1GDjWET5X5l
ROP1aIesvVBZ6t6rLEy49EXYNYPw1cSl31Ob3yV5GEQ1k7uI1rlmPPC2LOrZ3/M0vtSOKBaN+Z6q
LjdMzPkuK5L3kFH9MchsPBVkKlM0NmHPF3eetZSgjmmEcsKEQ3O0MN/zOq/aTvVbP9OlY4HEVU/J
cBJr5s+iaLokheg8y5VuQ7mksZRlC7oU3Tsp6XUTte6YBGk+jI0S9+uQ0px1cfwhKbrrIfKaGeEm
1np3D36ds3HMruM04azB6TX1eEFsFd15XZBHtTRf4mwiTZlFKK+UqNGFVopSVnAzQ2po7erKuPUD
KacuMXuVpzdQlPKjNDqrPE/n8w659s60sfEszdtNEqHu5HCxgONqA3Wm9plgaojXB+t8NfZtZQMe
KuJWxXpvoMjKNhwnWxgWy27ZUBy3zDfjWDnvk66MUm5G5qKVVrpe001bKM/qMJ1snJyj2d3UPV77
7RRSAzlV0rp+1xlUpJVUbdwwQ4ttHZmdXklRdnHE91rKxrFI4uHjikdz18s8Osg+NpdrF9uoVFEy
LIx66WUph0KvJfXmrs6kAkOKFfJkYZpgryO8zkyhpEnKmndBHQUUroeld21btn0i/C6V2XIbK4lb
JhVtA4vj4fOYQahu064gpsxph96uQy6PiYFIWogCbDHipDv2vbwoCIFSsoZ6YlnQZZwV6DRLrjbJ
JE5znkUFI0L0kPeJiRjNQv+hyYjAJUpjnG9DUbdXdBmSdFNrpM/7pqX9GcJhnlmY3ano4vFDxhsf
n+YQX2DfqKug7U4NpqmUNp+NQpUcx0SXtWi6poxN19+tskEzo7g40dq2NUMACptNMi8ro63iu0Zl
6hiHpLhLhnkmZc5bCvVQm62C4mjcOMtTJ5IbWcf5wMBNRLfhoS2uBALjbGUNAJXVetKfOO6bgeUU
q5jJ1fm+lGmoXZm7WthKFi2so4lT31SU4sTt+pkOQ9mDqNWXGAnD73i/ZI/ajNe1Qn1bxkmfLYfU
AZaqwIJ9zNZlcfZt6jLHSzUH67dFm2cPsZzQuRvmrGUpwND6QiQ58qWkSg7M6b6YWT5EiWBTXNR0
r7yMVoYGGU3b2dPQ7cY0mr4qnJmGRT56K1ubVwu40j4KKN5SgCQzi3ozJttALL0cYwjaPGkqMSt+
WqzNj0G5fivt+M4L4bcOxyxaII+KocRFV1eFNCmbwdOqZqYN08opCBSqBjCVde/mBtW8XCiacZWm
6Crg+mRsvGydJfVZ3cbjNqrzSFQmH5p5t7ohQhUXLTJsbkVfilourhpnwjXr/LoeaG7lcVIijsq8
7vb9EE9bgiDksdSPWqaUqSaJLyTy2Xm9jFNXrgsPlkXGxRcIiucnkmG/SVYdzlHb5SWloVKZU9di
bkmAQFj4MU3SM9LgeAdWBpietOn5khCxK4bo1s9I8mrMZDjKyM4bpfx9zKkvAbeKz6tY9qhpTYXm
EN5mk5kFG1WefBrietoPucVfwbBuz7Wiu2KKroFkzAWTRpocUHf9rnfZvGmipPjYdRiNWzEHeeTj
lE/3kLnz4diLOj4uxE8b2075vYDKrNmIXKCVavj0aYyQvE9q3X6c1mksqU36XT1qwhl3SXQobKIf
RNI0ZY8WL1gcsPu8WoPVJsXkK0kAt2yM6o5NNKSWLdxLt1tnsujTkGSQKVXH6VoVk9Lv13lsv+gk
G5fjuKpU78w0rMUhj1y0wXWEu8qtg+zZaofmDtN1LNiStfC7PG4HU04TDi3L9Ez5eR6vhJwLkg58
Yxsjk71X3GzGIpmncjFdai5Sz7u5VAukKyaotaye8tBX8LsxuaXKQdLIcGseDSRGDGC7mJKYLTru
VpYUfbzs4pS6sm+7ojQRlOcyqidVxflMP6mxHa+0WHi6FRNAvGnDIcTMwngj/XpbjIG4j15nAKjT
zh8gEUytYUXnhofV9BjvB8mX5hRWadnQqqhEQ9SzzJOmu9ZIzl+aTMSS6a4A3LnUKbnrUyIBSQ4Z
cRvXaai7y7yct12ahjsoI+0AlZr7ehNZfQtmzeyxMWO8buZ21bNnwyKXeVP7PnzpBCqG7TS5y2Jy
uywR7T3yS3hPCba6jILI35F4hMSuvO4mKBPBX7rMNmd1Lcmn1tgkY2PRpx/GVJt+I6aRk23Tdqbf
tkE0Zev9lbcZBHEiigepgQ+VgICv57XDDJBb328Ch4xSjQPhBUtMMwemSB0D0CyikWxarRrBnHUy
2iKoXYJhBKbfoanhZQ1FVTDZN4rv7VontIzXnmbbblJqYmYoaMmjqUm3PdBE+nEeQ5duGt1pVyHX
p2/rqKUj6/QSms0Sm3ZhhFJy3TYWSpvgsxxOUvCmpGPPKRNePgVq27ZffU2o3tpC4XsAMN6XIR2f
UBJv9mYczUXdcvtpXrK8YziS6B2NJg3EahSmOKG0sVdN4YjeSVUbAHGJ3RqMknFbK2LVOQFqVhxU
rzDU/eAoel8UWnTMYReda8npfrRjfeFRJDnLhLT3hotFbhfej9e6xv0nTzEq3ZrUX4Ppxm2DF8qy
QiAD3jIDjtXeJZcaTaPbzrizHP7NnGBUcHWB5qSbbsiU6pJjsibMrQSNVW1Rn296WRt1PhSL7ACS
ZoAhOxHszOohBzqUjHhJNyKvc74hdZ/W26Fbhnezc/6mWOuBsnGd5D4ZIQe8t0WN6qMBKhcAyOfa
ViIOqS8Vic+zaE1v0mY8ao6aHXYAahjt5vhqLNzIIQaWIewEAVDAlkU387kpas7wmvSowsHId2rt
5/ZYjDJqDgEjBJhXLGvV6JXzE/SJAOuZ/Jy0IJpQnC/V6qW4zfVil2ruYgoUL5WLZR2e6HSIRpTN
e5BKXH8uVmBlV4GrQlVRoWJ/HIBefebGT3bbCFRvAeZCJQuT6z8Uad1ErB8iejarPN4o8FZA6lpF
14vQAYpUHlEohMsN9cCmhhzJqk6TBpCQTC/iTNEDSC/hyuumY3lkLNMRNe+zZOAnQCD5oYh4cutx
Ij5qPqeAGXSOWQKsHEppUqsWHG7sOMttP8oyj+epauI2Po0OI0A5rd3Q2IQjKpb1UqZgBzHLi16g
qSoiDyaHdFDNpl7ERZaotN/HOMLLrXY6/SqSWSVnTTfqdl+oqNlz2WUClKlxxECyTOErQzk1V3kv
16IptaWk56zPZlN8ipKpRQ3k1a75OE6tO/kO4u4ycxFp95OMimJgyAz7tM43KJnqCmSrW+XsLcrB
tAX5Eg01ejfpDGISd3ezdaDYRP7KELgV0tcT4vs2x7DwWi2XA8C9WwdIm0UZOa9duyd5HnUAdt/2
DZQ9Q47d2H4CzPoQqe66CO7Gx/ixxeoUDygrG9VubJgfYhHJKs36A6/Xm0LpgvVBP3StWSqUkXdR
AtE4Envlc3ud4/YD8emtRNHlpFNysrwWoKElAGaEvWzncAlSzdlUgJN5vD4Qaz9YoVGVZ5JsW+cC
m2fcM9GSzx1t4i8aayAFfSGAa/CHOW421jSnqHCgyRQgnOhsLsnAJeuL0IFKFD85TL+wBjg0w0HX
ZZuofevkHWp9B8ILgE7w9scpAS/BY3wjlH3rAxAiEla2UDcAHa8V47IJ/hA5oDl7pJAlErxJT+S+
MG7tNsYtAzxCRn3K75s16TZo9Seozxf14qHGJUvPinW+JF2xFyu9ARXn3GJzmAzd5AqEDk0gb2Gg
FGSxVb02e9ehcJiiManqWG0zNJ9FwVwkAOHrRlG20jFizUpLqsVpolF7bpxCAAzsJRo1wBLaf9Bz
sm4bL4dt08niEKsZnmR2l4C3QhmBCCCImTbtkNMN6vv7YsmuPC7spUv4yQKRQpCf2JwVc3ff9eRr
rGlygsSWH6cRWC6oNN1Z1HTrBabzBUCtmNks2+ceg3DWo1LR+pGblDBZrw8JxR8wbcRm0s3Bykie
guVX42x30xxfjP2S3iSaTsA+Fs8cGoqjAW8+BBuZfWqgNlEHklQ25AkD2uPO4tDJQ6qW94WIts7B
A0L1Z4BbjwLQalmv0VTiLtvNWl94TOYDFerGkpBVwCFrcL5OnmxEQrJJnmxeA0Vd2/FTPfcpi1Pg
gYuE3bR6dVWrdM1iPfeHLDWXOFK3a6tBNxrdclk04/IppPmB8vrtkKwfpR2OLXQc7ZJmuQQxoWOJ
TW4wgHe0OrlfRiV3rQHG5zDZK5zik8BpYEtLkhKFdQA/G9dLMsduP2VuJ207MihD4E6QvUsdt+EW
pnGbfIXweOLT+8zjh04D+MU0m1jjXMZM1KI9DdiDuByfm3gaLnOQ0NjgmjtP2xui6g9DLlxVQAUH
tAG6AKofNagwTYHOaQvAtJayh32VUIaG4jrk3hytSA2gES18oYFHh82ULbwKIiHv+YLmLQggl73I
PyZ1d2Yx+WizcdpkOC+ecNFQ6oJPLDfJhxC1vuRyvcizAA6Lw4nTpv9YiLHZpKk8dDo9or7LmVia
vrhseTYBjVQ0rjeyS0W0DwPXZA/CPiijhlBuPicm7vQXX+Bpt4qmOEmH19tgLWKdE/G1F3lyR1e1
nkbD49I79K4AlrURRNtyUDaq+BIpUU5hmfaT1uHdTMD6oIplm0z6bDvE/XITarEeE1e3EJ5ztMUJ
Jmy0qP40tKBnhKAASJpQCuWg0oxzd6tq3G59OvMyb8VZNk3NgZsObzOlDOudvKmVPNrG3uXtep1k
yR0HmM+6ocvORt8ue7UMew2ANE7jHaC5c5PMvkQQVpWQcmSkWOiWKjFBicvucNN3JchMhhkZ47MO
QMo+b90GJMgzCFzKmgJiNlm7dx6t6tAE2e7bnq/AXNRajS5rN1iu+6Ttz7MExIm2kZeDQvdLR/co
OFeloJ6dNcJ1j9EKKIAP88p64E5V7tOTNIGwRcwHUwyHKZuPoW3rW+6G5cS5wr7KmuTAKRDIOmnC
e0cM2neruoiTbK9E25wneuo3Ph6bkxx7+kF2+nOar4TVRYxYlvf3K57EHZz9oEp0rtlOuT/OavY7
LsKdz1pTCh8fPUiaTo4dCOOteRfLbGbzYD/xiH9ywVRTDYS+JXNfFXr62kCQ2AbO1FikbbuVKWTa
FUgjsMkE5A1gpHDXJh4hlIbAt5qnnk1TljIgxV/UFH3Mlv5Ke7wjkEcOMtVfgOBAgY/QLu7afZ+L
93NelwQv97ztgEDz4Z6mjn7gK0+24Hvw8HngpizG5jxH2ac1n8iXiaw7MWcfa2neDbChOcbwzF0X
7+bFHdKGHuamPh/r9TFGoyjbbmrzapJJZqp4HvgBTsDaMgwFnB2BSp5uZdfYbTcvsiLWWF7BcVp9
HCBNvU3Q8F71pN/kXf42q9UHYCdfk3W4bGa5bru4vwBcuJRjQkDQGZISelnryggQbOCetzntgfDU
YDrv14c0hQQ0qC676rJm29n0fEzyHtQEnMYPWuWYsholc73leT+mIKBzAH3jKA1rhyxUqQd6K2fa
Q2JpbPEkt2WXk+jBmjmwhTgIciqyJN/MfbQDASbbcFHY9zq39LwAK38hqA4POCLv0RqmUDCfLTlE
tVbhksDBUwQnjKSWFRzmFReAuEyyX8e6jg916ud24ybYgrJuav927jhIGEpt7cKn48iNI2zNs/U+
T9Ci2KQn3AMpjqgcylm7ooXCp0d7OYKowGGPydrWOUut7dXNuHYz2QzYD2oLTGoSNy2cyOuS9HA+
s5AxP3pIHV8b0OzP0TCpx5j2fGD9hOV8Txo9IsgImdnnXRKOjV8nzQY8zaQ5h9Vl4lJ0qSRHDQLt
tgVpizPR9MkORLMFvLAxleOSlLXMPy5te96kMyitNIVCqgUrXLyUViHNPLHb2DT5dpIIRPexC+4i
ysl5W5voswRfu8JhAS0L5B0fL+O2mGpQmnsoays6wplwvcU8+gLp5sKsyUZnPalCzrMnRXquRitK
U9cqBQGhaDZq7OMvJJ5EBaGTVrPt7PsOmA2c+0yXXa2EZZbbnK1FvnNJ6wB/g4f1bhsXMSdwRuJJ
BPLSV0HRGqlTD9Q5pkA2EzsBpkj4tlG1zhrmxjUAGjAhaUYI7hiVJGvW7QCqKN+6dKzfu7VpPqnI
pCODg+YZwxGIpZuB6jJP62dN688OxT9bt3jJxS/vB/z68W/n3186+LnP9+/fP71h8PdPl+7R3Pb+
8bE/f3Avf/nUtvDrT//eDfzULvBrs/CL5oPnfT7/yuCfa1uI8R82LtzKR+8fXp0erXn83k341BPw
82XfehciDC8lZHFWFGmB8zxO4l+bFyKcvAZ4juKCogJ66XEGnQW/dC8U0NILTb1FmkPtw3n29/YF
+rqIMXlqh8AJnNMUKfn1NY5nloLXOn6nfQHu85veBZKlP/eFE5qkhDw931Nvw296F+AszbT1mh8G
XeCHpU3tE48Y+k84Ffbwm56O35kK1vlyKgwvbkB7ZgYCGkmeHuU3U8HpsOq6bj54ksIRd14kAIX7
nP07k2QxzaAvg/zc7v7bSeBAs+tXOR8cqIgVAVV8A0Rv+SeT/M6mQYsp9NwnKUYZTV9s2jwk+dq1
0wE2t/9CiYYqGyfT9Zx29bdW+G99MH9izwgiGUlxDm/tUJRCk8vzPaMGwaHxZA8KmlxAmuYalDDX
2PAtgP/FaXIKnoVyBKnu+TQ9nQqXcXeQdZ/cwcliXSJk+v0fm+bpJn9vk4F1IJpCkzp4NUlhLRm8
MPJb06hiHeZlSvcEeid2w9QngPsDFEQQKjA6LInrjn884UuHe5qwiOEgFheg7EADw/MJ41B4P2TJ
ntK6LXuzoBIOWPPNH0/ye6uC0IYXLDJ4DYMQ9HySrIeqF9pkP8oUjpv+h7tza85Tx7r1H9p8JYGQ
xC3wHnw+xI7t3FBJHIMQQghxEr9+D/fq2rVWumt19Xe5K5c5YEBIc47xjJnUwV5aGSxhiOuoG/V/
elP/9nKAmqTgghEe//YRdX2VklDRs5YkuVFuoAAdhvE2mZv2yLnuH//+7j43p99fWoqHyJEhwS4E
V+qvt7dzz2e79ecurP0364j6YYcUuvKQqnUstaKhyrWR+n7jC6/LGLQDB1wxj88EgMheBpbC3q5h
vb4NBtpkmUBq1cUWmuoevY4fiias+5s3DsLA4Bt/nq0my3fdqTR6GLc4xrW9d/Q/vLbfP+GUCOx4
SYI7g8YHxfWv9zVlpmLKzecm+BR2+DremFiyc0gqdf33j/Bf35jAboc9PpPYlMTnHv/nZV9xCZ0q
+HNfT+QQJbUo5jEsv2CZpcUy7cP2X25On3eGy5CYcsnS5PdV3zn0m0M9nnuFshPGTjhJua3njmz6
6e/v7F/XBq6UCQ64LhZpyn/bnLbWt7ye3Znv+174Hk1m16ul+K8v8rmN4wTEsYFD4bcXNeueh7ay
52QT0YmJyOZqNfT49xf5N6shBekhY54kKWe/b01xoiIKyOK8THYo9DbIvK3Ry7cudVf/iyvhAimB
FI1N6fOZ/ukQhBQhk2izoBJGdd3SKTpa2w+Hbm2Su7+/0r95O2lMOMUvLHTsun+9kgsk3mhkziGO
WF4bvQDWaeb/cKb/uwcXSxCYCUHCjKa/3Y6Cb0W80Oe1B1myphxS/URxjvQzu/9f3A7qE0TdYsHk
77ezmjq4KsCOzlQ42TVR5ciM+A+L7fMI+usR9XknccIlzg3JyG9HFIpuy5KpPVuRfU+HLtyAdwPq
aGL+2MdLeKeAlb79/X3920syHO+MJylJZPzX19SQGu1CaM96d03R1k1/JCs1Zz6G/hxAZgD7iIz9
D/cZs89v8693ioI04TggAdSmNP7tsxJintDtdyfPaS0PC1/JT28Vb3KPj22FALvEeTsFAAfZDHsj
IWP7I4ugpuYhsX48fEZDbwfbr3dh1XvIK27HS77x8ZVI2QITwRZE8gY/P1pKMBDHBSSTPDTag+jS
YwbZzQ2pFA++idltqsU437fwutSRdgAdHjls7i6fHCFAPvdxsnkGBXNyeaqX5nva0p48xopFoVBY
NKzgLq7uYgizHyrNnL+sAh73Yawi+xRt0TAcl9gTUyq9nsk+xfMndcNCEeAfJGW/glzzDo+kgDG8
XibxLuDmydmAtzXVcqAZFIOLpfPy1lJIizwJEMwNxPSLHg3kh2OpZ6dNT+G1m+EbgEXREpa6a+tf
Ud/2ZeVnUucmVdAO6pouulQNCddwayzNYwHbvbD9NvOyNptz52xw6OsGN2bQERvh8VqElrSoXcBW
7tolwN7ZZZoWHROhLVrBVVxYma7NoRI7e11IQ/FHPOjExgd9O2JTAxOTTNUX50JFoE5WwzGEWoNW
6jf6zuoFQGzn+fJGajrsB8ga243vJtbmfdaH9ygMI80r49sWpo+popy0nbuaAiUaj9FWULJgBXMw
ZLPtS5tNkAD7KG26ElBVeATyNb9lq55+VPjMfGlZTXju9nF5aiHpPzZDtcLwhVYZJ+eAglSVU7xS
SPhOpfJ6Ea1qz8Eb/bBDe0hu9maNDryh1J5GuXW02LmQp3FwTxxWeHWWASff4KaBgMaDtYeW2c+n
ptrEAqZqDY+QneqxSKY+uZyk1l9DKnd4a4beyG2rX9AAbHCKVRo+ZL3sBMUJ9osckKwHXNu1MEKJ
Cu7Q7pGAK4LTXRUzen5fDGKMzDFus4xgcU7+R6hqsZRbQztVJi1X31Gspe9+UoGC0qvDXjCY3uaq
NdC2sUhGX+VQQbqPevDY4nwHbLcEuN1837fa0otlgNLzPEQez3yHMwoeZJo0DKtubL+kq0kmcM8Z
FAyIJQLyL7YXn9dk7Ukhmxo4n0vJflOLuKtzZwKaJYi2WzlXdNvKjI3RCbVRHZXz0kRfE8gutKxm
wXVhN9fFeT1OYT/KqBq+NUsGRleROZwa7G/+0AgKxUV2itCHvaJAdBrJxxcO59me+WbHqoSLK792
zmwDoL+ws2PG9rk58EVnX8MMOq5MnIIbbmvChiIltZ7KJunM8yDwt2B6UQ+2RMxQe1zTmJ8ayt+X
Tu2pP4QVH/3tIITpSsEN+4DLC55p9z0o6d0MI6jYKnW2zPAuatiiEk7dkkBXzlXaVz+5h+NehKaF
9kwm23XHgQMIzbu4g3UmeLNMJbPx9hOczrQdB8CTezGGOKhirOpxgEMOUvnrtgwszcrBLBaeR7dM
bXVdhUTAwa6bmOcjpbS54bGf/jiN/xnnuP9j//4jnPBnneTPssn/rzoMQfP2/0ZF/EuA5N9lev+h
w3z+tT90GMRBCEmSREiO0kuwGAftHxkSyv+HoUjCGIN/Ci3/lGAiROuR54jRe0O1ADP1GaP+Z4YE
YNr/ZFJkqUCkXkDTwT/3X4VIyG/lGg7iz0AKQZaEZHFCPn/wPxeGTHm0+EsMbpBTA0ifrDjr4s6L
IceBMr/FG+MhX6Lei+smITs27sRt4FQr6IbDbUJ3zq65mZ0px2HcbIEUDSyfIgH/ectYO8sH4LAZ
wJt0B837qBkbl2vwkp07JGTIxvNueHvSKavry3gd6NTltJ+brFScrcsXvpO4Mnno+8QDvY33uawn
F/z3jlKxxnln4prKcqui+qGf/b6VaTYG/o14PQ1ZkeGuP0nLDYdWvqOS2+4SIFuDzfee4YRdR6On
ZxiCXGB7ZtlWbDLs3Z2xBi6C7p1sv4C2TDVO/X0wP3zkxUNa95w8pDOHYcut81uZbPbTJqCbWY5m
GZw9d8u4yKcZR0zqgYZKq8tsWfvuh6mnoYWHka07K+MJZOgF9uYlu1nsNMZlsuxChJsEjQnco8mI
hKT51u1rfUulA/9a4PZseEunLNov1w0nza9ENplD1bJYr753jdWuzHazOpuznWbVkKeh9/FZN47q
h4E27fitScEH3ioeyShP4ABHF2ZIWvkhkVaez3S2u/8VtKC2zrdEK0Zyv6xJhCgHkdjDyo7jAHOw
hjbVbECyd7uf2xqv5GMjHU9L1e80OlaWWrw2Z5Cw2nJU6Fl9168skdjtcCJBKpuWKgKBKPHDKjwI
1VXz558fO3/XzYtNbpesz/bXaM4mlRQbcKmtQkHEqf/GNuqr1z1uNvfVTau198L1cMEzd9q9ekqy
lF3pNdFf60GDqFizFQa3eGUgD96p1dVWRMuCsrEeygrszj8W7kOjtS0Y3+qyseu658bV0ZgbUKh4
ENvW3be1FclLUrNqfnOx7tarNB4nRHISBRvdg8ZoQbwObJbw1Jc+3XCOZuYJ8aEexwdr7bFd9v2h
iiC+46VGkNEbAn5cRCmWcZI1CGOlGj/ORhVEtwz27JurEtpeZKkas74wGfyEW73pkdyvEc7xqqgl
j8aScCDvGhDlVLkW1jaOlp+QIKqpOqSbTuNb3WZ2v+viQccvopLzm+6QAnMsguNip2CSk8265YiP
q3rDH41P7TAnQz6xGESzq/HrBpDYyC8JVTaDVDcu02MEwR/l+2eeqGtzYjW+2UlbFr2qJfjlRzBZ
tr5L5jN5QbiJ0nM0dKu6ccCJ44+REJhoNJpVdclX17YHlKfznO9bgllBd6Mf7HTeI28eQby2YC/Q
jFGsOgeSfA++LdjsR3Igi2BbwcRiNIqhyL4h7OYa4KYJ2oBmxq5xO1T4XKCEKwYTBM8zX2UkUXZo
Lc+i31OBekBEB2aN40UGeS071BJSSZzNnSvGGa6IDqS1OdVeJ1fVPpn9PFHLmryuLPAYhGvAX8Wr
RdDNzCt8qDHTV1EyLvc2mAjBNKQF5jwdWOfhK6f96xyb/VdlGb9CDGwvllmt7zaWy6FG5OnRNPJ1
r9LwWPmUJRcKN01z3VTRcY29Phkd8UNF9iUu4KzVl/hBIvg7gtgL4RQ97RaMgEI70+Qm8v5tgy8P
jMNE6mddrdELDJr6bsK/WWqUH4cuJOExRe9zGiA/n1wFf7mPO/NUt2Z98D2Q5ctK+A9OOMxHWKjs
6KJ9eBv2zD63YpWhIBONP5aYdgPcJJ6AwpYiH3clAMLIiT7Vyb5LpI+W+oOgQHwVXQxXaJvBoIMV
5YdxAg9yOfNRfFpr6VfG120/oZpzYJS6DWaljfX1tBjRlEtcuTvQm+LAV2TeDpSMFcIcPtl+IVH0
PI18aXKxLv0r64l7wscfwzJlUTUejAGwN0vJ3mW3ZLfKs7qUaV+XQB3CDQJe1be1aXZ63dlpPSxz
N8LJitf2TrhWPOAxg3gxmf7mh5micbByPi4SN5X3KBzHsu5rgHAbSeICRAIdzkOMQnTFOV+XwxZz
dxILY49dJDk2RNG89gSpyHqR0YlUlD3xxo9vI1nnI1Qcflw3oR4HhhIXJAo5LyK6DLJReZMMT0Rv
7nZl8A3vggcfN7Yo7BNEBJdiHdNwNXHss8kwnVWMliYn1ejOc+jJZbKS9Hmk6gdzQ39Jt/paN1lK
c0BX01c6DAyrnrAbweBYB9k9DRDaykCXERLiDl4PHmyxqOp6sjEHEjaND0i02SsI7agCkiE2b6ry
4jKOefQI8kOXU28BT1W6KWMd1W+ZWsaTMwIZUpJGH90ek63IXDt3CK9Y9rAR6/TFEEB9gonivPDb
Uh8j0qrrbp8/atXeZUJd9M5VbxWN78Wq/RfmXHRo1cheXKQAiiIPKLrpZqRuvmgbsL15ZA35gMKA
zMzYXLHRE4BMrPkaRQSpu9oDRDTsIqsXVAreX7oMiT9DFmwsCSO2cBuyk0DN1uppy2x6xKH3HkO3
Rb8tYF8NZj5lurVXw9of+35sXbnAKx0uhnjUyAYMBNEwNd31nm1XqG/kGRtqdm32NjoZU6dfUQFF
/Juz41K/bzwgBkm63j3qjiA+MXQIVWYqQkKraqvppet6UpUjV5krU2m9KZeomgGTiHpEByZTFGpn
dFCbeaQ7WcUbfLblRyMNH0ofkAFQyK6U68RJGQ30Y6hnFY7Y5cwvjeP+Vs78pbNR+2bGBvuzdUj0
CYKEbeVrd5UMi0LQMqPlQhTCsFvaYIOZET7pBXE33RbpIuVqOIpsmvItbPraDEG+4tOIwgGhofRk
k2QG1dZ09dGizPy6dQBpL7rhc9ueaS14MVM1TwjlhfBza6LZ5EBt7XTHWOVO6Hncz3Tr44NVYyhA
sHTfFsCoHTIDHFQpXzK85CjOkKQR/tAGNhyqAbwPcp/1gUlRFfAZ6zICl42UGWXmupoQD7R1OxV2
3a/TanU1IMm+vw6f8TooEf3JxgtkWh4JeozouhxA3kZxjqoZ0VLmPx1vxFWQa9njGXHpZL1OKuRG
B7UNLB9rvb5nre6/9Fr1b1Kn+jVEC3vdqmZ63LIUekwtdndcSJAvcvTTeVl0fwRk874bAaYHdHxZ
t0TeDLQ3iG2DpRVy797NiujgrBk5N3qFspHNI3bKxNyNEGPKFEGX0tdePS4r6wvfRPRYrcY8x5Ad
Lj8lupdGDM9onJE/c5KcbLsvv+AnDYAwxC9QPBq53M4XWZpF+dAIAFh6eUSd4HGafoauHeJZBZI8
8j7uq+ai3UV9MwIpQVGH/Ge+k+oGxuEv1YF+LfABZCXy9u5xxNtMLr3npvTzbF5YYqLS9qQ7LbZr
fqyoImGSSHxxPqb6GUns7sS86W/tOrNvq+27J98atuXoQjakuLdInCaITXUp+tDcsXVEQoG2GlwU
yAldIPSagjkiWY+6bAPImLbxR6/S+aLbUWAg5kUEuDsTj4VWAmBvqiec/nrt5kM8rPxiAHtK837s
UTREMbsYEzO2hx4QsM8dkhDRpZR7OxTVJueTn6r42bQg5rA4h6m0sp6rfKti9hrFI1IsPHQ/Yjev
NyqbUCnubPyGdEBc7sZXthhbwhH5g37wHaMHzCXtvUK8rZq3AsoFOdRJNZQuGt3yYDrRNOXK9xo1
nb/v4pXdLgb4FvSxDNEGMz0KGqe3E6FY274PaV53QFBzVqk1R0oW6ZNu7tUlj3cyItQxYiUmo+hF
uU3trG9cG8/FPCBeSbdV6GKMgMcisK/TksVdB4S72a9ZCmfoBqKH6kqE3UfcUoD4mxOXoAvEil1v
s1nop21fsW1FcOGGK5CA4tw4mTy6iISzs5hOcLmMSlTlBKv+eR0I2o613SjyvyykxSxogwhvo+n2
MvtwM8Y90EsaIUaLIps059D0yQE1THqfVEt0cjXjP6FyEygpiFvcwxbtLljQ7TVCKvUP4Y30FzWp
Y3HQ1o6HlaWhyfVnYiTXysaFyjDUILdtN+5XKbhkUH5eAdQRs36LoMVcVR0fn2oEqY7ConDMG/gv
H0xO5oBsZXsRYZd7qedU/Vhaqg4gl5ZXTNDs72aG/Yny0eXwBAy2qqmJ7uZ9ru8ktnhWIJuSvWQZ
2PhWr/CPA3oDsMUT+MRWpIc2bcDyTDQhtyrR4jazbP1OUVMewBSynwuizrboW6BbiLtVI2IYfLkY
K8euJeP9Uy+z/k3IGvX0wCZjkY6bhsdhyCBZ9l13FchEvnFde8SsKn5BpjEaEA3aq3c2TK6kplq/
yGRcH8jeMZ2zLEMyeovTGt9mqg7zRNjJQlvDduGyZ71YqAHRsp7ZJOYXpuV4xIoYvqVkhv2O/MLP
0Iv22kFQv5y8XU/IhbN8JZ/QPJd7KFPCXiC4VgjrL+FLqKL2F5/arghZMl85i+U4k6n6mYKCzKfU
N7fcbPoRgnqMw0fNK8TTTT80CE5jkW3+u82G7EEhGnKMt8wjRSsvUk7m646b+rLPkKvLJR5B0fed
+yKZqb5NkzM38TCi4V5ndd0YhcM8anS4TbGSgZ6du6rHVAqvknYrFJDjb2lVmSse+eG6TWp6cIn9
4ndULvkG6fiYIS8PxBTFEfLIbVCntavUJa3nrqCzSuFzrGP3lQG5S4p6xyEteqRXhEFPiD3c0Ies
jv1L74QHpm7Diip+rjUrgEPv+Bsrzx7qmtsBh+2wC2SeGjTXUE9QWWOKKkIhhJ8nlE6gZeOUZaUY
t+W7Gy17Bcq1PgPyNWnBtjSND7Wj8ivtd7ZgSW3ZxTSnQ3YVdqfaHzsMq+yMeLfI18wARGVMu+0I
X9X4E+rl984voqyIX+8X8Oprvjj5QWS7vHnVEX+17XJu74A0Q0+SqPZJPnWhy0WofkyOR+HJRPBG
2i0GzqjdWr9EYz9catS19xA+qpMD2RgVa1yT9AIwJeaWkLEO53UD64NEdqqiwpAkM2VcI8EvWwQG
LqOUWXiGLluv+7kn7QF+RqZP454kR0wWkaWyLn3nNXGnStt2PXQNSvJCoKIqVlFFpY468osjtFl2
lsSHLRNmLTy8FX1Ej7qvGOWBQv5i4Ctk203G4RrCzgQ/rXbmyeLI7Io+XSJkjDAyN0cw0j1vI1MS
27BYzp9JRkglsqNf54lijkFr2kKhtyzHeY1+Em8adL4JdIA92b5AMmbXKFGTEuKUKDYTk9sIjsUD
7fb+FK9JkgMwFzdzxLYvYur1LW4TrVhk9BvHXu+BMoaxGAEVI8+DZPdVZPf6ZBeg0DhYW+RbZFYf
9jSEGzc5CyOCYlsB4KjUMbVj+wj6vSmU77vs0CB/Two0Xd09jxDqKLbKpuSGigqyIOaShATVwJaI
y3lvdvI4dtkC0c1NobuC1IE71CpucLPbnCLuLJIIwaPhM8wAyX9G54ZltSJOFWto/r+Y2ef+x1yb
FmHAdHTgeSY5DiofudvtVyWxd5xnrZsWwehKb9XrlGKcDcES5FV0is3SzNDK0bnXp64VOr33aMfZ
RSVaPRUtcrmmnLI1q64aOLD7AcEpXLWZUnGdwqj/WBGey75tEmZIB9EeOxMSPAkfr8FVgtXNItY+
62zlU85Cq/wFs7KVx2a2lbyp0NlWD2mVVPbYoW9YL8BL2Pa4TxpXVbVJ33t0y67cJVwvS3E05yrp
TbsUVKC33fIBOa+sDGlcURhvAr8PmJgkD41phw7phyWaD7j2dORizygg42W6whyQSR1Xg3Pm0a2w
EI4KUa3qRPAppTeLl9N+NWodQErpKmnOUIiMuOoso/Mp2XbIkfk+77R6BMSKi/uIRLKUuNH6BJkw
LBc1RnBM9yGaEHJMpG7CqZWCRJ+ZtR7Uto+j6L5VIHtPwLSrJOfBx/acsY1X18BEENMe0UiRZw7X
Gntu384J6q0WVJMW6BPvkfLBdfdph0r7fzxIXUc2gdEmOzJ9CMKK+qJq4OEjarEMd2lwIhSwYxGP
2zWTX1eZiuwIPH5DTnhov1kiF58DJFpKj4r9GG2clVHXicdstqJoB3wxqP4aKLJCPFZ2Q9g22TDn
wC6+mOP4tm79Q2zFV2iWK5TOeniEoqzyzcuk7ObPGjAg7oqPejzQfQdgVFe0JFZOj50yPbIK+lXu
bC1piuQE/PjlLPdkfOvTab6ALMy/Gu9nGHW6wXiPqIUqAoXl2DFGi23q3121PW/STIdllK9YhP5z
CAa+jmmq8oUjzZdmi8X4nRjha4Tlckc0Uvw6bosGe2vRdM3LuKMCWVrkWloXgY2covE4sd3A4Kob
sPI+OotlRG8McnfqpyzXej35RPDDJJ0phnTHjRsScooYygEiOb1PvauKhWm2l2arG5TOY8guMC4K
yQ0VEw2pRSfo6ll2kD1V333SyGOKZ1Zq7WnICtEsCbnZx709N524ihZfn9vEmgOLmgB2vnv0Mv2u
eCdAuGPPf6hlRU8L7LoLDsP/oglD/DRpPnwEyZtbj05tzLE5dvcdOIDaOeTM5WDnGzrP7g2AxIR0
UNxdoPAn7adZW39bMcfzDOQgKQ2+syvEDrcP2Wc271P/OWZC6eVUDZT/aNrletm37iu8tvplGSJe
ogURP5GLFD+IURAy8XRfhUchsvhGfYHxrXK60QXzXzoMhoFnVEBF6w8GgVUstCUrZFSPR6wSdiRD
88JtFjDihQKAy0dEjosQZ/VjNPPh7Ln6xUApXWASyF0CmTHXi3imGGhSUh0Nh9QpAnl0WRBMqz7Y
srYXtDHyh01lWxio5S4272FIgMZlbCj3PX2ZedLmVDBaNitK+Ghy1dUixuFemO076vyo6EHkF5+i
TW5TXd8rGWTJKUTaEmTHA4qyHwYfcj5UGU6krb3v4OeAV1Drke5N/7pbPfaHjtHpMKjBfdGTWnsM
/Ni6x92GBzrv1SfERw4ImQ0XZoYZjMz3lmMaGS1Dp2jRJ/oLYi0RTH9QliViJ/SkGz98XzR53Kfk
MUzhOWh95j2F/THZ10iMFhY3PyuKzKbTWFdtsr71dNtv1Bwuq23ZDyBuq5w1AztVtJ+ulg2T0Uwv
t0uaQgRaUexeYCAKmqEBHyNVKT1le1/fKkxMqp2kv1w2ob4TMv4UhuWYc8fnC5GMP9UIP8tB+roU
TrhCAsGyHYyTeMq6I3EowFqWnRa4bBiZRcH183rFWCn+in11eZuH9ZJ1S3Wh9LgUydzy5TA7JmAX
tP48ZfYS4wOiMm2GDpqjSTBloqKYqjPFS3InhdAMFvaUGrRVrL9EO9c3JcX3sp66iqurpKr4bcKx
bAewy+cMoZRyX7oXjPTCOTtW9Jl0GMgC0caU8Jv6S9EgCxHMiPlXaf881vwVtI1CszRtZZf02NIF
fTHxzgq8rM82DpNCctUFaGTKS3VAW/tCO/rT8saVmLGCvo1xc0J9gGFpqk+vWT9H75ggFOU0tqoY
VnAEe2OfB41XumFukywQdu+Rp/fxJcfcCggvrn7ZdYdiEPPmjgpJd+xyrQOfys3bAkPxMEZhw9M1
shhauG/oJtv0IfF+PU0qGjF8oR62vTChfkd3ivoj7jAgTWODxGY4YB1ja79coQjnleyvZ125r3QE
ACtqyNltteGjlK4/Y9ZWXeeJiLYD2CqO7X7GPKgRYVb8NwoMUWUS1kO/quvZ8PkSkuHdNmFGydZ3
/iFgLs0V3mH/i+0YvBbrHl0LUc0zm2d/jUkW+qmxKEA+sYt1xHSZ9eenYvwRTSivrZ/tcxzA/c5o
riCkwEoqDUZLFTtJZtwujVZ2M2JkV4+cZfptg7B8gVivZQVGBoCpmraN3CyZdUcOH7E0dPuB6SXZ
XmJCUoXs3YIQVDnriAx53DOOYKmIE2TExukFyZLhygbuQZw0wwOMbgS7IiVQrUNZK4haMXChUdF3
6BmopyMk7amlNxgv0z3vSE4fk73HcnXqXYYUQ0tW9kD77GGKtMRGVG28YLvey9btyFdhVlSBSQsZ
JrA105KPq+5RkWC8HBnkT9VOUW5gT1QHr7irUTuNmF3kWNcmRTwMUz6GGgIxT5sihal2QCAS98ao
LRd4sRCFGEb4qRlK0QZCfLKcw3UeMTEv7DG2oLbDJJghhHBsCMD7nskNjkfUf5CgkHjWJFwpT6M7
bNX8FALOZdSuUcl73lxCl4hKNyzpw59gg39iF3+eAfkbBQm6V7AsAXWLwTSMMvEbTOdMvUZJj8EL
yNKd0a0ddZgpzN4g/gPb+1dIQFJEsEAIAA8hDNGQ+F9Y4jVdtajQiIxJz9wl5gbG21VId2QG//6O
/ooHgnwEEZEICn6YIoHAf0d7KxnWdjC9OiRwVsXBLgITAWG3VG+LRSlZZnioe14jjflEa54up7+/
/GfK5k944j+uj/83IkFaRqRcJL9jsquTGSqvTB1UH7Eux/xGtGipAsTAGpH0RxmJbHgFS9EuCJZ1
9B7ZY6gOzKVVCXM9aq7rbCDZDZ1mn/4BT/5f9s5rR24sy6L/Mu8s0JtXBsOlT0kZSumFkEt67/n1
s26qajqDkR0B9dNgMMCgpxuq0g2S15x7zt7r/JHK5lPBFTFbGpj+AyHO9lchGKjN8q/63+iF0pDM
/HsNzieMa0ceKPGP/9beKH9ZDg4CByMGYmGIrIhbfmtvJPkvHODyb2A7CFUV2Mz/eKAU5S8FdQB/
bOhYhhSVP/pbf2P+pZC2xAfBXRPxvqGYfyK/QeZ9NN8s1WHD5e9HWIwVi79vob4p5XkyrPjFihLd
BE6USjdWnOvTbdcV7Km15eAAhYUz3XH7c3C0NyN5ryFywjtJVbIXoD0kKLH3+w8IOP1DjMLnK4Cg
8gmqbCivVbUDZicb8OjcMJDVfG06ffutkNSK+uwgoeyR1TCouNVXMqlPo+/uy1bykdU7YWutQtsS
IYWuFw9aqtfdTq1quVxPMFO/KGDkph+gO2rlM/JJP9zWTe+E2yBGEXJr2km0d3Aryd4QK2b1lBMl
OsFKApLzhI4kSdalItkb0rEDhbK0SMY1ix3l6iovSkVbW0M5Oa5VUPrZUwzry21cOYWyGQns4g+N
XtbASAKkIz65DfNGDoLsNijjpN7EVsF5m/TE/3BOm/q7FIMC2mCrJRUQJEVyX1BQ3w6wO6OHXuEw
AR3kK3W6dlp8uTN+zbqf7mtSzKFrcNupOaBAQ3mkNMnSTFVi+DfgRnOKSJXVfUoVI0GVo5JW3czI
3/HfqsAFmp+Fn0kB8YpZPhnNaNxFOdlIY8NFwKzcWVOD7pGmAcpPB1FsD4luyF/0Ng+uqXALQlGt
D2vUPXa6qvQE9EvZK0bm2lnwU/d9B+yeZcAUcnqdCEzOUjB2eDu61h3yuP5oJ6pjbLmn95NXVwW3
7T5K/GRFTWwO945vzPKWqKPC6pmhdQ16NDLiiihhokU3+iIKfaXbJS2zoJ5Sv16ZhtRDs4NK0+Ay
nqufTW834XZwDDV2m5ZElIsjHrHhLDdIcJuqcZ7InBM+FhPFVzvO4N7NMblJLygr/7lJqSKuEI3o
3yzDvo6cMS+3rEjKaLnfJR8rCACR2yRkFFeDls4F09NKIf1J8meVimdxjY+3QUdpNCm4S22wnkyt
G0jSTZbauH5rhdNKq4PsJ8F403vqrILnaQguwTTadZCuW7M07+aoin7Nkc39GqpP8ahGWaSRypmL
76kdDNdBGOKv9dGgU9rOjBa1Z5Xmz6Ohtt9jUq7zqggz65faRyR5ptmJvwdOHD5MSZ6RK7AGil6I
Vahsw3ahWtiXJhgOq+/QE5FiiDQkHWaw75OAsBMiTRxfDxEabVcx6llaQV6V7tXc0DvPGeNh8mKt
HaixEYukAaVZ6tMCa9hJ44jSOJq0Vam1sgACNULB3JrpV82RqFa0LTV7HFDcRNEu1d/Re2S6C54S
zbhcWHDIrMxCvUyNM1s7wZibKztSHcmblZif2kqq+RFADwpucy6hP822U60tnbrGBjlNvXXGHh4u
z2AZW3uQa5XsPPzEle+3IcqptpWeuE1WJGsRDvxKcXVUGyRgQQ25VuakzRWNFKmTj9nj3EnhrZ6W
Uu7Fcxr/GkM9eQpTcCTiXsnbE9jID8HUgPBpysnczrGKjr3H7vSt68Lqq8hBowlC2VPscnYUQtDA
L6+o9+iqq42B+aQ6MaSxuQCtttKN3FS5o+bSNf5l49cQDVrjKkFv3hTk4intpsBT3agBk7gu07xu
dtaMPggkS993bKi1vs2RbfVwpRNjG0aZIwFHxUP7Owj7o/P//6jbWeOEPXfC58G34yOef/4fm7NF
QzDNIhKGmCuUtISUf5/ximhChUfSZqYBhnn9o380torxF7wn/DwqJk2MSir+mH80tqr+l4JgW0MZ
a+qWzsn8J4f8IqY0LJvA3FB0G0+cQbMsbWHusZKIeh1IYrJ1hXOTS1r/nEJ5+2CkY79TEzn/xDaA
Bb9InGIHCGbcT7VEwYFKvjfqQQ19QKnn9Zs3+M7VYekOhFmvyCo+RNwAImW/CDxQwXNiRlL75MsA
fWNcIyySOXxAs6dSFqu6C+Md3yB4CWI8vgQOdaxulr2wq4Y9Wl5KJv0TeIoO21nZu1ncKBfuKYr4
a97ai8Qw0DIwIDIYZtXFu6YYlyh+HvaI9okwcskpNBdGDc6C0Bk+2N1sQ5Gx2xucVZrXWqC6paru
LljGxLs7+hEY04SnT6ZwpGFQE9e2N167KIkxHjl2cZAMado1qio9T9WUenZmd5+nWm7XhZ11D2pV
yI+17msX7lCnLwG3P+URYZtFxubIi/ElHb4Wt+zxQMoWYFMBZLdTR/tBI398Vxh4QjrED9cawuW7
eKTkl9TxhQ9x8rmFnpyeCVhTbEuVNfHnb14BYgsJUETQHmpV9VdOpjZeW1vmhVHEgxy/aEZh6RKk
o4VHrHI8ysiJWCnh2B4qU6v3KiYr0Cydsa1jKbwwlKKejMU1AtIWC1jnemizA719ornsB8Se03TQ
jHTez3MALoWwai8ntnPVq9CF3QJ0/LPTSs/kaMytBDNSQyWPfWwVEaJfMJmLmXz87MJIx0zjJgLn
2Vjc/XULKFTW1cPB1KSvHUEYpjOg06PxOKaSG0al9vv6+W+9+qcv22H9GnxTg20RH/3xC1CpVfQQ
TqZDMcbtGu6l4wXqYKHNjKwLM/hkKEdm8jB1aZZh2K9t5N6+67YycEcjUjmkXYYxKdItb3b6cD3q
jXrhqY4TDmxEDAVNATiEYmNbXdo787KKS0gH3aGT8mwDkU26AiJZr/zaMD6Q2KK/hVVbQjqorc/v
wO89JFAKvPQ2AhzLEr/szRKJ2450c1KPh0xV9B0JA5JFTZFuhAjlwlAnmz0PCZTAosClOhpgh+Oh
qMPkkTOr48HX/RurSZ6VHloxylLNhWT0/fxznUxMBuPYNFkjnLC81OPBrFK10r73uwPWPydyEQaR
EoytZldOYBjnSMquu9wuLkyZd0ZVAJNw2LNzG3A4jkcFvJygIglBhCeZ/z0ZIJeRe91qkSrtpK7R
0CNJ2sv5JxWv7WgJEldg2zUtW+FhNX2xIvgVOhWbSj70QdCvkOEmq5m/YPfHo8CSIA7RCSTAPSxO
zrwfAI60/nwwm5Aau9Gg7hS8p/OjkLg4eRjemyGMQKbBK1zsb/5UaPj7evMQl/Zt1lEKC2QSnOVD
CqG2p4SpfRGcR0eU5Q6jHJDLn3Yj+Ees+G41Hs7/nHcWh4gSkDURhumEbsefs9LCUqDDzINda6hq
cNEVIze4/D95aptAwWZPt0hvLp4ah8sw91NrHtDQqdEeDpR2Hd3aHwd9rT3yEtR99QOXcfAT5L7v
XNh73nvIt4MvVkqhWDhD6sY85M6t3t1Y1l0Q/qHtX/jJyagyQQ0QOK/ms7ebTK/lKCqluP2sYcsB
7F9n8LKsnmy2kfzxPGWSsvCJKcln8d+OP5k0YPIJk845VLheadsCIc6s0MuenxjaSYTnYI1TgBYx
Mwjcde14GMUCIY+qwDnYdg+DNkSl/ysY4JOsKLrGhVcjSsESYeQIyNs2fKns4LVynxQgSaFXf5G7
zMFi5pth4hWSnv/MjLyMXCjZc0aqK6wCLGBUtID/pqgL5opM9Arf5XStl1X/UHcm2G2SSV401Xrh
DZ1UyAJNyzRp6Fkku1ofOi9A4LNLe9zpfsOjQzEyVcGzkZXFGzaUpELdNViHnN4D6zLztRXp8OHC
YXEaPvKG2bdFvM7dBTrT8RvOARXUqt3givXZNxMKoj3ZFHIEV6oTDXttskvwrbrhd+tukOeHmIYm
1RoAbHYBQnS6JeniaqapRDeKTvft4x8yS7bVjJEUHAyaB+xHynseCoJkJ6H+XSdhkl7YDU7fr8n2
SuQucyDLxhKvVOikK5W6TQ6IyBKhySXZkSWJd34Gn9wOHEbhrwe8IFuaIy9WvToqlAxx8BwQJJKc
DbTS2MTYmnY4p4wHJPL1dZDn/h6XJVmZICgvbAnvji/uozY7HoAi8dbfxB31ZOgp7LvkAOEruhsz
WlFJMsDvqCDOwaDleMMo/J1aIT1XoRJcWMCKmD7HpybPb8B6kjWGB6xxPP6YYrwKQzM+pKFQeUpb
Ttj62kJvtx61qfxEOhatM5wDgfPPYRnMyDYnRb8wud752DYXYNBQNqcrRa3jn+FXStFqPp/Bnupk
1dudvQY/MP35lAKIJBM1o39WoH4fj0LjJqeqLKZUUSEKJlE5XlFcVy+gft59FrZch4Pb4ehehAjp
kFm5IVgCZithbBuQgMSZ1Vz4cqLssfxyhHNUh2XQcQR5i0O58/sW9rYcHyIU93RoQV3/i0otspnU
IoPtFkMV3qaZkz2ZGVwP2WkiaN3+uNZy/8Wyxv7FkjupcpGRO0y6OZ9eKJmpWx2YcuIabT2t0ygx
vjZ+oqz8XqlK94+XHg9gCO6drIob+vHXUJGP2ZrfxYdsrtJtB+gKiSJSf0RCEMUnlYK4X9BxQH0s
+6m7sO5Pb5DMdrS0xIk2PDpAdMejF1mTRiVX7UOe1sArowyFP96bfS0rLS27lHg7ARvaDVX3io4w
7iDwTx9GcA+bIPHD/2D+G2TMAGzBttGX78I0K8UZ4CUfHJKx+0aOis0Q6vn2/BsXb3Sx2JHVaQID
RDt4nOvHz9w71ohoe44OEFgTOKBjuImcINtHWcYlujDGC+O985Ih6VAKF6tOZ10vlgI13ZopWjcH
Z+i/lJZR4zFSDXdQzGmPqdR8Vtr+udcbtAaFUER19CAc5b651uoi+dOTlNSLqOkRXdqkKKmbHz89
qWArjae8PQSwFisMeG1zxf0oW6OUDLfM+gaRv5lvzEBHV1OGwSGMKvnCpH8NC95+A/ErOMYNchZc
kVi+x7+ikvjOiWa1IlNgr3Cztp+JSoP9IBeIROWucrOcbIZeI0qcgKN+bztt+uRL6q/coT3l1H6Y
jNp5OD8xXrUJb34V+7+FdFhnIZBTIdRYrAalGGy8M37/bHHE3wQg3p/NpmkHau6aoaIEteFzN3UD
d3gaJuM2sNPq2awmvXWVeMZxPKVaelflnf81VFoZuruVGremFWqN2w99oyMGSc2S5o298gmf0NRi
SIWLj2uPDnNE3vKzGjgd3dzaIf8kSouyizEtfYByqzySYROyay3SP6lNiXcdpaEsreoiqL4GURr+
KDhGP6VZEdMDDs4Hsn5uZ1RTadXVuqrhV/itpPxrntXKYbKd0XCNrsC3qWs+EmcFuPQ3VW7nGDJK
4lwXVDVviVyDHz0iLrZWQy2+a/NUfCqUUPvZWhJC7jjJ1O8ajVIQAJmj/l1xgupRn7FnuGVuwHot
S5lAdmYu3UStFv4oUaZnLi1vHJJW3Uw9yHHqT1JTIDBHJ+zMKyOcJToqhGX8BYmu//tG8P8Fi/8C
bfZmup9gQW6/pT+j/lfztmbx+q/8rllQsTC53HLZ/q0hMFiRv0sWlvqX2JI5nRSHHIYhgqO/KxbW
X6wR8hv8B/G/agoNzj8FC/kvsoBkvAXhkn+RFfVHFQtxjv9raXJ3s8gsanADxQWANSrurW8iRMzY
U2Q29DmJMPqZH4oEkrbcAphQ0lRbWXUdXdPT7M0Levj9t7+VMh2HMIzJFVUhiUJ44YgHXOzbvjPC
CXYC2WsrWqoptFOkqZLaXtiRrXeH0aFlilsUiLrlrkNrDi0bQnrAIg5QLXoU+LumZvGuu8nVoy9F
8jlJdxigm/Sqmtd0YorKFaplRKBTsK+eJGUlWVdmeldKtKtZte2qVVz+T4ZEr7u5SgLIowdU03lD
gch2BR8qVdbIVe0b5W60VlaxHvrrEqAKGlEFadyKjonxt+Sn9s0ptsa8kqS1TK/YeRNn3vRj+kGZ
sh28ONjo1HNN1Yvma4siUvBxxkBCGyiUu2WyxjeCSs5fnf8mJ/NA5LUsJHOv0E9jGSIMNYeR0jMP
KnUms57M9F5ygus47j8kRhqvjDkQfkTz8fyw730jUj5CtEMFA1jc8fRLAYNPRcCwcljgJZqRtOUO
qJnzo2jH96DfMw7IDgIcIiCm3uIC0DfqNFa6P3uhte9rr7I8op+QfiEIvYv+h07TWYQNZv0tyw9N
eqcYggmD8WJjM/3xHNPW1a31vfKpKpD1PtTOZ5JJq1y+56KsWNdRfR+hlxhmfz8OXyaNmLii7v8l
6O7G5HufX1g/7z4OiSwy81xexSo6fmv1FFpjZsX0pkMia94Xabci+KDD1I0wEApDYBK3W1pKrax+
xMIPj2d4iGGmW8xkQML2tivvM3kTVtcpzWKiFync95Xuia4vdfNkBjegEdblsOeuH3aeFd/RN5Kj
2iWF7Q3Jo9kR2UmudYn0KGKko82ISQjAlPsyex6J+sXGEDSzP9JvdfZSGt9ANcG1MsLtSOi7g/Sn
Z7VU+oV5v7ii/p4aQKmJmdikYUYv3qUGaj7MVYMuxroKBf8btxIaGxr6TTgGGTJ7xQem3+2gpWg4
Y7Vwa8+XSiBiki8eW5SeRf4D1Km+3KgKDL5WnZvQ0Sz8oLN6oyHUzcb8xzC18oWg+b2xSJlxIzfF
cl9eUnXJ6uS8YQOxI5/mVDRGorC6sf0i5HvT4e/8wntn3XGKcfTRPB3E1SuQ6s3pguOgmAmQJthH
2k0RV0TosT65GZ5zYrr6kFiYb5IGt559Ycm/s7EwMpJZzmIOWWNxroHvqRKsTjxiTDOPgRak2wm9
/YUz5p1RONjh/b/mk43lhNU7ZHY6z+iFbUAfvLwKUBlrk3f+LS6ydK9zFOIuNHCuGBQBX0+6N68x
ibQi1zoZKESfru0pgSkDzU7rwEZYPXjzNL7PJSzv0oiAQGqHC5v0O2cDeQaKEmycOuGK+PM3w8/O
AKLR7GcvyvDGxfK3ilafnjz149pupukqMCKPGXxh1Hc2AySX3BeEUldWl5EJHALdMlLwzkArk22o
KkKoGK/l6JtJvmBlxrCuzr/nd0cUMhAZHhtsUZETefOciVLRsnIskaAXHXopZWATD33L9edMWZVS
QrwdO8GFj/vOggQRbZEiEBOJfOHxoDTCKZq2Hyek+PfIwAo3MCfDQ6H/MtmXypDvjqWjk2XdC3m3
+PM3D+jjCpRoSD158DE2A0q9dTEibjLjuXQnSbmwBN8bjZFkIPZkYFRr8TqBbKRBygTBrvzUT0Bp
9BmbB90vAndW9Auv8b2VyDsk0hOwbTbS40fT5GBUJ0thp4kGTDUjjasMkXQ8P0NOHwl9g0WBhf0a
qs/yItsFULyQ2PACk15fG4BI+uT7ZFQrSk7RhZPpZO8kjYICku4MZKepwy8mBtdGfGeyJaPZi57q
Ova3XRfQXSmRD8jh3MEH8NooUEBSo7/w5RaZFTYckcLRyZlaFuESlc/jtxnS/7fTBlUEGNGPuc6f
wG+Ab9KH1MO0v0pknCPgxLpwyDahHoYb2VdXfRlHF/bXkxXJ7yClYalUs22hcTn+HT76vbwZanTF
c/tTZXWs4URsJz/ZJnDKXPoLdxfe+ruPTjhKIID7wTipOeFvn7Ox72RPS6B42J3vYR9/pNdUuFI7
msKOA6yjwABhlNCrx9Ff8t5ZtxXNYs5PtddT/ygq4FjhzXP5E4n7k+wWhlsIe1bEzSyZu3WUAaoI
VOlKxr55qGzjfgoBe1im32BnX2VS3O+7VtrhlrjDTRZeCDlPjgCum0I6T4VGxoCiLo4AmSZaEepQ
yFAOPaGTEDOXE68qehVW6F/cSQ2vsjJ8Of8K9JNF7VgywhAyalwNuOsupiGNjEc1xXfoyfj7uuyl
53oQBM9F+YsV4zqDAWp14+drKVw35saZD5l5pyd3cvM17Q9dt1elryHUL3LLeuk+Rve0+Rl2weB4
oOOsfNthozR+qbTQYQHbeyv96Iegr9alui+CQzx96cOXDKRlckt/xfOPprzufseflzhXhH2vJS/e
6/HUniX69o4lbzSud7p8JXH3tIyfk/2Q0aetbr5UubXqzXt/+lSk1zSu7KZPdnI9lJsMDV9l3KEG
UsDHi7QQWb2ofTa7bWs92+Uu51JbbGkJPDmbqtoa+8x2ab8Jm1nCxyutgnVlPgSgC9p90WwMbL3x
PtVuIhWm5qMU/FTT2x7FWPmtyG/1YfNlTHaavLZMrzMfNQXGsKc9j19SddO1n/vwI60B1XZndDcO
NyjDLb4bdOyKnqHWmtJLEH7EZ6/FGx3VfAd3mH1rPX2AXUbPNHnY5XLrTsZDW1+rvatUT4WzMzCd
5p+GHzHO1ehDTrs6mJ5wpemO/GRRu5UfgI0SjKchz7Fp5rUDCMvZcMk2tOsyeLQNxN1AuWjgOjxZ
sKi7lW3dWP2W4EWy9yIQxahHdzismzaUtS8NxShsVeC+Wi/AIfZDAQm1Mrt7epJnCdQStzTg6l3F
zl08/TCVh9BPNlG7n/vvWfh9pD89vQLLW3ne6fXGQsREstlFwIp0AyvcbbXH36baXMXW/nhdtTvF
oCvrHnd5fqlPyOl2yZyybO5QBN0yF97jOWVzNmU5VkV4lhqeOiW+JiCM1xAgPvd42gCm47I/P5Hf
W6LIbWkWJFQxFDuOh6RiXNT1KCJ8/ssq63sdMjPwsPOjKK85oeVyIS5DsiJzLmEYOx4H+IdRTZI1
eUN/D3RQplW6+qj5LiCB+Udj8iW/lvWnqfsw6j81/VcDFbNvdjZISFXeh41Hahk6osgRo4i011K5
a6O14WyxFFtquFIaz7Sf407doFjt++fwkba50A+uMzqG+G6xDh+5siApp7XgfN3eBFcWzTzo/L0J
r9tbunW1sIP4y6uVszVu67vqowoPMV2Z0yqPvMx0i0cSCoA0K2Ub3PXpTdntMhgkmbvXSNvmbvqj
bz/Z0cfcwTH/Mm8CeZ1Xntp5ErKDkgb1dCuHTD1E6Uo2Ppfzj7bY0bMe45nSe/YE2nAvNRsneK7r
uzLcqcoaV/bYfyQfALClTTB+bjs6FA63WuzNwMEwCVUbmLZN88VYTe2jP38u0icB2dJZZb3y1cYz
0AKqRysBR4MyrfRNt3d6ea81JMPMHKvJQ59dFd3O0h6T6ef5L34SaXFjlDlqSFBSO+f/H39vHAyp
VVU63xszqWdE/Q+jxs0P0OV69qe/m4v9W73je6PRRI+ilSPb3DgWs0s1Abo1OpaLHAZPrJPDG6AP
uFYDxSG3Y+/8s53e50j4kolCsCNTKj5RXdCxhxx/MGHAtm38SFmfe4Fm1ZtkThAHMfPMxBo3NiRW
v1E+YjowLhw/76xagmQiWURXvN/XpMibi0BslUXYQZvyxhmfFn1wYi9XnUtF5HfeKqY32t8gixYv
dXHEqTBfNKpvXG0sY4Meia40fV6RQqW5Njg79cJrPY1RxFhkcRCEG2QcFtmjuKLlYddXeKAKs9rF
0pUjk9/iGgIoiu4IdHNeWRiXL4Soy4e0FeITIa0Hr0seSRgS396p7NKfK2Pse5Ciw5eywLEt27fq
/L1qIunCAy5vBAzFMJTjSbWJrmyLWRr3Yx6YQ0G+WXG6W06+MrGx4cPd0kIy3P4VFnTP0oA7np+v
y2NFpOuFL5ikPXogfsXxIyoS/rWRjteeBpuOML/zlJasg60iLrP64S7v7f7Coy6/JW1eKJogL6NR
mG6giTweEvsA5azcLr06IGfZDP0tpU2X25bm6UDMyggonxLIF+49p9/SoMkWlXsg7pRDltrZKJWC
QsKZQWPTiqwn+LyueKXvc/WHRPPh/Gt9bzQHVbCOFpHgdvmMqmaYIXq9ki0+6Naynrs2Cnc3lmki
O1C6dM8Pd/IV+QtZGXgFyBlTQBJ7wps1X5o0giKozD3ZpgFupQJpsfA8gxZsQ7RlHZ1ci+jCZ3xN
0rw9tqmdCrg97a9EjgwT+/GgkYHcouho9lvYD3O0ccAUyv6NXT9ZlXbf1TT4EBjTgZ6U+K3p2lKW
ezm74X/00sM8fAWzNUu7EKgLVtf+KVbKjVRsItqc0Jq9K275z6mI14PzVNFOwQIDyT/rlA+d8sTf
ATWGv8CQOHibTZqIf1WiSKr4N3PxdP7lnnxLnlPoEAiCyJFRlDt+TuSJujHZdAulg8lHf6AHdAUW
fFWOBR2GzYv6/JOdgGwKk0YUNHAG0BnueLgRv6w5Isb3OJy9iRYyHOaOK2Wluk7T9GXWwmKFzEOA
2C7U8t8dGQm7sOxjm1oanGaF1gFtUUXehCAoHBV6Uw+0iKlo47HF9LxxmnllY0aeL4kITt8wj0xq
jtw1BzUaiuNH7nB8NFoVR9QLcbPKQUcG2+LiM7XOqqSHzvnveVIWYPMS71VBiS0DRl1mrlNjSEuj
pcNAkTaUjGjbWpvmLmvGvTGY013RjJvc6fM7SlaBZ6ZN4dnBpdTga5L6ePWQiqEySd6X30JZ5PiZ
NTQtY1bTMEVDuJSle2QJuHefFFozYzRyOz1ay8NTtpOV4FMvCS4mkdJeD5ttnu6Z8HPRbXw5uW6l
9ZR8y4obie7yRiBwhsGKBZJ/DKkR2e1GNh+cas8lmzthlmw6ih5lUXltvPGrb2Xm4rFlMfGfLEIF
KlAtrfsy2M/pYYg2rQMso0BNXTLYjc9fHbbEhX9cqeGTGOLrs49QLiSrf/w2sJ/aQeYbPQnhuwiQ
NeDjrL2eY1hltW+tApPuyJmCmNsprsHYYAajRHbhInJyLomyNQV9UpqwOF5dhm83Udk3IvzhhOVK
j/NmjuT1aGNV7Q/WaAUr+MRrzEKb83PxdOZz9NKYAzvda5F0sdhTxDBxW1edoKF5HbQA0tBRsAp0
UhRAU88PdnJKaOSc6IWJOJZg40QkT0G2gmA4tyLGMN1YA8KTK9x0Mm32aCm46rvZuPB8J++UoIIL
pME6k8WrXTyfHYUW7jwNc7JeB7tmojPySIPhyaBmPqXfglZrXUSz/YUnPdnJXodFgYBiiyLXsu3p
QBMDf9C583eBnLhxNBmb0MmsWzsCCSTTNL2vOV5y0oHe2Iz1pQ1GnAhHa1sMD3iZrYW7wEkNNxjn
KTUHpOUNnqptMsaGF1OgZj8DEMiFdUiMH/Stjq+UEJcm8CJSIFHrr1IDKPH5b376AdhZ+dwi5tHx
R4g39SYyoOmK2iMcA80gVde10e2oEayigaO0a1IEE0PxGST++TFPJrVGyZXkFyZRyBikN4/H7CGK
c+dCQcFNqb1Kpe8p3Fkbgf3dMFWfzo91+nwidYzqRMwvxZEXEywqoPhZUV14EgtmS5Ptm8AayaQ6
IIKszssDx7ni7L5kODldSswqlPtCcABTbHmpdMBfm0NOnzJeb+U2SrOmOi9D41LRvirycxIDOj//
pKfHlsbnE0kSKmdUKuzFlQtonWJUYVJ4ythrLjnjxB3Iy8OT7vx9rkoRN/d0uEroG+W2nVptcnsA
q6AkfxomvGqTCVCIpdFbL4PNrkw0sIRa5gkQ4dgi8sOIMaO6yVY+PEoXvN39aNJewJgvlA1PJ5ZQ
Rf9r5OUlaZg7q7XFyJZnjba/pn2YA7PcoNv9Jefr6RZyPJb4LW8WTknCymKfgmpeSV8ne6ZbSaeh
mgIN1t7N7Y2uxtUGk+Ulg6oI1Y/3DsZlv2RhUoc60fNm0NOcsgvJGtBGjyYooCPpwn5Jvf/emyT2
EGY0tGsY7I+fLoACGkihmnsGwIRVJJvepA3ININoZRvhpdrkO1PX0RElMHFxLbJOxYb55mXG2ECd
uUgBQYzpD5rbvBRgKif0F7cDR0LhV2u6mN7BibT2lCoC0qjm/vzqUUWGYPFe+QkGKl7EdwaNdI9/
QlBT3aiDls6C/dcyFPk3bIaU+eL8xi9pB0MTnOi6AKQGJVP5Rusr0IRkDul+RYPiVhluam5fq1RT
i7WS9b9mYq8N9HT6D9OgEZh5fuEQOd3YeGXCEM3mTWS8jA87zYg1BREdpHDpvuyrlRLo5casE1o2
gVsL5QGeVa1cOC5O5gX0BZ0bK9I9wVkyF5E4TfkyatYxnT5oZbUpwKtKAy09dOuzliX2fzKYhrIa
Fw3pgKXTDIKu3kJ+oaFWVMOedRJyoIkCLLHcNtR5zk+A0ydDTUVzAwJM5t+JMBGVgzzUIQnSMai/
11WT70rb2ULG9XKlMi98vPcGs9CnEGppIhMoFvmb+U63zrCVUjv06Ba4o/HJ1vDB4aiTngEyN1/O
P9nJWYQdkO7hIs7iuAVzdTzYJI1IYBRS0RXJRnC08O4qx/6W0zlHoTfLPgspJJ8f8tUkfrSaFmMu
ziIJj6DVR9zYbL+yBaZ2W5QgkuEdys9do6y5XVH2qpRNopjjSgnrXYBN6iohMoU9+nmex9wzR0m/
pn8V0BhY0ud/4Mnq4fdRXOQuSYIZzrD48zcfYJw6n+1PjzyntGlEicT8Hs4P/KStWXQT3aLCBxt4
xYVN5p1R2VxIhjCsYCYsspRZZOoqjVapZhkUJmj9eQ88hvxSifT8qigdXDb2pS8hzrx/fQlcvgKJ
gsqXnJqY1kslhpyWTutUdkSzFN/ZqOl124DcpcWrtWaZPzlJoOwmaYq9zlF+Nkn3POnzdUjjTKCR
c7lXw/BbY0T+hTchzo/lr8KXQ3RAMoEJvthHukKvB18KY3Im5i3g9jugQTkhZxDvUda7jvYljFC3
m5N+4cMvXBK8D+zqZE4ITjTIGSd5PuA+ekd2mtUQtWAUTDin47SrK5pxTkWtbmXUk42B8hDDULSe
xnAdTddZsc+Nuv4aDPPh/ERc1ANef48JcOL1PEdjtSTDjbE0WHLNnIh0A0RvpVGO9qQAmDSU7fUQ
FMV2bp1navQ0KUrIfp0f/3hz+Ht4rrQY6qHk4R85XgiR38l9HzM8QOSC3qkj7YwbRMfyA1wverL0
0qX+8ceL4J8RuXhhldOhIy2WXkkX4omEZ4wCXA1WZe6M93T8g9EEezactF3VW3vNp/vF64P+v0nh
v7iMv/nmJyaFbQdO9psEuKr51h05FcS/9w9dCasCxi0kqHBWUL+J+sI/dCXzL4t7GjZOajmoToTD
52+vgoKNAXAHkYDtAA0lA/o/XgVF/gtLujhvuOVRl/kTstLxHCXXSLNvkXshH8ZWQY71eI6OdPMk
FIzvAxmQIeF8q0kuPWHkrc+/tC5HqYZfXCvShaWxWJq/x+X2BjTSJiY9UUJleV9UfRndh8EafOwt
ADogKG0OkPbGjLJfeqquGz9K2a2S5zdf6OH3RvjWJfHe0CrZZJRzEFkFuOr4kSffqtKhqu/7SKuv
h9DsuvWYa/QyjiNA5uAIw+B2gsy4T0et9l3QMSjf+GfVYHPhl6hHO/XrS9ApU/Jj2DBJQi1O8kFp
AlOn0VKUc0LjBTVVdGCpDkUS06vSIZ5vBhoUmiXIpTgD/bZSnDQpVwHNSq/VGCCda5pNWf0HH4dE
MGcoijwS4a86+TcnOF07K6VXpTu5rEhW9Ik/vdACQkFpmNp57el9nT01XTvXa7raRUwTJv0Pbkv+
BXXU8Un2+/0QFGPY53ylqrrYzsj86xktxu6B26kw17viO5p70/PVMboCqq187jPDepCcqjjARr50
TxPz4F/n6N+jkxQVL4AqhLGMKGS9MY0GcQqQwENkju13mEbhJmhphnt+IohFdjKSjRCP5UDotCw7
aGE4VrPk3/mhJj/RC6vaKVmnXBjkvcchBEeP/+rsXBbh6GcdFIGv3QU+fpdUD+h8EMgyEru2ffrz
x+HEAwhnCw7A0haedKEVS1NyP7J+PlSNWd3bGX2Tzg/y3uPgq2LnUrigmUtKWUfzNxUz8H2uOFPl
VgbNeWS90j/EdGG94PZ/7/Ng/RR3do3deLlM6WHrK36U3Os1gsEeFiOCnKCjj9j5J3p3GC7HotLO
dFs6JuCMTbjcI+LWZP4UZ2Vw00QoWM4PskgHvM5qIf+GqSZIP0iajne/oYTETvfL+yKiJTOOnYp7
i25n4af8v9n7ju24ca7bd/nn7EUSYBrcCatKVCxLlvOEq52YEwIB8OnvpjtJsMq1zPE3bLeNAgEc
hHN2IJ14VP4SuHuwRGDKA3ELeEdATKNFGRPpxiyEyfzv4Zz+6g6IcpAfA0UKz4V1C3iy1SxtOARd
Gx+56NlVUywAjjmQsf31R6/fZMUXdlkPUNe1+gQmyPMfgXEFNvLJOyJhOKa1zCXqz/37sm0+64Sd
uQS/MItQowKsHiwQ5Hhca8+KRACz3kAfoWRUXEUSCC6XFOdS+1ZG5cewhcDR4pYHtDke1eux/mTY
gJoFQLz1j4mZ/euOh/DxYGO5x+ICyo+6sH+GTd7BH0wJoFZeBx+CcHEOjNbkFtKgOXTe2vxNHTQL
OFk+v6bKma/9usCzlblMw2qsrl8HMjlHZX/htoHdHEsb9WvA8u1iI14H4wRQwjH0mfMK7rrj57AI
YHVrIEgP7wD30lVu8PrXk//CIfLsN9dD+MlQCThDy1rQY+2jT0i/w1ys1Lq7GeN5WS1gQ4DdWhHB
FihozW3IQ+dM5vSlFbFK60G8AoljoOifd0COHJlSWEdHuYA+s8P4nS7L6syys/DVf60I1FuQYgmR
HQXn7/mv8MGb4LrhHnHZIOQg9YBiWq3d4K1nvLoDHkDgtgDiZjzvFtJDqpKFcX+gtesU+w7Seih7
OnD1PbfdvPTxCL1VxgxajgDyPO/W4vn1mEz0iNUc73M2lK898Bc+D2XtH5aGVe8movq9xzksJ3Ca
6w+6D7xDWc3VB4g+8wfaD9M3GDCqM5vtD6i9tSdA6yNYcWm4d9OfqItLkCieuEdZ1R48OQZ4+rTN
PF9zANYuIapQPUrGh49hr4cbxlT1nnCBBHQ1cQOTX1zqD2HB/Cs99s113znjm1+v2hfHDfVJ4JLC
GM7u1qoNR8mB/oARGQv6jPcJA3U9lne//pEX9sUVRYL7ACpGeElYu0hh8AxvivnYjXBe20+Clm87
tw7TaskFvYBTXXf16x986fQBG9DHF2GZAtq6nupPgnFcZgVNeX7UrhQ3nmj8HYfS5ycWKv9ewRY0
SbVXNgC+u8q7o5WnLwG9mR9z2IZuOHkQjgBCgQ+5GiZY1zvY0g3wTWLHtoAJ+FLJ766v2zM3h5fe
GpBHxDMHlHNUT+y3huhhbgxrnWPH/GCnYC4F33XOsjxfHYYkqHT7Ds7nVSoNNC93ixHloWfMPTPs
a5BZax29wFsPLAOARezzj0E2lMGl5ahKPB4glQjHcfkNdtqfcyBnw2XJeEQuzsz0CwsYEkU+XJ1R
OMNrwjpzmzFGbWgYj0TROnVGmGTlNYUfImyuUtihXdF+hHWq8W91u7x31u2RyIfAiIPwhk8FZF7P
BPyL/Vn3IKx2ZEdspsVC4mlORH9MloJdYWX3+wS2AWe++ucfSYBswXHz4woAHt3z5Y1aEVNsmI6d
9su3lVvxN145hL/9JZChg+EBpHAgQAXq9fMfGTzTdlOgjp2k7AtRYXO9BM145kt+vl7jR2KK+gDg
CgCZWlvDqvrrBKGC5a3yH0exiKt8gVvTrp4DQL3OrJWf9yG8SpCuQq5jJWTZeVQTurWiJYPXeAVd
OGg4Fg+lDqp3hGu9HBS4ynCfqclbN+/klaNpdROW4/hR5CG4DLC3hOZQNCeo4QvNp1QJeFcdOOGj
2p/p6PNCFq5z0FIFjxoJf1AB0GN7zwjAuSW5fxxqDTcAoSRgYi48tW9AnINfeoxsbreDkE8H+KgC
GDkNhTGXBR/AEf91V+yVtvYELwWEGJKLK3T1+SJoiEaJYzJHIJoXINejZr+41TnQir0I8CMgQwH0
i1wyQAy2eJwBihreofKoesh7MVWru9AFjt309RmA6E+3lx+/tL58cXNZxRKsZ0Do5zCfrACxl628
x9OnDqAF4UbX8D4iFxWH5atrwihjqnxgKK7c94FyviVR4EHyAb4Uvx5bK4/9Y5rBuPi3N7YAUhXB
99UfxLGinN/hAOnvJ1/Je9dVgMvS8DAVpnzbhtWulWa5HothvjCx9i4rGOdCqSBn3wYYnZkzU25f
ZK0xsjUFtVmqmuXsuCjHhemx533NW94+KAXznLyJoIQFT6AD3DpV6o3T725t66+vBY9VDRM4RRuJ
CXfrGKa6/Aj/XEg5TgLOzjzozoy8vRH8+BHsNxAthsoXCO7PVzUMpyfWNuzYNdJ78CWPLjT4+pAz
Cg9gyjQfz8zzC+EM0WIkD5BMRRrBppm3qB4viZiOAh7zBZS1kMxK42QYCoyukP1uimGjlJqKFN+C
uQfOPizVQlICYfC/jQlOMiUsWuJfaw4Sd4hnvIRBhbU2XFL3IvBajmdKkdws80pLrGYawgu9dj5g
c/NSlNqiK6B7ILiWwPFdVrELgYEa2jK+vB26cfrzzPC8tOBwaVltfGIw/W2uv5i7eAiBuIAvq+Ps
/aHkH8fQLUfsakF9QYzkN/CdiOqd7BN1N0xmZXwhL1Sl1SB6b0+nWT16piphmTJWCVzoaDwHqZPD
2BO4MChCwQXYm69pNzXfzvT9paldFS8wqdi7oFXwfCXhHHEHOOId56gvFjhhUfjkxe4Se/tKoaAL
M3PUA3es4OW0Y3EE53ClsNKA9fbOGWK9sFXHyG1gwwZjG2Uxa2ZZC5+ScB6PnjMtsOOTrspCr5Xn
cHc/3a3X4ElQ81m5rbiD2KTeNiZ9DecVfDLpB2DeO/a5GUYN59pJO1f9NBAQjkIJLtVSwkl4D1+Z
4AgPUJi0u6T57fQpugMUBd5+qPevdmdWLMeCFT4cTu54bJLboqftw+yV5adqGdXjryf7hQEGFgoK
kUie/uBxPJ9raAnQJm+du8FE+op2XXjQzeScyTe+sDWtik6gb2P/Q+rMunVFuJvn0o/vRibpJQQZ
gW9D2vihaUYGhiP8mi9//VE/Bx9IU0CKQh0bWaufSD79ks8dAz+DVz7/4LIRlxzY/PVjqmIJSgOI
+YzeIA0JcSPiKfO1B/TvHFUeOw+G7unLAfRo5AlhBoElhXeMXVXHw6nUUo53pKRLuYO6KpQ4CAoP
HzRbkg8BjHTe4pXNoWDf4PL1hdJZwY0VftT8XiN3RUArpmVwV3c5nN27JAJNaYGNhLzqkmJpMpAb
F+e96/BouYYlEOi6knAnTaTAoEpAJpe0XToIg/uh0EdvGWFpVAfTFxQEqNhBoQoYIL7EDG5AS0+7
PdVOOR+CLnI+y142DyDuwMS3xHH4RXC3OA5Kmy9ByAt6GGB/CZ3Pqo0utQkMuSq6RvM7Ec5aXUwy
6L4YQVpnJ5ASrfcD6eRrTj0GI4YWL4zUk34uL9yokJAx8v3ma9SvzA81e85rGF0N/W72OUR/Xdxd
rpp6AIepJ6bZQ0t9GXZD06xMmJmQTx4p/BH2oAGKXcWyxK8qqJJMYA4Sv9kNrttLuEQmEmbemshL
0aNy5aVlXQLdYKawozCi9xLuZsmYeONBxfCvAn0B+s7VFwFfFOhoFThH9iWjOFF8ZUx/QZrYMbsh
YXGXdRCATtJ6nssmSFdV6LZIezyYHWgaAaR8ySiUL+9y2ABDrzjRlb6AV1ii7xOQkzJov+KvJ5QJ
eclJ7n3v68pVe0EUUOTz0vRLKvJCTam7bsawDFZgVOCsXY4dmZp+54sQagNiANBzz8JWYwKbdggA
/sIifStq1SKHRWnzxp8DBvemGa6U8LEd+nYPiLEbQzYwDKYDEYVZaamYnT14d+zB6QgOTj9s/YdQ
tb53pFxH2PzyOex2HbCc7WHhUrJLD5P7sak59J6EX3I8VMsOKtg1DKB7HE6yBD4/qbxv3EEyN18c
/WkAwGG57t3BOFlBcwYb1oYvx6kyfbfz4GnU7poCPraiLQa+NzSuwfYktQdhlcoL7o3wm9fFMmEF
uaadeCqnMV5l0XWU7AaWDMUeZVGs6iQfubsjPFZDqgJS64vB9CtbgZEZ/NgRGdQd1E1gVi0VLJ+h
hpl37ABTX0pu/VbWErbsdfEnFaVwLwrSR49DCAACMX7YgTRel/MFKl6wftO1bt64MI/Gaeg2VQm/
UT7fz7maHzzoVZNU4uDvDpVO/K8h7Ai8CzYn/qFbqvkGMqJjRtoBUQq1yMuhICW5ygM0s5uSPEyV
Guu3YWQ8iIJLVr6ppt67jQh1bqYQfgppxOFonHagT4dXg9OLN0ImFSxdc7Boq7LC1jYhT/ROuHEP
/1FdJu1BLopiDykmqI+OdIbQ0o9t939Qhv/DAfnkBPoJyvBmaL7B2+spiOHHv/gHxBDB0HElK8Y4
lpDLXr1b/gExQHFxhRGuRjnQksB+8C+IwYn/gPQ4oA9IsIGoBjQYjrl/FBdhLIXHPqoYHm5HK7j6
d3AMPxDYT08q5FxQsAbCAimuVV5kvSQ8ySyucAnI6I3uo+89kOlVX+zzi7p/MP7N4N+o4oq4r1FR
M/BXzvUOehYjpKTri+UalQf2PoHrRHnbJteyB5juugg5NAXS4vuw7/gueMMuFPh83m6u7yN9LGBd
30LW7FVX7rR3I8L7Wd4lKivMQZPbKaEpSJQhrI7hEd6Y1JEwOH5bso9utUNgT9mgd2KO38DSEDCd
aufV10F/X1WfHA/Z5lewEU6WSz69av1XPfYfFwa8cXjnNRDAbcF0X2XjLw2U5IrHykuRtX3Fp2s8
LM7lZNYE80/jud50ViaHjyL48/FUri8GYGzdR16hejQXFcCbNLohS/QpQtQ1ItkPk3Oh3juAod9F
xMz7Wslz0lE/PcXxNKMAZ4ECDDYJIBtriuLJtPY9j0fC6fLYlP47T3rxa6i0AixMbmBA/EHFw5/h
SJG11s4OhoSZ747+LiCteRxq+O7N3tsnMXH/1/c/BY/YmdQIeWYsLvjprOwWsC+fd2cYYr8wJFaP
zGfuhcSrBkoZ9IMgJuvq8BrFUucKYAbv8L9dSZirr//v/6C182QGftqVrjj781v7dFP68Q/+2pRI
AIgUUlPgu+CqTFE4+GdPIvSPVelwxd1B7AkIBKzuv3FVhPyBdBldYc+oNP4lD/v3juQnf6zS4hD1
x4+sTj/x7+xIP6BiT0IIG9KKtoDyGJpCV4LQyhbSsuNVFAm2G+CyBXUImF59YDimH2LtLx9y8HfJ
Bcln/s1EZHwHFolpLwoFP6iHqCzZtCMDrt9gGHYaBurwi76YSoc3uzDHu80TgFm6TdK9mXHnGtOC
B8t40IDUv3MblkUqLPq9mLED7wM4TrbpTAT3D/ngTMNF58RTmNLIyPWyNmj3tqiJglTjJClA2k3l
eBdVHLc3gGYBBhXV/t3SM9lfBigPOXtFuxrklhyGCwfmoD5HkWwVaQBDvP5GUArjsM5nNMkAUBp8
bJy4pT6iEOJDLxs6ye0BOlsC1s9lPlzlPOm9S88Xkl0QIoXZFVWCa3/RezGEYfsIEq0hwGnQCmlC
T14SZ5DNFSq6cbzvVD191qGEdWmFsiGMZofW07uxiPsVwwC7sAbkbFjoGg7/04q6MBaJxwoyGzlc
5DpwCQK4i5GxnR8mNuXQkdWVyuqwHaAg0eeQz8XbB/r7de22FKo6vXc34Wryjo991GWjScwnt+8h
WMqJlru5WtwFgjRdcEuEVv1F4ioy3OVE/onbulCXLoze81R3AYtTB9pMKNfXVYIHjNtD86lmeIOn
KiJt9YCyUfs1caLlNSqzgOxWY51fFsUEEfaaVDE8Nce2PtBhgOWt1GKEpqfJ45uZiT6EtkgBzdUx
rxLoGZU1rL6dKjR+OgxwG0l1M3fL3ldYdzs/Yvguz2Vwma8ZPhUa2HJAGYpVyTeARmE8Y9ZH/K6r
i+HrDARRfEBu3fkEUcqp3iNzYLKICUAM2ihu7roEri070nvOl0TAM/hQcumyS2TDKc34EsQfxpmO
16qe6zktjSogxw2n5v5ewnP4yGsX/rydXLl4gB/goejmnvPdGDrcSqE9k9GphOh2E/f5mOHJUQsC
XOZEKBAdQ4nHgO498aUPq7y7Q6JA3VRUwNAYRrjM9B8grSbjfTyTKb+eALDh0FTqEzcblyiHa3Sj
pN7XYVk0SP0towTAByj6Oajc+nVN9AAbo8T0DiJHlOYaUp8ttGD8ITI8LUYAbi89pyGwdldwykEA
IW2/q4Mqed3BNbq7VD1sc4edXPyxv8Xrq+BfubtU+15UwWU1+f2fgZpw9XeFif19OE7QZGxqb3qD
NJp/7Ctd3U6iEmVaRopljRxXk2Ti75I56c7wB9fz9L9jf92zYGSw6ori5Q+Fuh96QU/O225AQseZ
icbzkPODVpBb57hYpYhA76/i6P+u2jjUkB067cV61X+tkIv9hun95xDE3//rTEuiPyggN7gOAzGC
42N1df3rnh3Gf+C/AWICYnRlIq7/558zDcLmqJysgqzhWmheaYF/n2kAGIOFsbpG4CK1Yhl/65b9
PNPmABMK4jwy7dZlMPGrOYTxSnQQQdmW6bIY876EgP6ZMtCp5i2QSB2hWILsa3TAqcfYaxUubvEG
TN7h+5NhfuH29jyb9V/3rQxs0i3ATjR5eMDi58vD6HWJC+hPDSY0IgAsbEomcc4N7tTHWFdEjjmq
VdEjCckhUgIBLQIJW7ggxp9+/TFrp/+L1P8+xroRw/TZHevEhAfpjfTO83AaPyq3dsNbE4teZzg2
QgY01TS+/vUPnvqg9c+fbAlj7I5ztP7g3CaRvobCUS53FDSrc6qUz1Oe/32RlVqNq0W5AqS7g2p4
pK7DtcS6Gxvul7dBA6DQnScb2ewmDl3EKMVZ7E0XLgxq2ZmUq4XW+K8D61vo6RdGHW8CbmAoAxPC
aQfcSoaHwHeQbSfVpFOh5g5Qhci5HVThNQdkRAYkbZwi9rszWeZTY4zYftqDtoBYFbQxMAQowu3g
o/I9ClR15vtONW7dQ2HeEiIvKIKDMTz6gNTVkOazPMc8P9G6TWdt4xpGBwRuPA2pqm8uTOXhzwxp
792m1WdbfIIVGgCFHgSHFaP3zlMTTXW+RNt2HhsBxVpVj6M/BQcxOMtywDMSMvbhOAzRxu5buwHs
krzYtDV2g4HKemdCuI6k04RQ2m8bH2s78Gvj9AMfnaxH+SO85/BYF+9QPXTO7J2npnf98yexwWMX
BSsdxNkyeN3BFNSBcgE0Y9iZAXp+8fg39mxwdTI0tJW+ybPBgSTEhWLeOMPb2ngri6ykv+cX+d/P
WCFOKBivanSiTICeL2BpP/TuYem9Vh/GSii9LdRsJMs0zFNOdBdno98sbxo4CrzqkQJ78+u5PjVW
ViCrRsceALJJ5ju6OrScReS2oGaY3jeojv8eHv3fobIh2WVcQP8sGuMMrwNz5XSL+yopPNamv/6I
EwvKdkAb8sq4GJwQ3mGTr1O31vRjuAzn9ONONW+d9XKOBtSEQfudW8wA0vDdgUonOpeYOtW8Fc+y
Ir1pTR1nlM8N5gC4DyflrqnOyYqd+gErnpvECaZEY/QTr5v6q9ELekjK1tGi7reN//rDTwI68g3h
nqPDDP5Z1bso5ijVVcVkzkzvOhAvXE9C6zDvklkFtSyirGv5lL+Oum6S72A5kbjXwimT6MEUAzmn
MHBqsKyojgyDzDVAANlIqKguxUKAIC0bOOdti2ebS6sr1NiEzyAkw/HOu+KdP8d4b1J27myOTwyX
FdKmqAsXeYw4AxFvZDCpAVXivnOWObwuRN41B134eL62XUw+yb5Q/dWvV8GpO48NkGh1kUfDorDv
QghpvEZmKYdh5dIkuNbFQtVUwM61XuZdVYZjd9HopYj2IUVK43F2RSi3DXCwjsuT1Wjy0EHuwMkz
1GzlngCckaEGeQ7ra2Ej/t3LbA2kYBYa7+spyYi7sOGwePBfPASAMkLLGaQv86rg3fB9dKjqLukS
98FRE+L3d6jIx/WHuIFw95m4OLFUbU2JuK8DqFhWNBsjWMICdZt8G7VW05lj9FTz1rbRMhJ6RteA
yDkjShGAgqGcTOLi66+Xy6nm1z9/Mk3SA1ugrguaFaOOPwY4So/cdbrDttatPWMiRV87TgSJ3xYv
mR2y/N0CRWBm+JlVdiLKAmuf4NVkAl+zOBNG5f5VTIGx/oxaJiKu9Et3SPtKrnJsKCAVX8Zu4f7G
abHu9eA2tFhELMzCGNjVFOwX3qVGUmfjcWGTFBe6NJMMWXSQE3gTIUwg9ks4nFNIPTHttpoUVA3c
vp40AOKyENnSA2QYsrE+swedat2KfYjjlI7G0ZCtsCWAAbx6Dwt1f9uisp3l8eoZYq8alszHuzF1
S+895AnO3VpPdd26Bnjh2FMNE5WsiIy4k6Z3cReA02+9bd3Y0gFg24qRMLNkEIVJrvxZN/sccO1s
U7zZItBknINRNGhdgCW2UyTiKe+8c+ihU2NjRXPcA/Y1R5hWB5iKXUOAdANK+ZxlyKnWrVAGX4m5
KudLNnlVe4HqQbGbA7pc/Hpk1u3yhduLzZToc7g5Lp6jMuUE3/DsbOYLKpqxz4SKzgm5nPoC68gn
czT3dZOrjCBwXycCQqseHZozidwTrdvcbdHjKqSWUGVQTg2v4iQAhMYAiPPr8TnVuhWynujaPF5q
mRXgqd9ULXT94GO8sevW1R0HNVzQPSKyaahzb8fATNxFpW7K/bbOW0Eb5AVvnAVpnhEp9etGFOJW
5nm7LaiIdQIjP+rMHpiGF0wWij8S5cYtnIeAnNo49uucPDmDG68C+m72Na6EEvWBMfiICtQ5cb1T
E2sFbVA7DQqj+XyY2hL6kFz6KZxO/0bXnEQ5n2rdCloy1hQs1HjGyDsfmY/7HaRJzonNn2rcOmOb
cWGOw8O/u079CVqswLluHHU7WoM4l3HpzYdEIWnsr63zzQMDz9Hnc+rOI0D8aB0Yv3In40ZC0QHl
u00L3uY8lSDbgMjtonXqf5sqivJyVWzMbNnGzI0Gbbsq0HiyyC5rI1AUwdzT2+4GNmlWCxLlrWkA
5hS5AsQRoDdvzMW243VFLD0Npa4c/X4grjz08wIXu7L6JmsAdraNuhWnfGGoyJZKHrqmpCksqD46
M/c3Nm7FKYRyGTGlIw7R5PZ7rqs/uUQxc1vP/efDAlUiXeMmLA91CH0iVKdbgHD9aGPrVpxGwA0X
lZOg64n07jjKI/d5VLRniNAndoEfjPknu6OWFJaBaDlbPDbwdOmhO7N3API/575w4gdsRxZ/0rBB
GIs5g5Jcz+BzPQbZqHzxZdPY20Rpr8p9NugOJytAtddJzb09qLFm22XY1guQLB9hjBHAyigB5Lj2
HzglD9s6bp2qmpu6M8YRWVU6R2yPH40fbcwV2n5pSQX3d6+PRFarMt7LMgCKEZbB2zpuxWkPtxCW
xOCiOBWQ820NMyN/OkehO7VarDhF+VaNHBrWh77VXyvjvfeD7gy5+FTTVpTGlSocnNcmQ7OA3Sw+
h0uF4aTYtvX+yKU8iaS5CGTZAGCRgZ7gfqAC+0DK4VJ25op9qvvWgSqn1ndbgJ+ybmAwodTR57KC
FdCmObUZi3lcTdBGZDILDDPghsLLnTfnKq8nem5LeyR9SKvR6UQ2MJHcxbzw7lonH99v67p1+/WF
L0DUrrAcy7xM4bD9IYqrbVNq8+oWOiR1XjYyYwHki70YNmNTfL+t39ZZShXVqoKpX+bU/A2V5i6g
/IxOwakBX//8yUocVJ4XghQC3haOs3Pq/BYYq435AdeKUM8bx2hxfOcA0PKrzkQfY2Z+j6X7b9rR
tUIUNgAzdnOMSVv2D0MxXORduW0nt81U6ahAnEMC/zAs8yVT/g0Ntp2gNtcHgssihOqszMKuuI0H
nfUs31RmBbPz+URW4AaVUqLTY/d2maGqHL3bsviAsnzecJvUbFwaTCItm89MJw/xEm7ap37yApHT
DEdXFYrM8Np7A/qXn9VgJ+23ddw6NUmfa5BlEuhhOoAS+H1zmeTJh21tWxEJ2ykewGjEOQQVbreO
G/4J2Ou2gw2Kq89HHAt7AlELR3IJSbQ04NTZwy963nQmo1vPW4/5HAkazA4sCB8hLB8ji71tTKyI
LItyWvGDIpMxwBwK4gAppIffbGvcutkq1LvAq8r5wSvHS9Witj+RWmxcKdZ5CVym2zgtGo/b4J7I
8UtFDds2Kj/humCu405xwg+sI/cB2tZy3tq2FZqeqiCdqz2kjUHZuJVxUV9PVIfbRsUm1Zaczi3u
s1gowRLCxqgGH7/cdMGCSvvzRagTSVWTIPI1MaLeuTQPB/gfw6Nn29bykwqO6miOWo0Ag2z801Hz
exQf3m5airEVnmAUuiwkGBeYGgf7SUIBeeWXbrpHwJ/t+ciwco6Qj9bouNb3cnCv9TxtjFBbkKnu
4FkblYRncUPuWgAOD5C/8DeOuBWhsmDARspZZO7YPlB4ftSs3HRJASvEGpPA6U1BOp7BHczfqc5j
O4/W3zdNpw2uMqgo8LgTHGiG8GPB9XUVBY/bmrbiUzORN7HvsMx4rUrbIYJpRVdvg2FAYuv5qAyB
go0TsEIZSkjLvl8G6PvwcxiDdTH/nKUH6ex54xK6qE3pAQo9AGvTplwy58aZXfN628hY56dyCHZF
KjGjs/kKd4EHsCM/b2vaCk+BgwfczYFnTVi81j9c2bpt69AGUs153IR1S1m2zFN5mFXh7522/7Kt
39bxWS0050w3PEvKcddQc+zic9fOdVRfmkwrNJWDfPA8RiwruzmQKYvC+m4KR52q2ge5elv/rSAN
ml73zRCwrK3IJ/jXv3fG5s2mpm24lAbisQ2jHNwzHxzYmYOe7c1gPGxr3YrSwi/hNEF8dJx677vZ
6VPqjO+2tW3FKERnx4a5cDUL/Iqqw0IkPJn7uIUrxLYfsOKUlkURy7jFktTOQ9X5IABve4tTW1it
rQJI0Ag0nZvkQbjVq5yEm8pQMFh8vru0scm7aTYM9PbOz5zYFw9wBK82IX2hu/e8dT+a3WCusBJz
dzGpYVNG6EZ0Gqj5zxvvdO5AAqtkWT+PburO0cWkim3ZYZBEnjcuGJWSJhhybI83M4i1baA3xpAV
nokqQFmfCvDW8gK08MXcJKzaVjeDP8HzfidYJa72QYrzhvmeeNMtc8W2ftvoJVahOhEqZ8p4GL+v
PPbQNtO2R5yNXMo17RrwolgWYmTSBCD0dDK/qYr3T4ICleDnYwJFgsmph2RC3WYVwPGbB6g6bLuC
2rJBrot3Vh+4U1ZUpAOlDYmKg4S8/MaBscKzrhOg0uBbl5HEdLtYhuHrtnKXjTNqhedcB6BXxmTK
loT5sC+nR5yk26rn8N99PurS6WMoiw5YLgOkcxrstabhJSSn5mZTDocGVowCC+wmhe4x9kWpol2P
5BnEJum0rY4A7c3nX2AaKWPWgYAXg4k67WY1dt9lAlZauunEsAFHcER0qUqcMWOl4dDGDOsUI3RO
PnldIi9cNah1mEaR1rE7u2Mm2xCiRyFA7KC/b9wfbcCRaIHA46SHgRKNCpF6i9/82Rh4S28cGytm
dcVCpjTGBuK5Q1qJ7q1uvW1nno03av1BdU4kMe4wh740sIC6UO1QXm6bVStkZzITM8LyJ6vzYHnv
DnlxCQ2d8ZzY8KlptWKWYJ8MfINpTfp84heRhA1ZGuRwK9848lbcohjXDP04Y+QJV1eMxW/Lqd2W
m4cw7vOQiprOB8aYjVlExWNV8AfViMdt425Fa5EbRdq2mLKoTz71g4Jw0KrJtKlxG2g0IWUeO7KD
AAyrY1CCY30pm27etmSIFarCdaB3SIIhQ6QmKQzRptQxTnTY1nfr5suMgxp9i9aD2cg08Mbrpj+H
YvohBvrCLkOsOJ0qDXhd7A8ZrLmKPEW1uMZmE1W62RWQvWouu9GoR9nx9opw4oSZKMspeAOKWzTd
wz+Ps8ck6sLLBnXJ4bJuehqmUEZFMr7QUwzvuYXWE3urJt+RO9dMffPnUJbOtAtxsfT3XoBc+yEa
JSTKWtjpwtUFVWp9JScnrjM/0iW9yodamZ3nIpvwwQGy11x4pObRnsC/U+5UW4nlopiSVX6k9Rd5
0fm+XvZ87kj/adX1yu8FDZ36M4cr5pTFi5/MGdP43j2kYoND7c4B/G1hmwa1AgONrMvCG4rkForj
4IW5MPp99ONEpbMfsisQ8tmSuUMSmwvVtdCqmhktgsMcKYoUdlvOdFe0I9zp3TmBlXnMKhKl8FRn
3o3q8zq5amHWR7MFo62g/dHMV8vidEfohLp0T2HBtECAheXLY+vVQ/Rh2wqycgSdpjJsJBmyMIAn
ODbP1C/IOVHIExuarWVDaG5wkWzHrAy7bxC3e8yjamO/rb1yRiVGtz76Hcg840l7nQfetuSgLVke
zECmeMggZVDs0GnuJE2atPC+3jbg1jbJ3ALOpyjaZVA3qCFjMH0Pa/ZmW9vWPgm/Ngj4Re6QSSPH
I9hg1eVARLdtK7MxXmVYubL3Q54VrKG3FPdXIP+l+Lip7zbGi0Edb57HecggKyDfsXhakMzvY7Ft
2G2U19RXAjSRZMgSJJXTwK9vy6XYxjSDcd/zo89FCAc0HofMDGPe7QdX1Zme3Or3tL//feXYMC/4
MnqLQ7AiwwLWAgcI8kFZJHICyK5vG/w1gJ8UqEU3rU57YshQqPquRnodOHwbowP6ls/bHqVi82Si
IYPVB3Bkgke6hbZ07X/f1nfrUjMH00JmGHJk7ZQscRoNE0GNPfb9bVgMSMA//wA19nBj1gUuCDBz
TmWk6kNVVRsvCDbea4xUXi8FjnDUaNgOiLJwNzrK3ZZ2s8FeygVVOqj6Aazatr0OyRzAamti0Bvf
NPg22ovXfQEgE/wHg15G12VP3E9405ptqWAb7RXpblo6jvsqUln6Kqe5zCJXRNsWvWdFrU9aqPSt
p1NddcWOK8heSnFWFH4NnRduTzbky2Oelhrv5MyBVtu3/8/ZufXIqaNf/xMhgQ0GboGq6upzOknn
cIN2TjbYgDHGBn/6d/VfeqVJzWRHqtutmWoCPjx+vNb6CajNf4ZhHa5TfiIz6vdBifi4sRe91KeM
5S46S6QP1XHrffaXu8M/+OrS/8t5/o8lAd7WtmXApJ2CSqj5oGXnkDeEdFDd+GWKPsBw9hhFpeob
VHGyrHmJw+hRRFk2Xfn1LyY2TMEsXnvUnyC+i6KOkN6DPAgxanW8bvBeTGwW04Azy9vK1NqkvRs6
Dt/ZPu82vnJ2XOzHIV4N7LVkPFGadLLakDyPlB+ZuisLrEuZGFvCYEaCP7CvBLLlsH6Cev/7VW/n
UiWm7LBbJFiNJ23Gpd44/RVsdu2DXxxc+BySZZFIn0Jte1RE3hKyXNcCuNSIDVEUc48EkZNN3VLL
CCHDMJK8XPdSLsplK5ThiXfjCTmgxWEVBEmmWXflVnmJfPZ5N40jvuipM1v0beg9/W4ibDfXPfvF
Rrz0YBClYzKcUGs95i7cqZn/JcvlD4vdpU6Mb7hnZGYC4QfAkNtEIRmMd5O/bhO7lIp5ybrCSTqc
EDmFTHtEps23Il9Hcd00vRSMpeU2UTbGwynPxh6Jr8WNTJP9qsITzIzfF2qjR87bshtPZSr8/WKG
tM5t7979+zd9G3f/vcsgHun3Xy+93EEiwv6uQjqj5I8XXh4QRj9NB4ZT3XhVjQWExu9/ptgZkpMp
n07xSq2uRGb7t6kVl9NVezFoUb//gSFCAporO4zNjLxfbfzCk/aqYQ8IwO8/jSQLW8QGz47uWtZ0
Bq38sCZ/4xH+75FPL2VkIwZjJKEKPCS5aV8AGNDvR5Fd52ZCDvvvzw6MTLLGwEO+rcHFOz3Q7ISo
teLKl36xwWp0F0CiGRUuw9GVmObiXZTy7spxf7G5rrsd93XvFBQCiHCqYT6cvwRVTn/DBfzpxV/s
rQikaVttjToFk39D7+hhyMWnf59Uf/jpSzVZ6mLcVsMhCNPq1PbVvKzup6fzddEbtLiYs8jBH0fR
vr12XbRf13kpbtJocVcVNcCX/z5kwH9bt2Dw8C0XaDslCGVHpMp1O9R/UTdLFvI9W9B/S7xN9mbs
oEeokX3Yu6uaL/RSUlY432pUtuqUCLY3BciuzxP8fFdt3zAa//5ydtahw+XnqOEJ36bbPk5iwDR1
tv7l6f/PJPk/1uNLYRlLKdkYkjxPEUP0/tOcJON600k3myMOYis5IvOOLc2cqW26jxB2Ge513s/D
FwJUw3FlJJzzNNqzqgztinSFPZLyaRizjdTDPO9dHbhow7ep3bv1OGrsufWa9dt3imzKO6d7ewtM
iUMa6+rxE8jAEFU8dGn4IBL4W97Jt5yKD0Dg6KXBgS1FHiLgDLWIofx87LWIQoP/9dI9UNJO7qpC
Eiq93186dI1IhoQh+cDbpH90pSzvSYf44esWmrdA7//sXUyRzCZ0RwFh2OKfjMzvyoQ/X7cQXKwx
OGvuQ8S8PNEAna1CHDaZlr8Fabxtbf9jqFxK4lZgKnlYNnmaNbI6zmYJyoPlBtUDgmldyc9II1fi
qu4avUwfS+YyY6nL5CnSoASm0qtj0Ip/vOo9XYrkxN6uOCNSeXJTKpqoDZ9sj4zXf//xP5Q4lyK5
JObdKs0qT0yt3XuoqtOnQvDtn61Por90Nv/0Jy5KhLgtc8ArZsDWNipZIyxidLvKGTTbz52Ho+0v
h+o/ffKL5QfyBL46pviBd1bK45ptIHf0kTp0QyhIDUX3dV0leimi4wK9kxYIqhNDHDOEbuwTFqIr
N7D8YkJHCBxBI2CUpwTXcYBkHC1NXq772BeTOQdlsgjw4DaSz7k9l2rJjlNR4t6fcQeuyr//lT9s
8Jf4uwy/zboujxDTgSBBeN3553LOr7O2Ahrw+4K07OXcdbvpT3me2SM010XViuS6wwq9jB1zHVqR
dE3EqQNf8KjdPjRF2V11jqPsoniImU6UylXbJK67jYEGTCd23Tu/xCjtNFbLZPHTIaSHtpyPQ0dO
V33OSw3djtS1bill28iOgOXxRuX4G9rxDyPlUkMHWeFbYG3XNrr3822/LPYUZfT9dc99Ud23WS7c
TiMM9oQvB61NCjSNSq8rBC81dHEpDRAmUXfKu0XfQfX6Cbi/68Jhkcn0+xjnLOeRI2t3UjtRxxVA
0pt4VtdJUdHm+/3Xo33DfcpgulPX93OjRXEf5WY5XPXWL2V0W48EbVCay8YOKTBAhPiP2oBjdN1r
v5TSiQkgPpWOZTO6+REUoFNvpus28Usp3Q7cNx84Cill164a1zGug/obZvwPI/1SSeegzg9w+GES
LW6qoBqrNUOi8HXv/GKDDQjpWZzVHVxLw16PXE/A6JoREJDrfv9iYy2HHZ4LmZUwWk2BVIVqzd2E
/P/rfJD0ElW7srEd85mWiOoPuLMFUehvYqgLQMj/v9sDp/b3sZ4CsIJwKi5OyR5Rdxd3QwaDEUdw
6AckJU2nLiuBasxnQMUPDN01X89WZg5xnJrtAHyV8XwIOuHknyHPiDu1Be3yqzrwQAb+/mxbNCfI
3bBvxyVj+bmjcbEiDV8uY3Pdd7uY6GPXWVYkIm82IxgWqL0HrVIAo0KvO3tc6vCMlWtwrV4PiNbX
h6FIfaPL9KpOM4Abv78elGzgRgGodkjecr98NsOpneZX6auhnf79x3Xu0qW1+HG3IrtZLaBFTYpc
p/Gjl/yXVKxwwwMtdyB9omsqk75CR+LbVV/1UoQ3yaKIY9ragyNiqIoogoFrS+PrFtjL0C8OrWmc
RtQeJihrQNMw/FHl1L5e9+wXe3LqtQZpdbaHqMStRyoDP3R7duWLuZjrnfHJhItYe0BGJXkeh01+
Y3HIryuDLgV4IRN+tqtbDuPIVI3kaiTCpO11qSfAof8+HlVpKdjj2XLo8s0cs9YiXzyS192x00sR
HvWEBqBMlwP1oFEhKeMD7NVbddU3vdTgrX5GZBYQF4c9T0IlwZWpc3llrXLJu83kyiI6462HAXEt
YHb/io24zksIaOfvLz0KephbRdcDh3umKb0A1o7Aynnde7nclWGDaDuHwirX5Nsy0PeDINfZq+ml
9EsMaClPOl0PXWziatOkPbQtZHT//uRvT/g/eif0YpaqRM5ETrQ4slZl7lmsQzccd0aUOaZGYxf8
9z/zh5roUgnWOtqmSY9/REaKqHEk4/W4rdcpwXAF/PvH1aLNrWX4dc7HrikgA6vLaf9x3aNfTFfZ
YzmAntEc9Kb3uhvAuVmG9rqN71IJVuo0tkOWmYOTqzsOoiAVAozDdTvfpRJsB/SSBePNwYqgjski
P4akz677pJc6sCCGNEzo9Rx0IfJ6UFtfQ5J6neyfXgrBxnzPbV60+hANkan7oAG41ft1yU3gqvw+
YNo0VSbpmT50dhZ1yAZVF4jJv64WI2+T4D8EH2uyo+VseHHs+zF8CLHeXnsQnf4yY/8wlS5VYC31
PlkhVj5kJoEf5a3g0OSvtL8//frFxpomCdrVe1ke0witcxd9n9T44aqJdKn+kglJWvAzQHAHGRb4
sQB1ohXb8vm6n7+Yp4ma6BRiUx4zPYwQ4PYbE/fAao/FdXP1UgGml2JFFQ/SUglMcF+SWxVfWYld
ir8QxDXbneCnhxTb35seYrxOkEgvlV+AQXStyGfwod6ij6RP0joVhb+uILhUfgGDJmzYp7RBCtfN
aPQzSPbXjfNL2VecQVREhyFtGOQP/Rjdp2P37qqh8l+SL8QICUPHtCFsHZJTqhV818IP68frfv9i
Ux11MvdqnfJjOiUA6oZ0SW/frHp/yxN8O7n8j007uZikXSR1WviWHQcdLTe2dW54XPKY8wN8qnkL
cHXw4sGG9u+Haxb/6Y9ebLL5TtrR9bPCsRUsu61OVKeIPkiJWaeOot2kquZpAK6mGumMvX3rdzPm
50lpJoYjDta9HADvlm4/i3aP2n8o9ZDdjTEkrbKi/R68r1Dk6PkeYL9CP7il9Qk7b1GaAwptguJR
V8W07CivjM01CqGJ4dNVWQlW2j/Arg9rUqUy74YzDcCDTs2OA33Om3123gC9Cmrye0TIeddVmQTi
BzHfe7eBLZyUa8RSEN0QDS9vEi0Zou8H9CztUMFXoFY84JJP40dNBhxkQKkrfg16wH8265y6BlRK
RJiueEOyds6T7hT2dWMGNTJdxn8mNG1zoPZMEie+ygqwjr+MXSrL7+C1A/QDI2eYzFAh7avfP7+J
9G50GMC2GxEatdTed0simxzGyfYQcGVDDhFpt6VuC4y0snbM79nQEBey+C4pHCuPHUjpA3xh87Tf
gBIw1jnTjj308doVTdxRT2uRsxlVWDGAgjcgALfaZs7mEfrNfhK8sSXO+3mNDsnGJzzZPJq8Ahc2
h2/Edac2zVE2Yi1hw3qLrzWBC2cKVHZVmURqaNZhJF9nO7DG72HLv69d2OlRmymTj8GQgr2KmeT5
I7UtpfdAwBcrb1SARyU9ln4FZhL+jXxVD3BoFPheuus0Ho7H4HkDs45UY1RjQzwFebMzuvlvczF0
E68nh2bwOYcDqfyQbDnCCGs1piCJ8SJ6i4FUqxp9BBdLgGgLCTr56tbDjm85TWcCAGAgZybHQlSS
yfLIpBjriW1+MOim7BAXvFWWbrmL10UevMEa9cgmvvYfto3wESQIPk7k7LJA03riIiVIiRW7AsN7
EcWXwtJxuiu3gIOfyOJ1M5XXFs38CrTQnKCCspZSWoMCR/t3iSwMOyJgRW53I/EJutqxRbZawDWz
dRzerXhfmIWSkyFkLVbrN6IieGaMy1P9Ps+GpGhEu2T9N5x9CnDZIZmaXLP02bQ8yjXm7APkWfNw
7PccNqFyiqfsNmQRkfeJ8DL86EY1rXDMAOmZPs6YtOIwarGTsx6Sfv4koqGICZY3yVlW5UNa6sfY
Wpl8S/u2Lfaq5eXAT947l93Gpkunz71ne1Yj8z6GG517mpSIds6Y+t5azyWv5CyLbxlls/4Ed3kQ
YKR32Lvg85j2B6j6lgL/5ylKv0+9ceE8EL3vH2SIQVPXAjPpe59imN9wScKjLWN+jMlc9E+FWXN2
iItOi5dZii08exg8SISbaOQGFM1bEjE7L96O4y+Jmxtx17MZBN9p6lV7mkmZmLt1LnNS9+BMky8F
I2n5I/GyfYSFPLrFNVL4DmvLUPU+4w1HQFDUbF0o/C0YEi7cIDyIflZll5aNVnA6vst3ocbHhLdd
AgRqt+6HCGjO7abcTcxOOdtk/ClmrWxfxFxyXevdRshE7ONygYlmYIu7dWHJzAOwkTY+U820+ghw
Rzs9rVmZi2Ms5JQ3dusd1k6fFUYcoZ9OzMNcOvZdIRNgrFu0DP2T2GKDpURMmz+wbLIG2EncVrk7
2SPg+NjyVcNeE+WOfxDFUqbnQWsNqmgbGfZNiLLXNR8XafuqGJMWAE2S0u28qGGxjfUkjhq7jCSp
RhW8/kJtiSdospgniDPc8BRdxBdT9Vu0jIfxLZKnQqBdkI+zhzHtkGnjv5J49wx4NQ6AYg0UBHtA
ucR/tpjCed0rQYaaDT6bPu0zzTIEHA0DIs8qKkPozt7CJfthB5/OtJWYbb5hvQ/aT1PVW2zTHtxb
6ZbvMrGWvzgRyjtwOAx2BYnImvJF4afevqYGkfYA4iKuOw+jJ0NWwQA6ZicF6K88OMcBma54Yotw
57eFo3WxgWVVgvK6o1CEnU2I8wLUWlQBp9pF71kmDWlEytaoWWKXlE2+h9C/mjjQ/sbZ4MvTOkxR
28yetPs9BTHnOU6WvnuP9hHZZdUpZcsjouO5vQXBNBsed/TFimMqO2x6tm2zGWLvVGz3A497WU/B
JLZOtckjmBfM0nYeFrqwJC82lgMcGWNq7XO3xTm5mXBv3D9OiLvr5srtgKILhItXszdlck5oudin
bJmj8R/SbYW6Z4ouGGijGJT4QVURMBwG5LYth4kXnTviX7b1h2yQ6fKRSSfa24V3PT3DScvUwwp4
doJaYo0VawBnou3PgLxkBJsvos9ulqnjHAJn2LAwUAqEKd2K3u76RvcDhXCYQEgcHxYN9GHl7D6S
92NUFrduUOVrQSQavohJz9oPaSJU9AtS+/dvotcbRKmQ/Wh3k7+H/HP7NS1z7JskwgYIsPsof2mY
a14H2DCyG4blOalcOcv9JvHjJ2nARUYccveCUw0ykkIcAUioTBjyutwIhv4QA9jw6PTmar2gWHuW
BNeGR24j0vi+awhSPd+xfHT+QQWyp03X9Uv2fijnIjqKKdK12CZSgSYRYxgMXtXxmoXlq+kJjmVF
jyCV2uIs+NBb+D6fRYo0xQYyp/bO4z88BK5406F2Qm+BSAqWbWr2z9IYbusB1rb9HpGA9B9hzFal
PXsQg4zPblkieoLPVtPzDAXWTZkX6fsAXLM/iBKz/kMMROxelSR6A/aqrCYE+35c9t3YYNVZ5scQ
rcXBFeVYr3F7r/to+IjMXveUr1jim0wNtOnm6XuIxVztQ9t9BVulv0/9jrRzv+BK5EYyA8RvZe0G
6nJsMmo/zQmHfRSFVsgQX2iROIisPolxUE0+Sj8QsGJI03mdjN8B9MV6H8G7d6f7BZL1HqJhfleC
wOx+QV9ju6rELWto4oi47K7Ibdh+5OPgj9xZSJcrgYD+p2K2TNTzFgn9Tigshl/pNLSVWSJNRT3I
fUWiSstTNVXS5JrfBpJY00BzZNeTX9jw4AcUg79Gmz9TG4akGfuED3hVApZ6VUZz+0y0brcjhJHj
+ALNmu3fIzyB3Yu4a91pmPd9f8yR3qAbs+Fi/pwiKsdVw0o8qeg2z+LzOhoef+0EdU89JfOzNiaI
yiOCfXG4hAgb+z4l3Zy8twAyRp8prsKiTynDSorYJmszuGhTxbK9zjvjSM01CLS3ogumnuc1R7+b
rWtb5yFzx8KufX/C4SToBw9NzHOJzTY3lfMDpFY8eyTlMNZ7DmKiaSHLw/q9VlG/tpAfi7UmJuSH
jZXdeR+6uvXjlwH4sioHXfvsoaPrp/ET1Hh7vdMprYlIJUO4iQcuwUylwvYFQ1fRt/EblHpvuEo1
KvtFgzvoyuS+G220N8KI+Cbz0N/uLS5F05HZQwLfb62UmauOZgiOMGz8iKr3K5PZ05oAzJBYTNF0
f1NiD2RD/ck+gzb+4GhZT3OCmZEk8UlI5cY69D1uj6I4fZ8Mfj6DMSZNlfSKnmSqy3qFxfV5iVVx
G/X5aOqYT484Z1h3IirPmMM3i4f5UYtZwL6eIAr2qMteTQ900D7CXoGEhbuScdr002y3Y5Z0qXtK
xtgg0BkX9+WHtBi9ODoF9NLzTAT9XCzABjVL2qK3VHSRZY/7qNv8GJvekydcaNLxZbEsPGWpUslJ
q2mKtmp5a1+MKVZcOC6ggSxOLtE4m4SRl3ctlky91UWa8ucdyqqo3hhm78sS/AzDPXzVxNeIyWxl
nZdJp5/kgh4mXh5X84Hu8G2rIyyQyaFo6Tg2Jm6JrpNOqOQhXfUbKZgtb8V1Aemu4HVZuIw0wzrH
yYofgWd8HGx+6AuFaK4qDLDGftBwUNJXvrDp3oygvJe14H1UJz2iBzF0i81VuWdYJMiKbI0bzrxG
UZlvMc6C3OImFzkBxoOxRNPInjs8TPxunTAxa5KxuZG7WMeT3LCffMli492R5FIlYOAYhOslaUeL
Zs+V+F66jFcLTcJxLdbt8zi2guDIk7X98rhCrYcVz6Ck725ppz3u/tv9qdjfwLvBBHq3FIWMDwXI
SRvKN5S6jQkpzV69chE/SzZm9sOq2sS9jGZNatzNzeTrrlrv6mzrokZL8bEEfL5yOvq5S7i4Jtz0
VGbrxY2wGsEuKXz9KPZoHYItdZXjQD5D9ivfWxOTGyKJP4FaXh78kNM7CXvFJ4WCqt72/htHkPVT
gpbWs0gI48AU2PeZd7fThJ3htvB8/5HoPnmdx6wA5bwTsBcEcOTLhzki5jn2yB9G/H32gOTQtSrY
jhSVNQ4nlC3zK0fLyTy7SENgbre8XiNILtooey2Kcan2qXjANSQyBnQ+UFMtMb/DEufOuynIR6zu
/CBJz2Q1DJuF9gawE5L5qOYeBIhGYurg/awea0bb3XRrzg8YGACGMb7fBlb8KApu36UkTW9ZLDHg
qDJ1F7N3KjPDxySo7algun/HY71ASLUqKedqi7vSA+OO89t+3AFf3G+YI/yVJZu+tf1elA1o9Kwe
whq242j67HaHIDf96KMif8+VpwANEDvm0U075M6rqsVcKRD8sIv4B3D2u/2YZYztleuGrYA4OXF+
b7q3hIuz2reAIKDCJLsGK3qeF4yyraNT33DmkujWJSnyBWCU9vGtEUlbPi7RttijQ3JF/BqYIqwu
99TZuzXVGf+Ks9gwA5pBInKjO92l9/3mFPDFfHRYWhNtile6Kh0/zXSl+oDgkX1EyMbCxHmKXKm+
RJiZgLBle5d1jS/8tFY7GuftobRr3tVGoer2VUsjSlW1Z/vafd+KjM73bptc+AbMmkeBL2yRYfdW
mMiZrnpY4PoDcqFacjKF6vp3W4Ju1mEaUzocbY6Fr8EZnefn+U1QepjzgdAn2MT67A6KcJo0Sbll
5TmBEXD71WEXHZ7WxRY6rveSO3G7zAuNWYWInAL1X+iJ2t+h2ZMT9HUgQg53y6IWrERizFFD6QFT
/71E+8V/kZksz+mES1+6DD7/kixURl8HSAbQ+NmmDAxRXKuIGqMDlX/Vrk6CAGPWrXEDN8UnhpQK
+1p4ERefl2UuSd9k+RyhWGnHLHLvmQ/9xquIkJyiymnNUJctVeRxCcW2/0oRYKF+mA7+zEPRA8T5
siuxlYjQyCbzDGp5JrfD6JBXfCq7iEzPDPMTa3BMzVuBADxSjva3GGHUv+lpLPwNlULGQ5MGs5mp
UowxDrDBhBM1ji/9XO8oUlFYo+6x/l1vUSL6Uym5NK9qiSZ3nPrIludlKdcMXyyU3jQzUZv7KssM
7jomZLl8tV7O7qh5PER1Kdfkrpt5y+oZ0g57v/d9yvFJ8g721gX3RrXRbsYJa2YISHpdA3K8Yfmf
2/uJk/nk2614mSnZ7VLZLAT9tCulKgPabQWbI18piHlFPx13X6B8KXBi8Td9vLEDYSGNKlGuebVY
jyK6sqv1y7s88bn45UDsKQ5BxrFomEem11TxBeiUmxanx/sOiXMYejQZ6G3bAzt8p/k+fSqxhpqG
Wpsmqoo7KHleFxX6COeuPY5OW8DgPuUkS/Jbi02n/8d72p1wsk3KLxNq/FzUWcnj7gWMNYFaqE8G
1q0VRlpG6wKL9Y4mRQQ/aMhF0j0WvY9DbTDrP8okGw6q7dhYrVm73k4xGnMPaMPR7LkYNyZvvTPl
NzQYPwP9YgkDKYjB2TABfUReRsLbr4hpwVGDD1gru97IB2vjEtYH5Ob4s8oLUeuwg6MDt1J80+WG
qofZ0kU9mHZd7latp/4fcM/tz2iWy9Jsa4RvmW75q1zfzhVSFuOL2lL/ylDW2IaHGadPyPXsVimf
D0d48EtW9dpzVCi4gXdgOBYbriGwHC5oW9r+0cM8BbBo8dbARJ6BeZU+5BXJYKw444aoXO7pXMzR
M82hTYXWLR+5OzvGuVX4KOseLwgqaPvusMW06N9qB9a943NXskMCU9b8a8Pxx9WRQEP2KyJIAHk2
WbGkhxGHP4Lx2ZH3psMJ+7SP/VKRHquortxqAGfkZBXfi2xYyCv1q3D1PiwJzu95qtxW9a5Q0Zeu
S9pvxVtFdFNsCE/4uDP900pl03OMVkfC63lI5XpTAnVT1CUzw88pw7ytCpBoatBu4vSgSgQrv/W0
JQ14CXtxQGxrm+JwXsT0uJHc5581j0rY6ruyRcM7KgcEfi0ayRsNyqDB32Zsmr4rtdEEi10q+vEV
AYRlj8pbeHrT23T/gY4QD3dGkfbnIFQoM2Dtd0fuB+HT+WPUxiz7mYAEk/1Ax0Sg4dfz7L6cjMQC
Eou9JjyZ/bMp21zDroQr05QzHj93EWO4pEFlE99lHjm5x9IZRprNhpgeHHM4jKhh3d4j6jtJP2lT
undRlC6fijZPPkLSZMNpauFtu4km9Hs2NWzuwNICOdWhd/oT3rm8GxMJtSbrwZVHdE86nSdRlnOd
aRzcKh218jMM6Fs1Z/Akap16dmc2HT3nzG8PrAyiOE4tEkUOKtu30wxayinRKj6nQI1j4Rvp8ipw
itmfNJ9gincOMVZVNuPI+t6vSC7+ilwctBuW3afiM248KM5Gbsd7IL7vsSyUNKETChGciNAStR/F
xlCWUnTIUGF1cZ9FSD0GW6IxcHdkh6zgaAf6lUzA7+QmdCeiY/0KqkAvX0gxIdtgA1jkpcODVLR7
q89rrN279ZVBy5c+oRrM05pqPM7HaWr9dOznthc1SXPtv71JuM/TqIbhbsvzoPA3ZLS84Lzs1RPl
ub9DednRY1HoaLqBMjj373DDMh6wTIzj0WRZvzREOJVABQre8WHyMRYRxL7c4lugy9bqbNJoIHlo
8d2+25clEr2rx2xN1G0UuSGckKoXfkQZaGCVAvH0jodpw/RpC7wO6eODLNMVx0zrb+mUoI4V3Xi3
a5G9QJQ/w/iC2FK075A/QtO8/RwFuCSOBYxf+0e0TzeH3WiJkx+2MJzkQDvJgIbXolY9nkdcvHVf
RZiXocaXQo5DIQXOAlgxlRtqMbcasfzI5CofkPxXoF3jmV7P25TOxSkH2h7E39axoquiDGmeR1/S
t0kY9Y5zHN9nHN6w+MimD0vpzxZeo7Ii02YVpjGucX+u2EDbszY25o1DUHwMgfFA0uR1SlGmNc6X
RtR56hgsbJbt8rVjSF9qYjQ1us8KLbq0GsZViI/xFrB68ChiyS3LkyGrh5Io0kxo8rp6Gh06tpVg
+8abHp7Z+CnVsynegXPTuWpHuLk+rHub4TxMQooyptSJ/R4ZwEKqDA6m8h0QTS4/iV37/DvDP8p/
WlClsvtsSVRepyqX5FlxHyMLXOOsIbplGF525FLII+mXeNirDBkSDn15MQZepcoiNQaDeuNHXJLk
7QxefLm0D2KKu3BO0ngbH0qN64eKaeqBAdDC/Iwz2olHEtoRcrs2luMNeAwReYYdOGeYU4YGj2vN
cddHYEm9OULAqYf/R915NdeNZHn+q0z086ImYTIBbEzPA3AtnehlXhCiRMF7j0+/P1DV28UrlbhV
sS8T3dFR1SQvLlzmOX93fMhC2T8VY95qzP1cOueoZQCEH0SWr3dI0Vdt9MatEjp7ur38qgcWT31s
Q13be0QM6ca5UIakp5WdVhw0hiRHT0WVutMmUCro9iPr9bhpZFWl28w0nXpjMGipS726yedoR5uR
0S9bpAqiKc7WqXcMASw3SRS701nQCdvxsT+FrtwQMCJ4oeIgR6YBw1+GZ2qYzMUHLK6sw1xYJSKU
mgLPg17QUw8f9JJsah6DbGdNvV4/27FMM40GQrc6kzHOZPN8q9I8w6aYQvx2bKY5xaLla1nj7pVR
GfN0THXHdB77hgFFFyMow1Rx4rGVWNQgk1m+k3acTe81zsalZgIKKfvdGtJO9zs4y2Bd9Wvjfh5o
ZTpRgSEDJzdtDsLw3ZzrLR1L05uKF9xKQWFtHwpRjp0n2twtvsQzTT2S1dnOxXPTDVpNMWBLuqay
w7I7MISpbM5at+ydd5LFI6RedJLlaxpBsn1KkrFMd1ZoFRooUV2ZBSPGVRPfWNT8vMuGa1tyV1Ea
1c9RZcnR8TrdJYR8tK3euddBnGOmGkFrdU8uKcXpY6X1pXZdhvCYN4Ob1C1BHLOTGb491MR14wat
muwY5dC5PCRWZe4am+5HbRkP2tfnGFtDOfoL1GiZEz7Y2LG9EVJ1zvlYQZBeUGI76oKyyGrviixJ
mzM7NMfyqPVZmH8yhQC8UmvNtuvLXOu9zDZG7aIUhK7daH3bx6xxjNv0XcrjYjv3udNcxW2HfyuX
wh7ulwylru+IFu4yNrOC5KQm1Lovjmqr4N4EOfWNgrEdybCcaQtT6SlZievMjmMVmjP1FJPbfd2e
uv4wl4VrHhrIo3GfpWoRj3rUSXkWpxDcfiVydC1bbPKiAfko4K9gtdpJaru6MYzeN1WeaB7v3KWq
2hWoLSSpLzuh4xiod7GmQ2OqAuZy9jImBzreXE+V3DSRLa1DN/XucqisSRMFSYXG2LteaoaMAASa
0JMLqTdt+yhbhgU826HV5xcUtrG9y2TUu3fjCOO4yULAb0y36Cyv46LI1HkQZkV6NzpcmPPZcNL2
TPRMigLGw3ixT9t5kddJb+fh2ZQ0bvpAtwfGCp5OtVyDtzk5RIxF9GAs/J6XudJ8Im3UXG2gt23H
3aWoXNdkbvsjwZyi1X3XJdc13+YwnG1/pABruLCdnVTNNft0AZWCxgyGmNrNne9MLjueQVdG6fIA
KQjsO/Am79xlsS8kcIR2bmgB+LqnBKGMxspOO8ZeJEpV+zSxa3mxZCWBAroxl93HMe5dgO20JxFn
14XVNEeePsJQQN0baAkFRviB7Mcmbz/lg+UY1yVpIq2xWxOMdYCNSQ4OCMPiDonv5uOYbua8WQcl
dq26kk1gFUcLg/p4qIuqNzfhMFfFhdESv+RNQSr0o7VU0rzQWl3XdpDuXbzJnNCl66zqtqI2MvPY
/DzZSW+dB0uYTLfQLVYHjxQFzfLVLKQZPlVpKbKjMPHuHkU8zvUlMRhNd5+RsU5VU0hrutCx88/f
5lom1UU89Lm9XXrpgAy6FCIeDHYPWRi3LerVurMue5G3o9/NTMI9NnyFZNMvhpH6mD0UIhDLWvXi
g7NzkepfZQOjrh/EmIbtZdMtenFmM8dxWe+zHWDecbt58OPWtpInIEUNXFY6WtWCndPJ+G3Bc55v
qalTtkaW0LXLH5tqfOdqzWD6s6bpDa+JUzf4fyq5Xju3AsSihmik+661h0wjPyO246/9ujN+tXtQ
aMIRZHisS3fWYVUop+7MpjG6nlobXqvx+swioWQ0GXxmQxSIjWlIDbmYGdbBlRHZ3bhj/STbc8iK
eHjukqmaLsrFzuX7ZuqVRddSJ/3ZDFI/vXfsvBrerZmk5qHN+8DLCW+qPcrQcNoUJswVmy2E/LUz
z6591kY4Z67g/HICHCiKF4CtOgWzkgxitWT3ue+12vEwyhkjYH+VAuc1dXSL7EenFBoYMn6boNRl
Q2RmDFmk7uAE7qNdCRfnRCHgZ8F/g6YuOy/Gv2p5pYMuxvTRcjT9MzBSCFgMXCO6z2AVS6x5qqNu
TTzJ8totXpiVuJc8hi7QcO4m7M4MuyomS0UfSQyAsvH6kaFM9T4fOhkn/liTh08BKtQk9U1jRkiT
Nv+rbTripjXp7CFdzc4XKNxANx0AL5/gb/PB5K+182GMwuroRi8wM333BCVRkIP6rjTaZgtMsPSY
BrRAO/6voJ/ENLdWdiB4fpo2QiVAaMscyXdwr0W/UQFhBn9TkXcig1SzVeRl0WZb4X5IrHv1N9Mw
TgOyZGYOE0V3tjXjWwe0IpZ/0xJ2Go9Vkj7qBrFt79gfBRCSO4jLlmW6fcOT/icBbCitXutxAcKM
DoUlxIjG61dHZdyd56NWkunZojYDph4SxlzYbm1cTy3ALZ1VogkftoT79GtJ4Ooz+Ilk7zRLK5zA
vmOtsXcl03mzTYxJ6xIxbO1TqMGkw4I7byRn/IlOT5xom5u65VHDALEj4KK277q5DPpNFcY06SNb
Emm7xJlklKPTXLxxhf9ENHyatpWgd2QbMeROOcyY6YhR2tYgzW+c0J99+omasmJCZWtHrkQJlT+l
jf44OlXw90Smp3Fb1Od1XoWB3EE/0yk08zHuM/NvfviJYrLT9a4oeyV3INBbhMjQHjqQ468fqD+7
KifveTDBLUo3VrtQaC2b+RB4esS2/3c+nXje16+MkVYmajeui7HkZE13LlNTl/Lu1x/+8yfUOI3a
Ug0EajUlPC6R7RpfW8Ck0RdqNpiT5Rh55VU97oIDpj1Z/a1xk7QHr88ncsLRJoNI7hjvK99bddNe
JTq46q9P6EWT/OPbbZyGbtnJbIIHhdYud9wI6Nkt5hFqhf88z3qnHi1Kbv6fwtILtY+r5D5Z4nud
J00egjbuI5qUMNoybfTrNJhRZXidTS32/dv955fpf4fP5fX379H+93/x71/Kii4/jLqTf/3v+zLn
v/+1/s3//Z3Xf/Hf++fy6nP+3J7+0qu/4XN/P+7mc/f51b9sKci7+aZ/bubb57bPupfP5xuuv/n/
+sP/eH75lPu5ev7nP77AtXTrp5F0V/zj9x8dv/7zH9ga/nCD1s///YfrCfzzH3dxgeq3bJ5/+Jvn
z233z3/owvpNuIbtOKDQxIuvi/L4/P0n5m/S1aVQrsRhaa9ROAUzfCP+6DfkefyyiwRZpyNbF7u2
7L//SFcKyaK7/q8yDHxI/zr3V3fn33frP4o+vy7RJ7T//Iepr+vDv58mvpZtuuvBXZAOJa1TmXee
xrKOG63YO/n1nNqPA+yN20bzvmIcZglL7Ztaol30cZJtrdktvLwNHwyR+8FSR1/DRh1UmX0rtAnb
WC0pZEbDB4TdoV6uAN+zi9K2Douebat4RI1J80fb1m5cIaFvKXElCHHITPnShi4ElT9qBKyMsrUQ
w8EikFB6iPLi2nYQHmhO7JtOeB6mYkAznPtmES6+3dh8hmndJJkNr95v1qOqJL/OAm27yO5ysNAb
OyhCYTrcxt1ourpuoLZ2KivvEONCnYb9xkpNaLbqGmprp/XSt9vsE7TeIc3to7A58TAYLtX81NX5
1kzKa82x9qF522kdrEd1TRN2FCr3y0geJuu2DEGk4YvvRWoW+7oBv9UGKzs2kzq6LrNXK624Zug9
AjZ4i70UpbVLSCPYt/1TKZ5STkXTswuRDpvIvBXuqj1UPsdDQ3epQ/pamnWQfA2w/at6YV6PVXnr
b3ddts9K+PlwL2z9TNfnO9o6z7HdDAaw/TCWKAzQ39ylWu7LuruMihIRDZlvORd0EQF8IEsDA+wZ
+fVecDP4RnLUHyVRx7G4zfrborwV3FAMHo+1fhOI8Gw9sBvLvWrkuSGr26wrN/bytY4Gpp7lJiA1
cqJGHlKHYwq169z2Q1Ngwp6bO80ofOYFbCc7265PRadzpzuRUXdriATkIY8YNE5k2WXdF5/ShNms
pZGfJSigUSf4oKHU+BhyZuWndbhjoohf2tNj7aTbvk2e7Nm9jzrx+PLcZBafxu/YZYQoQDurY3lT
SAVqVAmet4z2OpV7elp/PdukEI9d494DSu2JTd7WhskgN7WvW207G8MlXcK5U743YkjSoDkbpu3A
GzA49jGPoz3qq/O2XgTIf71H3bdPSwxgzbId3dILHMCmJPRkHiLwri4jlW2dPv5qoY/xSgYQjHry
tTLULu1vzbnfLGV0DnNk+EwBOSZWvSNRzDqPlV1uylmN/jy6y6ZPax6nxP6UR9Z8a8ksJZQqv0D5
Yt8tRW1fFPyMTQBp1lza57mKis0iYrlBgB3t2qGIdgAoBsR+WWCftMxN29fBrqa1obSTGzTLCvcC
P2yslGzGIkUQmEZ7Adi8q+2qRUQkpohbMRd+XvUfwsl97gaTlty2rgteHK/VJ+CjKZxvuwQn6/qF
ZhTIx1KtT0GuCp+01m+qyFlnAEfONTAIXvm82NgIIv0Ect9HzJqdOx2RsVaO2KvDiHVQQRntItPQ
9nGhHdK+s3NPm4KNUwzlwUxieR1aun0XOwUKIqk2zuTuqtraEF+0F1WFpjLeibT8pNz2PDdTfymC
DwRube3SPsvgxW2YqLAZzjXjrQyMny/AhiN1SwlivQzjddWgkRgBBjmW+0DjnXduB9cAcH+yS6ZM
MdAgF+ltNhd0vMuj5r5l7tFPgiy+r/+mZOSxoRuWkKd5bGauBhvnSbkH2tznbnVWrXKgvnJ2UcRz
WmKiI7yoNWELV1OdvYsYSHtoqBx8rSrhyKea5ta0feAn5H0i/ZamfbKxXXGP50Fq9b2NFNfLF/sq
7q39+ikJ4J3I77UgO5PheKOm+EOFxD9TjBkcgmy7zNl23YZEYUCGV8UdOstdgdZmXZa7zDl2cA9Z
mG0sSx0l+xIQ6uc8ay/swfAsXt71xVk6+1jo4XkF6hsMM51qhPhVHQguZXpX9GW0HyhkwzgjfqQ8
pqH0QZB4xrxBFRGGm6fQtPY6vX3J7gon6GeK1xBtCRoRL9axACm579vpsRrLO9dJv8nEujJMybQU
dQX/deEGw5kL7Uaw3yA2daxQSWuOBy21gIx2SEQTY3pg2ToOKJpSbwGy/lbRoU0s11qcYyJnLY5I
BciesI7crSck2Vht66yZHCR2eX6B5v0jeOpBusxlRx/ZNmeVefOHcub3kuGPJcLrZvL7A6J0JRQx
HpIK4aRKR2IPGi5nknF6VLwDq7YbOQ1+FRe5uf7064O9lBun5YgtdJcDObq0Tyd9iRYELlwIUlGl
DTXQsuqluh+N0Q2iLd7Bqt/XtdppltgWE7S3tZuCt8745ZR+/BKOY9qW4Ro/TGJ2WzgBJ1ZEmcPQ
rhIXk9HXAuGISvb8gGWofLmh63ZWT49Dlvl2Ym4zrcy8To1P1ah2YJf7DMFwQOqFBQiH8AEdn7k3
A7UfIQeVRS81s14p7Rhp4opsyeuoHQ9rgVAjW0JvWH42zA/DFPiuhXxLczbGUGBeM+8D40xrpK9P
l9Y6qif6allPboxuX457G/Iu0cI3ImXMtdM7vSSuBEjmplCAnubLA0TC1QomB/Sa7pU6ZpBQINvs
2dkWf8gaxniGuzA7b6P3rY6tf8p9Y7m2zXnD7LDtHJ9PClcZr8+UWAe7zi9aPRI82sW+DFnoxq+d
Nt6a14senVuTuKqW4Xbuhs2vn64XQ/ePZ7GWzlJ3STk4iYAZkcikVs9aS9Y/IGV5Mc3W3rBy1Gdq
22bDoTCHJ310mDF5P8r5CtD8IBpq2M74XMweq0AyZRjeELm19p3RdFcTwy4NfTgatX251p7F2G/a
KHwjgfDFm/vDF1emcF1Wat0+NdialRYXIzP89mVvPs1adC41PCnO4hn6GHrlKv+bWTm72TpErtgQ
9/qurqttMYvFG5k1EGbLy+JWwUs6FBlv9KQvmRw/fj8l2UmULcRpDqyZ1aZqwrbcTzGiekpiQPXC
c5PqU0TibGWnFyZ4jXDtK+DLY6Lp+5VORBq5anXgt80rdzQfVCt2VX9N8rmnt7d9mm8tuCBkkDfa
EpBAFT1iEtinItuymR2JGISBZoCvPQAk95uyNG8smAc9CZh5kH6hyT3I6OuvH6GfLlCuTaCKbbFj
O6cG80wt+MtzgsJkYt6s1ZghhoMRXBB3uMtFtpkTdRji8XLdUebZOCxh8wai8eJ3/uFi2/QeJmnE
Uj9NJIYsppHFir6vJqaPCOfIaop042mtslEen+srMKvyry1JPmaPc2UqP0iQkN7Kv61Vtgqz7RtX
5ccu0hIv2Xq2Lk1c0+vP/5BGsBhjMQQLz6cUF4td3waJdW3jK7Sq8tou4681eKSXdld2Zm/TtwKd
fnJPODp3w3R1voRhnZRQY20E2twwlAW00be1j2X7IAsqSDxUIrFu6FMdozksfBdVh+faqN4AfF6S
RV7fkddfwHx9+rURMvtEZ8NI8TUwA8W3HLmv6F24K5ahvVQzhUKOVVLRJ+0RJ9i2MT7mivZrwTsr
oULUu4X3mVdm3zRf1lU/NHNMzv3GSZEwVu2+7iKfAMwrtJxbcr48J6HVHVfBBoLHl/v5/xvFuYy/
4GYtv3X/I2ActrT//BdU8iOM81w8h5+z1yAOf/EdxNF0/TeT+hwgR1qWXHXT/0JxNN3+TQIvWsJS
LkqEl0i4f8E46jflCssCWhEuiftrNsq/YBzjN1O3XEBPBcDkGML8KzDOa5ATC5Wi2hQ2hlDLFu4P
IA7uHoD2HKcXzPgHhcLyAdBn7KgQ+tj0rc6ZnsrJDvZ/uEI/qQxfo8LfjwoIBRjFBRDqNEvJdkKY
7cK9iUGcvS6U9e0Ie/2XAkh/Pwh7HtsKzckPcdS82jXqeucGvYT1YSZX8h7P4PRWGvXrIvf7Udi3
xIqFAcadRiL3TlA3veXc5H2U8WYZoXWDimXYhu4oDqKw3whsXemRf68Xvx9OFzxSIIOmcZrIg9Yy
otC1b2QeuBdiMu+MWs+vajv9a8OnfzjQS1n3h3VZFa6B2My+GYmi2USAaBDD2luxTj97+tgRGWfB
DEadmvn16qeAulaM5gbhnXvLLw2hh398OcPHpcF5JJTHFmEEbxRzJ9vg7+eGIdLljVQmJvDXh82A
t/E3OzeNaAw0l4CCHvy8tQkiae6W0k3venSk24I95z1iXLWTyACeYsJQAwAp4sokUzjOE6N3zkYk
SMEmA3Z4a57CT68NVKXpUHLaP9CCnRBtSkDSTY7lkrzLxCLFCIv4NwLU3OuhEDYZsvZfGzT8cmUA
lFdpvwBDlqdXZl6iFtmecWM2Y3Veoc7dxI4Y/1Le0+8HIQbLVQ5rIo3B68vfoECI5l7cuDlxFJ1s
hLcMzlszZKhmfnhVbItaR75g6MjAT+5yhQ+raar4YloGW6KqluMHF+tWedaQKVFyYu4a+KEnK+5r
6H2y1YuFRFSrNnVUSELU39ByBOFmyYth9FBaVPTghcvoqGZp7XyTNBF9Xb3gtxlLBJh+vLjqNh1n
fNaGawbXS4LzD0K3mzrPdeMKb19ePTRWjntwmOrmWzS0HdNcQ9SontRMjG/hMqXox7Bxvp+GZqDp
IQXuvquEha/c0o8Co363DWH1U1/EcWtsFJ6CbdvVhY7ttZ8uQm00b6rJCdAilHH6WepJPPmWvSQ6
6KbS905tmg/BSJ/qzZpr3jZmbU67tqhM0kL0Jr9JNF7Bfcr/YXjz2DSR145ojJVezYmX1YUQaI8r
EicQ09DGlnPMr9Rd0D1b2DoIIdc77UvYG9O3Bl/F0cHLtopPpAQ+abTojuvoHo2pyLHHLLlr+bxi
4bmqka4dyznq7oWJp2qHmT448phjoapaA6i5lRGRGEFajhFT7vShxHHUpt8cqh2M7Qi7SHCsyba9
MMbYbD18CRjCu0giTMLBrz0z73VOASAteXAVsqWzoLdGZ4cXyPhUBCoGMSP6otxYtWYq7CYRXivZ
Fe6dCdFxTSBvfVXmHMFPUju7LxIQPyQgmvPAphLu+XSBcbBS40dHG/sLx8kcc1ObaXO9DK08r5lz
/jliTm7iJUlU6HvVTOmHIm6LZBenclB+i5byAuPBkG6NAbmfHy3VGOyFCNNqk9t4wDeRO1ZIOIU1
eJVSmraznabWN1KFxedYH6rRMxmwo5EfMFZPOeGTCBlnWV7pCv8u6Z/ThLHKjbBDLbhAub1LGn4h
QSWOMaTSa5GU0MxfxIg5E7bGjrfmlBrv7apX+WYh/wFswXKCBfMpSqBNU+rBFU5RA1vGONqUzXIs
R6pOZ7zr4rS7qM3S/IaMVc3XqdTHcyNMx6syMWscnv3qKU+LfEHiOke4bQnHgccpFjft9kUmg8hz
xwABVyIJjPRca7SEPyJeJq8/n1FrL10vbtn8Cl4x3FE9VACGvs3glgMGsHCiJA5FZH8bnUL0Xj04
YD+IslO/raWI2VdiB7FeLZJkG5j99CWedOvBSLP2Ewb1+A5TQ05YTqJgB5hbbH4e6zl7sJAq3WCD
iJ/cKXdwrVhu22wSghSO5cTTfHTzaLqqJ1498GSMAGtCwoSKwqqe0B1xgxYMG08IgsKPfIP2fTHY
nUKQuNhng5HX6cbRS/eTm5mB9GaMCkRruF3e4I7q549B0S3R1uDahlRNbkrmjibEZZaK5hOzP0ad
vJw8eZ65Dbi59GK4RwVWflGpFnx0CmfVRY1G+KlqdetxMq01cMtNinfMdhwEeq5UYxxxWaYxQn12
Qp9wg+na0SRBJFphxx+ZHBpdItQjFMOEfId4H5dIYREnxG835rUZbkp0WcVGC235UFrDcC+y9RnE
d/Q4tWBLdCHCFbSaFYLsbqpn4YeLNT7qYDw3NSPXGZKBrBRrhd6nMaCya7Z+MQ7RpTBjhZVGw1C1
KVv4MD8NitDxhzrUk10qY/3b2PQSwxzL8rSZG+ZjbYxmjDsvMozxuqvC7GYs5znyY6npF4pSnWSm
oTPFtseEO3sTBhbXa5FqEjY7DtlNynPveJNTZcW26Sx53TJTxvTDLlwedHA+62xIxvSI6d92LtHO
99WnvG9KrHcWYmpt5xaavkZSlKR02D62wjy+cHCv4eJhOS46rxplznzX3m5G807mzYqNita46hqr
C1mczSjfaGQVgNmhzWwvY2sE5pBanzzJijg23yYQJtiuL8Xk2S7z6QHPl3rd68KGVdNAA+2MSwwm
rtnGuU5e9DcUHy6OnilZ9ouJ+NbHt7/GDlnQeOMQDNlBxoM41xgBPuHZC9XHRmbzhQVYMHhiUTjN
UVVrXwcsG49oFNG9tAQyIJBNRPyJIIj0WhTZ8KxFUn+m/GbyzFQQoeITfxWNx55hRclGQ9I8bVHj
WTeVEWEkNEsYBv2RkENxX8+kk20IUwzjQ+1MYQf4F6fCr8ySIldDBIOtoMoJLeomarednSXmV8mQ
kHlDeHw6kYVhycRH3pkaKKIDMR3MrEq1rXIa+yprp9A+dE6W6NsZhx0yW7fW4u1QpQhrhtyq3ydJ
Z08YZN38fSCcuYODSvruPMA0wCFch32ysNYHy1K1dPFPVcr2LDMK1KbEzeXhLFefMZXiWAmM0a4I
F26HGun0iLO4UV2Q4VWt82E3WTn0zNS1eugxKxp7KZhDFG6tvlc8iQKXjudEWfDFnCzm6Y6ZKLxV
oRp6OpawbkflkQXwiUFEtg1TAEzfZv4cCSoJkmfYBhNNh2QQEhPchgWCGf3/oIMCG8YqSw3H2h9j
HvqtnQa9saE/TVerfBbWfqJF7PKqCdr6UhjT2O1asE0yx9uSjYppoXNyiINCaRciK3GzTuwEEAky
TaZj3pbme2YpOEcVtTm0sqaaD4JKYfQ6MYeBL1OcfZshjNvAL7QAmjQ3Lbafd4teZzFO6kbeEElh
fzLqccAT0Frju3SgL/DZmLOWPQgUjYIJRycYe91yZotJxwBFOGvvDJXpeC5bMyFkwVTUDeY45FzO
YCCZGkWuju9GUu75kMI49hrbKhaM8yPaOzsJdTwVZqB/m3qz70HnWnKpJt1AbTkH2nQdrxltqHRU
tHhaiYfrAN2a35EM3DuHZkbF49exY/NHeAeM4QzLvYgegjlIXc+S6IL35NOgPOjZQ4pd1jUohB1e
DGtTiY5NrW1iJ/4yOHNZxptoJJ4APtdtxb4ewhoxu1ubNn6epasmpPq6sNN3c5Je4H0ozoYQR8Bx
WqymRwCeM+p2DJkey+MQVs8tFzrlK0SNhJcqJBZtxrs0rPQSP4XZz/pFX6lk8BSFCip6vcfm3yE+
y71Fq+nDum5R7xKd7dXLgyV7SBc3IXRnWpB30WpZ0Z4MJrmdnEi7n+DAG1jiYeiOVeJC8S9YqD/0
NK7Zd9XdX8Kb/hRMeiUjelc9F4QJPD93l5+r/wmwE1Dgn6NO3ucizD5/fW6jV8ATf/Mdd3KN3xTg
jhLoh0wworX7+S4ecpzfhOE4oO0g0Yah1gEQv6NOBqgTtBVksg5EbKiVLPgddTLEb9K20Jfggpeu
cIy/Ajq9xkxssAs2bo5sQQjxRU47szw0ZhVpbnxYEsQr7B/JPowggtXCsLzQTN+ajPK6laYLBJ4R
rPq2g1TKZMN83XAWmJbQKBThgTls9EJ6S9bSEOXHeRmSy9mJxIWRZW8lnL9Gar4fVBdKX11MDsja
CbJrtM7YD6UVHrpaahdtlkYb5HWmp/GPuz/c+p/AaSuR+m9Q6OVQloAhNiAXkM6ejgoqhoZIJGXE
B4w5yYWLx3zDDHbLw6+WEiIjLS/u7Hb/8k8R/fzDXzq8w0mCobCSITlbm/oV7fsDVMS2gdaeCLdD
io8EZi43d125aNdG1Gpr/dMsuIlx7CaxUz8VptPuf338E12jzRdAzIYMgithK/73RGyajqRn9Uqv
DwFZkoc5nYyHvtXiT+kQ55tojukuoIAsAI2adJ4aIphJe51PUKWK/YH9985W/bR39H78QLgbyVS/
/oInz/vL9zMMuGnLkKglTufOxqVEk5iJmnomwlsFnrBpIeQPDj7tbRcW2vWvj/eDMoQLAu6x0uC8
sMKSJw+81nRON3R9e9AWDutZek86GGemnK0ISus2KuvkFsP9Bud0wLQMowvw69jzxVSmafcGxfMS
tf2HxxOQBxnHy4ID4rtC16+fj7y3y0brcaAPBuEKXtXgxaGoMtqz2sDzhb4rSi6Gyi0/xH31VVHC
7NtxRTWymVSKPnCiW3MJxCerNOj+TIwWjV+YsfUYUnMfG8blVF5Y2fqAkkR3So/UBbxrrC8XOXjE
kdhy0smMMDN2wVAGl3hVxRuo7A8k93qK8P1w2S/v4ekbWHWdjo4yzg+yGsnRRTPVmgjqqukhaxTJ
djYh26WLh5JkCN29EhSkuzrLwwuw4xaJmOyOBHi1T4MutWu0+NldJnvxaXJndZiHJLtDy1B9dEoZ
HO22T76aetaRlwe53C+r8X4qulH4tTGYjxbWY4JqiqUl5GsYtng8s7tfP1+v4Xv75YaCLULmA+Kj
AD0hwzVmd6aOFmUHEmYsT/UWTfUsNf/XRzl9a7im5M2CRuqMVkOQcyIfcagT+4l18GAz+uMDCQle
FXTtcWgW+Uxa0VtDI07W6/Wk9JUoWBeyVR97gkraU0t4SMPhzLwML9MyPuOLTUTyTG+JCU62o+9H
WknYVSKibGP9Jn9YL/PJKEITr8phxLN9mbnF9JAokd1RaLVnvRlnd7kexbe/vpone8TLQYF5FH2U
yxJ0ShwAwbsi64r80NFcPnXJ6DgU/jVvIpoULO52pMzH2Z2qjylCqRLFifbWDf3ZFZY6fMyqGlPs
FK/PG/bUTgaRVoemZCRfjHKV54YinOwG6Iw3dCc/PRjGJstl0RHidFMycpUqI3KqwxyH0ks1Nt3A
zopzN7Tq+19f2p/dT4VIm6pIh886nR2Hrqdua7Je2emb4FI3Wv0Sedd4phm1c2aZaXFOBp46/Pqg
P7uf1NUEGpO2y2mebLqIVLNFjqo6xNjE9iYDPohipaOl8c2Cy2SZuYfxaEzIOxqE+Kje2HV+/RV+
dt7g6mitHBuK4lQTs7QO0d6OrA5WJAi1NZQizDQQW4b03eQAsnLNr31rb/vZfUWVYLDSuqR/n86k
RHllYiDlIQoTy70KGE6n03/UOUyFCpI3CqufLHTo5Q2YUUT4NtXq6ye2olJ00tEpDzV71lWcNw9D
++Zu/ZODGGuBqlPIIN03TqqX3EXfvOQRj084MYVarzQ3IUy2Tb1f366fXDlD8P7RjFmc1emVy9qF
lDNtrP4Pdee1Y7mxZdtfuT/AA3rzurm9SVPp84XIrKyiDwYZQfv1PXY1cHFUt1rq83ghQBAgqbYL
RqxYa84x95Pfus8lvlS1ktKc4gGhufyHtfHX4cuvI8JmT6G2DJgjAU/46zfXNSNX9kl3eyoVe1dn
0ZXgjFl6B/WsPmUGyJyEdkQej4b/8fef80/fJ2w6pld82MD6PdXbKNjp9SS6Pe5xkCaD+2kU47T5
+xf5w+HEQRFyYjCGB7D828qA4pmBkk67vTSC6sHNeQGdj8Gu4TKzyuBkf//71/ttmvXrC2VkxgNP
JcWp+HtYSuOZBajpuiF+sV2W2GWmpTdZ0PBoI+WDHLIY5XIHTV6sM6NgbJU0YX7GtIScZcjysDg0
7F0XkeTqs/dRqbJhDfR7xsTZjkgJz4mr5dvfv+k/rDiERi7av+uUP/g9x3AB3FPaAnzFRJrBNnBE
cplH5e+Flxj/MFP8w3ZIk+iqgg4ih5vqbyVJk81ttcyy2YNxzcS29oviDEgN1qvbqnu6PvPBdrRO
Y69vvPMY1v+kc/zTZ+XVUdkBXGHR/XbdgyfIpIqG7L4GAIZVmU8IIi+67fMm+gfR0B+eLQcWkRuy
8weIyX57Ke7H/rVWqfcuJeNxAg90VATp5KsQNPNzaivmbWGzqKPR/uOx84c9HzzgLy1nxLTw9zM8
MswWdmVQ71uYYDfJQtGwpJM6pnrMt6psx3yVR+k/FS9/eNo440hM54nmPP/9AgUxagLnm9R7Qwv3
WZSzcRcuU/sYwh3cFz5dxr9fuPb1K/ztyuJwk3UgWyHkpRz86/aVer5VQ1tFIuugc99P84DzvMiN
7CeHQPDEgQiTBKbq+LTIMLmLxMgwMMubYVilMOt+SmhsD2NhcwvoxByQxq2voE4YLh7kpJKBhSbi
gOc2W+mwjZyNk7XDvmlt9cjOIl/+/uP8YW0i0EdbeS1QkLv99nCgPVLaFWaztyX4o5WsfGcdtIlB
erc1/EP8zB9e61oQsDJtfivunn/95gI7lOHMGG0POBfItzUu26Uz1C669iL+44+FPIJHwAoDXvL3
5wCWlxazPVf7Xx0PZQZTbCbkd7k0xPd//1K/ZLJ/XRAuVzvaDFQ6qAV/d4HXOXN1c0o4VKaUG7X2
nZF+AfwLq6vMd+h2i7d2ERIutxpEJuLUOfSvSLPqQRmjAL3NOrubYe2fdSDrJ3eBD7rhJ8Gn1hjN
59+/W/t6o/7t3XL2XpVPNiIy6/eg5Na9oqgyGiL1KDAyjI78IO3ZOEs1ZWTX5Xn62ZtZ96g9AkjB
3SVG3HT2cp8GWXtbLG4aZ5ap77tGl3EdcBdpqh47ma/V0c+H8J6Z6rSDitGvwSnXp/FKDPz7j/Cb
G/563nHBpLJlR+Vq/f/spxbcPar6EIcCkScrOPiRJN1AJWhvTC72bD83hsjoYGiSUqH1f87Ieg7/
8CYi+pr//k3StOBAsX3Tu6pIPH7667nzb3e1UDSzzFOr2QcaDiiA5zbNbkfhdhbcBwK6CqO/hWlJ
io4enxk5Bd7Kg9Oy9qYMqU7ZPMO0hGFJO04/9JOR8zAUkAjLZtqHRIfjacv8k6ur20F0a2PJmWKk
3s4Yvc8RcnmSDSeaN+tODd/aLEVJnj35YAhXPREGaR3tcua3q9YogZrA6WbCf2L6Fi9lwFirX+eR
3A9ttkGXcSut7pziQlByfjLR2A/Ruz2Za6NSe1EW9/M4nEamh4cG+z9w+zfIA8zSl1vg01Ox9oV/
AF8YEBgDLjudD0vXPsMbYYaJkNgLzwAh4zTqMNiYsVPYG63bbZFWINvrHz1uSrPudq4qDtB4Nl4w
vDmIuMOc45jmRYZtJZVIgQpjY4QAyarS2C9je5q8em+OcE1dohFUNIi1WWjm0q73TgIL/YAF7LQJ
DEXcOamxKqlnQOaWqyZTN7m20r1YjPPsZd/cDoe4qMSbKEBZ99eBcfLpBO39PCM/8aJXWhpraZvb
wDuXOvnKoYQijWAWORwy176RwbK12ts0tU9D2L1NmDqU39OaqkDejeXOKKLNFR1uATtJ0mTTL/Op
M6ZyvUClHrV3lELuclSO8qRM73Xwv9wFDYcdeLehyLfd/OU2V5s8renYl/bRl+aPsP+52M6xVzOY
KrAFWbqrGN6gHzgEBRHBQp1AeTEnBqIlLateRbR4l7G72BXJGklTHq3WwnSp90GVt5uhSR9t/C+s
Yoao7soxMSvhTMEfdkV9lUBh1DzcVr3/lLKcq6B46sndYAQE/6M81MuyVb71XacVE+ghXFtTchN0
YrUo/0mW6svOGELDAorBNru7gEm84xebqVZvBorjaMLl283mu1c3N848UJ4mxs6VN6o7jSlNWiOK
I0L0MAwfaPvEmQNTSDm7BXVHL/xTqv2LM0Ur0YxT7FsEJwOKRItXbIfoKdBmjGz8IZwMb2VUUNyQ
Hq/LciJKwGFcmKNjcbo3t0QKYdmXQeKIlGqtqwjet12fgNxcvMbt4rSGDGOBwWebfCqW9sEc63vG
b9+ZTO4W7hqxTn50PFyyszaW5tn+nlvlyfXKtRwKUvRexRXixmOSF9NuzofnSMFui9Snw7Gxyt02
rtvspwrVIWkstDrNVzb4Zzvp1nXHlzDlcPY6TGmDG1dZeAIKc876AWg4PscSUg+zg+40FNm2cvTF
9e2nSBCp3HiPhGM6OKyIubnuIFHLn2HjmKt4DZDdnIrIa1BcyPHQmLiBRoQ2bngw6cmaffZt4QuU
bXmq2Ef6MI8QiLfjehgG8lAQZNXYgjMHxzX4zorbouzbbZfIS5V5b7ZABlIVGwG7B7z7N1Kj0FL4
RbhGLgPA3dkoXwKGVBicEiQEhDSwGjCtlVCKHyqysOJ2bm7qTn4O5lg9hwqbZehumUJ+BGI4M8z8
1qrmnm6mH2gjrgcXli5UKd5esBPAAkuhz2JeaoQZbEFGn96i4ICpXLpftWE9Rkt/g3Bs28l0v3j7
vr1SXkXZrBfF1B0SLKE792b5ZTUFDNjhVUXGXvXT/az1VtbBa8G2isphlczNd/Ktun2TLsnaCpDr
207mvXhLYB1m203kLiTToeuq22ryxDZqQbiXNZxn4l7w45mVUo/p0BHo6HmpfVukVPBXVX4LThc1
yLhrR918ellVGOsGOdpaI/ni0XfBqqLWOiZRGTxZroah3PPxFreJkFBM+wRm1mZqrUTHoPCqh5wc
si8QJA5VSoESI1DLt6UUP02rsdcKstImm1ABzCVjXumnNl3Vfvkwp87AEWmiMyCY56ayjWVDkpR8
9JbuC6ZqfnFkZO7pLat65TKIeuIRxdTrVJl/sCM1AFc3ln5XWUt4SNhmb8G7VHvbQNSDajIxHon6
yl9nu7UZQJvYKTPgzD89W8lNGGk2Q7PMZw1urIoe89ZJbkWlKkoXVzQbO+xChFBaelstlbdAvSvc
ddHLvIa4O+hLU9FgoBGdDB9MyEtzOwAzjicJGbWZvM8Z8C9SQK+e3zrIpQdVtAaBtbSRdn3iZBg5
O98jNEcV37jBVZr+/PBGGV1/tyZgVcx3nHNVV/IZdDfaMq/XF8SFCXlQkEj4jcbso3aTB6BZz1Fd
IXQASxe5W/yBDXhhw5pukQ4FZAhVEbz9eemBEkYqctZk1DVbpBZX2l9eru3FRudJztWd0Qp1zmli
vOR+eY0ZSfJjqBOAfY4wt6J2wdITaQEWqNHhm+8a3QHeJ3uP4XOejsNrIIHS+7WRHQvH+yq6wdsm
enL2tQ92jIvCgzs1H4HW9V5wKXjQQ9k9ekUAaWuhYXClZDorIt+Gm7o33RIlnZNtlOVznHWt/cn1
Wd1nDgLJeXDLI1Md+5C2fvFkGRbkBLoOZzMBiFsXj0sywDmDTHlkdNcJ3IhjRdoIbmgfleKmQUux
QQmCagqMY8uX5Ec5bvK+mLeYAzCch0WYrlKSfwvyEoa+32hzki2nXcVtPpxNneB2BpHIfWaH8jT8
nNq85NrtEhossiUup8QD/pgRwQUrcF2S03ful9ZcB0E2XLLMcTCf5/A4U5/ooGUBywgT0AxPJGkZ
MTF4/coavPB9GAvqdhHi1JN9jyytqKxDTRFoICNzjOdw/pVpuLx00yx305RbP/I2Ez+T1EufDNNv
Ppf2Hqc2hHdNEY1ruk+3iXSL22lJ5DkQeWayYYATjGn6ghZFicFZMuZoZ2s2l3yUN2ipzU/Z5dOe
eIrpOFIjfwPclVIOGfZmqEZxmOW0HN0BSVLUedyIRmlRO+rB/uH3NQklDOLWSIv01hP2izLhYOwN
0gKuWQ16iWgVmfOpDNwRzEEq+boId+6pSdoAzbDRv7glLYdU+N6w8WZPEJwocbFN2p6/hyRXqXiZ
uNiC0G0r0qbhaYAV4OQhWsi5nb3QhVtcu9O9SKLlpc9ta++JCRhz0A/yLncESSN9OxmfVjHnu8q0
s02RD/WzzDgNJ+ircUvsGjDEYbki4JC0xOY4ohEcBKrRTORoOSmy9y732qMHtOLR8DKvA7yM/5BF
bMs7TziZEc/ZQKRHWScugCJdcporGL5oisgO3HI1js5THdVbs1+oolPpPHoyolTid4aMkA92u216
OezSsq6/fPq1DwOWu08lfk4E0yHydKsfjKmcDRzOUzmeoVaAuShc7145bL4YagLUvUZD+IsZPLRW
HZ20RmwYpL4oeRcDm3nmtMkHeOroVstCHMdmaI/wWA2UXZ7Zv/pjPV2sGvGoN2Dq7NJqX0+FGQvL
KbcO1BCCBoJrGErX7nhs+21g2P1mWVw+q2f3a2jDxhZugntoZ309QbhOvo8ISkpkVqP/kKs+Kl+B
AFIsB7beQ2euNyx8ieZKzz88Q/YXY6rcA3J3+eZxK9kx3C7ubel1OxUG8qGyvXGDky77Avq24HbH
b9+2Yqdtu7rvA/dZdXjUTWMc18t4rQ8zGyH1KmsSquC+LPikCROGN7dy3UsfeumxdnofFGo5SnTx
c3bwZseEr804r4iNxdEn6Xb5I14MILWdMsrztVq4bbF6NscehqiN5M8k+yKd0MFNWZXeL24BGKbr
/U2NKJHFSRwCb8nLH1HuXcPlnOmxa4xwRwDksAk99ASBLW8Mlzy0FcFKDD1FrsOHJWj8ec18KyG0
z5fhYxZM9X2jE9miwzSyfDdqi0aFCpwfmdmlW/I4lbkWc5vf+5aXras6a62VzIhETeZIHqAYN2u+
/ersmsZ+ZvL86dB6PEzkfV3lmt6w8xNYzfDVcRkPxA19ZUlLbDzoy3RZX/WcjMNHOnXrNMjtzUQd
FBODI35WRm/dSD/znoZIeABbrCHFgwqclFLIBjRyFVCvVe9Ln7gLv78fUokZNbwGUALDXE1Nbp9m
zDqrFBXPjZyd69LuQbfXfExDNXTKJulb3JCsbpW4zgdEyjAOKczBTiqoEKFjluvRRyQHOrP+hj3O
3qBMI9jHle1yYsP6kTmR2CxUKycl0nbfFIP4gGPLggekLa86N60jJHVhO5xTak7unE51S8lFZqZl
ov+bCCSRrvNZDGP3AtKSu8nSW68kNBok0gbPlrSWOCRdfsUgzUQkbAbOAeg2VWyD7lvg89j7sFM2
6TDq9TUZYw8ENFpblnDOCSWCPY6gdge6iBSeNlkpHue+wRA/xtqWPaCoqHdF2mUXouaQaw/eICCd
DM5tWWbON4cYgRtDzrQuxkjTlA6ib51M1EOHNEPHpQ2fvanRrY/mHB5Y+81L5nREFY5d8jzBB743
0HiTFQOQZltfvyIVEP3m2Tg7g9zv9miK041TvnL6sYsTtmA9ula50AGaubgyMKWJYBFHf0mVf7D4
ko+mWj7CzO5WjtLh1lalubcE+thkbMlFMvBKfaPA+ekbdfM+LIJ7SNa99MnUvQWkPNBWIH8gYA+0
2H9HBNlcaaz3hFSQO4d9YSNI/f0WlPrZAH0LyMPI7zOsvSSnFum8S9sa+4UtgAD3/rjuOwQpvU2P
tUP9fjF9FW1cX7ebpK27UwgLnwi6KtqmyRjXqugOLpe8C/2oHdERdknYy2wR9LSkL11IftFc0wJw
6keMBtwblJZH7pVzPBFNdY4ckhR4BvS6TdzPHtsCtR1RHZHN3yg2N4Jg6rdc+P6RG667tjo/2eOf
h+MAt39jFMrYIvalreDXEZsBlBobHDiFZneZAV+sRKefI5NAhtLx+iPydzmvTAvSvGXlRHZZfk6K
5RXpmruG/1TMNeQQabRFtgrglvK4WVGsyjTaCDKAL0WFl9dammE31IaxW3JHcgDUwaUIp/oWap38
LtEf7wIxPfQNhDyrWMxt1uf1Sz+mw26cXCKKmvGxJQaQeb/0nqs8Ly8kAYwbVY7lhSCHiAjefe6K
mQxxaR7sajRvUKoOu6xp+r3VpvCs6zBftwBnjwuXvO84bsyt9gsVp21AcdaH05ML9Cvm+5dxIN3s
iN6nJ9XCec+5rK4nFLubSo+scCvp6A43+66GAV14OaeiVdGC0JALMPcTJV92Xr+xx9a9Dck2OBCT
+N1SuX7WSevu2dGHY9IR6GgVVol42ks/yRsuULIKMvJsp3ymV9N/dIbf3Ee5n7/auB3c1hM7MNbO
SY8JgXAhlbntRcPRGCwR7XNBWxkivtwQc6T47QiGJsgWwpAbBfnamSHtIqHPeibtOT5Pu8tuIlJG
AOFy6JpwVTdG1rdHYMtottHVbwOrMdf8ZNh6pNFRgmsMW2O4c/hOaRFZIWo97I+t0rGBH2jjFWRJ
lqRVW8OE7Hyuum09lph4VCS/TWWVkpbEXjjWZbeRCKVirEVJ7HOHWRdV3Vx8zD6b0gy5M0d5KbaW
btutgdZsS+qDQ9gThX2+GotyuMxVm5NFMfgn2vXddvadhXXqH7tgDslNhBN+a+WedSuoAPcGVd0h
LPs+nrWTbFWbpt+IUNArXmBc6zDs4I8LHGHhFO4rQyFIMCW9DtWaK6xD56rJP03ITTdV6w739VLc
DIICfzCWL7fFpITr5hLmApHzaNs/m2zI4r4V8/0SeNXWplv66uSzcSIsbsG/NPXEqZp+/5QMtji3
jAHXmSdu9DC8I4u4isfNF1GWwy189WpNPpOxsqWvY5Aw474Cd8BdVpf3ciA2pUIHQIKx9eFWEocU
nGmSoweystuxxYZFrhhP+1RuMhcs8IizZlMV+fcS0vC5VYyu4qZYgpiwQsxUg553HpTIr4HaaqsR
uB0sWxZ3V0D72rbZcwOTYmVFu0DruK1b990dsKGOdWVsEsuunwylklOo/HBbJv4cp7PlM+hNepgM
6XyLevAzTOUMQTq3gA5lwWfZSnKL+sLaR5nrPvYeV15R+3Jt0Tun3VIXDp64KuD4KJb3oOfXsqTG
JOXm6VMTRWer7GlKA48hIXLSN4SkiqdaaABaeYOvCn/gcUQWRUNnJgGMHK9Hf0iIRRrVIQJEvmsI
VvnQPYYNs5tumqqdYkOwuL0+kvd+Wnvfzap9tt1RnAeBLSKfJ5AH5O0co5qw+CJQwbr0cUltJ1/1
5y5p1MNc6jHua+6P8VhNtC6JgipPTjJjVUuzn4uJyKSvSWEDMGbGyzzURzNhxEYvTE5b7WT21qyn
ZV3Uxb7BELWRISMN23CiVdorumxFX+5tz10Q/Afu2SDzZTMuycXIHf2AJ4NO20LzpsZEvFZW0Hw5
SdrETkuuvb/w5EUZdq5VgEbkrkAphriT3fElyKdx57ny2JdZe6PTkbZxNb1j0fiR5UWwDToGCqPX
Ea1EaO4uGsf6OA0NCe+E0eOdQWkrYiNthqcimrOXKiy6L6/9WXQBd02vMfElMC2g9VbHAQTUt7Rp
CWx1/P7YDaN7LNtpuFvsmSNk9IXe2Emk9klhESfm69TfmbXlQuDhLo9HtqGV55ODObJ5JelS7XMt
igdOV1xrUiTrgjDAOJHlhJEicJtt1WiepJLcgZL2saJgbEr5ntTjRG9NJ3SiymyjiWbga7XmI3aF
z861rWM3RsmurFrGBog+b2cxRYSZFubZc6L0PDYVWH6XFOIt1pbS5IZOMtA244ZhrSijDc5RTxIo
4s5dSf5O26Az8twZH5iVdkSZlEZLrKGyZ/ptFSoktW7GZdVxBXmkZSy2DUPLA5j8uwx/MqG/lODZ
wkDHneFUFuXSgqRaygPyUXwvbSifl7rBaEQxCyuKC17pxHZFPq6vsRit8I9YM83qzNr0ef6NnhXD
4ZIWk8QtmAZBKSmjJ3/t+AsEHUYyW15mhNSkkh1+3J4Il8okFHDBikUir4UoN/bb8hL0+ccgQHO7
bq73zJ7yrRUZm3bxSZRNINsvbdSfRidK9tXo3nVj09Gl6Sg/M1s+mYPbxK05kXme9DkMTkj+L8zJ
87j2uEk3pt/+HNH6fDQcj9h8h5mee0EmPS3QnUW25wXQqf0q/IAkjZRKG3J8bRc/ZJpauyBx34kA
qIEQYhzt8RAcLLOsDoFhndLGexEqFIegVnKdt/1TY9EXr1xn2Ec1yVxe6y6bOgr12+D3Pllqyag3
0nXZf5Vwvd0YJN4DbdNyXTl9u3Nk1V/IQihByuXzNsOO+E6vPyUpvMvoLKtBMuVI1CaIFFO2MM9v
jIF4HG5aw9qn4jv2rNITlUGzb2QQ7ZWbGnGnffdY14tJDaudJ1oKtJjDxj51ma8u3jAFd1GUMrsf
I1YhcHcd97S0t77ikeU6ZUOpmvT9QqzH3TTjAltI8bnHatdfazHvpKbBpWgrnf6jZJoHzSiaXAyE
fIcPpnbgwWN/8r9yhG1EJai8uxM2gZNBx5BJUzfgR4b1z2HN8I7wqVOrfRyawjKCfW+X9YHQaJvA
ZZKsjq2nklcC2ZpDEQzmIWxS69mix7Qtl3Ig848YX7bWYeGKjCrpvUsQmxckhG8tM5o2eaCJoSVH
GoS9CIoXM3S6B6tz25sU7gEHYTEuJG+yk2E4WohRX0VpyawkLUT+kTaQ6uPOJ0xwPYfpdPERRBCo
W03fdUbyht9m1a6crwMpjKHj7WIY3T0BWvapSoR8BN5fUk0IsnQNJgmbNrsmufsjAY5poXscjEvE
/GQpLetrzKvuXKQjftnabwhW9afibpgzOvLmInP/XGtBERC2TXFWoUbwWLY91rJgyu0XNx/an6ov
Ox3P1iBONpR+kiqLILy6We3kTpBTwdHLjfts9gjFL10gDDu2Rs/ft60ZfM05ZoqFffEnOXtpeKIO
8/ckIXOuToaVJXEfWYOJna0TJ0lCKp0iBbTQSDP3Oapq/d0UUtItTNIiZA9DLjOyVb33ysQPVQ+8
3b4w8nNKqvhD6QbOcxWV7U/Xdc13fmQwzXYedZvRNojryAop14hVcLxGPqnwK+UYSLbQmYdbxZWO
/n1p7xM4lg+ygh49ZyRXcDLmGAxTu3EvWPGQLYymVtRLLk3yNYklOESidHoSS4h2viX45c52f70v
Jxm8WMnCLPD1lu2bmgm2WeUlsUwrqdnxRlj4NB2D6NZB6nTx+qyjPRJlyX6egumpSezK3I31HB2L
blnale2DGL2kIjCdFdrYXD0UTI73KQjYdIcnvv1JmFimIJvK0tq6dQGrumC+vx4ah5AJU6TloQqT
LI81A1hnbTINIyiwJrZiTkAIYCniqU/6wunWSjFt5UDI0M/Xs0WwRZjUp2BU1QMZPnon+3ryNjro
+UIUNlNuYshzgV15ktATVmlhbdFOUFnUJE09lIyu+hVGOF48Ia7sgZZG+kobnhs0SQwuNrzRfG9U
oI70z4st2XfVszkVA6Z1QkKYhzZ6l4hZf1djr2+seZqPvlf0+SlC+XNDQ5Y/vlSIxpareCXUEeuU
G31ymRoWJsxxF0121Ms3XOLJJSqK9BJg09gm7VDsCcRC0SOCOf20jJSEmrlQajVgDxk2nU/jKQYX
wD+XNC1JekeGcM3ympsHwjUmkBWqnOu1zntWI5x5JCsq5B+xQObnntb4Mx2BnAzVXJL71WCe/Wgi
r30sRqG/FySUBLToHOPDIK351Wuc9pGupsHlbm58ABslQXRXeMZTZzrdSxvRsCgtET5zZ/BvAofU
AUb90aXpiBDrWqJXOeSFwUBRsV+hoKEeT+yrcLSSaQ/kuEBdrTw7NieDulKzkd7wHOg6nmjOlnHR
V8jZHWtOibOSCcODHrhKuuvJ5Hg1Zxf7bast76MMy2hPG4vl1RGt8BzSpherpHX4NVpwAyu/Myt+
0bKQpyHHrgHEUSXfEP1x+NIRrm9z3A5rkALZJaqi6i7SIqm2VkJzFXYsT/7Cj04XtJ6nDYq2OTui
WPSenbZmJTAPfats7X/5TlacM5na9CLnkT3C1KjgteEGYEm4njNbn/NiZtBg8gRVzVWvW8jF7Ymp
96LHLDNY90HEMjRkyy8hSJPBTef2yP+GwnOWlbBD9IBkkNd7GlXjExTsYm8ieLt1mBo8pDlijmpk
9XI2kIMW+NXD7AXtYxmFmTrmngq+uPGM9boZNA9IDnHhnapgMTAtGA3lmUbfuaOYTott4yY28Gia
ia/VvNgUW4201QHSTPaN86iFnNuVSXHw577Yd2GQIkfhIYHkzJzjPatY3yUjrBvEKHoHs6LcEnXI
1lvO6SsjKr7OwLJncTuqcKbyyNJlYzI2Kra/hEw9isifklBze9MkA3u+Lx3WMWEyPOTkT/ftTXi1
/YhZldsrqNLjpi2EvbHKkU2fF+EPhYH/UjkRveExsrsHjX+aeVRS6C3wHedZcAqQiTRNZxMsTByJ
Rn4TuQDuslh62lDZcwyVPv+atrO5swsxX3wz7PgO8IHcqQDA/3tZdVXOPTLz6aTSXL+2qfiRprrS
u0Zk3Ii6uvbDeLYLv7oFHTNAb2ubgwky9xA1hnkEAcFvwUkn/ZgfmE43aCtn6038fZ0tJRv8SH7U
beWB81rni8NmRwocO4mJf/qZe6W5qwrUPV5qZN861vdtO5XJZcSuuAGXMuyN1GJiNlFYx3Wz8CXN
dl7rUzA0al6TdEi7VRhhYhxnsIXzqmlYcPbgOW48zAWB8jaD17UoWypuk1bpLmNmgwynJ36vcEq2
ExGQ/cnYtMLuovv2cZIWz6Lo/Oh2kANMRgIq90kbwZJx6q5djx0xnytit44NQwXG9iEyU9uS3qPL
6iZBy6ivCNHG+6g4VSiVraXdy3S8FDXKqTPzUM4t7WM6ES4uCCqIYh9NhbPvi8lDpuSxVAbGtLEM
GX+g7uLQIFJ0fHJNDffXBVXPf+MguHXm6oFqCyortQ+LVxcRg8pMhnYWj0HFqUmJaJ+4y/e3czvg
s5cZyohMKWxdxWTd0ai67S2XqkWY1spHNhEbGLH3nZyMY9+P6kh/gk/jZU6iQJTTd56qljqwDgY2
ehDDy33PDQmAZTMp81RE/HY3S2LhojGADZBQOlm5cUF+ADTciCTj9qKF8PtLGfcf2a4f/zms4X/n
zP7/KdIhQAn8P7uyH65JC//nof/6+GsQxPX/+m9ftuP9izIN9wV9Qg+ZbIR7YfwV6mA7/3IRPYLE
cx2sygyt/q8v27L/xe0d1amFe5lby5UhqP471IH/CXcxNk/Ldx0/4K//xJiN5eQ3Ib1Ns+OXQTtE
T4t36pcy+t8Ej8IK/UZO/TPVssFUhvv2jbJxTTPQXW77YUQ9Awx32nUg0ZYVzd/WoWOohwei22d6
szyF9Zmr5TCVkAes+vvUmzYj0ZDpyXTmJA3vzX7wLpizvD7mQTbWUBY6+rWWSFB5DGUVPrCDckQX
AxYFGh7DHc2LszBS86UjbKe8RIpAsXUjw5QE4cZMGaN0Wpluvg6sUdU3iBBV8tajG3YkD9qvQh/Q
kF7kxkkCs282QiD6OqhpSpS75yIyMYIMvOmtsUDBcJROVU2LRiSeHcZjkpftq+o686UaCEc+V3Nd
j99gR43pM/iHyedeEXJR2mZ5QvgoAWVVwjYu3GtMgVpkSQfYkVvach0Mm7YfApM7CNFl1wsswiqg
R0H4Y/SLhWmLU0M+6oBmPFrd1D8q5YSPAy391UCrbD+j/KD/T9QcJCYG80Nn9+je+miTLjo9hZ5o
bo2lo/+wDFWws4dqAKYzN9UN5ZRxFKGUz+bSuK9VKdL7Okgqte6MKMn27mJ543FZgrlZJ+MMDSsg
h4zWVyASHaw8u+y56yBAdSo4dDXTI9n8F3XntSO3kq3pJ+IBGTRB3maSaSvLKMtIdUOUShK99/H0
83GfnhmptiDNuZwGGuiGIDFpImKt9bvxQuURawB6ddb6NnQcLHVQ5iJJiVKopstSHVyNbXey0pn4
Yz0lMHgxYTQlRmJsiZD2fNGQO8poKVanynKHS1I0zj2xbTkbsZyott1iCDLTaEwmt0X2WaMz3E1G
7x1dgzHcxh1DUJRMGZnYEDLdveoKLKXzIvE6WLl9prTST7PhxUGYEGvgJmswn+NdesZTB+EN9rHi
jHmw4sL4HmFJ9MBzhhQwjy3lzZBheziZtPU9r+0+sqsU+omOr4qIi2728a0p96Nc6tsli1LcdGPt
NDt69XmckmxfJZH3Q9qVhsa8rt7jpsQHH/A6WCZe0BRhds8vXM6TG1HT2QzXJHOafalqse0XHL9j
YvAOaVQx+BjymCC2CnPcYiGlVKNZogwc+5t6GhqMC/PxNvYwBp/jWl0ZyqND6BL5QMacfUaghU+b
wJYnmBdj2dkjSZ5L4WEQUmD7rA+Z7isU1pvK05RfFubsJ7I2fC/WU6wNF8F43qVUZCJG1V1OeMV0
S+p3ZK1sRCmLr41ytbvaLWFjL3y92RjFZCXxVULVdfl4FMZJPvEZ0jk16WTe0wi0x0kPQWDC2dta
TWVssz4NzEGMdEEriV70z+Ga6REb4TG1QYk0IwroU9/T2q22o7DT/UQ6hpmEyTeRZd+XRosPpUaX
Aijfr+yGm6jOz4aiIha23JGnpgdkFKZb9inoiDZ14QAAfnEsF2y+FDsS3eiHyTgJsMASp7HBszsq
y27yvdmY8EkKeQIef0tNCcOLOQpo9DCBVIdkwGXMDBEfRBAwtLowQLCs+tAIMs1iy/yEl4rBXpr+
cEW3F5F+j0A38ZF05ecY1ZWvh/x50VLjdBW07bJOxV7NGs/NJtzXtR+9cggxnIEntNXH7qH3Rofp
o2Fsljwpn1hdG94S2GnTXSpcvCAmFw86QoNNbPaMdRv1prn0A2G7hFhEmV/ndAIWmV8XxRA/jBmM
TjaeWQvL1xuYEpvGfCJr2TrnODXiYhQNQRo133A9vM+ULc5VPdVb0Yr7RNUDqDOQayHdO8OmDYL6
wXbh1lPgdHBSK4wxo8WiVSnlQ5lpl1ZY71Vr+3bSpUFUztouSscWKl0F1Tq9DaOiJEjWfqKjw/8+
ad+nqf8eLV11rugg+Lg0+kF9p2Hsnyuw4cEmZwL3uS0c0n4DsScJwiV9jVz7EhMRC3cLUkxjvZN6
BWwS32cRk4thPulxZfr4Na16mOGT0lxY11AgeqJUQ5D/XRgyzteREc71e2h2oFMh1mHdaz1Xhb94
0c6o8VpCAGn5ha7djxGAQT9pBGC00zlLSImcQzhGMiw/S8QAxE9kxYbsg20jIQ54snzseDtHsjmh
tccY7NjZk6GkBa7IbFouYtMkRRf0itGlU0cz1jqMNZwU1lBKbhOkSp3TTSf7gsoYgtBIhM6NzNle
GjGQdFMi7Iz6cmPCRplrj1MiV4feYzMtOGciW94xp/6mcnKTPG3PBGQhT6bxAg+sGIRCPCdEa/Iy
Vr4Z+L/lHDyCaWCLQzRzksvUJg5KkvJbljhfcmZUWeJexWAR6N2lHmxuMp02VrZ8Zqx35/TQhqqp
/WJ3Zvwi8lZu4GXih5ESrVl4fYfjXz69KCLUL0yojVtzHOLntCroxUftVACo/CDIFQkKnS6x6dFK
Vq+ZCPBjpIdrO5NG5FVMiB8NqxkCFrblq6F9zPTwpuw43kn9Y5ILVYe/3Y7EQ7bDkfsfOLltd9sP
+Qnm025gZLsNR0I9wS2qC+QDJhQ6ToLCoCE1BnaW2sWdTACpbDtQmFdDLWGgFcMpNcRbD42Grr8q
j13m7lqkjsCgC+lQZI3GuzQ0vucxzHSXoLcFDGtlaP0Y9eRF6TamXnrXcCN4tmwdRM2PZQl+GY/y
NXFXHk3uuTcu7aXf4kC2GbuaAXrjhnRxg3arF015YSZ/cTOUOG7V3I+GmC9hR4xJukjzNEvj3lAp
NK9kTL+QzGrujKlJgfaz/C7NBiBTQ5+2sAZeMI6ZtprLKLZjP6bRAbn5sdA8D4yZIMRvCizsPmtL
QmSXFzefPEO7eh7mZRDz1JeOZ3bVw4KdahlmCeSapT5w/vIoJXG9HPSivx/iIaaFtUxgnXkKnQbu
bYL+o0+MjVsk3nvXm8MmVIRFDEOGVkAk7zroEEPD5bUjMuA2ZCp+rxpGPPhanaIiBAQlgZyolZzJ
9WKdtTWfRS7Mour4aUjX9THO+TkvjeOUxcekZDsc8hqka3arqzKZyRAUdZ4LkDeTAAcfOtZyliGJ
2Jl0pqNc2q96aqR7C2ruITHCICbPZOycioiHBhOv0Ngbc8PWGZa7Pq3KEyHtAxXB+Oy1b1S8V9KV
XxeLpwEtiX0NkMZpdrbULl0G90N50PHjGP4KQ4VoxDIrNMBg8YFAb8MQej927BqToc8+8fNwgfw8
XOnaQQMwXf/g3zPUvuiVnD+PbkbceZboIyNIq9Ln7orgA5mJWpbEwCqlIH1j59WR1C9RW9v2t4K+
wj51UdN0sE3raf3XlQpnsm8iCI3ZRhBVzzRgFnpkd0ExdtbOLpr0HIp2fguVlKCf0MOrPVgrnmqq
HV1rmzHgcmhHnelSFolGLnmdJ5TTqW1k8iCrpez6nVZLdDLs5p3rfHUGTcV7xykSyXizTqCjbFrq
Cjvh1LTJJJAYHBT2RY/aBq9YydcufYmlYrSx5mbhEMc41+zFbWbxR3wHbGrenlhj14i3jrlEhghq
uOvEyuVKzxGfi64bbouYVgGODTYkki1pqBwqjcKLQRyaNNXbG9ljIXRZYGyjqNAZsDqPERiqu+Yo
1853IIP5a7ESFwBIyijAmjXjPFpyUYyPE2fNvDNtO4U6iCfsM9ho6Gyxw2n2nCTz56VM3DfIE234
0lqMYBYZRkGXqh+Jcsklxvx023fGEyYrd5WpPsPfwVyulNtBx6AubqN6o2TbnJpJ+pZt9AAwnIrU
P/WmdOXJnDJ3oxWttW3K/vMggGXajHNjbt0eX10cTFuUKEUvXyyd+g3O8EQyiSLFucRzseUEDdAY
AvNnMAmHseQcs70XORqHODPMwCq17wpZ4BGvXRFtURsV4OxM+sewejSVgsbcjGTctCxAyxzu4NFU
B80gYi715DOvGOFWyIEVH8weCEimzlNcxQz/w+mNLOIzcd7phs0LvNj6XBB5vscsr/FdM118uG5c
sXNfMkMPUBQQjV3hMZzTSbDWRmidmRNoJl3LaD1UZXjKzeaz0oqzUXSfTZl+cnOYG6Zzbw2KjOi2
ClrR0aiq5DmvCDvH6TY8Mfm0tiUEm60tix/KNMBNKRninDC5PDKodOAdpFptb7p2fFqD4E5jYvrT
3LDx4sLqCCvdxgKiBkFrmwIkH3DPTg8awXwHlEh4TxNZR6xafycyrFLNgkN+Frh4WQzbaTT1YGm1
H3pe7Covwk5Lhu5p0F2q0qFHflWmwxHm+NawBlL6oqXcMVs4tlHxOjbljepR9JRJeHVTlKbjoDXn
ycyOSdq0ZzXG93bdqn3uMLhFl38f8TvBpMC36tgD1G53nsR8PRmq17a332IdtUmEN/NGKjQYvC/S
lh0E6E52iZdl9DOwgu0o51ddcmJBElkFiW7J6DpJHyA3cuhntbEf2jgJyPb76pUNtLxuBx0UpgI+
KYHFMwsgaxcP2M7Gx7wtmu0wm4QCl/NXiHNv0qxNMrZ7PEQLKYJGicBUNdLsIrxNVXtYSUwKH4UV
vmZiPMXFzVJJTpV4QXYyd9qJNfkSa4LAsbVvjGcwQG9J6GtcvMC0OPrBeHzYmXP1Yorldhr4x1sl
1ba08vgMvHQsYwi4QzLvCyBjP5dtvRkXnQpBg0mMafg4No/uCM2HHwhD1ei+wblAFZ5Tii18J8QL
2VQd4xvg3+ehJp+R4L3zyqDdTJ12oRC1N0mcXnhHn/WGBhRkxIUR6SjUhAOWmU0R7ad2Kn1sMHF9
wDDUFrna5o1GA5Smm2Z2YZfjertJNMzCZ2QNG4b82YGMaTiaSQxPlSwl9AFFfZjgJBxNYdxVLV1u
DSHTD63okzk2Lx0qq62O5+tm6JPlYGAPuUksdGcmKMsgOpyDMoRRwhy/CLPYC9nCOEBLWKus2JJj
Pjw4qIOCvLQafzCSUz7Mt3NJzso4qjeLPcmvoqUP2n5QQRjmtMUyV0cTVtAmzBz9JAic74s43Y5I
yfeystILVjvFBnniHUt+j6QuiG31opnwkV3Cq/SVa1hKJyUaG1aOicEQs0+qPc9aUP2ZOwBKEHC3
W2sB3NIxbp4RgWlLeBdmpbOd3PgGOvqXtBleNKZAmAVSo9nGrZfYC+UIbkVOvG9H/vekXdK0iO/0
Kn6H2HjqxxCSMs0fTPlw0aMN3++uFbBGtHaAF6Lw/HQ7QRvafU0pnK28UltFR4Jb6pHlFGTMDgjC
zKCIl3eDyYTKi1YxIOzxAsfdbisYSGFzi4Pdkts7M/2RUasPw7htXcrzFNSttHqgVMp5tz65WMd3
c/3ZrYrLhEtpNlVnrL2fYBIfyLi/2h659Fk0fUEIexUFAw2KCmYz80rKLlV+ApuifJx3tU5RU9ZJ
wNDE8MfcCS+5WdzVHfq3SKkZgnf4HNXlUVk9wj6nbLZG6mC8a04PCLcV3VMY38U2fxh1w4o0PBpm
Wfhu5J3Hvry2XRZwwatuwcTMiW+qvPnizdOl1peDKh049JpfU7zEymPcyFR001hMq2qq1VB1dz01
cZBVPbP0iO0mj1/G1j55AhBhZhvoOvcSwSP2iw7CRmqp6CgS41vhCXcFgAIsHrZl1PMQKbNkcfGK
OIBdTLuv0md2Ud+d9Z0lJnSaHitj1sL9PEZ3VkjQTuvANR9uENl90/v5cekdLPcx+nlIBPpWg55Y
s6abNlPjKZH6C/8seVuzu63DGnvGKqC3qoJOVM27GaHv8cJTXNTkrbrt3qzg5qTWBF3N9tNVkVkN
DGWMqX0behxwW1XAKGtfTcQm59Jd7iqbVW3J3Np7dpHuZzQv0lwoqOxd0ZZvXtk+upk819CAioZe
0kxwgg+jZreM41OU28UOS0SCL0uUoEPVgN2Wd4trBV4nDNphe91zv2PDr9FVQfmSDmIMwrN6K7lR
RrXFXDcoIPP65ejeCsRk9wLP5E8ONIcW/l6MAmNfpZEoDorRkbfvnU7emkBM4yOsYCwJynjQOxJW
4S8j7lty/X2KGTHNRUbIUe7QSjF0TKnOYsvw62Llg+MSEo/36DmNfWkX/c6qrV4icMkZ71hNk3a+
M5Mp/KDhF9Aem1GXKOHpFGovmCu7/TYIt4pvJqt20FC41nSfTdRgvrlCaIREmtjDnwrleeONJ5zC
eK207CsTiAi5fpLF7dPc6y2SNP6oWxNHJyy7XdIuhj0WvnX8vZ0Ty4fsyHceDk1bXE04X3TP/XzX
Z8PSHEcb0tNBx60UNx+3FNc8JYRxHqdyTx1qwx/tXQJ6M71x9tAW1BBQPba6T1M2ZWfHRRD8FmWK
8F4kWmULjFUylh9ilyKB8JgWBiZJl0Cb42NV97TAZRvBHW+khXKa2Z3SL7qnOQ9RBWv2wNTbQl5t
TznD05LhPjMJHLJlMe36vogQhC8mgnEs7bME/WYtt2bpGPHdOMm45/hFXoyNfted0UZF4hbJjtXe
tqUu8gA1bh/5vPaE5Dwav2mTD4Ux78doKJHaLU1UHBkVmSWBrIk7nWXPwFGWA3lsC5TlcoTk0SgT
AyNgwqOL0/fqEADbdCMajf8tYyygd7NaLtECaRqBqQYNXFphs3Wl0IrDFCWgxXZpoPaQAzKvHjLg
cHL5MypSkggYY7kluQxEnXfbOCzd8Gm2O/cV09gaHVVpENEYo0Gb/UFj6fHjeuk7yoI/N6pslxtt
y6CHdkXcjYB7+a6HZ4SIOo79NBTLHjgDdcOoFb4Jk/KQRar0w6Iv7hPDrQ84Pl1ie7VKNViNJ1Du
8SGXqzY1VR4LNKpOjWVekijMTuFCLLCj8rc2RNkedqo/aDRUZ2AX3cd94qWZ1uWokaEzZhNUyKIe
d+GaLVZh1n/V43nvZZW5h45T7shuZrBczeGGATRtbuhQoMoFroAF1QWiF8zb5kHXOpK3PVcPDFgD
vpXQRAHgouhoSgRlDnxfhHg73heCI9KKv7XogJ/R00XYQ9updqo9GAR6K/OHvMeSPURJcjCn7onR
cHec9UaD08THd6RT0DdmM09+mGr2VThGdy6Q5AQTtu6MZkpo/pZKDrDgHmJtOogWv/IshC2jGwOx
2e6NGPrT2A66P2l5zWgO/hpO/JSV5vwcj9Z3U8TTLUYKy7IxCdrLNePZS6olsEaSLRgdQM50rAEe
twdhy2wIDM7Ijw0zEJy6RUbHNKiKQF28qUSeM09NMFQWYZZuybQGYbY2TO5B0A1syQ/wiPUoyk/S
UP0D7lBnNAhyM/cUMMSUhhxeSxM4tZYjYp+iA7BT99zpDrknIoofvbC/FMp+d6dwZ+E2f8qZMe5y
GIZ7aMjWOxznCmlkzGyd+JitHDH07lKmxWMXmiMq+eVolnheFaMnb0CZExLacQW2l6g/JmP+MuR6
eEhWJmqBJGrrIZ7d6EPN8ZEiKHFW3A3eZO0PNfR0TQ9hbZUaZ3gM49I3M9QPjDOHTcJLvwVQ0x+K
xjSCNkMdy7hJ21lpPu1JfIKEqg93BXsMHPXQe0WInpzrLKbP6MFSMjLSoG4CQo1LLi+hhdTBU11L
71wQlt0FUY79Ra1IK7SziZ3DLZr21HTsMGPo0EoN4m7oCAj05piigCmOi7yldVr8DiIAOSY5JEcD
ZVL66dO+FXm87aWC66SE8WlZnKze5KNOOzzr7t4GyfEN+ttdk2Vmt3GWGLnh6BXfsC57js05pTrV
YmAz+UlvBgJkXfid9hy9No6mn92sNskVEfUX7AiXABKTvqvi+DnMIhiDlYFivQNAiUNJQjqtX7Hi
GfYO5k8E8XSNLbfs8pHy3Hws8wlFoptGT6NjPsxZ8p4UKETkWD4VRvbkLG15qHIyzYUZPZhY+9yg
jpjWHlrt8loMZ1oWA85/qC6xDu0pY6q4KapM+l6WTBvdo3F1VV5/Gh0vRUPStRj5eFmO9HQJX1RE
z1qQXn8S49A+lHOnNmOUZm+lYFOuROb1G+kqaNgeicY9tN19uLKYJ2hKjg7v3m1I3rX6iR2KYHWA
Pzt6i+LlU47h/XZGXnlMazvcVWn1rcj14abOrR/ZBAQRamF1340h7H5E4DNjAUKP2ueo7cifidp+
QyZHu02nrmMHKb1jWsYUTNhQISaYzliIzYxsaKRkZThB2FO2ToXXHTtEr5jO3OU4lT0YrYfZMEkr
68iMBjV7YZAUoaCdcGmaevNaoJJAhdoQgzKPn6LCOZVrZLRN6XEAD4/9RpCj6GC8i/RU/0FeAqyv
oXrChPtSu8lxKOPvpkMAdV+TKp91Kb7GheVsFgSbm6oZij32GM4tKtp7aCEAKVGGz2w+Oo9WaPVH
+J/2fTU0uU8Fp+HBoyURTMLBQNMwmcfQDIOQHOygi5cLLpvymCMJgKufOJ8BErmMngoMFoubFgXB
hpiH/iYcCYKc0dJsQydGqVZWb9mSw0KWDpYAfaMhyylT717TDH071p6zcxDyX7rGiiC8i/SIZU6L
o4bruA9uxOwYMuH0zMJDqdiJaV3Gn+t6uter8pmv4SnuRug9i/yaMkb3o4nhbNialLVtbW6HqHgT
i6F9Yj5f3FIx+WCL60Ng928XWNzhVIeHnmM5MMJSP2qW1/slaRxf+yV+TnTju5IObHy5vBAURey2
Y5hiLypnPsQuEVqY13oAWuFTa5trVTQeEp43tPvUOdaWi56o8RCwqW6oV3+lb0vECMBBLuHP/NKL
SDAatpha0mnT2rB/prhlJPXwQITWGvOUzLuZpNDEUeRNjXZyrFnVxMWWJfhgF4Z7Sgl5ZPmYWyMR
9kEJp7kpzextJFrjqBPD86T1ePqEaJXqTCn86+jqVYdD0CyM1FdWYe0msIkT+lqT7Q0ZR+pxY5lt
LkEl6yyQKHJunVA7S6yZYlee56F67NzhqRBWhko5cy/6KNOLHcsziyU5GclkUoe5WASmw7s1oBRK
V1VqNwOEqb5ljNwBd3ptFp3JDvCxk30jqGK64mt3MyXgNp4e5GZ0iUxya+BLkDnlJe4GjpR9DkNG
rUKjjWXFGGiIutC2LxhYIE/pGfk3yByD/zn96P+NW/T/W+oDh/efCEbPb+Xw1g8/Zz788zf+m1xk
SB2iEBZ7niVcCZf//5CLDMf5L5vzVrq2Y1m2aeBz9p/QB80w/4sgCIntNbaOBHWb/K3/sIs0Yh/g
QYg1Oto0gTLxbv/fQaj3/2041334/z8Hwhu/kosInWAvhqcEcdfBl97+6KaWTgJpTOG21xEB2wsA
84LZgG7tNUBQQnkY+MSJad50XSaOCVq2c1tm4k0WDBSIh64CTSOQBpsSdRdZVCdmZKo7XGDlvnOp
h1Sq+q8/Pd3/3MHPvxhi1U9Gev/9g3HZZChk8h8gpl/t3yKlJzXD5O5KhAuq+lkpjLRq3a9E5+2M
nCyjP1/vg/Hkfy7Io8Efm8ijf+hhP/vNpZ09cDDrMOGRBT9bjXfnFIryodCmYJiZdedWdcKjBgKj
TAY/G6aZpmzMg7SXLrrh8ZL1Ubel/EIMKr3hZpwiEoP7vNmiJOf09hCzoJuSe9wovCMCueUvVom/
upOudyD4kiQWwyApNoaTvz4ykrscYN+iv6Z2QYZbMUwbgNlk65mES1PlXfW07Y5aN1z//Og+hB78
c2EBwsEcis8bHt2Hd8VMc0Q7PffXKlyG06Kh3BRRnZwLOKYnLIbaDfE8w7FCNH6oFwZmhXI7n3HL
fzKQSZOJvle/+Wh+90u4viB3VujSdg0W1M8vMYdVV4fkTFzt0u4OaV6ZN26sxpsEhdxhsa3ufnAb
YwdlrT1KG36xBQYIVBcP2788k9+8DNfCvhCTcJInsIT89ZfUFnGSyFDUNVsqFLshOIY3DdNTwxe0
l0uOu8XMXD6h/N0aS1nfspqyoEiIDAnHJjwO+ur2mE35i7Asccm7YcT2L89v9cgz93/5sf9ebCbb
E1+NcNhs/vUCzUIaVIiZuLrYyF5k3NTvBH3hEUhK4oXQQqq1uXXgDC0lSLDTnkgj4xNbVGmg3stA
2SpH7fjjZF+6rn2nJZr+lwe6frz/11hz/cYwtWZdsiPqusQc8tfnibsYNVGZmjg+404HHL1slCAo
OfWARf7nj2PlibIjrxke+kcn1dxLY0+fLXEdG8srV2CcoCqninEE6os8EcBOWvE4lr1Nol6k658Q
O85ylwwLwIyHE1mzialAugCa5zDvZNTYzllLPONlNBvz259/7b939vUXEm+NllPaznqG/PzJdzYe
5n1smNe8UAkz8lDtYmus93q/NFuEKuK8+jMfEw1FOV5Zxl/ei/zXh75azRIVgdcpWCrHy6/Xh+pX
Dzle5FcTws+XfHHm8IRErRMQYSAO9CEGRMCmM2A2xw4Szgamv+XLNDeZSumd/Vp4+VL6fW14RyOs
IRXN2hw+mVYu3z34ORsCIuxzRi4ZFo0M1UgadNx5pSrF8j1pmRug0opcoNsCFiOXh8GweBOR7YwM
wxpLhKZCgIWwLdoUTPmU3w8CI++uKgvIeeFsPY5eYwPPRzZ8gjYfsm/w4rxvUkS4noZLEWVb1826
R7wVWQqeZ6jvQNYzzezkAAvU1kJ9F1l9pu8XFHwIr+s6H3deX3v4ca4eUtHoGv0WE9q63AJOY1ip
clPOgTHmCsCuafEgI58k7nYRNqVnHUdrGEaU7rg4wU0G367SrN0OkmG6D/OuYC7coelz2iTlBqPM
p1szjd3SQpDZj32bzj4YAJ6OtT2lMP76tto1Atyk7krw50lMKzmrm3LjL+eosW72vyxUqMseWVX4
wP+zqXzY+KLS6qY0HeTVKZggaSrScUB0kt2IYusVJ/TiXm+5Z1XZTJow8vuGHZD1l4/yX/vZalUt
DbzoBZNf9+OaMBisFnHVy6tGsOdeKAxuSk1C3onK6gA6OP3lpv+1OXE9ij5h6mTDO8w2f10Dsk7V
0ovYvWpagrtBnGe+XUWS2Qfsoj8v99/cmoXigY2aBAbIIR8uxR7LiG5S3rWtmEHhg0ijqyGJnjsR
7Qrh5bs/X+83t8YxRuFIXUTZaK6/52dWOoz0KIRkfYV+GG1VQzud6tn3Us/F//ylUe2SIsGjtCCz
fdhIAJcMKyz08DrVBrIbuO5+VGvhYeRAQIgSzuc/39nvvlRbt6SBvbQFiekf5+mfbq2oM10mXqld
mctXh6xrzWCEqXxlNMzc1eFEQ3clQXVLFTSYZhyA7v6W1rCW/x+Xi225Ogebx3xByg+1U4iStcPn
yr4uicbW12hSN48ZMliYQAkuXPgZFxZbGQPYDned3Ju2+C850bYtpfmkehvbUVlDSfrLJ/3vUsoz
XJ0zF/WQLQg4+/Ch4b7uZil+bFc7wfsLnd+xDr3yaDSOcTVLIC0yJLC6Q7Dq65qsqM6X6XZ0iKX9
82v6d2FOPUfUg8dnTzOEdODXL5Ddr3EqJI2PeV9o7yHsagSPnnXXxGb/Dd6gx+hwQXiA5iyf30D1
wG0ZvUUGrB+P+Qh+j9lz3GOUkpp29Az4j0/qIrXQuGRdrT+Zghv0mejK1RRaDyVq8YLHzGzMjLZJ
XaPk/fMt/XsN842bukNOhkXT6H1YUwN02bnuhhB2mAn071QMeZVj7Lq4HHaz2f5tDf/uejw3vnP4
9ahLPjQGg4lFR6Gc8Ao4dUDOCOstyz6ppLhre+bGf76537wv01yjDGkJQApQzfz6vgRCEBHj9nUt
XaSOldknd4LwWdQcDiSBYYmOcdMhXcC6x4/bfvLB55igDuK9Y2e+RL0WY5IajnsUZxi3pY5LrofX
4YeOoSNe/0vnHhHeYWK0epYtTtJ8Jm4i/Mtt/O6Z8bnx3TMIk5Scv95FQemgDwwAKfOickPCzeuY
qm/dKL7mlh78+ZH9e4/liZkWJwc1HDWU+eu1UrMkcLWztSt4RL9FBvAao17bStv88ucL/WZRcyWb
A0oH22JU8WFRT0PXF4vtRY9V3PSv+P+qN9NeJuBxa4ZBjeotxVcvDWEjEqI6YkZh9JgTYpOoNoWh
9fVfAjV+swfzgxzumv8KHvWHxW2VvYF2pYwegZqhJqJtve8XZW+nViKYTbs+6Bs9vxmsskblHrp3
tCX1XxJMLB7vrxWLSQIZ+SFgXYagW/v18U9xmrpdHoP9RPl0rHM5BXaypH853n5zFWz1PZoKJkS4
OX5Y9GXXdg7+MMmjwjjfjynA4HdBQP3zG/7NZ7sqmmnk6OTYND98SkVbIXkVSfrYd2ACpdZdsWo8
9lUz4ka0fP/zxf4JSPr1ydF7coQy9TKINbLXe/7pBF1KR2huW6ePnNh+id0KfjLz4OA1myytsSf+
yr618lHgik6GSPqghNDSbVsby/3UTK0eKK9fnnJRe/ejSxiDKGvryPwXJ7M96R+dSbFcwu6ye9ke
/vzbf41ToZ/kPDHWcZwgWtVxV83fzz/dMUbNU8aUPuKrfEodOMuN7J6q3Drrdv6Os3Pxl03/34t8
vSD5q1yZqMyPx5idxpmKOzN9nDBeoqjQ8KDNBz2ow9H7y0fwu0sxczTX7lWsbf2v95aXdoRhp5E9
TvWyJgW7jj8ZLbH2BuDsnx/j7y5FGCE6SLYvh53l10u1iKVtAPsMEo5ggt5U0d5pM+0YC2P8ywOU
6yv58LUhwLSZCBrsx6b34VpzbGAGROTSY4bS4MF1WvE5Uq786iDo/YItkPkN8YJ2AUuAdJvpZfcU
txoWykWWQVawMeZ5wm2Mehk7J2iPbVS9Z9A4gLy0tECCLNNWwBa1G+pAtYI3aOtQZcEaVwGz/O6+
zDCrZx1ZKRRfELUvDiTkry02TgssypmEdgTwKkKRANF0o+nGdKf1jTym8VLkZECM843eRTn+NZGD
b2GxtGscTK5MYiRTwjSw+hfOlmwBsZz1yIVMyOHpPrTTrCuUV2HZ71qcQUBJnLr5ohUWeh8yyONX
oD9Q0zytWoxepahGsMF0+mFMkcmxhQVtqjExRRLkIYPUhhqqfoFE8LbFRjDzDadFkaaiETEQ4X0a
JCRgjxuz6TW1Wfp5vs2M5qnXwhDjNbks57yv9b/leK4b04eXK/lmmb0CvZL7sY45ftpKhIlxama0
9WOx+n1AyDDyCT7AmM6b2Yaw4xu6IsQzXFxnxDHZzb4CQy/GtslbXG4gO7FjmI18UdTsvY+dkr4T
7urlOIZzd1w1t8cSX+XnPEIqrkPKv81w/ARxH8z+dmymIQ961xwfgKxQQZBJvhL/JkS3syWz742t
J7BvinxVpca9gekADPfvRSqQW/x5Rf3T53x4ErSTPAuH9g7P1HXJ/fQkkPCkvWXCG7My4b3b0Buw
0yJ6tNgYY/2/2DuT5TiObNv+S81D5uEe7eBOskXfgwQ4CQNAMvrOPfqvfysoVT0BUpFWd3italQm
isrMaNyPn7P32sgD6jJNVgRSH5MwKJpGHCF7d91G0eTH0meX9SGE3YL6oyVGQnWWeh1jP2k2FoSk
YFfrVnpk0Ytnwk4V6P3WqS75XVBrnYZCHhdUil4ut3Ia2R1KazwT5Ur24y6g3EvJGvz5D/7rSuza
3HPH96QXSLzU739v09eZH0Gqe4CfBRg5RC+e2MMb37vZJ8wyz/28/NUp+q/LFv1xZKiS+pRP/3jq
km6osfKZ+sGmdb1rGx0dZOn4e6HH+f7nP29dbN/fTo52aytRgZzg8z482HqwhartrH2IbfhsSGv6
PZkcyy+emrVO+sunrD1Le72IfM77i0gX2e0IW2gfJoe4ayOC6wTN+T6GAb9NuvmuajlpuNit9z//
dX9zfmU4pThEO9jjSRz8sCjP2C1TZBnmwVB7vAgfcZtfi+Ry9kkWIIvavmmINd17rIAwBvPgioZp
+A2Bln+S6jL6xa7+t1+H90ZxaP1xzT9ch27oKCELr8N4h9DNScsHqTWCS7cfX+eGObwjgvk2gEh4
ANKujojXYGFidoD+APT05xfnb249cWVSMtlzOc44H55sLwO770zCPIztIAkgGZOdqKCE/fxT5N+8
QJSTIS1YUtZpDH04cAGFtfsxHcaHNM1sLDrD/EaUBJVzWDjdPqsRrWzY99q9qB0DytsNZhRlIc7I
FicLAkNRsBvhwqtpqlq9Dk7BBHUwAqN0eesLjDo717PUuPVioGE7QgYMSHgLfBFY0VnuZDKgrdOl
dt8iwn+2srMA8i6ELNW/KGw+ZDEyOsAxTIlOY4J4uCDw1l3kT2tjbweDE4OvfAgZs2GyB0cAwUm1
p6TyHTqaOWi6jLngjjwu1ZBB0ZTNsSacc5MwGjuUcTbTt2jrsymqBjRCxj4b44jIGiLGfnGq+DFr
+vMruX5Xulm4CjxhC+l9qMJCuKEpwRnTQyz8+RNQTiwARY+PKc2LcK8NaSN5IE6WDJ+RzbNyZ+E8
PgXZjerQj8NrmYTdMw7s7vDz5+Xj2rd+r/Xd4JWVygs+Bqo1GDyN61XzA5TeeNO06XDegyvYBP2c
/C8+iucxCG3vRzH64XaR3KbAYMr5AXBKuG2E226xa5fHXmFT//mv+vgSrL+K4YeSZCPyDrgfDpKi
A/3r4lOCnYIpZ0Ca+jBjsYBt1w6XVYEww/aobH7+oesL/PEWB4ppo2DuQVzthw+1w7ZPPX/gQ1tc
SbGcCHNwJms/xDSlRJv8qs/8l+WNX8lT73N0J4VXqI9HVceWRWf6TjyUJpwPigpl2rooti6aQSN6
zqP2KNaJwjK5NEUG+3HQdf/YqDK8JI9O/+IR/5trzq2lzU9vicu+CijevY0NLCqOh+KBnmW+HdJ+
uqtpPOB5Ke1DqyUMrmmcf3HN/24NQGbBrUYVwP8+vleBdnBCNcHyQJapdb6EboWhNYVKMsUd40fM
GXkdcSTVwD/FkosH7JV47KOhOe/H7pIUFBvNmSNu+8bqTi3RLBeU+1DFPUKsfv58/M2rxnSMUQSi
C5emy4e9H80l82W/Xh4wXpW4qnu5VlcwLnER/+JV+1gA8GRQZVBAKx4N5CTy/b2o7YkF2CnsB4Tw
yymjivm0mGN5cAutwAAMpK4UNVb2KO9+Ub+td/n9S8DrJuH9Cmbd4i+VO3oSQQM6XIASz0CytJyh
xlgvP7+Sf/15nvJYtyDuOIyqf/SR/rTwY48pOecW4qFq8nKHobj8XAkHNz+y+IMyzQTGbs3MIajm
FxWOWm/Sh9/348C+VovKBQP0/soiAweUkir5AAFu3nWB5dwRK+VBFw972WxKTAl6tyyLeKlIECTr
C8cIPO7Qt/ttJEp/zyBTEPMVQILjxUyaR2kS92Ri/o84PF74LzkZqDu/xmOwEKj1fZJuCTLQCpZ7
vHH9/Vhbz667FDeBRr5w4DGIUXkGvvruLG6Ng81xl7MOKDngZZMFT0M6BUcYxRHQcoCOn70mY4wa
m9q6KkIf4LZCt9L+4ln/0TF5d50CpLwCEQpdB2ZFzofSKyiGdRzn5Y+ZEe15XknR70i4ny78mWSs
fRIWrby2GF2A3fGdEjEvfL1tHZWFvYVcM/fbCfQv6IJ2jRSMOiwx28FpX/AKZOvkFuMQHhNgrlNV
VbusGkilYyZf1udW16GdmKc4k5uybIe7xcc/eQgl+X8zaVEg0l2LjDKaPuaEcUowXDlVmz3//BH9
y8GNhxMFDO1i5dODIxH5/YNSW+WIDa9rHyHvJecQeyH2u6v9M4u9CmZrVNfQxIDTX3GsyU7iEQr/
pu095P5Oa1ntBqUydmkN6SffwHUlfm7Kw30xtCBgAVrZBJ0y7bgM2oB5s4+doNkF0DheHYZT3R5G
B6F8Cw2UbVT5+jofbRqNpYc/DO+d7fzixP6X14JXEZjlKshg4+P9f/9rGWI0Qx4H9SO2S33AAsM6
w51LzqI0dI48JfW+dANzIqCyAuoDZvqLdecvzWykjyESM354wBkOcdv7b+D0eW8IzRseQyTqJ3ld
tog0u/ykE52LaNntT60xN8c6QGEqClVvx9rLbhO/nI8/v/P2ugS8e/RJZP59SoUOY9Vgvf8mg5hI
UKrq6XEux+4ZFFaAbA6iH7FgpGgV27hxGSJNspFPi1g4GMV+TlqeL+VwKOaiuy3VAHsYafDvN+k/
osX9H5VrrqOCf8+Du0hfZ7aYb1WXdvPp1//5B1CAf5LgpPubzQqlwh9J3jDXeHR/J8GFv/EP2cbC
tVzH/7VWkX+INZX6jYZMIAgglhDiJFv9H1JNO/yNVyBkhyev9Mef/idKzfclpc+8iVYUSk2qZjqq
/L/3j5KZVWkSTebFNJTEeXQIhfcBPfAbHyrkva+96eZP1+Xm96f0z0LL9zUKGgLBANylB85PoOv0
cTjomsrNvYFc0ngqsp22MavgNnyFox39okT5fR7w/98TzkJIlXhlORXx40JHfChS2DyKLAA2slka
oAU2EzwYSOK+CZWl5nKr2gHCdMJrAZUpDidanckuKEEOF9A68WFDecGh3eUrwszO4hMQ8EsI4jcG
DFC3XhLdErBNWJsV4XaycJ/tTO3m930XuHh4gkl1O6v3CnURwgtoTxOm6aSC2A0UN1Zvu36bbF1N
B7ceffrY/kLSwEaKqW5PEMKhtABQbIod/eSo2xVOwJaF5qh0riK/L81N7ZGhsO8IF0KvAzfojZhE
c67TpfFfymyCBR0ssQ/LLI0um9lP3wpgETA5XZsAI1cS5DPtIpKAHW+bZ7HpiJzFGVJfF5mILutl
yqkf4HMY1N9dxxUkHhal/commevgwsV3j+kZSAvxEonlYUvFvdPGJ+tD/RbHg108V1ZCiq8eLbjP
8Nn6ot1NwlNQCEJkTvZ5kLQTITnuVAeGpJbcXjBkxNIzYFlEhgRB7Rc7oKdBLmmJGGJDezpPsx1I
1Hp8apNsRCQcW1X1EIzIAaAKo/Kh4ZG1YhCf/HHKzYyvWk2kBvpppMJwH4yoWboDxLEaJo03WaT2
QJa2VKIOpm5HEtpzYfTinGVkKjb+dde1XmluwZq0frEDoiKAUYgxKgOERiTfNN22JmpgufG71gas
kXZ4IcrrpQc7fRcZTPyfY9ihiyFgJpFkWi0gUF6KyqrbkPctmOdbfgAl9q7JTO9WJAM6Rrdbl4iw
oqdlkjDkATrgzu2dr3pT3oBYca6jzrXMwdiE5u0mZwG6HM88RO1gZqL6tKytHffRgx2Q9nj3s1Qn
EPPTAj3XQnwPSIpcz8F2soGQYEIo9duS4fXed00P2XURjYo/YduA34UjTkKYIQCSyI9raxKEOTMc
KMnw5VoTclJhzmGatYKE+jokFMirCDjdOFYc8LKEbnqCCXDBGQisLiapJFDXfs6JZNOpjAtWUXKq
ryNQwuYMpqNbX9leEZDDOUxtcZ4iwFN41AR5T/TRl2S6z1SHLShq2/VfLSbskZK3Ql55FgwRRhvJ
SMYnVX0k1w4g6VbZTOwLBhnfa74JRm75iVujCzg3nh+P0J1s/Wr6HjUMYVbTKU0UR5w1Vjog5is4
icQLxX5fdP3eaFQ7MCbINOxxW07AG6F1uJPrbbt8KIcj5TxRPV2UQL8Av8sm3PVNNaGbmrF/zobg
j9lbTxQRoAES8FY05oZzYVVvaFZALC6HXjCMztzqhFOwJw6AvTBwN+mILwMCdh7e5AB4zAls8/EB
iaGMLyNeZDxtwMDs+5h+rDB7hLtO9qmu1zgAjMjNlGyVU7nUoFNFMpG1bdABkX8VVBEpeNNCkteM
q9Da9Y7EwSe8VHhblSVWc1EBxklOLRkU7VGPUfK1QlmwEGroYgnzinx1T4VJfDXHugCzVovlPrWh
yR1cPI/Um0FFcb5MwYQkcoRPPpQ9qVCSbYDMSZsz/D1PJUibOcF39QijeULobjMIgN/oTCFL9DPN
JYCQR92ETrY8zyhB7LsosZdgB514musvSTXMUj7bVhWTlUrWEW+ziXfkeVVaQuYQmIb2dbcE/fg1
bkH9tQGlfkTuzOvQulGK7oaoakz8X3GimbJ9/LHl/bcq+gcD5j/t/ruX7uWPEujqpfz2P/8A6F6/
vdXv6qL1b/xuYrHs3wSNLJavdWrsre6LfxZGuEF/464oBNGoeqilHOqSf1ZGgHX/WUmJkLPPvyoj
PCyrdIbuGL1a6hqKpg+elZ95WCh/3pXZNFA4XyEBpxGAn4aFfT2S/KkJECxweBjivejesZbzcs5l
eUWMK5FEZQWO4DROq4wEInrXTrPrJg7zLJZQWIwF8yvIXBhxqLcruEG9ilEi3YxTR/bfRY5uiv6k
0ESgbBxR6u/lNC9IlfsqDjqY+8riBNbUCtT6Ke3HqeE8qiq/dzZeS+b351jmdaEcyGEuIPFdK9OJ
7J4MaPhkCP0uMdwHD6y/NaV/AtyzIyndmcA1HAAgFf09KVV9cYMfrqdt57gFsKx6UvWNxyYJvYuK
NHxJiUXNzhycZfO2qPo1KK+canBjfpwXh7SMhTiLpSG7cxo60QIcdfT3KLGMPrKIDPoeU17Y3IU9
YuBrSNfFs9XWmBj9URp9glFeIOEIvPglK8cedOUogTKWHpY6wlGBcWxcMrhz/jlDcqezWiiobKYH
PAkAW9w+oJ9eSU5919DKBZbFocHvAv8lJ/ZRl6q4rdE5aTTQnHhX3ZfbHFO3dYF8B4wtO6ddPUhx
z3Q3L4iQ2E246Z5QFsyXKrIFxNROT9+pFw02uhgT/VUTTcI+t1MTP1D1gBPJAxW9MW0z2VFNaTM+
Nkxtw2jT0PWHVZKCE0xfSpEo5wzwbBF8a5s5yZ7Iiln0td/EoTkXTBS8fQ8MtGbC6w/qDOirczuM
RRMcnEBDG5NlGe+JHchXPaEj7qza9ZO9Yw+O3FhFJ6N9ulR+vm3iZAKi5nrJtE1bW0ebBb30FywV
1f1Smljt9BQPDx2vGttMNqByyzXlob8q0jccYMy8n4N8Ujv+qAC+U9fyO/ES2MJztv/7VNWMpMnO
5byfk2x6rf0xwFmYu2SMkCjYL6EWEKCor1BIFEmzjYAhklfUtjVjknQO6AqkRXjWyZYBUS5Ww4Ix
mAUuuyqw9H4RvNKAaSzbBbFfhflV1ttNfqCQnB+bXjTkFtBiOivdhjiJLA3S+No3KSVVHFAuY8L1
7C9F0IMKXIS9fBdDE6ijMA6vDewB5V0isATUCoWruCub0Q5Ox9Fy3eNQsMdvRezMFOFOqg9pkWao
pai/7hBn+XiiIxJ5NnGqrfrgec4C0d/z4bTOXb6iPjg5YKg2nYZ94i5BS4kN7O5YRB4EtxBzb7Xr
o8Z+TrVoYAcUqEmXrXTJoTg12ge3BnN54BbKEO3Aru/7jBT5caA+LTLyzjfcoDY9HUG/6IOjF0w9
DlTio5XJ/DZBVGDtyH5qcV9wZQgc7z0StMl4oAdURhMAfRLNrYsCBzlm1KCFutSC08ugYaGC2PTI
Uf3tNOG937QQtB4QzcX3TtX7IH+CHiycjKLReeBkgLE+7QGHXGG36ZMdmAqwncsY9RLtgi0Msg82
8Se0kgkZeSAieOUWKw92C7TFF671ON5MhJ/dZl0nqAdGaUGUbAeyowDu7Puqgo83tnVz6oyrj3qI
kNNDxXEISkp11VT7OGXmcYAT4vmbsa8oEbKGsFPo+4YI9ZN0qgdzSH0SeA+yawuf0FHmGnK3lIFs
vkiAneeCHr+6kc1oasrnuaQBOHWkEKKQSl8W7bq35eCzqpMK2vvHemlGBAkwcb/7xpEnAyt+8xmr
m53ABEoxMactQ/ILVWROC4oAls2x72X4NFNdEFqA4+Eqw1wxXSDRwlPI9IbOi58JK4M94Ax6zzEb
iCqwTlRBYJUYil2NQ4MFKysssJYb03jyU9/4/ktAc7//bCzf7Q5MtdoGTFGS5/cuaGUGQZZQ6cno
pbZ76kzeNBzc2LXqq4qS7D73VWsgdmdedkZ7TIhDimjzldKaBnKYj+ipbQ0K4VqUyWjvBTqdeqdV
XiY7B+myZIlCK7QTfTfPWx2mnfpWAdWhVCw51FqwVCYSRolLi8NgTT1N8na+STKnz/xtVBqEhxiv
4Srzli6zP8mV1rFOJzSqgeEsKKDPnTv5kqbddsm9zr8Aomhpgg9jgpk5LJKeuCKQNYnjdZGr5HPi
TSNkRGMYGXt5LR5NoOes3szukEXTNrTKiOVl8GXrX+u4B37NmL6cD37edqj7M2dIOBbQQN+xC4Kv
Q/hT9jcDgrP5mFYze+XO0cPaCMbjF1UAF2UGqYmMUXlHagdG8kZi8dlPhDDYu9ia3OUqM4k9nZIz
ba96b6ePjzVFer9FPSBvnSDlPLrBLN7iDY+txT66dgI6qpgz414oRab2cYnjIH/K62EBx5rFJKLL
LUk3KoDHAe/HNNsQFln3LY2tuT4nuNf1fWJQmqmoDpFrBd1LQFLSFBDg1RHnaA8pvKGNaWdZfcqK
bFJytUJ6NF8UN7c5LTJk4wWSQEaX0z7sOkgD1RT50d5NknI4d0xvgjOANaN3dCSIFuqaRAvMvH6J
oXzvsOOZCE9TBEGKsTR8/00t6G9wDA5FX+GlAjDNEWfqK3s4ztJac79zmCTLKY9uvIZ7gMZNLotS
Wd6XtnNncznYoumvx0qvAR/KSiP9mSN84150jAXlpezJdwV7kHX5TYDugNxSiJg+ggJdL8NN4xH4
+9BGWgzPXZ0zkCPRuIVfQI00p6e0gVpSd+IUCPedG3EiNBvftesvbeno9LwwowVFxtVF9MzJtW73
Ja77Bxs56iUXzofM5zuAkv0+ap3t0uJE/TK6hlTAKsF4dh42OdFz8JQVCsWEIzcBcR3Y9Ip8cJTw
QPovJo/X+DQS2ZiCfvMccFSge9ztQP/bO8l7smHO51g55VlkBWN14ufV0j2VAvvYzuHsrT9PZebe
67KvntFi2vIRMBU9X+Bg2jk2nNzTkzh3CWkmDXGgpQegQuzkMMJBttcUhoeiYJe+G0PyGyxySNtU
nwQOtP/NgK+PL9W1410iWPT3/z0G/d7sDWjA//ve8PHltX6XErL+63/4+J3fUGuJlQTJq4qNgSPI
763h4DdfIFBnxorYFeV9yNnojwOQ/E3ZTOVD6tQ/fP7/OgFZ6jfmQAik/R/SHNoN9n9yBPrQq1UM
1nzMWKEHNUBisfs48SgCvzUkUCS6zW4dMhd2wEeaPd4v9Qvp0vtPCpDXQnGzGSnh47D/alHpGn+O
Soybgd2kW/jR66kC5GeTRPr3p/DferY/jI9//yTEvKi2uFB00j8c6tKEBHKXjIkECLfMmBXpiUbo
n27wL5vcP34OtjxuGrsoZ8iPDvXYDXSr/XDjpn57Eod1fG1m3R0CmUCK/cVHBe+PqXzYKoW2mY2t
J5fA9z9MgyIFXDaGCKUiUsDAfHUkyoVtmeb7dioCqgQ34zgZL8bbo0ZV/Tm5NSzULYlRZLxEHhj+
ZSDMCPpibFoQYVROoLE1hWKYd/VyDyheKFj7iikxwGspr+LE5Az8lNTHTqj4rbXJF9y7bj8h+ySp
/nPo0uDdxixB9pVFVzXes/B63zE2ZwB0BZsLHu7BBX2crn09BYjodi5bPphMI/urY01pvKdcr1m+
x9F1tzkj/+Asylixt71UeryCOus99t3Af1uxzGO8tUvalFp3/psfVn6xdiltoMJ5WIQMxvz5mRyl
4Skxzlr8ZhHR1boYMpDe1Zrt1fmqPBsStx0PRMeYb6QSlNG+ENP8OhAR8Hkay/I7dmyIJ3XOzkXL
uL+bpoBkspw2HIV97SRkcJvUfQrK2iGZpaotOout/xg5Zf5Iy1ZrwKoRgCd6dYyJ1yN2/xRkGScQ
mugl63ww9tcLMM+BBZ24XceX1R2Ze9A6JZili9KyA/JSHBAsm86E3ZN2i/y1Mmn6ylvTvyRziBQ8
W2rAOVG90r1wPpoXH0obCFlyjT8LgOmEzMUcK3eBmnMSTljwnyXvpXssaUeb7cI85RkAjLqSyoS3
YLdRdQ5SAT6U7ZB/ZjQ+szXn0zXVcUIWXN/l91WvJScfutef7GGyrI0N+/A1DcPuMzzE8VObW1GA
sWlO31yVm3sw4JIqfe7GS52PE47SySvgIy/xdLFG6gLWHIoS/1UziW9iHLM3+HhkBzNgct2NGHR8
K2PZ9rQsK+xd2g0G6FRMTM7atAYkGHbpeugpIo6radXYWAo7lHcj2uLbToTEmiNcUhG83ZlIPbuO
Ib0Fy1Iut9MyxjdVaQ9fKIyT15hzs38HWix+wleMkr/tQABtNVPxBCw4Gh+G6mK0+eeyhhoCyZcY
lU5HIO9JPXgzrSGFfUz9/sluSrCm0h/VG4LJatwyQyqw+kdTS/CMT7wa0HErv7IWMZDC2Hmgd0GR
lHcV5eFFlDuJxA4OEY5gNEOjM6NdgeA+pc1TtEiPN/SgYHuBpOAtK/jEArKSbr5i9EaSaJG9BNix
t0Znl5iVY5UNyyOwoSDcaeElX/HWj/g3TOI/U6Z6txKLt0PB7dMk5suQFVzpUN+KnrSk8zlywXl2
uU22azGhAt2Ihhkc8w01jehkSvcZ6FX6RrJ5eTMzVah3c93w3ISGcnmbZsIn6S1UpdwqpnKrQ3sa
nhY0DZzmeP+YjfXzncrkUx1G3K2868crY0/zt2DAqLrp2yiHDJtUhFSHeRTs87iu+l3QEMK8yeus
J7eRg/MnUhR8cnGppegaKZDiLDi6hNcfVfS4ZqQfBpQ/T1SMgPQQ12aN/Y4UYSZJ0iCCp7tO1owp
1HzJxL/jZzrWeM3fKx8VEGZU8iKjQ8+aNpU7osrV98XmUZnCdTAR1sQV7qaU+RIOjjAx+5T5+62k
C1fspUMZFvMD6HFQqG6DxmNEowuJux5iq39gXDBGGzQP2cqVT13sjHRoguNg3IzMj0yqceOlgLCV
Z4/PNl2HaWuXKd8JVR+TxqbpyFiPijq/cclRcE4k8Ix9mDYiII9oAhomXF2edUUBPzmtcUPs0jSh
Wgfe220LxfrsE7EEROJ07oPVrmz7FZE6+EPCFdnp3uihRGMSLTp9c3haUYnIHnxukQRFCaWyh1BY
x2OPtrcPk2fCPdP5bMIu9I0zkuvsYzcbbpyCbtQuzsDZwVjopvveA5rMT3DaeV9mgeec5FUYMkSZ
6jDdpmoGbpojrXmLhqhPtnDvgJiqomHxNVZnn4TMZ5lcjhUivcbXzmeyAPEuGB+ObULr4lsfoZ/E
nUTrdTNQdKsA/t+GIqhkCLl06sRaZHuaO1UQblvbSy4GnZA+r4jJmRkTPZCGHb5arau/2GStkIFl
GYJIR93Fl24ZmKtOMT47hja57vs6SFu15TiVpjuagOmj5TfidazT6c6xR02uu8Pc6libLr0pqyit
CSqX+q1BTfM5TgaSybvRQlgFpGUlfmcDPdHe89tXDPHFvugDRXNJRvVrNRbjLZIutXNKbd+wLfhX
ptHQk61JHqTl+28j/33YoybhWDl6Xa9P8mAMrjndrc8585uYD3ABeRGyYx4iUyZ3YelO80HTqf+a
k/vpbe2mAA/tawkUTfmsX4xXGn1mpcr1t7Hn00kjh4vdh46xXrbCtN5px8P32nI1ILB7ds1BQ/nL
iS9T8tTKWKe7KjQufNY5BHyhGI/SqbB5JYHtZvdhEXhvemnNratDH6HWMsCMdjwanJaD4mqvuqw8
ZQc2Rw7mksToNFs+84TaL3XYOmQrTcQAwKOd8+6o7IGHSlRlQVxck3XPhNsDsyAug3UgRSYJ8Tvr
p+t2aeziou4LoDQRC7C9XfguL5izVX5oMVzeUl3WXxPMCDeRmFh5aRRN5TaSbvuU54WL5Iaa6amU
DWAN+sfzl6rPCFahryVeFr9Uz0UYRlfoM2gyRVFXnGMkAPNkaTU6ILACmuEiHNgtRlRgj/FonA42
/joCKGbwx2SzTH1z8Odelpssm/mFiIDoFeIH0xezVgw8S0ulNSsTigyucYdPCWpot4QJ0PxRDLdV
QfjqrY2UeDg3dtvmCiG+69xKvx1BR0rDvUS2D5zTdWN4Qqz47SsarE1h4bOglahpdEzoxtCzD0k6
bUc6uPl5NajRO9UJ6xgPUk12RIdb4AYotKyPfUCOL1KAEEsRHRwLSEkbExrIQUc/NCl16CbjrwDb
zJvuBpZJRZ8NjthJQ4Q67RZMmoYmDzEvG6YyPAOOnU+vlTVKj5ByKc4yCyL0ZkxymCe5cUd1rTLf
oIMqLXkrjeziQz1kNKDN5GfyppMeNRIdEvYyscjgQjfCHwAxeJm3y2IwDlcJatN5N8PGJIJ2YjZ9
RXDd9ILboJUbl30So4lFrN0OW+/wVUsnoqIkzzXYOJ1aSaqEXNts+ut3ZuocYJMl1SsBqt4NZ85U
m6/9MswYBr26oi8eWzZR0BrHGApKbQg8DOlkI7TwPIPIizVZ1LM4HYvC0ruSKFJSPxK3aW/JqzXm
shtURrQTcNjwkLtiOCkGWhgwbCzkczvYkw4MIeTzr/5oG38viRB09mQOSdCfmngpdZ12hTz0oSUX
IquGnFck8diRMLpVZyrMJlr1JAR25SGFB4imBjG/cxJBB4Z2bmICzGh4xYz7cTv03oudcBzY8IS3
Efu0iCvv1TS+Iss4wcI0kFyVh85lGzgW34tsgCc7ylDqzMJk4lM01lPzgs0kbG9yx7T+TSMdQKCC
jBqHA0zt5d/+26P4Q5D200kt9ZsZX6r3ErZ/TWolQjVq/tVyAHJmjSz9Z5sCMRpaNPRcno9RBoUV
f/Iv3KDPOBaHHRJqZNrCXQ+u/8INer+FglktBniH0Spq0v+kT7GqXt/ParEu4gWzHcm0lqE02uz3
x/ox6GKhuzWWUi/TQO+avIFXK8kpMlGpj2LreDmbNCR2FVxbsyCfDdYqKM2bscnYm93Wmu1dbVOH
7GIugiCf0upJdo8x7BwGbDdMpUpZ9Bcx+KPwTHSGNy+YBtM9+lPoiVO16Phz2tuTOfHA83AGH+Pi
RYxLS0jGkNiEwlhD8ALoZB3PhP0NmBvnxUersM8jkz+lPmlh3siO2uZJ/uwMRKTv3Kh8DUNyCBf2
hF3gF9mVFYfpU0Tk3Ibp+nedjvaJ0yfJAUaa/z01Bf1L1Co31BrV1rftbu8I6Pob8l0L2r5ZchPM
AyDPmduaokaxrC13juOzWKcNfW85Dwyc22tdWlG5K3BY3/ZTHJyXZGMcUahNV35VD1tWw65gV2UN
sZNBXdljBxac6RLJ8q15DpHbbX0BQ5QBrn1jYnaCjT9GNfHhS7Wfo4zZgdO303Hpcg67LA/2mcB8
hNTHq4NrMrTTV3tNTo784sFtqoQ4likGmQDqamO1QXyivDHYs3MHj+kg+Hu6JGbQDaLvOmieS6YZ
5JKxs3B7+zMD7ns7zkzHVBK6p5ZnF0fADvmjp0YiqepdUjuUHWqJ7UONPmaXeJV7qOH5n3f4DY/c
NAIRsHo95qi8rhNYLmmdP1L05JtuBiy4kzQsPuFBi87xBDCaJZy8/KrZFtnSieOzVYkL3wL7cOmN
1sQhkHY1cyD61gnfDYKM7TXXxgzTmSFfakOE38IJsAmT0z7SFucpyagM3ST9BfjStgNptam8+hgm
ONFaRN7bfhbuWVRI5sTBgFknl0i505DPM1dezMgUF1RKNyQ7xn5jnxo1A+Qd1GWlF2vn5eF8Ebbe
ldtW6lwk0bDJitnaJkbLIxsCKiM5Ng9M58urqO6yr4tDGtRmNn15WnTpcJzUTByjk7SfGP6Ku6Vq
G/C7QfJm0NPsDFT/I4pld9dVIruC6cMDaMlzPDvpTcph9tSURJkl1tKeVXOeHnRZXpAu05xUsY1G
IqB4omhpAORKlA6E0TfchBKtGQZFijt37vfYs1ePBEYsyD72XUtNcMwY3B1lOj/KNCQ6jMVj42Wk
IOyKoDrrS9c+J1an2VXS/jIqJyOXQMV3URaOM3y1giFmw9bHMH66Dqop2SMrynbCWsO/Q3HEglFe
d5ZbHajN1aW7tNE1wSMD1gq3v1xSsSDiKEPnax07BIgJM54agBznLeyfg+2bJ1sTdVq35HbN/lxd
ZrSE2Du9TzG2huk8jkN88yPu7OAwcdfPYkFBtwnbuTmdY+eB4B1SMsNE+4eoj6enbqmZ+aecmeaW
u01EcfElmMjwiDL+GhFSmsdmQq0IIs3eTHa+i4R7HXBsxSGIdQypFMVuXKH3tLTOTiPttUg+4+Lz
iGmd2DHbOc8nC/MgAWpnNcF4wtdf5ZC/pnbj37RznxxKy023CEuZKpqqNqTdQyo76pC1EYdmXp5Y
2MLg23Rkl/avBofysL5bbse0kTqBsi+tEocygsjecBDVy/9j78x2JFXSbP0ufW9bzIN0rhx8jPCY
5xsUkREJGDMGGPD05/OqXdVnV+u0uu5bKm0pKzNGd8D+9a/1rYKlfFQODoOYdLxzMk0sM2RpkC7O
cDk8+Cqk/JQDBRSIbTH55jXYMG41CFeO2qQsw7J7qn84jJkXDc2mNIHqkhLxcTzP7AAVDRf0C7AK
Kwv6lKnTZOctD1a60PJX2XGRLy9tOp0604o8vsa1kU/bMPG/HKc9SSfbtb6zk4NhRZ2zHIwyu0mt
Kommpnzk8AdLIFkRUDq8j5zny2yvTGNX6YQ/N7SdzBv2jb+cnB5FbmqB+96t6FSpsTP7ad9M1jmw
6FuQSANltbUriAAyuMImivG0vJoq+yqZmz2UgMsEvl8zxnRJb5qqbwJsb1SxRe0UbqvU3tXJersA
la5ZR4Zhxr2CEVCQITQHJKZ2bul/UuqEG6LbmDYl9Ih1aC8zdwLrQN8ngIPkWpdNLJzlbriUOQ6G
88TdjMYpYU7IW5elotQwtamWLGY38kdvubcrlufJ2NpbUID3na7r7UTfTAf5t0nlY1EVu77s972Q
mJgqwzq4RunclKWbfQsLmwWbNG3emz1P10wUCr9Q4j13FhvzLbrTM1J4dmApzB2PPWO9Wb2FCA93
zl2vqTZ1w1JsBzodInwu7tYdwt8Wdtz9VIGRByV6XTvpLyr84P83GpNHljjRtKzjkVair2SWwxmz
OGfusb8Q0rLkFgRjHXe+3Ue1TaQ3COtozrCFWoB4dqSiTtwD6dTVzAV5S52wgaBiNtkhbcPbxu9p
2RiwTRQiIPxHExCbW7/bgnLn2h2m72Rtzib+Uz8oxq+1xq/ThLeVvVqHRIckXpzm0YVW54pKRZxW
PgeJzlj1rPjc0iuYrG2sw+0uKzuaBsSNCcTjXPq4t0AE3088BEku2hG9XLzZ5/RVTnQXzZN/Ghd1
ShN1b6T2dact7ohTeQhQOzZBb1SvBJ7ymCODPgxdUUP7XvxPzd7qVIZdvU8GKt03qDP5zu5KptVh
NN9p9+Upzh1b2TmFwn6FgbnCjfNbma117VVVtXW7vHijCki8468589jAaY+nC68L5pifnG8Jyop1
HLqx3nLX0xfXOl0xnvOR4EnapsYI6F8TJN+MflnvdRa8m3PqRsKH58c0w0zM/Y6sMDwWulZaMBQU
gGmnqe48a2SCIOYsbZ5Cebu+JmGlQaKXt0DaN+xixcewKu56dr/htQesvMpTqfrjpMW7mVMxQSdE
xDp+l+FQjqSy790V/3El7etqzJ1NZZkCdw69CaElfqtWO2dm3IfVKB5GN0ReaU3evy01WN6OPoF4
zsLityTYGTFYe3FiDwXywbqX2KsPBYaROONcugmnxeMENzDkd8byrPKuwbvGqQvGsd4Mpv0emNVv
l84AOp5kcFja9srz25Dy7+7Vk9S4piCtN72kfZDe6H6HE9nO48kxOn6mrG/PWNzK01rOCDyrfrIs
zkte5XwmgTlv8k6tx4LoUexPHbXk5kOmglspXTvqks5crvvMV3eIbP0O4JS55QhcosAKb18ERfOd
Mmmy3DGy5dk0BnB3CDjpJ5a+fjMFJR2teVopRFKxXDfzPNwTVERFzp2OqrXZeMGkxjYt0HYsKZ89
LmLiz6PuVnEwi7BqNiLF1p0oLMzDCDp/m/OaYkfrLhnR0uuWqKvoJac1GrjfRtaNfV8TXfjAJMkX
tNbglpLA/jy4Dhh7PSc3qTevd0MLLOdQ1d16wfN59VktVvdhzDrLNhxwj4V/yRxS1gIPgN6NxUK0
QusKrgUmnQ0aGe9tXxQ2e5UW6yJloSdUhzdZDRPOBxMPiJocE/Eldd7Uwg5AliWslMHtdvOlEjrI
8rs1MxFD5/lr1qN5KOQ813fpMBgtPRV9ML2YcyDkvh3gCBZCePq09r2a98Yk4e0s43JFJblwvQ3K
uTGlFwqtr/akQ1bzG9OKOogwz+azOYDbjqsmeEiAWOhDiE5dxc44988ZrQ18B0NtfsKtzV5KGwku
EuXsXrd+JrS/caZB7ys/TftvWxQebdGF4MVfTCsrt/XiSPtkjJRtnJumqesr7tW92HMbz0Us8hpj
Y0+JNnCZwBlYUuEmJbFjLEYy7HvPkYB1fEXFdJNjmn2t5y5QDyWRJY3pqJ/Fw6xk3x4cgGuFIquJ
nY2L3aNqGKaO8E/rmLfWWzG3pnNovSAXUY/vw43HrFYf2N5ApfsAcns0LJlmR5/HjnU3IQNzc10X
VY9MTgxkm2715KUFCVonF2yakXosXPfLoQL5qbNEPx09jzvNYzdhPbphsuQxjT5a6Ot6GbuLD3Ap
uonHbD+B/m+IxvBkdPL7jCVge7Iz4TZHFlJIXVOO2QlOSD6fiqloxysN6Hpr90gql4XMZqU8g9LD
lK6tHuLaxibz+bPUU3q0B7P4KrM6jLPVmu4TMbjHAGraXVYFRF/HNd/x+ogIRSxAUcYqytIyDOm+
E9ndDJThKU8Dmi4BGjjmkRDTStXnCoFVKCMufPFcl+KWLfDOKkyPghJFTxtVM7ZUzS2PDVawNeNr
lfVvksUzzSkdEcmKd09B06aPxvhAgmpA4m7Cm0JP1VvTBJ+JUsHBoT6ZHr8uqtjOsNJrzDsr6bLH
xPAATfN99m31vI4ZIc8EQ2rSncIqDSM5wu+jfk23rbmzS3FlFmiCUthPpDro1aOMnATVi/badrdg
kgYA15kRXJL7pbHf+yo8MRIkEdE8YyPaZm8Vw89AVmBulhetwxu9yNcE9xhi08iKmN3qCy/1+9Bl
d1njMtuJ7rOEJD8UR8BJv6QB7tdbrlkjuodJqndP8gLMYVQNa+xkfjR57AnTtjvKjgJA8hUvVm08
dMrYZZN5O4aES4aqPiWh/jHC1sNKHDY3FlQ9p1ypVzWqu9TRD8Xanc3OmiOFRzRa2+k8J+oq8ZEz
wbzhwBp+hyTF3a44FXQ7Yy7LOIVOHN9J5OfC4mDcTfdrU74tYfDBKK4PdoHTvLMxdnmMQ1yG1Pvs
Lw/BOj9U3W+ZYAv3krsy4FFm21vCMDtuvniMDO+jHNarbCyxj4aUWa9URrOw2K8MGGkZfOEY5Ey+
HAPLJrrB/nHS+TtyK/XrGj/WmryXgfzlYCu4AmD/geBxXPoOB1s1xKzn1q3VVC9zahnb0Zn2o+F/
iiQrY1akrO+9XO8mQ7PMsZtDz1OwTYcbv3Um1mPW+jk4vB0x6fN9T1Wk69E5jiQ8Nh3pltFb7bhR
fMsWn4k8yjtWbgyETKlI2+V3n4tdM2QUlXFDj+hruZpL4zrwRYzlFNra2mKtY0lMnbv9oH35DK3t
XpGdotW2v8e5x3gf8FsOvKMf5keL022wjtHK/1+0tDIEQ/nYCnUYsC63fr0nTP5ocHQ35vRGFvPL
3Onkmf68LVje2LfWGzssnm1jitshOGWTccT3i722PxAbPICAL+Nesbrzyy3LgnpvWPpqGpJDnyyn
i10RwwbgQyPyAnbCTnqsw/rRCnC/Jbo8XfYDGMrza6xKp4HskpE7R1uJZ0yaddSO+c/sKGdbdCuG
amegnA4rrhU+2EuiDtnCBc5zvqOfj3oZs3A3XPhRufR3wSqC28nrbhFNjugzb1Ll3wkHw5VHdIx7
L7nJbWe8xuxsUiDRvPfZYmOis+qDAcSxz7hjyKk2Y4h2Opa9CO+0Zj81yRqSjIGhhTnqBQumHV2s
3ez85oLmvaG6L7PUQhtor/Kexy+tGAuO8/KWcrVHNrLbQIqN9NQ5yJMnt3B3qw7DhzHNEClEQdSt
pevNpLbbDvfVZEc+ks5pbZ2T6VNSMFE6WAzigJpjbBrCE5bjPg4r71s8Hzzb0rijfnlF094VC+IR
Gsc9kPgTShZzN5LkgbwVk6HY5nI6uHVV7zvD31nYTYA5uF+rk70pEZ5oUNkiLnGh5D78BSIItiRN
aYSsabhdFWrYsHA7AfRjRULosW6PMgi3aVAeHHhJZ9Hf9E13XWnK/zQLhmJgd+OYQVxgOKby6JsF
KVJ6sKGfM+A0MdBhuEyUobZYKtNX1di8Y9Ve8chumBl917njfr2puz7Wroz9gXN85dvibLnFQ5KE
u7L2tsvwULb0UnfBs2GttJpXDxa/cCfsjyMtX7AiI2FyJLWKneePI0sXds9+Q9R0ouqO2XxlYx3w
jtJF90mXxjZd0qdeM4rnpfR2ZirGDbWPbaSM7jA11k9dicOK3R+DRgRKP9/Ino0MTeaXL8D+bJin
p9yfzimuG4JfnKBL7yFjqU9DUrBVFGHuhDF0JF27b5q0T3RgfBQSSyqFfID3Yq9cX/u2fDdZTrpJ
y2Gl9ZBi6ibCSHEXpPa2doerpe7O+FW3BHMJ7jgv88oWiHjbq6yK28nsI2dUV3Xn3ORS+Jctcb1x
E0QMmstrmr7Trbe47xgNbgu3v6kXiwicFfoXVBaVtYN55CDx0jYB7RccxcfmHfHsOHvVPhkhiRaY
pI/4Na+NUBlR56HrWoKRcB6t5wttilrPimFuoDq3mM+SaCqWp/wxMKr3oHDCOKe/Tml2n2ZuVFFh
u6eBBezOtFKaL7rqszQB4rkTZdjzOAZHM5PoqKbz7tCQG3VtqnclOy7qxxkFl4ltcFs5/FqyGn9M
kX+NvAT4gbW/1546cB58LxR9HWbWb70SEx5H0jaaVHhfyfK5Bs2n33CcORxlc2cJCeuuJcCwjs+a
N4kXz8rveDEPAZ1opfFIfB2ix5YuZALGgphvb7N8nrK62K2kQtvYumA16WM2kwcFCINOs6DJmyui
hEVGRkM6z2vlsQ2AseICT9Ge+VS1ZVZFU5dRJBtaTfvec1Yn9MQdVjFy6eS78RM97YpiwMJGR+gD
1mP90BkBrRNZKGauc05P/ga6FveItHRG5MxWEAL20r591zZwvqjtF9EwSQU1T7pKFzer1OKh0277
5q6uz+avbEh1WEu2vIWJmpizqYLLcZshw0cy4z4RYfDOn6058YqNSpR9ydRq34tSGPLJoeg6XsZw
ljXviBZXc7evs9VXR4kvha6z2bDn7VioEfWeCM6eKGX1cbFE3uugX29NQmVZVBPK/rPE438Dkf8B
2OT/sW/+l0Dkflz+dcl2+YA/85Cu9wc0UhP/K+lkG3rvP93ALCT+wOXvmz68JdcLKLv4554toO8L
EzHxSZIsIZlF/ko145ABofiDD6CdCOTChRaBO/Tf2bJhEvqXJRsnIMu8kCVp9/Id7Md/XbK5zoW3
wy6LyWuqeAORzqwjVVy8jj09erjgU7l+TKvJNdVmZrnBQSPBKa8d1cGEH6dHnc/UjC9mYX9wMeZ3
htVfrKhZLZ6WYiUGvrahhf5bnzojaR90SRvlZhCzBrgguvnKphmYC8qe0ocmcVgZiHot7sdxcK9p
c/C7OJx794UeTcaAFv8lRaJlq5EjacIqKRM2qbilsNZ41GAhW2i2Mn1TiEE3OQYdO1Y6MYedMaT8
RH5SINEbXOixU9vAXqyZw2dPruO+A6JMsnK0i59UZcj8fUNBGT9h0Y9bqSEpiF6pzx5PGK3CfYU5
zvVoLtuT9PevOmQColmWYIBry4o1Su/wxbam1QRmzISQvg8qHc/TcGH3JkG4ODSJVMt9Zta5s4e0
oE6VATmRu8Ykbvs1p4hY+QNhFasLsTEW/mjCTyf3Tzm6XVL7y+tSuceWiN0h5czQ3mgoOdDW3dl/
N106cyLHT8mRsYdk44RI71Je60+4CIeLYo8aNSEfKQCv2X4I3ZBJ2i/co63dR9IqyYOQeFz2Wtkj
1WTlYD4IxBbkH2zqZ5wDThrrgaVIlGL8eU77xCfJamTB0QAaxUnM7y7MfZFQsiTwOMqI32HLvFOJ
8MvrZzuLWs8dvoiSMITZSGcTVrbKfXSHnHMNkdDpSRclspbpqGXXpngDOWhJju2je0JhgKes82TZ
NGBfz1OFnziGhcT7eBa++TsQtsD/RC4Jg0ZnYjCZ0jIpNlSCEMlaS8vpooFTxYLyNVGa2yzCuJWj
s3zbqml+QCAZv9FTjFs2UGuHB5W0ymYwWABGrS6zboshCPua5YiBl6xb8q/M06CY0IeWlRZLNX1M
c9J+sFfNcE+NbopFZHFWFgSob/T+6vNqkE7bMh70ItKcW4YNclr/ITU5AQRn2MGNNeU7k3MpR3B4
8Cd3GMowxlVPfHFNM8uhDp6C+I3H46z/WkRS3iRrWKJoINsdqa8gKxdguHW2C+g3d++jBqwbw6O6
iLC+e2VKGzc029f2CducHUQ1YJTLOs6jPXnOp9qIlpQ84L7BVXrfh0sl0VKMcInYB9omoM81+Grr
1fSi/tIsjZppNt7NLCwOgTi29K1pdlg/jXQsv0n6qP4KuxegQfAp84YV9mzQ2dwihAz2ajhRu/Ja
cNpo2t8GJqGfAqfvW64oGBANL33EAch7rwGe89oZTvteYoARlDrLScSGXgxakKmtw1G3hnmFtSmb
nwJrcmWkC2u6obSXXWm6muOHO0v7U7OHYiksM9zila6L23pdxac/kpmIZxi830M7gytGNFRP+KuC
gb49SgO31JRPjxK+wT3vMRvnkrIKI+rXbKq3pQCXEgVLSIv0bHv5S5AYrOyHijfupu8M+nVGPyP8
W+PjHq8Gpw3N02i0er5hVJt9jIF+QH33PI3DyaMlnZxixxwYsdbMWPFYoqyQ6dbeAxeZEZojIcvZ
EKiXlNzkkrFq5thxTPQlA1/ojduq3N/2WIXRhAfs8meps9S55fBnfAkJbnCTlFkS7Mty9ayI/SYd
pq4Hr/u2c/GoHjq7NYrrxu3ZkkC5cO/GUiwouavC3Oqomjk2WchkPDimyKwTs15jnESXU+DVs4v1
LttLzyQV6GDSYzfmVzX0NTSRnKDwMhrPiNJeHy8rlX7MLz6mjoxaXFadmV2PN1aAg/eF9suh/CHS
PVNJ6HiB3mEKxD8VYNde9kU6Yvcyl9J5DdDE7hTvRbXBToJzGOKb+ZWChfmquO7lpk/a1t2gkGu8
+UE1PGl+N1RDOl0d7mSn/HknnNybY7Vk2Y1rFPqk2LO94b9NRuKOoTyvJgaYfRJMuPHkEghwpLpp
f6Hcrb9cVfS3LH/lR9vN/lWWeeZrwgX9y8RTvxI/x0CMwLEgh+li9b99rcdn4pqNseFyq4bI5qgs
N+OUQFpvDRnQ7KwS1EyrcIJXG328ufJ64auI0XSYt93Qqy2I8rXiKcEtZ9RrxnLOa7jbQNSw11gu
a2NG1B9Bi8aVKq9zPx8fLUrFl4NWrfvSaDymkZxH9ultyXtvKsqUTW+XOgwETOaILYNtWbui6qs1
boyAX2DXr2lHL21KOt1bkyLbmZNFN3qRzRxxydGNL4Y3X3YfvuMkG9ccqRgrKcxu0fdt+UxsErFy
8cOu43AbGpdln+SryjAprtew4ufhfuxthZtSsubkjfVhjfgyoduZHZb+sqAaTVah++GlbvUb0m1S
s5L12p7diy3f66aZX0h3uiO+ecP7GoJ2eLLhZvEEdWaC8KWlQp7i86B++Y0Ij9MQqu8gX4o7cKwN
NwxnsuoY71xYkVdyy/ulzmUzX6J4YW1c1VWbvJDoZgWhSNaMm3UQ4W/occvviW7F36bTGtydoDrl
9spuoip6devWojoQy2zOqpqHNyijZRbbJl0EcKEY59dFwjwY4bMe88v2/RCIyXajOgn663Kw0xxJ
vbaHLQ4ca4zNtRwOSQI9aGuuFnXFjEGCJXxmG9+enlcKkdvMaSis9JMeNTctj8Y8hUABpWU9BfaI
2aCRaUhag164jQbNxFYGyNy1OcvgaVBJfakRKCDy+S1gI8JDlfFm1N70FmIBsrcpm/Oc6dvGiADz
cr3BwmWOMdAddcQEHKDctDibRictYWpWUtM6LKv0mSeKUTCtFOaL73eWphZSJbtMeepS2mcMhPmz
wLoYkUfmOmtGnt7Wde89D3ZtqP3Kyemt97NyjpFAiyeA/u2d9PQFYGQIg20BKItrburZ5xA603c1
Fuk3p9nlqySu8BGscGs2/nB56ex8vehLPi91xDXv9xuzbRWXuZcMd7mfZM+KrFUSpSPHMWyvCwTO
RBRUYsgxKWI6/Lz3ZZTrVZ3mbHdcG8Hp1BJU9zZAdRjwVZ6gCMMvMl+6amruIPo21aFpy/mb9Gmm
YttDzTKTEag35lBzYqmNHA40m8KHAWYT/ewm4Re9AniOYVJ4p7VOqzUa6dnF4ZoppCvewwUPTWsy
yImlLQ3WNrtRNEmOByuxmnSXtoThYT/M5htnBDo3x4ZDYgzlVr1mgycwfiXjVKCz9gXjLWXd+PLz
XNBSm6hc4ilIEO6wFIUPS70S9nUCXz85sste0XiwGQhM7uDBayt7ZdenfwKKGdO4BkZFusR0R5Ja
jcivCgfDwEhvE0qw1j4TuWQNxjM+vcn7gOQWIWEqc8J6JpPMLoqPDtosvFl9M7e3ksustkfxZl9q
+A7sA/BVNKOuTxAaO7Yb7uKy0vecZ3LfLTfYfuETNK5KbiebBANScRKymFzgK220raENh2Nm/NkK
8L9j8H+YDgHP/38i9jr/+UVMvVZE1f+SjP3bx/19Gg7/8Bg2CT3D+GXqJVz9D88p/EMfnHjoMN8R
rfyb1/NPz6nj/2EBv3fA/vFY95ik/zkL81e8gwO8jKZlcMxx/H9rFv5rYNXHjmfiaQ0cOIwWXGj3
Xyi9BL7wfPbIia1VsbDyFnW1Ds5tU0gMYwnrkdQt7ZvM7VEgnW7e2vPKogxvW2wYo/dENcYQd7WD
T6xRzr5glYI1/YsDBdnBtIcOUjlR5bm3IRvEuIBERt4dbnS2EeB/XwuPoBZIGetYtPifAtkuw6bs
pd62SAcW1ugE3kNaNb95ILWxAxYjnqsyiXIxrs8CDgZysOUf2wvpBW8t5DwgKjv2Hs7tQkM8o0Cl
Ymlkd0LQ7hIYGlqMyRBu2zLfD3Wd7UKzzvZJJznOdaPz9/zsv3VlQE7nf//n8jG/CIaRr8uGv+Gc
/vNP/zPU6P6nueCo1L9+qr98ZshQf353F9HmL38g8Q7U83786ZeHHwXo7R9Qqcu//J/+5Z9crKel
hYv1i7XJcPlsKVHEv9Kx/tsk+fmzzP/LP//75eL8YZFoNkJgyDQoYqtGm/l7klyY1h8XZ3ZgmKAw
uZYuss4/ouTuBcEFTB5qDYArrqp/Xi+mAbXUD2gYharAf+iF+cfP/WcA+r+DaQUXLFf7nyxOsP8e
3xme4ovnhqKCfy2nCGhzg7Shdo6aDffQSKnqmNxgPryhIuAk3OSiD+ot2Kk1uHQSmToWRdp1V2Eo
xnDvel07Pdhza/nnSg6+BKKRDNPvrLMadYWzGLNN5bfjUZE7UUdLjna9SwlnQOQIUoyjJgvDZEfd
bz2++AX18gxdK97pbu0bMzbnMQvfOh+Fmb38ktf6keJut/gO9AVqSfbMp4qC4FClvmnWyjFmKdxd
IIJ0/k0efqBmzOv78CgXRzu3Wd7nTNaFWUejIR3/Ps8gceNOWGGeKjczkyfDx9W1H4F3x/kingYd
/mpCfZ58XNd2X9wnjri+8I4iTRYxi702Y1mXJbJ9Iwg+BHvKzvFXRMYwtOyxmjB4MYz+A4HDTI+z
k9hGZHnYFlbDf3by7BXeVXhaeYzX29Yl4RrjTwpoRkjGYGGFbE/mtk592poyqhVeHEobe+o/xezs
SmKE6ZUOi+7EvJmpF0dIse49jhQMgfOkX1YEdsyV/Cx9fSzmxr4F9JVcj2TV1a4pxHws6QNpeL63
1VFZXgkvpuvNJ6WccI4yhmFyXyPlo8eVA3YTwdYwH+wKlwBpcNigMsJFN39JisxmTNkJUgC0MTu9
W0WX0NkGSevLUmZyYydy9e97JpuU8HlP90VVLNa71SHLwjHt73UOgRGm0lknrhdzGBJEkoPOewjF
RIPHYB2X3LR/SmVm2K+yVXMrhOiGu76eeQ79cmbUmchhmSr3rrPM47mVM+E5QbvPW+4FATb6RVX7
Iiv78kPmc7dwjzTBt8qhb9FWBt0lDxnurNsZx420Wbumhf+TEys0fxjzvPmxWMhjswNXYX9TzhUn
+M3UljbmXMMshooQG/nsjsSZMtfCPii/ke1K8FIWxrGFDG398nyU0DQi5aDlFnGzyl7bwV39dx9X
DTFDDDDjTy5AqHibgGoMvI/91NTTXlF52DQe/rLAAexZ2ul5XK0ES5fBOrzfLnBKJXUHSjVfYaLH
9OhOc+c/cmjs82c7VcrQiDmwbgGI82DDlWZ1A64wAz/RzQDnBytsZhileUjMPjC3PogyG9PvaCIH
RTaDXSCiKaMg3jpiymyuCuo494U79XuLrfYN59AqIk99ztwJQ0QxyoXNa+p/tEWXXiXStHZYPQlu
14SlCIwUXxWuf7xrRZAiyY1tBISJni+lwx3rn/rAEb3aM0rWZWRQq4BCcyGwULhOGDVhNLqycKcx
BCx18QTrofGZ40fevsU4vizj2F9xt5MHb1i9Uy0bLNWh/i0RQ2/mNnkqezN4aEi0nwxQVHcVozbr
oxEiy2bSXA+9F3q3FV1qT0FpQaWBVunsDe6JJw2MDjESPWCH1W3ZpebsPRPWXe/DFm9kCYH+ul96
Gl5U78VAlwQmfRvyG5W206sDjxDQZmeHGP0aCr12QVkmRwYofODKDq5cZSPAQQTbeePQsQLqh6/J
LX4lBRja2m/uzTWpAbtinWVWd7bB5JA1zALGfCe3xKa1kyA2h4Vu4JYMLVFBcbRA5Z/HSd1BgecX
OOJpSWsNHKCjXnNKLrawufeQZC1nptm8HWOc7eMVFi6Q8yxdN6tZYU+YljMIuPnLnYQ+YEfuH0BS
5wdh5EGEWMXcOVnzznKKhFlDmFdOHgynJdPZW7qACaONifJHw+t3/jwmx7zqYF9BlvY89gga3OB+
deFapAx4N7SaN9cSr/tDLtr8OMEmIDeC7Wzj2UI8dVn7ZVHctctx3r2lgT/eo6GwfU0be2N2S8lv
ROMYcrIro5YWO3gjZOarMILJ8jNdp7yBgcDLzDVgYgCt+CcBqgKbgDye2c3uqhY8sdOTyRahHR4y
y9P4U3zrPGfCebPQVq+cYGqPU5+3pyHB8m31KiZ3QcEA49q26cf64KhQxZ1LKHb0Uvs0T25yTpss
2dvCtQ5z2/SfdJHAGbvUFtHMwL7VoimAveqXz0tI9ahlsXScdlVVZtdFKuuD6eHCcNYkeC8NPKIb
owr9nVMIhFLCjcCbzdC4a+tSPtFH77xbeU6cryTIuR9ytz4CxbfvTNQ9NIIkMI7syEfoXamuX8hU
3DeIaxG0MutBOIEdC5V1O9xGSyysqryffONx6l3/QJOE99EbphlVuWZpa9DIu1Aod9JsY17DBQuf
tOALMp7+EuXIvSa3e4vPNyQyibwQ4N8lKos7lvzDo1F4xsYCFtvzX2N8ANXgbzMNj4N7WUC5tTlu
O0L3vIFacR7SYES4MlaqTPpmuMnMywMeVCgbbSGTElP+avv3Xep111Yxy996TW11PRoZLluYlcIe
c3PC1jDiZO53C4ZffOK4lGVpt6w+wDB50CSClADIXd7rEetcp1TiiS2KpgRch9WMc74Gu1H2Sbmm
JEp9WuvWjR1IZJvLC95DMqdChJjufNSjh+YIRSAbbwJPqOqH+nEv+bQ8Ys8GSBd3+BgUNefd2pGz
vCiYc9lgpKuGj7KrsH2FWh6kcvO7QIkMWSMrnwq3LoO9ABNj7MDqeKADoG7s6lrLKhpBnDwM2FyZ
3UlDydAbtn3vXjxrwEx3Ln2wh4I8RazZ1UXab8kP+7ApnEmR2af6sD8C/52OQiz5NbzA6gXGKMEn
zCPNL433D8dBg4w9500TJ6zNLv7y55rKeAgq2Dov0WacnIU8Cz+Vn21X2c80TWoc/4M77kCKDKcS
Qhs1UO0acOmHy6tS+Kmrpqh2s17dH7ksTuRZudinK572pOWAl/rmPWuQ8BSwl3vw0fdYPw4ubxs5
+iQDZJ6Ji6ZRc3JDEFKF99iqAPeMxKy9cRcR/MLug6SMOP/cudVbkizDY81BJ4UkL/17ZU32rrvc
tAxhdRjWxqTcsYzCQ9I2iiDZnPbWo6aZvuMpVNYY6QCxnMduzXCrho8maV4q7lKuGZgKSNmZvOuk
0C7AJEUCt0paqlbQs2Xs9V71MU9Odc6lZx3Wxm3PNrg7nDwdZNrMLw8NKIBLUiQYnwJkrev/y96Z
NbeNLFn4F2EChR2Pw50UZVm2JS8vCNmWse87fv18UM+9TcIYItr3dSI6+oVhJWrLyso8eQ5lIKBi
0B/oKwG799EKgKfHem7syCt9h5WWgmBD8UaHUuFLZfZwNSEnm1GTSzvo45UU6o8EBsL+UJU+Xcd5
ZKuPxmDJX2rI9odVCTccd5LbGJ9bhCB/DPCaPXFVImVa0UnOBNbhO3Aj+PBOFUfoCsUnj77uex12
/ecYnaXvZIrcbuPWqF80Chggs4vHuz1uPaDGknLfu1F57xmdfB+L2DmF/AlUKqVMPg9okn9KRJXf
ab0KbAaNb41WuoHAJtN778mEseFeK/1u2A1QbX9sBB1klV7QzEQisLPoZ4ud8ptrNBBLhAodg69d
nFgf+NLPheSQ4k+dNgShlVHf+m7l0NndF3lZ9A89HAHuZxhwhELhUDSWBYGoRXLRltW2/oSEpp/d
89J2qH0gCFRuIKYtYdrwedxoNqSqYdAAeM254Gsgz/q9aGSwJG6synAR054mThodlsnOJGtrreiQ
CN2DpTfoIDr0dUsiitYdGcZDIeKjpeZcyDwU6FzIPzOuDMRgU/LZnChP4gJcEcBlxxiylLPUSv1d
W+vfQwfoEErZ9mOZa8FdHJYAfWPaf6q2zQD8Uf2KTa1bR4JOjkpI7kbPgjsPsW9ggVF2qFCkOsK3
bhx1Pf5K4eCRvvGcagqXvtk3Xx2FkD3jVG+6MKJ7Qm+Ng8S4f3FA1Y90xHVrrWqVr1XbeU8it8OT
3QpnD2rLuMeZGsTguhh2kir7L6UBcXznNOqLDNKyetfKafejK6HvO2iF1Hu8nbpWHOEMp6dIoARO
6ll3jW+6QPT1BBYxltZaEFX5gyCzGn2OUQB8dQVSwGswM8DrYmE0o5yDw5clmakc8qY1v9WwCiZb
VXNsZ6fFfi0fZYrv3qZHGvrYZi7zIfkpr1v4JLIChtceWqUoDOh8h4UL0QdZtWiVskyIIHiMeWxh
kzp/faxpetROSqe35UMP9VL3ornkWbdeXTs/fKNQKyhbUnoWIRqCaMbKzNg61zTqeC+A9DSJPibL
jB8ls2Hq4NSEhgNqFtz5SBZ8GmwbiSZDyJDEp5nvmButy1S6itTaNR8jxxH0uFD/cR+FDhXQPaSl
mb4pqTsNKAj7rb6VGNRrY+hJ+o6ceWGsrVAa9F3dDCUgJKDg2maQJFZbAiF69lKmD3ibAcy8GvIo
PQyqbSGbXPf1QQrqZ50m5pOjafZW7Wtn5we2/IAYgr/LBwcOGycofshD5X2rG2qa5hAZn6UqGLbZ
IOhHkpxsHyRAFojWLUS2FajAVl7cRd/peqaJJlFV4JGQp9xZXWJvQQJ/iQqdUr0nm/HJK0rp5Laj
ktzIbYsorYnyE//MTfL0ewMXM9RZhAU/Ymh38pWioKwYIzUKwj2NioOkF9XPPhrSk9zqzveM5Ao+
UM9UewPBj7brRQZ6laQLFYWkGkZ0o8arMJDVbC/JQ78zSJFQmXZTsYfcqkIpVDh3ZKGbvQkD8fte
ToAy0LqxA5H6bKY9hKbQsWwBOxZ3TQr/TjUkytmCqfzeDamTrcqssL5Q4S63gyJX39VUqu8iufB2
nQLhcBxayk8pq4o7j/TNB7dXaC+Qc4qmoCGgqxDcNqtar6Hd6rykW1Mm5EHPgd8hfcikDLLFDDuP
6thbHneqc9eCs9nw3g6PJhT81RbOKvtcVX0AC52jf0yp6DxVrhseE4rC2iYmpjlChDxCMxRx7Ps8
2ER159x5SFttFEWgriQgrdLdKttmjV/dy5FlORSz8uxr4FdhSMmhSWr7QabxvTpVEi2MBJK629HM
qCLfkeU0fO9DUWg2j+QotauH/2eM+F/GCJLn/3cO/7/rsirIR75cJST5J3/lI6ngweBPWQv1nTdq
f375Kx+J5vZ/jSSP8G695eFHvNq/KCP4Nxo8cxTmAZjpCFuRDi3/wrJJmvpfAEZgk0D3DJAcwkX/
JCGJkct0JJg4mgUti+c50q7cqWO68oLbf3AdWKX1RjmHkI77MszSJ7RnaJMQ74r8TtKWpBknJI1v
9nRA6Ig9AdxFuOnaXqZpgS7lvTijjEbL2Dcl/lGIYO/xlrxYhWXqyb8MkbPVda4rYUxV4WKzgOi2
cZUzjdzH3Af5AE1dmP0zgsvRChG/RiEGoiPTlCeckxEVRD2F5PDskgD8VPXIkkeyb27oR1QPtwd0
zezBJnkzRfClIiXH2k9MmV2BB44KbWxOtdYw/Q4I3njO/W0rM+tjUi6HGUAV0J5OdbBAkmdCkFk/
J23ub6A++1S7hJR0eWT3fVNqC6ukTNLhb6OC1RV4pqopYyXrej80lguJhWJpZwh54E+XYjN+IuE1
8lX6nQuUnWAA6V69oFPQahv5FIZu8VIXMR0OyAWUOkGb7rTg5ca+ysZE86kOCDJ2wPloLRu8IPiU
dtUAX5ockCWnI3rjJ0rz1fXhaHvf9K19CLIw1Ldhx48LwxMjEvQi2/82PHilUCizYGXBDVwPj+e4
rLlDrZ1VX/a2lcjfaaHvbjzJ0g7yAN+8Iz3EWv0tc6qB3lq62PICzZ/bayrGQzX5CuqAOCCZeh11
v8khNzInN6qGSVZUSUDRAb2bXd0HFqDBsg/A/edbPavgY6K/vBiWmFnnJsG2YK4yqJ8YYxHlehK0
1CSZpA76WQszQBFu1j8m4kMJP/5WA5539gNtIxMMbGwjOIZQfz3oZmecFibh96WwKFTSwabhedhs
k6+oLIVWKhLMZ27T/ItBJ/9BNq2vTROEB3I/7baP5PC+pvF9L+VcswJWpwNoBul4+0N+O8c6PQEg
gmV1xCQjCX09GwRBpdpaqXRnhL2xh/a7+wi00VlwTL+vOWaoF+GaDJnDPFIVXTp2VSPRVSq1dEcf
DhoNNNxmP23i0ZVqgBcLPNqvBWjTvPDv3Y//fIS6kLlVcCPoOkxmuktF2BbuIN1Z4lSAfm6NBQ3M
0Slc7WdQ4TDBU8bWoDnCJV6PDSZOUdulbd/B8iWojegfNYn8ZKEEkI854YHWH297e0y/+cWJycmq
UTShbys07TvzIcq/CuXJCp9K9em2kd+c4cTIZM3a0HOByBn2nSt/a5MXXUBv9njbxMw4iEMU1B50
weSZk/tXVo0ypLru0ZpN74RrrW0FAVj3sVGb3W1LM/v8ytJkkSgZJUIZPO9cCwdxMGtf+93n2yZm
9sEYVI1yjaSM5ZE1/HKP5xY58DgPvHOb1d6+GfIjD/6SN6NxB1Sgvy89X17w6HOj4sa3gP6bXFjm
ZFRN1FMpyCpMusU+79uvhWEuKEMumZhsNXKLfZ5CrjtWNryVahb0+EH1e3vqxjM4OUKmyefjHSAy
062JEQobNRJMtXdWlEcHYhcqJz0XbcU2SOw7K/9IanLBJc1tvVGh19JkACkQt1+vVi33OaU0TLrK
veyi1Oo+Su0jOkILQ5udv7/tTLe4yGyYHfTWOxthsddaEtBeDzzr9vxdt4AQjenqGPPhe2zVslDv
uh6MHDmFT7HBO4sHI9mmGpSG0QOEinuLDEy+FCbNrtaFtclGR/kSouu09850sO2VOj6JQv4ZezwX
bXVDuW9VoImht+aC03u7E3/bJRd2J9GZ6I1GCh3sFt4HOa/2pV1vQLFmdCkoyhfgyZvQJUUqQC1A
TRyHd1706nqHGDEMX/rWFvex/6OFwnlwq3uSa6s23QYGskt2uC9Vfd+lFVw2LjnWg1v0f+DpLldo
XMGLl00l000RRzLQ+RasLbc9U7jpyAvp8cvtvTDnhi4tTTY2OWvyfj17wasfCzl7R476p1t8dn0P
TB5V0tvWlPFo/rYofyFSkBIBPHA9sMam4dIcVOh4dYSoLLibftnlNzFAHd3XX9XG+uTyiuvyL1JA
zhqw+mNAE4lX9JsU7FWdnGhMMAKwnCbUNuYI0Fo4GzPXGJRDb5CZtw+czLwTgBEsLBvPn0Y2XUTq
8K7uZG+tQaG5sEPnzjqQHN0yeRTx2pscDF/uDFLpwjtH5J02ta4ZoIG1+Hh7yuc816WVyYz3MERA
Wt9xDEiq1sV9CzNOr51iOGdvG5odjqKwmXSFUH0aKQdRqYc8W6k/yp+8LN3QvL9gYW5tADL9rwXe
J9ebx0fbty0ahlJJNMwC7gQN8idxDISXhiKDwBq5MCergvRCDxX2AFW7eHR79YAw3VpSs4UH8exQ
9DGI5rlKPDgZCrWCRIXvBRfM1pea52z4hnTq7QWZtWGocHsClkTdZvz9wokoRooGaAD1dZDcOwPM
UnDG6PnCxfj7A4nLxLqwMpkvFXIr3co9/9xBg7GKK43WPwMSlsGBHcsPlHtDzb6gfQpyXv+ql1W8
ddViSatjzotdfsRkk3e6C7G3wlCHDh2BPKIhukdffUXSX6e3zN3KabuUPpm1acq8jckpQKowiaag
4ZbzsGYJR4rdVZNCBDdoa0156D/cXsfZE3xhSLleRx0Rs6IxR5fU1ChWvOhkbLikBugU/jNDkxA+
GF8tTYdKQWp/rChnd1a91tWTlWXb24Zmd6apqfLbK5JH2/WIuNtstSXFcU6kJzegYal/kuhbum1k
dtpoxTUhqWWBxGRP1EqO/okU+OdAoWOEQkDwzrYidCi9hUtNzHo+i3ynPr7PKddfDwdhLAhvkO84
N+AV8r5Cf3yft/fJ95CW2SQ5dGuZHkQb6OGutGEQXVi2mdm0yHfpwlSJislSXJsP2yjwzW4cqP1U
qU8e768lVzL3Ir+yMdkaSoH+aKdjw9CkPVGweUIEZJvtqj46ADbeS9FPyVIWVnBmXi2BeJIiSH6Q
D5i4ltpUWgJV1z9bTvsY5PpGoHCxur1LZiePMHjUaNJ0kkzXk+eYdSWVSeyfnVqHLeFJoqZWOPnC
FpkdyYWVia+oDXB6HRjQswdJZG3SrUX+7PZA5kyQHwLRPqLaubuuB5LmDcVGBFPOg3VfJ3ANNsaC
hZkDxUOVvLdBBhfG+skesBsvcitkas6F/Owr922XfvCUe8TnFlJ+c0uCa1CoGKpCcIKvR+KrTgkB
os5+Nl61+IPUPqFusbDsM48S6gZ/25icmbSkZBBEsOVo3lCf3BDWqpoW+D3J9lOcmZ8DgAWPspU/
tvD4LNheGt9kHqtBzqV6ZOoprfd28xzoX2G1vL0ZxPg3JnH21fgmu2GwfAGVvOGfJZjpjL1+MPrV
0CAQEazUV8hlV6bYa3VLbREZwKXJndsol5M7TsBF4FEpACK8VvXPqARCxrTN9c9+LCNE9eP2KGft
UB0BEs/l/xdc/cKOkdCDCpCWa6S3261e+h+MQqGCDl0QRX7NWv+JOZsbnxuL4tdkWGaoSfHIeHcG
DLEqYdgxgCflycZXliZwJrQg4w1eUEcul1TNxCl1Gu0YhYm3LQRIdvGoBHAtwomnAXuM67vbw5q7
vq6sTc6bQOY0rwOsDcXG/IxmJ10poEdXFEy88q4OVODTT22K0zK3LvRDI+Tq9ifMnkaqQrJK2K1A
knG9YZIuA3+GDvC5c3llI1QCtVff0kEtN9qmEOgxRznNrUUftnukMssPt83PHsgL8+NhuthHdq5A
nThOt2T3q9o3YcJ6WkxevkUB0yMJif5Yr4QcRNEnizoA+kJytxjdWrWSpIe8gbkUKp/4CyzPtEh/
Np8A9xFL0MUcLjwFZjI+FsBaGO6piym2Ptm6tQwjRePV/vm5T+lAANUawZyQhncmUryq+Qevmytz
48G9mFAaQ9w4KjAnd+DBAKAUr0Pw/M8X7XJIk/DORV7OVDpsZM0pTV/8+rHXF2ZtNuoBZMms2RxG
ZdrvAmymQVeIfVl69ZoAD+6BD24GeXUt/ay97AyUw0EX4AiGYUFLcd40LT+s1ninT01DOqGissMl
EWcQQxkDxNF2O/aZiMzam3KEOA3c4XuyVQgXIzGyh5LXXRr/uPF/27KqTMUJ3QjFfOOSuVhHsIt+
LguZ8SuPqdGnu7DON0Oj/oRr8x587FmVhuOYBFMzGS6EfdMe/UReqOrOnU6eCv/+iEmGSq7QrvO1
zj+DwLYB+8rl42JRZvZ8aChlWuYYx0/TrhaN/E1UpYQDBaRONI4CcTPcZFtHA02mWa2t6C69k/VM
+3F7F895esS4BW1aFIT0acnaaLUYRVkMQ1Mrn+Dv2wdCwBVO3/XGdHVr4+ddv5ARmg0OeC6MzWJ4
WyRKr49nnQFai+ocd6sD98+fQqhY1G1aVTshgeiH49p6BvSz9UW0JUeybb7eHvRcqKrptF1SwiFY
BQRy5R7aynJqoxlj7sC5N+kAp9iycKPMbpoLE5NNYwU+TO8QX57l9HnIcqSf7lXAXrfHMbtr/jYy
TeIUngfDoYcRKc6+EGsF4cfOrFdoZT82/o8oWtgrc+EOm3Nsf9URhZ1GBYPjaAUK3YwpPg3Q7ETR
idypFy/chrNbclQ+BdlDsXcKPmnEYOVAGdkdVr+q3kgDv0XImAh/+dzNDslUKOxTxyELNtmJIgqK
PuqwFQDN9X1lXaW/MoWGhnbJlc1uCJpgZYUFw6VPAmIbAQia7HDlKWJvnfPT63dKvbP0u4GO2iOK
52tKR8gjrTRj7RD5GEmza/uftzfM0keMv1/4U0jmuEwEBy8IXjy4Div/NPjfb9uY3ZTkPMYnLcgo
MbEBS7UnAxWAB5SwSbcO6FfSqffe9XZmtnOGBWvzI/rb2uSmd51woL+HV6cOSLJAzKoUq8x7vD2k
WX9xMaTpVZ9oUehHrB1dOGvD+eZmf3SSLyxMPJKpAqNJSyYN5avK+OBCkzRqskRw0NrPkJ8seKe3
RfjtYr2wN3FPNAgFBeBmMkb0uSjdQxjmq6B8SP3jWNio/VPWoZqryx/gN9oD4qVJFaJQdmS4BC1Z
mNupUwkN0QY+jPdnD4AovQ0OpFm3V292iyAhBZwDIA9ZlutND8mSTZsCHSKSX/8qa3M4Dob+BaLo
dCFmmnUmF4YmOz9vc72LAPafu/BFxOE6Sgh1Y1jBYL28PaQlS5Ndjx6rBhYLS8mgH8D3nyhEULTf
JOnLbUOzq3MxpMnOR9S4zlSk987B4NJKYLxCire095fWZ7L3ew251qLGxmA+xR6cn+V3Ecbb2wNZ
MjLZ8IA3TRWRT1J5LEro/KJ+vhjEza8KrDOyRlxhWZP1p0e7hO2HjRaLaN8m9EzEv3q5O1f+wkab
H8zfhibLr7qJZ9OrQSIgN+5i9dXqrS2N7wubbPYeptdTA6IJOeRbFHdxWWQVclu9QvCNJoZ5p/Aq
huMJApVA6FuEwcSd5YpgwTHNj+xvm5OzisoNMEUdm3XzIot+y47LumzByOwNBZoOKK1BiDF1CJns
0vAvBl4V6a8wUldGc9D81wZONWPXJfLxn+88HdbNEZMMBex0VyRVUAd2Z5O59hJ5n6cS8sb05O6h
vIwWTL2VFKZunXKYpoN3JVU6xXaVNOHWGtg7ADbDoaSxxuLSCqNt6SHxk+3tajc+ItuwROYIJsLh
UTfrj1WtnUqZPj4J+Ymh6ve3xz93KnQN1DIYIyDL+uR4K1Yz2GnIN9HhuTH1byL5lVTSqqu3t+3M
uSoIWQDJUHAENzc5FG3QZ1VnRcE5cj/07i9KOrf//tyuufz7E1cYeA4ZISkOzmkCTgUKaBEitPk5
6+t1wQWZhJvb9mZf4COlBo8zIZP3nhj0Ql3Lh2ockN3muyIPNdrNDXWF7oaJHBDKqGVkw52M7BpU
Sl0MET9Y0NsfMXceR7QWQCfSgYY1dZtmCJm4waCF+6y48prCjmQ837Yxt3CGpQtIZ3XYeqaqi2GC
9Dtdf8E5ieIntK1G3Y48+wNnhkuGDog8AhS36nUQkPt536d9EpzzMtHg0/BQ0QDbsmkyxNVRNUWM
zej+wM9QYDQsQg/0z6flI/K1BRqRfXDu5Xu3fGr0CF6qr8KJ13F839vpwhDHtZgefnNECEPiAnvR
tDvAhx+0I08UnK3AfM7UlVJ/DWjeTg6QI74X2Xvenwu7Y9aiodFtD9Ew0dW4ey5uiJQ+uUiKIPlr
yi0xT2olvFuQz0o1l1QmVJZ59wVax93t/SJ+P4marIKwB9lOZY4SzbXZUs/iDB1HsAs/aCmHITa+
o72s/u68kqHpxNruzlBmaO0axHsTngZoHDzAGu5imnwmpcqX0CZhWHzMCKi9/pLek3MVJDyQk5Yn
QeVvhoNUOO+NPj/K+lPboaiSrdsiX6uS866vjYUVn50I6mBCwC5pq1Noep6ZRu8NpXfmLli5YQHN
mLFqIIqvtpX2lSrWgr3fIwJ6Z7jn31RSDWRSr4cbQcxXJHXsnXMYIf3mW4lWfNP+QIEKNpKFa2PO
lk7riTnWXrk6J9nqKIP9N3UBHahNhvLbx+ETLJ0AbyFU/Mf5PfQKIDQirmAawcNejwpSNtMLUYU/
S9ov+t3gtDiJ0F/wBb8fFcSD8G6U5xVcwdT/xKKiBx4uUoJBygrxU95BPPfSGy9S8qp8ttuFF+vM
zsCcTmqLW3esYl6PqYhp9CyhwzqnLcJ+koSgxWfNQXLnCMsPAc/PhSOp8Peufc84vL/tjb9feALa
5Gwfpjb/LIxolzkwgGb6ke7wvSWaZxWUqtv9Gqpv0jHyq9VSxmEmn3htfbIvC8/qWlpaWUFPOphW
h5C6s3PM7FT6pyBERLfWt2VmoYFX7RQ53SDPtiZGXzgdMxf2KBBFYYWeFVljla8ngUYNCz0f3hiG
3R2VSoHs4VsfPPeRvy+hK1JV2BvdFezPC4Z/v6Q5lLYNNph8JnHfxK4TywKJH4g34HlbWfC1UPqg
qrq0hWeSBoC2gdaN8Hfyf9M9TDrV1/sIbPXQ/5T3nrzJvH4Ndcna06DmiFdP+tHYD80hgSO5XCgS
zrgD3CzJcdh8qGC93QkXG2x0EHnv+mSVzB+oI6/gDSmKVzt4HwQ/Fvby6Fkme/nK1CTmgaNFs6QW
U3n7EvSvqQ7JS7oy3A/msNeMk2Pt0vTzgs2Z83Npc5oF0aCczCh2cF7RHyuh/DugLhE4++57VXzw
dG3FfzTxU3BZMDw3WEo8ZEVISvIIHh3Jxby6TsF0dxwdLzprzaucv4Svpayu3bBeW9UnaM/QY116
jI8edTrDBj2TLCWdcgTr10adVBR13/F+7YrtmHiFnp6eyWGtJAtucKa0DOruwtIYe14MzwrLQXHH
PFeMbBLdbFL5GYnaLU8i1aZ3co1OM6K6d17mvVeUeO/ZH5y++8dwEr5hRMXQ98A5fXMbF98A2yyc
seNoG0kSkNZAdeDQkw9BUJAu3DKzR5Q3A8yUwBLYUZOZRUpp8GLR+7RUopCmVocoe0C3BSqcXEPF
UrOeBaoEdOBvTC3ejlU8JQrPHp3vheIsPJhmrjzG/fe3TObeUJpAhWGDJBUpvWyU5bRf4FFaQUG4
GpC4CTwUyZfugjlfeGl0EpLaNAGNz218MNqudmZtWlhfrPb19rGZHZpNiVlTAW3xqrjeVmVm6LQs
2BzXQRwKa6/W9qaqjI2lFa+BtRlgog5q+XDb6Dhf01MDZyhANB5i7OlJnAK3Wo3egSA3EgHKbzJN
WseqWi9cJnNn89LK5DJRINmz8pbkCNTv+8pTDnX+qLYkBpbq57OGBI6bDlWq2/JkOHGnNxAHSmwP
El1bwGPZPtXNXxoHcCdK11qI8mZnj6yARkcfRe1p71E1IPyZpxo9O7D0lgPaffXm9vrMDmhsrSM8
hqRymugJ6xLcnoQPj3N7rcKvIqdbyT0tZv/m4gxlrFb9y9Bk5mp4twekHAi2PB16R2+bewqM6s2R
LP5GlA3qn0O3k+3gB2mBr//ZICfbo4M8vqjGe9gYDgGi8dH7DDZv4fYL23B2uXhXkTKiTgvZ5/UJ
szI60xydPg3iqTWtIWo8bG+PZCZEBslP39v4eDJ41FxbUKOijWhMAGcP8zpFTDTsIDD5ghD9LqMc
bHYLV+2cZ6JzQLBu/A+Y7LW9XlKbgI4+/4y6WdDA+O9GK7jQF+ZtdhNeWJnMm6qjeAwHEC12vxCU
XJnmI8j+IXu5PXfjX/nNFV1YmUQNGZEobeGMpVMKtKzyLao6YfeuC+p1Fiys09KIJusU2wnVVBDG
53rkKA36U+q9dvlnJSg+3B7UrCHYIUhRAriRpyhqSFMaUcls7VzuN1r+LHr1HslSuLQWbunZnXBh
aHJ7gE2CDmp8C8JkReAsxucZ0gJOkusLV8bsOtGqCIbIHpsGx1N2EXoUcSbsJGSdaN5e9+oJppPg
UxVQk9JS79ft6Zs9Txe2xlFf2BKgIbshAFRhauXwAPm5vI9766EyxWtRmv4+ifvvhjykC8dqdtXg
8rBwFiQqp8dKQESoeTUVfFOu0q3p0jaQJs7HRNPpz/aCbuF8zfqlkcjYNGjQhu/4epTlIPdarmMu
MklU6ilSFA3dXAt7fm6HkPYd2ZZVrsjpa2dANsTMsugv/BpnuFIfl13skpHJwfJDK26sEaISotep
w6dv3xtoXd3eFXPzNWLoVZhYeBRPk7tOlgPTtklElPDNfhQNAhy6FKQLr8OZwgeyYRdmJssSuLVW
9Qlhn4CI6pAEOVKPIvoGm3m8iyIbHrtK9Bu3GOptZ9fG1kFCZ9M4krdJDMPYNkMYr9rIUA/C81HB
9KBbhd9jsYthTLtM/eblZ46b+eKMoEBr/IWgKZR1arSU3CsUpmETUPWDpZ1q505FIZKnWLWYgJpz
BWS5DFizTYtuoYlpVYcMxB/I0BAs3AGfs7YoQGxhr4lJjXgPCGwtHMzZMGWM7SyBTx2zpNeDbXvK
UW5PJKlnmb3NagkWQFjUVlLShttQKcJVXrvJOrF4EGVVikCiDmvu7e03u8c5qERL2tuhvf6GKGiN
2nMULg/xjS43OyhWXvj9to05x0cmmkY6gK0mxNnXNhI3VOCaDClwmRtZOeVQ70m8mpNvVOPdcqH0
+5a5+20LXVibzKpAdVFGjw1rirwznbXc90SZ/SMFjm1TZTup+BarPQFNvbWU8nh7qLOnGY1AlUwm
XejTENdperaWhMvoIBhHag6xpaXAb/Q6v43vwsRkn0rdIPVmi4PV8nYXKv5OQdseUrdA/pSqzzo0
ykuB2ezJuLA4/n5xKCu9HbU9GFSg/Yg6yLxtL9zAajNqMr0GYnd7Cmd35IW1SegUw9hpQSmKNYCz
Q148jD63dos/SDpwJWoGPfawiUC8fzUoR1iNHLwh2sOXPPgeBKflLoHZvUh4Dkp4zD1yIV4bqamt
R55MdiUK0BZL03UQf4JZeCfgBI+Q57NQPVnpcN5bfr3vY8Se/vlckj2ipKdyU2ryZC6FkSPV1PKE
1JVfEfAXMvc1pm8bmTne/HXmkNuYYs7Ujalq7CPUi5GioY6jIrRd7yNI13kpb1LEc9pk4ZDNnAAM
migg2gauc3r5gyXoTUdQqgQXtQ6c4EGDED1Au9zt7Wdd90+1fKpQqbw9zPFcTc4d8Ecaj0FZI8o5
vagLySjy2siDc2GTMDIM6VPph/cV5PibRDajf75yeBFwzqAEoUjQJ/WJVAu7SOvCt2J9RF0sE/et
tZD8mznXVzaU692pw+BouU4QnCuqYr0GjavZr7zuvq2fC99amL7ZXTImx6FqIgM/LY05LSGQ6jbB
WRveirtxtcp1zdspjhztUrl9kXIXMffOeL29bDPuhOoO71g6V1i7afibEtjLdtQGZ7u17hGzuCOH
2nQL4NUZt08YChsSmG2ST/L4+4WHLI2mlm0XI6YCruI1hXTz9ijmNh9wcBru7BHxO/VWnYA0OpbN
4AwdiEWLuL8zwMwlzofbZuZ2xKWZyd1SonbHa4F6tR9BnxHtFOuoHPwiRs3wy21Lc9vh0tLkTiER
k6sF9Jdns99JDZKZkSx/6XQIqRGpT6xthPjlbYtLUzh+0cUaJRp5ZRkdgbNqv+jmveFvkZ6GtPsP
vOHlwEbndWHGNvuqJAYKzq44IlKyIqo7jxmG8DnMC4i3iwVnOLu//94Z0+R50Kh6ZToq+3ugbmc6
5RoJ3INcx79uT9/cXQbnF6UlWk1I0EyhU0Oo22EiOWAZEjA1ZvwV9b6j3BbvgrT6kTe7Rn4tXnWP
JNGQykvEErPbhVo3qEHomChDX89qAbc+wtsS2CILWFaZJRtDJLQBB9EqM5VtPsAh8+P2gJdMqtcm
IfpxhjbGZCvEQ1R7my6Bti2ASaAsj1qUQSKf/oFDHiv6/xrlxI3A5JdkjRKGZ/i015lnuLsiVtNV
2gppVXgwIrdNuGBydvsQA42vQ7g0ppWmbIBKshhhn0q0rSm8IoC1Ko2F1PKsEZNCAO0sdEtOuZk6
qcxoLSAxr9UvoOy8+mmxkDW7Wjymxo4VCFuMyemOMlj/G5l3jN8q6xAt50L+Pmr9SQDRFOiMF5zJ
/Gm4sDc55qGUekmSYy/zg0c3R1gjO1nDvfB3jVJCFaysYvUYRl+zpVfj7Fz+bXjaCGVLuUwjuUqW
VBwTja4yw9pSDn5/e/PPWwEMNl6ZnLfJdFoVHOx+Z4DGIAlrpqciKqC+2d82MndrQhUnj70lXJ3m
ZLtDH2b6VYyRQBfnsEB5Q3NebpuYG8cIgSLDB+0CZLTXh9hQvHZ86pPCAdXcJy+a/QQr2B/YgMAF
FDhf/Fv5EhXvtNZ9n3C0Okn0ZsU9OgakfG9bmbu+QIj+24q4HonlNnBlGC5+vnhM1GHbVTBbxSdd
0hculLfmrmmge2lp4muNDv3HOK24KD23OEoRKuUoeA+Hqva6LSIpxcZVK/NRlmB0y7XYeB8o0WPZ
tl/N1kQ5zx26fSoQR800K914vZ+v5AFNjc6TIVwtrM/ow9CwnNKjXKqufcwDn44sP/L2ZlfV5wqw
NdSBvFIaF/mw25M4ux0IPkdgMxXgKYrAyVSoMEh6ngfUUcyo2hJW+2gb37byhif5bQZpiKTrhqZU
0GDXa6U6UHZbLsBUPdoBUD3Zar+2tHhE7hvbXgmelOijgkRWl4L7KR49I3gWQb5ujPdq8r0OvM3Q
pseyfQdjamw9AoPeycqTKylrPdlW0TsJnqUVm3p3+7PncoTqGMRCX0rxlJji+rNjNE+Qb8sIMrO7
oI0f/QY85pAedS/YyP1w7gPvvopB9SbQfa8aiNW1tN4jqbJKTX+DZOSp95UtPOPynyzbxYdNTnGo
GkFWoiN+Nupu3QXZyj+VmnO4PfxZb0SjJ+DXkctk2n+W5z1STkpB4NZ9COwApaoFXzR7gi8MjJvz
IjL0yrzsJR8DbQTp+iNrrygfQ/f59jDmLkLlwsoksEYMy2YFOL2K/s6UNiiYu7D4FZJNhvcny3bb
2lwOE1gl/c+gN9g101mrBwuC75ylIX5AzXndmrQJdjG4kQ8l2paFuOPZ2khLUfZ4gn47YRdmJ3OZ
OpJIh5YUQOFtLbjnNKLAVTZ0a+EhmKvaa6MTqxqt+4Xxzj2QLoc7rvHFGvqtbyF6zrNcdR5kACQM
TND3o9vbgjD09tzO2qKRdOxVGBnVJh6/LwHU9zor2ZinqAodtEFpPo6aQ+n45BaXODtnfeOFuYnb
D0zdb7SC/IbtvlABoJ/6KY0XrsrZsAm8N3xkQOSgTp94RruINT3tgGArTmesReadUOoQw4tDY2kM
iYRb7bNYeobpMimCpz+Zz3/bnjr/ZEDyGZGx8fy9d/ryUGnlGkDFKrNebf9P8jcXAx2FQi83itdI
RZqZQNtRzfKI5aN0jyRd+JiEQ/wH8EYo72FZGRs7qIlN/LYmvLRIW1Ird5mer5UMmlC5W0irz27G
CxsTFzzUUILFrQjOpYzWboVWfPyCpMumheWZwsztlZrdihfGxt8vThnHoU9hvw3OaI1+FpK/dXTz
p2wbm9tm5p0XTZ5QR9BMjXjqtR2jzt3KK+i8ydRi1evRQ+bod1l8atL0KIXDuyw5ZfY6/r5gdlz7
35yXNbI0jbx/FJ6vzXa1nJjxgNncKTdpYK7j7EnLP1XNpy6LVmqTrlSqQfsBfe3blmevOIt4nksA
eoG303kxrxK3fjBAWg9JeWyuTb9D08xBwv0/szIZHmIqTVkooxVIJteSieicE+K+bluZvU2p2Y/c
hlCBT+vMWg6AO+6IutXAU8ZMsL4eEI1Ztz1yZrRF/JE5CHCo1pFLHHWyL7dkWHe6p/bcczK0+uov
HYKh6lOQxH8wd2NOFjwPdcE3peBLM72hmX7b4oSjaqAae+w9bXt73ubO1qWFyeoobqCGyv+Qdl47
kiNJ1n6VH3tPgFos8N+QoTIidVZmiRuiSzS11nz6/ZiD7Y5gEkFU7QADTKMxaeFOc3Nzs2PnyBW5
qfEjq2jqug9FsZoWLHkaiDWAIsAAYBqdxXkh6IUYFXju5+rIpGLvbUwkuy0p2Kjk/oPTx3dSgt4k
Gn/ec5LeT3L119e5FLAYgaFPAOkeRBqzgDUg9o3aAB9MhTsYvmZ4gxp12+hI6QX6ZtSi1+v2Fvf1
zN7078/OlhpbtVUn2BMS84bZVkdpUBvLhpUsdQnKz2iPgv40tJbkW7Oxj8KLgzjpGQZDznBTGndW
N9h5caSE40hGC22Yb9oJrwUl3Qg9ZLyfmjWm7eWV/vsLZldbEIp5mw78AjN9a0ptNyaWY4ZrDJSL
HiQBWWEkXeM5Ovt+rdwKWlTzGDFd5bvvoWnq59K4+ZOP9q+R2UcLmXhO3Wnojac7MnBHU/tRu+nK
J1ver3+NzG6ZSKtSpRunxCrID65nblCSO6yiRRetvINIoCRj1nh6F5z5n9kWYWaKJByZXjBR30Ab
VbWI6qIJluyu79ri0WJgdaJ4B3pqzlwwlxCS90JM+ZK+Nb4IQ2T32UHrvK36R3sHHgOHnzSJ5uSP
sZ9pFCDGqdUnOqn3bYKMVslKeXLpKplAH/9rZObQilprBH7SDUsO0EwbOxSDugEtTDVJ4d1R1gB7
i/un0S9iFgboxZxdJzDMEkkXEdfWBYlSEaqnoN/9nSBF5Sa1VIrbQZesvKGXhgIVphD/sToLyaqf
5GNd0igYq/IoV6ODGN1+kKCNydLt2Fo3CARu5L/UFtXSwPoJsvve0LxbPXwco/CoCE8TWmJia7ju
TIt+y/walWHgadK80khHtZBHyyTXo04SGftS9RxzlQ9izcps8VpcVYNWWNwGIg8MelrWqz6s1TMX
/Yh27bsgFyNsMyOdl4oJ6VV0m8nmBsYzV4TWyEL4vV1x2OXV/K8hhGcuz7qbAfAfUBZ/r2pGrXoU
jdpGKOpPouM/66G7f2mGl4sYVi3rya1+I3vWQVejTbxKRrlUsZi63P/ZNgZFL82oFdqM4AeYPHbl
Ha2zR0ZSkYB1mvpuGvYBr73yllnaPijbmKVmEpgxtNnVknedX4wiQcXvXvzx19DeNcFaDXDRBt1a
qs4A3WmbXS5KznLE0CNOm5aGBz9TD0wwhpq/8oWWtg7kFnOFpKTTWPOlFUEwKrQMw+g2qAYbPtFt
RCeVqrAkpI5QjHYYrmzdUujSyH55uEgQzarTss9uGYU5OmV06whkfRPYaTO4P70xMByzaE0nt6CI
ll3pT+Il4BV45SegO5yzl0bdPrbMtkuiW1X9kqc7rrq98Kb5TlDm++vBaHE/zyzNPEPr0rJPvTK6
ddtuN013+e6uNFsGt4lIVtF5qIeuBcBlmzwsmPFg9HVO/9AWnZwpYxfdNgWARxpc2T6vlfhmtCK0
RaJe3PKe2wZRqK8goBafvxA2/GN5Fq+GzO3zFGK92wGFb8bfPPCGw12DjHgnOUBgfFtGkaMMvwPL
XLmNlo4HqcNU1oIShZHQy0+axgydyZkWwVYdfe7TYbhRh+hLMOjeSqhcXCQTLRYUA6gk6up8kYVv
ZnFAHql0+TZztV3gI+Gd7bTvlaKf2vwt6axNZf687khL5+TM6nw4Wx5cs01UEstMuvPrU5oL4BBf
eu+I4OLKVi7dOuemZlE6QUfVHELSy4TWO3rQm6K8qwKP5srr9TW9I2DndYtzS7NALbAmMZpQLmWG
/nS8LQKAGj0q6P4uQphZMdpdJCI+PtDPcbsvTbIP+2PW/TVm7X23dlSno/jhx4BHYKAYJgfax5ce
1BheYvgZ1Ty9zDfolPRJvru+3iUfhTH+HwuzjQ1oMUCjgAXY9jZNZGzZ2NW0fdk/mbCh3UIm+GEC
QXQNMr6gJ8P1tX3MrGcmMglARui6m25s7UzpZbtumpMQrw1DLjrpmenZITRLKcjckTy+jHcS8dtD
KjspoTOunU5fJaWYPsjHD/bvQmd3lWkkGok2Wa9vvQLSc3Qv2NVVhAaVLO4rdd/1ULkhQlyHwkqK
uegqjDHRgVJQVvqAgnRDQ/a0CSLj/WW6f3veysFYPIFnf38WYvIAdYGoBFmEjkFelg/o1mt+toUX
dWUhy4YmSbJJUZUE5tLnwyGy+nigCKvK2baPR4SHpP2Y7gTQwNd9f9E1yI/gSpl4kuZ9c00Nyfsm
FFONcngVB5O+6TaozG2haJtyDSC+eNLOrM0c0VeqiJ4VGyhYd65JBx12Z/3b9RUt7h2pC10H9B8+
yESOspVWLax+t2r4UosbRfkWwn2w4gnTl/7g4/8YoaR8+YFMFBL8XOAxg6cJEPDCASrrTHD/okl0
EJTQjvu14v/SBDcsXbQm8QmmNueDgKGb+mWngMtq+k+d9igo5WYi4QXFulNQ24SNoUeeyci3WqYY
jl87SVpsc1jejnny+4oeuCUUC2Ce4bGW5jBFVwilqK74LQFsyPUY3GXvkQzqLPNPatnnpmbhJB+6
JmoiXnSh6O8rsbQrSVrJBhcPAW9S2JB4mH4AncHk6nd6z/tHqe5k39xA4GwX+ujEQWivkjwtGgOH
BY6aUQxyokvXscymFeocY2Xlv6FPWqvlTvBQC4WRJEcH4PppWDxx74QY+CRj8LOrXOGuriNg/FQr
n1w0ysv0GCNAdN3IYtxFNgu4L+AykKuXSyq7vIo0I4gYrhO+aaExPKL+7v9HGfxH/9/er+zxP4fr
/8GZ85gFaV39//9aOtdAvkC3M28BRfPMD5gXLbRIyaNbcUztMLmjiFQDHQF3njYrppY+EXRVwIiR
Y6b+NXvTdVqSC2FXRLeGtEGefp/G/saMh2NOUQqJl9313Vv6RAY1EVhDABbx3rrcPauIWy1tiCW9
qNtJhrRqaDltuvb8WExAzu3MXCEVB0+gs0zLIb6FYtX2Ybozqs8FCB6YuHaSWdp9/quK1gLX4ofj
BU6XAFptqIUu19fGcYLSJbEibY9VBwNV8dlPfsZjuPmDfWQ8FP4tBnLBDFzaQbMTUGzAGxnuqzwq
t8xA+Naaws+ia5wZmf792bu49bMokAtcPUppdoGziF+kSK9A/x67eo1v/f11NL9mIPD7Z0kzR3ST
tOuaYYoVwy4VUN/ToOz0HOlrXu31TL4dRvMhFl/0eHS87smvQVpVxQ0zZqMvbwLvW1I+Jc0NSA1L
4nJ/ZuSsmSpIfaE9X9/7pfsQqD/6YgpkG+hyXG5LkEquXqnsfRo7lvBN1oWtVv9EYBB5hRseKN6f
wFnPDc52xuwqNdAbELRi6W5qK99MeNZ0WOlPL37ts2XNXJcWi9EHIlbq5lcKCb0QHUTrkxZu4nxN
8WsphtIJ512gMINPsflyBxXwc0I/EN5aw/1hRYe26n9c/0aLcebMwuziCd1eqs2CKkCXZ9u8TEKo
sHInrLVge93Q4oFnBkqHdIsay3wYyk8qM6hkakdW+M2lvhd1x86FdGbtxb/4dc7szA68mAWdpwkU
cago922H/MOpD06QW+zzskWH23Hj77782jSpM/Qnq8vvjNB7gnv8kA49nYxqZYPXfs/sEJQF1LE1
wsi3sHv64aHTjJdskmIvmr1XB2vIqMXPSWJEuYweMmnhpcNEAOV1oc04chbY+OJYtqPdrc3pLtWs
JqQrVTnKKtxRl0ZQRrS6sR8jmsjdl8JXn5Sg2tER1LMNVaxdCK53JZdYYhJUTHiDqauzODhlLk2O
kcmEHWPIt56pOJ1waJOjiwipQXO3OOlZtlFVCJmYiWkc3fj6+55LGmPSguKF/uHtkHXWkAhxim3h
URjbGytjKjlunFRck/pZOiP/WvrwgEC7rRJKka8njcXRT4UdvNWdpT2S+dv/lzWBvr/cT0pGtaHr
WLLimqHq4QHs1Z2QNI4YRGs8n0s+eb6qmU9aUZQEvgCPUjCi1y58K83HPv3rD9bzXkBl1gs0z9yG
RDUoQUT9tu72quqfvOouygonHquVfGIR3WueWZqFZK0UBE+UW87zYDqUbizgr1vL3QjMSUmV/tPr
hru4L/dWkjwOoewkRvpkxNnjRCIljeKhQuU1fo3Cdud5EmV7Yx91X/1uPAxiZdlM/d34Qj3a4C15
QolradfyQYJlSzNQrER9YBYeu9SLYZPn56fd+BpqCmT2+3L4IZm+Y2pOJUQnhG7vtcQ8+V5tM/K5
Ep8XXdygEwkmfyr/zsJhkzV5Bxc9hylxo70UmvpNmyXKmzJKxX0p/IGUJZn6JOTOq0pkZHRyzrPU
DGWLPkRyAuejCbhRxUbf1SnThxCSyofrPriYSzMhxSg/DFSyYcycsNUHusUCtjL3sRXy/WiYmZPF
+QuF8KNoDq+mV251t90pSfV43fZSonBueuaVtV/3+VBI0W3MBLwDbQE4pVZeq7ounmTToNg1vVHZ
18vNlAGPketRt9egc+Uk06Nb74gseQgvblAuVF8tLphLI6OLrF+VuaS3aX0zGumNH5WHqGkqG7jR
SqFraduAMMCOgjQlZZRZ9pNFSlUYqcBDWI5eDMqvclaFK6F2adPObcw8UK6FVPe7aT0erLD9XT2m
m9WcdHHTptTKhDiHOdGZEbNAL1qLLaJS3e9i71tOy8EPml0IYevve5p1Zmn2eQaLT6G5JpaUv9E/
sMX27+sGFvfrzMDMyfJCdSMf4ZLbQNxTzrIjsB+rKczafs3yCThtQ5dJZe4L4U6JKbKUd0ML+Wm6
+4PFAG4AIc+APCiTS2fWOlSbxJzFMLeT0TsHVr3aRFh04jMbs3QMTFE0xD5OjFpvW6Fag6rt9VUs
7hYq6Hx3gP68PS9X0VY1kztJFN8WUbYtq3pfK09FVG89xmivW1piaOStA1vz++DZBx4Wpna8IrUa
QkwVdLbsk9AJQtRtJK2Fr7+RvejUeq4ICUwpbFS3/qIM7l2DTtFJa6Ngk4mwcRpaZ5emoP++Y178
tJljGkLfh+gD8bpsS6frj3Ws26tT+csbMKFzp6oZtPKzkCR4bdL0DXgIWGs3HtCB0Hvt0MxWPDtz
32jV6v1RMFpb9XIn0KkvMKwj2v4fiLlzQVMq18g0AOKpswwxMKRWNDKqDEYp7Gpha0Wyo2Sv1z/3
wlm/MDK7MYfUM997DbeT7GGgIGhhRnZtrFFDLvgvE02MLjNNwbWszr5c7PcBOQIQAiE0Nig4QnOw
EXBlWPN+/6RA+EG9YwJn8g6bfT030apSF7DE79gW8Cf5Tb6TjJMGic/1rZt+86wKpFrM04Jdh2gG
XuPLM4nmiFILNe9pKsqMX9Xq0UjBjo9C9ZXKUea0Qe6tHM6lr3VuchYGrFxPak2iGgH8087d4TlW
w40XSpvrK1v6WtO4JsReExHMPI2KSslLR2nga3VyZ7foYh6K9uA3D5oWrymbLsROhr3IDyfiJ55R
0285Tw/TNm40plxvY19P7VSTNae3yrXn68LGXViZ+Z8Y58g00jMnpdn1TW9Hk4xVv8bytWiFTWMa
BEp4pJwu14LOV4E2YRjfokjr1+MzDWuzLlYSzcmtZm6nIa77j5HZUuTYDxIT9dDbIjO6LcCVF0gA
tI0f1qYdqFm8rYXG3IRjuPLAW14cpeKJJRgFoVmCG/pNA0qRIrUo9cFGLCr0ELtuYzS//z5hff/a
mR3gWLC8QEd+8TbNw4OVvvlGZ1tZ7xjt4bqXL5xfDIHem2YtAW/NDlNXFnCKlWV8i37BwYWnZCOr
93IsH1pBgvUw8m+u21vcQEYL3iVLIQqf2VOspvSNMoU7LZF3vFs3AmpfsbHiHktTpHCgqITTCZTG
/7h0QibxRzmuWFYH6p/OgmcjDr41IvHOZ3R0aNz7zvzehcYXr3adejz6OrAReByiT7DcwhTwaqZr
K1+IJxc/abZyzfI1l/JGPNFpt7xYIiQ/uGZaaA+ub/HiJ/137XPYj5S15jC0VXzbuq+9qx6kCllo
I3PSfpc02Yr/LL3kYYJBLZGh3Sldnh13X65qtjaPb7NBqN+aJA5vik4C3gTgyhGSJH0yc7N5TqHd
2Y5hFG6QrPwLTpLwqWhT68v1pS96lw5R7MT4TFtndmx05AKycMS7YIH7JIgF94MhIvrjrdwNSygk
3moQI/GaR1lFnn1Mc5Tr0RLYY3eMO5taVUPg0dLSVvMnOLp3YFb3rtrsWzimXXGvRn8n9Dijlyh+
6v0VZ19a9NlvmYOQlLGN4l7GscKKRxddd7/PtqtTk0tedW5llohNeH+UefjOYvRZyGxVtVGhVbSv
a03hpWNybmcWYVWlSirF5OSKubJNqJcnYeUUySutupXUZdF1aaxTO54iIPSrl0GiDnXLE0Q2ri2e
jGpD94/YMGpHKbyRq40vvAjGNpKcsH257qVLFRpS638Nz/LNXOm42oKOVmfvQjx07JrtqNhZv9Pr
99YZ+CG7LeIVp130kzOrs53NmzL2fLPhpIa6LYAlnUQcV18Oi1agcjSoaYGnV2ab6lXJULVjQSoD
FZBXwdPXrbNdLDojLVuAHiLQuzkrNKN9QqlHHD8II32l3Ee8CSrYTxAsi9eAW0vjwlyNcGpNaCeJ
/telm4DeToRWTZNbU222tSzdgMc4eOOu1l/gRnC7dusVW634FtZ/8MGAOvLqYagdeM20C2dZYUCm
6xlBldy6+X3n0aRC6z5eM7K0lZOFadJ1gi7MjGillOiVYSW3paH/bDrxEzpbuz6RP+UghXr0La77
/gdzxExwQjD90LmBnWJ2XaRR6Ot66NHyyh8EUdp1VWNb0Z2nqPt6+G2ud4yxLoL9pMwG/+HlBppC
HZmB23UnVzban4WIlq7k+94GKtXAtyOzW5vM/3iyJ4sMP8OYh2VrXjUMvDLtMhOLg24VXA6ZgIJC
0FU3tWC+6UP/M+8E6ziKZXvftG76NVWMz7+/wQQzhlGn8/EBntel0HDWgt+fkkahVPktTTU7toq9
lZ9EeuDXjX0I1jwtwdRovDKhI0SD/nKDy1aLci8y+pPR30Ocvo1U7Q4sxyFI9RW/WbBEsZ6yIoUA
ypgfLjlh7JMS0aDTAKhr6DLHMqOtLER24q/BKJZM8ekgtKc/zEbOXHQYK7OBsW849WDfreKIls7E
fJhGb9c3b9qcizcMiCGELafJVKYowXZdbp6RZLo0hM1wksPPXvEFzvTrf3/JGaHxAmM3cVSIHwKX
Rf8nUSJzOGVlsItd31bTANk1/cGM4dJPpa0+fhYscQvOdn/d9NLSgG1OORg1CN61s6XJYac0El/L
rVzJtoJi3HSCunaBL3woWA4pUVGOY9hwnu3VvRSUUU37XLDADhv5V38o94WfBXZJceX6iqYHw+xj
wRZB5Qa/kBComDmFLI9QN1TecOpKQdwYha5uAk0Ido1ft2+C0oQn/tG9lRGZdK5b/nChwsRG2Zbc
GgAWyOXZU8YfjWAYEq0/5ejA+FI9+WLx2+RokxGmvQlfFCCYQ7z8YKIiZFIs+8NJZEa+KjQHI7L8
u4/nyQhsqTw4uQRgo700ko6ZVvVKMJxyOuUSybnVOcitr+zXwg1D1Ya2kPreJp/XUjLZU8sGcYBT
rP8whJ1G2yaOj6oFfLhdwzlMfjz3Cpqw09vHgABg3tbzc66eOgzGkyILO3/QPrdjchyUv0NRdmTZ
kcrXxloDhC55vaKBM6T3BWhjTjxb0vQdS9nqT3511Ny70nxuXYoD0c/rbrdkhljLeO00OvaBLs8C
FcNJMvhYQDgkxEXteMjvm9w4dXG6vW5rIVxMbS8Yj96p8+Z0cpmolmVUjuNJV+P0hq5t/ZIVofF8
3crSiuCwgVqKuM43m2WmVR/rWahqwynwK9R9dUt8KhVNeWgj4nwm1fIK2HvJESeWXv5LAZsK9qW7
e2FfKomvjieq4pteeAjz9mdb2qUR7ZqgeLu+uKVgz2U8laTgEGGJ0+rPksUqbCykTH3x1EU1lEdb
Xxq3KZOLhfKmV/vYPwyhQ/Nk5bAt7ClWQeHAB6sTn2ZW6yasBCi7xJPcwFBvxVuhh5jrl1L8/l7C
xCcxDQwnFtfZFCTPVjeMBkUcvRG5UCSEuYZQ/ZZBcLvLdd/cC7EaP4ijW6zcYgsxf6rSg3qdhGEp
o8+M6lpQpYY8noL+yayanRufIkmzLVfjrebbzGVf/4YLDnNhb/bQGIbYLN0Mh2m1GyN+6upua8l7
Pb7L63hlaQuXCg30qTUAuNegbHO5tFTTjDQbkuEEBGcvVABSk3Zbdu7KpOaCe/CmIE5NiKkJ+Xpp
pu6LOh3UfDgNvRTagVs+MUkYNu2pztfaYkum3jUMoNkwSUhnHpJEURmkSTqcmtyJ6uhVUBFv0yp5
YzI/fv07LW3euamZ02fGIJPdYCrWnqVIson57rgSrBZ8AagXHRyNrzTxT1zunMaTRqzDfjjpTWZL
6oP6o2lppUMUtVbLWgi+RF2K2RP/KhfZzOug0kOgKiIsQkxoC4AT5fHX9f1aik0k7VTlyN/foXOX
ixEQKJN6VWIxXv6UBY+ud2CuNRdvyu4/BMiBcYzET9etLn0l5lGIS5MEkjjPQfFJOL59mXCvCYON
rutBUaLA9rzm6Q8MoVsBkAnygA9nKVRCxesMVoc7eG5B8I0dzVqbP17eRA0T0+MOO7Mja+pdOegC
3wkpr80g/B25f3W74CF1mptWuB/WABYLwY92wET1STVu4py//Ga1R4XKEOLxRHN844ngHBNbgBoh
lI/lMBx9Rdhe38aFAzxNwk96Ooy7ACG5NOiK2ejHVT6e1F4Dx5llr4FPr91l8HKXj/KP69Y+Utgw
cgw4ykRYjJwAm5fmLNnzjaavxlNRqN1RMRDP6+loOUbUdQfyuomMPizsANnaUxT0ygEZ7fRBN2K9
tIPBqk9RMq7poCwcRbq2JCggZuEGmA/EyBKqGnJdj6e08UWyRwgg2yJfG+BbSFoZ8p4IuJBGIhGf
Qs/ZXVqLpqeKWTeeJBemC5eZjmcz/hEbETxcsQiGv45ulD5bOY4LAQ3p4YkKiVoTs3yzJ6HQcNZ1
Y2Btem+7VbppBziXiNXVuGnG79e/7nsuN0vMsTbRA6FqQ/icXTxuX/DZK9ZYGvUpl8UD806HwtU/
Dc2POH7Q3FdmPO7QgDHGTZGfCnErM1JcJLva8pxEe26DBtk8mHLEcBsokX395y25OlUwAwAbEZe4
cfkF/FEfGQNseDYoz6p8F3ahrY734e9zvCHLDTkTk2OMJ8PhOAvtngnTiqxxhvXuVbVeDDqxRXyX
lX+TYb+FgeqY1oOrHwX3999FGH5XdIW7GcT0zMU8dFwnRk7OcvW9QOrYI2kzW0fXfpXffM32ofy6
vqMffZoBOdpQ3C+Qy3yA9Q8ihMFQ248nTUzviS601Ro+ZH7byGDcu5swl7pNrA0r6e/HO2YyC3kz
PqYzkTXLEDsL+k+jJojo8WdB2dfWyxisBKqPcRgTQB0tmC6mgvdsK8smZqjHxwQEOcMQbIZOgSbh
zUIfU2yznfvb4Ep8ZmqgMfFF3Uadp2yNEVeCpnJOxViWD5lKP4+83P8m5cFKj/tjk/bdFIwTlCkR
v/nweBhGtScIj6f8R1qk+0RoNo1a3ZZ1b9eFv4Fnfld5KVMt/qmv7ru6eEpGuBpiJ2u8liZu56ix
tPJFlxwJhzU5LyCf+M/l0Yyoj0gTSdFJSr4C9LeHXUOnSz5U3m3thNlKJvkx4PNg44gC/Z3ADPMw
RZm9dCNVYgc6Sgffld9P8xmPYE6BVhOzTx/4uOA111MkOsUTmNwdHC6cC795E4xgpdT4MbhjhwUA
zqMKQoJyuWujiU6OUgQ8A33ZDqVmZ1nBhhmJ0+D5G9da+UZLpw4IDOOIvDxlOiOX1spBS7TanHYt
DTdunG9yuiL9sEqvP4XHy0uEVUGGwssWBBAX5qWdPtdKLkrefwLurwc2NU1E54YUFvFi0/k/U6t8
kfr8oYu8vSJAe7HKYDjt27VfMPNG/DB1uTMJa3W4E/zqdooAlmcdh2hHLhuL9Ru0IrvA3cB8HNVO
L65h1hb3GvVv9hlwiDR/h7hNpXZtzR6I+b1JCzbTboV6ZaR10QZkk1yJ1EnoDl3usya0cV63vHv1
7q90fGZoYrW+uXSsycxZxzTEBk7t0oQ4aTXVucuFpMt3gj8+xG70i4HUN0U+uG77CcIyA4mBlarF
0sJ4wOGqHI6pRH1pNRTiNurESDzlUeWE5Z0gPyC4uXIaFpd2ZmSWTEBmQctcC8VT31pvuddss77d
MU/r5KbsmJEMKbSxS7Jof/3GXbqXyFDpjKogvVjd5doCdAP9rCtQZS8/6cajDk+soj6wsyHS2kP5
+bq1pZ1kloGSLt0EGk6zgyDH+UAvBWtW3X+pBO8k9NUtuig3f2BmyoppXQCdnLd6h0LVYUIijmky
9R3fQ2rls0WAuW7lY/o3DaJD/E+LjvbIvOVqNWlRga4VT2ZwGAD6t8qDQTW8jVaqL0ubBmMAPAg8
Gy0mbS4/UekqXlhWLdE/LB3Vh5TL820p/P77qzm3Mvs0ZaokReN3FB6fmuqXNFEx7uU16PfSBUMA
prDJQAb9g2mpZ28Wge+SD4MiMhZ0n/LX1aZyes+x2mG7XtVfuJUnmUjEQDi5lDdnT8O0l3mC9kJ7
GiFoO9UwrdshnFwv1/ft4wA1FU2Es+FmIyzRVpodXH67WIaD256K5FQYX7p052aQNN2a8ldBeiuL
jRseh1/qI0yQSXoKmOOOh1vzJRCO/gFVOzWyXUf9rjSbKt5d/2kLj+PLnza7YcPISl3T56fVjIeO
d50X2kq2Maxtqtz4kJB97aInVTn4rzjUddPvwX525V3syixSR3wSpWsxXWY3gXijuHstpWhjy9JR
qw5J+Fmlif9FgGF/cHdu4gSfMuEx3zG/XwqxbT2POnUK7zY6jOpWtn7V8r7Ub8vxzuP/nNnyzn8N
n3PPTuviUAnH1GRibrTddOWIv88RX1vGzIdMo2tLpbXaU8WwYXCER96kEyp3r7Wk2xE1SsOwQ56d
jb8bO8dHru2uSrKdJzwH4T4CFxhmN2b/Rcv9G/WkeV+k4jFNN5qa2nWuMoawicfI0RpUyl5D4e+q
8+yAUd5w5W55r6tfW8bsatb93rCK3utOavpIybuH5QqZPt07TBP/o9062av/I7HLG8PdjESYJrWj
By1zdL5CcYrhefEPgXEvOJH3eTA3EHzWrb+JwrdMdAr9VD8ET/2Nd5S3Kv0lq9myaTafpTxKyUu2
yx6F3pGHB/XJtJ6S8DUS7nuoM+3upX8rJDuIHtp7PbIz2e6ZtZBvRffBSjZQDFj+ykZ8BAFNh5VO
PYTHKHMwXXcZgPLBFKqeJ8cJmg8PQZmk2uplMd4kRQZVaJ/KpzCLE9tT9Id4SLpPSdVAn9UPa9N9
77P2l19ElkimJfIYWqjQ7V/+EClui6btgu404i7AeRxJaz+1VIrKRnbGsj6ZvwpEPUs9tLNC2saW
vlXEG2v4hnSaTVt+22v2wBurtgUYlWJEfiFGOUxVmNhH61eEfk9w6n2jlwdzqokxnGQmp7rSD+Ia
G9LqWmabKjeZXOSW351q4QhjuvFFOwgci+xBOXkRkssmcK5t3x8gAAyQ0Ep82B4p6mc3kfQQPiiG
rQqHYBu0+yxyXHnTZj+znX+kwGAoT1ljE8btNWGihdDI/gOnID+gTsnz4HL/A8UnV44TMEWMxwIp
2iXyvjZBKWbOVKoTpHurHbf1kHxtlNsq9+5G3V8rr7wPBH5wAmDN0IqT05KCXf4IMyxDMWnCjlbm
AIxKeITHBIU2/zGLtGMKj2gul0DViDQZxbZB3oiF47rxPpOt58YcX/x2+MET+84vTUQP2+quLdwD
JclnRJfYdyeQlI3HTIews6CJTsduWys7xTwZzXOXAn4zdMcTVo7Yx6yIjQV/wDiJbNEMnt05uai0
SWym3Qk1cGA34SZLWgqFW5d64fU75j03/bB9Z6ZmZygvJbUovbLj2tWfSy9lmIlmaaY/MS39qmjB
Jk4FUH4IRSvDXdvFX9oo36TPtf8rrmqbKfxDa4p2o/zVlUclUR1Z6/dyclj5lR/TEDZkap+RH1D1
nytWu15rZpU/difY1o3dILS7NJWqTeLp+iYVkGTJBPcehCBhOYJUXkCRs1bbcCNUg2UXcSo5YyWo
nI2m2RV0Mncq47m3vpcylNun6TYoTJtAlvB8HHVeDbW+q2S1fr6+jI+Uz0zQQMSF0MQUQZmlvfRV
YK5MKltVd8ogkzJkyKQa+MeETLtRx3ZfaTemue+Hv1TBsfw72JF3pmWnEsyn0nCTk2x00V8y+KHr
v+rjowk2dwZ7GG5j+ByUw+WPkkFkTVvbnTrTfU6tfZ09SZ66a6rkABiqaE/+WK8kVQufE5MM4Ogw
8k6s25cm+4I5LCsSMRmVzhgeoaX6k0Wh+T2R1SOOOZdgyWujE+q4704pd7Tv72v53pBjp2r3MQ2V
5pgNK6C8hVuRbaTgM02VUs+eo/JKS+i7uGdNknEIs/BAdnKn3XviffWjfGtjd+etSWBM4XV2dCFr
migBgbbRLJntYuOpEeS0Uncyc9dOhm+WK+yC5Fnx25sm+dauFdAWgtKFuemjnr07BlkdimhggS16
aRmKy95PQ7iFhWPFOT4+1Saxu3+WNccCpkVvZaoxdBR6Dm1zX/UYXOs6LNpgvoyKFnAlhjUu1yL0
QYp0Ku4BZO4YVzgG8lTpGsp82ScmCKw4zYQwfnhppmaWMmJakKWQhrfyeGi+WFq2NdKTGaGhLgLf
zL/CkOB0qrtyABbaPjLtyonDGzpqlZLSpe14rKu8djXuxcJ/UuN9pX824navprej+KChYtp430vV
VkNm32V0MlEC8U5Nte/KT8P046yvorXz1MPvU0IhSc7IExUlgJj0o2ZB0A2yFkKoGBBf8Jx3fwvj
t6F7ux7Slj4v+B+GFQGufhSyFIXU8HIJE0P/VyXf99leNZ6um1iKmucmZp9WY9CaiyfqT038YliR
rYfCfozpR+j7Uryp6sPvD8hP+0add+p/QL09h3hWStIZYZ30Jz3pmI4oHqT+uy+090x37a+vbXH7
qJDDrgN3C0DPS9eRQ1et5QhLGtRl97Gg2VKeriQe0/7Mgxf4LPoqyNThCTMviNIxDnQr7U8dLHrd
loadkxSfoubx+lJWzLwjCc6CViL2aZPpmGnNg1C+tOPDqN4D//q/WZlF4sHLGGduChajfxH7ve9L
dlT2UMesHOopxH7ctIk2BRARfanZmU4MGGlcHl+n3grpHN5LerHyWaa/8NECfxuZHqBec/WHxBN0
tdTy/mSCbdDfEu+leISwxV6tYi3GJ+aMmLoGyA47y2wtcMXLRUsJk74oL2nLuxWVjVLdhA+9Ijom
8rbm8JRaN1782de/W74PrHPndjdB/SPy0s9e+hr27X09KIdhDe6xeLTPftnsWVMwwpepeYPPlJ9V
WbCVeDsatvwjDZ68SYBzWNnzj8NX08n+1+D8xpNcFRUwFGJOYXETP5aDB/bos17uvPZTKf0s4m+t
1EJE/1SvlpgWHerM8sxx6/8h7bx249aWrf1EBJjDLTtJYsuWnGT7hnBkzplPf76pA/xHzebfhPde
FxsL2AuqnoE1K4waA2V7hkLk0QvsQtlX0gioype0jdho9SN8Y0W79CeRqqSIrA4jUxd3teoqvTjM
B33L668+t2/3Uaz2zcduTEWSBB1XivC/v1f7b5n8vlPQdfVdrTRFbaSQ3msIht/++tfcJThMOAGJ
Z03a7pdmM78OY+TBRq+YYNEeTz0adcP04T8wQjMfUBCjZFi6NDKir5nHjcaTpj44pbKr2mcVIeD/
zsjimwwLhicMXx29VPsSdLYrm/dtvrGQtStnvFnI4uuKSx0dYRUbtv/Rj39KcPfeXsQ1ATOfk8AH
AGWiIkBCdblVg23bQ2spzFVFn5kroWDtP7RWtesyY283zP40f5hcy6ePZVVTOpeZWa87dwq+bfyO
FV9Kp1n8CmIdB5Ti5e+o/UBvY0vnyNIIeb/e0Mofth2FD7E6pWgzpYY5udEgU9RVUjn76IelDiY6
VpTxPqkt564HYZfuJb2SEybsMvvBMPLxjDhSF1CmLbd6j2u/lzRChMTc5isMgh3bqdSiXoBHBuAG
BbD0q6iq9ITSzLTLfSP0rFmTTrd3adWouM9QaQIyWKZNozrKETQ3o1f1n9Xhh9PcV6XO2/a71D/e
trTymQoEJEE/A3BCC+/yOHoI6dIhxVIyavper0LzLlZrNGPbztmIOlYWBbEQVDHQCICOXZ58oJVS
p8v0gSC8k6sEWNV8honUlx4nM/t0e1krWSBNICpFqNKC+lliOyen1n2UEWis9vILQS+lTuedgMRo
xTs5nvfAszdC3xV3DooCHmSBl0apU11sJNkbwExF9vLaCY7ZnDh7G0bf+2527hpI3TZuyKo5sZHE
8qDXXl/PN149zO28GHKZfifTzxr5p9Tqp0S2/wRWveUAVw5OKHLRf9cAX17Nskd2BpHskCqeXvhQ
MtS7cJx3CMYdTX3+VLdbCeLa2TGdA2cMVxLfunDqVRlaZksLlvmc+RhNd21TO/solg52YD00Vv61
MpU/t6/L2m6KsQF2kk4os96Lw7MCWfYzW/aSv1qm/c3aCo6tX6gX//0P7HBkVJQUUJzLnngb1RY0
+J3i5cnnXE92sze0itv8u4I8hTQxmsj9YCKCbsTlehS1MvKk7RUvKMKvllMeh9nYM8m+cQlXIMcC
vQe8DbSxRsS6OKqiSRqTaqPiqVI5PxtG1u4zotKjMirjwXZ66zCNbfPHdmIJ8oE+uO8Ne9zf3tOV
2yl0BcSAlSEGFRZPZ6cmYxBJquLZtIfapD+mdnm0g+CxddRDuDX1tBZOXZhbvKOKjkwWnF2KZ8Uy
isnGqbSqvT7+xIU6aXIyeYBMxOHG3DyGsKNvPOPiry8yEaxDbkSHgQb0kpFgnBS/yhmt9wqlcC2f
J2/2T4Nj0658LMtTKuu/U6ncAKGtfJC810xpCFwFLISLBr4N5ULD7iteloefoOHPX/Jeu5fkT4WR
HjWz3ADFrB2oQdMC6DUGjeX3byt56Ds9DbOWXl0e09z1y3NUJcesCWB5N/wNbNra8oi9QNkJZkV5
SUigJrMqF2amekG4m2UKQtT6g+qxD+DjqM8xRb1/v7BCDo14DHqbqyS/nabOLNpe9Yq5cwWHhXM2
0uguoyuaqdG/J+FgSP6fsWWqb87DaFdWo3pdD1qlVyovzslnsigKn9p+i0R6JYxlqByYFqBCk3H6
xSMYmqmaWIgeg1JgiI2omYY1FE8bX/y6FTDi3Eoe+aXXkZPG75CyUb1maOmrROZfM4+2NI6vCe5E
MwLmGmEBBolXgt03Lyygjrlr9Y5jQlutdOs2np9yuZ6eSM2bA1kBmXdmHIIS6YHSh9JXKmB6iUf4
c8ORRzkMKu2hlGfT5WnZ4ip+zWyWjgAxJocpVgTniDkuPbwdjXNdqYPqheHMxKAKBaFzSkznfkAr
M0s938h+dFHnNfWzbJ/yynKD+UudnaDrZS5uA6i79sUytYvqIaEkVIALnyhJcpxJBg6CVnfX/HCY
Ba2Lk4+ujJlsmFo7ezrbqKBCYKBCpXC57jCYjaZQJcUDhNzdJdy1XZoAsbz9ia71T03qfHygr/nS
clgszesy67uAK5ZBdVXMqn43+GF/Z4xsb2Tn8oeZNGZf2MFL4XPOBvimE/DPe0hBP5m62d139jAe
68lSDkpbVcdRnYNdPfTaTucvu3Htg5LJ4Ya021Q9ToNf7JmETw+2DXIH9ULzrjdKw83zStm3A0KC
WpLdh73is63y16Yb9WPSZeHh9rrXXKENkdcrOTVqp4vvt7KKpB9mXfUqPw7vOlv2Pb0sk1962Hwb
MqqFplLb+zGttY3AaNUwZU+Bv6Q3tcxOw8TRijZwVG+WzGMNnUke5seyQaUKsggtmB6KVNnIfNZu
En024G+ELtT2FjGSFHX1GOqpxvSt6rhB9DA2QAxu7+da1g0Vu9CDJDYBv70w0uT6OAK/5h6h7w1Q
Kob6czgY8osdH9C9dguHjORLLEtuGv8FErNhfiWu5WMhvQM+BiRkqfQ0Fj6v2+CrniTZMxAEvX7x
08qadzrcePdZUQ7HXjbnw2wrNOQCqTpWgVU8FIFu7w2n+phLEKOZSpschiivz80mxm0l/YTzGnwC
2F5IZpZuLHIk2VSlWPOU0p4/FIBiDqrWGqdCG7bq92tX7P9MXY1iJNOUO1oaaN6sHUzkFU393lF9
MHPFPe/WWd3SpV0rYL5ZG1Hwpasaksms1YS1dXr5MFX945TJx0Gq3pFXHGNy7FL1FC09Sua0C4cK
daMft49/dcWvoGbBp4f84OUPAJzS84REGqULu2BiovlayvJetebvpZm0bjwHpzzaaiKuvUwi5UYa
mi4JoPhFRcGU/VEKYnKpSHtIRvvkG8FOn9R3zvy7fQmeq5aK9vgYWKWHINN+5odU1nCaoF6ot6iL
1t5wxHR4J3gmGfdaltP9wEF3bCZztQSKwfjkN5JXReYuOqT9u6mTXbWUH+TyfWDe1dkHM/efAvu7
7Acb3m3lfSSYYLCNM2De31psSWgFTarpg+L5xTtO+qkP/cM0+8AQ/yTMQdw+9dUDELSazB2JB3mJ
yM/HoRpKXyREhMuGAqlfPp3sMnkZTAOAIYjJch+16SFVO6Jpz7KCfZ4Fz2PdPCFudZA2S8FrOZMF
n4IJJwVzoqDBLy9iP5lhVkhkLbVcfZnVz6Huu36afXT67GBMsE2PduA6wXjfai9qvoUIWNt9+DBE
lYsWETfh0nqXmGbnUCr2ekk6ZtOD0iSHHBVSGqyK82Fj88U3tYjLqP4QkCGsLbpFixc05jjstEyI
gIMfenFQ+mnHJKkbWr8E09OAcqzZTrupDXcMUlf+88S00u2fsPKuWYLPh5I4HVGYkC6X65hdnOiw
inhWYLd7SN39nWOlwfG2ldfRhOVCDbJ/0XcF2LEsUQKdi5gTjVho75+U4KdiGZ80KsdmTStfCx+K
sfZ6f4+A271c5a5PLZOJybIs/4aTcnJwCukQ7aLgd5H3u3HO7pUyPPWVfB8HWw3Caz9I3Urw9JI0
w1OyTJpTvYSaOCEHautuIFY/VMHnqD002r3sIzRl/bm9NSvmiGCYCmLaEDny5VClRtNbqUdC8zLo
Rc/DqdzauKtJ76Ie7YpWtLLMYUvGbgV3iIOjDU4Ji0IWxZ/Lc1ecMMf7KKqXBsCwzZ8Z+kiZs3eM
GLHkB9P6Es+/0uq3zsxChjx00m4VYv4/v8AgIWH4ihb24sEDD+5IAwPKCBkN8a6ZC6Yq/XMn+38n
+2em/A2l+GMwQF0hNX/8SOXpzXf92J9ub/91iUTsA+OWAAUd+GIWn/sYpnlALV/1zM+ZYR1C0HdT
duyQOOkc465KnqetqHnFv12aXPj3vC6CDCFlFURLBxI10aqjNc/aB6h/hoM9Wdlej/X8d6N32bFO
tXTXZpHtSl3578NYlz9ExINvctYCmZIIP6t6jhRLxzENq6fJmdOjXvfy8+1tXnEA2KKpxGgCnz8n
fmnLlCjoFSaLrkP9GOs62Cc9+hI7+7w3dlLzPnKeYakskHsvffDeBZAJd/7SmjvTf5+NR3v8ZdFf
gj0TIK7AaEPXdvsXrjyEl79wsRtBECZt3aoUdgr/tw42OGiPmoO4FpBXf3wo04+qoh8j+cW37zP4
DYtdoLyLnNntlK2fsnopAa1SRycGkJfgkbBMnRbdeNWTtWZwh+E9IurzcK5L240N5V61f1dxeacU
p9FAErI91sqnKapObWgRtx0nMEjJzg42OtCvUORLH64RplGIQrJNaEYtjrBSy6qQSlKgpuvTT+oU
NYc86Me9PM2PDAdJ72cjRiEV3OaHuG8c3EkuH4JWeYYYIHXhJflmde2wd3zT3lVFmO4jx4YB3Wl+
8B9B4GjKSEKpX5XWSug1pvlzkajZu65Nu/1Iz3inz9l033fNFgPW2m4DxDdErCWmZxblfPH+mn0v
vaaxQ+9S45meC8Wpd7ZeSLvCNp80J7Byt5AVx7WoSW+EYGsvACNVohotakdLsjTdzlpVm7Fv9vq+
ol8C3NIuI5f5B2ky3drJtgDfKyBaCNMo+YMb4tHnPBdfoyVZfhXmmpeZHUMfvVx/HIEH77soDX8Z
uTWdNb2foNhpoJU2CjnZlbN2DhKlvlPTaNrXdeD8GMpW2QVRlf5xCgjy8rQKz1Llaxtfg/juFteO
h5jMG5ISMT+1eCeo16dxpfSaJwfzqdJVWOuqTt13Y9LtVJAX/1wygiSH241CNLNhhKGXW5OPvRJ3
jI/SIvuq6hGtwH9/cWjG0twDsQUbzxKA1EPqqQfpoHt+3jCcUO0r23Y189mM/F2Qdndp4jYvt33b
dUwLLQdaQEIdC6zwEqpZZEVvlW2seyhGG3eZJsePacdojBbayk7u4vhQduaW1PxKuwdIkg3jlRh9
J8JY7KSE1BupcmR4+mR89Z3YcbuBT9n/aDXJi9Yke0cODp1uunO8xUmy8kmRydFgJYuiJLAspIxO
7lRGb+ueU6vMCOlzeIgLYzw4/Wgeo0QC89VL0Z86D+qN0xVOcHFbxSuH9CtNSaK6RUTvW2Zn++R0
Xto7jEtkXNYv9bTxml4H7ehHkDMIjC8fxhLGaJcKpRqK0V5SS/EhmCLLdaRK26gHrW0ifQ7q5qDs
6Q4u/P2YSUUcT4bhyW3vDTCPW+GP0b8Pg/BQMixXNvPHf76mxAb0OYBLwom55NfFQzddWWSmAJ3k
2VFOThGQ/inIdnkybtRsVz4JOpDg8qmJG4yIiMW/iX3UsQo6ivImMyjqKULDVakUSGClk4YasRN+
vb2ytW/hNfIxdcG5ATTw0lynNBUtdyRTUGbS5wejPeTRqSi00FWT576zz46+Z6h6d9vs9QlCV8OO
gqVnQBjalkurdQVSxph8y8v84RDkSg+AhkjaMWtXHoe9qaFk7tTjltzR9fXErIGQGiEMQ25L3qHG
CeeCTM721DqZjqUCYi2Jg/vba1up1lxaWbxhkwRmpNBz2+uq8KsWQLWuRB/4Hva+XRy1xgeKVz0N
L1rA0FrogfmErOJ3H0eHctz45q/vEr8E/0r5BP47CriX22xJVSzJXWB7JROYWfRIfbacmBdjbDAM
No70+jW8tCWCmTf31neaqjfx214exk+zPZKgMpGXvi+ROt/4/lcurbBFLZDghOHlJUUYox96ZdS1
DbMTWyr10Y8oacadnJTJvgtqWrtFrT4EmTlCymFZj2aVDC+3T3ntKmmERJRiwGsD0Llc7pgUTDQP
jQ1nRg+Wrm0HYIi6vnGAqyuFL5QZfa4rdK+Lu8S8q47Uemd7QfxxLEs3zGC51t5nVQ62LTvFfuXO
AQIwW2w8a6dJOQTCFjJxA5DH5fJUC9qmMmCHiyqr7um+js9GID9a4Sg/auYgb3wza+Z0A//6yqd/
pY+aSI2TQ/dqvz5OkvR+qL9HIYmEslVeWDu2t4YWr6AzasVUVZPt9Vm5I5mM7S2Q9ZoFzkoMQcB4
Qy/ocuciux6yKTVtL0v8dgfUqN6VCkTDt6/f9WsOBouuHtO6tH2uKDv71uzGum4sDxG6YpR3E9KX
6Rax9paRxdtQJg48aVFreTEsEU0vC0bm/9rI8kS0Lrf9smMlabBTy3egY/bRVmd3ZSUUTUkrBJGO
itLl5aE4CvmgOsEPNEXB3ZD6zM0ku0qv97dPZeVZIzTnm6FG9zoVdGmmVofBiKRM9kwmbpygeF8y
oK/v61R/EeMjZjNuQFpWvhsmpMHXA4Xl21nqUE75nM24HvCB1sk0Plm7QqtdJ95IsNd2j+kUuJUI
f655iHI5GLspm2WPeKy/s6N0nzCEcwzHfwdbo/iHG/hfBCKR5OX+WaiUyK3K/sVG8b02q10eOk99
PWx41bX10KcTtIB4kKvSGrAkUy18zGhJQUn7MYw/dsbnf78KYlBQFEm4C7pwE2+ew7BM5FJ3GtnL
qtadangb+kNf/unzF7t1t3qCwhtfxvZQmQuooSYqp8TXl8ZyAm3QMVyD4F3rP7ZVsa9ME1a4hy3F
7BXnBm26YFHF7ZCki/v4ZlWxGsxybLWyJ5k/df/vUPxzjstC3vz9xbPTKCrUzgN/f57e2cWP/+zv
EzDQphXx5+tz++b3a7DzpmYFU0yH6C1Ok9nDxKnvbh/92vUSODJBrUYyvQwNKiML6zIGQpsUf1Kt
2o30zJX8120jq0f+xsjCN/uGwvhzqLKSPkIPu3/PPQ6M8Icmfy8gybhtbM3NvF3RwkerTRAkfQtK
F6jVSVN/5GPnJmayN7YA42sOFBdt8ES/Es0u7pc2mehTcnQepC8FQ/FfxvmDjknzmG3lw6tXWWBY
YeXjk1mScfkQvzpa4+CrG5o+s2v+B+yXrwxc3DP6tkzhL45INwZlNjsuc55lP9RW/yBP1QNiM2mw
NVW7dj5UbETBTMhgLFv0oWTMVkhvyzO1Y6a7RkVe5RYoH92+BmunI7wzTVDow+g9XH79NqCaMCPy
8YyOksm7FgU5Co8K4teyHLqDvhEUrn1H9DsFEJ3chbLJpbkySsJCIxf2LB9SeXqR/DeHIvl2e1Er
+IZXpB+vDak9Xd2Fp85iwBuGFYm+avWYo9gTQRLNXIl9bI0H0+ncNgpcpe4+tEVwHuV0D5Ps7Z+w
tq/Q9TtCRpKG55K/ymcGI6qhp/Ym2Er07kthPwlpaXmC0mdfpM//nbXFtZzN0kQhOQN6loVurZeH
JpAHl0qNHRzh5T2AbCg2otU1Z0VtAdFkUWIAQHR5knKepLXSGoQp/klnJsge+hOcRYJAugdz/O/r
g++YzJD7AHJjEYAjhpf0DM/D01VyjKPjdRQT7GDaw3IMOMs1oi008+ryBPUDvWoqe0uLyDxpylhw
UVUQg2qG1mFeuVp2RymTIHOrMb7SpuOtB/XCKI9Q/lii77M5KhwjoTMxEpYDgeHb0Het/WlQlP2k
q6jf3NEB6aNfbbdxUdcWisskL0QtiOUukl6eu05thloRxaIZbsgi+DWY0m6cTsSCx9vHuPb1C45b
C9YMMay6eAqUsNe6KcCWWfkHPzG+5FW5a5ts42qum0H2jA4OJDfLiEZogkyJwiiDUzxrndtwekO6
JdWy5p85KEHCje8kjb+8/1S7KokoUfGGoNoNySmAqL22n+ZxAwK+8qZBlgQSUJB4XlPB52YJEYoI
1CEJnt2RBs2dWjTq4fbJrKxGfMOiJEFdgoGFy9XMujKNRT5C69dl4yHQ9OagzYrbByNUqKW04a5W
DojEgxIWQNZXAPiltWIoDC0cCHT0+GNsPc7Nh3I+3V7QugmYIrjZEAssn0+fbKbzO57PFISNKwfm
Y4623y6smo3z2TK0eEBHu0nKisV6Zvm3i7wyfJ6MjQh61QSld1GaQlZhWapu6XKqkVjLNOdMWT/w
uLj51oat3jPmZaAPoEh9NZaWSZEUhUOoeJrit4/Z5Oj39Mlebp/K6jUTAzG6hhuQ5cVmDaDSjUQp
FS/Vh3Zf+kayk3TDv2tnBggjB7ThbXtrflWEglC8MG50jRqeG2cwii5XPHmuuvtBkua9blTxjjqM
TCFHCg9WlBknJam46H0MGFpRy30vDVsIlLWVi6omlMkwuFJfvLzyrRMRkEgx8QDC34H62Dj+lz7f
m1L34faSxZe6yBuh1hIgGzqLNPUXoc9Izbi3hkrxAMO4BizwEw8yQh9WWR51/fNtYytRjmjrAujS
hMb9Uq63DIZplBu2t8iYwPEkG+Cg+X3uyr2tfensDbextod4c7wTiD0Bl1rsYRvjJTOW1iuuZP0s
s++DgTxw/h98bm/MLEO3dHCY6Bt4+hv7pTfrnRz+yJyNpaydEuEMxEOCEhQ2tsulzI5d9fCb8RJq
pbqfmRo4GGam3VNrSt08K4P3M8Ijh9unJfbn4moAsSKSAXpH85+myeJqNFEsMxlmO546z67qB/dD
0H9tu+PoOPe9XrrR/HtIwi+3jV45L0oYwqvwRIK4AXZ7uVJ0K/W+7lXJk7LivVTdQ/72wTGaDbrY
66K6MAOUTrS6RTKzDEfTMpMc3Ze8NKv2ivPJ/K1XbgU4n3mPQGhW3Y/5RqFuZWV4Mrpd6CAClF/m
gnkyA1PW5fCcgJlAM7ntZ1ThNi7KlpHFuuB3VrUMRt9zaDauSXmGS19uPGFrm0cHF1Q041FUUJay
c32UOnJusZIhf0e91TVeHOtbOh6D8aEt/gbZhPzcv18LUVMFB4d2H5OtYt1vqjZoEJZFm83hWehh
Rk7tMpa1G/uNT/nKY5D70e2A+FIUH3hCL60MQUiZvjXDMyHWTpITt0RVTEHmrv97+5Zffc+XhpZR
tJzbptSoWnjuY5/E5CWLzj7EQuAc5S1Ix/WNIEtnKkTgCFnTlYOH7qMwayM7R1y7aj61Kfyp/+wD
+cNvjSyOp290ktcZI1LoP8gOFqTmiAz47V1bXQpDmyKqQbJhiYf0JyPu+1jPzrP9Qx+bXZ4+5OHG
yVy3bsVS3hhZLAXO1oRSjpadrQCARDYc+sza12XydbL7RyfOFHfwa1ft9EM4ATvS6g72pOoMMGk3
1iXw/K3Ucm3Vpkh/oFNCIXlJza/PiPOEShidR+d7LTs78X1VjMv++96+taJcXn09CZ2iqaPoXJuf
jaZ0M+Vjp25BX7aWsohqhGBvGQkjTvAhksudMrV7Iwo2/NMr/cLlw0XxkF4pTX4uPjWVy7U0ahQV
dSZn56ZPkT5GDxDVl0R36ZjaXfIod+WhQGqMUcuzUrxE5h8trY99kx0VwGRJ+oeDvZMb/V6NSneu
h/3tnb52MqROtOv4hdQdGdO9/HWOHA4lQI7iXOoNOD7U/o4dopO7qIVod9K66HTb3lWkTo/wrb3F
yVpJGSiJFRbnCvyBPjd7v/svLSyONUk7KCSHpDiPSbAzzT/RVtx4HYlcLmHxqvWyP4WGwRLoA/Wd
4FDBjvRHMZ/rwtxTTjqY40ZcvLVry+AnSYj2y7Q4a4UBB/Vjb8kbu7byMVycy8LROENRF52Pzkqn
nMbZ8WbjwUiiDSjRqhGoc00UdSgLLMcgJyMKg3Qsi/NELXpHw+trX+JD/Lz+8++3TLzNZE98cHQj
L291EqEeYs1Vcc7CWbCYR5H+jsGJLTTEysdj8TRrSMhQe4DB49JM08KcHRELnBPpkJXyc1XIf/Xm
HmjnVnt95QKwZ8x6wL1JVXY5cJUPDLT1Zl6cnTkvPN8M1aMTNV9u79rK8YgGDpwT1EQFZ+LlcmSA
1KWe6cU5loPmflTq4Cc0o7HbUvPYcr5rW/fW1mLrBvQxqKdhK5o/y1V9bxjfRl4yHfLc24taiQ9F
p4jiAz6OBuiSHqftJzgze5NvB1HilHd0Nyfdqazrnaal+17OdkUVvE9DEx7Fp9u2VzzFhenFhpKJ
o4OoOtx3ocLJrVT3KQFcWBza9LcDlhOdv3MXQZ9z2+7qQaLAyMAjIRY158uD9DWVieae6y8P9t4v
P3dxCJOF1W+V0dduJRktZUqmv6hXLtYHugpFom7iwrSh/qAVxbif0mqLNfo6POUAYZAROEd0zZd3
X7VrI9H9oCTkoAkhZd5ode8oI/yKGJNyHV3dSMdWdw84M1cFUg54Ci53Tys6PdcsTs2OkP5Kprk4
SGltHws5VDcOam0D0cgURWVTkCIvY4OkM8xaS8qzU/mnRm0Yo/KNjob8v98HMAx81wC3APkuMgmq
yRm/oCjPjf00mdU+JLRv0J29bWVlMWSTAmcCKINsTJzjm6yojVJ71qq2POvyCbJYLPwHwQqZspC0
ZQ6K5HVxMmGLsE9Y99U5iconu0i9Ipz/6Gr4x8i1f34PGZ4GBk6oC6kQraLLxXRpluSKE2XnOP4h
FS8oOevW8+39ur5nlyYWh99mgLz7Is7ONC/GPnJBCSv559s2rj0QNkAJU+WC4/iK82UOI79HkSA7
o15w75teFX6uhkc7+IDimYw2kvzPNw1oJ98pTExUhti7y21TE/6hUpidywYy8cD00uhRZy729qqu
d4633WAQlymQV0OXVuy4CEwpH7PzOOqHcfrQ6/l+s7BwvXUYQQcYKVsqCzy8l0aqCqdWmWSRQzXv
ihHNA1QZ5v5vFI47xniKU1NsMXRdP4qXJhf+tJ3U1up6UsrYkHbK8MUCqsNBDVu1yNX9c1BBgpIa
TODyfQBdEJmjrGJn0A8Z0HuHidJNIN3Kamg/0kUm2KNfYizu91TyOCSmlZ3VMt0hA0aKkZGdyh83
j+ra8+A931ha+LdpzuSyNbDkdC/R+OgMW4QP1waAZWg4HKaOUPVcVstUW1KoXEw+ikF3aLsfp2gL
o3P9yAlwvUCAUVkFAbZwbUlddmWdFI7nfJRAQ8/R0Ron10ozpkp//uvXI9p+8C0z34LU1lLYcsgH
vdHkyvfMdkIDp59cTY1+TcYW9+b1LXtVsqR2CtkLDIiLJaUFogmzNfreVErtg9Tm1l6KLe0hV7ut
UfTrbxVOGfw01OcCTOWI83vz9IR1DLotaVmS1p5Km5w5gRw1zH+oOfDgbEKLQX2u1ZfbG7lyK9hG
UR5GSdOGOOzS6gC1SkOoL3ml1u/ndMThbRVCVq4FdQOgOkKnk9B84RHGwtG0oaU0V+n+0YEaGW8X
TM5xCr+jgnF7OSvnxcWjAi36jpBbLRyebdSVVvZBdIah6Wdqfc+V5yQ3NnKMlQU5xHBAW0AGMeG6
MKKmXTVP1BsBtzwy5/5Oa97F+rOS9Q/6tHHPhX+5LLyQktGzQrwOElsag5fHo2YhdAC+RH3H7vdZ
CNfnfPK15oi+zC4t/25KHV7vH/YYjBT7x21fUih1IUHjHDrRWfenOz2cz0YpeQ6jybePabmDouBI
VsvknZBV5F8vlxXp42xFSUdtLMqQMGukaq/ZWX6UC4noEf6uHR+Z9o+ZOyMb5OsAeunk87+vgkJv
PrAsDlKdFCk+N/mDpHwWhfz27+11Lb8mTAgFAcGER2PpqtfS+JGVq0mUnEOrCyASDT4GRrY1ane9
eaiYCfYG0nYUL5eV+2iwYyeZ2uTsA0qx6Zb6lnqY+uFXEfmING3hLJZXQqyJqSI4UoA/WCxrcVa9
lssGZDVnq6GyF7vUvCLr2+19W/q+Vxuo1AgJH676sk1gdXYU186YnHNEvSeo88GpmuMT86ju2H3K
arevv/+7RSbC8OsEeKQviwLYDJteVtpJei5r5VfdRfNTXOjDe9vM5X3V1PF96JvTaayG5pRUzZav
X37WYr24eDgyyK2Z+l7cfzj25bqW4/SsO8wgx619V3bG19Ye9t0wnrT5YTO8WNthUD84eL5uOK0W
r8tYt3qkwqdytme12TMppu38oT3qcmW5qZTEOyPVikNWywijMM+98b1fjduzYDJRoIC4MQpNS7Ca
1EmdPRopUhqdTVgYVfXJQI0MYUmKgVYzlCe5LatDopbdnVI68egGY+zc5+PYaW5u5tMBAuv+Q9H6
qRdldfEhzeTo6faVWPl4GbG0BDjyFeWx8LV9YPhxpinpeUTO/pBKev09NaR6IzO/YsJ43QqhoMIQ
Ouio5aAsxCy5rVR2evY/F+Xf+D0IpuJkfoJtyn9M1F057so/mnR3e20rPkOgWIExEVvwiS0+Ykfz
bXVWOP5S+Vv3f8J3qvSQfYw/37aycq0vrCyiJb2ziow2QXpOci9o0CQtXcX6BMNIZaSuvEWcYC7e
xv/dyP9b0+ITNrQWzZJYS89tZoy7Qa0D+AcM+eCnGiSdTRvsb69uxRHSPmeEm0+Xwf0lk2EfJAlw
DzU9TwWUVLz3D5m+0S5dOyaWBXeGmH3nr136WiNNuoYvKD0XXRnuUOd1Hkk/wodcSa2nQk3RZqvj
jWdx7dDo2+MMCXEpzS5sUkOJ2iTjPnb+03Rw3NlV5l9h9Tf+c3v7VjwQPOJUPsgNdCo4CzuTHVay
VZPwNr3EDFcQ6B9QCGgeSz+vDtMgGffUAsN3UyH9BAe31VFZtS7o7kR2ypD44rJICVONUBtk52pM
jtCaT25ZfbMqEJf1oUfnZG7C73mycWPWbihhLxU4h2IRiOvL4xz0oQKZZpLj+4jB0zKDWdyvP9qH
2zu7djF5oVEDJsyGS0z8/28CmzwyEO+qMZO2Dw2EAlrwWG51cV8R228jUfG1IdYMakVE8uAUL41E
faAPTlbm56l8iiK0FAN5B0Vl3DxrsivnMAsVx6yjffu99pGHLN8XDvTtzqE2A3eIEV/xNeCMrbXL
x+h9M3xVwju/Dx/KuXT/fTfe/lDxjb3Zja7k5/dxk581GPzoP7qzdpyTbGPPr4+W0TA4NSwxIEAb
eXGb5a6ahikB0qL2n5MPmjoxkJzeQd259VxcH66gcOdVgJ6M6fXl59lWHXCoUs7PIwq0CnwYkvKz
6mJXnoudmPE2BqAbbfhZST7asrQr2wTQGeKqnXEMpd+3t3blGResy4i5c2uJm5bpVT4wEzGZPtCH
+tjlB/9divrd/DvKHni4j2E73GWzmjBM69nj79KIniut3k3m3yE63v4l106LH0Loy/aLUH4pTVCN
dVzBMpafqySpj4k2c+Vsq94padedZCPWDk1o+oc8b7fC4ZWDx7JIZIX8MqwCl9dLm9PYVOM4Pyez
hJzuqep2deo27f3tBa6ZgYsBxKRA3FNlujSTSbwQ8ljlZ9lIU4JgiHz14rFOw120lTOv7aVJIGoA
hAPjrAjX+eaDcSaK7k7JBzPWEHYYQKm6/qz5HsQodPSrb8aWtPhKCATgnYdUENEBRF3iCGc7nQBh
hPk5re4NuTpKwx+LhcXfEWXQUDpOTykUbMHZUO6GjbHLK0Aqfvit7WXyzhiK34IZy5F1/uWEp0ah
ahh8S6t270duVTx346+iPwZbslqbdhcOw5/LOIkL7Dq2ebQGZ581T0V4rzw43KNC280ddE7T9wK6
5ts3ac2BoFFJf0a0NajNXR5vrBZz3k81n4pUx7swyWMahv9D2pntxo0E2/aLCHAeXsmaJJcsybY8
vRDtbpnzPPPr76KBc12V4inCPo1+M6CoTEZGRkbs2JvygdIUWw2HNU+iVwUSD1JstlnwpFCfBkZV
EMyLDDj0IPuXjh2D9pDRD/OhcNp4H5tWB7tQXm0clzfiWMtnvTAtKkINWTWnoDzzc2AanpboL475
vR0OCpKgvd7eKa3pAjCaoc366Ew7nhrDeB+pX8Y6ffDN+ji1T1RHT+qTWfHguP0B3gxDib9N+PSW
HmkWE998eudetXaNcgpCMMgLHcghmJ4cVIo9NClHx7tteNnu6yubPeHBTj1xARcaQgxp69Z0pGQg
VOXHLiq8Ynqcs0OR5sfQrSDoqedmw+JbX1v0HvgUIL6os4hNOoisR7WDauUcpzNCynXwzof2x5XC
6nR7aW/D46Uh6peCU9dao+pJCwSnt9/5ifUlgHuj1m2vlve3Lb19FS6WFrgfGjhLE+DaEvzsA09X
+sNOF/7gSd95fZqFG4niiotcWxFcpOnMLmzNHrCH5XDDt55avjpV5ZFGe1Mxu6FR75UO2lxpD2Fv
45aGvlEQWf10lBoXhlIA8uIcoqEPszQuO2o5L1THauVBVl9ub+Xb1w2LhPlyqdwbvNuWrb64aKZE
06u4kzHRGjjfFyX+6DSdF9X3NoRrt22tOsiFrWW5F7ZCv63sMsBWC2GAtp+U0Auq/V882K6XJCSb
dmDXWTYpxdmMftphTD3jQ0rZQDI3x9HfHuZrS0IYn7oky8tUBQ/RFcfOyh9ia6xdZMFcFWxdnx/8
SXmctGADY731zYSQ3gzQ3acmC6xn/SH19ZMV9ztjOPG0QSh9A2e4vkbChoUOFHD15aNefLRGGQPQ
egbGxp9+9J+BhiKKbfiHkkWe9TQqw4aXrK/ut0Hh8+UzDeCpYlMV4wead41dec2drz+aH2574/r5
hljrf1YmfD2z5xoO4Uk5x9G5+2xI9qep3Q/x96nuj/NwcsjxnKS74xnRI2ayYXw1hF0YF76hmTqp
whOhPAOUzN2obBJXMhIKgDVQIjcwp6+WMlHjBFdk7ePEgTtJqyIg6DV64JKd39utBKOUBInjxi9b
guf1DYVTLwNVCwU+iEQhIhha1jjRRNAJ7WOkf0VjV/NHz/zYDF4rf1PRl7fL41/ZRAMa9l1ah+LI
jJMirtoYI5HhMMnG3ne+9tVH1T6a2gdpeAnm17HaiHtr+w8/CuK6VAEA9wvBvVSUxu8zYtFc5k+h
4zy0yrS/vaq1k0Mpm4boUj56M9g5yOnYDbmNf1mnlqM5ZO/CbvAG+SnzUzdsv1f6Rtlo1aUvTQpn
R5thZ4wzn33svsrt6Cm1T6anQN3uwPCcydA1NjvdgbI0+mA3H8LJ/1NmGMggEGD5vWjhUDlBFbWR
LoH31A9We58kRgiDQuMmVvaOcsVu3mJSWC4N0V1VsJI8+GGnMsT0RpcpL5o+S9bTU9f7XpidqKtu
5FBrNxdjpjBxAWWmEihkbeOc5/bYg2Idjf9Qr/TRTUEnJjC2zsHideJifi2EZzQDp+ILU+6DcKaN
RGITpDtb/ep4qVJ4CtLFsJIf1R998bGFF/e2n65UEHiF8HTlaqbvwsjQdYiXJ72spVkvzsFnSbqn
F5e58ScZKoo832nHSRnd6j8/OlTVsZq8Ud813UY0XJxCXLa+lHAZm1/KrMIdo3WjNiBsWJ5T8u82
fYw63UW+1suio6o9lMGWVu2aPVg4ecRTq+CzCp8zGxqjlwKtPNtj+1LUL3oRPeTp17wMQU46p7Fp
n29v8ZqTkvWTaf0q9IsoDKU0ysIpwuqsok30flCn7i4drPu0npTTbUtvYKnLAUQhZXli0DJhdOn6
Yyr1nOQ2fK1Aur8VUuz59tfYf4h9C+106VBWxn2ct9xoG/F01Yku7QrXRqPb8zK6UoGdGg96tusz
25MceORf2FUFNuQKnZzga5AelA+Q7JvFYx20XrflSkuEE1yJbi9EcsxtOwtH0PXyezNGU3TgZyTO
sGOMOkbBWoHFRVtULYqN3Ggt3sJ7hEwEOMtf4+jX1pKpz6ZmxJpOMYi8mUp99G026JJa850cw0I4
P0g2M7bJtJ+M9NRW1sZPWFnvwkQK6IbbmkatcHYTPc0ze8iaczd8WNwXVY7pLlQeY0g0b3vWyqGh
ScWZAUi08C+p12uN9FCe0RRqzoP9vpXGnZY+NHLr5fN9PZ7a8O62tbd+vDBWgbEHTUaPlLrUtTlU
o8KkycrwnAbf1bTfJSfb9hyYqFPVciOkkcvyva9sePGbK3sxqqjkIAAteC4LuxlJSe4Y7RCe5URO
9nOv5mdpAlZt9XXykGdq4THPlnid1jw2yRxt1MHefEsqb0vBBKKzhY1QBJaEqW/OxbiM/6VZfB6Y
3/MSPfP3TmXV98EQmG4yddlGvvcmESIHQkqPYQMSPnBOwoGJx1K30xwkUKHKXuUr38am3wLlrywM
uPOClQdoTa95+feLN4SW2PZsl0wc8v0+RlrlmtMTnWOp0p+ULXTYmuMAaoJdTSHx4tEiBMC+kyfb
yBV2Mf5SdybPv/dWdUzfBckufZe182ksXzd8dfmTV0Fn2cMLk0LsC9ReYh512cNy/MBcLI2X1otG
Y2dOLYOPPKej9tD547M8IiVhebP+miXJ8favWD7Umx/BRb7g85GPEucG+yaey0llk5twctNs9iLr
eYYd47aVtyFvWeuFGcFfpqTNcwrXfMvmqBY1BMGF6yCorETP0e5B6XZ58aGeXSh3bht+k4IJdoV4
UKjZIEFcz8yv+hraSGCNujdEbla3G6fwf1kh49JAoaDrNoQVOrMctPnM/F5iI74RlVCQkwNFnjMX
H5VYiTwg3N+Ucvq3aKPM0woHeEyYf4LBydxAP6ytmeKMBQUsZI5vhuiSOhzzqWLNYDDujWhv2/3e
GWZX2rCzFgOgAoSDSrOWy1PY285BY6kp7PBsJGVz7Ar1izXo1UageXN/8AEvjQhBIM4KJdYmg8XU
yas5eMW/JYq6gQLvRFTuzLKLvT/3GEIpSdcvzkBNuLC6JtGiUWVVjvyUTN8cq/Qs02vVj7fNvO0i
sLBfnDeMT3ETi8Ah2whM0F9DdC76XWgdKWt7cXzfy6hlfJwrd1I96UkFh3/b7Np28oBdMI/MEzAK
eh1TAz3KcwPm6HMin8LxQCnZ+lH7nly4Q/GnVK/0Oumr/rYl+MfQhX4SZdhSitIbIJTdhEKteeCl
BcE5An9Up3HCgsNAk8QEU9ptwDjWwuPSG17YHMEaiDMeKWIK9rR8JabCvNH8bhillzd/WrD9tVG/
jQgXgazWhiRLLCMMXvSO95JcuUye7G9/+vXN+m1F+PSp76T5pE/ReU4MN+qeNyuoWwaE7+3rZsEs
xMy4vhpATfrcIMj+f1uC8L21um1ZA0voLE6IwyxgtNGkX4udKskcwZPbkMTq+nxIihImqs2nqBTL
q9Rpn8f23mm+V+XG11g9iMvLGX1b4B7iRE9vwAtQZcuUta3fob/y2dEeG+0DUZ3XjfLQJ9Pp9t6t
evKFQWFlgzxZscmT9axYLwEgiqp+GMytEbw3DAHLmScnlJH7AGMKKe71/sGWn41qY0bndDoMz/O/
2c6s3jn+/Vw+G6l+nrTP9NeTR+nfICypOu9ur3H5/mIyc2ldcPEmTGHRoUN3lpt/tN5mbFz25OrB
Hl6z6W+iG0UXEm/gQDDBCLacsAiN3NcXbzcdt0iGbMckmrmxorUzxRW+MKOYeIIp9KwMoDaKUWrR
GdWlk+PE9xNyu7c3bc3lGbtgFg+Y2lKsuv5kedt0BhIO0TmSZVdHyvmrOX2G0Py2lZU3EnATDdCi
DpnSG636wdYitQ18rKAGmbvkKAdklz3aR0iquPPUe1q4SQX4pijN5lwaFZaGQpdR6iZGs+k75cvB
l13Qql9M5dUMpgONujt/i4xl9SGxVBBMED6QzIkQrsSAc79owvhsjSNp7hH1M2uK4E8NaZ4+0zlw
Ywgzh60KxhtpoOXkMUzJdDlVDF6jQmwsmqZCbxzf14iLkU5noMtUz0JoihpGFbyfvkjKY+VX9+oi
R+ipP7K7vjrUr7H5iW7phk+tfe2F/wZ6Lmbv3gBR1KZpImZ6orM6vFSLSIdm0yb0agj3IMYGUArJ
64bJtYC6jHlyVsA/vkHzlEGcRKB54jOCCvcmMnBW9wArWBU6h+Bpa2hpNXtjjGiZ/lyWKYbvSOk6
qejS+NxrUGZmpmeY7c/A791JRw48qZ6W61xzkofA/xY1W3M4q48N6p7KUkUCgymiS8OmTKQxaOJz
3Y4neXhmiPLfCOWKAr254aWtPWP3skVuvbrB7CtkKxRdabpcxwlmH/Oyj4f4bBifndk/IRGdO2dd
/0e66+tN5fO162pBcMNoQJZKleraGrztDsSDfXwustQbw0MFlZJXhafI3pt3/edROwKPLD431oNK
RZRZ/T8PV5fml824qD0kluPPBvqGZ/VBnxBeYSgxf7CsT6QCpWm41Y/b5tajxsVyhds5Hu1BSegV
nPNGe41j65iX2V1rP/mF6fnGnT++DzRXTbeykI1dttXrZap9X859wzKDJHJl6XvfP9bVRna76jfc
LpSpFvooW/AbWS8WBdEpPifFMdOfZ3CcTvNBGx6M6REg9Mbzbe3CXObK/8ea8OHmoTLz1GZFvp51
+8SwauJgt1XVXLOyYJ8Xnq/FP4XP1ZQhrQeELs/ornnL/PofU1Mt4ZyuBoP/6CsvhLLXX8ZATkTX
I4dwpr926ZNW/sy2sqXVK+PShnhlaDW0q43P17eR++lKD/XvQ+GnxzaYTqU/30tdc4qG9hnJtkfb
Cd/3A/JR6biT5umoKdU+UOyXuXuUtvL8NbdkeEOjuAAV4huusSZp5EnKgoTJ+npXK8fMKrx4S/3n
jS7iry3+beXXmbw443rvNwZENslZqe+i+KcyhifLPjmc93Hqn0YIjkLT8dS+9OIcrJA2nELFy/wJ
Xc/STefs0yBZbt61R80vDnPZ8m7TT0kl7YO43reW9ujI9YNfpR+dxHf7ptrfjhkreRuzJ0z3kRfy
iBCZREploDWUtRCylTNgYdhKtNBTg5d8izdvLTgxo0uPj/ucVqmY6mbtiL49NElnua1OhZ0+NjVi
bHsHYoXkpdN2TY80SWrtbq9vxQkWkqpftONMrL05Y1Naq2bWROeAinbdhwfNBNFRzBtVrA0zYoY9
BXrSdFnLi6W9D/t4t+CLWmjM/3wx9CV450EzgyTNElAufI0P2SkxMOdzg//sO/l18/W94g60PX5b
WNZ5YaGSnKLVG97G6Zy/gxX4PrPHQ11Pn+dOPtxezEpERx8Q9lNquqS6Ive0X89Mzao89NV0n/TR
zp4UbZ+O866L96PZpMcenavbJldedpjkabnMFJJuCe+gaIDbTnHYv2Hc5yCl6mTYxx3YLCc/UfzZ
uES2rAnXIt0TFO0kNTq31jwe/cBydlLmgNDPxtfOQK0VIdytp/NKyrzMIYPXI4FdaIOvv19T6qUa
FLycq1r9kA/hQQl8T2ql0zgr+6qUoqU8KI1bFBmrbsNEKDfNMtMnsiylalb7RmNQFYqHf0djPjpq
uBuStPASevm3P+LaUWNCmHlunIfqina9RJnKo24nvDSNWD7GxX07J/us2mhtruXGDHT8tiIctaHq
gcrObGSod0cmJQ/FP2F/NO2zon1Ps2Nuoc9jhm7QTF7zp6oZXClQSS7cJkiQcrUIboo8h2QaFW04
bX6dg+c/xx8Jf1/IpSzNb9p+4O8H0U9D/r4ZRJa9EQoonGoAncDMuX1F0pzebixnQrb63JTVP1nI
+OqoOlvU9Wsud2lESNFaI0sLowQ+Fyl3lFSTUOc8Pdndz9vetnaI6YbCmQOVHGPwgpkJVco87VjL
GJ/NejrKgeSqAKqY9pPirYzlF77tzc5dWBMywjCxOt9OKK/F4QAzi+IX7W4KA4UZxhZB0U7t95mc
tJ8Kxqxmq+4XZMPwvutyYzcoWbODB+PFThDxvr0Jqx/0988SIXL2XBcWUEGqflEgeQPDkIeklusN
K2uxC2QMbMhELjZbcMu+y8e27Sq+aKl/LNLkII2+G6mDa3awIetuqer37RZ348r3RWKB6SXyREjo
xGl2pQ2VpQRB5EJjoe2Td01TPnUd4xDtAmkIg9PtrVyJXlf2hEvBsrOxqirs8ZXdkG63FTxM1V/E
4ysrQowMGWgsQgUrpfOgj8j9/oSzqDM33mSrayFEgWZadk5k+tLhU03kiuIl4nKn1IjvVFe2N5zi
7WyQAo00sjtwSMswsjnChnXwdZuJTiBu4i4+5EF010hh8NS0xX6KI8WNkrw4FFbxM+mT5BybFZVi
Lfgy1dp814zdFsbwF15AOKL8HlgYIe1iCEAsYJiBEelZyvUTOOm73Kzu5eCfMvG/RFFycELTNUvt
mGj5HTN3jPe4PIpcOz3A1XK0kmSh2f8mx+aP20616sTUcJEvN5ZZTCFsIFBZtvLkcFmVxX2fqid5
7t0qNO4USNPruDjeNme+je/cSgtLFTCVpfdwfQMrsdH66F6QuaH4ztzMsEu1r1r/fNvKStDBCnka
qDJQBaJSdtXoetzNlEBRyO7QmDEsjwHLrRrjShZ6ZUWI7wBT7FxXIVSpnXvLHjy90Y7+/NTIsWvA
eNlGG4nF+qf6vSrhU2lWE5NjR5RojPZdbJYvSfq9TJ9kE7LlsN7IQG8ujlFdIZHIlFrnYU41M9ZU
Ju8TNwJXLn/tisdEDb3NJ94v1oA3ZwPwC1c/Ik9Uvq4do9ftsagr7DltEO3jzKoQKwkLb6oSyZ36
PP7UwR2C+lKS7qsYYHtgV19HrRkQsI50eLQaH3Zbtl5vq5/TSMUzCCGmmKM+83A6x5vH4R8jbZCL
UvLPIYxIOyuL/XeUi2y3CTWoipLJp9I2R9Nnpyt9r1eC8HEeAmWH3DI69lUKaWTVMzzjjIWnj+Z4
VkIwrzp063slGBCy12sTrKmmbQSy1UMDqoOiJzAZeAOu94bDZHeUCWIGOJ+V4KxNp1Tu0Un6m7N5
YUbwZ7Nva7OYMBPE/r7WXurB8gL1aYw/3z6dq7H/tx2R3l8NtEnzVexYKHaMEerKDwU1udtGVg8L
NQmDwAbAUIy1ejN0LQO9lOHqD04qI2XRMalgu9aruQWnXDVlMTO/vKthOxI+TwoMUIoQIjnDuaKB
NMgby80sBNfK+8r8m8jGU4l3KDPjoNKuXUGd+8zXB8r+XUfW2iS6haCy/3J771Y/0IURwREQhM9q
SybJz8f3rfFqFPdlFG7El9VNQwlpEZO0GSgVNi3gpU1iQGbMgFo41+6cKi4jyW4hn4ctRbW1+hHy
TsCKkRshITCEWyco4YyZiS5M2Mc6/Ebze2uo5GOA2skumLrIoxH+oNuTvpu6sXRHWyn/wueXWiKw
HoqpDEFffzfTDss8qemXVEG7yxPTtfIflbbx3daa38w6sZuIP9H4E5vfWgWqNtQoJZXDu1Rm5o/X
7rltn8YudTO1gvOW2adC9zQ2PMme484+DEbrjsaTherbnzsRAZfeM8DU5Wxcr7grYtMfQ36LAuni
jrS48oo0feybLWaMNW9liB48kcPcOc/Ga0NN4fgqU+DRuZ/V19nPnb0WSd0u4lzsby9p5ZXB5bQQ
Qjjwtb2F2RbtGJYWVGN+kbz0ZXcup8dcvgtn1Wuar0X4JM1b8mdr1zA7+Es+eKHeFHbRGLtkrJuR
h00SHLJT7eQuo4FToHr+FLj+Fohw7aa5NCe4aZi1hVorCk+MyLpTnOwTUixUp5XKreXo7i928/fS
RKr9Xi3A1fUszS4+A3pzwwH2CQdZNCgwnrVw3slbDcS1pingWnIMCkAAlUWfzNsqiudI5tUxHgwl
QTyd1t0HWxn3tpO5abwLUYZ+rKKt2cC1fJTBaQOSrkXETpwozxXV7NH/IMmuouAnBYPWW0SJ/iLG
XFoRHsEw/MBeObA6OEtOpbYrw/gwt1uUcWsucmlFeFRlKSQPHbLjZ0udvquNq6nzPSMaXqRv9UfW
Djadf0YUuFR5NQl3XYNzhLpMvuuTE5+aLPsBaEn2IJz9iyIFkwjkVwBcuK1FEomxsrPeXzIfc7bb
fTYn4S5tqq3h/VUv+G1FLCGrU2BJms6rRNJeISvzLEPaiLmrL0xaFsB/aZTYb7i629xPFK2lsmVU
e8c+Bu2heJGl91UALcQ7p33txrvpP5BxxvQ1DnIvnb2suFObjY7G2t0OBTpBkmYD3r640EUnQJul
rrWqEhRUchcNwSEs7qrofW9OBy3cwietuSMIDyIko0NAgIWIJVl13ZY1rYDez459433LkKmPenNj
Z1eXBJczE+dMmCoi51NdtWaKpjNAHmr9s3y2jK9JTQXG+Fb7p9txcc3tEW6E+QLmxyV7vd69DG2t
MFkQV/lYfzAr40NYtCdDev0LK9QhgHCAUGJ47drKFPJXW1Dh56yFP4KH1fDRmrb04lcrMEw30nX6
RRPsCNdXNyRyM6b0McZ6X1HS0KpuZzifEtP2stxx0+nkZEczPAJ9dXPtXpKtw+1lrrkHLCgwkALN
saH4vV5mItex2k9sJgPIHaAv54Cwy7RjAL52AykIN0bc35pbWK1IRRZMHn15YVfnTvKz0iFzbsfK
61tmuKoBsdcH2Sg3bs9VS8RhGg024k7W4kUXZ2zuHCuoavAa/UAlJe3AHstRvR8Bwvh/qutBdUhG
PIRRGFBljAOKId+WyrwxyNWTgZ50rGjxKS8ySPnMyHFtK7GPf/rRru0JGd28sGc3fUcTQwJE5vzU
8p/4/ybU9u1BW8xA5Mb8AG8DkVKtraug6HVwIazvHzrsT3mTvpeCdAvyvtIQgqyOKjH3GCFEF+eI
/NzO7DxgPUqau2oQelYmuyaJcBXE5IxQIznxKW0AcTT/dOVdW1r72xu6kvjwCxZWJovyo/aGTUfO
Gx1JM7wljfZtXSI8SroV74Iq40iGrq+HXo8wjF7tjc3m/do2I4DAS2/Z5DdyyIbFasuxpZLUSXuj
PtnfSsBxVHWAr+7C6d9x2lVG7zFkrbETXcJchX8fZ+qXjT1YKlbXFSaqwDw0wUUuc4ei8qrsZMXg
53yFIG+BxOleA330mOyXJqDp33c9mtDdOZw3HrqrX59KJ4QNEPmCyhReusikg5aUOD26ZLhy/S/k
L/swHI+qMx66sHiI2/wpjQ6q0mM8/W7k05bexdvLi5XzRFqwgvSvRURoXfZ+FYcyj89peA9b7EF1
mh/caF9gS35oev3bxk4vUe7NTlOeoAcKUaumCkG3m2FQclBUPNdysQNfcR9JQ+BOpf3BeLFjr5G/
1OOdwXigm8g/btteXerSAQWxx7kWxwItQrrvWwpHLdzZaEXDOIIEtytFnVdttRHf5nNLW+G3rSVE
X4TgzJy1YLJ0Bs87+9/W0d1IkT7cXs6yU292EqTjQpPIZoqlpSmve56xfLmZC1Jrpb09Houe6Qnl
NZIebKlzi+KP0w9WxfYhSsXcCQ57vSrNnCc5nE0uFoPzYX4Hvq6o3e72ulY/04WR5d8vti6ui3LW
S4tUOHOKfeyYwb53ZHduktgtrRbd+2qTGGntxqQnLv+CrKogwK9t1jHyclJmxOdR/ZzLoWsnn63x
e0H/88/XxiAudR4N1j0yxms7EeMhpVrj/SMr2dEg7s+Tb/Sou/WRpw7Jf0BLlQ2bKxUuylvUhpmv
WG6aN+mAH/ZT5oA6HBA1+TJOT2YIRiUKPC13vDG9t6vnzNoYTVrbUJ0GJ8pAuAneeb1Q2N/6XrPV
+Ay1gyR5fkxxSXrSiy3JqjVnubQjOMucmNA9Q5R47sf6h1x8bJLw6HxhuOswSb6zkegvXiCeOIZQ
aSUvhR7TFr4eCr7qmA9Zcq7m70PgQ5I7uqX0sZPu1Tb0pvH1trOsXY6X5oQ9LLkTaYznQAAHwy2G
Z5sxkc0ptbUocmlE2MDGQbklrZcWZ+8Axn/yh3SnjM/GuHPsfYKSpryJgVm7bC9NCoctl9pxrHNM
BsUxr09x8JmpULenvCPVX9rmqBhf41l/vr2Zqw558e2Ee6dkwmzM2jThkcbQgfLB4oZXlMe522ou
vGWNWMSJHbq4CxMimb7QHesaNfHbuUgYWTnWJsMVbeoGg1O5XO6PkxQdI8Pcj6jh1skdAokHJZv3
xUeDeYhZLt7JfreRZKy5EZNZKKMvoLg3WgujkraGZNTJeZIfLP2FhHkT+bO2ub9e81SxETgTl6yj
yByNqZGceT+5Sv9zGdUOGtNVla3dXXNXqtjUsC10QpnXuY4rkJo7UjWbyblIXT28C3rlXZsHiEGn
bp3fa3PyaZPCf/mT4qlfBomX/xZpB+HF0VvaJDeanpxrbXRjMvTNBucKPmeZ31zuch6GxEshsNS1
4w9RRT3eDh5NFEVj6WFB9g47xCPmd0rZerJGVfAFyOO+GQ6dudE9Xl0iF/svmoYFqHm9q1UojWUW
cEMknZ0fwlJ6yR1/C/y+5oe8L/6/EeEE6mE0BQwBkev7+UGrE7e2Rm97DHPDzK/b8CJ9CJrKaW2N
VD5t1LtgfKaOctr2w1UrNPGXiXrAaGLyVZbOYCuZxmJmQFy5YkMolCv/SE63NeyxdunwsAbgzJTv
gr+8/jal09FzsElNSin1BoiQQ4c2lG6EPMkc5dg1gewGZbhBu7V6oqEKYIQQd4So8dpqEBlUh+Xl
/q7vJslCO+V57vhc1V8tb2HRYBROZjBCqB9ofK46X5YH5OcUa9aJiRoj5mkQaYesmKC62MqHVj/d
hUXhPMtAnVGDIImtkulOq47dBK+NsZH/rH41ixcAAwILdbdwCSz6QH7b4x+J+RVcXXMw/Dtl+FyV
XD710+2rbfX0LkVdjWqaTVi8/lZtmNYZFVdastbQPgWZKj0WWdXtb1tZ9QjQXwiJ4Ipv+Pt7A77V
KrQpX6mVR2HfA3gPtdRTsSUWrq3FeEZ0kZOD9GMZYrlej4zDzyoJ+dluBvtbKyXGbvJhraUjG977
C8o4ngPeq8F8jqtY9RhGCV1d78x3ZS/tKbGZOznN9FM1Ki+hpFhMR6npAbWP9E6ZNEYD/HLeob2C
zkw7GgfmSWTXjii1FHP6oc/qwbWSLtzpoVo+9jG/Ixg7BX6XMjqN6RB5hQkwQS7MaU9POTn2RRa+
C/jLrhbTcncYlt24wZfDJt5AC/sTjy9mzUgprjeEwejKLox5UfRMPk6t/pE3tPmcJmiyVmUQfgul
ektEd93kIijAuwGIpuC/UaYkshajlFPuCqe5H61vQf0qacHdYLzc9qs174UvwAHRS8WNQY7rxSUG
UPamYHF6ZUe0EpNPtV9tbODqE4iuw68RBAZSxHIeVY5a6aQJ4R9bPY3tl8Spn2S62854rJxTlg+u
nFZuF326vbaVGjex+cKucOdF/FWpd8gdwkIq3UFOXmZEaR5LAwbybAzy5yAPYlgUh2k32IZ056vK
1zxQtN04ZeUdHac/p5zhB8G8AsCdahvcgte7LTWN0qK+hU/HwFDruzQDDZ7tO1Z/e+lr4YJ0G7Fn
GblnnkzXhqJQnxKnsZIz3EAyZUSlbV3rn/D1tpXVzGlBiTD5s+iIidRwqWElcT/0ybm3/q33FEJS
vfsm5e0J3QdYfCjvTPaD0UP4CVOClbp9vsUetBbpeahTzyfGgrYSDmev9cy9qD7RCu3LmOGrGl6U
svo8IRfZmCSLxcbOrt1f3Mo8rBmMJxEWwj2lhUhXMkSdlAiuDEeO/gO9+j5Ltp7WK3YUbmTUF2hr
oe4q2Gn03spNp0/PWfkTmA8TA+WwcUuuOAktJlDwGADvK3JDBlGS2JK5yAWl1mHqHxagayO/boN8
litDiKBLAxANOITMaOMK3kh1pNfCho5WHL9Yw702TN5MV9+BCVYOd7m5SyOvLvZDitjrv3+R+F4Z
Xzb6IiOFF2SOS879OR38Y23sB1k92vPh9klYCdhXRoSvNXbQa5olRozyE2E7kz7I4xdIvZ2Nd/Ra
u4DmI37OY8NAmVDYytCXOyuVmJ4vAShrLkzvfgK+tf3cpPugcsvUtczsMbM2QOFrrnJpVkgKVFNq
UiOiQW7F1qEdQYMlo3pWzO4fsw+3CORWzjRrhExzecMvQ97XX8zkgwWawRoT1byLmyO5tpIHh/Tk
GIfGOv75l+OeJbXnUMMOIPQF9cj3jXJBcDborMdI3PDC3TfFcySPjCRvnLjVlV0YE75elkIH4Pfg
JrRwem9YzUPQfTOtfhfVFcpZyWHQt5h9Vj8ctJXA9pf+glg0swMy/zIHlRg3NCOnsmqPnQmgL691
xY0BZ51ub+e6PZ5l6M+CIxdRkA6617rTg+cLlLvvd3FMiBy3xFnW7nWqPHQ7l3IqObFw2uRoDNTG
KniUKZ/lskT7AZGF6KNafQ31u6G7C9TQTVOfRPK10k9Z/eX2GtdC86V5IWea8miaU7+E7QBRCRfU
HtIX80d6vh9u21nJxFnmon/D45PEVTh0JWLfAVgAsJHaN1023mlxe6ozWKz/qZSnNM72ffvH0g4K
JJUXJoWjF4BvoE8DGBLAUrNjzO9Vb+l7Zma1sba1gHlpSIjKgZZJs5LxCae4PqJgsSsRW2tt9NA0
s3IleA1u7+Xyw8Ur6NKe4DJzJPmgMhe/ZNYp0j909n+3Daw7xe+PJTiFPHSO4i8Gyk9GF3pl8VE3
NoLwlj8s0eXiJqtiMFJ9hd/lHQRJafSsd81Olp8Y/tSSFAqZn1q4VfFbXRaPEF6cJqQDhuAQfiUn
/qwsZaPG+jH5feL5iv8wjltD0KvfRyMLWaYjF3D49dqMKjXsvF1aseOL2Z0k4+NffB7GF9B8hC8J
dtLrvx+FXUGyT7tuYAwtM2j80GiX++Jw28xa+RnI4G87Qobvy1MimQOVB0nBlH/IEsaDwer/5IFx
HCyVrlOle2ltfwN22Lp582Qk4EPU8Zwto5vAum//oLV4TNF5KRssk6di11WCTFIyZn5P7Lw05Y+W
FE8fnvRkIy9ZdZMLM8LxygJzaBmsouCS78HEemimeWm61S3fsiKcMWvUpzwsWIwG+d4uksznLsp7
d3M8dPWgQeqHr/Cmofh87Sx4qD/PnCUIZnznXTw5tqdlkK9WCQoVRTfUx9pp7LtCrXaSUm+tci1J
4G6jqgnsESpmIUmIQzoYWkaXMk2nfW21d5HRekPTH7Lyk9ociz8f+FsqZL/tCdeMMzKvY0nYs+Ar
0qXEKyiTmeWX24647JkYgC+tCIGkKBslh0KPy8wc2UPnYW6cR7Nt73unPMXJnxfl6MwzwwBt7QLu
FcIJ2D1nivn/XOuz7BVZMHraqMy722taK2xQF2IeApZjB+EpwUxZFDS1ZKJKZRSo7J6kYlerXm0P
x9nMd1Oa7pir3zEcthFm1k71pV3huJVwzEjAAUDFZu+d/thmzcFhwJXC2u0Frh24SztC1JScIW/7
ZX1qk7qx9I8cyHs7Udy/sKIv73cchPEIweGHEpL30ZDoIjvl/yPtvJbkNoIu/USIgDe3aDemh5yh
lXiDoEQOvPd4+v1q/l2pG6xtrLi6FCMmO1FZWVWZJ885jQCX7dzcbrVKA/DCyjrMPcgZ1AXiGEv7
YkPL0yFhOGbqoZx/tsbn2x5JbcGjCuEag0cApK8TiAK00pwppp1pC1owxUPyYqSxuke9Njlx7bG4
iaft6bZR2WIxJSqSFieQtoayh0WgEQjIkmvmT6pMu2xgFu53Er3J1V7wAULOv4ZqBbiLojZd8cnU
3g2W+i7srHfT7G1cD6W+AIkT9EZUr9avsnA0pr7qKnr9ai6QNTBUwvW/0XeTGoF7nsEj6OBx6XqV
jMGkY6mO+ELtqn6X5AVaH/Hu9qq8ce2sEx986By+UCdAkLOKBXVuzdYx4uysNkieZ8My7ppF+1Ob
S7X1l8AOuCDklJLtNjpMQe/uQGhXu9IEQaR2wQNdmGpnOHNxSsxRASJoe37IA2g/GAusI9PA1NRs
LJ9u/2rZGcQcMDgxlWMQeNr1p+mGJAmHhmtfaD/2/WfGwd/r7eB7g2A1+jkazeG2PdlSMOTMFKWg
qyeTXtur1bAse40WaI5+4H5AgeXRAKTge02yJYkiN8V4sBhnVYHNXptasrHXQKZzvKJZ1+bOLoIj
ydvCVsoyNHzx/1gRGeLirt4Y9EcyEyutXuzdFLLtOdt5/ffF7j/+xqdjpWw+HgbX4KlW12AOF2x4
XfzdgqA9fNks4EmdYWSA2h0sJvTKr52xs76es47T1Eo+z1ByOrB02t7L5k1Edu+CQ/AfO6sNaXpt
qugLx1reGwerinemUu9qBTKWyd1Fs7rzIGCaoo0PKD3FmWMBQsFkhtDQvHZvjkOrnUdOuRkG5yh7
P0IrFla7aRjv7CKGw+1vPXR20P5s0auKP/xLauCKB/yU6znaWNeGq1JP0KkhY2dJglLCK4Iuv3G0
CoWY/2NBbIaLMAT1bDZRy012Cj4z0x+gvDP2X24HoOywA+FCuxpgJxCDlRct9f85VkAMppV7XMrR
n8z3QXhyTNCsKMLfNib9ZOBoqH0wgwGI9dqhyGYIPJw5f9xQRZE6L57LMtsYFXhjVlivC3+aKx2t
VrLSyogz2c3YNQltGuvFQ4cRCsk2fjhO7ndFP3TlF/NjYu7U7GvQHJLZt1p6j4TLtK9gd0n14njb
Zdn3ZUiTAIUOHlWN1e7rlW6Zpwzc26AWhyJ/0YdyP3up7+Yv46aaqCw7wudmgA5E8IKO4PX3LQNI
VaBnJSTv0VH3a++JsZqNNZRtc7HZhFQS7G3ry/mseVUwMc5+7jvEoRKA7nl2qBrVTwetwa1sb+S0
gy1l2jAsCx7gS0Kfje9I1ffauc5OO62msXpWx+JjwZqNU3r/G4t1YWKVwtIeNjcl4CGsujsIaT9q
1lNiNMcCAenJMXb/f8ZWOy93GfJSLNAbRnZMx+rchL7RxMfQnM6wNmwYk10JLj/eKpUo/aS1SSCg
IszWWtmytyF3yMb84ATv2qw4ZLp+uO3eWyD8sg8pylNLfpupX91C8tJrQAG09FNannF+Medlv2uV
nPuRGunK18IumsTPXGTFfLXXAPklWtvty7nU/zLzDiL4GBrEioGOqP+bwfn2OZ/TOGGSYo6P1cKM
XRk048/Qa/LYd9pA/RRNThyIUYfguc80N2BzD038pKTZtPFClW40tN5BPYPmttfXECBLadqjFn0O
EZTnSRV2d6O2VUqQGjEh66K5D7raXUVjEC6hOs+kDiVIfX0BoF77qvn99jJJdxXgZlG94y791iS+
OGNyJStsKwVQqo9B/Bg7y3woJ+u/E8QBj3NUzLgMgyIsdL13E9dLY5Q7eb55n9PknRM1fhdtnGRS
Ty5srJKfisqgWcS8Otoxh1i3LBS/jt12f/t7yfK5YLlDRAQgwC/8CtM8R7OdAaLM4nxGAL1vd5lT
LPfKsJSPyqiedYtJ+ds2ZYFwaVP8+8Uaab1aJG0HEqIuxuOiVk85taW2mX7LNUa4mfankbBuWmtx
2zbjCOwgMo194Cb7OjH3ulo8e72KsM4G8aPMKSovSMuDRoVNZOWUMxVhmHW8rOryGRQ6BQrroCTl
4fanky0XTDO04UFEcQCvrFSxUVj5oPDpLKYTGZZBzLDwHgc1P1fllqCx1CUQa7TOBHj5l+N3iXkv
LABEAgR4NXTMR8fv7d/x6MLI6hhUbDvgSapz/pbTLhmQRomPi8F0YuDujf7l9ueTe0T7CoyhmLkQ
b4uLyCtnZhHqiJAY1EbA6Ke48YfpN17yTLH9Y0Ss4YWRpPTSEa4fSIGh00iW4BQP1t5S443w3vJl
dR4N+TK3YQPQerSSXcWwj5u3p3hreEOWhS6c+ZV11kIgucYZ12p3Q9/Cjr/RSJL6IThq2Dyqzla9
/lzWGFhl4IiQTqA78f5KkhTmk61rntSKzWwUA8YCMbN602tF3SHjhR+W+lo0TyGDXtzXN650W0ZW
S1LFGdyKmQvcX2DfrSch5rE5pSFidH0PAWfMpB4YJ/1XHXqkPNw2B2SUR1+N/rUwTgj61Vva7FtW
VqePNrtxFI0R6Ux7KvZNonGzeR6Gjf0ot8KwFTAcKiDrOehm4DGBFkJ2bq3iTo8e0s47GtnJK7/f
3vfiw//6zf61s4qx0I0hCqvS7CzU3HRvp1YoO4zQ5jlIUBh/ZdBFbJ7fsoFOwWrAwaOJs1VdXRK6
HJJVhFGzc7E8LwJrCEOa0t5n3e5tgFX1W/NntXyqIdmpDfNw22NpHYGHNnAmALqANkWsXmQhO1W1
1kuo+lZmAN22mp3MeH7nDO0hB9k0v++t0AeKwZ2y2EhMkkWlZYoyEUcUsJl1BX2JtGiepjo7J6N1
xzvf7Otjlt4Vyem2i3I7Lo1gqD/gq155WC9KldRak51dU/k8me33YXTuizl8KLnnbuxsybmLT//a
WuV0vU6tuXSwNdTkwTzuBl83kucmS1/SCSxQvUXoI8m7IATEPLioOtMQu16+3DDqtjRZPjX6uji9
7ybH219PsiWuDKw8ytysNaaOw32BHL4/ICF1CvN79xnUxdFu2pO5pYIu94giD+NHVO7WlL1V01la
povzKrR/Krr1zADmp9s+SU0wPw2QEPEe+pXXH21q1aBWVLZ5MeV3g2sdo2kDM7VlQfz7xa5CO9EL
aigOzy69awqcXVBtRJrkDCEV/uvDKqqj2DZyED3Z2dZfatqFWfODiv2GEdniUzsF2EYVVcDrr91Q
G3UwKeWD51QHMUCC3vfs3QnpWSEBZI4v2qx+tPTo7vb6yHbspdlVzE1zl40FALBzFDyp7U/FpJ4D
pVu4VcqUJT+urf/6tzrtJ8o9ia3jXyJoVINCh3i3Y5pxsOLnzHqfzdr7Ofa+FaNp0/AI8o23gKQ6
cWV+dQ8ItaE39QrzTfB+yT4N4+gvfj9XiCQjsRtsWJN/VQpkvN8EFcwq6uOhjbLKwJoJOdbS+rq5
V7KHwtqCccsik4SOdBNgYx5UK6+yyGmdUOR15itISKnz1aH44hZbiUJqR0z1idla/FkHZ0UTG8qS
7Ny5n93Q3ffe/VhtjQHINrKQoEd8makSRpOvd4A2K02gdDhjKEqxz2uqVUpibcnWyI4NeGW5byJf
QjF/tZnnrtBLDUbQc6vZ+2B8CdTnWnto8mGvb2ErZQ6ROCiyOSpiLGuC3lwZCyfvtOzsVWWzB98O
v3SZzht1N9naANBAexhYETtsFWvKoltDHIDSTuJs8o3gz0WP95nHmPztTCH7cCD5jbdKDhqHq7vT
bGR21Ol4k2sPVZPcAQi3w5OmOjsv3XpTy74cw5aAH1gn7mnruDbitF6sIT+3dXikvSuqEbe9kVrg
vc4303XmAlbeZLrCDTQipwuiGqWa/WKreyzLAQgj/2NhdV3Pq2GyjDSnr9t+b9P8oehf1exz6GQb
GVy2/pd2Vuuf9IY3NuJ0Ep6IHk4DX8DGg1DmCwhSUGJoahNoq6/lpv3cp0xKn/XAOCkNsuBtdFy6
b0G5NXAotQTRJwB2ap7mm/DOxWle52Xj9BqZxlC/lPWzx708NmLfy52NcJZ9NkDyQOTfuMzXHeXI
6wI0PKfs7HQPbWzcszbpZt6URdmlkVUcl02XVknH3gxti6v9Q9ttsZtJ3TDgT+M/xKPX7BGJ2QdD
P2BhhNWpY/6ztX5ujktuGVmlfyPUFFvP+VZmjFJl/yr2izeO+9tbcsvK6ioymkOYtgyqn6siLPfZ
4Dq7ya1b2CkSbyNnynIZ00+W0D0UPDDip1xEWaYGnlIsSX72msVGU7IZf7Rh5fpRpCovc1F8H+xe
3wg4aWSDX4CxTVCdruuE0Ewz+palOXka0WSmdZsUCsZi2Nvjz9sfUmYJsjudqEDd6RcljliJlLos
mB3TLMQ4CtgkXyB0gb5hYwpZRO/qCQ/2UQwggsgVej6rrzjMU1FZeS4eRNP4mH4vx0dQIbveEJqp
u80yi2w3gXWn/w8xHYRIq4wKE8NcGG6dE4azv9im32+1qmW3RDqP5B2aSpx1qzyntxC2hg0epXXg
92l9KOw/4j+hXXJREdue4ZJeiumZie4VJJls4usvmC/cCaq8xF7QPrd59FJS0glVOOITW/Gn7K+w
eB3jowY3/X8PkUvDq0/ZDIwy5i2G26g5Icnmz/FwDPKXbAvnItvU0DMIZDHUCXzTlYdqtUwtMEig
y3gS7+b+YQhfbzsjtyF6PpQ4DOxc2zCsJHKB2ebMQYTLUcgI7hrDebVmLTzctiSLeMGZQ4RQSIFH
5NoSxJuVVgxYcqduBBOmDdwcLXAfXjOpUOiE3VMf2PXdUnfat2XQtyrzUk8FowEhw4VyHS9dqGQu
FVWWza12Lhwl5bIztwBQsvTBGPM/RlaxobgjORPJknMcjqcwnPbj8BK7+vPmfKEsC9uoVjG6Ar+3
toYNZSmEe7UVMOMaIa7bPLUuNMKq4h82DhaZHXKGKGdCpWev8TtWZ7eFO5jkKT3cR8XnoH41s+HY
tXAEDRu3MQmRt67DvyVaGQ4AiTUAcsjjIUYrQwzu9mdnsGGeaMqdW6AR0kWHGQwREIbpNHo/0zY9
RqP+0PXWH54+7ep0izhE6jjsFC6HDoPO1mpjqMEw9noSFedefRgj49ijtOAUj531MRjN+9tbQ2KL
awh1VViS6Uutu7yxNc1urcJfq1Se/b6eVVjPwjxHUxZUo9PmJSxaZbaxHzWpVTA4InkynG6t3oxW
7nSxETbxGYTbLvhSWsfc9ifPr/X3zLIdPCN+1pKnTBmYIP82jTz5ta9a2R86ZmGKLR1lycYxqAyi
HATbA+N0q41jj57SWwPkubrXHYuj1Ua+rZziemvEWG5HFHPJQOTW1alRWFakFjpk5lOQ1Eegd62P
3ud0ADc53oEVrTf2j+TchbuCGR9YiXlhrk9FRWnHxeNDn+ce5P+SBsW+nyx9w4okt11ZWX09phNj
hwk2pI/njyNiolF8LOxsI0qlRmCkFv0zQL3rKttYOW1kNiPqfE1xcvTnvGKqf4s1VLo+F0ZE0F7c
Lqu84J7vDlS5ACUnnwLjJ+IIxn9/klHzEfyuwNxgNV5FPnx4S6U5eDLoxkOqHn4u885t0o1C1tud
anXHuzKzSiHxbKHWGED1HqbRLtUeUvt9bCqnypp3Y2d+hBMHWtQXrfg8q/ceA/VeO+2Dut2b+jvY
Of3m4E3MBH9HeR591Ma4Yy+flbS9L8cEMM576x6ww6GvlEPQPrlb8h6y1YYKTsjSAK+GX+J6IfJS
D4fOhEJY6U8c6rs05c7Ymf/9MWGI2WCIG0DF/VIYmXKN+rawUhi7IHvwFti1noPuq+l8+u8plkQO
DpSqCg0TEXcXcaVNDuzcPdVTy1pANLjhj6aL9f0S5MrJgiZl7wopnds2pZ/wwuYqlpdIGbO2xzmS
+c7Ov0/aQ/wb3DUMsEL5KVjHLVB/135Z3TTqesbUM2VGv8ufmCQsnVN4vO2JLIuBXCQ181KmlCHu
/hdfb5ihHYwdRtTjIvCz9q/ION02IOsuGpcWVrdDZRraTA/E9LadnqimHu2p8wf1U6bXhyk3aBg9
NNaLOewdp/SL4b/3QbDuvo0RABhbV05CsxnUJGNi1qlD5giyotpHELpsxINE+Fn8cd58ZE+gad4q
TdtBUXNGNAwMKkcr+QYz2oG5vruq91PfbGMEpxyfmmox76EB+GCOd5Rx7XQ4gixG1mk/b9a/ZFeA
yx+0ih4vn4I2DEHSO/AANCCjJm036c7ORBJqmTbOD7n7YraFGILZ1V7tQSuKcjXqC9YYDdAqSPcL
s+Rp8EfkItT4ZDwVf006dCbDEcrm4/SkfVDnY6gJGqYMOavbASf1/OK3rPZmncwKqq+suG3vneXv
UWGAv7wrbb9Kt7pTMiYXkL3wuFA0h3JkPTyUGZS4rZEBjEB9KRIXbF3np9qTUj8Es3MMwhhFk73j
fariw1TdzWLgfhw26g2yXHT5G1YrHdGVMnPBHTeH+V7w21r2blOGVWzS9YHH6w5kN/VnD0jHdZrw
4maup4VxCdh3uO3o+kNbPIz5X6pxHobvdrDVJBB/7xd73JnJseJRtyaosZaq8AqLD0sdso4pE2fI
XaIwwWTD7WiRFRugwkM4QNQ3uAsa156FSRUotHwZD08HZOc+1JqzE7XcIK523gCyi2TFy+DDhlmR
EH5xEHIC3v68CrhHXpvNjTRxkDYSpLresV6yHUKlQfNjbHztnCbek7d81orlIdm4H8lIIOAog/zB
FlcAqm7XdjU1qoxshCPP0/9OkH2OjfJgWUgXlo9FFO6byKTDOvtdCCvRsvh23N5xsd54DkpX9+JH
rKJpCoo4aS1GR1TnK23k3ciACsDi+2SLJ152ulERA+ImqFHg3lx5O9kQJgjl4iC2fpZVM+4iJXE2
QkhSHqN6QqVZ46UlOOCujThJ6SZumJAEHPV+NkVJ259ewklj4mfwg3bj48n2OwT/jgAGEkDr65vj
xolon7EVRyPeFXXw5GXZa9AEW0ldlkhhlof8kpowu351ps12GHqpyvxSZzR3ljbs8/xxgQil3mnR
Yzafw7rwY/ud7n2Br6QZjyFQaU9DPepTqG2182QLif4KVWl+EZl2FbZTOaoNpDcMuxpVeu86XXKI
w1bbuNfLshxhgnwbzPZgoVZxWZSLMVeTCTv5EJyiTDkUMYigqN2jk+53xUNbDy+JU/1GAgcdh5Qa
Y6Dcwlbxw2gdkCzKdedocHdMqjhVCtPf6XbCkX3ASyPi3y/ueZpWmtoIEui8NC/V8sWMtijF3jhq
1hnt0sJqiYKFt59V8vEi731p9/uAIQMrLx9UBmIKZ/HzULwDcoino/x9kj4p3ETgAkP68lTl3Qhe
0/R5lsBnFT9YpfMuGQ9hthxN49RCvKM1d51+dOItrL8syC9/9WrJ07lRAK+LJYdruDyEk+sH2bc4
23Xpb/TWeJ5AmQSzBKifNSyBARcrLT1SL1MMe3E3UKhOZNrxNxYaXBG1Ss4WYFnXC70w+zGkwRsJ
qgsmJ94p6UaVXJaA4NT8x8JqoZVWW6ap45OVGuiK0d650blEfua2H3IrUAvzdBQX+JUffWhmed+y
K5zJ2Q9MnYvn8DRvbAtZ7ob2+h8rK1/yOKgjz2Jb5MuTHlh7b/xJeXpAZEHX94Ua/ndeEYT2wN7T
XId+z1lFWznOk5l7zDnFxTtKA/mUPvUQINCMD3/n89GqpRIGGyY9huswiJsgLdoAZhjBQTBz5nnj
521GYfF7f9nzF1ZW/uDqUjqCdCPqq0PWzy/uIOr9D0u7BYuWpWZRraB0LGh3TbGPL/KXY6dN5wQs
VAY7eUHfqbZ2VvYHqLbKTA/acKDYcjsApZnhwqIInQuLceGEShSzkdpy2Ae6fpw9ZMfcIbwru+hr
E2xVbaWhiDgcwqtC2/OXFSvTvE4F50xaNJ4/RY11N9ntfVGklV9nYbwfiadTNiVbV2DpTrswvFrE
CAqEKS44520xzdA/6eZP4KK/E4+QMsOXKOR61ljbmEZ8sAQQmQSecQL0kfI6bu2X31gyJpFpmpD9
flGmCYOoBfFKzqC34fdGcj999YaFU6U8eekWRb2spwFPMpVf+G1NAda/DhCzCIa2U8iDboV8vbbc
wbngcX8faA9lPnp40ZP6kPvwlGYnxz44W2Rgks0H+gR0E57yLnujULgI0Cg0FM3KUAdIlIzHdVj9
UUc1FFqoHAdhuXFJkRoDsgVYlSob4j/Xzjp9M2WpwrjaqM7FfmqyYVd2ubF3GcRG3RplsNtLKbUH
YyPYWrGe6wtfnLrWaI0d0zaTAex80B7yud2pS3HQ4+jv27YkGwAwFZJ7b0Lu7ls75eJD5rWrVyqb
j04YwLowmygXMOmxN6sg2XgrbJlaJZV2LpNIYezvrAW8K+Pe16bEb7T0cNsjEXqrvIxoirhtMF0u
OCGvV0vJ5iHvHUDZzTjMFNvcYx2Nf962IcnIZH4GokyP5wg6ANc2ojEsnMoCJm3WSLMwl/Wohulh
KQ9Gqx3KOP+T6dBOeb1tVPb96FhCYg+xPDMlqz03oxSNeLnLdQ2oatp8y6glKsr9bSOSTCykZ8S7
nJIesKtrz3K7cZKOd8a5C9td6ulHNfxgPURwAiufl60CpeSYAVch9hQDmrDjrj5jPve2oi4YK4sv
OVSd8TcjCfwxyXcAD277Jf144EgBqwmGkl8GuauqURn4wq+kNPwwUNQTXf18VzXzvL9tSurVhanV
m0ZZMp4CFXEe04ZTu2/j+GF23ze949fV1vklC3YgmEKQDDoFatnXy9UPVZ/lI2554YfBBpECteRt
b2RFIjK8INlwUfFmBv7aRJKOkTMapFpGBvzQq7kaznSw512aKX7cLqc4/2FR+/PULZS9LA8iNg2F
CKHxqw4SvawINSnGXts5+5T1E/pY5UOceIf4N9pCdGn/tSR+yUUWHJC66BObYdewa6qdFtsoIwaT
vnOtTN2IDlkgXppapSdjcZOpLJlxq6PXKn9F/cQ1H24vmfy7cTqzsahbrskoGjv3stLBG9VMdiVk
gk75UJThMe43koUs+hiuFlRIMMUiZnD92Roj7ZO0gL14gBULvgslyU+3XXnDxa+zOeQ+vBo9Sj5c
n65NeNWowNUtBlIyvzXag34oyx0Yl/DOWT6O8etS3Cf0U5DkGRFgqb528Mwsuzr7hoKWnzwk4T2E
+BGw8Y0fJltGyHNAcQMWpEu9WsZ5VrqmdfldjguDh/Jz+n9g25Z9XuqylIKZnSJxraJyrI3JGRyP
RFLMVPA1gD1bJVFZur80sXIjCHU025DJPHd5chfqT3My7mykpIr8fZCED4ERqL4GZmOqP3WN69cf
03Jvzc6p1NK9EX2w4sem2mr+SX8T6YZVp6PEBe96yWejGlKU8oDIOuWTbn+M5h9aUj/qhfGuMcx7
+Pu2QFzCy1+CjCaguGsJzOzqQ2fqog8M8TPOUz5rWn2snB+9qILlj3b++XZAy9ompoCKEcwUoznG
r72blFyzw5Tx00AnXs3kjuvCDsmBu1h1T+nc7ruKwk//NM3mzo3jl6Kdnt3O/Qom6Hj7p8jSBO6C
qGa6AlqV1e41g7TSJ4X02hsvVjT6+vR1qOD8+XDbjIyA3KS+R/WHpyupT2yli+SqNSa6Kg6F6L42
P3pW88MLu0czQ81hiT+55j5ND0Xox0Hj7LXGvrttXbZPud1yyRDj6+SQa+Ntr+R6DUXHOTVOweLs
6i46TmW+cUjKAuiNMZt7p8UrXb+2EhqzYUG2C/QiHXw7qRWwDQUYdSBz1WD+HbXKRrVW6haMEPDu
sH4k+WuDmj6GUKCYNOGpJIqJ79r7prsbAXLbiLVuD3lKGpB5rJhu4qOaP4z2neZu1NNkKQ6k8P/2
g0937YdiL/2YCTCBMjwgPuFvy0tJl+bCwir6liiIKGcQfTZiEgYT39Ag/Uj7B3h3N4Jgy5dVLk3U
AHUZ+hLnxX0qoTCfo41sLXt1XHysN7TBxUYyhwi0Z4ArS+9Tqy3jY2v5w76YXw33Y9RvWNtY/XUx
dYoUc4p1sTTKvo6qI+o1h9regChICwngZwVciULCL/QVTVREdpiwP1WF6vOk+96io+TrnAaPEnkz
Q+r0BwKAUZa/xL1DUzs7ofN4cu188Lt0q5kvXcKLX7Pax+6kR93sEvFOPCANPzkfzMrY6pxvGVlF
ZDmmmjepuFwW2mGuP8+5crid9LYsrM6z3rS6Ovew4BXf8vGxVLcqkvKcfvGhVrEOrCiyxh4LivEl
6c1DkNzPSQ939YFaazw+aNGwL/Nk58I7ftu3/0vEvPXmRGNzvQuaGFl0Twhwj3raqbuit2x9F/dp
H++qKS+0vauWs0UWTufRh/F5fEk0F47ienEW6J1Ko7rrda2IT0EBSf3B62IK0V5hbE3HyY5XYAMU
oHm+MPKzOuhtbdFtQ2B/mjTYAcTxg/kYjPV+UH5ufBERlevry6Wl1UGuDrHhhnNIS7nNdokNusZ7
SpRP04cOjN1n0/M1m80C75yhfbxtWuojhNcIGoMEpRhynb6t1suUwhA05Hrux4mh+YPrIcBtPPD5
w436kexeaF8YE/9+kf4M1DaHfgLcEsXLt3kMjXunmMQzNFJ39QCLxwzV39Gdm627vjTvwrsLRy7l
HtNaGUZtobGinK5zF/zlcfGNx/ezfg7HYxO+TyhOU+O8/Vmlnl4YXD25M0tT0ADG4NyOJygAKH+/
m5huiTTec5a1j5aNF6M017tgQagdA8dar+NSw1lEpZg99ZoYxcOstV9sDdjQbbekpQQIjsWXBJwN
z/b1Co70hWanxEwBCB4hmkj/u4xPs5L5WvMMYtIva1qmW71HWZAyCs26AciksrXaiEGjB3nqEaRM
ZTTdS1U9aGXo9+OXDe/Eu2S9DS/trN4tyYIse5NgZy6+NFSHn8xdFflxBgXULn5X7FXnL7jhbc61
24al/gHiEY8Xi2fF6qt6S6wmzsJX9ZoXMFDe9A12aqffOKnFVv7FOzDSJtyggNzWqKQZCEIY5B0t
IQvlzH5nQ8To7ZcQicuNUp00wwMnAVAICBSfVlmlZEKtyA36d8ZHBw4C9zjSk3bjL5OmHQdX3/F6
8nu6ok5vMkywC9InK/+eAzO+/V2lTzWHaTnqhWATNFfk3YuEk6i5PSUBLmuw6Vc/QvtYV4eh3xV/
xOq3hnkJe5l8D1WV3DovxsNWKVaGHoUej+4K1NxIjfzydsnjzLUm0TeqzF2f/m3Ok28yRleMd+Nr
nhxHCA7He216mLwfG65LV5sxHAHpoby9HrdW3QgRoIj+ju4OPsE8lX/GiMKBElDMu7JXj11+Ajgj
4JRs9F1nvqhd7S9z5Qv2lS3KJlkCBqMm2D8Zngaue70QhWdkVpUJlEhauH7WIOFdeh/jDlI1L03H
Q5IhjjfSl2GOJv1z41OI0/OXwL8wvjpd065qGqWiFwrf1T5qtE+m8ecQnuk+3y+J+a7taz/Kw0P5
Gm1xOUg3NhMJSJICJ2f+8Npt7ldh2fV0zKGW6dyn2EUf5P20NSsn+7iitYwkH+VdnpPXVooybmzk
dEiPzfAYxsWDXvV4Vn+qI52Dp/u+NNofipH/ffu7yiLs0uwqWwbtQud/wax+6mgZhlV+UILCD5z6
qZv7ja0sO99opxHJsHcL9Ma1j7NtKFW38CXT6hVGuRJuSyfeyP+yQ5vhBqZQxZ7V17eE1syiSOGq
TWSEu9L4k6PGLIt9mhxmKNrTcksDQSYcw1A8mGNguGKSbZUmVb0u/6dpXln1Lm6/hzWMFXWLUNeL
d9dnyrGKePLWB2jN/XaO72qd51W3HNzK/V5F6sZLXvqJ6XEDd4eqg7LS9SfuFTUzlYj1NMzGV7TP
qQFWztlCxkgfHgwGoPkD+o/suLoajXNS6WgQsidiutz3fZf6auqAWBr2Q3IA5m5Wu7hAe3vjkJW6
B8JdDBrTGlvzt6DuYuVRB/lqPriCJMSa7P0YbISp1DsQxig4M7+GlZV3utbpmVH1NMTiuHx0C1TE
UwOWfy9Qk/tu0bsjLy/jca74X6X7pzHWkO3zJv54e2/KhuioUdI+EAVuWnMiM12cfF0zJJ7Cm+o8
zM9hum/iET29GlmKO8c5lMvBUowniKjqpd2HRfSnbt4F5pMCnW8pGHK78O7275F9/Mufs4p0GHet
hlY4NFhOctcDs1+mz4WyFVuyRMhIKOBSIMKgWVeJfumUYhxrTpm8dQ6O922emsfSAbZnM6nZhu8c
vfbr8jcGzMUg6j9WV+k3y+xsTmGHPFfOa64POxd0wfLFmQw/z5cdGXJ3+1vKDhWwSZTcoALgWFmd
pXM7uV2ow73upZ+Zzj4iBebW0a53N25x0jWDqQXM6huEbbVmYdwGoTuTDxTzNVIgCILFr9O3Kh1S
K5SVAa5Cwcb19zpQQwpu3dDR/yzb7Mnqf1JKOobLz9ufTHZUIXb6jxHxIy52w1zndd2LNrXptLu5
flXhhzKfl3xfjM1GBpDG4IWp1Vcr2jTu1aREhXc0vmoMQed2f5ga897JEBpQzXs3mA5xsplXpVFx
YXd1QEKujqgTcKtz2AY/OgqxVjz9WGzlcVHJ47c/p/Tg+h+9RwfGJQAA19+zYSDLCYUizNAdzOhF
nXaq/VzkR3d4X4TfXdjj3eXJcSLUgJ9C9Y+QUl/JPX/Kth720ujhWQjO8u2HrHa8VXn6aIrueRUn
O03/rNupXy2n2+6KEFzfH9kCDLLxprF4Xl9766WgksKB6NHCcM/cA7VMeyNqpKt3YWK1evMyzLYy
EDVhG71rbGvvNO0xcswfQtD4tjfST3ZhanVCBXVpjoPwJm5f1QoEYvSz2ppckNtg1B8eMyYb19PF
VgVcWxX4p0Ytdq7ys3FLnzP9dxz518hq7TOvy6ue/XZ2lxfBda4OT8O8NR4hzRz2v0ZWyX3M59mM
0Sg502ZFJO1UKZ80+tcLOktl+OfvOAQ/Fo82KixrAL+uDjPoBYKg0QCNNZ8rx/SbdCPSpEvjwoUi
6FBAqIlgv0iFQ5yPQyQuKHDfjz5TSsOdO5XBEeEl7//TlPgpF6bGMtO0oOTbBcWXos/3Y/0yg5m/
/dHE7/1lc9JdB0NjA+RajwTNTVz0gTECMWmcz+Pi/lQ252Wl5QxPdHrf+FYZ5Lh2JHci28xbxCty
J2QmMhreaWb+WCBaEXb9Mc67545tynTgk1JRph4ONvrgwCmifWqE59EONio50jW8+D2rNQQJPQSR
DWqjFe2V8QV+qCr9cvu7SjIS/XSD9zr6aRT7VkmvKQb87ImTou/vJtVNTjA9lvsoc2Z/VLeoHGWT
XVfmVgmw0r1yCCeWMa/GY9GQLsa/tEX97KrjVyH4EGX3qXOvtMiu5PkBdst9rG3kE2FiFUlMHDDC
wliSDSJmtcrKFJh2MSNsXyaoc8L4bin9rlGXA+KMz8n0Ek3//Vy5MrhaxtSO1BmyKhBt8HUD0HDm
gxkU7oYVSQa7srLahS1CK2Zh4tZcvsLOXx01RElpMVRbsE1ZtevKkgipi/3OPaNPOppjcEp8iOyX
Kh73vfG03KXWM5x5e7NEVOepA3/bDxtJ4P9iGvySeLlCxLxaO0i4XDVtodmN7Y8pp3NYMW3Du/KU
avHBhdgA8vMnd/4w2fq7vN6C+0r2I47bzJoBgfR+GWorpgRYcQq5/jLk+7R7SEG6KdmH2xtScrGk
gQ8wHIgvxFLG6tx2qwwwtUvXLH6FD6V5CczHzELzejnr3PZy++dtc2840V+2w7/2zNUdD17ksFEH
hmaj/DgW99E5vYte+mzfj+/VJvWRg3eoU+ufZgYGNWaPwN23/4u08+qNG1u28C8iwBxeyU6SWrJl
Ww56ITwOzDnz199v6+KcUVNEE/bBGOOHBlzcqXbtqlVr/VSMd37q5cYuGNxy3CvvpKOy1ee24vGB
GXBQRUlOJBIut9kIvBVNuon3lv6bbHlhb4x89cDQp0GlQUVH5Y18btyx1qFIA43KXTh8jiChDneB
8Ruo8gYufa31nLEQugLfoa3KWezbUg1IGES8HRUFDNqXIdsp+me1nd2phkgu+wR3yy7VrbNdBF5v
HvLxXWgcqrrbSUTbpvm8pVCz/kEGfdKCv4mKy+KDIj40HB0+CHohVEbNcpc80HpKe+Rzl39I07vK
cigR7qBVjPQndVd2z7N+CmE4d7K/0P2idoAOByvh0MkpFuqVP7HkMJmniP6cEVysYXxzthJ+q0fq
lYHFpTPXmpI7IzvJbz539nQcqvFGs2+N6ket299G7XNKR8T1Y7XqKl6ZXJxiJWYflD0m8/RJj26D
uKe+pO2uG1kr03E0ELuyKDtQ5Bdf8WrmcFGFEmcAzfMSbZSUxOk+cRzroMpI6MhO2x7ABc1uII/U
QnXJP/ZK1G/cO6uTCy8iVFXU+OGzufyGzByqgXwq/qr8rn1hF+15JuYyCCFt9mzr8fqQVy9vzhGl
FhRl3/CO9bLmBxnqM2damN8lRrdDcsdthpPR57fJ+1Fuu42FXPVCrwwuDoovF2GtjWRH+vY+ENoC
ytb2X51AkdCnS4YM3jJRmkSlYiQ2SoGCBDZOv2edpzRe/o+Z7P289BAB2xjSukEDFDqpJTCUC48f
lzHvEtHKaxkoyZb6OR7nvR6n+yCTvNjY6fI+1LcwAWsZU5TmVXKytHzSCbQ45VUbh10chOgHCerw
KlMizxpLc9epqX/MOoi/2lmb4dq2jrXhxCfVmuoPkxNEG/t19dAAUoc/Fqwu98sifLHktKEKxXxz
q5pHpZD3iva7N4ZDVj/W3bPin8N0I8he20Rw9IuXGKkFKL8vz8jgO60+QiB6hubbDavfqvnt+rFY
q4BC0fAfC7C7XFpoJ7mr7YZWhrJ3Yz3/rg778U7u+m950d+M7TuVws34OcifAlodZhkQuLlxMldj
M1pGyYqDACd7svgEvWrwRULX12zLX0mfl641KQdaYTypHd+lVorw5s4I6fUNTk2g3qq5etqYBeFr
lrEM2FW601FdIx++2GNTnI5l0JAylZTwc476IOCWvT9LXmaqJ7WWPRkyCSOH5hQGnBEShOv21w7W
a/OLZUb3hAmw8RVwscBhU9L+WbnqTwW6CuoDcr3TrHjjCli7Z16bFJ/06gZQ4tioxlJ43+57Hlk7
UTALNgGTqwPj5ILhQrkKkO6llShvC3lSfNBDc+q2Mn2s4b4evmrBs1ycM6M6UEraePuuHlONBlPR
rwAL/xLVmCROYoSNzDG1Gu6Sr+3oUKL7GmU+pL+zxxPDH+bHrB+864u4dlZFO5VAQtObtrRrhb1a
TRZtH0FiCrbHSN96Rqw9ueECE1xWRF/yMmvWD8qEGC7eoHTuNSl2s+hzN1buZr1Y7PblaXhtZ3kz
h2obSgFJ01wfd2nrR56WakRYajfvJ1wxgWeyVX1bu59f21Qvd0o7071ll+S25uRgV5/Hn3bx3KGN
Prhp3/zFSnGPoJ5AvxPP+YXDgexXk4eYYlNX/Jb8yjW3mi7WDhcBMv+h6kGb4mIwzjjWkjWT3pw/
xs29hDB31DYbPmNNQxxQHggOkAsKyk0LpxHLKN05KY/KNmrVU+Tb026KinaXO72EIKamnEDQQSqQ
R46n9Wm3s4YWklyjMlzVrsvntEc0x7F3ReD7Hg1g4lqd6v1Y1LbnI6jpOWmwJU66NjFcngQPfDWV
+sXEJJ0WxpGMyBgttR6MgLbtmv0WCG3tIHKbcEDoM6etbbF9o84H5BRG6TklTar0v/Niq917bbPy
FuOY07PD/llcF2PTlHoooyfBA9uTiCCzJvAa8x5fKlBLm6S5q9P2yt5iqfWcV4jNOxoQ5mOd6Ye+
GLzNhN7aoIjfoJckKw9FzOJUhEZv5KrVoCmhmu6UcN4VysDyuHfk+tAV8UlvitOfu8zXJhcrZfRS
U6A1CPt78J3k3k6G3vi6hdXg4rWJxY5zZLpQan9IaU3praNZDyCJ5XC4c6oqOObE5/Apt/OxlOmg
k6KSJ7TGdsnCVHlEqk7e6pBe25uvP2fxKkjnVOosgxGHxOwC5Tb8RVVWlKAgIXDonHxDVgcJqZ9m
PTI0Rn+nqo9KByub9HR9VtcuIogIQM5RNEWFRIzyVfCQhEZd+4qY1MLx+nxwY3AaioPW9cZlvhY/
gLWB7ZRGb54Wi9Xraq2c+lxHTwPJkXmcj7r8HBvPYW7c+mGxqydrHyZb76rVPYNjpR+emxY+k8Xw
gAhLEjyrKF/ALiIPxmORD16U6iiafRr6ea9NXzIr8SwkCopw2PkOuLnrE7x2AzuAWR1yhtAtLvkI
cNy9r8y+GDdURiLxTc9jHnvtaN9OVr6XNtXiVk6/CU+bUGuykQa2Fy5m1oeiUEdUgWtJNFfeWeWu
199Nc+KZEAZtXZAr44MtgwZAILuQtS07+P28o2M/ZV1D9awmX/LxR/29LB7mrSLFmh1LIC8UklUm
UIXFRs0Ti4KWiVJGfqf758Q03k1N82R0cL+pyvfri7b2UuUqBjsktP7e0nglTmRbvbDWWJnqzr1S
7soGuamkjh0Kdc6n1Mn62yG1Wq8AhYtetT4cE8COx+sfsnI84VkBxguESgQGi1FXpVLLSoeigVRX
Xl/+mLudTfzWbfXErZxO0PokWQXnE6n1xRuiRdgoH8cyO9c6+aOhdRv7prrRHE+ZIaf+lSd/EQAD
EUWkFAcnajALd1DGUTZGQnwiNglC5Y9SGe0UR3Q+bPF9rR0Hm0S9UGazcHGLKUT9ZLDy3kjPhb+X
5PiQxGruGmZ4GAoHCcUqI0umbu0f4fwXcfcLrxXJBZAogLAvd6uaS2Fg+ygNWMoQPyCj903xad70
HT903CEtoP8vk+zggxl+6IK5PKr2mD+NSR5COT3M+1JTeMVd30sroQc9EYL/Bfyo0Jq6/CZ9QLXN
9lEwyYM+O8xZ2nlRyDm1enWrXr92WAmoXnwCtdoljKJOUJiCDgB1nvmXWU+3PQT2O14Fx17aqjyv
AVRwrUJxyAAY4uiLYZWKFil9lCOXUtfDQx9a/t4HIA72Jwz2hqpEpyIv7H1Eyc+blIGiLs5zPw6C
CGqom70yIOISpvJwN875eJCbTcL31dkAJUjnpyMISMTvr+7YVsszZNrrjPJKURyTotSORh46h6Qw
0/1s6NF73ffzm+urveY5AFoJwAzgxDdv5wZi/bkFDQUMr3sILO39NH2tTblwZX+L0H4lEjK54mDN
A5As6Ccux6ekEVITOZu9rG8N8zEtto7wyliQrgNp+SJDSQxxaSDXArudA5a4ND700QcJ2hFF8Sr9
dH3KVtbJIntl6lAcUnVbQp3aiI7NRJlYp5Brxn5I7dk1Rsmd1PamGn9cN7YyaTDsEexQdoKRQF5s
WyXPnMAMFU5j/i5u77N8S2B1zQByBrzQuP/wtItJG5s8SZWY0TRFae8TTZHctmmt4/VhrDgVS4Mk
8EVyB6r5xd6eWPkJPrXs3DWJq42zp4xPJI82XNfqWCiHUiOCfIZy4OUGoF+MtracBm1Hp/xUUy7c
kxpWN6ysbTMUzMk1UYKiDXBxCTbZ2BXUoApa8/zvjv/eD63DkNinIP0LQUZKu2R+CNCgZF12AcFT
GmnVjKSJVFbWXa03jWuFenaK9EDbX1+glUFRVsOEAHaSTFs8U6raHsNcctC8kdIdDazQmGiQ3kFl
ct3OWqhNBQMkLllXQVS82G9GlpcWJAXZWeRIPkj65878p57PuSG7g3RnezP0ue17qd1t2BWP2cVV
S++REDoX+HqCl8u9EY6+uMA05GGK9jSFyV7vPzj5cDco9FaOwb1fKp4t31umtGF5bWaFgBZ1egR9
IOa4NBx0jk+6nU0p3hatDlFR8W2EYEp9uj7ClSNG5AeLLgBgBMqXbilowN2VXZSfU/V3NdzTMqaE
f95SiAkqag5cssYbVc1uJlaRrSw/j9Jzbj2HFP03O8VWzjCQfEEhDUvs25pLmI12GJvFyzAMahHN
FlvH6nq8MrBwRUUpjzV0Dvm5du6B783oV1T1/WZKdc0MDx6UYVExMwElXC47hEp9bSpxflb6u9JG
2zf5pw++RsXX66u+aoZEESk28lJgBi7NSJMq11XX5Whxa8ds3wSMRm09Z6tvaa19gG6i/xp6ScK/
ik4mK0lqqehZ+85xNbvdYxB18eiRq7zp70Q0Gg2Vmxqf4nQXHebAPNuNcztDaNb/kp1Pfzxsyrov
QQv1bK7Hy2Ebs1JObUhiPM+f9f6bb36QzPfRlkbWypG6sLJ4EwRlNxRKTp0qdYZbZ28kaA2UW+RR
a+ULmvIAlHKZCCXRhesFb69Glk5ymipjMVnucGQuK1kW9MKGcZwj01W1/Hx9AleHRk7WIFtKdXzZ
lRJnpVLFMOueI/kYlpUbS++VdsPXr+xNqDEhZecmh2VxyTtHNcay8g6QpK5Pu34IvKkoDgk4dz8J
N5ys2OYL735hanHanBpUYGVjapLvzbi/i9KW+/+GB7on5b/CJj8FW5T+YotdMylG/+pA+FouN2ML
5NIenyBQK+4sy3QbY94pdExeX6yt0S12e1jPsipZmCqNvf95qor3sXmXd8+1+b5KvvlOuTGba3kN
yOeAtxLoOg6okcuxcSj8elLAIc7NYyyrbi3RJ4rS1qxruykMXV0Q7HuqFVCSquwNUuG1rfna+OI8
8HLIFLVkLVXEBFXFVbRHs/t5fUb1lcV7bWOxX3hBBNOQY0Ppix2Ee7vArDaGsW6C25jYWgOctwg4
Ytiey0HnNS9YxR6awG/2viJZN9cHsrY1BJYGQRhIxei/v1wpkm1aXncGXGpCkMQZvCC0oVwiS6J+
bdqbpPuQT1sPuS2b4vdXO1+Sp7puKmwWlAkgyqeY79bxoZm6E927nfzL2WqbXjtrwK15NcKzxcNr
cQDUiIhS0h0AA+o3pbhHu+AEixexRxq//4v5fGVpMTYij54t4bPzo9EbhtIbjbu5uQuSJzVXQKuK
QsmfP1t44FEvNwh8CNKWXaa5GkS2ZFC+aqhYHBRleBxqOfrzMy2s8GCF1EMUyhb70ZzSatRSFKTr
akQMQzrEvVdpxlHtFbcJfkwd2P8xuus/+8bN9Tl9ew9gmdzCywuTZPOizmQ2ZcRNQ4FCV++HNBXh
VqM90V143cwKKP/SzmKE6RjJ6axSNEsr+VQEX2OIanSYyBLwFHX7Ra2eFEJwpMqmT5Aa9rlFGUNB
xkYqN5i83h59PoTnIal19HLotr88ILZUa2adMWAze9Da0DPmp+tD3TCwROJqmVMjbl9QjrEq18+f
4y0g+kpQwhBEM6HANojs9uUQElvrstpiLtVQPyWNcSib97l83+fv46lDgOk2HWEOnbZIiIS7urxU
MSuQT5Rx8WdLdzYZqMv1CurQaronOKl/qtL7LMr2rWzvNov2q7OIboyo/IiTsdgvY6ygkTMKY6Hl
WtJ7wsyNi/vtVcZwRLIIKC/B1rLDOPYNNZxDLCQhQpmAbTqA2UWxFZxvmREDfeWQefSBbxBmMsqX
ooOrye8no/urwQjIhqDc5T17aSWuFdXo/Pn/RcjpMQHfDTX+9Y290vUBuRJbzhBPZSo4i8s/TknT
6jK0jdmDnrkTx7UhoHqIu6OuPhuN5gV+64VTQsNkAEZr41ytupDX5hczmYC4ifyMg2VPHtHrQ2Z+
VNEzJjEgpYqb9TuppH+ze7ZjY9+q1cmChzSTYLQ3N3sM3955gmaK9A9vO2hSl/w9dlPYfqZzAvVj
Vf8Iopr+ll8xrS7bk/42N3JpahFEjEFqSHHFqGP0Mv3qEAYPU5QckHfwsmhX2JmrDF7+4/pSr52+
1+NbeJjSN9t+mrJUJBMs/anot65V8Q8sfQl1HOB9hAxcr4tRVbVcyPJM5V2WWUFrX0UfguAp0E/m
cXySpI3Tsea56O7H36NlRGPoYjjpLJe5PmEtCvrwoJS0A/qThFqn1SQ3ZmdB29DRMWRZ6e76PG4Y
XoIprVrLDTvAcCaSZ6dg2KXKj9E4GsnHEITFdWOrm/LfUS5xTnEKiKLJwMH0he0a+lNgBK5P+Bci
Dnq4bmrdFahUxMUzFT7BRdBn0fBqyWOfnidewEP7OwvahzK8b34U0q2q/ZA01D79vYyuWQ832RZS
Zc2nUqfg7UoCFp7shSdQKysutRLEw5g901MSNfd5+Pv6CFdNkGzl6qGUwE69dKjyDMeNNqnpWTNu
4vZBHg5y9fG6idXNQdVA9EqQEl+GlmYsB2pQaVxAcB6E99rwu6avLD9p1U8K1951Y6vjeWVscQTm
sbZnX2A3jDFwWx89gNAbthRx143QQwAviYES/GLSdB96OrvDiBU+CVoSU/rc1P3W3hMP3De+A2Lb
/1hZ7D3okZUoVgGEWGjJRd2u80+afh6Mb731rFm7qrU9euiT9INQu7w+i2IAb0wjPAnVEhgGGiUu
d4VWoCYn+SxZpHTjMZg13Z3sWtkpWQ0JU2VrWzX2FUQ47p+ULpHqy0lbbHW4l9shym3iZn3eQX2k
9C4EZ93O0O4HFD+5GTwEhBzjMQlIOSSky7fEdVe36asvEIv+KoBR6KgOpI4vkL3B+FIngRvnx/SW
LL0Vbznq9fn9d7SLDeSY4cAt7/MOmumwCn+NyUfJp4Mp/nx9HdeuH9qUYEEFYk40szwNlkGdsI2z
s/E1rG4Ka9dYX/Joem8E79S23auVdLhu8KVUt9w5kICwmMAgRYvu5SyOqkFTZRpSaXBq/bYZtMxt
NaEs1/cDvcdJRjOpOR8Iv6ObbirCPYhS6eS0TfduSErNU4q+vB1aX/pUOP733Mo6krykE4wKqZIc
sLOb05ayF1IcRzPv7NskrOG41kfn3lYi546SeHBzfUxriwXJs0ifWLzKl0WNNCikhnJ0epbs5mBp
IC3byGvlZF/bf96HBbM+vI8vMDoiUOESXu3B3oiGxIS55Ww0o6vW8A5VriRvrNHqu4oWQsGEDh8N
dYFLK7KOrFwgAC1zoPrePEzBrrT7b3o+R55TDN/jpEsPSp16up5B9dBP++sTuv4BlPppVAJGjMLE
5QdEulk21SCx/esdncXzXZsdUv0+1B7tL0nu9t+u21sLGASy4D/mFo40HtMI2AGnjazlzzp9Unzk
hNRyb2bxrm03mifF5L05AHByKAAVZUj+FsbGFl43xwK6oknenB+kH2kzPsT2jWHH76bM/zIWW3zr
q8MDeUyejWIPd/nlbE5Qm/VN2GfnJGt3QXUndAIdkEr5TgqTv7heoaoSdI30Bckvb5dXG7TuEnVS
EqAaRVUfKqncy4VzW5Rb18H6kP41s9gg1sxjJIs7YQZ8VxEee5qdKLXsVH++jWZ7S7FwJdlMvVkg
HCgpWiK9dzmHcujDOWEBKlOLz2N7iiFSqPP6pAfAKmSvzosjib6w+to2Wzooa9fOa8uLa0dNQ1Kn
ZpGd+2DXGOlOznZGMB7bRrpl2yEx93j9MKzFLjT3qqRquWvVpbKqkkqxWukgfJTmMTcRO43uo2KL
imdt/V4bWUynOZKZsny2SWqdQhjq4rjYDZ3nJMcu+3OAAkuHZ9ZBWgKIWYKqFLMu9C40QA2Yme71
ypR7swQNA3SPW8NanTsTor8XOoY3fdHW3ChW1w9sS60372JlnnaFbN+oubEV/K3dOaBtBH6U8A+i
zsv9WGhwDk+lD1LALl2pG3dd+FmmNzcpN3zx2vZj0zMW9gJea7H94kTuae0H2xMZB2lOdkP/Qdbd
6sn2873d9Z+ub77VYb2ytjjXIVxY0MoBJiE6H/dzpAEP7SxvLK3woFvEuNfNrQyO+VPIMwNpRmZo
Yc6MByOPdXxxg5rWNKM08A8kBWp7m1cPWbJxsFbGRo6EQjBFQF76y65Jp+iKcujEQa5OU3MGBR+a
EHTbGwu2sgdJfHFrUqh9OcWXOyMBehTklKfOMhhww/aq7tbYVPBeOb9gUPGGhCCMaKmHrE3GPDkJ
24/8Zxjoe2l8NmFT7sxn0AQbi7SCihQZEuCniEBhcJkj6aSK9qA6yc+ZSjpX+2TbxSHrdBy/VZyd
Rj9rzW8JVK9MFjvQ7d+JrB/Do08yI1TutHza+p6VdxftUxRB6KcTmoeLIKzNpzbXgVqSidqHY+ja
NqVVqb4X7M5h8F5PPc3Zdf3XwIFWNFV+Xd+zLx1UiwAC89SqKcgDqDb0ywXWpXYagwaQQ55Ex9K/
HYabSrqrQ4lkX/+I4zkEzcTrr/HqsZM9I38a5Aois/vRpCvizpB++dahS45D95BT5x6U2177lfNk
ktS7SD1m7Y291dq20hVGP4YoM4DhhAZ1qURZZ7LUhXOTnytrl0ZkZczglDq6B04s9KyfmeGWwbSX
lBkl097lq3oZmYmHZLgXWn3NbB0Jht8NzVY8LebqzVwiAQHoX0eebQmolkezJ6IGuCCpRbAfiZOO
pV61WwnjFT9DfkbE6zgZqlviOL2KijrFb3Sjpo3B+RgOt334w8q/oa7sFlrsIfRVD/Pd2ATvnO9x
/avNfoVR/7FTaxf3ip7gqa/9jShtxRWJfBGgZiptoPYW3zOwRBawB0HZlXht2v3uZvU4x9aHody6
EtdMwfgIopYUmeD1vBx670ezXwm6syxKdnZ4oxqxW4yx5+RbdYwXQbjFYsIAQNAJ7gtPsSwekvCU
8qFDUjJS7V3qO56U/iPZuWcExoM1/myOscGTZeoPttZ+DP1mF/qnVusPARkappqSpoRK3/vrx3Vt
/C+YVbJzAv60mOpYss26nKH4meuvin9AosIsv41byMEVp8/BAhlNZApydZmPmWiTI49Mly+JQHsu
XeqGrv/h+khWbeCAIaLVbBodtMuVNGvwFpA1kvNRPxnzOQsyyJM3fOvabAlY7H9sLHzbJKeZX9XY
IFnh6oRrcXJgF7vRtIW1Xzn5NhBErn6qh9TwFuvCEehLM6RaHxUPegSnL1zQ1+dr7dC/tiB+f3Xo
fQf4RpZhYZpP8kjxzjnQzafJLvAUtBT+whjlO7IQZFbgULk0ZuUEiVYnSqHPEpVy10Sk2ZA/ydaH
ZsuZrzxgceVQZYrCCPXyxRoVah7Ycw6yIk+bd5befHQC+SE1ScLZsflJQeASMDjYm2z8fX2MK5vj
wrDYoK8mFMHdMo1KjpIajLtGV0nyNEiMGK4u1xsOcm2MRBtQEKO+K9Ckl6YCfUaIuod5YeZqn5Ub
Z/hZvoOGTHnS5MZLTfVwfWgryEWaKf41uAyo6jghiyzELtVWO9fdOJ+6RJG8CR0XLzHIezVOBbXS
HGa3QW1PblQW0PVCdHuKetnw7NYakp3k5LDz89OPOYi0Exw7WzpFa+/gi+9cvDs0+CDQfIETws60
c+g8hVX0PvadvebfRbB9k7mLs2DXjZNrG38eP8MfTLwFVJXNvAQsJKApEzXkEjWSfN8qyI8p/9gy
yXVT2vB0qnBli5tEEE1yNdoQRIAlvlx+P88rq1S5tODAPozV3o5bdzTsHfwNJ62507K7AFZhMsJe
Y+dHNAAU65BXP/Lo1PrOTi6PjukVIxkeCHam1o2d8qvWbSGcVlDq7Jn/fuUbwoB2aoLUL+A6bLJ9
33zjUetO07te6w4SvB2gZ76Ew/w1r2+a/kHrko2LbcW9AQRCewegHfQzy5KeOpdSFSYgQlPRmvlo
+pCfI2GK9HHgazsAB/+jvcXOS8shkeaBNWmjs5+qroYORuDclG3m9qR+pb8yR50Udh+yBy+PklfO
JpJCJB0sJhfWBFeynyStcU3AOBL8cJL6qQuaDQ/+ot38ZtO9tNAIFD634OWmK/FiuTHBQ2gM5Pz7
BBhljMa51t7Wkrkr6WfW8tOUP9VxfUoH+RD5lmdX81M2+Te+8iGbz0iGwdMSv2uLQ+EcAs3+fN1L
rTlgoSjFtSm4f5aFOtusAquOdJxU31OdkxDGVa32UKrT3py1aQObuOaDmXox/YR1lAYv5yMsrU4t
oPo6J0Wx11MN1lcOe/Yr04L3FWIwTaP+mnPzdH2MK1GOWHOgI4IchnW4tNq2OX19YDdowfskWTlC
Iydr/nrdxuo8AjUWeEhQS8sHbSFXoPsrojUr/t62psCaCYKGaItdbM0OQSc9t6JKCD/o5Vj8LKj/
n9dCjW9L5H9kLUC27GAGW0/0NV/w2tDCX0pqo+WBSdjWhGixVcGn0X6Efa/X2+NY+3utCY7XZ1BE
Z8uzQjsqOmwkBIBGLfYGpc2ib19wGf7TGOj3uX4v915pW7cZgmB/YQvuCbrphMzRkkGnkIc+aBWA
cnakQzs1dPsCkobSeWiT6ATJ6xaFyuodS1H/vwYXW7D223TKTJAuCFzP0iEN9SdF/ge2sV3Reej9
ov6y8znmEKRcH+kamgE9NYr9SGWRpVq+oCBuMZpYB6NVW05w6iWBJWqqGfXDTic5a0vH3PTTuzyp
gjvTrMZ9bPePoRKgiVOpxr1Cq8WGV1w7jsgi6KLRBmacZa6lsfrQqdIBgFEDMM35bSM1FWxFe6sz
TrJb5AH4CxDv5UGpWsvsO02htKsPDwO00sVo7Yw+u1UCk7/boxo5u0bSb43uMWnnw99Mu6gvAFrD
0emLt0g+a7k1DhbBe5DC3+ur/a6aonQvo5bi6kPVe3il1tOT3N/F3WgDFB1zrzV5gfVdKZ2FjPDG
VliddxDhpAFMaLeXzyM5G4s0MkSBv0vdJLaQWHpOui1OnLVjzMqis85uh7J58ZSwnbzpikEQLjTV
bqbQuJfj0nH9qIuPVZc9NNlGDLlmkDwE+0hQWHDJXi60Y8Ke0vfgi5vYvM+Gb4p8S2JMn+tbM0pu
ri+r+Pilj3pta7GpZsf0x1mgU5tQ0PurvrQPJt3auK9W964lU3qGVQUO4WWvYqHb6RA4nNnYqcoD
nWnxPgxt/0DjL3z80zCeDLmb9tqo5HsznR3FzXO/Pk92Zh6vD3jtFhA4UtjGyD2znpeTqxX1ZPYp
IC99LuEgEXJcAUw9hz5IRi/VwhbCM+fTELX9hpNYu+eI0GhBBXVv8UC4NJwHFYphPjPda79rcp2O
ft908c7+c/Fj7hp4ZQS3uCLEnS/tIADUjLrPAPt2Jv6w9eREirXatVOw9cheHRKtpygsQYnKo+rS
1NTzeGtKLh1Di1yjbu8TdELD5DdP8g3vs3bSyZnRASVYT/H6l5b0UveHpmP/ZPUHukDcCPJYNZv+
wp/AB6rBesLOIB14aYVGjCaveiotBQH0PZH8U6uF1ml2An/jul6bOcI30o3qC1ZiccTVInQCw6bM
Egt3XrlW8TCmP4xwAz6/Om2vzCxO9zTnPSp59PFTx1Gj38FguM4W0Hh1KCJRS95cCIgtlmYstKR9
AZYgsBj65U63byzoisPs+/WDuzqWf+0sn3LUOfLazrn+oqYWciQhVIFlsuEd1twhr2mqRoICylj2
ieOYyoSLBHeoaHReZjufzXZ9HOvz9a8J8furN9swSbnU5qBjSv+Y+/ZOV9+Dvpb/At1HzP6vmcVe
tgnNarVmJKl/kytPnXNT+7+uj2RrshaudKzrrgiA4Z6V0HalqvIC2dpwmuuL/u8oFpvLT8NO0itB
C6RYhRfV4c4GoQtn1t84GIfghisXsSQqZperAizQCSwfQ52eHDT1u5aUN4r9+/qErS095U669uFU
ICMhJvTV0hdmmAfJAKCA4+hYz40hueFY7sa43djGYlqWt7poYuZd6gBhW7rLyCwnf3Zo0TeJDNPH
qP+uOBTXMi+UvtRjsFfGPw5ZAOiBJwB2wh9Cl8uRVQm1XmvgcCajeWNN72e7cWX05io1uRnqb386
jbTTwGj2QhpBXmexVslY0aaXU2ptcvjTf0/FuRyeA1pvr5t5O4nw9hBpAx2FjPKNFphcWJnj1NSO
B/0QmTLK2dmh7kvunsmzAtPDuSNjMZ2uW10JlQRdEDQHcHwgmLvsJza0YRqykMw11CFxdDS039rg
xy6oDU+i/THRE3eMCi+Zp7O8JbH39rhhm3QdBw7qHLpQLpcxSmVyJynVAO69m1KDpmcYgcJvbc+3
5+DSzMIF6kXU6nZJayD8xW6cIZdK2kr5YNqH63MpfNzlMbi0s/CBplEp+UxTydkesn1SgSsb7get
9cbp0yBvEcOvzx0FPfAu6HYthWyUao5jaQgJhvJ3afpOaVq6uv6411wMCJFt8JXiGbhwh5Ncz6Wt
BNwdsfxBqxzXbqt7ddjK8q0P5b9mzEV0UvWSn8kyZkzeVWlzXyqPpvXz+tqs7QHcLVymOoATosfL
rdaZljyEcGKd5fgkf2+enS6gZ//X/2ZkMV9tM+h9qmEk03rXHD4oGZx8euJtFurWfIVJez4Zf2ox
sDZfjqZiOGUv2ggHsZWTmxH0QP9rUIxbS6LjL1O9NMs27sa1GQTox4NcBePxhm9IqU1rnAVbpRXL
Lrd8aQeHqI93kKlen8W17fDa0OIYaeagDmrWkFtqUi/hMRr9pCixMZpVI9SFLRjyiYqXctKOMdMn
J4yoIQT52a9WPW6Gqis2EFsigWLzf4G3u1ylRkPiRW5kSOL0mFLILeggN+ORdH26VtZFoZguCARl
ruAlBWaNHjfdl8DD8kF6NMdiZzc2OL5vm62lIlxYuDcMCdUagCG0cy82nd/bXS5ZgKjabhTDoRy0
EUesOFCBZ6J/lfck/AWL8wNJTR0PJbg6YJYJLdzEXl4a3VdOcGi2eC3XFue/tsTUXS7OOJlJH8ss
Tp46+yHet7q+TYq6bkToz4gCIYQyl0aCNFR6vyQwakyrPcNXmx6kupdJ3PXBxuWzagpPDUqFFA54
+EtTcU5LgNqnueAFadtsRwQe1VuPiTUjYKVp5xdFIJpvL41E9ClpbQ43ThA9thWUzW3rwoL2x+9i
6ikwjgkOHqRrlons1or1KRFEP9Cp6BTr0lu7+3390KwOhGwFPFYouPACvxxIEkuyXGqYiMrZk1Ay
yQTJp7HhydaOpiFSUFzPoCmXNY04VzI/JeXDcwKB4kgDTfaI+I0VRxsztnZwoOUCScT5EWxVl8Ox
+qbS00TNz07wgea+BnYAwT4j07gMP+7++tytjUoMiYifBXKWDie1eL1YtQOhUJTfxHrssdUUxLXD
eQvQuzIsVbTFkG9lWMCfL4dFmzfs4CUtD3OKAHB3o+SnWY5OWWrQ/7+Ru1gZ1YWtxY6QJ9OWQglb
w60+RbtW9hpYybcWas0KDo4sKw4bJsXFiGq1kQpYyAGitnngVlIQuW31YyYu31ly5m+s1ArEENqy
V+YWg5qnOEwsgZOXn5sQiYXmQ5PVB538Ulsf9eqTMf6kfqhNLhAJO6BhGRK1Zjg71MQ4ITt5Oklb
M7By8i4+aRGIZUERZzGYjHPY38F+NQ/vwq1y5cpFhQm4YKnwcZksKxdzWmvObIu+hClzk+CDUj9d
PwHrY/jXwOImLFKkZEJhwEK3AkLtvH4/OIf/zYYY5KvHe0V78NRItBx09sc+eBps322yDf+00kAo
9se/AxEDfWVE6fQ+plGRmTLMzoNLtf0I95dgbBgDb6SP5J1WBlA/mYiBzGlSwE8uK4dIb5ObdnRS
Nw5Vw+vQl/xwffBbK7g4JkEW2FYiJti2P/4faee1HDeStO0rQgS8OQXa0DQl0Yg70glC0lDwHgV3
9f8DfbEz3SD+Rkgbu3s0s8yuQpmszNfk499S9/1/+/uLfRHJ7aj7mEucKP7vHaO5F5gW/UEIqgWk
SySZ8rL+3gGUCKRklpGjX6WGd0OztZNWJ+kswmKSOi3KLX9EN7AQNXR/GVOI4/UxrK5z0jBQknP+
ukxftCkQgSlNyFjG36LhTs6/osd1PcT8IxdJJWZJ/4ZYDGLUBow6a0KIEkmq0hPqQX4eKedcD7M2
V9RwIHRS6HDeCbvoctPFlZgZG+Kb3H5tNrm4a1N1FmAp7DL6olfkiCzc0cuj1IuHzJQf4iD5eX0c
W2GWTwozCeIeB9uT3lluaz0ooeRtFUE35kpXLw+Fsdc1aZhUhoJDrmK/qPbf1wex9s0Rr5upR+rs
v7PYfXknDLmb5yrv1Rs0zN5M6UNpwRprpy3s7OpY6B+DeIRZ+M4pQ8l1KwxlxtKUrwP2JYWxpbo9
31fLBTzTdv8bYfFFpNJwhlnb9eRP1c8csUUX7kFRNS+W/teQPExWuBVxa0yL71Nn3SQsdR5TilN2
+jkVW9fC/Jvfj0mblXx0qvrOYlOKLFYqrbdmel3a7WolfHPUejclDZa9poehEEosu3gy/sIy6lb2
/6COBv0ANDVgZJzkluCSfCyncYDLSNpX9q4fhndVp99Z+evU68daps1/fT2uT+i/8Ra3IPLspO4m
t2BnfI7Lt657vP73VzftLO/PoxljvCWUwRCIx1IMQDlXOhgoio7yfbppdDNvmnffbH74If00e+ks
VoUWkPAXVgAhaIy/V+nkTpDFzOYmVfXdVjFtxVpUR64b3ClEMUqDy6KxkoigbyMem33awSrSxwC8
YTDdTPbYeYoh+Z4M5+rZbiE2hFoRH+Kmeizj+EtnS60H9h/OYRAEOALEzk0CtgdKVolcjyOGrTfE
6uTzIrbnX8xFs8g3h7TQrTrLuYcDH7eDuQdvuMOWZsC1KCAOllwetKZ1KQiJUonvY/m5qz+I+g8u
Y8i9aC9TfAN+uzho9LwoYjus85Nv+x8gm0UoX8khIg9bwLXV49khcwY9Cxlm+ZgEqVpNUk5u3uv1
QRkiNw8VAMX+HvTu9Y2xUsZU53fQzGjneby8COS4hYrQsoysFqBscLD7ne3/LY0/eju+oaM7Wlsd
h7Wtfh5xsRpSe+ynskEI2ZYlN3Fe/U0zgK0xLWtYXdnXmUQECZRJ3X2q0J1qzbvKVt2mPuntPom/
XJ/FtTHNvRu4VDRT+M/ivs4yJCsnPT+V1psWQxOL99cDrC1uHuDIoHEom86yWdkIxYytkqMFpfHs
i5VWtWdaWXiKO8xZrodaUTkA4gfcDuel/xN4uxyMpbV+K01sJGOCjl88Nrl8COJoL6unUlYep1ke
1njL7K1kem2MDI5+LDUnFA/nf372EqriwiqbEP6iVY37Mg49J3qLpw3O20oQ+KeQRBBiIhlZ+nZZ
YdwPagh61zJS87kug+GgDdpwV7adv3WHr+QlXODgf+aSEH6OizdqGdWihwqB1mfkH6ow+qiFoI7U
djdVx8G684uBg1ruERr5rEKCtJzuEbyfmz/YSFC3iZK5qhPRI/HFhtbDyvFy8cPm5Xw202bfIQPi
0OdUFOdLiCVMRCvVjOKb2No4Xlagm8A0zuZg8VHbMbdCQ4BXT8R4wIChCtFB+CxsdLC1j4p245cn
c0h3ZrQfkvhumraAmutDBUWEvDcbaCmEVRidnPq8BE9J3rhj8FNNYHAat2r61/Vds7quqPH/N87i
VKOQPSK/SA8360f/Y9tn2a0RjS/wYbc0H1YjoWIBPXz2RlvC2Wxjkoy+RF9YAy9tYO+FCXUxmIfr
41lhN/PhzsIsjrSuAlFbqhgmmpMHsy/C3FV2p9w/TEr3Pel0zoBqDw7ooQv0D3LRH5qyO3Q93juZ
PO3tQHhyvyXYu5JggXQD/D5TbYDyLTYUdnDFSH+EDSXb0Q1CF7vUGD6bdfWYyeJ1sIctffHVgCD9
ueznCvXSum3w+yo0JahdAaSVwtjJk1t8EUm/S7ZIZKtnxVmkxT7BJ5rqdUWkcXxRlRcpTlwF01LT
phI4HqT+ZePzrtxYAIqRrgKUQmlhObI4ceKwimmU97E8eXKVxXuj7MNdqsmB1w6p7w5V0u6U0B9c
ZHW627wLqhu9RMh3CpPvftkOu7Au7Y3LZ3VxQ9Wa6S0wn5fKcXavDp0xW142+R3YXLeaalcVz9cH
v3ImANtm62BmhC7SUhgJta6ujBV4DvFYOzt9fBTzKzsoH0Oq9fvrsVbm+ZcXA5XQ2VtnCVjOfcIP
JeeCkWtf67q9CUWzQQlaIenx5KBXCpOYOg5hLo/zuOg62coBV7RTdYuFi+t3pPsm8p+Jl6s0cKvX
InmdssIFV/VF7WMvGIadRfGwVwovHyk5t1u/aeVDXvymxVsI2D1FdtuGWp5of03RdJPSCdOzCNlk
tx+eM9Vwc6Xbde2Hum5Ya/K3WC2+6pwziR5tXMQru/jityyOjdaP1VEOADcEYarfggW2XDkZyztL
lL6bTlJ2GLKp33grrH54vNdmzAaHh734KHkUln3b81EqI268MmxIdhV5ur2+vNaSNbyU/g2zGFsf
NU5ql4wt6z/jEeWqJBVy/dMOfvqy7dUw0EJLu5GqTU7G+vhs8J8kUzLU3stFVxZhNU06irZSZKh0
1YZ2n6YRyOOyVTCx6JTpHqHP+j8x3sG3pRikD7xHk70kVYGnSH7s2XEj3CL2/Y2UY3Xlqf/+sMWM
mKIZffY3MBM5x1Og2o3D2x9QmNhyZ0Hm2TnLoHo90ZraZtpFEOyDwHLF+LMJwdra4e+fiBeR5sPs
LFLbJD0UGwTOB3FXQWw3/Vs73ZLHWt0hpNzYEwJl4ol7GSQRFdWXGf7Txr5niAObNG6+O+ldXny7
vmBXl82/kZa6C2rWTnwXDnjF6u8m8RRH5saWmH/rogpDAeafsSxbT0HWxXEbMxYF7HOi3GX4jWbW
p1h+mS+TWVQB6uv1Qa1PH3wgSNngP5aFH7PAtD0cQbJMUL+PU+MHj03mHwPHdzPRR0ddFfHn6yFX
V7nBs4KamcMttth+hVrnfC/Ss0r/kiAfaMYgE7ewBiuEY5b5WZTFKT6Z9jhkg8lrqQ9P+uAV8a7P
U3fQZYgjAyxEvXGlqXkWJA29XYdunzQuNpcoPQzlnZM1e1Si3N4IPL0edhod6tbY5cLn8SqeLSXf
4h6vZFH83rnfA6YfNvZiVrqhm9u7/N6oDF0TuZk+/KFpd6n8V/tgWltvi9VvYJJA4AMzY38Wh0DU
xgxFzDmUXT/IueiPrVDxzOudjcb4VqD5n5+dAZ01yG1WcJnSa/IM69FqyQ6DcWMVr+FQdTCoXFf4
KSgM7DIMNrm2E9eEqfI7pco9Jb9NcuGh/MLmySNzF7T7ZyvfSrJXjwQe/b/ou+CO5t11NroizcqG
bAH6rvqoW8GD1TkbV8LqsjiLsHicpRY0Nh1exEk4hTtolqtG8tcouMcaLnXt8DToW+nPvNDeHUJn
ERcH6pj7UTnOsM00lG4Q9IAR1+0RwiAfC9wmdG7M/jZW5N0Upv9pKv/l+uFwfUZRfbuc0VhXUzmx
GG9t5rdqm90U1UYZZTWF/md8OCFfRoBdSkowi65UveaKKfgECfVjq5uuHm/BBNeXJfhAZKypU74z
3+giqeinhFhFJbw67o5dYe7CcbpFAQNTMK33KF8/1454DuvwFIotmNrqbCLERi0GHRtrKbph95Il
KTPSsxnTxlXBXz7lVT18v/7N1oAi1L3oGqHENEu/LXafg4aElsawxaiYeBM9iiFTdpNBxhyoXlHe
0/pv8YzQ7/T+JWqnfdLJmNuGN22iuTS6D6NS3daxgi5EdOpD89v1n7c2Cee/bpGGlC0SHtHAr5Ox
AQkaGyLO6/UIa/e2gj/BDEO3STcWx4AmkKgtK8CtWXobYBobRxX1BNjhN1yCvGW6m1yPd9djrl3c
5zEXB0Ni2nkBm545D77Fne4FifCy8sVnOpPm5/VYq+sYHhzgPVoIcMQXiWmnp3Vs4aJysrTXDOBD
Vjm3RTB8SToDxVXzQe/2So3aV2h8jZJiK0dZkaECKnYWfv7CZ8esXcRhZgcjiumdi2JPcqQpA/66
OnaV/NC2T4EU7gYTwFF9X1FZzvuwc2seTkg47kJRHwCfHBxSjMmfPD2XNo7o1YcMeh3wy2fXBoCN
lz8vSUytLhzeE0WVeqkfel3zpBiFlwXyU2MrXu37ewTgfHTYNr7LPO/Ls/o88uIsU9IGZrMqQzPr
JzeCzx32H/L2bSjfquFN0yZXzumLV/cSuY3i6/tma+v/f8YOmBwhV/Tolio7shqgGwAN4yTk0rOq
x8LOZ5iP142TN6kg4Rzkddr7Oupuro99df3zNp2VGOjOLwtqbWb0XRf0s3G3esqM/KjjEiKK2rXs
5lhBLr8ebi2PmZ/C/w23WIKpAkMtmr1W0uAJVtRRCh+dPwFi0l76N8jiHJ2i2lRQVuVhqiFzUzkP
tfJNye4yB3oXMt7XR7Q6gUB+fwk+AKZY7Gm76CtA2awdtXa8qN/XRuzF8teSEsMUbdwQW7EWswdx
2c7r+cUd5fu44VHRfB8lV5CCm3q1ZZu3dsFjafzPwBazWCYDJ/4cLMy6g2Td2Yp6AKTkpeyF61O4
fi6ehVpcLRpKUYEsqTw+kTmti/tEvfcNSOlx4Y3Wd9KzLgaBV53KstvIYlbXI7RpHr2zI+tSZ3WS
EI9zco5ExQ69Fn+HqPL6ciPI6r3GEwFQMPkDXYjLg81OnUJpBTMJZ/JoB3dNnO2SjqPWP7Tdi1Br
t1Vk7/qcrn69s5jzUjo76y2zxGugJ6ZT32bqV3wlXEgxRzhoT38QiKmjU2hxu/w62c4CgRK3kYCo
uEDTYTwWY9eRpJQTilSB47ai2MirVz8YNrpY3M5NpaXWX9gGddX2XKEpGhMwgrsI6Z0teZpfmda7
CwHIDRmnTsa5FK0z5bgr2tm+pHfSXWs34ta3aLIYuBxnwkZNLEXsCJv36UfcpCiuhG6nHFAAu5mQ
QhntrZr46sd0uBqxgSNt+FX+PZvjupVTIRxWaS0+VE02uXYhXF2f9lrMFX39e65NMNraFBVmoUp6
sZcLJzAQ7vLV2SFE/akTqus+d5s7fj6olvN7HmSxOpHcaJtoMCCbheUOO7QMcMP1YawdlecRFnmd
0se92oZwe/si9VTxt9IdzVBzWxpEKoD868HWvg8CcLPRDQ0L4EWXczY6vCYDkitayoVX5WgaDeNt
E6Jtxm64Hmr188C611C6BJelqpehShrDJAE2pFsz9mp1lzf2DgGu/y3I4k7LLBSMQpPJM5zPede4
UbRPoff/b0EWl5nuK70VaRa8xu7OlhTPzB+kemvnzJ/53UIDPzdbyJFYLSWJJxHHhjNBKOjM6oUi
nFdPyWch9LtBlY9NUf4IaFdeH9fqygNg9kszBweTxWLo1E5KNJ5ypyiqToZJR1u7jUqaDsCzKIVd
D7a6kWBDIzlFz4zzfrEcNN2vmhb1CkVuuSxlqz/asVZuXCariw7p2llzBxj1ctF1mZaH0pBBF0ic
3JtV+D3dFAoXZp8frw9odSvBpZ2Fd2b+0aJsMkixY9QyzAQHBnapv9ZhcBhE4lrxhojb+pj+CbRs
AbZgqyy/AN1e4shdd8Pe6T8nmzpCG8NZsg/RuuZRM8H+Nywf4VH7e21/CtNqn5nB/vrEra0EVIxB
tlBGQ5Fj+Xoai7TREV46Be0E0MHURfKjMKWtBbe2unXu3l+KNiBuF2HSTtOFMLke+rG7HyXuwDIo
30KhPOl4Y8Geeb4+rLUJ5EhF0gDyFni4xQKHxB0ElQx5pqprL7ffYkztA6k55P3j9UBrNAwG9W+k
xXmUWWAne7lBnsUubE8dUYq1nMZ4bHQb4XLZTrxyrNtbPUg6wKPOmzD9wBOaLHmoHJ1iqTK9BgXA
P9gP579qcZpIURxhssl+KLVXy/5bkb/Rkwkz8Qc7HJu4WZ8a6iKm6ZfniNrnGcZOLecIPg1mezcf
930bbJxWa6cxlMXZp9fE82WZCJupjf+WCs9ALVACtvGNFsVXq63uGlXax4LCaLTlM762ftgTwEGR
CmMVLZ72tRG0uT2C0y7EpLlh90nVbE8RqewOYuuY3IqlXk4iUJHWNmYUOo36v/JoL9J4F/Bi9/1p
d32xru1CqmSQ8ej1qyg+XUYitSlkacQ5RFOHU2woJz+W9qgPHNPUPJRpstE+X3vAgBJBJR7soa4u
02FdqfUya8EejpmTuaYwPzQDurHOfWjMNgZH/l93zmBunNArMrJgtWc/A0DbiFIun9Z6mJqDFMLe
MULKPmH76EfNx5xXfGZrR82g4DnlXlbED3LV35uT70Z98wfHj4MlJbYzUPiQILycaHWMo1G1oPc4
Y3XXV9Z/sljzyqS7saqtFsXq6qHwC1aQTwta5DIUazIpFAMcbo7Kx+D0HyxgP91oPNibyfFKqNm4
R0czEh0GfD8uQ+VIETnOCL7Tzl/tevKQdd5VuUXT9/P1dboaiKcaSEskH4DeXwZSldJAsJgvWCkP
GDB8yrOf+XgnmdbvvwrRlQCrSNUcTdYlWtpo7IS6FXhfXZJvAwBLmdwc/4SJdRFlsesqfQgbuyvA
+FJXiq3HCPvOuNhS9Vw5JC+iLE4RbWrDMpzBt10nfexAW5nSsyq1c5cqb6Odb7UbZ//aPiMiPCCM
O+Y7YPGVyrHvjaicseaWKVxM3FDUfDSN1xGxG7ncF3XhFkHnVvJ/gj5wgZLfXl8lK6mYweKgIg7B
mP2+WPmFk0tdX8jsc31wy+wnLwG92KjBbMVYvAcbk8aCKoiR6ejPW4+arbvG78uVzdpBtBN4pnPn
LFEAUZrSECthgMfqTyunVlA/xojWXZ+ttT2lIqXPgYznJLD9yz0lpkruqiItTlOkF0cxmqXrZ9pb
KVcfUVioN26a1Wg4sUOepAFHuEU0RFcN9FWBZAfTba2ib1NVz0ILd3kuNga29olUrheqHJRenCUw
u5LVsjR9KT+ZVbHP/faOuupD0mlP1+dvXs2LJyGMpn/DLPaXajdDbmhxceq7FLPOn6LaEpFaHwgK
ELOuIK+meU7PyjWiCdGREknBQF4JYDqf5e7n9UGs3MgzLeufEItFYA2tPUXQak4KTCNMKLraddqJ
vvI+iYZ7a9B3UlXeS5n5ej3uWpZMIRM4O34O4L6WOKEyJ6FqLQO+a1FrR6fEFK2MNOFGfptz6toc
VyQnx2FQjddes+AalZaX5LGGVL2l39Jtmz3WR4R/rv+wtXUK5wpdWH7UTP65nPOy7sPeoRR5Uqvx
iEg/Cfx0GLWHYtoq9qyBLdGjREdkToW41ubPf/Z5B6VrSKJZp0ps3I52dZiSW62y91bvYHfgyXTv
+si5gRTvBZ+c1jj4Vr8bi+hTbw+eWj+b+hYMZW1JwxHE45PhUx5cXEz1CJEziIrilFdG5dq1Hnih
7v++8i5vy7Moi41T971adBprbhiamjOnNjwVnxLX9sfycP1rrl5J3EnwXTTM26luXM6xVhRqpEx5
QQHlp1UpXg+Ap4zmzlsvQ/a/L5WbQb0fc3CVjnWL4PPGsbe2hXmnoN0KTZkUaTGjY59XWSsqZrSR
dlF6nGp/Fw4bafVWkMWEGkMGw9Kqi1MBqId8wh4rF7Hq61O5GoTHM8ZDyBJRPb6cSUf2Gy21BoKE
j7xxvap+yLstY/O13Qc8Augb7Q3ma5FQOn02FVzh5akMmsK10oeyi99UA2JL+ifXH7AT5Gd5LCIP
O/+Us93XxIEw27Yq8TjDNymXvo/qDyWL7tlY1yduXmKLe4LTW4c1yHmCwqF2GWiM5UhqkhYjNx03
bqeUDlIb3NkWqXLc74zsP9fDrXyni3DzHj8bl9X6GXWdpjjZYnT94puS0NjYtLdci4Ir3tzZsElU
lqBBf8gqHENl1jVIyLxtjsFNZCQb5KI1yg9u6bxh+D46hJj5V5yNxZdDVvRQlqdGso+9o38Kg8+l
iB5MWFBTU+6K4hsAQi+Pa7fxsyNYAszA242Fv3IoMspf9mlwTkEUXP4IUMt5GommPNlFeVvU9V2+
pYK7skKgosizPzwVWJpflxEok4tUxGl5qjF9qPwPoX4M0L/UstD18Zm5vj5WhkPxlSufxoyGH/Bi
OBbeCLaVjiVPfUWbdqz+6qsRhjxBrsdZGxRtXJy0oCqAQVocSr0u/GkaVc4Lp02xTFDzW7PP40OH
s6DrlzBS7CnccjBfGRy5JS0NRocwoL3Y1BmNpr5Da+RkpOU+mTX9m1j9AwYlU4fFtz4TeeC2X36u
VrENyRmcEsS2Yx/bUkruotCR7vRiaDZ2wMokzl8JDShyZstY6oDltSwoUlL/j/gXDoPRaXd6JSLX
nEztkOcYEllFq208gtcmkYBUhZDyRJ97MYlD6wgp8/MK9d/6mxTOwFzHP15fHSvnB1BjeJNUnuDo
LKHVkW/I9RDqFbr4Dzak59op4Qz/gWAEPFcUZbEIUR1sABdfqhvVxu6jmuskvrGn+i2L/4REh7QB
zAWbLzU3/y9jaK1i1EIr61PUmcfAknZKFeyF8G+uT9j7m5FBoPlNQ4h8GSG1yzB5UTeI8ga81szg
VOtfTcwV66x1u2hLcGkr0nLS4jLlWgwLkNrPVvwl86GCmB8T6cv1Ab1fZQyIDcSn4QXCfr0cUIls
QCC4609SghOFtcsTc3c9wvs1Rg6LmCR3OyceimOXEWjPjm1pEqH2jxZOpW37aocbG3Q1BoWv2T2Y
j7NEr8pVTpUtsLjc60c7ekU8DT3u68NYmygAo/+EWCwwQ62boBpMvjyuaHk3myBfD/D+g6OowG6f
lxan9XJp6bkcjqmuFKekwQkqNGWBa2ZJi7MsY2+Q+mmjTrQVb/HlgzzXB5lezMksfM2z9cq/HTLp
Sy6DitPqrN6o2Lx/4s7Dg1gKAQELCXWe37MkIvOlMBfaxDKQtH6XYyzi6twJSl/v1e7vSmt3g1JI
rj/2G1v2/eE9B55F+rlq8TiY185Z4M6fIkvzyZjBDGQYV+QBzrAPfhN6UfJ4/ROujXGujc4KiFAI
ltqEkCdikatcto5VnzLkSPBh9NEptbODiv5zYVuuuXXBv1+Xs9j57BRBAg2aeTGvRVJoXHhyc9K0
t1Z/aLb8B1am7+LvL6YvV2Mc/zT+fj9EPBA/+G4cfCwiN7E3Jm9lPXJ2M23cRgBVlgTWWdXI0Sa1
IcH7u08/sBZwdEHbdSvzWh3QHAa9QO68pc5vljWGNQ1+cwpN46a0oFq/CKnwpqq7S42Nnsc8OZeP
Dj4OlUO0PfFNeYeBLZABn1Q5arkuIreAKa+HZJYbR/hqEDR35/rUTB9fpJJ1IeHPqBMkYL6K+LUT
h7R5/e2VjRPBvzEWubGkIFOBc2kLR1327DS+q0DWDUiijpG8D8s3rUfSvFWjjex1dXHjjIj85q88
ZbH46k73zXHMWjjTT3n+2Pdbtb3VRcfLRuPPUwtZOs2ldgFbpWjak1x9Sgef9/qw40QaVHV/fQJX
RkLvy6LlNFd0EH67PIXqvJI1PHLEKYLZutfwWrpt2sjZONNXnmq0ema8PV090B3LS6SV2tB3hC5O
Yz55qZO+FqH90CnKoU9aPO36p1FkT/qU3xnR0UzuFPvV7L5eH+n7QxBICdCFWcCLN8DyoOe6omtj
ah2Mbz/fh3RND7GkUr1Te9+t1STdhwFtR2R8b41hzG6vR3//QYkOggbTQIW6wnJ3tyWZTlvZ3QlG
i9c5k5vKR25btzQ30vMVjDfNPe4TGhyorpEOXn7RJvJruzG7/tT2cZUgR5hWd7KW2/scCTAvmlrn
4DiZ74FIrd1yCJSDJDfF8fpw5yCXBww/AoQ9bxLyXloVlz8iUjIzbllYp2zyd0MAbzceXKnWN/bh
yqxSOqOZxPqlT7Gs3w2+n49Gj1aR3e/jT00wU4ROYZlvhHm/dObnFbpS6NOSZhvzzzi7qhtKz6mV
1PJJMSr5vtTE9BBKsBO0Lv3WWugLmqPc3Ojp+Aw4VdvIE1Z8MW1WDn3UueSsWctBllM32UNhKScD
FYRRR499einTh/TvPt4l9870NKqxi/ufLw5Gctc+8YeOo//S/cz158S/lc3I21JbeT/v9kzfc/iw
XIts7MsJydTcgEkXqqdoaMr9WMu19ejkcVd5RmgUUGlKCuIbJ9XKwkZGB9mBGUTNp152pDqhpl2b
TihqW52rQRbJHAEhyXaR43L1ytkVqbUfp3hfm79/SgKDRJ0YshC1Cng1l+MNlDgtmlRRTlom4YyQ
mMapidrq5fqmWZlV8AeAR0iyZ6vFxc6t0roDExswq3mk3MqdWUtuAYHGFRpPuh6O7MZZ8X6XcrX8
ygRo9DHCOSU5W9dVPA22VY7qCT6UijiPiTDH97Q26uwhHorI3ljJvypVl6cCzQPnl/gITcV33ZMC
42bElxrlJJu7rPJ0C0MBt9R2CIHiMeB8yIDmbzk2r03qecxFhiDHvlH3dqH8YmmX/SexK4zKQ03x
+rdbOSKQUGNVAv+B3W6rl1OZVOT6FGOUk5XpXe1NRqtkXlrUOc+JNKkKD4ggCsV22U67IJygpWQS
Ik3Xf8T7FJKUWPlVdoWcTCv18kegnW9Lg9TxIyRFPVLNsHcDAioHJa6tW2OKDr3Qo41tuRZzTo1R
eOGlDoX7MiaSn9Og0RQ4DaN9Gs3wYaSB4haaUyMqLJ+wyt4Y5NpM0yB2SCRA7LyzPk0xItZbVItO
ed7/CEMITOhKqRmoLgSmbvI48aSicauk3li9K5uFW4Dtz+1K530JEVTqUK2jgTMPYJK0t4e+/Vao
meO1cdONG/nSyqKFWT4b3ykz0nupIulkGfkfuqwnXQ6e2g7iaVLthYm8BCnD9TXzPgHkVtPBLFND
n6/SxZpJeqmsO+Rr0DTVw2+VWXcHVarljclbj0ItDxwZ+34JBQqMqJgUTqATUM7IzcZS3CRlvwVO
XftEPKr5QywLejfztJ6dZ33fFn1qxdrJTnGDljXxUw+D1qsAb91en7X1SDN9ELQf1evFrJXstCRO
Ug0nbuP70BvPo9F+kLotG7TVMNz6JB9kzii8XA6IjiEdrhSn+WZSUZYYAuc4FzFuykqeNkpV8xW2
OJsZy+wKSnbMxb4oh02hbEhNYKono0vvwGJ4WvWfqpa9rPukSdKR//72DNI04dRQYDJgirgYWmVZ
aihgKZ/E8CWfUteB8KJu6Rm8X3Y0CllxgL6o8Fn2Iois4+GKeqaJXCLea045fonNIdk4kFaDgCah
Fj5LvtqLG6aIatbzEBBEb4S8q6qCzkxvl3b0J4FQzmSTGxT8lyh8RyRlkRuVOSt1VZ6aZ+Q9wZS3
f//ul+Hz09JCtJljHS7Q5aKTp1qP8Zkx8eRpMnnfOFZX3XQjKZAr8kqJn34/HOtOpl1CDZ737mU4
0fp1U4ShdUqtWrid1T3roX1j/j65HtjC/yUCM4NMW4SZRNUjNxlZp1CqTnMUdHV+u6riAC+j4IXu
+GzFt1htTjqbVkuBhT1q9JlHi08jxvq7Su0tds7762EOhLTkr9ohh/bllOm4SI6+nVj0fb42ifRS
INae4SSnbL3b1wIZtBy5GfCNs5cmPXUvZL8MEWs0C8cLerT4AqiuMhqOW5/neqR3bjM9qDBZyHwe
9Fz2avtVs8tdL9Dusrfu1vcJC4nKP2N65/EdtpXDg5RImv+gFPUHNEhKqfmgBBWP1A09lfVRcShg
6oEw5/It3lds46li/tQ4Cr08UMNDXUafiqzI73O72di4KwcR2JzZDwjgHiXlxcYVSLSKTO7JGkKa
p66kBK8W4Mof1/frapS5J0OeSQa2ZGJGiWr4uVqpKHLEZeXmmlofFZK/t+th5s1yeR9ha/8LKcr0
kVsu1nhVKm1QZkjBtlaa7mIHpkAqyZpXmcqwvx5qdUSgzhFLAHoOvPdyOxWRquR905LZ6VHnITjY
oQlg2RuNhvUos/8YxwMH+PzPz5ITRAIn2w476O9x5jwhPxIfzDy0d9fH8m51ozPIoY2SMzaz/G9R
dJV6FKICZEpOIgvc2tefGhpnjcZ1bunPWtFsTN27BU44HqyI+IKJJkuZv+LZoIxiaofRb8UpQWM5
5fxxcsfLcJ3Z2rXvZg/M7qyk6ACH+8VLvAzkD4DhYkUVGJJ1r2jdZhSxpC0zql/n2cWim6PMOSrq
ECTFy0Un1LEsAtFMp3pWFfRMbUwDmOid/j1FpLTdGbGUax8Gye7S+ziOxZOjhbZzTDoztR4Kv9AN
YHGaPbnkO6HYNfpg/q21pVHufcOKvtqIb74Uvqxg0T3MQMqhEfoHre8TsaskpXrK6jxBkbcsnNdi
CLWfxVhUP4xWnT6msZ285IlaP6btKO3TwM9iHtBa+dyhZEndC7+xYldOon+KqaV+7LN4akGPO5LY
d5R1f6h5kXzPRj96if0wzV0jL4tHP5n01Csnw3zQQPaGexCeIXsM8YS/wkTloPe7XqYXEfbjQZ2a
zjmCo0uNQ9YVSfSiF3lYuFrqjA+1Xkv6IYxUCc6joX03/Vhu3RD4gfygVFH62GVIPX/II4l38SSP
KDyFlU9jIM166SWQo+SvyeqKr73VWLexXI1/scqT1O1KnkKeNsILdCOGmO2arOiUneQXKXTRTojn
gNqFfBhsLVZ2maFUsde2Oa+MNGybzK2Ean5uJm0Q+yaPC99l/zvfwgh3iBsxjLFD3WySHutSCokm
zKjZBUZt1Zh6xsiqTdj/fInyoJhuBZNn4r3Ya+3tOASZsvHo09+l4Cy7ucBEo44LA6TK5RqP1Dhs
1H7oT5iZ5Ug2jx0PWb0w+/AgT06f7vzYkp9EjcCKm6VO9NwWrRXtoYPlOj+94FsoldM1TJeSffPL
dAAAksQqYNWYWTeUvI6ZFeprOxUbhG6fyrYB38yMMstVEqt9IKeQmecREoTna+R9HpKB8gP1yWyP
kn/1A9ROXe0cZWrfJFTCk13e2YhBGgbyo3upbpUXbJWbo9n04q0uFCHdQDjJxMFquno4tk4txp0G
fj13QbVYT0PTy/IOilGQ7rthGgv+VINHgysqzYq8vKZitJGkrZxYPKgoVMzY4jnjvJzkeOzKMDep
TPdmCbP0aGrhoavepHRLWv99zwNYKXwHqCJ0cGjpLd6ItpR3A3p1FKfjQHlCA2JwHaSbD2Ncyvs8
Q0kjEkMbu1Vu4+cjcV4I35IOhQU+k4dnsO/1Kt5S51k5R+25C8EVwZMI1MDl8FEgT8xWz4YTT4iR
S0FCA8c0f/7uJQS1j+nFmYLW3Lt6+SBEU4hIn048bA9QWZAGbe9EY2azDauD5M7vh6OayNOB+vCs
jX85pmkyO72YAvlUABf8+P84O68euZFkC/8iAvTmlSzThu2kln0hpJFE7z1//f1SF9jpYhWK6FnM
7uyugIlKZmRkZMQ5J3rR2bYqPDgHsUyutVieFk/yu28+LiL4WhAM6bFY66sis1trbCdpQQEwcfYo
j+c3bVP2d0arl5QYjS2lAXGTnl5Nwh5bRi7O+2WNEx3aqWRTI9mPktjywlCvHpxBGnbGPEgbmcp5
HBJ3LOVMAjUKUmu5QWvUqN6piezLRjDfGmbxQ+3s8TjFDlcOsL3HwlQ6L1Ok+nB9Iy8cGYGDpYTK
PQ+zZU2wkqUiDktVW8B+155Tq3vZHm7G3nnphUYLqlzq9Dp0KXOjb+OyndxYDA6oguTl+u/4u3mr
jw38iHQGmUK4gWuPAg3TOkNXKL5OsuUNJeVz1xrNwU2mot5HdFL3fdWYHvFy8uYlrjwnGdpDHvcM
nmaempuPw+86tnSvV7riPu9l6UGWl+UTmiLjAdZ+s6PvmzFMbnJuijqqPhZz3blzMQcH9M/qRzss
u4/XF3V+8jV4PKS40FOp95li19+kanIVq1ULN8nXpvmxUusvXaVt9eMuOCmsXiC5MnsH+GN1EquZ
SQTkNZO/QN94UNUp2OHP8U9L7Z2b68s5NyWm3xi8TRnsSYtxFciYuhyXkVapfpnWuusY3XyDZEnu
6VM3bZwH8Y869QbWw40MjIWLD+Xr0y9H8SpizY7mN3Jc36tdO+/lwTA/FLnW3nNnm4Kr2nnGZIae
s8zDljLvOU2BW4TQxUBm/gInvrpJGoeejBZomq9MtPiQqgsc9FHTnxJzbJ1539rVUV9at5LHwxAK
oe3b69/68g9wqG1xPFnummpkw4R1cipGQAuZNjuF+7SfvEyukU5fPivypxpJwMLSoKfbT/LYAjvc
emhc2G7Rz8Z56SqLeUSne1D32J8HhZhU5sOnRoG5RxXE1r0oCMA6Xl/vhQ0XVzfvdeHLdHNOjUEo
QthX72Q/l9GKI4te0MIZdP1gpe34eZTiYN+qQ3oorCT3tMUp99ftn+colI/EFD4mCeN0a4qaHU1S
gDfJ/tAqzr0xx8PeLJOWrNPMvheFVG6EhvOAjz1DSP4wQoSX5yonChRJXmo6BDQeE/MGudziLgzs
jDGh6vCcpUH+KAWj/mSXSMZdX+l5U1fl+/Kd6XvCcjpLFdQssEd7YKmZGnlB6bzMyfy5RP0v6UfP
SJyXqIxe2wThQn0LY3Nh1ZgWetO2uG3W11wc6tFkS6y6lgtxY3vB8K1MfN1M3cqqvLg9/qe1/mtQ
+PibCKzFAUWiHoNOPbpS/S210wN04ie7kpAzbYGJx3dFXRfuaCkbti8cH5ADoAhYJ/f6embVQquC
+RIUbczczndqGipemg/0Iwcj3TB1ri8KARtoFOUh0YvBo06XCcXXnHg4q/5UoiRauQWC4jayk0uQ
/ZLj9pFRLTsprW+rOv4wLtFe/TmOw5fEafeos+0D5qZEjL9Ykj9w7PbhuAWQuXC4wKVQIAFPIQYN
ryKJTUWsSsCE+YaG9qNZenH9PSlosTVbYWTLkvjzN/tNp8uUa4N6XIoMmzw8dGZ3CAwa3VtTHC8a
og1FfBTqAeu7ENKx005Bo0Ijcx7H5nvSVczXMlxja3DyhSODDAk5PYB2yIlrmm4HNz3pZ5qFff7b
YDSTo1DIGHZxtNe0cb90G5Ct85QF7QCaRER+0WDWVnHJCSxrMPRQ842kK25CK//EVbwlTXnhcqNv
zaIsPh5rWjcglFQyEVBOAXegp466eD/egvVgRCU4EgYHxMayN82pvWnAStzSuez3M2nWw2g73Sda
t8NGzfh80TBfRTAUo0mE3OOp13SRpA9Rk8p+26roorVLe1TrId1dD0bnAYG5NqBNBA+GiuT6ikvB
zWjaNCk+Kva3ixkgzNrfhuZG5nTuLyRoRBsNGgyv7jUgAX0vKZWjRfFTtd2jLH6oK0NgtO5nefoR
1OqLtjXG9vwo0L+kZyVoRaSWa05YrjujM8Ch8nWg9y9K1Q67tAjMO9sEGSaN5uRd/44XdoveLCKB
wNzEIMtVbigTTrWOmp+vp6mCcKpVPSHerEwbGcm5GVrw5KCGOA0OO3bqFJnUpEPUTrqP7ovBUCBq
CWWf2xuLOXcKrDjYEIh4Us1VAWqx8iKYOk337Smo0YiVlJ+cSuelblttf/27iZT1NKfGwbBGhQlx
mTP2RZsrS5xkieFLVZccjSon1MuFzLx3VTvOyTB/jqR+62q6tD5G2YP9JM2hdSG+8puAPAVWkBdl
Z/hxow85YsNJAlaNCqfu6m0ZbolYXdo0Huy0oPEQquMr3yiLua+WsTb8Ja8Nz2aU66FvO+lw/Ute
WhQ8MyFaxUsVxPDpohxkYpYa5UykEwq3XJ6cNLxREnV33cql/eLdCJQbJ4eateotIWfRGQi8m35s
xwBYBz27NTNtvLGDMrpxOorRgFvfjefgPPHdSEzp2MGTXi2t1M1pADVsoEJYDTs7iqZ7nj+VOytO
t+GPFxJRYQs0AqsTtLPVZmmzkTZ64Bh+Df/xWOazdJ9BOrqBSdX7vdWEtwWlzZtZMjVPH9XkPp9m
ZUub4sJdRAcPgUeFPjIUwjWMLJ6GUB6Cgha/XJDyTnedHu714hsiiSYaLQi8uqFJ5Rz250drMyO+
4ErUBahUUiAVcAbx52/OR9U4chgssoEAnxUzmCWadno0Ry6JZbXxvS+a4iFJ/wjAGgn4qalwQuu+
721ABmZky/eGBuX+OZnjTHUdaZi0DdXv86Nok+kBcWLSHAqya3RLnmVRjXSP6UtlELw2mdX+rqZA
3kh9zxclrHBvCyEwweQ4XVS7mBLRVTYRababH+rgaIdMo93ixmnbbxzIiysiDYOQgkIt9cRTW6Ul
GVkmZZbvdNHYuFSsxvIwlrDmNy6Fi4bo9AqlRJ4Q1uoQKrVtFO3ATnGNFp+zwMpvZEmuNmjU5yhn
AZgQFWnB6OYIrtbTJvQbSpjbvhE65VcUP8DZJq301IzNcNePhnwfTotyV0zSvE9gMB/SRM6PbZ73
H2olu9WTJGMQcZDtraQOjrY06N/lLu2+JNVcPVnRaO6Gpkt/WbS2Nu7mC7uOjA+ifmyFYGmL0Pnm
1Fhjw7s2bgOgn4wdLkMKeWZufDSyeWPLL8QoDifeJVj1Bo/mVT7cWxMdQEMN/I7rS3EVOYq+mtzV
2Z6iQPxPXQr10aivh51mDlFxsNOx/DykhrK15HPlYtUmdSRRxSNoya7bCGWGxJ+cRDYDipNkVyXy
9NpIkdPt7DA9AHgIbgZmb+3SnISrGaVm383BY5w7zRMCKulDltqf9QaBjYzA/3z9prqwHaQvNHFh
u+Gwa+lmWekHp+tDG4UDc341Q7piZR5WLwuVhI2jcX4p8tgCKQWgRExbWJN7u16UcIoqfRid3DPz
fzSkDBtURMvKgcP+7uACFJQHNdKoZNT856mbzVrY9kZp5Q+l/SioG8qCIvXGg+v824liN6Uv6rfE
qXWlk6XQ10lVRtkXNAbzSfmlK8PimeHmxKezPB2RKDpjyHhwbs71nzUUXrUoLLOHgMv0KUtjUVeM
LAYyGMkdR2drNPhZSY/3I70a8ToWGrZrOmIkW3nZ1135UOSy/nGmPrEb9B7x/Gj8vQSd4Y06yGwl
0pwPKlPnN3I0ESNPsl2sk7hTxSU+UBdfXQx9HXRa0w3lw5CG+kNSLMuesVbTsY2636nEwN4ykhsP
lRvl4/XDcOahwrBQMSeb4K5Yd420HqnQJXfKh6kWpCNNCys0m4IgVNxZpVNxyJeu+Z1U07upBRgm
QFFG5RUmZFVPvTWWQEUXSlQ99Auy3vDW5D3uFLt2NnYbB+M8LApbwJ0ARRKBYbie2kqMArlWLa8e
jHoMdkVTOdAISNOUUlGeAbZGf+wh0e+Cbkoy1wpj9VlxpuLm+pf++2Je7zGXO6UK5DMgAKzO52iH
EZ30qnpYlMb8CNcMVTtjEs1zS+MDwBlKxrk4yHLZf8yNHtWaOEvnl7nsMndxUvOukwzr0AXOTxVQ
52Fx5sMEA8QL0q76cf23nh1z8cEEDY+uArWwdfSu4sFwGBpdPaRBou8z1X4syLKPVWFrP69bOkse
sCRYx1yMmphat6oF0tNIFdSBy4fFUeJdzUhMRG2nfCMOnwcTcboEOd02VNGAOnWA2G6DOjZrHuFG
0KW7eihUSpuNmb90rZyMaH53xhav5Pwbgo/VgGGSwIqCw+qtzFt8zjjVJnPxlnD5WNTpFLlobkj1
UzWVyRb76dwcTCtgVqSuum07a56m0Wvjgg6M7TOlEaCPRb/QfpAdkMJuLEdh+26cgIA/caL4Jzjc
YusqVKU3bS3NtuWHaqrFLjM+k+GAnmcUbmTmlxZGV0kQ6yjHnuExcJmlSYvY9icgZh7quggiA1VK
P45BxEyq97ojIMw3xoS7vknVqK1FBvOFbb8HWeLyoipdc0rsd0d7nm6AyIDpgPtAKu3Uig2ceckH
CXhuPahHbWlQcsaLIFjpUeKOo0WyYHR66TaamW7AW84DPmkotSi6DKKHv8YgtwGjhkcjcpCDmHbV
ENzHU0xfun1dBuVYS6/v/p5MIzQBNYIPRqxj9TYIu7kcEzJEv6+z2XJnQ84kr7PN1Hlvjs3IG944
6IEDAhQlo9NPqtu1whukKmGOpTexxX2t9oq0d9StptCZO64MrW5qs7a1oDDQuMvMYacWf8rxxari
jbviLCpihBcilGuh64ebnK4mCOY2ioX0Q2l2sJDL8rWQ+3yj9nrRyF+gDyVtVPtXvt5EUiYFNtoj
/RADpDPCPn6UUdco3numxGJQY2NvhJjOWWRyMkpGjo1eXxgHt2POZGWapu2GlbVfc6vj06QxwIlk
ekqrcBt1ud30PI3uzdmrlNTr+8QNoHpa83EKb6979doHsAVADMLI3wF58L1Ot2c0Z8uoQLTdZ/Kz
3U1evbO6bnfdxt+ezNt04a8RCNq00ymAAGA4NTJDsKBS4Zj3oRZmOzlKwr1WOsF+0a3i88C76K6e
nfBrx4P1bgEidgy1JfZsyG9f5N4MX8ypyY7FaKs7OQFxZEyW5E25/k9ZOhq6/Ikebk3m+xs7Vj+Z
IjRpA3JkfJ71E73Slrmx88y+B/aVe4FelLcKylYe3ZLmiCTUtCvmpt53U23vEjtOH822nY5SZxYh
Jbs+uCtVu94HVhk9Wm0bPFhSXL52ctl9cBioeoNl+XZZoiDZoWkj77oOSiXU6t5o97oF/teNFACf
G5FlnTuwDzBSBW8TNCB1zdWBB3ybL9Ni2vfQt3m4HRW1vZX67yn1h+s7vmVolR9W8gyoAFj5/bDc
01f3tFFz8/gpHT7/BztccwKhL27ulfcuatF1sY4dy5iZmWvunSL+Xun1flqsw3VTFw4lz7d/Ta2i
8mz2pZxHtn2PJthzgAqsVR+6+aEzZFdVx414dun7OdwlEDBJsqnwnB4YNetjDRaSc58N6LGPyHDf
tjCKb+y5f9StWdn4jOIzrZwdrrkYlcdXJDFZmZMHLQqUEnNj40xuahb9rlHjLWWB8zNF2V5AfhXY
1/jgGteSUi5KHKuO/FGNq9pD6zuo9kPUDV/acLCYgmKN6o8WdgJhaM6iyZvaue89eVK72UtLp3/t
bbmIdg2a2aFLSVpDBGEuU11ztXBeflZqVL6OpZqo+yWLAbOZTFMP9nmpZNV9r6Po3KlVnEs7dYZX
cijjRFM3QveZmC83HMr2PPPF/GihVHW6c8rcx4GlTKHvJGAbBvsF7PKN3hgRAw8lhpJ9H2rmWWmM
HG3zLwv/V4Ln6v2wn6UtgNqZx57+FGv1HsmpDChlPIZ+J93lckIWUR8z9WiNtovU7vGdx+OvMfR1
DJCwzhkuFTbqbETdHPpx9iXWpP0w/xmiVwa83g/T1+umzq4sYUr0SKBSIhq87mFLzGYFc7uEiAXX
OzW4m0B0z1tqZmcnEP0SHthESp5aIns53UfHKJleWVqx3+T2Qx98DpT0ODJxWO83ktgzCAkegyVB
C6VmARpe/JI3efrgOEEQ5RNgHEW6N6xy3GuktF2tlR/HWpuP6VRO+0xhNoMZKunzFNntYY5QShgj
ezhCPVBf5BFsbqmQxdV62D4HZJBPfaF9KAfH+gAKE4n561tw1rvhRwuKociDhaTXmnozx6BXay1J
/Dr5FYU105jmnbroR/hNBwtlmXq+R3xyV3zJs5fMWjbKnhfN050DBEw7hlbdyrVr4P/NLBsJWt3M
Xa2h+jCh4K4zBheqAqS9ieBiPBvGt7D50rf6LkrA/1z/BBdOF6zRf3/CykFKJU2N1DCZojj/CBPI
Z50bSLuhkz3tvUgU8bHxQlriNFrEO+vUQ6LJ0hHjZrXBfDPWf6ZgccPhe85UUTX8ZDBd9/rKzl0f
riVfVpRguX/WhPyx0JAYVvvIV2KfXojX2PGucIy9kf+8buj8IFNLoJlLhZLWOFXl03XBxpftUtci
3vmqQEC7ufQpbzcgJpdWI+KFeKBSuZDFPr45XklWdP2QhbFfl78lyQtfCue+a368fyXA+mxQEdxw
TPo7NZLWs6EmfRtzCFsvq3YZkw2VeasucuFyAQ0KbZgzB30dxtOpGckKNSswjRhY8xdLy5/lsDyW
VvTBbtJDtTArFfHuRv/qhNXk2l3ztMzSH8FglfqNR92lj8q22TweaDPyo05/yDLNlSMgDehL3VXq
35GiTd2747QlNXLJRfAOQiOZCQnr6tGdxXUEp3hMfFNKvGKM3d6Y3DDZ0AO4tBwwO9AVAWfCilwf
ML2UokXXEz+Ue1ciWsItc3mLDPpGsD9LtOg1A0ACZk9Ti2LoKmjIyqBGYQDwsk2651LJR1dE2N11
Z7y0mrdG1NPNAa2umMvUJL5QMjar7qnSSjd1XsLG/i/LEVPFHXIeIVJ+aknV68lx0j7xEytP3EZK
nmRp3KrOnZW84UZAzYCgoKCFRPllZWWqy6ppMnxgVofp2ETKuJ+cxdg1QK4oK9n/zJImU+s2sn1X
TM4+GJ3k3cGeyw5ohpA5Fup+q/tGV4MJgUE58a3YiHaSY983sNf2kaz9mdvK2E06F/X1Xbzk+Qy/
pNJPL4XYuDpiKJQ0U5AKn0ycIy+F5YZMMvUShpdtLO6CvxB/aU+Bw4C9tW5fmJXc12MRpih+/Sn5
fgRILW08Qb1595JODK02Moz6vtITKfENNduD+rsLRsOHSLu/bmbd/sJfROIGJBdxFEGaOPXKEHLf
kMdpyuhxp95XQRGO7rw4P80kbz2KyJGb2IHiMsRsDHdqNW62ri9s3ckPWG3dIsWMWKzL1G8V+Ssj
x4+9bDxls3QTyOboTrb+mJjalzqsb+aeoW2UpsG9JExozxOUvqYsl13Eb7Td9c9y6VfxwCPs0J6A
7bP6VUUJhgJSaOpHjeFaU7LPlg9WZbz35crHp0xKt4Bag2qsoUV1ojHWvuPjt0r7UNc/Iu1JUeMb
h1fP+5fzd1oLvHneWmveQFy1Ziw7GcvRmr2iQyiyfrb1u0txYjm8anCnv1bWAbvXrDFo89Tv9ya9
q6j4pLS/S1hZn66vRvjkyQscOxSaBBwKOCzkgFOfHbXBScaG2dKSyjjQZqhKMtlxf93IJQ9gQhkp
itA4PhtMn4eN1rZGRbhuv6rZ50S9aZI/101ciiVCrgo6FIgJKn6n61DqPIAiWmMifMyDD1N62wc7
c0tg8tLXAlzEZUCzBlL+alfqHp2zySBiaeVS/QZN33qMJjDLjcB4RtETkeStndVN2rRVichAlPrV
1ywtXIkhBEoBTTxwZaSWmlo+Bnl2l1W1y3y5zIoeC0XfOE/nzwx+ArmJ0K2iy7JOgNq4jFtjTFK/
lPw5zp+mrPPM9mZMIyRft+DhFxyE9zvZv9DJoyK8yrb6hpk3VqKkfj4tbmf+CdvCzSxjww0v+Agw
YnBCdDfE43HlI4NUR2PQzHxV+6ecda4UHiB881m3kDsXl0MtAoQ6vXlzLcSVhHZft5PKxdY3rlqG
3rLczcUW8+GCMxLmOLc67sjHWy1nrIu4TSyLQGSb+EfoyW3zH74YW091ni4lQ+VWfpiNjGhh7G3K
xNZ/4uVlGGIutNpNm4/vPr2CHAD7CVcj1VkVr8wk0EFAOSyFzFEbIwj5oadlR0QxNo7Wpa3h6AqU
CuVZ5lScxgkj1JoJ4BLjsHOUlvQvDmx4672KNBxfESQEYkmQiddovnSohyAfGGxvoPwc2nsnfFKi
hzrb6qNdSDjAkYuetegUgCVaLQb87NTm2GlTBmbG6b5p4tvUrHdd6w9leBf19h2Qz+P1zRKHcXVl
CIwPqTEbxUlaHdbUWOQ8H5hgvyjP6eQynqsCAnD4pVdfrhu6dF6J5zyeQf6diwEWclVLvOL5jEMI
8usnwwrcQW69zaf6JacQQtMAuAUBYN2eGOQm6p05y/22S36VgDvbBbSs2b4/c+A+/9fM6sBKrTxF
s8To7ao1booiul2y+bulJ1vXx6XlcBX+BUORDa3dj1ZqoBULg8RH+C9uD3zzkI6hqKMY/UaR41IM
4tTSRBO6MaQQpx5I14MGmyJGfGuJ6SkB5FXT2qp4XfADIF1kjuAUeMCu4/YUNo4zLjhc28ZeZFiu
1Koe9VB6rhvR4VKhgwFRAryMOI0YjnG6Hsuu7ay3p8xP+jtm/7kIDqrZl5rZjBXtiX/k4W6Of+bh
D+rNtWJ4c7cV1C+uVTCgeXQKEvIqw0iCptSmUcv8Ur6xSC4r9ESD2Av/wxWFVh+UGod8ieKU2Ng3
1SlFKQ1nQLoPbcX8WCICQAlMijbKpcKhV5EC3qcuFCPEUtaM5t6sgNx1QeanGmqly3HJFK/RXrrg
s7Q1pedCUOKehW3IJGXqVGtIRlfT3zFSHLGAVOsOeZigA5Lkx3zWp9uqJ+XMgb8/xIDf33+qBQwW
OQUqK2Trq3DIe0tVc/7lWzpjXn/3fjK8v6EC0heoEJpMQm1qXe7QBobbR2EU+X33swIBJRug0Pu7
HNaAs6k2dSF6UFShkUJrUyB7V0cA4YLWlJY59peo8grmeYco0s0v7w7tXFd/hTDBGZDtnrof8j65
mhp6jCL+S770O9n4YzIe5j90UwTE9l87YrFv3Dy2onkZdQqXlvHBDKxdL/1Iyg/gaTYCxwVPJ/xR
IRVRAx9cJTDoSE4NilUxAr3J3iaD2cWGQlFeSd05T78vQ/XeYejkGG8sAtc4XZneKloFCitGdTPz
dF4IavKBQYeuKWcba7voEP9b25niXZRVSaEUAcXfNqC1OMos0Pwx9dbGXbJlZ32X9EzY4cvGfo6S
86wlzOUjr91iS56h6vlwXPI84XSoXDyyV64HdjhIDbtI/IWXFdMCHhUwCX0aH6RW99Io3w/FTEcY
hSYgea35x6no6gfTrymcPjXzVk5wwXH4NfTAQVTS/15vYzq2hozEXyIq6+38gobO17l9AXT21NnT
xkZeiJEntlZ3yxCGaZ8p2Erldp/pP7Si8RrZupGUB2hmO/JT7/opv2SQdJ7exN93yprP1jsJjA0T
g420eHES7AvIbHQKeUDUCElnO6deNtZ47kQaY4YUAF8CUMBnPT0WMKqDScm5B6TK9soodbvu57RV
Ij1flzCCbIXQEgNatDKCbiFz7SiX+WUVHDLHeEy0T7Gp30fT9BTlHTxY6+b6lzxPC0BmccnQruXY
E5dPl9UEku4A8cl9ODbuwGU2PYf267A1Vm/LzCr2x1XQRU1RcYua+ywzYjduKTHkdeY2zu/rKzp3
fFYkKr+U1y1om6vTrjpSZifymNPpewri6nNXikEZ7eNSgbCItuaQXdoxOFxUuMggBUHt9PsFci9R
ySOFjBLaOTFvcWn6XOvIVjfdH4Ck22/AM0cUZ5qaNmmcQH+v5WNRqO0meal6X8+SZtcCSNihUFDe
aP20RY++YIrMAEoczSoxFVZ86jeXnEXPtJwjZfDTONAf8in7OiWhelgsoz9e3zQRG08SOroh9MIE
d1JgRNeFjSYwVamuh8Gn57GTrGoXZbfXLZw9aU8t/O3JvFlLHmRm21SshXMkuX0v93ssNoelSLsb
mvKJJ8mNetCN1tlN6aR8um7+zCuFeUYugrugWUXR+vRTDnUQATlXB7SxDiHzly31Ndw12iPD0q8b
OjtpwhAicTzeaRUgn31qqKwSVH5s1tma9xnyNwFjRxMLmat/rtu56Btv7KwWtHR1qkQKC+rkz6n2
oIefM22DVbhlYnW2yiCW5zjR2TLteZh+jvZDqX2/vopLfocyBfQDocmMC55+LdTYEg0ZmcGX48mV
mYY4adXGhmyZEBHkjeOhzFi0kYaJLvmudk/J8OH6Ei59pTdLWKuuZV04t7EVjn5W1LtSqb2SpnJh
bjRGz+IcbgU5lrADhsKCPXi6Csh/Y9Z26egXv+hdeInx2ubHYdg38ZFr990rgn9I1gIKh+C5juB2
b40A4VhR1bwUCZqUD3Pyet3EheWcmFjdR2VZVVaK+oevKt/K7Bf7UpdPLbD7Z6Xc2J8LB/LElPCP
N/uv9lUv2Qh7+nnWkuT+0OxvE5KRylbucNkOlUfqgn9FDU/tQNFIxkGL+Wqa54y2V9g84tAD1Z1l
d/3jXYhlrOhfSyuPFsQTZbbwha5MvBSVVmYz71PNkwJmKW18vQunBx0iBhGiTCumPKqnqwrlWZ3t
Khv9GABDoS/uyMvn+nIufjgUW/+mP8gIrCKZwaTkDm1+NEXlu7wODygVuLp5o0/5zXVDl74bxQro
FoLsxGVwuha7noxRz/oJrH3vxtNtVn2xi2/ibaX0G7fdpc/mgED6KxhIKXVlSk3KcJT1dvLRtoOW
qSWR1zfFu5MfuOuCPsu/KT8i3XK6oNHOrVKaWFCkpffmL0kNd/H8RQ33inIESvFOrhEDNE6src7s
zMvNmdJhomqb7PKSKY7By7BFzL+QJmCEzIoKPj6+BiQ1CiXhtmsmf67vmcXGTNbQtetvPCu04Bei
anq/VTC7sFWUXiiLQAxGdWtd9UbWYJCkeJr8UXsoaeU3W9OFLyzpxID48zcBSCvtTNb7EV9Ip/2Y
Jh4lxwARQLR8MtVyE7fanM184U56a3KdbE1jvaS9hEmlJhgZDxG5MW/u68fpHEYj5BgY+kcJn/rI
2dSBBHUbuyLr9dPkdphDd9FM0u52P/SmmyY7mVNmMeZNNj9vGL68Zf8aXvk9cKsEWi6ny279rN0h
JKKOscjCv9f9Vy0u9/JkuKXzU08Ndx5s11bdMd3S4DgHn6+WvzrjQVk0qm1y+kJVB+NlP+ipumOE
U8fPSeB1wJFbrF2Qf0AZXJteYaW2lUtnN3M8OdvV/XGoD+UQ3OppRR/xaC+HznlsN8WPLm8TNAMq
z+AoUMA89T9bCXsdUO/kx7Sap6xyG4rbGQXN3PCsyR2Cx6Q79Iw7v75LF8I60Px/za7cfjHD2cij
mWgrf3TC0s2+hHpAa3YjqJ+XfcQ2/M8OxLDT5UVoYsiNjh3N+WFnx+xZGo7zJ8Ydi02Ivg3h93ZX
DZq7dCp/j71xY50Xj7fQa6VqB+Zpnf+plREmmcnntWPUYWNpP1Z/mE51WKTWU+PhIE2fpOD2+rc9
xxGIRb8xuiobZP2IbkmGUbi6LzaDbg3IDUl5p0FVM+7DwbPVz7qV3cq4XMS8zqXcqOmdg8zFL+CA
IzZsiQrXyvuVxa5HdVE4/EZeHLXutdfSfRe035X6oMvDvrfm23qs3VDbRWmHGHl1Dz9/iCTGDZe3
aXjfLN8t56HPgrs83AoQYvmr5+zJj1ulFGOTMExO48eFpnEwgnzXOc9Bf9SmXdA8IIEUfVDm2yrY
wr2Jk3RmFk0Pgarg66z5EUVe5sEyCrNI4S3hsdO8LA8fGsn5sUzG3raljVfB3/fRNYurXWB8Qsoc
bCxWhQH7q78Ja08zVNfwzeQYRQ+trvBHnzUZXVsSt1Bym/R2WORj27wbDSYcgkYeqydTkPWVSzKs
RyqrUOWn9Ed1eDDU10rbWO75UQOAR5MfEW/+C7J4p0d9mVstnitlFmJdr1Ljtbzl8wVi8J6xUWSn
39Rq+HX9pJ1HMSwJEC8ia0gSrUVjnKBuCzMzZx+5uIBsBwqekuzaTVjyueuc2lltZApBfWl0Y/aT
V9l0i+YogUT90sgvPWDo60s6Tw5OTYklv8lH6tQpUyW3579pMHN8A7NlpPl/MgKSlyDFa1VbG5mG
TAtHjJj6ARXTel74aJs0UBHbT91fLOVfKyLjf7MUZynrypSwoidfCogpx4LpKcTdTPvOeDwHnqU2
GRsrO39FQJ5AC5ZuEJ1rVMFPbTIdaB5UZqj4VnpInH/G5Gh1jxWzW3Jt42a5sFEQnWGig/0UCpCr
m61T7NlJ23TxUQhiMf0T0hxLXO+vu8PZXFGm8NGBtFETg5cK6mN1UfdV103jkiy+VT6VHxq/ClI3
r6hnoo3wNNluxyyXjP913ey5w2OVocM0kCmlIpp2+hnNvFzGymBxrQ4dvbwvILBNnqG9hhRyu/jm
urULF+apudUioX1Rfuowt6SHIHrQm8wdm9dhvAs+pNmxt6S9ru0lfb6Zo4lHx8/r5s995sT6mvvb
1bRcSyQ1/QKxe13+Wptf5q/0ab1x/PNfLNEk0YHD8cZdnTtm6GVEEmkGofYxkT7Jwfeo+aMFv3mu
XTd0+YsCrAFmYLCD63ab7Qw9HK1oAVFh7eokZuRL7BKbJV4d7XCg1VcFyAQBMlSkl+r7AHTp+i84
vw34qEKNCGQhBd11iFFzuZOdkC2dkZA33V49KstB12kMZV5t3akfrpu7kEef2lsFGzXvu7yxOSez
/CAtH9sfTNb5qsk7M7ahd9xOsJKvWxR7dRrdMMhjGBF1MQBlTXK3ZrCMqYzXdAvcVvQK26VxVe0p
2lSoP480p5bU08OoOmanGCWWdPmoU0Uw82VnLIdUfi2zr0XwWkXGvhmOqhx6VaXcUmD35va26zeO
ibjkri1YO/0ZTctUt8kpF98JvsXOz3Ta2MKLx/DNB11dsvaiJV0U1QvY67z6YAeUzJ/Uepfq0fH6
zp3TCYmpdMGQbhD6PTxBTldStUWGkO3CGNUwe2DWd+51WmvfSLKcoV21SA/52LeuhjSgV5rVPrPK
+jZv+oSXa6gdrv+YS18VNJ0g6QD4Jc6f/pZOHpS5jlVmrdT/WNFTsdXZOY/kcI8YMYe6iE7Wba7O
hR0pQVCpZuCHebqzJe76Z0N6TlKGIrnje2eJU+viqJPCoi5BaXqdYjvRklplGgZ+VNSu3jFW6t0+
IjTcADWh04DK+VqP0B4rqLM2YWtS4YbVj/leS190NDO2hLfWzihELkW100T4EATuuvOr5OYw1ZUm
+RJ1kjD+VVSDmzH9HUi9V9YbDnnJGOgpMjF6e7SnVklLQBnXLJckfOja2+IZD7zJkei26VhEywa+
fO0OYl1vTa1iSTc3jVplafigBcFtPNnw32rpULckY2GYuwmy3DL8mes+fhac/98qjWBgnpTa105o
Mgou6XtJAq84uX34f4RdSXeeurb8RaxF30yBr7PjuLeTTFiJk0hCEkIg1PDrX3139G7OXSeTcwZO
AgYh7V1Vu+ql3E/Onckdu/j5N9kT6O1+/vsl/zx+/nNFeCReHdqwYIo/PvGg0qFaIzzSxJzSotc+
buMvwH3bangKl4r9peH+h+XJf66HBQ+QAesfX9x/f8YKI61i53iuOxPPwqurUVebrAQ10yV7pfI5
Za9kwDDQLaiU8TokPXerPdmJtjS0dv6V7n9TVf55QOGWwPMDTM+ADGOXux4r/6/8VjkW8OZyckem
k9zuV/rohwdwE395uX9uYP+5DKSbVzAdMwt/ho6B0mUTNhks3tp+HdhyIQgK+veX+R8q/f8fPddr
wNUN+Un4FDEK+8eqFVOttzLZ0DEvb7b+hnYQFuG9CR/L11q/Qh1UUFhxIqTt5/qJQ62sWyZfi796
CP+Pj+e/buOPE7BuGGxdUkvvxDC0Dcaym+wxj3q+3WT8NP5NM/+P0h+/NSxOINbIsRNl+Z/YlUMS
LpItHLtr/HOKuNjssyNLV4GLpWd+j7Lmrvib4dE/nP6u1wQFA6U5huqgZf7jV0w8huB9E9idXD9V
R+1VWx2X6mZEAu8jfAWz5pjrvhxeBPtJjrKFS2o89Kr+y5r6R/n65238UQtEQkI6Xe7sLiPfHWas
kbsBrv5ewonli/O32/ySzv08Hcp866Li/d+X2//YOzBJcGUcIFy5zuL894fjMc3HZwzG3PHyvaZV
OxTIFxxa/k1VY8sS6KngfvDvl/yzxMPZD4MpdJIYkIcb2J9DJfuMsdoNmPmdnV8Yoq/nBZjh+d+v
8Y8P9XqNq2E7mJurCfEfv5ag1GIW2fq7rZpbh1EfPv6tbfzHk8Ml4GhxNRu6hmj8OVBSL3FqXSDh
Lpz29aWI+vjDT2u7IgqzujTT33rjv1zuTztcS0s2Ng6XM8sF7nNI/gy/t1/RR7kdlGwn2qWX/bDe
5veCPUZzG/fTl7/S8f/cm/77d/6Tt1zrmiUgRsOdmh9iINzHqk15i3DDhsLg6YX+jIZbBU3XGt0S
YEdoLyGA3Oa/nOv//HAxZwdVwDXbHCXLP/INBmubAPNLcSdToCuXdX1d1dTrb2x6T5BNuIIUjD8R
ODuEOzdgZgkUx9qatQVD08A69N+X2v+4G0xgwdQMFS18vDFk/9+fEGqKaU0mCuX3pABwK03usLx5
P8wwJm/SwRzSguhTErw5mGU3H/mUNpepUfIzv2YiizDR41SnDNPJQZ7cqhAyV5XksLM4/st38c9v
D/eaY7LwWiIjG+KPvcan+V7BRGi9m9XXLVt7K59H/7fBUrjs/wmHwboGCkKUQDBzuBb7f5QIXqVK
Z0vkX7KqonkrACju7Taw9DHfSPKd5Hb82KkX8DGKc3s3RJH5FUJdipOROYzWXZDTp8XBQaBni0y+
LQis/xxCxH4rwcuiBUnf3OwZ0mCPYvYMxs1quN+dqd6WyUHex13B09YuFilMdoksOWfoaU4OxLQ/
JfCyfaFbhjSqsaQ+a/UggMIUMd9OYccrbuHpFyUXUVgMZlhXT73ATBdmq11ufmoYTb4tStPsMk9R
tnWJsQyJhpXY32K9rivvKi1VmD8V8+o1aSeWxONvCnsLAga5HprKtn5c3X5EzjC81xgy0cKR8Rpp
BC3myMcfYYtg28wzeA33Y2F3cIcsRBiOJAbWbW2Ak+eCOorna5uUFMNYYmVj8TlXtZKXtZnA5yYz
m3k7oeB3vQIomjzYaCt1V+FJijbTvJandC83dsZNAAqKEFT40xBU7YDmcyW6YlgTcCIxsESMJExF
a8fSvKt68GPPC8PK2xzOPLBhXhN6oci5fdKCL7LdVDF/oqI0tocifX30Mibv+yjND6jR0hiapKW4
S0feGIBbe/2MyItGn0bY6SJ4OuTG9cjLLfpCccs7Mq/jevJzzUk3bm755RNMzPZwElpEX9exxkaY
hXE8BpZx2JRjGP0yG5n+0kUzRKcJcpSbYpwifmCq9juC3q4v2mdbhYBnIQ3t1i0y5ATfJ/kyVDH4
z80UGIYueVyeqmlJmh7c4bq36ybBpjpejdNRZyS5E2tTEyB3fL7HnJV4xt9SoiU5JN1HuUDlirlZ
sTxCupaMtzvNF/xiMzUn5uYh6VQUp+Fc6cbcOh+HpPMgR3/xUrHokqlBol9ZTLoekcuNRRFUXPwc
1VIhh8sp0RzSKBNZu/g4e1wyN4wdtRAln7dlq2Duodc4QV4jpx9K1ttHk1kHL65oNfpqMQICVE21
wXxMYsfWlzteGiFmiztSpgtD2b5beRAz3fa+zG2DHjDnyyvnUA23GsOioY/kyrJ+aUpiW0xIQbLv
3aYfnc/SL8Wq89N4NWsuQPRjYnQJcCQekbXZFWqd3osAU8C2Zngtxzk3ivaw0InSNtuTLdw4BE9G
dxXEF/XdGhXIaEomppajKfYcPjpVab97GLm9IPOhfHR4lI9bbJqTwJsK3TRa/9NCBDe2KUMD2iWI
6kQVg/Dqtz1n46uERfcrKUo6tKlH6ipunuAZqAFrDbYBW/keS1fhrSaV/pUFOrl2XLL9howMX78B
0MnbzIABBndlVtHtg1KmRevRwI8a+lswvd7xt2TjmKL3gSw//OT9JYlkwJCmLOjtVNGrb0NtSdNB
YF6e3TiNuCBIVGROsiHueFXQtSUhGlJIQt0sWjlNdXTYB0kPsV6uB5wqIgjhkEjaci716zwXcoPI
ORV4UJxF2NCaVP4UxmkGg80N98j2UtSdKWTCuggJoqTLVdwEIOr18AJbEB23+QDWDHLYAiVZhXSi
n8UyuLWfHG3w+5alBE49LMlrBVlD6FGwlz+WCrEm7b4qvncU0d8vE5P+++w0p13NQlac8zDW+g7u
HvFnhCzOKwJVEUx+XWPYFJrULDfRsEDPxacS25VJRTEd9mqPs/MYL/zH5ucGs3hkiItDlmg4HYGk
WG9iHobhTFH2udbFGU+6PA94B9Y1roTkaAxFD7zfwT8z383cxYPMvpSJUTlmwzZl2wYOWzAD8SRd
MNS61silnVDPjJxsl6mk4xuVuopO1TbJdxjcR8ulblZ12mO/zSdZaJW047BH/Igg86a+oxSOQY9Q
/JK0j1Z5TRvbR3frNwKjvBDAvbeLKMXduiPa4bT7yDwj7if6DDCZi2eXRuv4KYo3lQC5zrMTqG4C
XQT2/C+YfERMaIac7h/rViEtBzAt++7BWDwHJElmbWrr4nHbKqO7eqqWl90IPrbZ7JGD2Mx5BsK5
krE91aiZ9oNotj07MuI3ecnzqyDY12SeThGDTW47YtDsBd4lWXxOyi0qT2sRhnuf4JzpSgjLkzbK
ZfXDrzDJvt8LbU0HF9Ese46LBVhHng16vvPrXN/NmMgAa6hhEdrHC+ycumWFy1yfuoKE28g4Snsa
J7Zs15BN02EipkmQGYC77xKsz7krAY/iMSINZHjYEPj0gjrDJa1gdbHfSqoDrrfkdYBwyZC5S1I0
/x3NlvUryKrqCd6A9OsonRtxPCeYsika5pdPqxv0duYy8o8cpMF41CwGZi6KRpUtcsujQxxvBoZT
14v1C60hyva8Li4pMbPrMoQpN287HFyj9pqpSfpiWjbb1pHZvxG4fvt2wIOGYXzkMPti5yiD+LLK
7qidZXqkE81TjNHHg78UemlsB9yNMRSoWyDP80wa3kuMhLrOUticYEdSpbghgZPq0bIGq2iWcWU6
O8cWW8SVQeuxnRfDdcSGTpBXYHF3Q7PObzUp4xmKTARbHxNBEM2VmzmfDjFZyG9fcD8f5FhU93Am
ujZIcALhvXARHAvW0ml8oAxQdD+AEVz6CLaTm0CWZhSbjmS4ymkjGp5waYSCxi8LNTd4F/F9VI5h
uF2TTdJzseGnJz80tjzZRJmXimEgqrPDvMZHXUqubwlj0W00kPnnNBbiKRQ2+N5QAbx2p+DXD+uu
sgw9uMrXSwMPKwzDwMocyjsyVQ1WpAdQoLLUJkfiE/socmPJs8q4XhDFuVLyUhiTvkqj6qZFGn2y
3pYmDRaBgAF+apBF6Ji9TZihUK3LB4BUqD6w3cD3Nrg+R3zfiOnb3Zg2NvP2rlwS/96tmKcugKV3
59DM2LpphfP8OBgtUOmhAgWMjkxjWMhTVdrjxhMG7754ag4IXa1nOPMYV5xJmmrytE9NSvt6hstC
P/EtEc+Dh8lCH4dhfDUx7BJ7Eg8i/1TZah/7fd1mctrpoooLfMWm5oIuAw1XAink9D0iTUWeB3xD
so0iSPp6t9UuRpXFUUOhWKgrF54Vh/fj5wl3pXpb+ezdYHV8S4cymY/Djv84aoh8VAwdFjTDJv6S
JZGnXQby/2mNyP5RmLimh2So5aME7nijbI0GwjLBnwkyP/Rl2WT8BCk90NXreYvSEsEEP9G80m8b
5SE8yYHXBPHYRNvWbbAPPcZ02ueObgllXTErMsLtzWraKsyz3zUk9h+5sHXdOswKNT03bFgPUYl9
BQu/CVmLYJocP02J/AmzV4jZkBGy/JZCDa+6ssl60NgaRedzEWHV1sNeopQ39XDYZtzFwcLl/VMa
JiuP2Mgw/c/GinweWbom0Azq9AFnSClaXofpqwoh2Bap4mgpAnP4jjzf99BKgqfc1o7RBt2HsOFX
YqrxMeHDDpWLkR8IapiHg14tNkY2apzxqDKa93QqSpz/EXxpwTpn4a5hK0XnEme7PKQjToPZUOSm
+0q+zT4ZTnxKxV2DfKoT3+P6nUQYwrfRZB/jJR6GTuRDkh8yuyTfGhoDJUCM0IjXYeocBtNFzs91
Riu8ULWV9FSRWBvEkG1+ukm3eLYHVrghbjFWBHUrAHQEU6+5WdxnPCLU4KxeAEKJZonETaPn6IYU
6FYPhef6bUg3QEa0RqnfYgq7KeAp451vV5PWHmbSvKkOfFGQVDstbYpiZMhZX8B6WPVoZfYJ5fsO
NBPwExQncJyZaReNVaN/BVfhmWcrTLa6ZWRyPFn44hhsWzh+7tB8qeW0jIW8FGRh/IwJizzt03iZ
18dq1bvEh4kzS2A8IYJeGAI9e1wrkYkObu3jvbI5kISYXCuNNBMoz2KPMAB0SoDLkNRWe9bi7Cy/
bNNUvGdmRNMx5w6O9VE9avRYxrrP0bbAGZQteAiHgmq0S+hi/NIFRWrRKjLvhwI7ddKlC+D6tkR8
AUo9p1EKw8touyUFJHISnQaglNypT+mGOQtUVkl9o9nmWdeUq1javY7mveVx44FAs+oLSRn871YE
FHpMtgWJGjufmnufqXxuhSYlIsu2gpdXR17Ou1qwFML8fAsfA6lE3MKaSYw9NaVV0OzN0yMCG6Kf
MeYugOc0VgbMFy9i6raynhosSjEpVKmMPvtiyR9XZMDUh3xdqrXVEfEITZIIVEV+FAIfQg5YsYXK
DmiiNgyVqFuJ+70A6IT2NLf5rcbP9i62hbiHQAdNu8y4/GVTxz8nnJLpUM8LPsmxnGrWCVRNpBOM
Z1VP0qoApz9OuKcit+Ehhu36coxTbDTYUXT1gpVHny1MZFWLn5GoTxqhKECzdLn3XpEFBmFU+97D
RRaNf67cgyTwwDsQzRk6KFuPN9meckSRlTMyhUu3TZ+3EhgiSUYkvqBw2wlaWW+LliJ3Ei4O4OTf
TSbGJ8SvlQB/4JXyEiseqxNmsMq0pXOsQ5via0AKRw4X5VamM/81yiWJMWtGsA1SWyMFvil3+gHz
tP3JMJeHPhsAcOCvjOMtnuwC85qkVJ/hs4G9TCN97zmkGLRNVKbiQ7yMJTRhCc/KPoUzA2kTS5Ds
PtRe9pyMGHAbMK9e9jUau6+1GPL44MZS3ku2eziMR4J+DWhW67bcClO0Gv55phVU1PDbXCdISBEP
AWvWJWLNk0OYiTrljFP43gMi2g5uK9gBhoKJPUvA/aDtFyWSFuai5GuS53a6QTOhkh6bD2A7Vkfo
Viek46ZowYRWB7h/k+RAMmRDzG4M1cE5QT+0sPJBAfuk51TzTJ+1XPX8PDdEVKgfOZwDGzsjSUto
KcmLSqaFYXRjN3lfK6RjX0wily+eqxon41o0b0TKee+uR2jV5ns8owuOZ7QsBOmYyXkXXvOTGgqT
HROKerdmPhHIg7MbgpcAahfdGiXJfUlG7Nx+itf7JU0UimsepQhzkzhj20FFKf2klmTZbotlQ6+I
UAxAwzktGtT6eU7OpTND6ByH2xd2yhSKvpnmE4pYI7O5LbEEAev6ccDjSnPEZiLFMa+7haEP6AGN
vuGf8yeIToA3UVJs7xjX177btEYzBjW8pfcyihGba5HXi7Pc032+yYoEMSK5Nkvdw70WmmuGlZB2
yZIjSWrlED20VTWucGhD56yxQ63pdFuO6RD3Knbic9bIZm7RHGG32+Mpz2DgTvKxyyqShpavRFWH
Qe3IDTFywuQ1G8KWYOtj2cElI0e+jlOoJact82sbsiHSSB0ogVfnJIBdqtGe/Ip3FX3ddWGSY4nq
2uDQvNqgD1jrkFaWm2nuYVXRDACWeXU/wzG9AUjokwnVJQLRURJSSMjVQtL6LLJCfmsSvb+lURog
J7GR/50iKQC9TLahI8lzX3f1EIanRkdY8S7lOP+qjOAY30B7vUdjbdFfwPijaBvAVpgqn6dwnGts
0W0D0T12vR1auCP66Zl1pcjX8m7D8Mhw2oKoRBulDHvsxvFGDwIOkWC0QrWtnRt9XHfjAMF2R31p
vmbr5NUBARJLjuR4CDFa6rb9e+227OcUshLozVSkz1aH1bV0RW3UVVOOjxk2uQpm8aXiOEObTH5Y
DqcL2Bmhwgc0uEhs4CtBsHe0qG3qkMcw3TrRCOxjjqF5GmDyFKHvstfA1JSr+8GFej/UsZ9JL0aZ
wecQ9gSm49gOfomZN3Fr81jdqWXKAA8ytb6nSSGy0xTv5q6utWJ9UIBoWkbXeLprOC/puazsmhzT
4LL0OEYWtA/lcsJHBk8fewSv4CAeLzLjP+3YWN3JMcBUvcXe/tAUo4C1PSuZabOoqlin90Kxe4IM
nnCzepv/YsIudUf2beeHeoIhfhf0Zj4yapK5L2YEPCNlRhnXzYlk9cHqPP0BQ8kKr2bn2nYMxU56
GDUby0OtGvYrFxVsK1F3rRu8qPXyLdqiBnUr0vu2PrVikvAYwCrr1mQuv7jiCkB6iAsuqomUu8wq
prqbYeSvDtG0FeemQqZPL6HGSdoJVt7nakPrcWgaIdlpClLW7XUSErsoierP2kQIzdAU9ZRqrcem
0FcQ+kA0GHBURwHIzEYW8aQlF4CKnSqr02jgro6BzA0cpQ21h08zh9XPMcQxU3BVw8fQJZLEAJWl
Ve7Y6AXqYY2OjPaCINNxH0vMqyfYkjA0MpP4Yc11tZwJwmRhe849Pi4ML9dDvwPJpMCF5YI/rn2l
+21K/bcR60t1VgiOcneGtXYyN3TunU3HG6DPMoJAOsoAv+Ah8puV4+xDgZXPt8oidbvzQEk/53Hu
lq5Bv3ZeEEiz9lz5GCanXKpPhm4xbqHYwBhCmI1Jil2xj5rW2/tOQvwGOIeHPlEhQ6k0QX6IIkYr
2PRA+Ge6FBmXGhiRqX8nrCkxn6/sGp/SGaHA7RhobHvo1uPpjBJEqg7eiPiS8LpQD4ScVqcKY2f0
y5Ytw3fUYoF2dPQMtvmzntP1rJCKx4DoxjK6GZNJu+Nu8b8WxA7IpzrbNMblcUA019GEGoBQ2ELV
Z2jSliOCWctnrhN+44hA0maBmI9CAIrGvkWs5/NjJCxJ4tbtMUuRp9rAjM1zaIK09yGAQdqG23EH
ntIBWcmKNhbK7v3CBz/3FbDhL4F51EZKje6JlHL4UtC9+NDDuE9fENq1+YdVKV+8pDiuw2UfMND9
gLv0tN/jtcChNjRzehsXQzp8c2rZ8cImPX9KZidtNzWCqA6flsW4U1Zp3hOfka9LnNRYDPlUv2hX
Q4E1xFaiLIn9MD2HmTtsaFKuAFbTNZDadcIoyU9zvV7dSBFUlqt7l/tVXUhqVAKDUsSiTs/wmk3w
LmZbInNlHMeoRzZdiTe9KPYkhGI5KrxksD9hCGtqIOOgCtDgg8dF6PWSTchKrKld5NEiabBs4ypC
9E6+7Ww6RMzs9WmziFi6MWNUpdi1Jxr1EUpWd2PNnrwCITd3ukIXd+IoJeiBLHYs7uAAtPwgol4C
BMNTbj5nIobOPKNBAsFGy4j+u1F11a34l+RFcmv12ZTei35bK29vLAgr7NVRIhjKt2S7k+sS5rc1
lIIBflAl7a8ofN5X65yfhd9ieUYOJY0iGKBPNEWmiQMYL7Mowp+cN2idICiT9GbmO97fZqP4K8re
coQ/MEdEZV7LwvXINNmvd5bj/RFO0RGB5iirW8B263oYtnEPPeF1BL0nkNX13NT7lHTc2HJ+WtAp
iQOrsZ32GeGDPhZjQoYT5HfZa16hVsFzq1nUMwMLOorRUVSS2zwM9rBDd2FOibNivJhmzadbnyDk
FUkGFUJoS24ke3c7tsfLOKDIGYD0BTgMAAjPTPErgxtmuI33pLwYkpsS/lTXQWrAQF9ktM7hJzOk
Gj6A1/nqEYcsDoI8TFcRzSJRKtFE3+y5UhVYLCZQy07Aa1Dg0+i85rkC3LVQhfiNAQAXaAHoaoIH
RLZgePqMXWuJu72ZVPi9WLXL26ig0h3pXE33K0s0uxvK4GLUMRy0DcwEE5AcdElFx/Q87U8cNclb
NKLY60JZihcIM8DqdDxSIbppWGPr91mk+0noHXXFjqkmcYG9M6DNuY7l3JMVuR2nUjpV3DcuYRjq
m/n6I2FZGYEzdYK3c5LH5bnehLmv4K1ZtmE1yQE5UvvdgNybFKbRKP8OaNHk7aJLDb5vaKDnyadl
/JlSHld3VukNv8MMUAwFa+nLDlvQSm8ywArLU6FSD7pDyZge2chR+BIuc8DTvpZAO01N0ZakM0qE
Se6XVNfjC2VYtgcRldArIbDAPGm4iTxZVNrsAnYfUMOE07Js51mhO6JDnL7hkdYP6Db8HTeu/GYb
vLJW5dSeKrYPSHkp5fp1LxqD8KUCVvpHqsuMYC1UOoUymBmApW4pHxNgmhLYQVmFdtAahkcABIJq
E1dGLxzwe9QS5WH3ME4DTgcHBsC3zRwqCYCa5QvuBnEYXYVTG5+RTsOhwv794sI8fV8A5T2M1qAm
g2OI6vJ9Ly5MAIc6zAFdH05Sg3tiuVh0L3Mb/55kkpk2n3XyRdBIfUcoY7S1s/XyKUexlfcbGnB/
WNNleXQY4xhazATv75tA2puZ66k47DSgylfXYhNcRsnfaLmjQZclBe1TpnR442ItIEW4gvYGTfjB
Q5XAUNfq0fXUW+Z6y0XZ4KvIl+cGbDTwKsNC2a0AVaZupXPzJVBoki4CjcDnHWreZ8IsqLwh0cgP
HpwN9yJaAEcngdrvZKhQ+lMmJt8mQNFu1mnk5dEl03gZVhfArIEfwigDYE28RzT1WKPwGjqDDipQ
4oyyfHDaDD+s2LZ36EvAEiGqXIFqg1H8SzTivEf3tM1vGR6kaGOJU76NFhkFwO8s/V5ua/15FXoG
m5Gg/emi2lhstVm6vJkmHh6THLMBtdmbl1APPAbNY0PUJmwB6C82AfTOs2R5hHa4gLMaxwkOOI8U
71vqKDvpytMTRZ4daxdwUp+8g/FlG/HAbjLfGDA1Kh/t0pUWembf5DB93cHU/CQV+JAWQKh8RbjN
BFAMAOITxhQmd8D4y9og9inEmElMAHZ3hUBBjX7CDnjTNGQ3Feb1xlZ7Zj9oPJkclkIbQNukcBrQ
c5LZHIA9qO0OsnwJAm3O/Xic1yF+0INGZq3zwLy6Wnm83y2Pkda7zApwhWEQ3nqXItQgWOFfuR3G
325u9NSRyVRglEZTvkzRpLJPq8zUG9j/fWobh364m1ZRqxN+6/QzoTkDLe5Ycxoz1BDgIwZzXCVj
T4veEb6mucGiyllAOyw1E9ePPKjzrEcBmiMM/JnqdZfIakaI76HYMNzWxVmoP/Yxg6p6k4N7gmCA
P0jc5v1GCocVsV4ZDjTI5ouKjPoEkID8DJauaCNRx31HstB+J3kKOKcO5Y1MripYa5riOaO0iNto
EuXvye9pc7DjVk7PPgPthjUY5stmsKyWOE/f0Wdc4XNbQdtkyaRu9Ubh2LHX6YoKKU4vVIShOqxZ
EaCAKjn93ghvHvkMjKE16JzDEVilHzq4bPrvUY6sxmPYlvkLVBOog2pSsLJHoRkVUAps641LA+ah
kWRkNSBJpvWFy+Dm44gi+Lmi2a6/UgpNCBTZoNDlKYsgm+tkFeljBOdSfbutDQjnMgvXVTZquwNc
SGl+BneRUrDmMNO9bLNFarEvfZadqIn29DyKRr6P+NRyoLZLkf0ALmuSV1G5bPmKapNAbeEwdQWc
GX9zH/mI7DKQlF8Bxk/lyfiVxQehEI/VopEokYsF3yZoLGQFndW2JRgRgXjQFA+xrRgKRDbM+qbY
Udv26TaPX8sJDHk/YI+KD5PgOdQTYPkhwkQ/ws5o0gbX1d4NzXHfDUbccg6o6tSMidAQcQcNwKJy
6lfdgIwCCjeatwptWo3VXuJBWgjmeIcPwnyIupYSssodwuhmc1GCSEYaL8dMbgDEWznq6XUiIGw+
avy4up1ZHLFumbMGByeEBBuoCSKzfl/YHMGeGjRI1S8w3sJQRRjy5nYe1vFVbMDSsZ8M1UMRyvz3
pkM8HEydzAnofFZ9q6dkBS4RbzGYYbDyx7IYI3ceKYTEUECiO4WsKYaDQVhzy0GfGgX4oKY8Wg+F
89hkfQSo8oiYh3I9YNkBIQBvnZsWqqAJxpM2woc6wf73IVOcsfu1UMBJSyApEETkUNvcoHzNN5Co
Cv4sluXQEg04cmUn4JM5ddmSBhSwui6e46TZLQjkgOYSig4e3QlZaYf2r6GA1bKYi2PGncjbkEN8
BAa0mjhAwzp55Wly5TwE5r8uPrihalVtywT7dlOYTtAG7dCGGr9uowpwqWvA93aA5usf+I69acd5
M2AnvVmRYIEZjPCa8gUnfi2diQ4QUc3jzcLisW7pTkGRWagpyoMt0cd22FCr7QjqL2So6Sm63i2M
UvVcppkHWrAmYHsXcHX7IUrXcb8SQIE++IWU5GhWsFEPRQZlHsV+aqvtwQFZcz1yZHd6o2Yr+f1S
xjQ+2Vyk7tIsDtC9XMc4ethH7+mZlaL5P9LOZEdSJUvDT4RkzLD12SPCYx4yY4NyZAbDMDCDp+/P
qzdVWaVOdfcur3QV7g42nPNPJ6YBtd2F6cG5djeBk87VG2BezRhaIVX/7KuFNCvYn0CWr24W1uk5
6WMImKlxwpAnDOT8wQxydzh2bgten67CvPo0bNfBmWq5JicUY7OzS2qWY5r1MVhe5TT8ekfan6jG
gMaEX8XzAVw/Vl9rAZ5yN/vONB1cJ+v6Xdcni906q8qKrQl6pHkL34NblnzGE6wrVRKTNmgNZjz3
3EqdyewtwjvdbtHogRgVBK8ArQNCgV22pku3E5MmSBqqAyKnmtYryWTRK7aARCspn/O2AKvnejXr
3q1DdMZDmV6VRcJETIEbEv2VFid/im0OI+LFJenLI0qGAQQEb+Ze1918UTD966F1hjzHw0Q58aWr
sx4QKypa58CrRQjXNfC/mxZJs95JI/sUXYW3pgcEatnA3MKirDcB4anVvmS4d8KX9C20wkytSE/c
xjwJ9HHTO3tbDk/zlY4l6CXwh7cpJdj3iBi1XI9TQRe1s1XqrTuOFn84J0Q1zg8KnfBlcNpSf7ge
gay7HnEeO23m4t0y2hzXf+6OZBDIfCh5INkiq/KlbWFqGMPqGPovBckLuFWs2WXp+gDaiPh9fBPk
FXZnFJM2uOnG0Fn3ANelPcgpxVEC+m3dA9VpEu2BdDoqsyTqm5vA07DykFn9icHVonqZ0mSO30Ui
C++m49opfk5dnOhbd8EXRDicCO1pMXV05/axLo4MnmvXbVcsLjb9CEHKJbMNJiS0lXgop3UV+a5w
kpXuG3KhfHNE7I93Hjq19F6nTjJ9DaTPreEEufFuVmqcaAfrp8gE5ce2u1WbCloS4ciET7JxubHq
LE7uEIzE6XGy8IynptFpDWYaUclt9cjeOcIIj9OGeN/APZAcxoz2gUzOlLWmY4QZ4RgUNwzAYW0a
dFb2OPQi6n65g2Dw7pr56N20TNMWbmzsrfOWBHUb7qvJyaojag1b75xwduUDJ3LzKFuXK7B3Y2ke
G35eeuqUbbL3bnLs/CzIf+Grc1Vll9pklLa2nfMfroPx6e6a9wZUD1bt3MIikrXTgPsix5SFW/00
NvIIFhp7Rrzktg9gUcHjszMzkLi96nG1MFMc2rbZr9Y07kFwLutXB2pHX+kbeD9qzQRpImB1Vpyn
3Mt/AEYY5m4ivvGXXaeWjCRPuLzmPBWOhVVOW4INnS51zCEUIfEvi1cl+U3k9No7hqu7vsak8K4n
W/O1j6EtPOT5LJ0P/Mqj3U/YuhrYEq7sfgMyA8CL9IVGgw6ZYaYA9HLawZCjAHdmHXF1pFzUiNSU
d5WUjLE+Of3kqFs2O4KGZG2D+nvX0IsxWJ2w871JZy/aBTMTol8H15MRdl7bVbdRH8+3jF6h/Vu0
g/dTByuh27OtXPZ/GzhE6y41whE/7INg640hul9uSK5UIRdaApVRRw9MaU2OPQpku2kpeNRGzIl2
dgjsSCuZMuaXQf07MXQGQq1gw+2DErLqhqj6WvdafHbBMA+gDipbd+gvoJyUieOvMMVBfAyT3n2h
NwoprIcq4ACsxqG8hzxpzdF2UD7nqvOve1kLy96vWhtt9BRZrmgVIM0daqXCW2cVQtO04SO7cXLH
YxGsYVXeemFdrRtmTNFbqcnzF/QrnZucO3Twy8lZ+wpqts0pxpwg9K/Vw0gfes3JSHddhnyCFrBJ
5NmbVtK2GTE0/m57b/2dRxWIdwvH8rT2EXhNOnVi2FPGrO+cHNFDMNCDPvkppOhxyEb7ZpwCB13a
d+MzwL58SJOhzGh/xuWlxJ9pjuXQqfXQ0NivqAoH/1dXeUW4AeihqildfwmgThnVjFeaCTS7LE30
79AZl+CUR5PLjw/jrAYfIvKRVip0vkGm6BL1nYyexwXGbUvsr2Jydac9Xm0u5ovlml3OAdWJe3KX
NGWCjV4WxohYXXyIMvW+0pnJ+5nwT7WZTCrq7Yzy2D0pdwqJKwsqiXw8atVWLGGd7+BfGbwj42q4
9O6S221CQCTTr2EQ3mIEgf0pXtAKfVeA3xMSQUZ17FCRt+UNEEUwkFLQzmIz2T5BXZaz5vdoxxgf
R/fAgqsZrwOyMEb2Vzw364AFZpTOQecz6gpbjO7KtO1V3M3snnrHfEpD+XpNgN2koU/hqsbSOxLW
kCIR6JLWI/QYdG03odzlngn8pWQcV0/kZxnUujt2famLHdsVY1zMpHrgnKRgRLefOGYTxH4z44dk
JLsQ18G+SuZNxl3ApYXSwBbMZp0qgh5nj4KDDTZ2cq+FhyzRRhC5tFdXHWHkkVa8NT0XJhyDcRdC
txgsx+SbhWaHukjY09hW832BarwDjKOO2HhNhdVUATSbPWVxdXJI1pUXqPT0NUUH0OzjYHJQy49t
FG4np1n9c4Us1d7AI7AbnBV19b5lDnAODzl06FkrIKFtVOYDkkMZ27ckojfaAnG6+dFEDVx+Paaq
3KuoDdytWGcB29dOw7OqBOVGGJPDZ6JQIq1d5iw6eVPCd1akBvu6Tn6FfeW8IM2JH+dMoTmQZGv7
N3wZsC9beU2zlZGZUZ4PCYZqWoDlh2ZqQPfFKinkJu4Wb9zUUZWHj1AXftHvmNlMTv2OCHzXOzdw
dSw7SGYXRT5y470SY7i+FQnY7Qb0qWQUuPb9YlsHcmoOY7SG9y5vJ932oSqHu6um5hsAecvAtXUo
x63f9flzVimq+ZaVdQNtwtr3Q/rJA8N9xpeCpLlgEy6Qiketc7DeZRTZlyjv1uRA+blmuxZTNeDH
yA7fxqTkiksX+8vJX8ccze2iO8rsUoMt88tr50scr4qusy5xtMzGD7JPDS90uqZ/hQg2WMLLMRTt
iN5f1fbFcQJGYM8JcMdnp31FryIHXP5kjjgusUmcxMAY9fLUZkuH1itSBIfFEnfJgbEuyt60HHGv
sDLJDxWicjw3yTh9Dmgpit0QBuwuD52xOZUqbjEWxuMyP/Vk7dk7r1jG4iMOTGEOPFsCqSkHnfd5
HOJoX+Wcw9uh0aG9MX2eqRiNR+DfGTwdM6Is5ePyKpkYvQFBWOdDXGdpdJjLur9CMnX6GUs3+d5N
npWogTv/1WnV+CUYHIFTCZqq2ndRNi3bqVyTp1HWVYFOkob40ESV6+C2zGVBreyTeAmHVPvZPcLM
ctzpOZlJR6imcHiBW4maXdxjrNnGJiJTSUgJps3wSPE5BXPxWI2Fz9BgfwFmbBpatXsvXaXayby0
qGKMM6hd2mkokKvrYwC9sOrdM52HU6RYsldjMuhTVZRlzpXAQbanK25v21gnXGpBDgJNXYUZw/ai
+WCcjv6J4ae2l75W4DWxmadk7yivL84lb+GXDmVdfwYCawh4FCfPbp4MSIWvFFdoKp3V7sYwL/Q+
Ksa8/sYLZNxsSXc67SzGUQJSuI3bXeQH9TfJ9fggjLCfaHHrcJusITqmwZ3DcbuOIvo2WX8ID5qT
s6QpjAbnza2vZjEoaG7prs/S5buPleGhlmjOvitVWec8oo4WO3R75XBbzRwzL2sOsbktowpEgdFR
oV/tFS+hPIMkZ+NPyqBAHHQSWe+mtraTD46rFOeaXc21hTIwJKFSvoviwc1q/1Yv4ZjtEApO8E+5
noPnUNrAOVcVh8AJ7WtEaloO/X3jSW8ujmodTX0ognFoTuGYt/HNzBXtnMGHoUPdfoCPZ5atdnfc
joU45F4IT57TkoF3JLl+LseUTl2EwfBuChktGxkl8L8u2qmXKNUlYyQovwkR8TCDIrEoIEd1mwwc
7msk7+XioCmPoJ/mA1Jsl2+dLcjjiU+zCO1Wn0MDanzujoNy+uCO5Rjne6vp4be5Cwi+IfTWCY6c
g+u0bV3MDadUuKj5NOowHm8tp23OoO9PHMfDCx3eREiaAp9CMKimj4xPaPamy4qfuQ0yf5Nrvywv
Nl4ccBg8WcWdR2DOdwCN9Pvcx3S+tRVh8tzQ5DOrokPUVh9ryDJUxlCG00s24+fbN0U7UnmGoWUb
rnEmDmOpl+JsQhTAHFGiMKjX/WE5MKUsye6EyKiHPZN48pFIu6LcTYqxjHAHUTwmn4FDm8D6bJaP
Omgne5Qr1esuyWTq3s3RCulju3XxL1mABubgxt5KjZED+9M5144CQN7CTpeIy1M40p7CtOzstQ4v
l1A6e9W7EjSAUOZpSy248IEOcuOuTQPnktD9Ds8GXEt09LPmCob4SMzPvUMM1WEUXigPsaXPPSid
+M1tiAGOMRuDX74Nms56E6HNB9xyFXB7ycYN7po0K4bdgs55hUUmOg59VIJpxgqVn2pbVNF5FjNV
txMwBmpj2KvTk5+XFDF1pQXDViLHc/pbLeqaA6rJ5YfC+AZtNIv+6yrt/KrEMvnPqc0JoYS27L54
qp0CbpkFhTd085i+k4Um0Y+WaHo3XmFbPmk1AyBiRSnlbY0Nl+TgJ5jHMevEa3+wy2hvvYAk+Q1i
tbV4MGBU7j5JLeEIU+uY8kcgVyBjnfSagWl4OPx2P5pkfV+KNHlscSspqmWvii/AdHl7I5ze5neZ
swh94KoP1ptAqC5/sszA8hXFU1q2qBoorhjrAZGePC0Inec3SHL36yjghvZeELOGC43ihUO6iLlm
14jwibybVpBxNyxeSRup59PsorWG4LG2ffAz7+q6wX1naP/IottnjcOdkTVF9QOSXQDsISBgt0RK
SLIYEjJbtixGbhdE1slXPVbtax3D7uCnaVsAWbpX9zDWacRKygrNkCtsqXe9ieldxz5o71FBX828
lhnATG9dwq8qFmv7CP9J7WSJHcp3sTu2nyBWnIMdLCQKoCns8U+4QO5zVDGhOFzLCOdEd5U5i9I1
yR3aBEi2ZoqZrzXq7gp1aNWOZwdvwHciI0NARIDfPD9jKY36QxkhWKLmQG7PGaZd1qEDN3TJ3KZw
9yX1LoKYpJmRRjbCb81DTr1Ynk1crdORPaA+K0kXv4tWf5np+l0GecVVMfyyoY0+CzFITorOrbbV
nNSPfWaSLy6GkM/YqRRyxNzFZkiK/xjuuqnHIqrcvv5UZnLcW8bu4JZA0F7Oey9Px3NtdJhsMhRz
4Z2vTTl9qdhE2YbtG7sbRJyZ2sVMdO13U+CgAZapT3Za1TU+XPhgkw+KakZTRFgTig2GCIxp6P5R
RabZYnlD8ZTZq3ODWUw8eqqtudbhsMUDrQUleqiWnRxb13ydRh9gsGlZrackkAG+UTwKMOd0KdyM
DuRRgRNyaT0Mcol6CtXsX8Aq9AS62ugfnU1iXDchGChgE2aa9RfVkn230GzTIZeSYvSQx6hoOyKX
G7PzoqIhRIXujosxqO2E7SsjwW8c+s7bZYXCbNEFRfvSp1EhkZG0kdrquRrEvndnp0e7kXVPODhZ
bKk3ixvK9CzZCcZovpBFFzi3q9e6alfZKVvuR4A+Kl8l02CXAu/nFGARoeNsCoQeSrn6gwTUMdpO
MVxfRrzDDDeX2I+snArzsdoVGFp5UTltZ3Vdpiavg1+ANbyHChNmdhLTNFB5s615S3b1vS20Ycib
DGZyEANUWrt4CJwEv+MV3sjWa6E05D5u3TGFz0RWX4rbpUyzduO1ZfDKIOQhwxTkIcqJ8nwETcsd
Z9ot6zS9Qvl26HMaxbkroUeyXewpc6sRInN68yQf6M3rh0hnGIvAofp2G6KcnfbJWgmcl+PVKR06
AjK3xPPJDK0+8m5BRqbPuXZns7FztVxaWj7GANRZZo/dfBVuwj+LJyt4KPezhqs4Q6jNkgyesfuB
hF7SpDNy9p4HyPW1ahSuECClrw5uWvcwDHPgYjNC3IhTol/V4+hMstnlTU+/76R8iX0YqOSb70+Y
DgBC0aK3gTdRiOfkPxE+veL7Zju0A7qEq8DTOEwU2YqkExh5kQpuATXTj4gx2N87UfX8N3j2h26E
YGYdBfO2h296zzMK5m1g1h4DwZTVTyNWNneToF0E6QWa2yAqB11JmhDlrwRq/sHpS6w7enqMg7wS
6x9smVl3E/rNwn7PU9LGqJWm+FKuQj/mpbM8Fp7biR1apnY4Rm1qfzM7yhk3VahhDglDn95gMOQb
RiSuKW7WOjy5I1r8WwVn+aOtM7wLa+3P4b6IivqZ1CpMDnLwp/tQQtBfhQATdMc4tC+BVY23J+IG
/WS+2uomI14XX14n6nMTyTDm8nb9rOs4gkuZXjiDHYRgWeih94FUL+VngCCJuAu8PmP1ray6HPEi
K6K9cQNnMDsVhin2kZwUwCcs11PyGAxdom44u+bfBAIQ1U6bNRXHoQ27D2a8OCFar6ofXysZ9M6h
7JrkvgSd5G4tBS+WH4LAbhYAIxvsWogQZBVA5dGk6uDWxRk5YHpqbGD2bQeO+b62Yf5oLJQeo+wG
8VyLpFG3VcpAuL32pV/em3gM1W3W+Vd59pS6xb6x1O7Yker1Bz5imCO6nAwFt/ShnKGI86/JaIqB
/yMLf/sxqO7GEQ2WA+aL1gwW0ggQT2o1SbrtGi97IBemnPazTccn41jXP4fwxO6XTGX+a6Cr8dsa
uGZApzRJBgA0koYVqUKqY6QTbc0gtKlOiY+OY9Q+ZyUasd7iiemTJ0zWy4vf1UghbDVMZgdTnuub
UcaF5TU2mP3wfMCj2aZKnF0l1YCYsjR+tvdEy2WBkCo7QRTMb9rr/A+Al6raoIQitR9dcYLAtcjV
58pIZcs5KhaxwfpRflNrqr+mXe2wAW2AKcUiRP3pUSFBII6gOFtE0nb+ME49QeJNnIoHOCA/YJS5
pSvGWaSZGiIajHJpznFEC1/v0qW3AcNlW4TTMzBEz52wQg5OjAXFO9HJIjoEgir/KTUmTR9jvEMo
/mKTPztghvODjUxKQINPY8McNLjTZI+tM9Nb63TIaVqsqnorhl75p8AvEKHVdBTxboHSS7cM8Rpf
uzqccdFNmIXgfONsPwcki5+HsZckAhSwW1I543ic2wZHazFNzc5VZRRxemfdgEafGGjKLfFVEjUM
E93JHri18tuTC9p7NbOpdg8uEY7sH7u227ny6OKmwCtOhjEq+Q2m+AyVe1k75gvVTusDA5iuvK+R
zuhfNHFdum6arCWpCIS0ibnXi+Ve4iV4N55ucaVraomN73lmeFlIQELQt6Iv5esmYfNepvFUngdZ
zz/rApvSBqnSwPkgY/9r2DnLfS0WFmFf9rI+zMMk32xl25e4bFYACTMsnxOX9c8ZgUp0tUtNj11R
OnLHSJXFQ+MvUPjGiQ1fwmxBRBiqxP9oCnk9CpY4a7dY7zpUzghT8SJIdJabctBkt+gAQdgu5XvG
m4Wz6D0kbwKtlSrzd50Vdfnio+SC+edcbV4GzxZvdZvYBbGinh7BhpVkKa5YaqZcJPMJOggYPsx1
Gx6Ei2l3I4Eff8ULdeZu9NfqXi8ZPt11KpiR12GQe23IbcrQ63qkqpAQv2C1YbTmp15lkm964yBd
5Wr8JtjeaoegtPuMQd+J38GROO+wdBBm0BkRbyGnzQepSkuAI7GqHtouS8meToQjjpoS84IqovhA
h4SuPpRrRUQb8R0fGL1mdSCBLx+OGXqnHL34WA/fVu5xajBR+y+0mkmxbXuZVr+QKeX8OzK2O0eE
vfR3a9NOp2FViqUBi1SyYIMIJTRcwMcyIhfaxqOe7+u1Dz6Vh9R0EzOpgGA6ZUC3nRQvD/qhCJEU
aPD4GtCX/0j6vtXHNlPub2I7GKpqieYlKxZKnoTzOb++gskrEdcTXLROkHpiDfGJSAm/O0iv97dx
LZfiQNPTOfexWvt3MDHvSvaZ7oOTtru3FAJiCzSbUCKNJQPG46Aof7DtJ3eDH8ymdwt5FZjxvCq9
ASLG6I8Atq2fAwIBZn5mDwCoJp1QG6a1ucQBYizOOWkoLQbqqE1ZN5wycxOO0dvsekHxzYGEL45d
NFd3qKX8FEiRTB9WKlIMCUZpT+ApA/R0MRGmEFZoJreRV2WwLYGIve0qY4MtIOzSn1dB1WWGOBDH
dUxMSJU+LOr2Ch9/Kz2CylEkxP5bHXopcLnFJvbQu2YcniGosJe1yTXVwClrV903fqfr/RR34Rdd
5Uu1weNcPdAJ1hTw6Jy+SHfBzzJ73ZqfZqdcOiYqLFG9Sed6BvTv86bbV/Yq1QB4ZyGw/pny0ohZ
UeTHw+Led+OaPwhcN3eTG2HBxlGsVP3S4thL76PYdC6lma4wfW9FIBxX3JPBQu9w6KshzJIt+pRw
/L62xIarHYAtGtlNmwSxsQey+Ul9eUKP7w7uY7JMWKuObuGVLXYerIBt/pwuhCsMt4mPEpj2kCbL
z/cRZvowxpuCMbw8EzqeOIyJCN3GoThVxfAtktEqaPsQOe3qcpZ40rsozg5lRoRst+uV5/UlUmNK
7no7zKL7Lcd8QIgJUW3MxekZpPeCSH1N9l5vDOWWKElQ8HsdY+vx3eWXT3RLf7NmVBmwCoHsXk2Z
tfKm4Piji2+S7jMlTAmLAkT+1ajNyZ78dObW5I9evKSQNYlXp0S52bKZzrUDt39kNqTuyK+OZrnv
TM6Q5XWJVHtepCn8kwbmzC+p8UR006QFB6U3rkW7M6KK7YtmTzM0ooujCHMGYQjvw+RV6+2Y1GF2
wVyE1cqjK8XABQ1qCCBm92tvg/5O9XRB7K6QYhUPyR64QznPXX517dgazvbGIYuOqWOkv7B7VuIJ
CDBq0OLkOl34s7Dn84Z221yxvYGQedN2KOCYUfk4LUmNtH6y7oqLOIUZQHBRvYWzir55LioQTjST
Prty7Rg+4YFyLnCK+ISatqKc4bLpMFSkWbip42x5DDIMlQ9wUlxc7MjgbfQTcu1z9vj97MwzWQe8
7vTGCVX6wxZD/r3mAaz7AjW4AF0AztlPKhp/tIWhZjRBCfYZMzJsk/mGv1lmq8E0F3jrV7nmTnby
aumoE7ydfZ+72By6KPLGox4zO993VhG4kiAkeJlTAD70EpiATzaTGE4J/zGslbgmJnBmBd6vPdfq
bRGj90EryelAXhDzQGG41WltVz3sez30z8vyj0vOd+3b4MO+oZwvoC9x0HTRtuBz421hUtcCjoc1
ZpNhCuwp6+vig7yRklZhatM7nKyEnTDCqWfIqcu4cCQWSFPLEAX6Bsx26k8c75IzK5jJ/VmL4gmE
y1UbevWQjAVB23VFq1x/P2LCfIG7h5P2h8Z5WIoCrFblLa71bE6n38ZEmp6UDST3FUIK+nMg4h5U
EEvafY47NCPzoWdwlAU4uU1WjVLaMhKGqQSk93i3ky8TtNX5iGhCwMkObKjWVvvClyM/Lc/0eufF
gKD40lU2b80IHL1BT7/ShYyB5z42yrflMRmT4urQGgZx5824CeAMHMA6qexsd6KlzdrS9ApEE0uF
ACvuRxwl+UzGAlRctclHz+93Xp2bX0htaPgyVKbpxi3iKTj2Y5zjJOGSPvaEB657YsHCZ5zUBEIR
2jE/CZPAbU9ZRreEKI911iBye9PZEMASp+O4iwNAZvRyQj2R/VICYhHToO5iEsbel97Y7L5nlMNH
Iha1qz1vmr8uPlw3APqSVhS7EPWM6kGrfS7Q8K87urrw1PmtHrADADzuUZmgaPWJFUBiQSPm4tJU
4Ye8Njm7LIyHnK8ayfacBmv2pkSM0xmqNnyJpcCWFEp5G4SMHFmRteao5iP9E+M+ah3sICDuRNPR
WqzAvGJPzy4eiJhJrx5lmNENeGONSx3btrt38DcR14HqGMUgKgkMpXKFWvda1XzUrWmy26RpHIui
uxG7toqICEjdhH+nMiTXzIRmvQy06D96TAXY0x1TPRerCr29MhmYAnrjyYeZREl8qMjN91lg6Xjb
CzfzJJiS6p5lkIOadKIbf3fuLL/3XgMSAzCU0JKDDyzf57BVMajrYB9agCyzKbvMT39FwoE08mHj
j7lbp+0WdZF+ITgikpu5SFp6IC3x1kXR4N/YQMGajF1Y5Oc+GpN1l0I6yX0yeQRZJ2jsb91ruNB+
6Yv5gRN1rvdQS6jPXM4B5+i3fezfy3ZazC26f+wRhtQR9zyUeMNSWmhUf2Icv08c+tPdBBeaPfaj
U4Z0Jau3E3AAzQYdJ1lxG3LOnOoUtRMmsDKIi2/4Ayr0v2Nq9EOR22jk9VjEXdU4RQctB9U/aJg0
cxFzZqFIsK+U9QHlQsKKNTWWQBff748SxPcbyTnTd7L5xnpPJTHHRAOluBz5t9dfYowMzpkeZfZw
BOu+2Q/wTj0pENhmgCDK+TrHiyLK2aaEltcH1dAmsaVKeMBtqXyHaVBNlmQ3HG8kRYa+c5UNEadH
As28mukROz6Jtsh4ZUKMSb6i9NPbECDff8hHp0O0goe4NNxmBU4MtXU5pdtnEJ8VVyZZ5uHBaCYr
ndKwxpgIvTb5h5Xsx+B2MdBsV9zX4+lw7+5oRNdiWzau/mmmwX9sA5Jfm206gelcQP194qe6SDBw
jaggPdwiq2mDL672Emjf0HHME4BUod7RRhY5bnZ0A8GuQuCC/sWDEAQJJEuley/jOfrRcMKg9/AX
9RqvcwDNYyJSGBGxxc3OKETnaL+hWg+trHV2bgyCySP5PGo8poZKhZsQ1QZTsipVS5TNUUqIpFXV
dNN3LT5kjGT+xdpc5CmYdOH639cuUHdeB5b/JUbC5T5qJIdiq9ZFJ8+V1EN2l2KSBKuQjkOAL9JM
cxyw2jpf3GCcewag8Ndemhh0/5QOCvoer4uH4A5jOLTSzsvy4Uk7uvPOE0hCQuyS571UXpmnu1V4
VNVDbdDyOFcr5ODmWtw4qGrqs8WnnR84iZECaOXSVKZKky/QxknxST9pxyMBltPj7MXDuC9NNM2o
krWTn7ET52Ir537BwoXnwHVuE7B6krqytMieslp6Pyrp5MNZJgMzsSM/pf/A1Rt9cqZoQoU0JB0R
Tnky12ALsZ9Amo2oYIYv/crVJ3HNtUV9UxSV0J+JoNIGCsD8vu/LZfDvQxLpilNfIT4g05rIqE0I
bsdIlabK6w/SWUx+RJIbiud+GGX/wNQUUqmVH4zj45gOKNxW3pk4YwvKqdY9J/SH12CSEaz0NIJx
zKYq7a4di6B9BCW39saPUPo4sx8h/I+DPsO7Ns0BNSKTGy8Eyq4/g2QOS1S4uvr+l0DRfw+v9cgu
RDgSCqZ/h94fEen13LoJYid9QSY8lS9e0+5bZHd8IHomsVmd/DVfm8PUu+fkpLdb3tTf0mavmaX/
EkLt8hV8j3B7Mr5xCv6RE+rwGXMT59PFNMOynxUJ5goJ1J5iXZ7owEH+qOH9Y22H6eBE8dcOu9hZ
zIX3kGMPyP6Ssfpv8d6ul6LmDASU9TW39Boq/0/x3uFEnk3R99MF6mE/L6eq/ZXmXwjK+suT/7dw
+n98DiNu0FKRvpP88eSZmDV5+IKmS/Jk9Wu/Xew5voTOXm9j97XsLmrn58eWQIRtz7CGh/Zvyer/
8fOB8a7zwz2+wZ+fH5cxBhM9XbBNb9fpfiU9gso/F0ec+CmXRyjR1P+mBwN43cur8FafF/+3Z5yD
7Ou/rIJ/D4sFghLi+tAZi0PA2r8+daUxOs4keF3gNx7y4QCJdKmG5//5mf/HD3GJ/GaVxZH756uF
pfRtg4T/4gbtE4q2W396roKX/8OH0LcBhFOteMEfcbR1l/s6CrL5QqTrexq5v3ByPyWF/5dg4j9/
C4uTaxlDXJyCrIV/xiNHTjqKJJRkCpUfyn324rdk+MtH/LkT+AhXILGIXDekjnL/eCdUe6FOKCAe
Kvmk6+c6++2l39X08L97Xn9+yvV4+Kf9VpKcvTbKrR5G9d0rfybpw/q34Qz/4Vn9yw/544SRjs0K
W/rVQ1y+ZeF9FvwM+r+EHf/tWV2/wj/9CgK8bJDO/AqTPYb5Pc9KVM/L+L9cW38+q+u3+KdPKWYf
U47gU8if2zZuT0bMlyB6+v+9kD8OwBJtObd3WD34mBZq51eCxNqr/vLW/7x3/vuXUJr41+GRwv3j
l8AnS0eKqHroCBjcQLTcCI1x83/+Jf/xpSSQtyEHeYQy6l8fF60AGlhC5x8K+ZCQQ1oRVOmWP5X5
27R198/D9PpzvJDt6Mf04P5/kXYmzW0rwZb+RYjAPGw5k7IgSpZsyxuER8zzjF//Pii67yNBNBH3
9sZeKIKJqsqqyso8eY4ycWKjSSTR68Poya8+8TD2y0+0ZW/hCdkM2XuvkfChLgK34m6QnxzjWwgp
tIK2Xkcm3wOvB2POgqeMpPOXl+r0g5TroXfVoELrygd5g7yNoM7yNZnSoLsphIwWrHYVfv33c305
A5M9JjSpo5fkE54aay//SGAljE3qYIszPWX7ng5sstEGIyfflrvRUwj3ZQzOlc4s0CRQhVl7qNgs
WvXCbmeAl78/vg+PnM6oqRjcEYoENHjqsbUZSiK9BNGTlQhPNNoBxTpDzAZ6HNI34XP4YvzkrdF8
ik/6pxiqHzKoS8T8c/5sqiY1nDFAUfXJHAeKp9U9oK+nbOPVW0/QVvTcweu9NNTxYL8ZqibpMqh0
TTaUyRz3kumAVquip7x6IVu4gmkrIsyX3p2V8azuIGMCvBmtFyZ4qjpgyKhjcPnr4MOwrU+OhBBI
UEGKoj/LCGKIvIRKWATUTRY0L3r7KqUP5JQCnvy1sTfln10ence1ADDRQy2VHchR7bQmXviqm409
+ajJYVj5ft9BF9afaxr1+u7Vp3Hegpaq5v0rpbv7U3BzKI7GiAcVqFksGcGB602bwRypxQ4zYLgv
5A5WRfHn3xvQ+f1RfgMKH3Vyo5PtApKiZf25pQCkKOSghPf7Fm4kicZVvDQxGYPQdJrJ264/Z421
0s1PnvqbMdtquG2hfKaMeoQyosmthXX6f9jl9WAYGuGKNdkbpAvhzUua/hwmdpO9Q6W3EcZWL+tJ
MCHS+dnVUBXmCzvlZkMyWKbRQA4IdQgCvusFK2l/yKkBD2cBIuIqBk7PngTp8Kgu6bXPWULNTOKF
pJI/EyfnuZk7TtG6uXhWXZnnYbF2giOc0wBrHu8v4JKh6TxaSReqbiSea7rRbZoSBRJesK6ycaNj
1Vvm5j/YM2RSux+hvzm5o3tep7ziOvEsl+EqqmCJOGuQqufx8b6dmwtRRkJX01VZ1nF9WZ4sleaC
ZQEnIdIwbTxVWriv8lc3L9ZmqZLZl89NKn6+b1G+PTswaRDbQLFAiD490GJ6oUu17cWzkcLJGanC
z9LRzbd4oEoQwxj1oKlKeiqp+JzUcpB+y03X7/TKMqG4DUo7DqiGDBKdpSvHDeKHrgIZDf+XdoJ5
YlVX2feKLglaebXq0EBksKrImq+FVrBjUwuO8EF677Qkews7bW4ilVHrWDLxeFmbeCLgi5SmBVk8
S+3n5D2AEFFaD82mKuxswRVn9jQvQfgFyQ1wHEpT8S/yR0JaZhbbC8bpMJN2ma5v/eGkmN06g42l
o6+jHWADGvrt/bW7XbrxGLFgteaQNAjsrjd2WoYygg/dcDZ0YUe3PGwRwq6JTx54p1L5ft/Yx0Pq
6r6VsaYqJjJ/Gv/I4568COtDiGTAVBrD2S2hu6Ej5cHT4bMP4m9STOEMllz4taqfKf2ldNpsKmX4
9l++wCJXxcrKCo/K6y/oZA38MEwN57IUcK/iC6mvo9Nt2kA7huHwneZS0Mu6Ga5qIrv7xufmmjsf
LUAN9UiCq2vbte8OQUnJ9Iww5Kt5Ko21lSSf4+Gvme3/vyxNhb88SpZVUesfq5quVDqNKWae4iE6
Ci19IWby5b6927N0TDMQFZOe0rggJuuaKABFrBBuO0Z4qnVnB4UuXfTZi9ksWJrdKvCe0iXJdcT1
NzFF3s4bVDFmVz7lekq326+gfEW7KaBFSHCQoo7EbZ4aSzt0doQXZid+Az+bEocFZgWj3BXN3q+K
taBnj1HgvDqODAp367nlo5sVWxP4KTlGoT35VrjNSHAWS3qIY1w63Uect2S0DA06K33iSZ2cNins
luIZzLe/t5ruL1ItLR3GtFXfX9k5n+UNoImWhAiMNvWkWE408H+MW6WGEQ7Q2x6AmmXtm0bP531T
H6mv6agubU2CtqHoslyNQvHcajVdMihyrCnhHVQheaMibbeyIqwDFSbLvHimMPAQD+rnOEKhGP4f
CCPDYFvGwEc1yMlXhgXzQiIptMCITy4ku95QPbu+BPGbUAyblIwTjADkth3pt2dqexlA2DqXna3e
tMBY5XLp6LsNeQ2Da0QHHSmTLbMmgzOQUAawV3Atyxp8sEpl12H9VdSGYB1HCRI5SvITItljmqvf
qa88+qZ3iopUpu9SOYBkHRZut9nvUTRNJ7mmWXzV9WFE8EXG1KnFc8Vtumo1OViDRlQXrNxuG5Mb
UjOpAfPeMc3JA6ugF1lQFFc+mwUY8Ez+FBv2gFQU6FPxcN99Zk1pKNXKIiGWJU5MAbMc/JosH97D
qwWONg+GRgqaAPzvG7rdfIyJQIfTziKXP40LoCqJBr3H0FCXxZMg58O+QjRn76aKuxDLzZrSRQp0
FlQMujyGKBf3pSD1cVYTJp8L6mx/aUTx167fJr90X/91f1C3+5xBjUEjWCLZEs3J+aZAeatZLpYS
Cr+Uhml3OulnSAPRSYoW0q3SGDldb3SMIfRropyMSvz0NRFGalgiiSCfMzLy9BFSWH5DuOagGq+V
8T2mWOn7X+CWhMfxENJApngLeqC3zg8WTSdW5UgzKX5MfCXx6EvKW0QIzB6ALGFAvEnEWP8PjkKs
b6hc9xLgsIkVKJMkKmCtfCb0E6nAqwCW5GQtv9xfujnHvzQz/v3CSdSCJl/UH+VzGnFQnAT/Ga5I
wCb3rczEbszZeM0zIvx+Wr3KyiETHCiuzoHypwd8JYSvFTSNSXwIoz8AI1Zq/LVKQI4+3zc8twcu
7U5msc/I0ipGL59dSlNqrD4Y7UHKqt19K5I845OXZiazqOiZ0g6xJJ+TlG5p01FQeAMxUxbkiEfY
GWoBVXMkVi5s6IL9E4R28WNohP6nnrbnha8ZjU02iMnxq6qcz5ydU7ljtUpoJW5d49yDEOBFyvsI
5o6VWxjKFmbTent/8GO4MDFnGbzgLM5oVnZqziHZrocqpGJN8F2Bt5iMytrtnuUMj63oF3DrBy8v
F/bgrVFLpIlXU02dJBCh+LXbAtBvaI4JjbOfSwchWQ2fI+Xc9tKnMHgx9ZOlL9ibWWG64FWLcAlJ
YxOdxmuDihN0gLZa6yxL9TaHVaD0n/PwCFU0FFfFKm+obtdvqiKtDToJOTwWZvkjVrqeZlCQJo1e
48lH7Da64MVGtQDmm4Hae89x/UOznmiEW6nBXgJ6E8Ix3xy8DlY3phwGdSF+puV06B8NejEgmckh
JKr1GM2735aWL2Qm5mbGMIncLUUx9VGC+frDUojjQAxIzjkEyA9kQyyJsU4gX2meFT00G0kf0ML4
Td/5i7Kj46xPJoXVGItuGtG8aUyuuGZQKqB9rvvc1vKXrDhmSLHXO9JQ8Gw/GnW3tSB8LASIbaxh
n8aPmn+WhIPrlwtbbuZSojRNoMsDBh0VHqrXkwCmn9YLKXSf6cTaKNoXceDtXXxOf8lUpR9BCIqp
u4a/Y9Nm74a7cP2Oo5zOwqXxySxkiUbHuk/3a5iYu7yPdw6N3Jb6HVrpdQa6SHLShUWfm3dKnorC
/SRaSAZfD9fvRdB3muI+QwtDO5MPegZ6OusAEcNSNn9mp4/BBdsOBJNqTLP5CljW3ugN91l/hKxO
9Y9JZxuttYr0cJvm74K5tNFughmF+jrABnIMPBPFaQoMGI+sQ3cQPA+97R4i9di7j2rwt2FOw+C1
VimPQoad7XrdtaOW3N9a6n4FGyhYhLUs7C3hoYT31IEqMc+Edd7uaQnyoC6OAn8hPr4JRK6/dIoG
aJFsRDisDZ7L9l1B4rb+c/9kv7lIJr8/OXLgczJK3eH31cbZtGa+pjsv93809fu/t2PKOqkynetD
mUZ0ZlNUST/0wXPVflWL0jYzdmys98++2woLcza3uqaKOxFXcW2Jk5dLkmttJYQOYzLiZC92aQTj
X84zasjSQ9nXzZFmq4UgRLpdKCpERKoWpSJLU7XJRFYl131VhtJjHAMe9UYyr2ct2LjfhvZZc09l
/CyTN1NekftA0VFYGYK+MOyZL5AlcfwI3SBOnx7SpR9WstXlMo0ftR3nxRsaBft/u4r8LmrURAEW
O0ccP+HigqqRa6hrqZAfAx2VRzhGxHcj/qsbS3W3uaHIIsc+J4ICGGpy9ig0Uwt6qsowKoM2D3el
tuD2H79wdZ6Cz7u0MLnR6Dt2DTXEggDGbwTYj6TeD6JDg2+6TRq7bPZF9rNOhGOmfTXzDTo3xkK8
MTtIzvQRymuIyhS3IquC4ce+Jj9qENgOIkLCweb+ct3mwsZRklNAH1bUJRAq1+ulROALUy1QHuPA
2TXeJ25sq0nQnEtp5f5t+baJLIWSxQtX5c15PprlhqT8JCM3Py3RlGiimYMS0w4UrwMo/iEjo8W3
Mo+590kIHvL06/1x3lyOPNUAMumkukSOGG2y4b12CBGTNK1HBNfWQUgzWpRt5QxRdihS8t9UyRcG
eBsLKLplqqpKfRYdbuPjLXSxEcI8yEyJQv8jhB6wYqOW40AKJ0EA3debBI0MIznRY7IS4OmQCipI
AkwKqr+6P+5xG1w78fVXTM4cjtDahQ/feTTkPz3qSclTbizs+CUTyrUHCbJBR1UfOY80Z+6C6Gi1
pxamkf8wjpEDi/UjbzItDxH996RsGuexdEtoNc9g/2trAeV365OGNG4GbXxSSABtrgeiavBaRcPg
2WZ40r5JT5myFYPfpfUUJeihFv96b19bm7xdetQ6xnSpZ7toGq3rmA55oQTCfX/epFvHH0NjInJF
0RnSNEfntV4cZIZPG+eQHOP0s4/ou7NGEbvPe/qcv8RorND+vqVZthiOrYKMkpGNbYBPdLZtA73Z
Or258FG3EcX1N02GnsuZUIWtG9iBap2QDlFa6+hGzw1k5QujH33v2v1N2ikZt2pwTRA7Xi9pBI+0
qbZhYJt+tcmNrxk6ed7KeXK9jfVMQGbDn9b9sbTzfbvKzAglA4A36AyeGTwFru0OVlAhT9VEdgS5
pwel3Aq1jZUO70VSPzTSTylM1slvRdsHaI/ASAd75kqIDtAOyQJs5KvwO/1ZZv0gCNsW8rvga0SR
x4NOmG6dJ0QLgvyJttvou1JQcVqb4lcLuo/7Y7i9e8DOjDlQBWp1MmyT3RCQoZDzQo/sPEp/m8A3
VJrt7pu4PTmuTUz8AOU9S62Q4rJdQDJpc+z0TV8sJAqXbIwecnEMK42v9XKPDQ16R/Gh9LeyvADP
u01rcTODnTfof0J6Up0eHCI0h5pToskgFPmuNM5S8VnlQURvOo2bm0g70luyastw7y3hQW/j2GvL
kxl02q5WhrRCdtD8/F1JKRxFyLoeSjpC7i/VTJxwbWni0SWF2CRz69Sm3d2QNq65RW7Tp6Rs7qtH
WLO9hftzdmQ8K02TMHXcR9frlilxHFh0zNmx+i5UxaqBQVjO3nMa03xIa++Pbma7qsQH/xibHBNi
p8ajvgWDo7eCPmKl/mGke8D1S9HWOEuT8whDtA6oEpmrG9gWtKVDEdasl9eijCAdde9EL7cBy5cQ
PEK51ulnxA4o4KeNfX+I8wtIbgS8FBElXQTXE4pWRC2lQp7akMAXHhxmb+iMFiktnW+GeC6cT12w
cArO3T0kQoBEU88lGrLGNb7Ye2Lpm2AqjMzu6x/qnxg9Q89Bd6/clsKnIT3o7db5JaOAbT62T31o
wca+7rp3o9nquru9P/yZa5CP0KnXy9zthjgZfYDcjWgkSWanGd0DWrMOe3cN9jGQD7KbrVylX3Cp
WYO6agD8IF4xtInBtq9cj4RlZpfaNxD8a7F9DBx3E+h2CTV6LC6Ym/FgoLvEmjxqwUVMW1NyYxCg
h5EzG9p8ANUox5PygpcoqJfAYzP3gob36vDZjfW4aaIXxm7K5Hmc27QzQ4cWrNtyITyYs0D8RT4J
ZyXbOv79wm3krKaVXElyu/Rj6aGjDWoLf8bSATNvhXQlRzYxpTrZ86MYYJZAfmRnZlnAgZNJZxqO
l7Axs1aAa4wuQEpDmYwFjGYclWGfQyYBXWf8MFKm3/fsuY1N2pO0q6WNFT5xsst8CN5Lz/JzG22e
lQKs7ilyNmK1t/aJ+yhxs5oIht63eXOpQvFFOVYjEcfm5l11vUJIgddZmeADdMqk6wJusoOO5sq2
UI1mc9+UPF7QV0fmxNZkI6EbDvmxG+Z23L3Gwe8/aJbRJ7cRqoceKVBTfSpp7c+enWSDvrVWPQXf
+b//Cf9s8+YeSzgiXXlh+Lepgck3jS+JCw9tYZCScpNv0pVvnQsf3dGTPgveO/oAJLtXcJiEe7r4
XchC+v3Q0qS0uz8rtyHH1RfwKLr+AsVSOoCWfEHV/nUOjvN3JLTJnwYF0pZhpxlf0uGLlFsLp+jN
pTxGsxreRvwuc7JN1l3JxArBqbq2zTbeZvpzI51kA1rLbpTX+X1/iDc+RqHF4JwBCUTNhQTI9Qh9
Q6nzXNcLO4+jb1no7pIM7Ym6/nLfzM3BOdZzrA/QEe2aZAauzSS0DWrU4gsbrcNtqnz2tWzfpo8t
ap73Dc2N59LQ5LwJS6Y2rjEETuIVTW+6pK3HQU0Xpm1mPBoZBx4ddMrx9p9EhDC6ZPR3+4wHflg0
HE3vzch2KZyf/3o4OAInJ5cXz/LphZrBpm0ig1HYBkWmMjj724FX8n0bt16u4W30pFhjBp4niHy9
OFUAxZcmAe+UdKF/TJtcocYnFTSK9Gh4BDArhaWDmFATwroImcwIcqTRHDLP3f0vmXF8kOBUt6hf
888ULCXGdFpmNKfaotGsEOXZi/6vUE3WjuFvVGvp2Xp75jFuOnDUsb+P5NH0Ng+SYNQEcCkTZ++D
+yvN6dXwNopMamw9fFLa9CBkZ4TT37psZ31vK3ePDC2UNZ540ORmTfZFN+oVEPKoebJQgV1Yl9sq
5Mf38Tgc0bpU3CZOFhYhRMeUAuy6sA4VGnj6L0QqAcl/l05QJIavmbGCuEUQT1GI5LdyzLrHEqVW
E9oP9bGwVl705f4Cjffo1S0xfhG0EZIKpIYSwsRTarSCK0gyuc37/CtdL2t6shfSQzMbGOg1jZe6
CkKIy/baGel08bqkzSs7kwYkj08dbFyhvrB9ZxxtbAoASavoZLdvLvO6NPIhLCs7DU/S8De3rE0Q
WGvZG+VElkA0M2fFlbHJ1RrBracnelHZsI+t5ZrOr19N9sfXF3BrN6GwprAmXBgK7V4Wd8f1xJFT
6hq0O2tbr34KqACZ9BtJIPPJa8vim0by6b4vyONiT5zBpImN55xCDgaHuDaotG6mqHpb2565V6pg
y3MVtpvyWwXtj2LZ5TGBEsbY9r/SV/EhPKavVvNmhSc81dYfSvVw/3Nu/WasTBNh0kwLhEcbXfci
WIhilHEj1afgkpwr/Y8Zfwpgnfr3NnhTSrgMLLw3pSVPTSMB3rDaLpB/8t2nJI3WVbOQ57jdYyr4
XHYAeSEwXh/TfjEQT2lV+NSq2q4VqEArqXuSUbBYGMkHfvt68VSZV6rJaQ97KFWk6+nyDSstoPVo
7EiNH9tXvSWCq5D0ytee/xZ7z0OdfRM7uKFK54RcWO+gfaQiuKACf9y6r162baGrix5TdNPyz/Dz
fUKIc4daluC83J/0mfngS6nl0X/FyTP1a2i7JILTvLEdsxSOVdQgq1D2f+4b+ajJ3c7H/1qZnLVZ
USBRAYmVHQ+PNVQ8KlJt3ALqD++sxkhSo56GmrWVnjsx+ZL91b0d8mmuHC148cxg6WLAu8ZEMu3g
k89oUt1B57Ts7UBG2beB7GhhoDPbBGkjQgllvOq1acpU8GDHEEq5t8uEjDR8wjSxRWW1uT+dt0ee
ygFOzAfPIsfrx8174cM6nOLp0MFZLCXdAb7JldYa6yT5KmcLhj7u6Ot14+qGLIAcAN0YuMe1Hw/m
YCA2nso2WnvhOjH8lSN8DRArVf9o4jZGlQn4t+G0q+gllb8U5Q5uvl2YtE++A/SYZyJUbocGssJ+
Ky8hsm9PZCpTI38AOQOCxGltqvBiXweso9oD3HvrdJDUzQBlNPrVGfIIaqxDHSGCVgmgpbs///OW
uUcNwm6uhckLwjBT3sgllgsy7y3ZcWRyViI8iMe0/OYjzXvf3K3XkvZXQBVQASE+sCaHiWmIgTAE
gWr7BcARIdtVgr9wKs7cNgCegPzQa8rZyF13vdASksTkuCzVrrxtdg5o+6yOA7KI+/hPZMefMlsW
VqG8aj+BEFXUXQUtnHSWdv5GWkMofn+8M6fF9cdMvC5wrARmY1O1+2cRBmz9QYK0P1kB+vW7Y4nY
yy7OX4cvdM701UHeWfVx4QNuA5gR/gU8Dcgxr4JpwiM187YHHKXa0HFTxl0r0rP/4BjJWxbIK70+
Rd6jXJ9C86RJkNmakEDvAu1nUL+0P+9/iTKGFZMNyJdwcMoI1dF+NR44F1td0HIj16F+t41fZkQJ
e6VW6Hw/CWv/rPlPKMvVwj7OH/MH+eSdVDt41p+KU/Qy/KEPQ17JXyXjQEHKotVlnbFHFs6H0fOm
X8fbhuyoxZFKbf/668KilNMs4Ov66lcNl35lPcfK379qsymgVE6zrwuzIc/ZG5te4DABFqpNzm+X
HjoZvQ3NVp7akXt4VZ27Yee++NtQ20FyFu2hLGq7F2qR6FO5D/kXS9rJj837AHvro7Ab1K1c7Qbj
WdMPCRRmmTtskbnd++pSD8ftRTD2xP7vl44juVi3KixQidZjjZpGs9LhZIbiQlOXctPjeG/mn5wc
Gh5sXpCL11ZkT+pco2whuIDSqIB0TCWiefFltKoRmaAlVVWrFTJqO317fyVukZJjzy9xgwlqRSUb
PbFsoSnQx0Kj2X7+S3sQnE0ibeCAbFBD7w+V/9TDLluLL4O/MOTZeb2wO56VF/Oq9Y5Ua2WlcR59
KfzXhBXP/tPamSCAGB4J9Y89eWGjqFoYWNNBs9GdsgcjPDRmtYfPfeEpNnfIkOT+x8zEmUmiIjvZ
dZqtRdpeayN9bfTZr4JERzQqA0Ismi1cJDP31nh9kIdi7WRwrteTJ0G5F1HS0ewoew+LBx9F7VBD
m8yB3NMHdSsseMncCHW6NcgA8JIBsXVtL9VDFFJcXbNhLQY8/VWT233gfB7V1zs4iO+75NwtOYID
eDwTEt323vpF54v0FNkmWSXE2yxjmyZ0Md63MpPVoABPuoAcNeceUf71mLxaGMXEZdXWodpOzHat
hS9x9EWFMkVUtzqOAlJXXHXbFgLDUfH1Z5jscutYjeoVO0t5h+xtVYnaqo63ZrHgUrPX+AdQnmKj
pdzMuIZ8QS2HumonQXRCa3nlANODxb9FdsHT5RVM8QjfCGvHgUt9+BGBp6/LfSytFeXVtQ5gwCx1
5XxGvaKpP0X+0qP2NufMsUH3k0Fmz+BmnfabFP1QKRDlq7YE0FxT0NJctUV5cDZwDP5wNsA4au3F
P7eCuenFN3jc7q/erENemJ84ZKfy1MbdCRm7GDkymDi3fpDn6OP58YrZzHlZ98rCLphzTFAyBhhc
izN6CuyGas1ojZ5LC8Ghck/xK9ggJRXt/v3QQCpyGfM0GBFA134Jnr9Bv5aVrwYY8IM3o39ojXzX
SE+SHyxM4y0IlGW8NDY5/Z3YHUqzV1UbIv5tVpyo9crGm5rspJ/IxqvqNn5TTuanIHtw4JC8P9C5
G+DS9uQGIL+plEidYjt6VyFtbYtN/V/iGjjJWDXqXbCHTQ7KEGpKpDY4KN3+e9odmvGicRFCf/LL
B1HbFTCI3h/UnI+QjgNMyPE1YrWvVy+vzBwOeOqquSOutPDkegvpq9snI/leasck5YhbSUxcG0CR
G1bkZjSgPfQ2dMlE098pSS0cj3OLYwFNpJMSiO5N//OQe2biQ4ZvNwip1f2pUQ4p4lX3J2t2LBdG
JkewoFWF5cmlbnf4nUmVWDJhMlwZ6Y/7dmYX5cLOJLotDTIj6A3oNpK+CSQ0JcCnPOwX7q35KTNG
cBdq2zxpr1dGLEw0HppOtxUNTSb1EwSEkrL0pJq7+em0ES2Lu0sHz3ltBEWIxkWLQbd7GEzTL0B7
sjejQ9GRp1z68/60zS7Pha3J4SDTJq0W6B3YrvUw/BJpJ6BrRiqXgpm5twc9mh9J/LGncLJHpaaG
uNbLdTvLoA1VjmUp0uKab7rumUsOde+VZb3cH9nM9cE68ezgfKVrc1ptN7MkcFHA1G0LRdMHU/Jy
lOOk/ZDpjyVvavqo/QWLMy5I2zAaS6gMsIGnAAyrB9rvCmxbpZC+SgHv4aZ8vT+omeW6MjHJLhh+
KidiHem2FKorGPME2DfVYRfH/7rRBuYcYDsEZxAZyqDirn0wGny3CiUM5flvam1eTkttt4BHndlM
VzYmTjFUouEaBTaq8DtjqY2D1C0wIMzOF6kfld41FnUKHbH0vomQQOX0ifQECcv+Vdd5eqGDGK1C
0FD3V2fO5QAvAlLQdEMkpLueNNlN4rQcWt0WUDndNiOpvzRAyuGUnrjXYt/bQ1O1sIFnbQICpLUV
uC3l5GubMdogCYh6FsqqXiu/Qz/SrNGVJcOoWv2q0WiHvD/KuWVjiP9YlK8tQlqtSwApddsER1u8
BGgV+wvQsVkT7Fy6ZXBBpvPaRJt0MQyakm6rw1PrfkY8E9Tfwlaa263Urf+xMbrOxcPRcstC8CuV
I2lof3VS9Qsym+39mZpbGzQKx0cVYlrA8K5NNCWKin1qMFOaq+5kN9L3bpx+y9BZk2s5ftKByG3u
m5xzeDIZMLVRjKebbGJyKITW9dTIsCvxbx8difrSIFg7zd/7ZuYWiGepzjVICwOUAtcji3to1AvJ
N7htgUmJCWz+UUNBpEVkZcHdZifxH1Nk0K9NRYlW5Jom4Atl8TlQmy9qJ381fKlCRa/XkKPrmt1/
GJxBZhX8qXmL3EvQNegitTBsS4Aw+1kU/1hcjPdtzI6KutbYX8g1P2XVEYxQ6xs3Nezcg0uDdPK5
TGveUxqJIOU8BPv75mbXyxwrXAocQqRJrieRKssg+04F0VuMJGePaJL5oxre7huZKaQBzyP5CU2Q
AmpBn5xFRu+p6N7Uhl04/cprH1C5bzjU+79ddYY9vzF3lgkAVTznyOJUqADXawQKkqFcJQdfeOma
cJW3qIdCpdA77aOLTqQTbcr6LC5hcG4hbNxvYFWIfGTq6zd93G1XFWVR9YbteDGYKWXnVQ9QqCA6
KlcbhDn1sgcuK1v/YR0MFkGFNAtekWmSpWgVk7YgxbCldlQhNapnQUjivUOGYKFIMLfidMrSfgFc
Toa28HrFySclWkTzj+0P+it3z6teGDkSR7K44MkfgdQkr/nB2Ab9HTCIG+47KUf9LXMtw46Qk1br
jfWtT38L7V6r9k7yoMd24KGGqfPQtQAJ/hQkMFXpqiiPfbpVW3ndDN3OL82VlIPoER4s5QjkZZPp
D315UIIHM+DdQHt1ha4oPTLeKUbotQ6fynpXCnD6EObDNbASbV8nhRqXm1Z3VnCaaFm/Rj37vovP
XRojO93/Hev494tLQwi6qhs6Aw9vpFXg00S2VD+aO8CpIFDGGINXMgTXFsowzPBX17SN7lwh/Br5
r6aSrNN64ZCbeWRA7SNxwJEZ1hV98l5qcrkyFC8wbcX9IfY/Rr05RJDy5Aed+lvVjLf3J+62P4UN
d2lvcmMEeZcrVYY9w/wpuo8OHb3RQS9b2/AAaWf5SszXcYvE4sZ68IMW+Yqdkxw9JEjox63kkHao
Dk7lrdKj0Zg9EN6vHfoC4s9lvomk9x6WO8ddx8ix5C9R88VsPocO8jjhIYSl4f5YZg+Pcd5GzBtF
uCkrUle3qZtrsWlHR7N7h/1v5ZFHPKqHJnwYVLtbSKPPZXCMS3uTiMszQt3ycuw1VbUe0virZn0V
a2+tP0Ew61rPmZmvUtoUBn+rh8+I0TjaUm/Ox4U03eWX3zC9QTxaBkaIGH3nT6KHYM9nQ0YmCEE4
CcbVPZA8WX3mnlsrsCgj5dJ2W0P8IfrFS+EdMs9ZSYuo7dFlbj5pBOlRUwH0b4xb6WIzVnAaFX6I
S7Wsv63kPCLTX1m21hHtcg/0Vi8s+7j1bu2RHSewgsds2qCPngRCZG5m2rEG6nmrnbXBplW/e0c/
PC5XMB2W6cKL4rank20ztqj/H5vTJ0Wv56VXuqlpa92uKvWHBoocPW7WoG71cu/15boqYQIHTf4A
vXKZLuGu5+KUS/sT16s7N6i0Fvu5lZ0U4RsCQIZ4FFEh1rwliqrZ9SQ+QfCA1CuJr+v1DFQP/Xan
YFv10oomwrVVbiLihsB4EPSzrOTrcCl3OL+VL2xODvRIyZRCAWdiK8pW3bdGvDaYXHLsFJVQVPia
vUnO3/t+NHczU9YgdKbJDbDYZJiQf+aKYLaI52ripkq+iRQ60/D1vpHZdSPdAmUb1DHUj67nkpZ4
SU0L07CDIF778sFpow2aqZVargV3oeFtdt2IY3npYO4mQvcEdNqSluNJ8xIUCfGLPnwI6w0R2C7s
u+9hgR5l8u3+AOfuL/LaMhW/Eb+jjRNwsflFKa1J4GPULBUkreMV1N772qKvNUX0UHq7b212zS6s
TW7LvCrCINdwE52Nnsk/Vfl3T6R638hs/MwtCcYZiRO8Y+IZvRWHiSx4HGjCl7hGX0j/2ZTHun11
3W9RdUA9pwYfIPqcsY9BYsfSoUNwLhYhBzB+BtZjP3Z81APNCNm2ULKvlVvtC3+fmfusPdz/1tmN
M9b16dOUeOBOietcaaigGWlMW3K3nrZN0338Au+xxvvCA2wkvZRL5+/cil9anBz3Rqy6QQAHmu37
hOzuILy7CVQs6PH4xq8ibL+13Dn3R7lkcuJktZPWQdRjsg/DLZT9sGm9dtFTCmrfjdqtKmgLW2nJ
4Pj3C69GKtEcyqYbDZ6cU1z6n0Lnd+6+GL6+SfzmcH94cxuXrCyRJmWTkTrg2ppWy0oJORe4B503
UPEgmYdWWOkgENKVBC33EgfKuEKTC9TkdWhhCiQ3bVDX9iS36S1ZIh+C82wN96eclYfKMFHwLRe2
0szxd2VpMo+RkKEFl2Mpcr5XYrEaA0wU0jZRyMNUWJjG2WGB+7EAG3Oif4RvF4vmNp6LPrBnINFK
PcgLdqqMppUORZ+4lAyZw/iZ49nAi3VkDbDGg+rCVoh4tZvnJF4odvnBETjbYBz19NewaYT3sNuG
XrYJ32phVf2ElMwvEQ6V13J1qo9K99rrezlcyhTPnQR8EqViHpvEwh+ffPFJeYgIoBBDkRmj6asO
b4X0opoo3H/PhPhopGfFTb8oytf7rju7wBdGJ3FJSC5N7xKMIq6LuvQfKv2bKv1Tg3Ykr7zgTeM+
uPFbzmMS4Vw4JG2uJ11Ewjzxa4yJfiyvo4iKuxDlS31ns250YWWyO+rBRwt4yHixSycYNOE9982G
fo82XPkIwN6fv1ljDGbUJ6KSNdUyGKQ8iJKgJMcVvJsVR5n6syy/ysJS+W9u6nSuaEqMIw7/Jg6B
s0ppYvIsnfnqD7ZZ/b4/jjk/GDEihDpQv6rTLozCaJwK1J1hw3yy0vL3To1WVvIFxXjYYX/ctzUe
GlM3AL85ThcQz5t2jFxpgyAQZRId6naQi1Uqf44GYdU8l+RyooWr56NsfcfalA2B5GAkgwAyUIU2
j0r6KKbSWg3eC+EoJT88ZRc660LjrPGihyDyNlkhbSNxOHVRsYUOCjGZr13ZrsXyaHpfjC5eOdaT
0z576bZx1sgg+B3iu/5DmJ8k8TiC6ofyRM/TEWYcE7r49AXAPT1jq0QAkZh8gjKm7ldC/GIgKyj3
m/szO3MRAfT4Z2aniUOIVhyfxivDRn38pa32pi6sAXWB0H0AStoeK2kp/zrnlyb992PfGkWoaVa5
RdxVCcnb27ERrINEfDSF7Hh/UHNbDJcEiD3KUMB7fX1qQFP8P5yd127caLSln4gAc7glK0qqKkuO
8g3RTsw58+nno2fOmSoWUUR3A24DFqDNP++01moGcPHGOcpUdAVj2XIMSIVtMSFwzj3PWHmG7sHv
pBSBoJB6Jd1H9nV2Tfkwryid7JLk7bdKY8NNn+jPkX/Qm6M4Hts+crpzXUFm8yRSix+hA6M7gjLi
YNdreK2lYzkRb9PeNeHf59JOkaqMfjfgnXvVYOv9u+q+gWFDyvpDiQ7143le6kCmBgFwY2pyBBo8
fxMtY5jEeokbyRuSjCkOvr8fjcPA4BBcpxOeNyHaRA3qunY/8o+QkoaftO7TyodMhuZH9vpDZgtg
mSimS2ZhnoXioNfBQSi2OgMf3jKIK6w9AWwa/nEVp8S1/w1kbohWbvWldMHNVMzekELq+xiJU/Ps
x98zY1dVzbFFqVrQdoZmt93r1Cc5/s5Rv02yY79WtlsKYKZWOzr8ycew9WcrYTZxK2RtbUJyA+6p
lHdNMn5UqYXW8cdQucjuSUbtOPxZJ380BU3w4/BzhF1JI8kfvovB4PS5LSmVXcoalYDKluRf9Xvy
sTdWLtelLUNinPYdcrki3VGzs9moiFp6RWWeXesbIZSXuJuWZnkTCnNtQE5YjdBgfkb51v+gWKmT
u4dh3NBrupHW5mzhIoJbHaeX/9Fdqs9ivtaTkiDvJGI+JBwh6IrXeMgWIK1/2dsn2aLpjfy7aFf+
me8pWa5XmnmuzX1jbKyDUL9K2mlCTRavua7aRfUcrDU3LhyFiTL+f43ONmLXBFXhpqp5ttJPmvVj
ysnXym7lvE1zMztvEzEuEQrNesBeprm9Ghm7pM3NTOCWEcNiY+rNaEO+I9tI1/n7tHYNp/X7cDfS
a2UrUS3sdCsxnsWwMV91qA5tKbf+Q76MK5ieKlYUrbk593klF2ki1SxnLZykYu9+ELTnmKRo8vZ4
7Au+CJkd+kygtqZAPkdtVnURqkXE/EYkJEScfjl6hnecJLA3etTeVq62peW8Njd9ztVMD6h4u1Wp
kG0JTrX8Tx7AaBut3ONrQ5qdSUuI8mYcGFLYkE/NbDPfSaViy8XWeAn/g7MNRoplQteI0HdOGmmi
RRw1amadExAxkfRJaXQ7F7418tqGWGq+v7E0uxNVUNxZlKaAQOX8a0zD7BDbaanuK3dndCipW7ZR
/FM1xHGbeq2TbPGeg6IY8mhkN6gpzapJUqZUVhMU1lneq+M+ij7ExluK7pYiXyLJolZy1Jq32nrK
lU8CVDHhZwWsULPimCw4Qn/DejKRsFvS0X67edRBVYJKq6xzCyytBlE4oolnlp5TmSvpkwW3g9Ic
HTgTdF6n7/vWUprJQR2OgkX3brrRvJchaew6PErBq9l9eXwAl07E/zd1R4eRQrfWW63nnhMRLXUw
dqCeKGI+NrLg0nGxybg0gBuAN807SDI3CAchZPME8cdC26SxozXfpIrYIzh53TGmahocu+S7IVAq
L2CdPrjNPmOWhcMaM+j9KpLfkPAt+YuXZJ7liDsjrludExPn4nsmFd+EUIFm0uh2sVKtRdwLSQVA
SoBlyC7CoURD9u1KioVEb04nsZKS5gCizsvJo9OIBswgd4Z4J9pqvn082/dLik3aeglWEf6VdfnW
ZheRZ+7r0D3X+MNevWtk3+lWyvLLA7syMnvvq1oeRFRS3HMV/wnDN2uXpjaMLfqxHH8KirhJx7UQ
/P5ehScOukrAjyTMIcy/HRZYsEF0Sd+ffYVmLfc9C/Rz6an71v8Vpy/U0P/9LE6rBm4bejr08G7N
tWrug1sMrbMIqGEYn4pJfmAFOrE4i9dGZpdqpQDkKxXfOqtas5WUF0QkKsOy5Vrep+Frb33V3V+D
kK+c+QVXiqnkvaA7G+04gsfbsaW8x1U0cga69JzJ4ZNrFRv4/uzy2EwtDcau86Ho9QJIq1ce4AUw
xq3p2bRaSVZbplBa55LCVB99fu2Rbzr0KI3abrhPN+YvC75Hs90Z2VbQ1qzflz4n6+DWKLUy7vk9
ZKjwqsX+NN9S2thp9zuk++KkyId05DUbyXQ6iud9rlaleJY2L2lVctMTgfUdJ09YJErrpbwd+met
U7c8HrK+bUk0SvL7qkr0AiIHhUq4s+D/o6KMX3m7vvDzN5lu1uxdE6a4gAAk0PaF+K1zrV1Z+o5Z
7lyVu0EyndIlthzsXjkZ/Ug4pVXOEGzE5pdY7oyYrBAkKtXeWIPUTct86/JOXwgFFlA0+O3E6Za+
csRMSYk83R+tc6rrH3zB9+yy9FZ8y/tXFBtQ7EPvAIr5jqA5k+K6QtLCOlvw9VVgQ8P+rcpauyCW
XCW2WlxgsgRTDQIMrzHzUACjZSZkluzrSnEi6UgE5tE3ZpqZXcmpHYI1UoSLGO0DxFoEuXdMfY9e
I23j0bYykfkwP3nDGpXewltH571iAaQH50G31u0sq3Hpq0bg8vooO117dkmZSfIxqOqVu3LNzuxq
buSyGgsRf0Vo1FMVpAegEk8qoVK40lC7uG2uBjRzjAIpS3Kr4tXR2+gf04/goIWF8fHFv7RtIGyY
+pCRP74DNcVqr05dMe7Z0Hw7xS8A5qGkX8VKtv12pa976am+tjW7iAFPSUKbpDzV3d5QvxfJa6Gt
mFjamBM9hIEvQCJrnpMMKjd2rZrh+D2tLhsrRMukf3aVo6Q86cbu8dxN8z8/1nTtYolGdbTNZuuj
Fykt1WPlnodEfOHhcozY2Ai+8FsnH1ua8ovc/Sy7FW95xeicTaQO6iDXUSo6N0NK9x2JQuu5FIkK
oO6qxzixB8NyfNlfc0gWFw+2a5jY4VqDtP/2dDVqmiehyGC99E8efTLVX4XwXxyEiVH7f2zMTnDi
Vp6ghqV71hAFSJ7kY7lVUSQdvofRCbaSzNPWXPXJO7xbwiuLs7OsKDU8MjIWdbe/tDXSHYYtmoiC
9Scve8tJAsL8o0svfZfsStk/PN5AC5k/ogQI8mToyaZ6/GwHZYmej0OCeZMihS3p2yH5kUv/IJVi
5R+l5GDVii0qdhw9RYOySf/Dk3Fl/a+/dvUsjeNUJs9rl84FyS5oSNB642B0m+REXLNyaS5uW5Be
NO9bOiQbs4bwgdOjNRpnP+C9doy62vSBZjhZ6+7bdtt/qyfRdWm/Mr9LV7U2/Wo6avnm+ZNQdYVl
5onE8ga1kyV78maRcOjHTQy9q1p8q80dWoyB9z2gMX0XZk5RfG2kVXL1pYv8+jNmu0wUM5oBOz4j
ahTYVpFX+jjmW2877LR9v4H9wqV0D/1HwawIK4u8dCMipUbvK02P01t9e24rM/D6LOBGHMJDHb3D
QksbnJ0jqVlJTqatwSwXt/RfplRj8nZIotzaQ4wcVjqRhaYQ7vR68rlVjyiTq67uZOlLXQfI/uJ7
i8iVkt0W1WO6pra9OGKgXDLgDein5uQCaT6EojByQwK5cKRwZ+V7+pLdYiPLL+aaqNTStTjhxv7H
2MwTMhGU6jRpMjZ+nlrRyxOEvv/llro2Mt1iVwfVjMfBSwTuXt5otyw3kfw9ViDxkr4GbuJInXdI
wPbYTTfukGhP+3jtHE2LNr8m2TzMp2jgKsxfOrdRqthPDPcckgyKVYd2hg1tuvSAkMFInut218Q/
zPyUBtZBDnaG8OXxQV66Pa7szx89+IWAfMS6C3P6Nq4IJ/r4rXAGcZdr7UeRaCpYbRdeOrOUpjk6
dL7Q1jhb2EEMQ6GVLc5Np++T6KzJP8fya+k+i1m8d9WOq8vYRLEj1T8KL9xC13PSrdVU4FIIRxKA
9xYAJqnp2Yso12Kdw2ImcG3SrDx89JujWUB5AOWJV0M307e2ASquUMJzlkkfH8/6UsBu8hiTkgMy
TWgxmwO/6aoyklVh2nd6HG38YJeob+02uliRjeKDvNYzPb0Cs32GQRifQD+gWjePWHvXSOIoloVz
ZYhOXQhb+gOaAfGXCpnEvZH/Ea3OUVa398Is35idbpSr8yUlkpozfcI5iz/28DujExQZyL7DPxjD
cdU7eFvVpvTXSOyWJ5g+HMqtaPfcpeckP/CVMW9c9B9QJg1seumTcVub9GLa9XOjQoW0RuKx8CTC
yjtJokPPB2fo7C4J2Ou9WWJyEKCDU5zQh5DT054BOR4fb5+Fe9jEqwEICD+fDjL1dlbrrOn0UODV
azPzaBIImsFzkpgHUw8cSflqQCT02OBCuzscoyCwgcBCpIjc063FPOyrYlBl7kmBxC6pctgnaGLv
9WNgJkANXpGGcWBZ3EoZNBgGvGq06agEyfidm1D+lnofZe+zsvYEL1QT+C5kA2AqZjLu4CG+pwWy
kobCuY0hfxa2Wsqfl1Dh5iBSkVIbKbG9V+3lpENQ/N+X9W+tz9ZBkzyvqRpfOBvumNhVRW+GdtaR
L281uB3WOssWVx2EJvkOGnygPLxdgyAuZRhfc6zBmu+HbOukOQwKSnwN/b5xDtWwtJpZXLisgTnA
6UqudMpJzIKTtG6EhvUUKGEPdLrIKCddrHqXuZcUnXaajmGyIjXhQ6CUPcvFJU2es37ljVocuD5x
46CPRdZ/Ns2IoseNEKTCudf3ZlHvjCLYGBTBOM2l8gv+65XdvuB5QI8D9T1MPLDrqrPYodIh5esR
ykVpQxc3Vk5KOhCkdNMa2Rp4ePGekphcNF44xyRZbhe17kXXi7wKW0TYDnv5IPhif2z9iPJ7nJ08
C/RfFGfaU5f5g+NL+tpLuDi7ZG+JHaidkvK//QJh8OOh8UXh7LJzrZhY1ycJ/9yAlg7rdz/+unKV
LL1EWEOhDlJ+2v5nV8lodUPvJqxmlTy7YbSp/qi6o9XaBRJNQ4tsAlRxrX4yueLz1+/a5mxFI1gK
GkXCZlLa+pjb+bah9SX+4TqPB7c0lwh7TKxylMDU+di6sm1rQbOEc6m772mR7fIYxhwQ9vF3+r/V
2luhDFiyR3mPojfBH4/dLPbLIklukoi1awwnrIO9cKn2UiM7YvGpTw6Px7Z0E1zbmu2TKAhEN5v2
SdePdtDQQLx2nS49oNcWZue8QKY4rfNBOH/xa3mrI+0rbCdxtsfjWPB4zUkcduIDxvma09rrpV5L
iYXrpRf6qTcPXv/JdI95ASmkVPCAbP3XxwYXh0VjDZglksekdW8PmIZmYDWVYc/pCJe0YCHOC7eu
Iu7FNUWNpYuLEiGd5HAfKFCX31oqGimX0wQnL9e+dPpLanzz19A6iy/utY3ZUSpidmNJuvHsQl/n
bqsvo3kwUMByj6ltbALlt/XbNHePZ3BlXMZsm/dmHbtji01L/hM3f0zrkrfvj00sXsRX45pfg7oi
kMnQ2d4Kd5AYP0vwnyln0T2Q5Sx/e1/Hco0MaulAAeui65IOGXBPs/yBVXR10JiidzHiTtyMijbY
Y5qu6fYt7T6yftD4E7DLdxDronJzV1IomSPcBFnatrV+tKUE1aK1ss2XSnImOG66Lcnc0nMwG4+Z
+7VpBjq1KavZRMAmgvGf4glMf9rRD5yjtXjyrd3IlT9IZHHdFz18T8a3lXVcuuqvv2J2BrTMt0bB
N2jxSH43AGuf6m+l9ZlggPbd3oabUIRaF/XXcx84rvzClwjNyxittdQtTfvEfAORsi7TADU7JrEI
yV8n9+4ZdgA7j+gzC0/FaNltVK/cZ0t5IdIk/2tq/gjo3mgmsTlSQkdAw1RtZJHNp1QPD0C0Lp3V
kp15i1Jo/UzppKlv5ZoE2tI+hkN1wvBPxNTz0LIK80pLU6KRSjwNgg/4d+VsLiwpx2TqYpl6WHju
bq+1VjcywxxT71JZISLXHseTFyj67hcEWNWaSzatzI2vgJbGRAk7ydlDRTHPHHtDHCpFa/gok1LO
3EzlThWNd6Rtgpfc2BXdyhu+Yu/vxXQVIhfDmHZ1hj0pSFFm+O7LKHQNF6v6AqH/pkyfyjVZsLv5
ZIQGOSfGZ6FErM6OSCPVXta5qndpq3hbpOqh7PZx9FpY6mdX2Dw+j3fnYLJFf8CkVPS39/l27ZIi
/3+26LagJL4voPWoDWG/WqxeMzQLVMw+abwwMr1L434oOgWSISRxEtku1qCki4YIQmT2xkTmOjdE
3qbEj/YufatsQmAHpvohHK1jJv94PHX3B3uaO4sF4toWaR+fDt7VzohDEd6zzvcvkEaUHSoK4bAh
9N+oSfbUK8FzHNPDgrwl6AD2iJh9Xx3r0t68/oLZWCekadb0kX+h8Nu70VFonyo9OJpqsomqyGnj
ZCN5vx8Pe2l+Yc0wJAIvkurzeoah5FWsWIl/EQm5wAOrCPXp7nG1JrZsx4ByksYczsL086vZbSvQ
jFqf+xc1Poje7wmyDuzY/9e8aywiQev/mpldXmEBHk6vMdN6wzYPoO2PNLuLKqcqxHWc870bM5mb
2gopO5NhnQOM8gLxIWITzNWDI3GHvYdBZ7uI3JrtVvs8CN+iUFo549N9Mb8xzUlWHawzFEvGbJ8W
ed32vtT50K/RIf7isTlPbvBZkPf+2uaYftWdqWm5AIxP3XDThr1atEgZA6XNev/ieSEvnd7oPOve
2hNwL68zzSJN1LS+4bjjTt+agehGLyOonC6SFtp69k+LLLQf0Vwy/ERSZ1QDR076PfK85ESK7lCP
pQP7kiNGn0r9LYX7uBMy8AXKhpaG/ePjsTgDcCQRTKBtTXvn7afpQh8HoTT6lwgymSgGyrniQS0Z
ABGlitCtwI0+z/g0XaS2XWaxmrHGES/Ysv6A4u3jYSxNMZ3aU34WSmKchnk46QakI2rTv0yIo9FP
IMOUtkZ9Id9pG4ffufHJlDZ68EVIYgjx7F7d5IMd5UdR+uPHMdf7f2gmoop6/UmzqW3rRivMgZG3
baJezFyTjorbfX888KUTSgqVRCrjA7Fpzaz4bdoG5Oi5UyOfbm5Ixw/IiYTKK8I8kY2buoZtvIeh
TOO6sjit+NWhAUNdR77i+hclehHNHhcKmCwJkClPXcQ6XXIndQg3MYpVRmM+S4q/72uaj54F81eN
vKA2/Mjld9/71PVgVvZtuGk0aCj8wGGHc3o+PJ6hhevk5nNnj06YdF3r6QI7o4DXRtyENM40gJat
+GsWFwD3su1jgwv+0I3B2UsQJV4lJirzQ2ngg2+5m0p8tlx/I2Qra7/wnGIIASIy1QCE54wpSlfJ
gd9EMMyL70Vb22q6UaSBvbxJFBjUtXdt/PZ4aPdcOdPas9EmNuCpCXwWOqt6mYZlFgcXpfwmmdxK
Uo3Ari/vZSFzBNc6Qr2xtYT+qAefVUFwmvrDKFPR79YYEhauFRreUYOAOHvq3p5twiooxSrzGHtv
SD4URQN0REn+r4Hu03CvrMz2Tp2KQ1rDiH1pw+/qPtT2jf+lTrdQ5T2e16WVBL+LNTp6Qe/PXOig
wWurkda91CP97ufMe3LbFFKm9kea+LaVWKODZ/jY5tK5uLY5e/tc3Q2ERMCmdehewf9s1a3XnDJf
c+AM/fem6CcDh4WOAKiwmdOiF0OAD52FF6l22kn+aVtT1VA/uPVJWA1g/4KrZ486LWVgQgErUs2Z
P+pt20qgQ2usJeJWQPmhDaeaQvdJyPeuJ52CFiEVZHH0V8HfFdHeLOkRt4JPfciUd925aH93gvIz
+aG+oN9e9v8g11MEXxsKFD0Pd1gdff1gAP+vj6H8PVTXWAiW7g8EMpkvfCCcq9n9EehjMwphEV6C
sd6TQKcDRU9eEgkepLXK39IpglkAcTroVEFAzBbGrYMoFqw4vMjBLxJT4Vp6b2lf65R66Kn5G9DP
fn9VBINmRSyFhVMltOMxHE9F/AI1tk0zUVd39JT/a8kKThEBN7hD6lp4ArMHMTQqiEXg976kOs3T
SmuH4RMpnJXTszhzV1ZmLp2Kf0ouuWPm9NCyk9r8RYZvTSNgcfqujMwuOSYt1SWrCS9i9qdPTpq1
kdIvonnwdUT3svdwDYe2EMNAvSX+LQNP0qazQUmdMuBHMXWSt/Gjl1hEylyFACJd4ztb2uLXhmYD
q3utQp8CQ7LxUdSqrWTw/l8Co9ql6ubx3bNoivQ1DsuU7Jk3GYGX6gNhrDhNdbmR2zeroUAkOFb5
JRRWQs17AAM5CRLyTNwkEEai7tYzEiPLQOgDP1/2tA/JkB7MUrQnqmo3GraRO24UDdI8xxQ+B8Fa
h+TC2mF7Yk/EJ5jor25tq7HaxYKM7VZ5y/NDCtUpV/qa3NfCbN5Ymd1NutcLFjlH/9KYUmbntIzp
4YuC+lQ/6m+Reny8dtKSuWk4E1ssuAFrZg4CJFVCTCm4aF037nupQNldaN2jBOWCI0uDuomHqN75
uuHuaHNPqYdk2ZehI0zqxcGwq7ShByiKi40YG4ODQHiz9cR4jU1i4ZzC5k3Cktt6CkFmV06le5KL
U4wjZnn7CvQvlB2/ajWx+wR4nOJupKr+jkraP4+nZ1rS2UMn/2XK4BmnQjNvmtQFZMrUnme16/NP
UZR8TGHIUZQ1f3YpxFCI4KZebYrKyjylqMmVV4dGFF8Q4hv2Q2IVdjOGiJZ4Z/RrVbn2cP0yG3ru
Bh80X5POWRgmshOcpv/LdDJ/D1s05ZMiaeNLCVdp1Dv6+4ji1eOpXNho2ACFAzwFPoV5hB6KaeC6
dGVfytKMtiydeKpMyaIFJvW/GVJVfPDUZI1aYW6UxArdRBO9IsVkHq3ZdeHropsEAHMvndzSGLc3
vLNGU0mhG/tQWWvZnu7u680yGaNhG95q4H5Tq9jt/aAIvj7WCsY88T1v+p0oCbacIxsHAN+8WMam
ld6bctMlou0akhPpK9C8+SpO9jU4gRHbnWR95/pove5afVq68UVxY5s8XE/ZN9L+i5EJH84yQiA6
L8YmpG2tiBbMS6lVtq597cvaFlY1XxaHcmVl9np5Y8KbHQXJZSDz3DF/2YQuhizy8Z68C7amKeMP
vZxTUMDy3S5Zr3ZV2NVSfIkiaVeZaFT4yO5Fn1T3ID0Z0l7U0qOUmDtVqG3fqqD/QVnqXx6M6Rsm
HlscuAmeOq8GUSLxEjNm2bLaf4MAhzQWO8XdSfE2E9dq6Xcp6r/WpieUPlEqfvMylxHJvqiUrF8y
wkCcb1ocEBJGU8ErJmyvov4YWL1d4LWPENzm/p8EPr7H0750KklYTWdFgVxlHlVD6+wWJbzVF5G7
1TE7WXz2cCC2gwFwys0r146zPjg8NnoHJWfkqHcSGpGGBBY1T7SCGh3dzsSqBnJbcL9n40Hus/dY
dqwOHDCcq90G6i/F+iFqyQaxxxAQC5e9tpJTuBv9VBKjrWDS9DCJQqafXyV3xCZzY58usFdN9MRd
CfE0zLPIs48eGRwNwqwsqfaPxz4dl5ubCZMIHZPSps2RuuPM6xQ0X+gjxQpes3rwN5UvSzSsyuP2
sZX7vTWZgRGIZwS577v6uFpO5B1ou7+C8a6733VeOMog7dI62Om5tem6r0X97ActnF0o+Z3ruF65
nO5ylLDn3HzB7L7vaRXRutoMXvUYUHu8EYbnNnrR1PydhHrTSjYVihjHppJ/9luBwD99anKIUXS7
lk+Ce6BxXFn7prtn4W9czpOH24KE67xhPB+F1kga1rtLpOwYZGG3j2JJelJcEGyFVyr2GFYS3WIo
AkSdpp+iPKs3dRXIOxFlmw+qb07QrbrunsZaQnYxcmNHyBE1EXlFN3lSf/E19YfQoLqGjHu49X2y
RY+Xdu76Tlh2vp8SBXcG5H2zPYuYTxEPelyf0G9utqkq6ogvmv0+7ENvk6ABtOaWLhqk0wI9cprs
2Te3h0QbfV8Q6qI++d5ZTZM3s36TC9RAyre27G2j/V520lFIu737tTp2/nOj/eD2Gn1j5YX4mzi5
PjrTyIEMW5RuKWJwddx+iGe1yO5lVX2C4/joSU919xU2c1TACt/xvGCrFtD/uM9Wa9iFALl1+8Hz
t+6HuPnhae0u906pqh+y8h1Ujc8/eHSot9Vl+KIL0r5boyH7e5DvvhbtFj4GVx7agduv7QOSWnXc
1ydyHk99ZluNCsWiYQ8xgoD1Jy9q0Eb6rdPNTf70SUnHbVVrG4iXE/3Y5U9JORGgnv1Kc1K47jTr
ozb0E9PaSgX9b0g4/06agP/2WuDvzgnIxbKs4aGLm1NsJPlol52Wv6bSJKokj35DO4QnBkQepR5b
duMZ/rM8xIFrFz0Cb2JAscwErQXFkYom8qcipz/R1hvVfAoLt0+3TVJK5zBqQC8VbpjS4CCYyc8x
9OgLzb0m/FkUWufBp1nmpx4/+7sflSLZTbkM+42a1ua4S5VIocg4Jmu8LdMNdDdyEkI89jS7gw66
XSFVDWCo0EjLVXCq5W6w0do/qfQddUCA0C/mv21B5qnhqadnAKZbwos5TYwu9bBJ+plw8gL3lMQu
G6N8MrTxORJOalTj7bvS1395V2CSMpGEh2Yo0InOHht/9JSSSppw0sMnamzHrj71BDWB+vnf2iHf
AFYBvQ7uJOLC25lsegt+1AGPXhjR4jXLQ1k8wWm/bfNhxXWYe6PTm3JtaVb5SvIuLatY984olDuy
MIq20NW/hNpcqaNMt+jN3pjZmZ3euCpaj0oEdtTmBTdtk6fes+YlYMTCn3H5b9PTDGtywSZaHXwj
uC5uJ7BVMqXxGybQj92n7k0ptm5zipLvOC28iCu74m7fz4zNgiNBygyVWhVjS4MnE55neGDtPNGA
wNEiUY02JF6P98fCbF4Pb56W0r1mhIsEi2ryMYhIi5vuZgRNClTK9/48tnX3XN2Obo6QavVGUKPc
8s4ileSgc9T2JcV5HvSVVNvCTrwZ02yH9EFltGqMnTF7pxYLx6S8k/Ld48HcdYzONsb8BOMf9moa
YaUTvga6+bV1ky+pKz/Ln+LXQt0IXvAmpwAmtLFBrGQF1D33VefGZ6HfmOWWUkouu9L4bHW/h+Rf
ut9/f//UlwYKBW/sL2PRlfutZ67bJaPgnWMLoG0vacHHRpc7x5PKfNcWeXYumn4tdbi0bkBAqSHT
hQRt1+yuahNhHLqg9s9dLHZ2SOPlU2IMKc+MuGZqnimbxkdsPjkshOeUOG5PNfJwAY5u5Z9rtQiF
LUhiPLSsSmiHI0D4EFeJV0KvVGT9vhiLZuuKXrtGobNwHKYIAE1TUBIqQMnbb0hirhZvCKKz13XB
NyWwaCdt3G4r9bXgDHlZrVS/7vJnDBpVKLRA0ZkAMjcv0WdGbI29VUfnvkXHQ3ahPiKLheCKV3bb
aIwQgnadRg/OMiQoK6dlWrvZrQ3FFcREpBJQe5uzARTVoGqjJkVn+P3iL6GViftBKZCzsJTI6eNc
AtkrCdvCEr7VUtdtiiLzVh6ohcsV15RUFwlSWLznBZnayENZ6JXonFltkez6cdQ+Vm1J14Vp+VlB
9lYVY0dJizTYuEHkr7V7L9nn7YI/m88AhjNb79pwU0FPx/AsDgoiFGER77Wmaj+Lspc7ETHns+gL
9R6JenmtJ3thq9EqTSFv8iJVNsDtVitGcZCipkkghpW8Swajyt6qSxTiM3PXloW6f7zaS+aI5Dhc
IFEh4JydriFs5Mooi/TsjSkUJIRoWdI4KOo6NKOvSSndpafY1gBuEDdifSbszTTvV3dV2opm2flj
dpZrc2N4jd3F+tENgkMkn1BFdmBpQLzabiTdSSTholJgrBLluUHV/fGwFxYYkmqN/6Aaxu+fzXJU
+bWv6kV+Lkia5AYIVD/bW5H5lJd944Rh8yYLwfaxzbtaD6P/izkGqz9RnM4TY+EU7VZyU5zLzDy0
3j9C8VokXw33YqHARZlYC+tDMHz05DUW2oXbmjZRg2SqzErfOUbmkIFRlNLiLKnpn9rwtqHWAUMK
11S0l+xQPp/S4RBf0GVxu7xd5Eata1r5OYq4IdU40W39ixtr+srqTb9ndkMRQU8Ibo6IAo7r1k5I
lRHxqqw4D1WwTUpgh+SatC7YqfEnRfvweNkW3m+TqB1gHPJfVImnE3S1Z72gcQXAd6R3kIp8lYQ0
3XswUq04QktDIqWFOu5UtMD9v7WS0fzpGlZQnnPF4XY+mIO0L0Lv1FafO3GtH2vhHLIDJw06ntPp
GZ9ZY6MKVodO6Rn5P2RNBDCUT0ND8FRftH2y1fPv7viSoiWVGN9Da2073o+VMArELPWL6SjMu4pF
scsGXQnzc9wCuPO+i4pHXu3IY7CxAsX+t8t3a2zas1fL10SZMER5lJ/TGo71ks7XNZqIabJud6MC
NRm5bhWkBXHp7AqNTL2DWdmMzpIYb3uYNyLAAWHlviRGvoJwuT9gt6ZmoWiDsM9Etx2dc/iZA/R8
3qJ4rZdkzcbMXxXKUCjh2ooBzaQgIds8iOGWTcyNntX1l8eLs7ATbqZutjiUCbokF63onHiFPWbH
ImYnmM+ikjmjuUIftWZrtufJ5WppYLBM4mum77T+S/0DGS8nTtaANwvhxu0qTV9yteU0Ctt5mGAJ
BEw2Oj0ofCsmeTUo/kffLze58DEJX7oYJV0ahDppzXtZHCnPGw1+tLopymwFrdptfPLKbMgudVKv
/BpW3U4cfDv2XIQEPj9ew3v/nIQMzwr7juAbMNHtaGtjGPVejOJzXKCBdGryvRptau0gRCe3elXF
X4/NLbyiN/bU2dMtj1VslRHIg9rbitlz4iNmis7U4MCA6JWQ01W1bZEQzPs1rcmleSX3RKvQNKtA
Im5HGpWDqYwK3cBlL2wC21PPpkmWK/0ZrcEo75BsQH+mNNf/mpptVj8qDLXMMNWPX5GjHSXXluV2
52ZIMR6yaNgrxsYbO/j3kBtHYy5wd3rV2xXibI+ne3F1rz5ktrrwrhceql7xWfW+Sc/q+A2iGEgz
mk/JTzFdiZTXbE0/vzo3bozb0Jl5fDa8fYrULClEVdgVhZ38gt9Na9cw2XcVtL+zPDXYU98GNzDn
QJkA4q5kNPF5FHbjrkJ/Q/iR0LmUjAdpfBOaX8pTO54CHe2vZDOW26HZ6WtJq4VQjxPK8YGin1PE
xroddSkIUWLUcQKNb6lINlFh79lpCN2u44WtNGUkjKKmRNBkfxJSvkgViCI9fgXysf/hOqYhHP9i
ir3uAClV2Pe1WGTxWVOrnZgcZLb3ED8n2aWP+5WNtfTMXNuaXZKFGOqewTt7JlPuVZ9j4YNgrWTl
7518ZhYqeSqyvIrEkbczGyl63jQVN5MVdRtU94hTN74JAQt8L/27Ga5lKpbswYHG/EFfDjvVzBHQ
a1Ed07aIz+548iZtot+6fvTa50H/3lmHx+dy8ZGBFtmAE1OhcXUewQR+YGaDKGCs+jKEdoLeHqQo
YdtD8SjZomCnnu4IhbaVx5/DWk5raaRwJykUPJAaJ396O7OZUqaB30bJWUB5NEn8k+DtEgOFnyZy
BHOL2t3j0S7Zm6IK6r08a9o8HVl6ihL0Ug8ILRCfNOFZKgXHdd88dWOkoNkbuAAeG1y6iuA0mM4B
UwtP8+0A1bgViyZRk3Nk5/+Hs/PqkRsJkvAvIkBvXkm2mRl1y0srvRDSapeeLHrz6+/jHHCnZhNN
aIHFGgjY6iqWyYyMjDATtw3e/zNF/PuXsPkUanv8ga3p2YuAMXuHRGPdvjRa3UwXtpNzDwVuiAyA
GdKuXHhGTEpcfCyjYCenuasr8+0AyvCHRHqKJqN1P7uVhYpSN1JxnWdqyyBZXaldp+qz1r202qfe
Gd5ndnChiVEY2gFGu6e+CakEwnESc0/jmOHP8d9S/Nx9fbzudzI/rz8MSJgTRG8VLXi3C++EAtfg
ICuvdpE8xb3xUrfVT80RvwyokUhVDWw4g15AvZFPlaR6NRlL5IYR4RX+msegNj25nt9JyQkwdOe3
bbz/OhbDaJTw6xar+Nvfppn1oJmjVF4t858xmN7OauLaCAuXsx9KHwrayuv35pz6XR+5Y3DW7c6T
gCml/mkORncGKH38g5bxVokHPa0AKqRQC+1k9XuSvNYDaQjza2AHnqHT9KVbxSUeEtUX4cfHY23O
/bexVtd13ReyGcz68jb7UneijOVVLHyT+bm1pye5N6/V4cvDOLPBvXgatOig0eKmfpTk9lgMO9nU
1tPL9qcdxibY4gFeBRwJ4IJdOlxj9YBMeaoLqsglxkDoA6Sy16WyH2XacaYRx8r3mng33j/Gxh8K
mha48hpSpvt0SvI+zq8hJp1lbD2lU/3Z2dUaueOwLAdqsS8FqEc5mfvldtMqaS9ZTdDkVy1OLnUz
HuR4eNOFHzvrZxY6fmu6s6n7QxCfw2b4oeufs10LluXMrvcpejTywgelnW9tB1V1tTbPQZFfC1mJ
vW6MWm9q0/9wZRNGLVqNEBtMavG3E+3jBnZZy0Sj2fwlK9XHZmoxDPo0YY4WT/LFCNVvWmEcH5+L
rb3KK8hLCP9Jv1O1U0Vv6FVW5TTgFJ7Vwk5AfT6kjaAJp51Le2vHsFGR8V8a9yhE3E5QLTS+0NAu
dAZZce3OkdBLdNSDEuC1/nhWm0O9Pg34+IFprArEDYR1kz6xZajiMIYaYWDTvInJZP/TQMtnw9oN
wbrVnMjkqja2hvwaazqqh5/jAVpkulNN2ZoNPH4YanSroqq1yhg1Gnry0iF6kJAvO/SW+muoS9k1
W3OPr7K105dyFSAo9EuIs7efKMhLIYuAsKGWBhCM92U87izYRmBiLEeZplUZowh9tcuNvredsSqL
az33JYa0YwtKHwDtn4Q0tcFTJGnkilIwOYkvUV868TrJ+eGPtwc4JWA2NgBLiWj1I1CknOqo7Qs4
KTiLOkdI3A7udY8H2QIp0ZSiqImxu83hWn02R9i5nuRVeU2b2kdmFj3sEWH5qWwOdfLUOt7Yo2ly
CPSzSL/U8bOEDOHjn7ARlxkqUuO6CrVRldfz7MuMPgMtLa7QacyjFUfBoYY+j5QjfRK2Jo61icXE
rIk9hHTr1kYciharhaQPxXN1LvJ4LNWIv115OcSPSm4HPGVH3UNueHiKW3v5uEpyElOM73temd7g
UPKNlSR/T/+P5GVa0ezcdFuLQUEMzwksGmHBLDfhb9n5iLtMJlDUvlZSar/UpaMcGuKSZ1VU8nNY
OeGhHsTkG3okf3j8GTbOL8TaxaYY9J3vsfz5byPL0dSjLVmIq2TMx0D05yLxpko+PR5lI8IB3l8Y
Kyw42dtqu8lONI/tXJbXLjhU1Q+1P38djH934bKtYWApY2XBnQfosPqylNdGHqqaZRQpXzFLCN1G
+WmYtbdlPxs+IMBeS+rGnQHYT5SxpBec2lWYM+fRmBdpKdDm156VgiZHhEky61Jqim9k5/4koy//
eDG3Du/vY65pYYXQWkQZKLC1w0c7vMTy997+0GXyU16M7M63Om53jfpuhhWXF5/qsDyJPRx24zJe
ahxL9wCqqNzGt9vGUQKppqtPkNfMnjR+b8q9+HG551aBDdrbtPtSSeTpX1/3MtyHtKgGqojpWUkO
MpRgQdJ26PsvQ/ZFmTo3zD5l6WHPs2gj6IC3yrMMasQ1vO5x6idzDAKN7K3L1OaQ6+0PDfVxL7Vi
2c2FLfzHH3Nr/6DGsDSeAHoSgNwupCylZZdPU0mM082Va8YyPVUo8b1XeuoDvfNUYdz6VPdJhXGb
JO+EPRv3DkEjIRYkXPQ/110oJRirlcQS1SIHZmoTefgFpNmx1s6DVCxX8Q6/eWPb0GdISAKbHV+k
dQFeC6a010RNwaj7qnStm+y5PGxMCLRRWXpoYZbD2LldziSDNdBDC7omml6fwwnZ1NIYp3eNlqVX
p1Sht0hqiM5oaO2UQDYu0gUpwkHGplJ1R0IetHFo7HoWV6R+wIuc9k3fTedk/g81N+6aRXWMSIjG
xlWyCJW3U4YppT47j14Umm6oHR5vyS34i3o2ZD9KDksZcfUa0eqel6pDLT0spGf8sj/2c+tVlm8H
tRv25YfIahCzwH52qGw3aLNjm+85am5tFJXsCsdCejdpVr79jpOph1j5UVUP0pgyy6em++fxJPcG
WC1j39gz/R9ZdW2Kl1H+OpbBzi298RbhXURkDBMezHfdvFtEVZ7EU1hd80UPMpIvFoKo+qHUUKc7
/vlcaKBY2jX4akTjt4uVz0K2RdlU19LCF7tsZtkLs3ingLA1HwIFBeEhnVx3/UVMOVXLRujVVRe1
182qL6MFbTaJi4jKe0SkdmLxjWuYfBYmrY4TF9fiKmJAEGu0p76scY7DZCMcn61OP2lcl260M7Gt
g8vakVAsmCtPzmr18kgm2k/ra5rY1UF3qrdD2pXnIt7ZcVsLuDhqLFyHpUlgefB+i7RmdHjHptNr
Iq3sOEjRVREnmpioyYoPu1qhG9sbZX9Ce3gpi/Hnanuboo7SxMwa/FnKL7Mz4sVc7VQAtoYg5IHo
gPwIwPEq8knzYRooYMG4aXo6+60gOfRdtof7b+wDmxiDWYCyEAasLgIn4DLKFOgoam2/9FbiSjNq
Jmbu9/Hp8SnaGInIEYseGm9ekf/b7yOZZZZpdNNcUQ/w9fhXW36RUaHaVSa7XzcYPIvYNgQbMJs1
wUaVclHoPdRRc5btt6NhD98xZ878x7O5jysYhdob5AkQKu6F29nIsZoMSkhcUUT9G30oCprtA8XX
wtZ5ChJahMfRFnidNdLBbifn8Hj0+7UkpCFAhNbJhQGV9XZ0+jxFyfNVXptBoNKeJcZ7PbAyPyjH
8Rm3nGhnthuF64X0BtZIWR54bx21jSqKp5EuxFUbQkiUs9Qqbxo5sd1Mkaw3Y1Mkb+eGd9muc8id
ZhOYf5m9wCWhoJvk+Hjy9wedj8uNzy9iI/EZbicfm/kQmQEpVaxMXxDheqPJ37BD6JrKs6y9a3kj
m2U0RD1QK1xkLdckw7ZJowHp+IUXppa53zSi+sYNYwyu3mfq+7EsAXqlokKtopBi/S8UYXT1zUAj
JX6faY2QmdZLFY4YsyX++AkkpFzEvxCoXVDS1UIkdWgkfR4QEjWNeZ7CMjgZQawcsjQxfCmIPyKr
ou6EYVs7b0HwOFxQie11btRPcpHoCeFRW0dHWZLyxavn2aoS4VVm8+Pxl76PNhe4kMIyYQrx7Lrf
S8lboyxUBmvKyV1gewd5r3nypgBf4dQ5AMzuPItbx5qolsZ/EhSuxNWzWBJl8jpzHTbpR1X+LpRD
ZD1rods+N/qvxNy7fe/fRib423CrLzh0jSMj31Jdh6R9h0/AeTS/wQPZ8/PYOjEopyy6fzYs8DX6
qiehqKyCtIA/Pg1ZeGzG6TL2hNFqBk04+Q/70uQlJgvhBr6DnrpRijsxyeJqp8opjuDGzk73z6zZ
P+Xp74gm/Me7ZGsRKQYu8DzFQBict/dBmnZS0ze6gMNGN2ID/Za2cGfakzXc2vnI+iDUwoXPWq7i
iygMKsfqJkJmjIaKRhb+ZITfxln/KOnml8dT2mB30JFHlyccanj79A7czklprCCSUpXBwA/xaDhH
Q3kcVY92p1jD8prURBzV6YvlfJRTHeMM4pzhrWxdpvg/3LYcc/oYF7+hO7y0aMdSyyq7ulbTQTWv
TfzS1J+s8GzIOwNtVLSYM1ApYBm9asgI3845budU8ORV1xmHLgXUEMGup6wenuTAcDNHoZg1fk5E
9nkWe2ntBmcJKBhTEDKhhVW6RkPqHOmhLJmraw9ZiYAYbn5dXdr6W27pbplcMuWDof6QaY9sg5e0
RMMvl95h/PDHsTInZmF1L0pOS3X7dglQap6zKJCqa6da11aO3Vh9weDq0+PdtSzkLfRzO8rqwExl
NasxnSfXJMueTdNDqc0lqz60xc4n3TiZrwkmTzXFQl7P2+kMYRkbRlzVV7vvDrKd0d+tPrXa+Ovx
fDaHsUyE+pYeZYist8NIXViNwcx8Mklz6JZTobFWWXuKgMZ37pqN92EJKv9vqFXcL8kYeyHDV1+j
fnDt9GIkoRcl0se4RRywchI3rdDHCPYqJ5tfDJ4VyDUSaRR8b2doBCURVhUtuU3iQkE+lAQ6euIc
0nJnB26NRCkLBw6SNQ79sta/ZVFd1TTTlNT1NaSiHGemr6XPdAkeq/afxx9t67hji04oCXMcKsC6
suU0OAuO4VBflVLp3qflVB8VMc0/C0NtT7UoE1co+ksfW/NxltXnNi73lHc3nsWlVwXLhcXNnEjj
dq4JynM1TUD1FbEf38yxjRs/hdIxlvRj1R0fT3drXSkD4DPCSPTHrF4PqRRWEKRzfS3Sz2GGgPd3
KGOB8vnxKBsBE71XED1U2vSRq1zFE6bTSGab8kahf5O/jfgd33KpfJYT/quyY/uQtbgwY+X0572Q
VFZAdalQ0qdBe8PtUoZ9I43mQKNB1h2E882I3tvNDpa6dfR+H2K1M+s+64rIkKtrmgHWFsiByBSR
iumD7rQHWX6XyQe1Oj1ez60dsoAWxNYW2OM6ze8agEL+rLqyAXuj93vcgR137jtPr8OdFtnNA4G4
JzEM4ScF5dV2lPswVnrbrK+1UH9Isawce8sOvVo3Kh+ivnLErntxCw0LvwnhyXTZ4OwE3FvzxYCN
EjCpHvWy1U9w8j5ERAIMpW2eRey8IaD8GMbxSQmVt625A3AsH2z9DNHZAzKEPDtbZ3UkEjDeuo/j
Fqex7MBVigJIFig7F/bWuft9kNXNGTYFfDs1aq8tVoxDcpqdd9Lgivk/XJvYUFKxARSnxr0aRqJz
KAo6QbzmjPJFVXIvn6znJnF0Pyq1xH+8Lbcm5UC4MxdpdGwvl8/42yUdtAW8aTzlrmyDin50xHBb
pR78zKjOgdm2O8NtfCiKNUs54bVivsY/5cSiBJcFzbVuW/aeaVceCHYK8SbaMzzYSrepLTr02LEp
sAFcB75akDpR3bVXKxIC/vS/Baapbhzqmj+NONW3EPaP9izp56yTtWOj5sXbAW/XY5RHNvQ50e98
2Y3JA8miagBjgKVeCw1WsT011pg0PBIQV0Lb1frON7Wdi2br8ANl0124ZLrEv6vE01HHqovqqLua
J6d6DuxDXL20VkM94Kksy6NqxZz8p8fbaGNqwCMyKQaGM0Teq9NeBPnIHdD0r8FMZ3wQiuYmnew9
HmVjs96MstqsTRZWWj3X/XWYXTF96Vq/VN4NVN8eD7M1GWKjhS5GxsQS3p4JdUyCrC3i4WqWv4bo
OVI8rf378RAbMwH9otqwbAVi9NWFRSN8KQORDtd8viTxZwFVMkjVg4PK4uOB9OW6WF2NoHpU9EEY
l1RgFTg3kzwiuNoM10WD5TmWtV9TJN7U1VcwPkSjtCGnKwcyPYhb5pf5uVMSz9THs5Z8FMk73fnW
h16noqX/k0vVGN7nWEsKvyzQF4P3GHh5+letX0Xiy/IhxjipPZn9ZzM2vdAho/1Le6cblyHKDrY8
v7TTp8ez21pG2D+g5hioIKu9mlyc0zY9B8pwteLELxwf1Xi3MT7HZrxzb22hlgtUxbXMlcI7vQqH
pikTmWl1A4lBBlI5YFn00lfahzAu37XiX4QNLqNmHUtbwwM03TnSy4a7+4bkcEhwgZQh63m7IcdZ
Hsc01YbrdAqTp8E0TqBViTm49W6f4H3Yh8UJR9igq52SzjpMiftsHOWE3lWzp2zPO9C+JH4c/V0p
/wrp38dfT7+bFo3HKDUvX4/a27pPVsPGcQb9Jnk0Rnfkbh73mlbvTzJuW9A9bCAk4Kr1/qjnygyb
fEH98Oz0wUbcQceVSdH/1DuI7UcDDS4NqFpR7V0/o0kzmwR1CSXEzGxdOcLMt7NPcoxGVIotayZf
h7d9mu3EeRsLCMaAcTKsXa6qNYIajFbWzBO5nKJXF1SVvitOsXN/bGx8qsuL65O2rOKdBsAoN7aZ
xoSSHfIDfjYrONpb+VuzjTLfqRDTw5IDu+4arF6NbNzd59wLaLXeOYBbU32l2tEvztPmrE56JzJh
lzL5P1aLh1QqDnrw8/FuXP4Pt4eMyhUtMoCN7H1ISbeHDIA66KPGqq5CCDePNTzs0x6t3Dq4CF1p
/dDW/w1UKGZytfOs3R9vQnRKA8vE4COsFfml3jBAjawaB+zsbIAGmNElXLg0afhG0z8+nub9lQkV
iF5/9Nco+NAPdDtNVYcrSSdbj+n3rD0JDdlo1Y4SP2rb6cnSSnnnw21MjuWEcQXlipDEWEVh6CqX
St6XjFe2ZygsX0WAWISEDYGrT/2znurHxxO8v8GY4G8DrnZKnU55KNSqvxaOdVZp4Ygq34LsMbND
00A90VxyejziakmJE6DkkKiSKOO+c5d9KHqoDSPuu5cqUdBkM8fiyRgy29OVZH7JWmOvZLe61V7H
A1eELq8QOUDzvv2EOPzYRiCX4mLR8KNTPorBbSvr++NZrbklr8OgZEYrF/q+gNTLtH9LDSy9sTMK
NAyTlCwhJ+cZlUAkaBMhvNkatL/bKUs/9ANiYMo0WS+Boo++WgzD8xQH+U6Kt9pHy6+BLgHJC2cC
AqY1nukI6kKxqjYXSZ+aozLHnwsr+WQaNO07Ya4/SQGSMI9XYGOdeW6pi1J5YJ3XSESRNyEuR1pz
0djB9CJKETKB0YACzBztbKF1w8/r9HgBgTZRNeYdWS22XuYaipUqtg6RklpHxP8DqIAd/WxOGksE
77FJq4DR1PXXqEx7+yApSHK7pSaFfwc4Wf3VNb30Pu2m2nbzbq4RzsOpT0MENivrQ41mzOiikydH
Lg2HYgdPWdcYXn89RhvaYq7Fe3sXzg68G1ZlN5daycTgpmFSnUNrzv2ytPAMavpBAu0Oi2PTmeUp
lUb5BwysVnWjrpKOUpUgmSRL3XMS47anB0h39iKodz7nOjF6/ZULKr+o6YDErL9nms7RFBVWc7Fo
Q6dPO6nfN1IIPWbMZi+0s+ooNV3mGWbkUDTA3znECmnnQ7+emt+eGX7EkvyCU7w21dEufnuqyikQ
VgjIdZmDFGOlXA2M0FfHeekXDKwRscsybr5wvoPuGMF96o41VLXWLaYx/Dn0gQbFZmgrIjOlr97a
+WR4tWEkz2gIFCEgvz0JcssRSUQ7isziZzyNfesVaPOSYvSh9slA2ElyZS2Y50M2dkGDzswof/rT
o7P406PdpOEct7Alb2dZx/NkpsPUXkpVKQ9F3Sh0KZJx9Iazi/4uofd6RXlXiI+5gYHsVyvaVZaV
UKlkLBRZ/SDMVM1rmwTbICew/TIMgs+jVQa+LkXTudY6DoI6f8PaLtnZYMtA6x/CbYHewCKminzJ
7aTDso6FZLC/Smt0DgixfArMLD3jugqEk2CSljR/9ri+biaAYFrfFqc5bOZuR7Qa3ahTfW4v5ixQ
BbUIu9pZR+C4M8MD+2w4QQZqnx5/21Wg9L+DwvQiOTAXPfJVoBT3Id5cidJe8M+q38MoiVHhKErf
qrrpQDTYnDol0k/RNEVeMJvFfxmecJtzvLSrrSvQMoofedfxuU1h1p5u5MM3dKcVdLz1X2ne5E+m
LjVe2teqB+a6V9Vfl/eW2VNlIFbjRVzIsatE0JCpYtqB1F9MuYk/ZmYj3FqX0Tm0R/MUo8R10MZ4
Ooxd2Xkh0fuxaSvJI8z5oEGw8NpKrcieh/Cr1bd7JaVV6PP620jy4eFBWlLvHLXlbqRTRBnEJQwB
LewWUnmvY0jezIpbAci9t3sreCcyR9uJYO9fSt5IgF667OiIuVM8osQieupZ9aXHCWh067ChDcyR
zE4+YW+qWztb4D7goj0BQTIALsBqPsXttp+tLhoSaO2Xkrr2+0ynBUU3m8mzDQHZPBVG/PXxll/+
h6uTDeubm/FVaRwhutsB4zCJkjl26oukJvNRWjYemPZeEWlzWgvuBEwDHrvuhaQYMzROHzaXbgzM
HGfoXqtTD8RLSO/iIJuJ9KRAG+adLHJjWOrESNcuOimIPaxW04xnWFDL5NTpu2JA94H+mks9epDt
Toq1sT8Jo4xld0K4Agq9XUZLKE5NNtlcKhxl2szwLLM9mDjedfBihFWemmKvOXgjiiUoAWGguELP
DODJ7ZhiqIu077r+ws3kfA2N7OtoZuVBZLnhRwbuMs6oZV5P2OqmeKB4QGnUC2PdwLOqD/YkuzY2
EtLwtC+SSnNfr5u5xqQUQYN86YVGP/1DNIbzMeubPZR944YGVUTTDV9DOGLrHlBB4aCKY7W/pHr+
tnOCY2rJ/iQhHjI/lTUKOJb2adCjnQh9Yx+BGtHDCMeN1V5fzKOCabo11P2lDrvejcoBi7v8u9xE
50o/Pz6PG+EyjPdFZgezCt7atXZWXpKFN4HRX2SljT9qgdSZ51xKesdL2iB5ayZd8SENbOG4kcY9
7cuigTnX1lX+Swv19DjIpeWmPGNvQxGP7ygWfqvSRjkT4zZPdSop73oNP7fHv3prgTD0Ao3Fp2Ah
aN9uxRDaTzeKcLi0kPQHw+mhSvQ/tLESnqiz0+PBNs4a4OeiFU5MvsB5t4MJc9DyuljeqbHuvame
LTfLsl9tqH6P+tZvBOQ3vd2L+7ZGXTyD6QHmq5Dx346adGZndSIeLrVpfGzyN3P1d5+d0oA4pD0s
briPJ7mx0bmzFsjttQFpnRTaQyKksS2HS9Ob5zG0kKT7UqDnJ9KDoxWn4lcwTDvFgXVZaXlkqXG8
vncUV4H9bqdoTzQgpHI2XKzZRgojn+ynPjORgEdk8dTqcn9CxLA8h/GU+rlh/0Wc2R4UsE43d6KT
Mdl7HaIb22p5BLnmlr/u+MNKaAVhkjfDBReM5AVdvfY0gVWfVC6GJymb93oYtsZDCBCuA+ePN3HZ
A7/hAnM3KlLHM39R9Nkv4Qm7nLwfoVb+RSza/vmZgbRGNAMkBwohrzZU3jqtiWPSeMFU/FsFhOPM
/wpj+hya1Q4d9VWXZvXIg73RR0b9iox/rReW8AglshN3l8lUp0/Iv33umuSbXPXCl5N5fgnVzPGj
WrM+wdQvvWxo6rf4m6QHS45jvCZjI8ndSRT/YIY8VbC2HfGxYWLHAATXjZJAdZMyHU+IKajHAdRh
58S/FjRvJ8AbByVk4VaThazjh6aULLtu0uGS6FZCL7LUZU+kDvbHMNSOad8n5zBv6/dZbIfnyELY
U1Fh9w5mQaYb59ZRRNqIOpup+S2FlFNdJc6xc4z2XPbFhJWM0mKYYwaunNkfojyR/MjpyHMQZPZy
biE/Fdlz3PeQCvt2r0N+4+tgWEr1xSb6gkexpmaOdLQ4dd4OlyrF3ga+Tfwx6ZvwU0y57jAMfZ27
UaN9ptNx8tpZG46FNY0HdaoTv++G+dBNQeeOTd8+I70aPNtcUF5NbezkGKF5KiYjcAs5xptHww48
6Up9ZyPfv/z8/kXwdWm/585aQujfTk0tq2kXGMZwCWYR0E0nCURbcB17fCHen01GIYDk0edaRD35
dhSbFlc5LbgL9FZq/SJV5jehWg7HzJJ73xo7dWdW9/c9cDzElQUjJJxZd0goZqM18xyNFzPvVS+1
reENejazq0daf7DSMvLb1i6Rxzb2VNK2RkZ8BhQFkVVoV6u4Lu3R1gwEt1AziuAUq+HnZEZhcOgN
lENldXrTttpJNOMenn3/5FBw0ZZ+RbAbjC5W39HMOxOn3nq+9O2JCMxHMGR8b5jNsyKdJuE1e6JI
C2iwOtSMh3LBKxBp2Muf/7ZvLIpKU5HE82UQw0mNY1dTcC8K31eK7s2FubN/NmdHBUShxYrJ3ZU5
u2XBjW6+0Gze+bVTwc9wJI2TbjiuMllXCV6hP1UL6mSa885u2ti9AOkkQDSFIgWzZra1QsvKYkJr
rlba742S+3H2fTD/iTBheXxMNhaVgRzEgtA8hq2wesPpqrGUQW7mCx0PUf1WTq5G91lOJw8tn8cj
beQfCzORybAwC99Tvf1+0RhIppw50yWsSSs0+KuHOPKT1GvAB3Sv/dq2mVurp940/J2hlyOw2jqL
fefSw0SCR5/F7dBBUPatGs7zhSJo74GgtYPH82Af+ZDGizNGlSsZMbiZEeX+ZKFqElV9vJMVbC01
bVqQM1kCot5VHBo2XWRXOj+ii2dfz9wZDER5NrLI40beWeyNO4GkElAFJJB8dq2PNiujOo6lLl9A
Kd4Al9sDUZDBPzUUs9q/VFHvxJ/3uAcoBDfBwuIlBF1TjECqxzKtJpyRjexJIsb+hJNj7IpC2qMs
3i8jIyHkj7sbfAeW8/ZbmiISTTMEyqVBl1F9b1e/evMZPQyXxtWdVdyaFFcbCBsxEIWPVXyn1lpt
OVmsXnBIal+K2ob3YUvasROt9O3xFr1/FNH0/9+HA1D+zlqxrZTaCo1JuyR9IQ7URjpvnO29Cd1f
K7CtQKLhbSzncM3IH62iyOVBVi9dr39UUTiXa8eNsZOtsz0d+eUz3B45huKUa9wrKmnw6v0lDjfN
KbbUC2pE7zTZV+Q3SNkfw0k+0SV9qsE46I7dAXDuP9hC3CMRAoKDW2qv8kpEW4bUaXsNfeIAPUCg
fwkR8B4RuZ2dsZH7MNIiJcndTOC4JqIU9RxmSc70hNkqF6Nvv/ctLUZdYYpjXobvFB0/uEpCeaW3
8KdIlWp2QXEjd56rt1Xc/qHQELkYkD9kFSqCxAHgZrenAmCsH7RA1i4iLdw6/0cLvjzeoBtw72tR
YYk4WeI7sXrbCGt7bhQNXyc5SVyl0xokCQLUZ/WJ+0tu1PpLXMVD4ROVkwVoRp3Bp4Wq1npNLHXj
YejaUfIi1SgjL5MjRFucrs13DtJGbQtdSKL/xR2Evo812d6pxkgko6ldLNHobpZm1qlL6/6lDJ3K
n+gG8IyZXa9pAVZhlf2zk7ppZxtuHDMUgtiCFGOWAsjqihqM1OqGutMvif1D6xYtnHPh5Mc8UHdu
3Y1DhpgJbmgcapqN1+DPFGBCknSNjsjyBBGkx3stsyTTrUVWngxZJAdRjdlRytro1I/arlTt/a1F
bA2IiYgE3u/0zt7uulASSa30o36hJ+VFLzG2l5N3U9ucRzl+CVManrUnPf4RKzGoO/K1hoKb37se
V53Hm3Pj3EPSIlIiwrBYjXVoGBhjR56uX7iuaTNQchfp/BcaTz89Hmfrwy5uL0uobUCMXIUwDnpy
daIK4+KgHus082lC4X3oQyzbdkbanNFvI62uTzWu7TK0S+OS1jXUs69xHj838o/H07l/Ssm+aCai
XkHFgmDz9vPVQlByxUj9Yuggg8YwDh5GZp9RyaAHuaOJaVKw83085tbEkHyA/ItV8j2lVC+ChnfE
Ni7jABg6TBZECTvTj6Kt9twnNr4WlQrqcqSBNMCtC1RZpJkNf9MvoRDvTAf2WSS/MepfFcK0jyd1
H25hLk2LHRQR6nAkYbcLOYk4cko89y5YWzxL1rPQYj+SkWRWfmr1P4V6fDzcBgTAeEA0aKlRVWTo
2/EgqPWiayfjkhuzjJkukYPKllemk9LNY+2NVeS8hChZ/mXnBSrALSW8kyUVNBRPelU250GZjGul
OLHs9mafzl5maIttBh1fSOgYbfRLV/MINrqVDaUrhbP8ZrIsYbpaYsU/H89mIzFgNkTFTIm4GKh2
NZtAMXEPVY0LvhZqFbtWMLmZlJ4EnaC27CUKCvny2w6q+DSMLjPf+XprZt/yeHJXg64xOv+yhtZ0
jehrgUEuVogXeRl8GDIapZqvWpRc26+W/Jx3g9u2xyxS9xhvW88V+CHfkZiZG3xdKh+rFHoasi4X
dfwRz4YHy+572rxD1ZLCGq23GiRkdRT04J4eL/vG20GiA1wKs5t4es2dytOFgW9U5iXoIaYEY9gf
oryVzkXvoHauyuXBrm0ldSUxIj5MbejwePyNiwArb2hiaKvRar+GgSokQImvemJR5ED9cCwz34Bu
61WxtueC/TqXVTDK24CWG43vtFStiRFBNBvaFBGtJXNyQP7RT5xvVRy8TSE4Bpo3RQ1Nf5gPhf3R
rD+F+qLRe56KszCuIvwnm05OFLsKmr0NkEMW0a+gHK2Wznnt6fGibG0H8jbq1gvpGIWX1UsWWGAt
mplpF135FlSxXzXOL+p2vq2+WWCATvTHetTOTbqn5rfBXFrqca89pehps1S3pzCYS8lOCJyIaMOz
qoWnALdg3fjLFqOH3bppv5Gxy9ZT42RprR905yhuz0ExHmsjOmeR+eHxSty/TfwcdjlgAUWbe5TQ
SmcjQmXxgl1k6eExHD+nSa0fSCvJImCvAhvYf/zoLpqgkAkXyx1u11X6MGmJLYIgRgivmTHebQLh
J6qau3k/JefH07s/fYsCDVG0jAASyeXqfa9lYZp1q+OFXDueyLT3ddx4Q15e51E72mFHRmby7rfv
Hg97/yQyrAaxfYlLOXvLofwNQxOREcHIMs2LVHya6nfR+HcWghvuvYebs/ttmNWNrkpFNsmhbV60
pDyCV/+jwLvQiu5tMujXgBgRDTB/kHa6ija2DJNDQJlIDyr9GmDpo66uLBMdw6pe4I7IDF+iUVRP
WVbkvi2J9mAL5OIer+j9Nbas6P8PulrRFnFhK0pRZuvpZPMpRQD59uVfYRW0h8cjbdwNDEV7ANkm
YNYdJFm0wWQMKXumcH7EqN1bzpnz7KmZfC7Ul7R+7qNzJPa+5eYEiRARVYPTf6dSYwodQkmPazc5
hZthsax8MYM9dYu9QVbXnprVTSF1y4YZFb+2TDdIjDdC/+PYkwWELkUJDbdgew0dhU5iopjkcKc4
YXhogKu8Li9+ATf1OxHaclnePjiMxPNGRMMXI0e6PWdhL8ZKlSLrkhjw3kwlqTxBLf0/jIL411IM
IttFzOV2FLuS63TR77gMBcbr9kA7EvBAsrPD74NbhA+ppxJqLiwzbbXDU3OGBxq09qWQc5R280r2
Miez8UZxmmcELmZ3KKufWWTtCXhvDQyjjyLX/3B2HktuI0vbviJEwJstAJJtSUndspsKuYH3Hlf/
P+hv8TdBBhE6ExNntDlKVqFMVuZrkF+kZrWcMu8OK3Tkp0mSR/tZDDPOL2Zm7mGLZfgERvNujK30
TmnV5mAkebGx1d6MXlbfD/IPNCeuRO7itVSIpg0AhKXBfjbK11n+gjngPouGuzlDNCz6MQKYTJQ7
3ZB2vfHQL4UE+lewjN1Yn1ynKe7gfzzY6MJEcvRgNQvmbLMNuFxG65/IEltyBIp5SDedz06QpXFp
RZL5bLZp/BdZiPK1k2RBpiCqky7phWdXWuLzbtcPpTlTfUPWHbW40ENTS/LtUOv2lTIYJ9pUslfH
uv05dgbYaqZZ+Z0i/RqzOfkUydKwsWqvXA5A9hF4I9sm7157eZZdqdvpxDFmzYoXT4Yv537Rfw3l
+7n43VYfFOP77YPzymbkouVmB6kIdn4N05yiySknkaPjYkjdTkmtH6IF83Q7yJWeM48/tvpiIck+
WQtQWlVfIGcozOd0qp4LZ5dZj1SO2yzM3GR2Ayfcz9MvU/zN49DNwlMAD0S0j4F51Gi9KPmwj+zh
sSH/rt1k2NX2a2ffVepT0UDn2yUh/a7erDfSgTfbktUiYlJo8oMMg7S1lsSVdGrpglPxWZ6VgrWN
B/eLYtbOa9SabeaNiSYf1M7qM+xydDa4roZOAHQzn/7r9AhiXEWvZ94jEhTRdQ6r4ruonShwLVXI
CMNaaQ4IdUD7JbQStfXVDBmW0Mja3+NszFjSDEmk+Uoy679j+uuhr2pRLntNmGLJ00eih09VtF26
kwyk+/wyjLsMGGC8GDHkk/PDqBrLdg0pq54Xm8kEvKWAvK2mBpIJbanOKf26qXkgFRKfMJJSvulh
InjzNioP5sJIlI6zTEiW26VKEnvo9jmH1B70r8Gs1YPrjEb9uQ0zOXbrvsm/pgj6t27QFAFZsuF0
8B+DMvGB1tFvF6oUeJITcTk22dR0/jQgC/Vg9hYPmrqmKrgzusKMDqjEmOV90zbdD7mXFHUnocOh
H0xjqn4UFF+/m0Gf5ZjcGiLwrC6fhzuM6SzNTWfVKHcI/uUvckdvYuMdvM6fAKojhw9TnCty4USt
sjast512biRKM5FcHgoF1T2lHGPfKXrxGA1quxOhvIWVux4UICDPf0MxrFUiLNdKJBd9ZD5PyV33
xS50fy52SrNvo399cC7DQ8SS25L8F97Dani1HMIg0kpyX0dzRWh+carunpf9Rha6/DXvtxQtRs4a
8mu4ggt/dHUpZ1Gpl3Im86CX2AGGrwrEgIaDpm1B3i/KFksk9iznM28WmI/q+Q2Q5qWY+741nqf4
z9g0Jy2uDkP/FOWZ2/bGabS1g5x/bBPnZzJsqZ+tD3FiL9qWEHFZK4x0FduonFmaBamUmBZNoHhP
r8zNc+PBimtXgdKm4CfbbWQi6yxxCcrKZMjoxfGH1VpJHbNJACaZz10Vu2Eb+zX49gD9/Y2jfH21
EgdPXKBt6OjwDlx3qrsuFIpaK/azUuT2IW1sSKsgWT0oMspe7VrVD1Iz8JAXaO7j0J6/NWZT7u3e
+ZZYavc4ZYPyPAnSgrRGqHEyWu1ZMnGNktokvtd7hIeFkZt7oYRbmpJrHycYYWjh0G9DyREaOOvi
fE1EM75NehOL5ygNXC3BwzmUss99IO9l8STsQ6U/OrXlyYsKgpCehqne5eUE4Kfzysw3pBdrCHZ1
oLg1TfDY3vp9F7U+imsUYVAc46eBn7gw0q6TQKZaKZ4V5W/IR4yrvdJ8THZ6Ffi5PGMZQKlB4yBX
mqei3vqy60xgiQ7wCI+E5fFtrOHAaosXgtak4jmDfuMWkSS7oTA30o2rY0TXjcrssj9oU59/A0kJ
rRIZSS7VofpPs2jnxuqd+CsJT5OeI9G8GsGwNwJlj9Akln5byNPLXaKhzK5hoEJ1AWnYVb4eFiql
dfK2Z1vP3UDO9jKk1gb8/O1dshVmdZxqpggDu5+kZxWxg9Y4SOUfJbI2gly8eflibzhqNKl5upFh
nc9lkyKqnQhHeq7t5KAOvYvAojnQ3DW+1z0yrSnCC3bZeumUbsA1LpDVS+jFZIJXDxBl+J/nobO4
lQDDx8FRKEhnWb6kW3dEN8wPQsGwCF3xWTN+pVr/InXtB8zhfg9oWrY6+cj4oOYm5cEPUerZ06fb
E3+Rab79MHAslEeZHDpw5z8spACZmFUWHPtmhxQCwuaeZkbHqtinxr0F7xbKQpB/yrACRbW5RUBN
LT4t/gp4xfhKdqeAEOziz3Gxc5xPXb1X43xXjndx3FPlq72ofLAbfcNy5/K+IDfmRcWNxVxeqCmA
v4k1oZb8Zmk/gS0lEo2FLkJ1LbY8W2bqShtSB6TN27N1eR0vgRfVD658moPryQpj3YBNGhydSD0O
1uBOENvxi9olWXj/r6HeumgIPWGezvm2nD7v3qupYgVKigvisRK27bdWvG90Zd4F+Q9A5/vbsd7k
J87TjCUYsC2SALAOa8A3EBtNkngE4j0bz61rJkGduqKB+OOpaqyMbtLRZtWQ0BtdSSIP0UMn/WBJ
+FK74exMj0WFdIY82+pe60GPu0qvDH+cOg2+ZFnRbGymy6+AKAR2TmQLKFNRTVhNDVUFJdPnFJMT
etQ0e+6CXDzQ+Floaxv743KpncdaVXEtNS0r+CCYuE7pQv4Vg19Mk+/A4t7nof0tlvR5H8pJdB/I
cXN3+7tcHahD3gcUk1r9OoeuBKufqkJ6lOInOdibxVNaR77TbbU0riR/gCGXQpYC3n2hLJ3PKAXU
OnOyODvybvK6AEHN+nOp/0dRYDfT9kt7dwgPVS75RmFtZLiXt6iB4Pgb02B5765dkDR7TIXTYjPI
L2tf0kpXHjMj0T7ensl19QdxF4fsmXsUyT1UkVcbt0KlwLZGvPiMXkQPI+0aD/hjCbpkVCMGJ2uf
M2p8ePTWtdjYXddiL8KlHBc4OdCeOp/cFE2ifJSwjhNI/QwYuehV4oUSEh+IBCWq9rHUym//PlzA
npScWDuLFch5yErpVMnpNOz/8KmMZtasdrDib8zzPmlaWJxfbse7fHcBYKD9BveB4wod6PN4tjoV
uTYaePD1cIYpSQxhIPllMQ75h3osYvXgJPZc3wE9Sew/t2NfW0CLdhCmfKxeqnvnsdupSKummbE3
zaBgzVNLK03Tc//foyyIRNgZHAigzc+jqLjUAFCRsWxt84yjWFZOTqlMu9tRrmR7ABlAWULzQjqd
q+08TJANcpa0IjvSzHItI/TaAdZJfycDvw7DcS8ZwQ5TxTCzXyTRPaf2ViJ2JeeHNgHSk5x6UTJd
r1bZCjK20oRnHgh3Vzbjdl9Z2VG2sp+q0Yk9ejWhmxQWx9HYCi/X559W1d7FtTztBSrnh7xNX9FV
yryEd527ANa8oFW7naVl+j5S/peLEqgE5XHe/KBx1/SvasYtOEGd5Ng60h5NndNIQtLUH2qx5Zt+
bSMDyFjojshl0Gg+/zhxI1Ibs+fsqBddvDfUCm8YaIA+Rm7jh6AflFNpjSjaJOnGEr+2vXgVs8GQ
RFGxZD0PbHWak5sZS1xO/zpO4oLSyEgMhoc82PJmfDNaW6UCjgPQkqcf7+ILHriJUh+4YonvjyvS
x6RHmEMNFPnOwEH4KYSH7PctNB05k+qdk0kcoah++iCD4kNs1sVe0zLniVdD7AEN1TxriHo/DWrp
YxYEkIiVxr6bnNbymyY0HgOjSg60805BVUo7Pc7LwxBrwYOsDaartlX/V7fxaZfaIvWwNauQhdTq
+0lteDQXlr2nHCaghCXt3e19ePVLg2eAVYugBJnG+YT3KchDanFYYEnzXx4Sr6EsXEVJ9ixwT28C
b5JBX96Oee2yp0eNxCDWyRAiV+dYJtlCrcc6P8KAfqwVNN+kJz3Mn632++1Al6uJ44XDkncrpDsW
8vngkraNJEwfMBUlo8H5NlNSv2VnJ7N1yvr59Xa0ywSKGxdpSrgPlHZQMzmPJmbep45Z5kfN/N1b
dwvzIavdevhPD9JHUMWfMIW9HfEC0AQMhW4LVK3FNo20aTXAYGyjQVYQ0zdCfG0Al05t4SZS5Pxp
EXmZ3QLaII8+zakLj/oFaO8Bj52Ths3zVzkpjM8qoiuTa/Xl3LlWYWqdW8qJdj+3ufq96ET54oRG
9TMAVdD7capFrZvlZvgfJHZkP24P5trHAsANNuINu7C+d/ogr0AvDflRauGllLJLERk00fSa2INn
dPFWvGufi9cgDTKmj39WR80YBk3CE66gsW7eT/BNn4N82qdY+IVCvnO0BOralp3f5W6DNQJ6D3kp
G+7Imp8y9SbOqVOQH01kkEpnn5s/Krt4oA3ehOHO4VF+e06vpLsEXJi0MAwWiN0q3bUzNbLA0WJA
K0stBXw4z98yYNQPwVCKz7AS7N7LtMR+CcEEmyRPKSXPsS+QvAqNEWTq7d9zdfwIFLA54MwAAj/f
IvOcOjy4qvyodkni6TGttTDvscnqk5y+m1N8DHQUi3AcdDYiL+fY+WHPRCyuDBw7FLLWkTtaC7Kc
sDntUfd7U/KS5KCF8j8/15lmMnC6N0wdd8r5+IQy4vskpvw4KHcwxN00/tTTHxmK2bPkAfR+sqM8
sgGbXs6V9dDIt2FcAKhflvJ5UNVJ+lSeZs6dAe0F/cQr27/92a5NHvJrC6cLti410vMIVR44InAW
s1yI7wVJWfKcbvbLr+1/bcHU0pWnObt+64aWUDSSqfwYYDOZgISvpE+jeBHgMIP50+0BXd5AC+sb
HZYF6s7bepV8tsFYadOoMWVaupt7ncyz87R83ql9s6WCtnzz9ecBG4SyEO+6ZR+uJi+a6jasFvtd
qXgUwYtcfpZ1Vw8wVCCt+TnZPxpnS6nq2pIAqbRcD+hWgFY8jwmVsgGzhgcr7T+xbyxj9mMED/a3
Z/FKlREiOwJvbCmo3CTT52GmfmzgeTTFUQlLbA5otX4I88oT02t+h9+uX9qGm2xlD9cWI4Q4tjAU
Aa7a1ZHWa21izSqcUN16LLPX1Hio5a0ywbVz6n2M1d1AgSXvwx6P3iaeEOO8n0sIvugfI4mlQTvb
WI3XVv77aMuveVcAQ/qztrQ6wBLHSHddonq5Vbpa+SVu2jtD23JVuLY2wKSAsEE8mLthtZnloYtj
qefhZRggLOKWHA8p6a0u25UdBosJQVSHBAX41mpM6ahU7Zwn5TEw83zXzJZWAVDu1MM0ZtFdjuTO
xiReGRZj4tkKDQyGwZo4NTtxWuZph7lxUYb7gGaxi4LJPzpy0ieirwXIc3kz2LT+VxtrtO0onuy+
PuqjKk59h/yMXUqWv7GxrqyIhR8MMRm1DyKtwkhAjxNU1ReHBqq7w2s5hk+J/KrXAy/P8kNKd7nV
pvvlv+gK7TQUG0KcKlDLd4us39MS8EWob9WvlqhnJxnlP8osFOL4UdB7V9+0Qm7TaBjzsbe68Xs6
JVHslTEUUX+Y9OKurbQIN8pOM1/tLNJ/xh3CdGKeGhZzlEh+HxvmQdfgPflKl1WGi/mu9TMBX/Cz
nQSmBkHVqi6Lsm68KZ70jygm1QDLayfcCYxGrJ3ehsPoVXUDWnAyqhZUO7qof6RO1YO9BCnX9ODi
D3/jzh7HfWqKoftU5GY73NVlnWhuhURL41qDo0a7wOqXCmMuEv4YTCaYhBJd0Y0PuZyAF1NGKYwq
OnvgwkRHTZxycMrQJKmttHszK++FnFFMbwb5PgcZ6Flza01uFIaN6jY1Mgu9Iy8eVUP0ZBdVuiFR
cZkPcokvFBJgK4DTKG+cHzX4tvAsBbly5Ku1bpFq90XW+ppzUFINhc7gAX3e/QxDJ0jij/MgNvKj
i7P7LTxFKV6aADLXWq5Rnip2Z6XmcWiCfV6ZCk+WyAtFEW0kvhcH+BKIAsJiDUdDb83Prqq4i/u5
NI+FnQMoQVYjrXlQZG7dQl5unwaxsWU3Aq6VqZzK0YBKFeYReL7bIVnoIHvalL5i6K6V/JWcLxsr
a0lRViuL+x28O2hk7t51NyuyrbAdZDYjmOF+x8FVPGqR/t/cAcbPwhTbsaiY9demAmbe51qxL4fB
PEiLacntX3LtmwIa5qNyNBJntaSyLNR7HHMAZNWK3zkHXdlRVNv4nteDgHbho5LjrjMN8rXMRDfP
PLaAAxsap7TauQY2tutWlNXzJHOo3gQiJ0rz0FJ8tPKDbmzkg5cLhaVPwZr+I6UP/ni+A9GwhCNf
6Bpux5kPgUtV7kRyj3yTp2F1Htkb6/Ktc3K+TthpcALodiy7YV0DCWXMRmoj1o9kVJkHlnZGfHcy
5F0WfVSTD5P+XVa/yJSSZT33WkpYdT/tsSt9DnQ4H+nWBXpt+O9+zvqF1JrBqAUNP0fTnnSBkqH5
1DpfWnU/xo9DvtELuUxQQSaRg4BOWET+me3zyWbtJ7FlSBY+r7L5NCa55QYlkEJBcrcHsVkf1Szg
LuBK+dgb5eRVWNvub++Pi8SE34B9DFoRdOvQ7FrVaFQtTEBXWtYx5bqkI+Un2bd/j0ClnisZ+Bkq
R8ucv8sf7UWtx5kb+1jKku4lbHZfTsst74wrX46KBRBNyjPI0KyP1KZougLfRI7UbthL2l9AtE9S
9Kzfq1Hq82r/52OFAgmdDvAgoNu0tWxJH2E52EsJ02bLD4ZKqTvHaVAvzC0vxctNTzeOdwz/C/oU
HOr57OHpWSoquu2YT/aPedNGtP2jj4pwNnbiRUYMfv59nPXGVxsaCjJxkmF2beQrkugLgN5dOfz7
Jb9EAslCk4A/vbVe3q2HiCVu94vWSs6hsLe7RnPlIEjdDjyvL1Ih3fftLO7QXUW8SYzSvutyg+Mn
t3e3F+YF+Z3XtY4DGM8NQ1ty8lUeK6OlJ1mBwKpxktwBx6gs+xKquzzTXwUcwepgzX5VjqfYyF/K
cXylj7eARtOk2vglF8W+hTTEZbmkHhyCa2KBGVSgShvVOfJkoe+r5M19lVrD3aTlyY48vIcxKJR9
1QbWvZhU5f72RFwLD3sXcVO+iEbV4XyNhWZVxk5OeGlwUI0MGr+0SAPz2MIw2Lmf0VM2c8wejY1h
X7wjeKnQc6ZViWkmtYfV+Rdz08ABMLqjPp1E9M2g6BbNf+38Xhgbj4PLEerUnxDYACKGTMsaoCYm
KUH1px6Ps4MEptThfTB6kvhKCbEadGp7kofe7cZ9fbmlCLognPCewiB3zXSYBi0cjEAdj4rxCVwV
1ynK3B9yc9rIPq5MI2+9JRZti0XN/fzzNZ2MC05ojccKphmaI25n55CFwWsrL0pUbWQIy4FzfmPr
kMzgMi4gUVbNcqG8275lIHeNGOLpCD/kaaBpX0rYtuRbQsTXBkUVDDoFvr+XT4HRjmuJBtd0bBrY
qsOHMAQ6nbstyrT/ThVeXo7vg60Ov84G/46twXS05pCF4MlF7Tty8Kyl2X+5/rNunnqpfCrKu0ja
+HbXZpP7auHML4C0NTlRlmS9F0k7HUPzPrKk+zxxTUAmt/f31bl8F2S1z+a8gJkoV9OROuDB0iM3
HabH7ikId7O09d2uLHpMDPiXygqKImvFtBFamWMl9XzUYmCY0XetUT1Z/mVpG/fVleQJnjwXCIr8
AHJAApyvw9pihedmNx+lGsSTdbC/yS10Ir8gPUR8d5enG1f+JSYAudn3EVfHZDKoCZoARLS6eW/r
xafuw4z4kkdlA8PNsXjCx/4uH121/58i0x2ghM47ht13PtY4qUfTDIb5aJxEnu3q8pDxPt9TvzST
n/VHMEHN/Cn718L90u6CJAbsGN7sxaWEWvAwVQrWPnFM3S+SdkmZbBzLF24BbDz4O5SA4YyTZK4b
QMoUJ5GlFDINdW1nSOVRzuyP00JJHL4gxuOrUucJa/C78KeDMI1z11S0wY3HGq2aedh3lgS6MOKK
BCvnHJGFcOlTu/SxPJVlHkXmruz7jWP9MtPkN4N3xM5CA0++xjnwmNF7MDTysYgfrL770Bd3eXbf
2L+q5lmfxMYj4fLmevOrgle1rHUkj88/PTCpeqrjQDkicNi0T07Zu1mJaak/qb2XK9rOav7cPi2u
vMngBWqYgcFLpRO2ZjFns562SmIS8jA6rj5nbtzgE1x8bf6GbeAiqJA/mt2DPe81gQgy712DI1lk
xd3GD1nGdn7VLARFOAGUpxbBs9Wy14zOJqE2lGP+JNl3s6742iI9P/1GWRh6WZu/VGa+U6x/TkuW
sNxuoEso4q9L+HHasRM7WznG1AZF8phIP1p8I6NTJH27PcLLpXQeaXVz96XaKvFoMdNt7HY/5eBV
lb/kVeKHDwKdtdvBrpyYSzRa2Ag98eCUl1/z7uaWe6tFw5VxNdNuPjlsEBQAhIHNWqyg6SYQNvkT
sJNuh702RuaLRhYtJp18+zxq5KCkY+i5erQtCFPOPmw/WDgOCq+LfkryxoReGyNrlh7dooaO4sFy
374bYy1HyRzbhXrMgMwOgx81Lu7MKELtssqNqmepT9wUC5HbY7y89BYy7aJBQcVE44A+j1q2oTnN
caoeK/kZoFiXNLt8eg26YSNbuDKXxFmGt5AASMDO41QCjENl1upxLBvPLn6G+DHFUQlCBxM7x3hA
cv72wK4c0MvI/n/E1ddL87GfDavh6xWJm6TInhdu3n+jAS9pXjVWh17y9cbBG81yKQG4UuiATfcL
/tiOvxujehTOoc3cocKzgmXWRNYhD8xDqlqeoQGq38KGXV0BQMI4LhaZMFbd+RwVcaZ2Zlepx1La
xyJx1bj28z2IUqVCp65yhQWHdkuZ8UrlGnUCEpGlv76UG1dHVTgpJd3vnnUXGn/waPFGJ9rJml/y
1pD/8AhAP7l2Owt53sy5u/2Rlr97dUxyR7DaqZuDUF5z0xSjHuau7lRSLttAdqIp9rNIk/3tKFcu
IuxuSD9QtEGHwVldRENdzXYWClZCnL+IcT5Ws+YVUedLZg7vWOZzapTJmo3D+NrMLhKfvNWBSfE5
V9/TDOuhliihHYv+N0JzAxEmCf9eVxv9yXbxKtb+NpLq3x7t1bCLRsnbNgNZoJ4vo7Cv1LKpJQqT
gOoxXG+kyR/NzLXHe1P5ViblZ1Paq9ET4mH/nHchTfkusnYeuQADnVhJYByLsaoh1w6NBzhm3jiy
rn1OrgFo+Djc4Au4mlYtjbQ8FqFxjAWdugRWbPvfVN1LCEMHfb8bPlaxddiY08sOHSkTbVceB2R9
dP/PRybPBu0jtuwxaFx5104vKiqCVXwYis9yau2HOXGVD7djXu4NngY2dx01nkU9cDWZExRjCR37
+Ziqsbbrusi8bySrvv/3KPSsyZUW6a6LHTiF+qwVYTkf1ZkceYqwxUGV91/NNchHuEZ5EFN1BKC9
TgVrgfR1UlXz0ZTmbG9HCLzYoxZtnCaXd9l5lNXCLzLHpCnOW6PHK/XJwhtmh90dyDrVlu4doQ8b
c3clHvcmBQW6yXCz1sC60ZnVVCSJchSxZv4oDGfaK71NemCIsHZBH2xZgl8+uUls33Tq/i/FXR1k
i/1ZzdOGpIt2Oihp0YYQvFDlkoqq/ffHApLI2FSDuFLZZus6cZiPIMrw7TrWmexaU+CG48SV9MkI
/s72oxZvbLHLyTwPt9rVYyUNmQN+FChU7Bnp5LHhPByD638v4p4HWo6Xd3mWSklabwPZAuZS/MY7
+CmM4tntVFfFNlmyHiXJWIRAu5Muvg8Y0Nzeb0vWcX7jEX0plEJr5wW2Vsmw7NJ0EvLcYwZf988U
3Jvfy/RvggTY7TiXpwc0g4W9sagSI8G6GmXaRGEl4WN3nOvgVwbAnYtOZBs33OV6JAjUMpqkvICp
5J1PpYKb2mgXmX100izyAAAyJppQYPvb4X8Zz7tQq2zOzHLbLFF5oa9k566ll/kuGlEW/R9m7V2U
1SIcgjnui4kB2SLbt+2M5d+WfNG1BfB+zlYfBtHmJu8DPkxm+blU5l5Gi7CzXm0zRfQk/nx7QNd2
1bto6z7BorVRmHAOKOSmzd7pROcHc/syOcFTUk/zxnp4++vWq5uiCI8mxO2Wmvz5gtDnpo56rbKP
05T7Kppaom2eG0fZybHtz/2D03YH/N/udbXz5IdkSt2oUw5K0f1wYvGt/JT01l8nEa42HzSFxw89
hDBRTplmupPwLfSEWAWHCcB+obt90pOSfro9YVeS8GUhq9R0yCy4EleXyFxHyAcDuzmOheEXkXYf
Ndk+CbnjVb8dfV3cd81L0uI1fjvwG47qfO5snIzZsdSnaS2smfJ1GpsT+iPasZ1qBFm+xs4dBNis
eMnKnzLaGoHxUQ//qOV/eds+D9qn3nnpk6+WnT72krFv/szJg4rbbHcX2HDCYvn37d93eaCAskEU
kvSHpAS85fmnbaQFxCqV2rFHZdCnzUbBKpa34CVXph8Mtw1ZkSxjUU1eZT1BJUnQcSLzWGmlmzdY
Q+54HVpfcOurX4dTHtYbB/LlDqHzgKiTjb4CMrpvZJZ314FTwB8JRA3KokcSXLKrr2VGvUpOvkuV
028kyJcsWYC+PELgw9O8YxZXB4zeJejaRCawpUTdVflMc1DND2BHeAk76i/wVzHGsDY1wT69zwQ7
qG2Tg1H+HUV0r6mlhoRDWj/oSj89TLXx6/Y3vlI/A4eMLwE5Gng8Ms/zj2x3ChQdEVrHwFYeB8l8
qlvxArfbLZwvKg8mnGt9s+nuRJPu0afM9CdDe2gUe6f0J3ULj/qW4Z7viOXXLJxAMLUL0OD81wzS
ODhC0KlWv4ykIDYk7e8OorkerDKj+xX9VgbP+WB1G2nkxQmNghnIDuabexjxitUJ3ZmJ2iDp4xzn
Pt9N4TcMgD2p+GDNr8ie3p7w5XOfjXAJRa0aUXraybRyz0cIUFrP8rh1AG2Yu6Z4QY/clTCLTRFo
Kr7pn25Hu1jqq2ir61pT+qDk5HWOuflfOzUuDC7oyN8X98LbgS7yAgJhzAafbiHNspLOh6XU5iSl
TiiOqTm5FVeoGv5wui15oGtRqFyBMAAxSRd29Z3kuMMCW4oF6XeNbIWv5L+0bGNHXJx6lKoWRDSi
dSRRvJLOR6KChzblMpCOhpk1/mAUkqsNanZ/e74uTz0VUjE1EOUNVgcj/TwMoP1ayjVZOsr1U0y/
cDIMt0l+YDXZt7mrC18tQYIoG5/pcqHzZrHZ7jzoAPiutV3xkJEio9SCE7RIt5//OG3j9t0vS/mG
98hGrMuVTgOAGiOLHIgv3+x8hFXcx4mUz+FpyP+OkfJqd89y0vnAQtDm0v1hy4fwksG1xKL6wv8b
RCbMlPOAXR029Yzlx0lnT2XNz85L5BMmKpADYOLPT63xe0BhrOs+geLHAA5Us9Q+oqVziJY+xTdM
G6wSqVUn9YKaqv2WAMWVyQd/Q0FhufJ5X6024zzNpnCiITrZ4ikpAwoyBibXf0vxDXMw//b6upAP
5N6mosi6gnbKMl7TMkAXD4NABPyU9y9x/l0Mn+fpaTJ6V5jNblAOs/GnktyIfBeSZP47r08q2mr6
177UkFKZZVdDwr5dgL7BFjTwcoeRU7DuF11FTjl9tTBk/KCnKdPikxKB22tyKrXpKJyNW/5CcZkZ
YImzmamsg3Vc11bnSVBYhDV/MtTAheDtp3Jyv7xaSoShAulDW1T3XSn71lcxFi4vdzWknw3gKwsQ
70+/yhkYP/LZqdxN8b59QxWO6IUYfhZt7cvl4Dq/FQC2LQrg0MoWTZXVLQx8SFjhJCenLvSa/EUv
6n21qEGbvzp1uBMZZhEbB9CVxQgQjIcPjQ7agmuQbZirSjpbdnKqnYewflW6D1Hw0DZPoEM3zoHL
VjR9huUf2IgYxnH5ne/LMMgqFDtFfgqLfg9+z42Sya0Z6aAabhnUJx6tLEPhJ9MXReTP1dj/82CZ
Wwi5tDyADwJnPv8FXZRY5SAq4yhJjhdN0w4lmpT6hqKmB3uj/305sWgwLv0V8P1Ldrn6lIE5JbVq
R9wfudHuo0wK3Wk01CdRKDAM9EY/6d2mvPj1oCi+oaW+KG+tksw5DecsshPpGJWK5mU0wC3PivVm
N6dAUOWpabwWXP2X24fM5QkPpIbaHu1wtvPFDlMKs1dKdZSoONj17OVlZJjYCKPgwwlfNMJtJuHQ
rYvkRt6BHsm2HO+uLK03IWlABouuHnYE5x+WekimK8PMLxBBWLhjimQACLTwKacU7fU5G7VPs9yX
0GZ08yxBWMas70i/1IPRovZzez4u0xMb4BTeC3g90PZap/oYN2O6a8vpKZRHZZdL6ugRk4502W31
uq6EokgHbevNVdhekw/ygYpqHTrJqRk1zU8WTNhYw7moxmlLAOtS3IExIYMC4g/xZQ7VZfG9ey8V
EuCwqIuzUwlcoYXcYFcN6oW11z+a5CqcG+r4mX38xCHST35eW3dtmh3KZm8ZhVvX437Kql8NbDZ1
Y69dvhcWRX1yC1SdgCVdzLii9WkYtll2koWD8SRXvXLop8wXJYDsH0rdeZax1/A9ag+t9Zhm0j9/
cVSd7IUmhX8E58tqs3O66q1aWNlJyA96rnu5k/rZViviYnODdEYMEF0Fe3EUfUsl381/oHfoGWGd
QV6jP4S66nXNRwephM440fHc317Dl4npKtpqSIYudV0wBcVptvt7uxpcWdyXo/85Rs8PUQXjqGpb
meKbsszZ9bfEREGE59CybaxVTNKxpnfGujg1KCi4odIXu1jNP3Z9+bPWp2bPZRU9xn2EXHCXTb42
NaBZLAs1UNkp/FLE0s8wl7b6pNfmnaotsi0IJoH9Wd1bQa9N7dRPxYlODasosiAvtr0F+Db+EQ5p
tZv1bck3lc20ngr6C4gEUnYhSV8Fre3YbIbGLE75gL2D0ejqfaDDYayGLKAg0gR3dhBwe0mS5JtJ
Jh5xjP1eKFZ1P1St/d/GYlgm/uLX8CswV8bvDnDL+dYvZeR3rUovTuNc3FWK6QYf66n0m75xHRyV
EvOhc/Ak8fGduR356twvDxUEBWSMM1YHuxNNMN/noDzJXfu56aZ4Jypo0qox64c4ly0U+Ob81+2Y
F2fqwijg5F5ub4pD6+PbkGgISvNcnCIqgsDyY5zCyk7yajgBu9uhLlLgJRSdRWBZJGG8Bs7n1YTJ
R9KjlCdL/NDUz6bz+fbfv6yS1XeDxLDgtHmD0X5YhvruyBgUHDFSRytPhnOy7Pui99vEG5tP04tk
+FgH34525WOdRTPPo0XqbA5papUnPX0xcDI2PoY/g+wVK5nbcS7yDR6Sy4sB+fz/++95nArrlMSw
pxK9cH9CB3H4r+KWl4MX9Na8ZKz82+GufKSzcKvFbzvSROLy/0g7j924uWBbPxEB5jAlOyp1tyWn
f0I4MufMp78fNThHzSaa8D2GB4YFqLhT7dpVq9bC3IiGWvjWrJV7lxYJZBNQA1pACRxmiU9LMM00
IOl5iuXSFqo3fXiI3L9ucZQKR0cRsaWv/d9HhIwC9F70nkC+NbMok6Sha4KFMtNHX/C2KjIq/zcL
05x+2HiVL0KAY2KBtghhm0QeHCoDacT7VqYNNd/e1NJ0GGa5EMkxXFvRw3iwoiArTp6+8+HIjS9y
ktq9sQJFXtoAH83MpquFWierqskMuop1+uDLh/vjWDIABh7gMWQNyBrOwva+1oecCLY4mWblSMlz
uh68LdwnE889ips8C4ArzM5mjPaWRuKhPBnNA0TljWrrx24TEbMpxk4MzpJ8QKS73/YHq/oc+OoW
YfTI7pyy2WjSjmxrstbIu7B4V180P1ZpWCRVb5SnXqgPYiROG8RO/b+tuJaUXPBLhGVT8ETX6tQx
cr1NwqSpoZU0oKXuBkds/+rmY0D4IIUetO+X+0s5/a7ZlqQphVcQdQXokeZyDb2ox0We5PWpgfDS
IbWDpm4Vxoc4pET676bYMmhYwjlADWN2eXR6Syrfr+rT2EmOirxpKG3HYX/fyMIq0YI6BT4U9Thi
s62J3cEcjbo+JZBXRglN8VH0w8iGh6LLV+7621fclKCyJgkAkgOkrWbhX9hVeCVIrU+IXDxK1X4w
2Jrqq2K8GpHuJGq4i6DpdAX1UAn63o/XuBZvx0pfIclQOjjAbEFzdb1PVKgj4Q0vqhMfAtzuTyy/
ucKmR130/pze7hGeKQDv3lnZ2JCz/QipdxAiz1edJAFm6zSDMFPeC9lawuX2mgR4w4BItkyymHMy
vhriZzltx/qUqqHdSW9ZeEQdfFCgmx5Sp1CP90e1YI6EA9IvwGX5My+e9LWi1BQxa8Im/YvQ7MDg
tJUjNm+lMxbiWv1k4X0CP8//mpvnVySoGyEHH+qTnv4awhat7Mey+C6hfuRugsA8hq5q1+Hv+2Nc
WDmkwN7pdEg00MVxvUPcKC6TElG2U4ASmNo+To9ZN1/ZHrfuaiLD4KiRUSE5Oo8/pTjJ8yFz61Oc
0whK23RHBsVNgaNeXCNf8VcLe35iIUeBiFIo78fZ+a5bEkVm0DWnIUx/jzAHhKA4ylFCg3Mtll+Y
PLBmEwyMMjdjmz7lQ0wgdWKY14rYnGr1s+UVP0cr+q/3/r12yBuN4j2ZKJ6RZERmZhpNR7A+LJpT
Fz674UlTvNdS2wrCg17+1Ts6tT0S+5Z0CEeEU5XsU+od7m+S2xbN6QtobIOWjE5RSBOuBzqKLuyH
TdacLDOGAs7uRMX2vUc527naeRw3Y5w6lPUHH/rDc81LN7ee1tBGC6fx6humTfZhsmU5c4exbxsO
PwmR+qlR4icTOdwKHkSUwb6P4hpL+dLyUpPjyUoFlfM/895ZI1cdGLzmJA8Hf/iT5r6dZ7uVqZ1c
8PX1ytR+MDKL+NoUWlMz6ptT3D22BrgZyek1en/FT0q/j71jqX8NXu/bnFbrxiRQKvYUxfubyCmT
0Q9PYCFj2waOgqAReijpV1dbS2Iu2oFRDRYh3vwAuK5XbNQtP4l1pTkFofWjQ3XG9IWfSfh1UNcI
AxYuWmZRRxQd2h326DxdNbahNIo5pqwwewqi57pJtwVtpSQuN11sbLuR4k9Dm0zrwnHRfxbTakUu
+jbivf6C2ToKVV/qAbpPp7gtz6Fcf9b8tflc3I8fBjmbzyY0rS6l6H2CinZbSb5ttU+q/n8cx/QR
H46Z4vpB5jUq7lNON620Nbq1YdymXSdvAkcQOH1ASTR9XptoukBEYcyavIn6FhfPgUevrBP4Tl4/
kLI5arH+kAaOChAacPRLZGpPnk7HU18dxZzCitraqkC7E6ovZrfyMrp9ul5/2+z2iAvuw85k+MUW
1WSeExf9IkWfaZiwe/08lPJKjLG4cwHt8ERCbQwStmlffZhvv4qaShG89tTUn8SByqQVPLvBVCKX
n8f+U0rCZhzz50Ss9qUmHhBgX+vhXDqmXC2gUwBycp/NgkQdFohBl8fuJHSljTZpJXe2Uv5S17iU
l7bvRKYPoTMIY9Sjr0eaVvROR5bUcYHxLMqP+c+xGOz7rm3pkkAthkZeWswnRo9rGwrMx6VshP2p
GIttKD4Z8ravz33vbvJ+uyZLtrRX6Mqhz4SojZzm7MgnViO4sp70JyFqnc4P9xoNOTiZok4f29Cw
C+gjxWFzf4RLsdRHozMnUArUQeIk6okS//jRzjAoan/TsyMB431Dt2XmdxQPsgITnAPU0my9uhaq
zUzHkpF5ziShmprloRHrN/rlNm70U02/p7VdBNUpoNcFjbu9Ln3Pgx+Z0P6nB+Z+hM5BL9NtL8VO
rri7AgmE5rUuoMIWk/39j71Fe/GxgNfJcE4UNjQBXC+8pPk+LNysRSIemmyjf0ODxuu31hA7Sfyz
3ia/Apre/sBe0bu//MJuV5560++f3alX9mduE3K8vqLqz14I5WNhCK9m/++NmNMYadIVcVHkQOcZ
D6MMpFgriv409v4GCaT/TOVF1+rnJDv5o2lXALyz5i+ot60xamsTPG3m+QBhi5wqBmC8eJ9fT3Dc
aI1Ko+lwihurc2RzOIhINNE6prhvQtD+FBW4CLxa2AeFXGx9EXW5xgg3/Sh1K9HowhnX6NFnMsiS
UVOZ/NkHj9kKBMR1EvIlqvi9yP6IVnNGlszpBKDu/4nWGs5xwW8BN6FMQoKRh+D89QIVmqZ2dTuc
ZCN3JK8/qPm2NTqn92N79KFI8h7AVgz5j0T9WhbWqfzReO5DHK5RPizucboa4T0l8c3QZ/emmVZm
7FXjcKrTUwiJRuPbsvJotHvT2A71rjWsfQ6lANSEx6mJRwx2IixV0p9U81Z2+9KtRbcIhTtqJ3DN
izPX1yLs6TXiMJyq7LHJnfBPvrFaewT58iK3W+N5NL8Z3kqb+qJROpfI9oEwA9U5O2OuMA7QwyQj
vPL5tkeazG8g0Ib+fSS1B7rFJOUg25E32jnSiq5hrT7Rb69KcJQT7QYqUKzAHMWpB1lfGpoynorw
KwxHT9UPpuixCK3CKboCTujcEUQHzS9Qr6Vw8JrKlrzfbZr+9qOf9z3ercOBroWMEvxHrAM9Mten
wFQGNGhkcTw1PXgmvRiPtBL/M3cKRUJgfPRw0vbNdTq7bPy205SyLsWTFnpOZsh2nNh/4/bt34dC
1xEzCnyKm3QWc5kh0kGaUIgnNGkfO9kIbAX+gfs2FrIrdKDxfuY9AjDamu9YoQRdQnuCePKbB7dH
NvghEJ7r8CWGo3wkplLQ3vTVtQ6dpVV6F1rHfVB+mxOOynkIt7aLVSRlBrsbh2iLuPYakGFpW0Lk
RN8pcOyJguZ6L/iRocX4DPGU8fvLyN2DbHhFy+9H7gfb+/O4OKAPpmY7YrTSWKxjTTxJ6rhth2cY
SJ3/m4XpCz64dxPpM6UoVCyIA6iLIrMtJV6Jum9dOg/fdwwhWWb23Czk9cNANkotEacqZYQwhoiq
rDT+80B42Ks8SCFwoCg6L4UaftVKWJFPHmSmdbmPUQi7P1W3w+BXcyWTF6LKBmTmeqqsShCqsIqV
k4iuZxiX2w5Me0IJ+76Z2+1F0MHbZKrl4Ozn77W+JNGV1aN6GlCBjcRjPQb2qD0E0VoZdMEQhxOM
8tRbSQQ/u+AMIZHbLpLUU1oXu1APzrlr/lUqcK918vX+mG73MdSKlFyBtE2g2nmpgadOmkA9bJy4
VGxf/C/Hs923cNu7POG2wG+Re6dwAgPn9erUg6qlY52ZJ0Nx+uSpLoZL5Uq40c6yq7BJAawKP7Sg
qwCJPltwcK98wO1sUg3FJQDNnZzDPH0dAPzvRzWwTn713DQilLjPeonWRLCCVVqxM+/L6ofWq/zW
t06CHzpuENotuCTZOrbxz/szehv4TQNC2IbZpBY1D8T6QZTLoY2sU249D/IDb2rbhdSrSX9InnSk
WevTfXu3HS7T9pjeqgBKwbMbsxXMdC2NaD4XTppfq2hTHSrpQcy6c2mKdpO0Dk3icGnQR/VsjReg
inYl/M47hTufzmrgPsFKBLQwAVTVJ/1JWmcpds8uSgWSvKnS45+NTNiMwo+oUQ6lUGwDdwAKDhRi
FQZ2s7YYoith0sGjDkLN5XoPm1qH6LNXTIy1r9YAC7DglfWmNYS/HaqC96d72dbkY4jqWWD52lZd
NmXim53+0pja8BBU1WezQgGjLEpjF2pKvLtvbnImVw+aqf0YKilwdoR0BLLX5socAaa61KB0bDd5
Ay+mvm/L9lXV3S96G61Zu8kVTL0xE56UqgQIHHHm2rw8V+uKjuqXxvimG1/bwntEuaRG9jtF1BdP
4qjN2oTejhCbKqICvFmQKp23g6E3npFJoD2zbEcYuYr6TPC1L1u3sJN40BzNAqB+f1Jvj8w0Tk7N
BE4nYz73q12USnkT1eZLUUJGh81DZujVPvNE6UCh8lFp3PDJj4R6H2Xp94zXsgNlCmKa/qi/ZlaB
1El1pvDtnlwdhfGiXaWyuLk0J11H7pZp3eHgmdd/jQ4ZcTrFzZdQQG48gT7DaxIa5ZLXlamYQqHr
DYYhmAcJ/XAf1nwqEkFqEfXxoJN8ZrxfxnoPc16LQlT9GTitHbwqf4cj6TAVgdf7pm8uN4Y4cYTw
NqPbh57A661dlZbqt00Ok2QYdzuppOmBjgFzJYi6BTdihlcg8ROBNdM5Cz80y8vdMlatF0Ms9f8G
r8H3S75qfTPksfpZ1AlOc+g869tIj2RhN24QebaAr8l3/dDRRdsEvhEf/DFr90lpdmtktEvTAAs0
2nEQ3lLCmX7+MZL0KjFpJn5yOMzGJwjcM9uXh25lspemAZ3uCdMIeIt89mwa9IxOyEp23RdQBfnj
SHRs2VIZUSRGG8nWRz3bR8ZgbtWo014kBchaqueeU3dJsxXM0NjmjRwjHhat8RTd+BwwRBMl35SY
mrhFZh6uKvo8EsMoOSWyHF/UwJf2nhvXF9eTKscP6JMAVQzflFkMYLrpzby/C28O2rt5FHwm7RRg
YPPp95tAbHIfCLORWJu0FYNtNLoB+bjin5E3Ot7GJJLTKGnJ8Btfr/RQBDG0FaZ/huG4+x0nBNxt
IJWHoYpFoLd+8+P+0G5fkxicJndCOk7vutlNHOmp1sSBF5z16pfav3VohkEGtQs+5zKqA36xcwVH
UNc4M25uSCS8cFlsMgCkeNjZTvN81AiKyAzOqaKiHlnI3g6iMWXrCaTktEIyV14wN/HGzN7sRu6Q
Rch51zJK47HoPqG1E4Fb1UgvOgnKAPfndHJKV+6Sa38KNIjraKVBVvB6DQUJJZOGrqZzopHISdF6
Cls6ZFXtJ4RbPyPfM1cCgIXZJJaC7XAi/Jy2zbVBuVFVoWji+KwET9KI9tt4/jxU/cqwlrbKlZnZ
KZSKSoWnOonhTvX2QLmN1HuUvGCfRdvMc52YIl6jmId8dfVujj8T+nF80/g/uD945ePeiIToLKJS
qPWPYXwqeuhWztQtbHg5deRs/30JP1qc3TudENUqpyI+l8OLYJUblGm8ZyHflYgW3re0sHZkQZEk
JA1s8IqbTaohICkiB3JyVlFmHttgnwRflKR7GeU1jZqF9cO7wz819ZAT3Mw7S80ytOpRjrLzkBkQ
XGgO8xj0DgTxYRLCj+2kWW1rIUj2+0O8TXcCB56EAt+7dglYZuvXlVkgd8ZIt3ZV/1f0zjDakG8a
1k72t3VylOLCLsW9FMQHfZVy5XZ+r23PVtKK6x4ecgnb/asPl0ycHpIGncevK2O8QT+8jxE5MtIx
VJnmZIhpmNVmGBXZWZDOFaKuWeXte/cptB4R3yBbR3vjWRN+3bd669amwf2P0fcV/3AwkunFWjdV
dpZqYSNEFodDdZLyKIkwG4+lgyLM9/sWb4/itcWZ4y79PvTEkWG21cUT4400PqfVrgg2QfeClgTg
1f19gzd3L8EIlXW27JS4pVP2+uzXSZ62XMzZuRR1p5WEjWfKhyRdIaG+TXFMMQ9rh9wGOQ7QQddm
XK9PeTP6xVlwUYgiVdxuOqRpbEWplG1d8H9VH4mbrEfEJlb65Cv45sSpPCM/3h/vwn6lIkQXJs1K
75H99YekgxtwdWr5OVA7Hg2TbswD2Fk4Ndc6Lhdmlicq9TeYBqkzzjFfWU6hi1xNfs6awU7F/oxY
vB0Cxb0/oGnmrm9DbiUy7uTcCI4puF0PyFKTSBvbpDibadzuCl+E2a8Z18TZFvYljRoUtaDvIFE0
t1L5YxGVwVCcKfvtNLd7oNfyEj4KwfBdEswfQzzuC2/lLCz5tSuj00d9OH5+5w1NZlbFeRCyYxR+
KUpSJeVDIrR2Wva2oTUAEY997qSC8Nkrg/P9mV1aQJpTJoUYylcoVVybb2Wj95NWKs5urSHfXDtt
22xrIdv8f5iZHvrkSyktzL23O5JYsXK1OPsCBbFCLZDtNXdDrv++b2fBmQEK/F87M09t+oHWUS8u
zppxlIuSbq43KYXj8imLTzSWrcBjpt8235bmxO8xdaqA75+tndc0SeRrZXnuq7S+qFmof2myyHKo
7cDOnsn5NpTCfxcoJUSj6s1pozPilv/AiMm/FWpSnrXQPyDRm1L106RfJNwi5RP0EgT5zZjuhXiN
wmdhciFIpPgFwIP61LziKlHiNXPa+s+jlqFIYb61KLFu+jS6aHS3BLVpOJZAver+kt6e/SljLGOU
pmce8rPgJqKIm8RCVZ0Ho6TiLMX+l0rXw8t9KwuBzSQ4Q3Cj8UQmnzi7I9IiEYUgURlcMkSHyh/0
B62wgo2Cqjq95GL1KSu6/ksoNOam0BthF/EIO6x8xHTzXW8oPoIkBYoJkKZSLrk+jXpk1lEsWdVZ
KQvZRlSOxE9p/ZDgXzuOA8gwo50aYF0tcbK4ybZoZ1ukBMN/bliZ8hikyHjSkbAH8nL9HVkFtycv
9+rc8BzeUnyvD2OYFCvX8tLKfrQyiwNas6SSEZDhgrKr2xK/wxoyVPX2/qTeHtJpLFy8kwQADY4z
Ky6tXVWQMKdSUzwqtRvCRaD/CmV/73me5vh6swKRuHWpGOSIYhIQJuflevLkIkgUwcKgJg6oxPnS
L1lyEUX3yjXRw9t7nsehToVoaqadasbXlkizGTSFlPW5Kn+3/Rel+VEkn0t3xacuTOCVFfnaSkr6
sVeKrD6TP4LSGZZr20f0CbqcRLZTNQJxncJ5f3/V5nuDcIRK4VRwR9kDdoXZ0IaSHgqr0cozuIMO
eY0C5rTYV1ee9Dch29zMbGxynadjX5hgVE1UDmW6+VEY6/64LT2o1cXw/wxDdQREnv3jHpnbnV27
Y5f3MfnK8mzpX7pwXw+f+/DL/RmcfMVHX/JuYppDIlHy3XOH5qmUC+PKq85G9J9cIeMHHA9Vuy1I
ccgPAa6rmo0C1sq6zTeLDL4Zv0HdkszFlNy/3iwD6heu65JcD2Jb+5V2/jE09U2BuqauWiuxyw10
dm5s5i7z2Jf9xJPqsxWT0diJqSoWdpUO4kPZohdgj0I0PPQ97uGgpr2hbwU5rXynbkrYnjRDc4M9
Wsnt1C6Xy/HBLSrDdOIooD1CD9Ae2+RtJY4HWY+BQyi5XsVOMbbj3/sLNT/FjAIE2yRuQBYL3Os0
pR8iQJ5dnl7HY3tWhjbcCxQB9tHgPwKwDw/uUKZrl8zCEk0ni7uOzBJ15dmeD/KsU5I47s60hsjP
QVILn6shMY560KEaKrQV5zsfI7A7VesoUS5s8lyBvUwPW4eymOxko3wI81xyNEGQjyHGiH2Sau07
569h5mWi9EGedsIk4Euv58UTBrVH2aQ7h41r2bqcPWpWWX1HbrN8QktbsXtyVttCz4IjQHjpoYRS
eQXZdXuGJpDMVPQEJcM1N/NCaZcqeZbJ3Tno1O6BHMSLQO/mN7XM620g9NmpCdzPhqe8SOuSHu8F
qesDPBUScL3kVHlWztG7sTzEMdor/Tn05OJUxm6/02RloIjgjw5BgriLFNpdGklon6wRmSU9aRGu
LKx8m3h59yOMw/QlqhXZCTsBgqdY63jfo1GhoEFtRx2iLQgr4ujy0nhA56N4DPM2eoFAp3NqS3Vt
XiTQlGWu5uji8EkPRmvXiq13EFr9tcyK1qkHcSsQoNldUsObn6bZyrtvwT9Tk4OIDcK6Kcie45RS
LypjXwz6s2/9bDJ54w2IA/lfIP4/mJF87l1AK/KOSOyVL7x/LBeOyZXpmYumVAiD9oDKUyprL1rk
vpa69K23opeqfYiELlxxnDcB6LTdKcBOrXzUReHIvN7uVQ57Si/G/VkKQ3QU1E0ILRwQPyeWFTsT
akeps6OQAybw1N39od4Ubea2Z/tcTdvGKI20P7fGgB5CQWfBKG/aeN8IPxLXcGTL3QwpDcNqFe27
YGeIpgPmU4nXEGJLk/7+vIDPDGj8PHayQnFsEXFmvcPGpsNK5CJuESkYqr/U3Vdu/9sYAyYlPC6t
5RxyKOWuZ9wYrEqp2pEDFgpUoFxNOmilVf77PoIoaEqSKDxgAPtfWzEVP7HM0OzPeqJdWh8lKJWm
m9+qRa/555V1XJg+SjEq2Df8Fb5z+vmHqyQzvBqyQ304B3VxCHzNLs0vxXBU6SwYOsGWrPFBq6xT
iuqJT/WRsQ6Wb2fGoTJ+pSBX0zLe3/+keTCM7+alyKsfTCaZsfkcD33pankRjGfPVXkeNn0F71pc
PwQDF/F9U7fLiSmMTIPn8p4/Ty0UiZR0TMZzNOnHBETfWzdT0s19KwtBB1cR7ohme5C+vMJnc9xq
qeAFpXSOvLbexnFQH3NRzezcVLt9NwjyZaB8C62g5+28QjE2eqcaG/jZzI3Wji2y0a7xFCZWtzPd
UnpKkDbaG2JnOH7ZoHfjS41ysaCCW4k430VTr68TMhW4Fo1MKDDxebtwm8eosJuhch68ZEPKQN36
aA//VRtbz3eaYZeDE9qootDZG2yg6Em/jdO5K+18LZu3sCemHmKKTYi4QGg//fzDLh2bTPR0KVXO
NaFomn9BLKm01uAet1HVO93wBAlkoQBTXBuBjqr1qzBRzmX0GYqWXThU27hDLMZfi1OmAzyfWLqi
eX9N+BKQUdeWAkUpzFrPlHP8XRcOxrbYD+E+LXekf4SHMXO6gybZyRqx38JuJ2UHnSBQR9AGcwKh
sAtYzmDUzqWmPwzFoDqaFlnb+5t9YaXwWJOyz4RqQBT4emiK3AVqH5XmuZbacmNEdWwPZfk01sGa
HOCiJZwFdSX4Doj5ri2pchvLvSeb51ATgo1mBPVGbdRkY2X0tN8f1MLM0VwmggCGGoXOkZnbF5Wq
TvzQMM9CoSJYTfYJJZ5+TfVgcUCT14NlCMTR3IohVEqd94J5TiqlPLbEawH+tgm/1pAQX+6P6MYW
EeLEpkyZmBc/mfjryTMEL4/zILbOlSxml8j1MmUnyGbPoaYPZ01N8ab/edp0IP5BUUxdIKAZrs0F
dLqYuWEIRMWxbUFwbbn/GUqHbNe+axJbicbzUOzUpqXhqbC90t3zX9tWQBjHW0Fb3qwlnzLpp77T
SYCCnK2lhDZsULWxdxkymp/Hqvwbjd4aoev7S+PqhFN4EDkGdH0B5YLg+3rARt1kCc1A/mUIvnIm
j5p6Er4h1ppWEKfESM6pRy16y/2X1BscuXz2ZPGx153StFYCtRunxocAOmbiiYbBPc4WWpSSqgpx
a5daDQ9+EINvL+ucfjIjtaNAWTkoC9ZIvvCXxwf1yHm/g+BKQkyHbXgp2tFmiwNnajciAp3x9v7+
XTQE0TORH64YdMz1/OK98qgp3fBimsLjOHYHKxl/hmbkGN5au+0NJI/NC0Z8AuMoEIHwurq2pSWx
atKZFl6C0D/3+fdk3IvtaxPv2/6nRnAi6nYoQXkOqHskUQJOjbywXaKnGP7Rhfh8f+Q3zIbvnwNR
MEk8Mq0EL9efkyaNNFRiG10GAo59UIWpYltWl9t55z9YKCB/6nu0+GSLVGUoZTTsaZF/7Fqte2Qq
fcfTqtXuwZsLDQcsgZScenomorTJ3Xy4n+kUQjqsV6OL28VviN+cIrPZDmJry29ZqThKtk+pJRKx
tKbowxA52vFaaH77GprIaEiKiBQaqPfNJVuhUo39Gkb8S6Y/8mx6CaNLEe199ZgZx0pmGwoU+sVo
5RF260jJD09ZEXBCgBXfi3UfRg79h2fyko8uxGx2MPGb5n8bfw0YsuC0JpVOcuvAprgeZhFk63ti
qQHSugSS2TtFKvLUaU1hs7K1Jmcw81ooc+MZKShMavAzZ5GHhupqZhdfXDlBC29XauRs/fqYantF
SCFvGJy4pc08622pDjal+djGv8F5bUoQMarwnLjRyjm/KXay28lvcctDTcC/1NnIdV/LNbcGfhf7
8avlmsc2K39p3U5LrV9F3jqD69rCgMT4H2Rt6mjY3Z+SpYknIJxY/6Y65LwHRRC6VG8zP7mkPQhE
qR+GnebBwnbfyoI3o6l7wscg+EHianakw1BNOympk0vSxo5SBMdhfBuT8FVI/r/GA+CAzk+gd2SL
rg9qS8Gq9VWd6UwzxOCOtdevbKKlA0Heix51KiiMZRaWBdLYKXIQJJcSzLJTdfovt28gaRTSte6d
pRMP+oxuFyaPm2AeAUYxiJCmyNPLsBdhP+j0XTQcev3iBp8a+SwMb4X476cdDh6QCwwPgMicJs9Q
zDFJAOZeolbW0KtpBdsSlKMof76/IW6yiJxyhOW4siFPluT5hsitzBsyNUwvqvJWHyGFFkliWZ/r
5iksP5VysTKshXN/ZW4WnrllaIzxkKYXUctoiR+UdtPk9Z9g6JEZba3yQTG9NcnwhT2PTR7e5P1R
jJpLhuttJbnSiM1Q+jM28U5Tc0cbL0EqrRyuyUPMnBrM3irnimAB4vu5U3PdRFDjKr14gVOH1k5C
e/czjScpL1eR5+T9lXvnqL81h0X4til4m7MKg5uaoep3SXYJ49F7UgI12Lp11J7lKu034mhW+84T
+03tUToqc1ndFaUsO4agw4/sRf1OJWHqZBoiD6WgVDsI9xW6U1XL6cNcPxZ9L07ctv5G7nTNDv0w
exSTSjpYbgeFkIdKQarXza7EX+0Cqx+2eT5ExzLMw6eqCDS7Bbf8OZZGw3GZFABwHU7c89NPESLZ
+zJBja9tqDAJRb3xBNl/IJ2aP8ikVE/VWEIjbTTN/v6ULS2QQqUVSUDgq+Qzr31SKXPb8MPsMqhJ
sldcKd0J6L04mkFas09iadeWRvnZipu1fX+bLOacoQxNJE7lfHIk16b90VKqROUF1NDrrEpOK8l7
czx2waXX9lEZbgpxuu7yXZs0x/ujXtr/NFEQJmOXavPMdC6Yo1nUYXbpTJPGjS9tkF+MySevbP8l
V/LRzuwClbVGztAgzC5usVOiz+lJVAXbcL+ZEy9m+7Neo8acvnu+/z/am+3/mtZTD8RFdimD/8z2
UwdVqfUQoYWes3vuT+HCVUMSBQTdRGbLv2YbJ0NeFAiJlV4KOVCPrRmQ7TfRG+vi+s99S4uTCL0b
2Rr4Im80M9w2yeI0YVBq+5T1mmNSHdVDH5qkX6RWvwIVqtayb+9MvPOJJAVM7wUxH1ygs4UTrJbA
sxVwkP5Gyo9e4Ntm+SNQ3zq5sbU43HrJwdSinZk5metvOgLu0NYOvErtSHjwGocoWw42tfU0iPGD
3qJQoYEpMN/+fWrIVxD9sxRT8en6CBnNaAauFmWXtDadfNR3VR5tRpL+gtntcrfYioX/hS6YlW29
tM3oSIE0jsCJbN1sm5lFIvlKmGcXE3B21SaOn/4NrF96/BZan+6PcMk/fTA1jwGbPEvLUsaja6VS
4p9hVpLi7tnUgdgpo1xu6R5Hzi5O/pWllNiX/Mz/jHGOQ+kpNqRCleEY+/R11Bt7kJ7yIt/0wbc4
+n1/kEs7nC5oc+Imkegfns1npKTNqLdldvHdwM6LU0ZDZnQSzXArW8FLFz+L5T+nlxke+rmUsido
KbI31zuH546c602UX0bJqCD9KQ6pliS2pBSqEyMw+mi1Gtqw0Sjs/X7sD7XvZ7vCSuEBUEYo1/Tg
99hZzaYq1PpgSm18SN28Pcjcs67kJ5v7E7TkryEPIX9PdZrLah45W6JLfoyrwu2tlh6cJDmaMW2B
XiZ4du+Xa9DSpZcPx37K8sMKSlJldrDGOEYV103yi2JWO6l7jZLvsXZ0XbgkThT8m+xHa3qb3ATS
vpIcfO/cmLsetCoQqwCWjNza7D3S5Kk1sM/zSz3mWzd65H3/WiuWowbmtpCb1yb6DeOD3j/05aci
bmzrPMaPgxY7PCmJirtHX9wLEVoP3UMbx/BhPnihnaA8cn9JlqdoSreSRyeZPu/n9dW+on+n5ztb
r937Zc9TNaajAImA0QlLOX7w8dZ2L/fFoda04UUOh2QfKI21oXAir3QXL0YTBqeHVocpuzqHH6hN
ITWRkOcXNfe2hXSokGn3jqnxkArO+EkxBtRGXqJf9yfhtrrEMUJTRJSp1dCQP3fA5HWGejTT/CIG
0g4McEaTtfc79nPb9LQ/Zd4nTtGb/0XpLkpRBza9567rnC4fubOEbx4MPGrhHXLhb6VEtrlKfrDk
WGjepDrNG00CXn59ynPI83Wxb/JLl3f/EV9ZjlDRbq2aSX2Uc1r5lcgESNMK6lZosmp3f3beb8n5
VmYlyN3D8TIxgF6br80mFcy0yCGhG2GHK/qETFloes13iyj9qSt0dwLejyjBsLsPbVvAi2O1SnWs
w1DO7cHw8kdRrbyvedpQEGVDtU+9rOY0jGkRLKKJEn1f+ebpuXXzzRNeFm8Dsnzed6yHolfkqsg+
koeHTEOqvXDtMCVY67xt8qroj77rjKXqwIeydqSWbZMyJm6BmnV+r9ZRHxmhJecXPflruM++OdEr
f4rz72NpOlRgt5ZuS2b1Yq3FjbfBHLt3IiidKBcmzcnrhSriqkiNhG0cAKiCy8HwfyerQOg1I7OH
rtnHFtlQfKp88cbMbt8q99nrTLst800YHpL4s/Ld0J4i0oRAYTZZzhto5dqbbrXrxeWtAVCBCj8Q
erz7bJxa4ar10OWXXo13StK+teIaO8tCYoR3BdS9ZJRQpuDQXduAUVRs+zIpLtLgOxHQ+RiJXNDo
xyB58j04lozBKcQvmbsytqXpJfUzodPAX9K8fW03yRQTxcq0uFSaRYDsN64jaMr/4+y8euw2gm39
iwgwh1dyp4kSRxrb0gshyxJzJpvh19+POvccz+YQm5ABwzYgQLW72V1dYa1VNayvcBeHuZyH9T4a
vFF4D/J6Zllc22pGqUc8sKn9gvlCcac/VUwstKDkSiHeva4uVSI9qAHCfk7xceeCLm/9O9s4ep5n
Eg9KQde262Ce6hHah++Aw4O4yitpyZEJqClxHbhQYz2Vh9ZEwjBp2+xYjHHj2dPQ3pVtg24j8+Xc
27/ofYjKB1+iKWrgtOvXeWyAczCmQa59rVA/Abt7MUXB/lvfS2O6K/TiYo17jmL5lus9WMo2GEXh
kDN9vQeGKqBCD2XtizY5WhHKyWZ1Nw0+tVK1nhiPGbpU270UrcNiYkpNMO+seeuwQQ5ZanELG0Vf
/QCtBwlOi4HDZvaERZnpRpnJQ8v8j721vo/9YCm/MbX8lDdF/qTLyzlVUNsW5fx1HBNe1p/hkP0M
K+V+thqv0YbH2HQ8WZ/cMc0fWqF7YWTx3MvnybiM1R6kZGvtdAMYokm4Lr+TxerT2qlTK6t9mPmu
nMlM7EQZodjZ4a1lo5a3lOiAPRHzXi871TN0lUnofTMQ57ZS3VZ2flR6dYGTe7x9gLdcFoUYsDHL
B9X1tdiOXstaPPZO49uBdKzlypOF7Wdd4445JZhZSJ/LUkJCs06fzOh02/iGSwbUusymBQJF7LZ6
eigtlxbCXA0gms+l+X2ydh70jX0kkYeiwSRhqGJrd1GpcjHKc9/4MBcllQb4/KRmT+EevmPjUIDU
AafzqyBC0/L6czXtpPVzPzd+Bv5dzo4TqqpMK7i9V5tGCKWYlkifD+jFtZFWtuKsAm/nz3rj1RHq
8DRChz02yeaO/WtlXf+WY9GZes+OJbk4WZnkydrPWv1mR//ly7yxs44HQjmuswE7c3dnB4hrhI3r
JOcq3XNWG11b/DLtURXlZhzmusgpFX0yJKXK+c7oEyNwoAkqrTmDZoE9uA5CkIgDFmciq+hVCPt8
+6tt7+e/1ldHI4uLdKgZJuSjAO9pWuOC+CPWh9aKzuVtU+/jfXqUKH1S2Sfqp7J5fUCKUY+Dss1a
Dogpn7Rays6SKhD9pDGfDUqFfpYqL3MJ8ycTEM3xtvWt46mhl0GvnjeJmQnX1sGYlEoJZN+fmheQ
8KdMJO48lTtWNhLPhYUEjOSXoD/I+GszklK0vWpWrV/HCuygWpxKTT0xVuHBUPuTE0qPVX5BxuLO
MftDMmsnw5Aut1e6ATFZfgNdyV/y8HQarn+DaiE5othN6yNP+qWynwxQt4zSPE5O5jLPpiflrgqJ
qQ2qq1pt4dZK/SjN2iVqwpMwPivRXjq+GFxFBL+Cd+I+xFze6U+FJaN70expfUmazxOD4u3pWWu+
2eGLIsO23/kGm1+aVOF/rS0x2ps32Y4SVcqA8PhSV0Es6lN3Mv1cLffO89bVWVKS/7WzDjMyWUqI
NVu/C1y9+OzYs9upfxW7HuJ9QZPPSROTeraG6N06nhVypUc9pEGf4BypffUYRncId7itoh8nY2fz
thf1r7HV2Ynz0siNEGNMf3ecL6H9SutNo/h2+4xu+YKl4wazHOgc062vv9FYlzyK49T5NfG/XHwX
xl8CvNMwnuX0sxo+pOVftw2+v5gL3GrJmx3yfUYRrZ7yWBOzaoRSSVRae/FQHFqjdmsQyyBTHfmS
PiZ9fTbS2DWAC/wujQ8hxKWrvtBkgMCoa3KdPYVhnJaUOjLnlYAlaTq3Ferv7ikQdyRr4acQLqET
tvp0YTcZ8mya5Mn9y3gX3vXmyQrOivSgZYIpwjtouXe3bGVt+cJvblmWSn06yUYF2MhXgt4b9Nit
1T185Xt84GKGCHsBG/P1nNVBsQonSALHrnym0C88AbP2Mqu+H0NZcskx9I+DloA+JpG65HZRnlVJ
lY521munZuoeeMhql8rCcIiWluHtI/XuXi4/DUjMktUCKloXxqcsYTBHwtjYNiabqYqThjfLDHdo
5Sct3DH2voR4bW0d+PS1ETZ9i7WsglmFVqiedB5zK7y0tJ/kUrgNpaAuiVzubm0pl9trfRcIr6yv
PoPUDXPWzVblG1KA1pc5B15sVXsdyeWEXr0TWAEdQmUbx2CgI3J9pmyiA1sErNHOz3N1SYyLkCAE
3eU0Nqyd27Jpi0LaIoioIK2zeiXkOTHLKJEoZ1kTA8RqbwyebPHYyvKlLpPPIH73kqbNTwi/n1EQ
JhECNa3r5WnVlPTOmNa+ASEcCuU/VvOpHpRjlTJJ6dBYyrGdhm7pYRyhYfu3v+D7PGrZXAYO8Iog
JEhv+dp6MaHckjd8wkhH3bz8CST6UOrd58go/TGRnoTFpOAhfDHnPbW0d2/KL8sLYQDyHfWtVeg1
l2WuGGlY+10tnzvkWaRvTeuckRm6u73GLZ8EUkBh1gYDUFDQu15iEjXoajQk/nLGLMKwtjUvsht6
v3Rndu7j+wvBbQYrj37RIlu+Ll6LfhK6XSq1n83Z7I1WbRJldHtz0jaODOWyX8JP5FU0fVY3Qsoy
k/fIqv3oc9snbjna7pCdUZ6dIs0zg9NYn+z8OZP+uL2Rv1TWrm8idjkooPV5U2AFXO/k2DG/Vmlj
0oJGpUEfEUEaIwFOLFfSGVkBle6bmcBvTYfDAFEeUhlzCxwbVrUsslfQgghhhU31ounReGwK+fOM
GudlYtSVN8hDfsql+lQHMlGMLr+Uehg9pZOlIeeRDWgS6OIUN7biSpbU7Hy4d5EHEhtQe5aGHXH6
u4b9PNfC1rKIlF5rjkkTHcGmn0qUVz9Sj+qZSueqvTje3s6tw0Jr0DFRlqMjtQ7IDTDPqZ1X5N+z
A9JVhhDbzXK902X6JXm+/mjIyQLdp/NN8L/yL1LRlIhblI2vGg9hlP05Tq0HOHPRzKXMcO6q5GBK
DpI6w0FmJl0Yzs/RDE+H8Q52/F0zc74i7JLSq6gLptmHaoAMS7+uqv+6vR/vHYIGEheGFVLURLXr
tyzV8ooOZt74efppHh/C1wDCi7LD93z/PGOEt506NzM13ulO0DcdZ8emdqMGH+tufkxi4fWRfk9t
8uBEO+Te954HYxAmAKTCjkfR+/q+FIED9z9tKORYsqem9UVOAoKUPeHpTTP0X2AALtX7dRk96rg6
ais3fofUxWEu7ZiKvSZfoPfuaUxubh/J2jKiAHn/dSLbaIiFjLrS+K16Hzsy0iwXBpi7Wfhn2O1s
3taVpDcAcR3+JCX7lZOL47oOExRZ/D6W/skXgefIjRgi39DBVqipytWfcr2HLds0SpsATgJASpgY
11+snMsQxDOFD6s/BwEafiJ2EfgpPY14I7fOaf/P7UO/taE8Sf/fIBDOa4PBYHZVPktsqBRInwyn
/hYp3aFq6ty18qGAZ63ZO+2ITZNoWlOOwB0QWl2bbKw6LJKlEFCnd/oxw8F1CjDpc5jv8niWv2rt
e1BiQ2YSBYTlwFybQgxdoclDij+NX2OCUy/RT2pqHhTjLrKNUy2/OM2eqP2WWwVbRFpFzIh2+Wp5
dqR2mlLWrU93l6Z+d1B+V12Ozjn8zIXYu5Q06bter4r5nWWhK2NLzPSSFF/H9pKBHHaiI4zDYxQW
nh7tVS/ex6WYRIrlF52YJ3j5pm/yKltKE31qtNaPQ+Pe+isp+7PykiH5iDTAH+QiO8/hnrnlz9+Y
a8Ost4JAb325ndwAhXVRI36RFt8a7UlRHyoS5NvXYNMgPSn6JkCY3yEzsrC0pL5SWsr5xnwK7dQm
vLDTM+N084szjN2x7GgoBAyb2XEzW86TUGapANCUImu7XqrdaAliTyY72/ZL5BS1p9BK8kMZdtnh
9iK3TuZCSViI4PTA1smFiOpxaoK487OprI/doBauFeJEb1vZekbfWll+xZtvpymzkspO0vlmFrhx
Yhz16CUMX3X0bf6DId6cBUOCMt+6TWF2wnC6oO/8Rq49VYoOmniNlT87Z8/Qxr4xFc1Z6BQgRQGv
XK8orpwm7axIMJs9mY9y2hfPVhCmv9uMhqq1kHIMZk8tMMGVrxJZMEShQK4Zl/sKpsGfIwY6GdH5
9q5tnDeqPQtFBEkEeJurDDPPCqfRKqvzRVy49CNddk1TxM632fDxgPPgoTGshMOwJlgJWQ8mJ857
PzIZiyn1ReJVQ/tTAKo65VB0HqvBbHecxubKqMgQzFD3QFHr+jOlSa4qtRRhM/67iz5o+bMU72Qg
G2ebBIumGEpb8MvtlQnU/NrRBljjtzLNj2ww1INUgRrrmchzaIG+7GzjxsnT6I6TN9IlQ/VvdSaA
QziTGhm9X7ROfZo6c0a3AmW620di62Nxh1CEREeJht/qSBjBbAVmOvQUOJBdCZrHcjY87UWpq5Od
FS+3jW0lj1AocGm/UGBwKa4/U1sJOQpjY/AdZtI+R11uHBypUX24SsZFIvHyotpBLK2W1FMmx+q9
UE1xalK0UW7/kq1lA2SH/0ccsqhxXP+QWk/oP1rJ4CudWZx1CcBqo4wHsys+q2b6YeJ475zQjXIv
kCHKSBAhYVygM3ht0mmrtnV0SfjmHPN2goQ7NEocn5wq7ehvVeVz3xXygdhCeua9qR7y0CG3loFU
y5a0N6BzI9i8+jWrp0eiKjGKwRT+2MnVQWNg91GYjuQh51EcxlSL7/tKg+XSt/29IsI9SMbGmwsc
g2AClOWigbYy79RdXOZ5PvgFD63V2F+t9qnLTW/ufs71fIkCeW/y6eaC31hcOXJoSg5zG7GYRYyo
EF/q1zRoLgvPAKkl63GK/rx9wjbcBRVDuImUl+jurR/cEihwEZjl6M8oHBb+4IxuMFGk2JsRuuH5
dIo9kP6gtL5npGiWMAxkq0c/QTG2r5GcSOf7Qvnr9mo2rNC+Y4o00FWKTOs0zwaw1GTqMPkMUXlk
hO14CPXsKHXtnibDhtfjtWUuHJgw6HLrypw8dOGMXs/sJ8KU7pHhbg91pdY7gdd7K0tzmym4eACN
/67uYm0OU43+nvCluARw1rj6Hg7n/YZhgSYZuRyYcVL769teR6EUhgHHrZ3qo1ODh7asxGPw3Z5b
WZK06zRnMUQMRCuZ2G49uTUlLBXK2A2+PD1JWvRYl0hlzcnL0kFS3Wr+UkQ/guE7g5h33qetFS4I
fJPyJntprC6UFopIgQ82+s1UM4+xg31Xep398/bB2/hSYHEpvSMNgNrketpDKySmTzII05fDD1WV
uP38920D7z0RXwnoOH874vJkANcfShEiacwilP3GKodjlcg62b45fgSxdCjyZV4QszOO42DkO4/h
lmGb+huJFUgi3oRrw1ZrKFk6xzJoXxt5mpM5Mj9E8kbZiwX96GxPKXTje9Hz40tB5KImt24OxXaQ
DrqIZr8ee1ceLmYq3HE6397N5eKsTiMEAKpb3OGFn7G6WCnFFK5rPvvldMnbvyNNZwDwh6UsbJQ7
pt47WJjxJPZU05h59k69bqqKcdCcZgasbZ/GTLzMg3kYmK9jSfPd7VVtHEKd2VEUStlAlDtX0QKV
y8aOZSH7Is8cz+rl6NA0dbVzlTc+ED0Y+H1IG5Bvr+VoAitD5N0ZZT/MB6/I/DmsPWtPuGU5zqsP
BNgWeUTOPDo062mIadxIXSBpsl/nx2lmmjXD2MOMaZhnTUPyLg+Oqvzt9u5tfCiwXqjtokuD0MZa
ZhB8a5CmhiT7/WgwSKHNEV9MhtlNzfquSx1552NtHEEadUj6IE+DevuaaR0ota7XZq34+XNjFF5t
WadAebCBl4zFHkV9yxYqEqqBCySNXwMhyl51qjYwFZ+acRyPh3aMvTiNPlTqw/Dp9i6+l/aAqQ5L
F+lknUGz9K6u/YU2KX3SZK3qV5J+DsanSAqRfGpcE1WzSv57al0Uf1E2UE56UT5lIjjKUXGch+qu
j5TnKhQnOXD+vP2jNnzY29+01j/rDQhn5VipflrFxzk+jMFJMu87/Zzbr73e7VyQjYbhUvmi8AWK
lK+75jWNkT3TuktlXzIvWZi7gfY5brIDcjxW/pxKrzTyYDedbq9x4/LzPDAOZBl29n60Y1w2+tBZ
heJ3+RS5gyVGaGaBtuPNNk7SlZXlEr2pnFi5Lqy5TRR/WVdpQN5QOiTyZy9UJ1dLdqASW9aWWZE4
ApISSDnX1nKqUVFaC8VvmSeM7rgaPEGlG7tD3u6ckI3Lv6Q8ywxlCszGurKhGmklB6Gu+HFjHY1E
pKgrJwJJWhCFRbZX9N04jwsjA2/DBF6Nx+56XbUxFIMxBYrvDO0hMMNniOaJ8VkRXxWJ6TSDf/to
bOR0hHbQF1Cmom9Hfeja3tBYaVZkdMZVal21+DyXP7Wi8wplujOM41hKqOCh7Jk+OqnzKIJx59C8
V73Dvy19CmYoLcHs+slIrC4z7bDm/uX/TEn454TaF1Lvd1Jn3leW5k5AT9JGOxM5nRJF/taOkxea
4q4ufRSuXuNT9Fi9wNK8vS3vaV7LzzLw99ybJQZeuao+Y5hFbZHXl11z0DJs6h8b21eGU2Z/SZLo
GFFspaWS/ugdlxHeogE1m70K5D9b+QdqtI8JdJbA2fthWw6EHwbmEjiZg7LI6ntlBXL3wITYL/KK
iVkUSTgdkrhyLas/hr3tTjrKBNl0bnentGy4EYtQhRLsMtYdMa/ro6LUQ6Z39qD6fc/MOCGJGqCw
tDexZOu6QTJBzQSVgoVHdm1lGAylABSj+nr9xzgkB6OdqTJop6DYk/nZcCHL3w9OF8TRe1/cJrEW
MWVb9YtZO6R5eADRgEZF6MaoRlT28faR2rZGlGyrhMzkodfrysNRg6jPh8sT2zrVRuwcQ9hwpxEN
OnekmvBTGqLi9yMJBrChQEMb6RcQ+tpobJppZFmTSmP+D6OwDqBVj730NHT92Sz2CjIbuDJeF7JF
wucl31lz6PUm6juGvqq+Is3HkgFQPeIHZqgdZ3k6QD72ArO6mPFzGH9zquS+H/6plMugwZ2fhp0L
vHWKqFnA5iU1hue22u3RHJR6VmfVt6c7p/1zEJ8T69O0J9W9aUWnmmABeeLFWXkJRUyONXYoispJ
9lER45PW5OXZsLu/A8fcAzy8hyDjkxa2BlpRtAze0VAmM8nLFI/l5y1F6ebspCdQwCejTe9Huf0U
xi+F+F45x67X3dmRj2rWHbLc4v+tg1Xv6SFvrJ0bqi/ZhEzWvh7GMxfDWCRFpvtlfnbGAXWL3DXG
zwiw3L4377H8YIHeGlptchgYWpGNKYb0B2kASxGmh6lnGqozPmpF+mmyX9ACaJS7QmX0xpz9kbfS
zhyZjbwG4QMCDd5lspt14plYYq4Ar+n+XAThMe5KcQmSRvZKHXT37eVuONm3ptYwDiZxxnKdjLqf
l/KjNGafU+S/bpvY+nILVQBMF6BA8s6VU0BtuMpjXfflojNeWpXuaz6U0t3ImNOTvl+g37LHJ6TI
Q1YIZ25lr2A6jDFwe3wxFcfG6A6m9VoZ+iHsdnpQW3v31tDyQ95EoEovpwn+gL2rUVUoYnew/dtb
t3UQuOrg4fBwAMeXX/DGgt03mRjV1vDp09TM77SAyu5AbLauObX5f22stouBFpUl542BgfE4VV7U
3jlS+qAE7WmS7yoVhOpcPTvZoR8/Ooa475sPVf86yKcGDsLt5W59ubc/ZbWh8qJgm4Mx4IXMjqXa
esumxujXO3uv/ubG8kgRyCNFDaLremMno53IGdnYLEPEpmDC1qua7JRMNz0JsQslONoX0NNXRhyz
ruEaW4Yf5F2WuanSEmdWBlVHqxEHyKLj3WDbAg+jdo+dnGl3CnBKLYCLUPZW9Wjr0R6+fHOHeZ2h
/KGvCcz8et1IIgVTjY6WX6q6a80PQfQxCxLvv+3vGzurUl3cg9aShWP4TVq5efJVR4pLSDvRxtb9
o7X4f4tZ3Y6yD4swajDCQlr9+2DvoX23doudYsgUCqHQF1dPQeAAHZGdxvQj53ujzKD+vsxaT8r3
87fPPQ2CX74RuTTqqtdfJUCdRcR6gZ0IrZSWuQlHRj01xzKN6ye4Nnvr2qqMLKVGeizQ1gBsrT6P
VbVdk8ix6Q/yF7VFxt96toaHoi2esyj0TCQQ08n8GJvnxHRzw7rY3Z141VPUP47FnrTnxiYzP+9/
XlwG7a3ra71ezkmByJAfkPrk5YvUBAereXamPfj9xnG5MrQ6+33T2xXABY6LGbp0FBFx/f13m4NC
xWMh6BMOrqqeKY1peQ6W76iObpVQk259I3i5fVg2XBeHhESRog44mHX7AsXKzg6q3kTD4Uxj2I2j
F7RkdzzxRt/ZoO1McC3TSDDfCZiJqouMiRTer7NkehyM4FVCyeYgauBFVlbIaBo7EXqoulHdKcK2
z+mcIv4KCig9/f56qYUAkMCDLki/68uhAZecSpFZvuK8WgbTM81T/V9aMyA84PYg3LBIc6wfwXgY
h9rqLCrJdyiZaOpD0O4A+bbO+VsT63X0YZUqJSYcjcJRpHzrq7/6DNi+soMh3jO0ZIZvgoZIiUZ4
ALXla82XNLIPs3gNe1/0e43HPTvr500KTNnue+y0d/NgfMrD6bmK4x9C3omztk78251buWGjsDPR
BKXFiYelN7ptZCPb//M/HLN/T8A6EI6HIQuUsrL8RKa5ybQqEd/nweG2kWVLrnsJlPRoORLX05ng
OF9/GqvvAjObHKptDDk74pFUz0wn7diUs+PFANqjOIwukd3tlfneb+FC9AcKifQLEem67DVrXdY7
ZaH5jNjzouSDRaeT6YW/vzpYeQqQOSyRo12vTktGzQr0RvPt4ZsFImugwB4/psFdNxxFuYece1/g
IAPi7YKGjGY/4dW1NbltamGpo+bTEoRHlsRHtc/aox5bhwo17LkTOyXg9+cdg/hb/llSxLVgmzOO
DV0YRfOH8Zj0fgPWvsjuQ2dvrOb7d2qxQ4+EPjglqbUoshaisFjS7vIbIDceeaDtaqGyh53eXs2/
VlaXqooHAzS9qiHpIVyjPS/V8zFETGbacUdbR4/mJq1oFKyoba6e3azN6yRBHcjXJdnLy96NS8MN
zB0r28v518oqognHujbyjuXQEzoN6XOjMW1Aadza3Inq95azOuRSROJewhz3OX1uX7xE9R+29fX2
Rdo6AeaiOk4FgBdvHQ/O0xwbncZFYj60/pDksfiwyHXsNIe2nBHpOCxzcmVChNWHKZ1+yNS50/3e
+WSHHwwIiC8OmiaVKj6Fkla7sTqOOyH71qVFzmzJPfBF8hqsotVVnwhGC/iILh7t5gfqU3OOhqiY
Dky1PN3exq0z8dbYykPYwdhmSSVxJtSnKv6iV3cR48uNnQOxtSQE+5c0ErUcSnPXfkgSXTczc073
1SH5wxiPs8MItUfFjC4dvYTbK9qy9asKz1QZCELrT6Zlddzjg3SoZLH4apa5G2r/5J04JtXO3m0c
QY4eYAHiTBnF+OUavAkiVD2cdHtMTD8M5uZuyJgdkmRp8/vrWbwcrBGgS7i61a1t4Ic1fZgSdhU9
SC9h+EJpvNJEBVIKkr+NOPzr9gZuHAnQz6i0LC1hSv6rj2XMemoCfbX8ituHXEtueFZtPGT02z1j
ki//wRpItl8arxTzVgewSwf0PVusTZ2BhpIIaVcemGQw9t6ozvbfJriIvSEdywpWIcaiJ8k0JVST
uGgrv973sTbpM6+UVMNg1rw5d6XiLins5zJIPjThXrN3wx+qeBFwvvC0EGtcrbFmEruTt4bmB8pw
MMtveTR687iHVt78bm+srL5boXVzXZf4DXW+aEJxiz6EOi5Q/9h5R/aWs9q+RB5TI4GG4yv63J9y
pfxmDhndrqDeG0+2kYQD8OBToSeAj1fk9c5pQ1T2SaijrTue9dmXpvhjHYqHglpJ1j07mqdOpVun
xaWxBQKcHzTmNYYeA6vmPPOMutZ2kr5lbe+ODpwVaH2LBOqae1ioeSMHVaABwHzqnODnlKle/ByZ
5znwq5aidzqE/+GGgBFYOkaouiBydu1m0JCAYJRX1OE01bXk4iTST/n0I0LR5PZV3PiuFHBQnlpk
NCm2LP7ujT9jCKwldxKlnEl6tiWftoEwd7L/jTN6ZWL5CW9MJPNUJa3Wkf3Pc3y2C/OO6p84BAl6
AnibcmdFGx56ga8ugB1UxnnFr82FYkAkxQ54d8o4fHCosbtaEeyJ4Wztm6pQu7fQfMGfrO6DzeCX
uBOp4YddQjSf0HlGI2JXWH/jYaPfQVS9QBCWMTPXi2lNgvhJFBS69WMCiT4rEPWQSjp6r/LYnG+f
hY1zvmD34USDDaKztdq5HLRspmeUmQNHnGEOeYM4dM3fxfTaZtFJZtB6+sd/sPhLB36ZZYGy4PXy
KmcIhV5icQrVVy2K0vs+117bprM8KBK8QVkc3YlJkuCDIiR72/jWuUS6hCI/G8yQmZXxmuAlkKWO
O8bU11z9OvaRmwWtlzr+bUObHxHiD2O3SMugZl+v0oT5ZeozlTypy46d/KPTvlnNS9cPp2HY2dAN
XILJPaZ8z5EBnmmuLltnW0mmpJTabDGdkqF+Dc2WeWo/yiL3qF15rTSe2zD4SNN9595tbSftdHq9
DCOHV7tiLPaAKMPSmZEjMgsmZjPQUR0Cz+icD7YS/7y9o+8HsTJ26a2x1bfrGCwJ6R7tIxOxy5hB
KKYsH3Mjqx4toTjfFRCcl1iLzY9OKu5FPldPUtunXyeGq50ixZ57NyB0Db02VfeQbJv7QD9WpUkM
rnR9ppNoUIbRzhjIUpffp+6rGvbIBeRf82C3JbuscvUwUbMADoX+MhMV19y1JKjr//Gs5cR0g/kg
KYegsC5dhyCk4kZF7aIt/KMb85OqfLv9Bbb8H95PBvJuguJfz4Tp7LmdAN5Yvl0+hxFa4Or9f0n3
NFSFwOnRr6QEvgoEMiPrqKhS3wryhxJEYr9Hzt68LXgdaHJMBgI+sHzLN0/TpBS5PQqG58hSeAZw
fJc5DC6xJS9FAb4OvWaU7+Jm8BIkL2/v39YpgQBGzI0+Gp9u5dgpqpFhLrelDI6QLg5Ka7mdfo8+
w46XW5z2+oy8MfRrC94s0cmElApk23wzQipBeIrxKClUTiTk8Bic7Gg71aCtgwEoArQWWuALvvR6
S3utmWylcky/qgxXdkposIGbNv+hcIdu2P+ZWdO/lW7WhmTGTNRY9oe8VYbLOIzfkSvaeRS3wgkE
tCECEs4DgFh5GgnZmJoqoeV3VujmXeINTXb6/bMA8RQAOqkyMjbq9ZZNswajdg65SxIAyqH1wMvk
KuIVhfT7PprjRvcCnhofZ41am6oxkgj3TN+S/xgIjObmIVDcudibB7Tx4l3ZWR2CoBvnPk9YUdbc
WfaLjXRTb+UHS/Unq98p12wcuH9twSlavTvO0DMEaDlwcqe56niRbMaC65ff/kTIeSzgNBI6aBar
Bc1TJBxkL345CqSFtAI59WhuPKUBLd2o1p608capA8+kcNzof0KCWIViTqfYga2SIdfd91IxwYF+
ur2gzV17Y2C1oCScZznQMRArX9LsudUiHqm72zY2fByLoMlPXQGZ2XVVP0UAu62mwvKN7k4xflbz
I8MV2tTZ8XDLT115uCszKyeuC02Rmp6lZGYcHI2mTM9OTvG2KJXYa9vpW1/2xl1tls6nKKt23N1G
QxAsDQRECoas8t04es3po2AuRts3ktZTxXQphKvPr6QGrq01lyj6pObfeuNFIHh6e3s3MMPXpleu
Sa2leo4tTGvYVLTuvmnmsxKlB/hhw/dCz7wwGI+hpl8Kh1k9QbZT4dteOzO/6AwiRIOeyrXjGtJE
VmuR2gDay1M/hvdTFt2TrR47WqN68KCa0UOycK0Su3wp079ur3/rjvDIEPtQM12ozdfW60xPGYs4
2b4qmBmcZWrqxbK8F2RtvJ/0bJxlRgya3wBvr61AE8jKvAZzvAgRjM2XpMxOA4oZCWJP8Wnof95e
1FZkSwUYRUViK4gC64zPSMxUGgMZjDNA2PFTah/KkjmCF8DvFyRWD53ZHGb7syTG16p2G2aiCWev
Ar7lvsF1gP8hKXN4yq/XnBrMhA0nipzSYB4HR1xCous+PFameRfuEai3vASAShIwLNJoXnkiq6/N
tB3oqGdjxaz3go5O1mrGXa5W5km18723acvzke8B8aAKuBArrxc3TVIoMQOYPMUB6yAbleZSFWX6
XKLutCs2V8aIWLKhBfVgrF4mW2QMhRWsbBLdpWstAOFDqbh1+BjF5s4DtYGU53i+Mba6i0YHsKkl
1PRHJTYSd5gy81IZpZ26AEfKwyzPAv0TvT1oYVwelTE/GmpSulrHsNqglN1iBsM6aOgsDIGlfLTb
qj6OWa3dE+YXF2lKEsb6tTtR8NYVXraG3pCMhNhaaS6i5SU3uQmaopxeZU29Y7d2HPS2CSIeB3GP
hXxz/bnTqC4muqWmH2fmj0qpv07ytCftsXVflj4yWOtFL3PNJlLDtB27zmDvjcGjXX6m/f8w2oEX
Ks25U6Odvv/WuaIquGQPtCCYd3y9JPSw8rhECcaf80F5MrSMdsfkDGddjaa/s3EU/m2ftGkPjbdl
HjRvnLNyB04/taZwiBojzXSNaT7Fbem25VPrFKfblrY+FvcFah8LI9ZaHeJcQu8JCCzxqbDiEzgb
4ZlmvSdLvrkeom1tQYzDD195gKo1ptKsltinGM6pWt51QvXmivQoc3ZCoM0FvTG1iuNsI46V0aSR
g8qoOMTI5rh2bu7ppGy5NKJEEiIDtJyxzvHUpWEdRjEQmgB5IclkJkhkzeJkO8FerrJnavWFQIMI
+lJLtF2a5yE3bbePmSmTjfNOgLqVm0PehxFJFwC9gLWkelB1Y2rqCVlR8TERPyULwHJ2zsZTbKUu
E1uPTvwx3AOibB4NKqB0LIlbGQi9ulqKUydOglGjKu/zfiEblR/1SH8wzPblP5x1nvlFZHeZibM6
GlEdDJPIgCPJevasRTRV5HLnUdhaDWkrUSlYNRifq6e1y0KzcfLR8kXd3Q1Oc0qC8I8qkh8ZTPf3
7dVsucA3pszVxmWDndazjalUb+8N80es/an29cmBfZLkO7a2loW8FprTJH6QWJc/f1PSgLGrVEqO
l1D7/DGO79UQftpYexKIkNur2ri+lMIXXgnhH+CT1WkXFl3KSQO+PjbFi9HH8mM0Tb9PDiJ3oLiP
aA5xNNDF6+WAptUmrYkcf2zjczE7PNbov3qTVHpj2v/ItSDbORdby4IEwMHQKB7q6/eqADpU92Pp
+IaZ/ajjPPbyUXK823u34SmgM/Ik0r3iWfwV6L75SrnCm2jHveMr4ORdOVFDtzXjz5VunG8b2jh6
wGMdtF+APKN3uDp6gRPVc6Q1zjJTuS3unUY6mRjLSgYMa3/etrW5KIfa8yLwzr9XR4+AspqcZnL8
sH8B5FIoT2m/E7BsnO4l/P8/E8ty3+xbmkQxtH7Bvjm6R9X3xJxihCSKQzzs6dVt7Ryh/BJ9U64j
QLw2pY5xXg81qxHW3yLR7svXJmvcufpGiPP/SLvSHjlhZfuLkNiXr0CvszazZPmCkkwCNgbMauDX
v8PoPaXbzWuUexVlkUZKYbtcruXUqZWbtLQq1KlRXwJBPXKe0iEJTPYGAavqnRxyXzd3enU/fLHV
j9unM98UKRMA3jOwxMMEAD4hJ9LQrKk0LhoYTkJ8b8i7Zr7lXigaTBpJnnQzAxvRylktbuCZQMkz
6i1huYk+eYBNYGanzTaq9jWbntEy1FfNyqVdUj3QhcHvA87ummiq7FVttGLLO9nmqRGvffksqrW+
+KVTgvc1a7YK5Lk8xn6yQaubg0Pu1OsiANeQVWKqqPlH13/cPqiltaCtekZ6eoj8ZGK3grCm1RrN
O8Vpm4VAXHFQaKr5Q6EXu9uSFleE9nR4kyBnQU/kpYonLVLPkxlD74x31dT8kkS5B0d2RREW+qcB
BkchBKkuHTXnK2uXtxiPq6ox+IktusXSm4OrtU1QmyCta6u0uNcY/QIyvXqDJMMUCEcox6J0il2X
a8oTHbU+NKd02uWpoW6MPgO6wAARj475nn5rafbm9r7M3oV8VeaiJ9oy0QlryYCfynTGoUUzxQn9
KA9xnTwXyn0Rv7C+31nI2Y/et9vylty5zyrr/wqUCR5UBQvRrDg+pZb+4cWa48/8lDVCStRnfZJp
8OlicHpkfm2uBUxL6gZsw1yOQL7oSt3ciWVjZrjeiYgfYHPylfany9eCwCVNA0/hjGGG94ji36Wm
OYK5BmlpfMpHh83k/tlOy4xvLeb0+ki58xWDumB6wDA6s1aCWRisXfPnnD0TmgB1RJviqlpWpJM/
VYcZqCSyU3AN0RVdWTCrcFPnWib0BIyPku32+ATAGWfKCQ3voVnSXZqPgdbfjz16RWhgZpjLWa49
GAtnBo8VS0RtDk3usomoagXE/aOpnKjQdz0wxXGhb71sZWnXUmaECDJdeJE+B3Be7mKiVdYwcBya
7jWYPWP6htf7urmSCLr2ty6lSG4kN2PNQzU6PtmFCGKzDNO1puRr5ZsloIgEFnbcatkljtUZjSKK
GMPj0Mn9FSSgodI+5P3z7Vu8vF1/xcxKeaZ0nVDz2CAldLxQ6jvimdNRi4t9WaC1+baka/VGRhnl
FoR/4B2Hhl9KykmDx67XvRkzn8duoKpbB/V62lA/M1Ze1oU8tgPKSshCJw36D2TmrtoY2lzjHOfT
bvPuSR37wDLvR5EHCtva2TPTXxOhbJlXruS/Fp6NWfLMYvlJcyGjBOFK8oZbOLey+anRt9rwC2fy
eb7l9k43oindNhXwG8R9ip+LeqsqG8VBw/WTmmZfzdh9rfO19oHry44vwmaooDHG9suttWncWwZB
yhAo++9FP/jEDvryCJM9vOldGiQr57xwNVC8+RyqBwAv7uDlOSNXUbfw5uJTwmBK6h4EvGDsWJub
uqC3s0sIDhF0soDAe/75md4KRU0mIRpsM6Yhx9kG7geGIr/fVtmFnQMuGBYZfoQFYMS81DMhpUMy
oSgwk1M1bL0mYP17CtgU3hs+huP4K3c+bgtceFMxcAnpMgcVKDBUySkSzRBmW7S1ckKcOtSbStHm
SbDALmOk9dQOPzHanuo+ALj5q4I8dxdUwFNhPFPTev9esJwVGFxtcyYfE42kxVtNX2HitKWctNxC
Ea6qfgyYpb4SUi50DkPKbKoRq6A+chVFjP3gjaWBBbvM1/X8YDpFiD5V3xjdwGu3rNg07YNrZE/A
kG47BQB6sbm96UuqBEZJQF0BvAdborRQXo+ZFXuOclL418Z9NsYC1Ij/7LQivERjiI0MKOavyHHZ
JDpNTFqeRDQBd7gdZvzBm2jQZStO2dJazuVIRtbBDNmmtVkSpRSIkLE6VnP3AV8xrwum/GI10qNB
pqpJLDvDauiE5ORxZm2wbL/AKL5+becWNcSZGbBhxpFVk7tAqwGdFJjUnURT+Y0ZG2aGVHP3mND3
bJmHlLOQ1s8Wq/zhBMKFQzdUa8CUhZfYAusonE3kPDCbQzJoQrH0Mp7MJJrDd8UAq5rx6LB0t9pw
s2RuMJoL8CuApGcX5tLceHnhOimp06h9HsmxIb+H+q7lmP+W/AAVQayStWrv7OZdhgxg1/0rUHYD
i8mqzVpt06iwbYze/V0pdFPMC4wxqla9LzWMXiIRZ7RZcXWvYxUIRnIHI20Q+cK/vlzpnK93ugmC
s5pvM9fCe/hFoPwwmsgFP7iYHXT7ii8d4bk8KWYs2xwG0mnSyOs0vxlPUxb7GCk7roI1l24G3j6E
pjDf+Ie0sMrSjaEpRBrp2d4av/DmLrV/Cbf0a+ceGAL4PGXyoDdzO5U2fR+Kl0YBKVe/I9WKwVky
BOcfIq3YIakKkKqeRnV/x5Lvjf6eDivqsywC07Lm8VyOrs8/P3sdmUeHKdWNNOLQkzbWAzUr/bZf
y9gu6QrywqCvQJyCBhNpJUOnG9SzwcHTpqFWfh949a7lexq1Tvsjc1//XVHOhUl3HROh6ky0bgo/
zYU/Yd5l2jOav/VmjXF1SSPPBUmPTpVrqFg3ThoRkoV8/K2B785sNMSVayzu8v4B+413Z4ZbIh72
cFyXx+S0uM1GDDrzqth4VN02WsirLXAoYTptvHjlabjyvGVx0tvQaSYFwD0TJxOWGklvvQi19Ofk
/ErsSLe10B0/RrK1yEoFVb54qDWjbx7+4GeXACb2Xq5S5xaxrNhQT1NdbZliUt90RVQPSh6UTXZo
ifrntqYsCYRbjRB6rlgAoX0pMNfqurezXAMUyvOrAqST6rvTZn5skaAnyYoBW5IGrxo5iJkAFi/8
pTRdlA74CLh2GjJSBFbj/IwLdRvX7teuHzF8xVzz/uS3yMG1nltIQB6OYB3p60uBmP9VNhyY1tOk
ZgF4xO8LY3pXlfKILt0AY1iejSretNXaDKD5mM5fJEmsXHQaiZPYYwaxyGb+8dIs8NTm/fbBrYmQ
TDRFtyniiTQ+iUw/5qzdotSwuS1Ctoxz2QzIQiQGcY3QhSedVs2TlHcOSSIvybeT44E/V9uT+stt
KddHdCll1pkz+wtqedLHDD6lOoDZHTMDC8MLcu2FseyQIvhsvQeUAF5uC11b2mxtzoQyksd630Ko
0aGbJAGCqASFubZym+cNulQDLG1m6gR8CJAIR8pPjZk58cGCFLNofKMG13EjAtEdGV0r5y+uB8z1
4PJDig+I3cv1CKvohoYXSWSBqrDw0Otchasv5VVYB4VAFmeu1+JCIWUpSakUrrrmYCSRGBwgGBPF
bxw05LDnZltk6WcfUKbZLEQf5en2eV1rOyRDveBQIiEB7qvL9YFG1WyKzsNOpnoOtwMTIwZqOtvb
UhZ2EYEi/Dl4AejIlFN7dmEmoDqO4V/pxQF9hX6rJYfMXiHwWtCKCynStUqUVM9SFAcjzXUxRPeN
28e05VulWmlvuwo55uNCZhQhB6J/RP7zcs+UfDA4NcwcLocR/8i6fOuCW8QqTnz4U9WPefO9UzV/
tA5iAAK23zX5vzYLf8pH+g/YHGwqOgou5QO3CGhTUhC8X1qYWiQshrfxBWDINb946dxmsOUMgwTP
g0y/rSe523gpfHwaT7uidx7UXtk75vNt7Vg6NzRkuMj8okSNDNTlcgagQVyWDiTSLIJuZweUwk+N
CkQbX0m+LQpyVYQV6LBD45JknDCupXY6dySR5e4aZh8GdZOqPHCGeCVtsXSrMOAUiUxQgMxcPdKK
kirJil4lUWyk3+Mkz3xNBXni7W27cqVmCnbrs7qB3YMWSi8VGvcKpSh4FuXdWz6eQJQWTlp7YObW
zcqtWyfBBPJJBBdr+OvPlMel/Z2RdfiFCbyfN/pyfXo3qm5iGDSah7hbYI2b3J1qo+vsaVCmfeWQ
ncODjtyZTrNV2yqs2deammvrvz5O4PPnuBsFuE/NufyKwhRcoU7CoiQHgPTglYcsjoauuyd9tgcN
Z1YE4Dx1Mr5z051XDE9eui/BbwujsHLe1/dkHssDgkXM0YAWy/yrtUnQE96PeTSyXwb/8PpNJVaM
juzh4bDRVT4DRgDtwVAnyeakKbNKvS7zKLYsX6nuuK9hxJ31QJFtvK1XS4sB5RWq9hgxjxqqFOOM
NG7zTlR5JDrQ8sV7uwQZmrlGWbdwePNK4KqiUAvAl/Tw1FNbgyhZy6MU46NNJGl19lONq+d8/Li9
nIXHFcS/2LA56kaAKCcTHMLVZIz1PAIDfkAw5ab72hZo382OZdcE2kgD24SDFK9hLa74JOcjOxcs
RaZTYrujQiHY5lEqKr8v34h55IO5YzkPsl4JOf7KAvAsGzDd3fgHbpnd7Fovur0Fcoj3+SFIFs+U
S8B+GNKJguoAwLbJzqOq7/yEJn4iXktxsHF5TQe0evmKBi3K+/RtgesEZEtauJMy10HAj+ugjW8m
b83aZ7yog7wa7IMwNIpmxYJtaWn2+9srXbolCLi8mdkCj7QMsWNlrwzozwYZjdkdbQYv1wldNSSu
+WVQhhVhS2YQDBMenpI5nQMOg0sDVDGrrmrMHMJNyfHco+L8ZFJOwo7HIVUED/KWtFsrNzGuy0uV
Xek67D6uRH3QyjzdJ+2Yhe5QsBVowtL2o8I0kxXjUcWEn8vPEujSKMaKF1HtFfdmbL3lNjsYLD6M
PH6siqeaKmtV1UVdd9AQgqZqhDYoq13KtLQmHTpiF5GjPQ5fU7HrDVjfodqhelUlu75K/bJ/tp2j
rjX+XB/P3tmRr/HczO+q9C6hFgFA9jzBAzgHSdFLEKW7SVyUUZ0A5D8ZlbvRejr+B9YeU2PsedgU
xi5+dumcuX+GhTHikwopKZ5Yon9gLo65coSfqiOtBCmLeWzqjNcDUutyPxvR6gKJhSKaVM9HPttU
vmK8ivhl7twRwx14aMZ7PVV9jNqt7SNjP8CLIe5iUJrlf8bya/GITs9p2Ih2JxBRWPq2U/1/LdjD
rGADMFQEIDw0A5nSNW+VjhaDhkYfm467sW0+uAmeqbRey/BdtT19CvrkbMO/wBIiKfSUW51WmH2B
oNLEfGHuhoSqAVCAm846qj85eecowHEryOJQWa2PLrxUKLehMQd8ILP0+ednx41Z2JMoUmRkVXAU
uI+TeFS0Y0Z+3LZcC68uQM/w5j1k4+YhSJdSiO1lIyBBuLSxAkc+89sqC2m65tF/pvMkxUKSdA4y
0XuKHifJaVQLL1aUFBc1mfYNT30leeqRdW48sJVnG0Efar6jk0CEVgaeGxVk2yQ/QH2BOeC5T9wj
fSPkKRm27RBovPOZN+wK9x7TH4+KWHHXF24zPH/kJdFxDvdK5pMirXAyGN0iYiV4DCwXXRwdz4YV
N3LpeAEEQUc9JumixWL+irPj5d4wDb1tFlElfiQYLE/A0ldO4O/8c/uAr9MxgLTM1E7AZYPoRW7d
VzGxy81aVkaV8+IBIkaaPxirFYxAoXg/BTuJ2F55hhcewwuJkk2mQ8toiqR75IJDpCrCihYhz/7o
VR72ytpIt8VLCl4CgBWBIwRCSVJgLTVyYzJFGY1jQEuBo3ovnWevaTDvqg0SYr9n3aHuTcTk5qki
K7H/UjCE937mJYD1BxZUthEMcBukGeBpldwHRb6vkvQhdvtt5SjPgo/fixITjrr+NR8aP56aaeVR
WFJW3CrkX1EBhAMiGex0JHGfjoxHhRor26atii9jo6grofKClJmFDIy3CDbw1Em317NTRlmV8Wio
Gmcj3Gk45LTWVhybBVVF1A/XBpGrCxdO2stGsSvP6U0edeZXljySQtnFqrbXiIaJo07gCNSO+39E
TMG2AokDSBPwwnjybOka1lVp151WVlGetS6Il0sj6HtzjWpq4UpAALQDTfdIRn0O0ji77GxKi0RR
mipCr/WryjYk6fdOIgJi/86rFfO1YNEvZEnvBjepW5WIfiNrROFrMu/SZjxanljR/OvDgtKrSAkB
eg8Ej4ybsjBokDRVUUeque26wdibemVu64EeKeWPOqm/t62qbx03XWs2ufYzIRlEZ7MjBCSsDFpg
uAgjxjbU0ZgfS4oAxntEpkOhWWh4kRqvdT8vLBT/G7AriLRR45CbuGqUrzSPFW2kieoO+Jcnt/me
kTtCkeuw3e8l2Rirrsf1ffM+h0/BpUUsh8aJy8dB1EKvnIa2WA63tqOg81Bq4LNuPw3XT5CHnr55
6g7a7YAwkTSlt+uCaczuotr55XmKjwaNgGXvhb4W2i9tIaDe4OGfSfHwqF4uxxNZRRxudRE1tFAl
GOWB9PKxb1hwxISxPxnHWDiz2d1e3UK6FIzSmOMFJC7ib/y+lFqKwm6yrG0jKzeeytYDYsk4eH3i
oy5Qpdb9RIifZfRrl6WhHZOwp4+UNSuWcyENMH/FPDJ4rgIiOLj8inxihMZd2Uagqw3tYYOXzO/Y
phm/mcajpqh+WfZBBTTtyuqvzcCl3PlMzkwOpiRWQmDMUNT9EW7omn6mRBwN+lNoPabvzmZMNwMK
F4bvFYGzFkcsPIsX0mVO+TyZLLyKkK4S9UfdfwixSxLTH7RmAzM7NnsQZ6DfPTTxKt5e+LWpnQsZ
GAAEiCriQZkVaQBYxqF9DcnFh2UddHHIOIpdnT81zea2qM/82qVTeylLikRAN5VlcNGhYTP/wo7H
T635Xgh0RoKZGHR9Y6X4/Oc3QzwVTYKEwH3u/UJ9qhabYUXN1lYtRaDmiJJvk/RtpKf9AcO6MEBn
x6wfue7ejyZZEbYQJc7rRi4Wtgn7KUeJYMZ1QGiUtxG3mf7hGkI9It3ijf5UqvWfbupEHZAxbqdN
hn7Rzm80o+fbjor+Pavrotyaveg2U0xz/ly1KJQkuWX+bArKmU8G5ryUeaFzNHxmwtpMtk5OJq31
JgR5aKbsNJXxfJeWVqcehsamxp2rFOkTMUSxxuW5aEOQzkA+DRzXSGxIlosAsYuJnFMbtV8xj870
k5O+ybO7Yfg1qXtadb5zqKsw01a8ugXLjBSoDtQAMMIA7cqKxQXNunTE5SUdC7gdx36nF/l+cOL+
i5PHSbSiySqswZUmnwmU9ScrytoDe0BEh8rPSbXXAZNw9EPmlGGLxFk+vOfmFChrzQULDx2S6AD/
4k8kCWVOBtwV5nJNbyOS60aQJZnwrX5am7G0ZAuBXIURBsklgiDpJVCstm5Vh3VRld+15Fus/9b/
eYoPsICI1f/KkOy8EyeOmoDkPbKtr2ofVezY1xuxKat7gfbK5g44hebN9rs7vXmoqx8JYbuVM5x1
UT7D8y+QLH6hiynpRNbBlT2mSfdQN5hyV/9OM/TBbdo712jvatG9ttkaMdLSISJNAXWdmwlBf3D5
1PC00T2lrrpImVz1paRW6QOhG7/dXt+iFMTdSCbPI409aXloPU8wp7nuIssq1QPT6+pgoXtsBT2m
z5ou7yJaO9GVDZodjE+WFpMafdtxoneRIGitssiQgTZt6L6bwk7DidPuntfK9ITOFCdIDa24M+wY
2QvNxVQ74mCk7JS0ISJx9RE9dBR1xdw9sKHAKNt0EttGQb+VqcfVe5V57LFUp24vErKGrb/2OgDo
nXGpyEijXnvFGjrCYTcb4vZRrvD0w6hYGhSi1p5LkWj3U4PxxuCWYujBBKssGt351B410Kn9un1k
V/cOX4HgAMlEsPeBVk9yMDvD6ZuRMhGZmXEgOea2psmhbddYCa40YxYDvUBmycBEJbkgqaQjgC16
J3D1LPY1cVt7CHgpgGm+vZwrq/wpB0lREAXOKRXJSBpKkSVirEVUgeI2ZEb+p+hBiWOyEXz6pAxv
S1vcPJDH/J+0edVnDpxOXatI4EVEtlfEgWczZTMxkGvWCO+3/4kolC7mpjUklqVXrsiqeoirRkRI
Y/uVHh9Z3ocOmVZqicvn9FeM9KpVgGJQA/wUUepar2hhjI9676UrcenitqELE0x6+myTJTNB1E5w
kvbYNlrvCm3Y2FV9FK62ub1li7rwV4wMnek8M3N7dEJFrf677Y/CG4OevlT6sCJnZTmGdDRONnFL
sXA0LhrfHOTgadP5drs2lmy2ahdWD9kP3CEk0YC5QFeO9EJyL9NJFg8iUmmVfiudGJReaR33vlAx
19IEpjaMiT6GGIKwhiFcWCFoKVAxQj8wQCWywWUc5LFOzoaoU5rAZYiO7HqD2cf+7QNbWiEYxGAp
1Lk5XMYCpRrBrmnlgBTMhpuR3ow+YYMW1CmW1rmA1eb/itAHXB7DqmEnANxDQVau0+m8AVePPg0A
Chi5X9Vd6Tsq/U3SElj2oR33t1e4oJIX4qSXy60No6e2GCIhxNZzpsZv0Y7q8zgfQit2Vx7KhcsM
QhEoDMABaGa7ArW0el0YqTpEBcv3ptrvUJL5V7jdvH9nIqSrbHa6AC+LPkQ2+2I2ImyUh8z8Ecdr
RN6LGvhXzudjemZpi7oDilU3hihjX0DUvNEyjF/zxn83TLCv8CwwOQJwAJku3Ouo6zStAwUE4bXR
fmjNWzyt+PFLKzmXIe0Y79JBFKUyREMzBmmVBV2NfGb8flvRZmMgGwsQRn6CX5D6lo1FoXBAYet0
jBDhqS9pC9ZsuGR0X3Et3yg10R/teBQridql+4v2XCRPUagCLmxe+tkhVV7bdejXGlD9NG0RopyU
486m1ThuJ2LWvyyHmF/KcuBbkSpxc7i95CWHCogCQLgAJMZYB2u+fOfilWlScgU7K5DddKe9Ytxb
DMmb/tD3ky90GnXW3hPBbbFLO42iBlLunxlxOXlkW+AUoIKOkdlFpoJRzui27b4L+yjS19uSlowH
ku422hnmIbFy1wTJUNtIvXSIHA++ohvX27jMbN8pczUwYnOthrt0ms7ctOTBTZ2zc5fb6eTZKArF
GKMxMZrIa8RAfIvWdr/10nHC7K/aNQZ/TEZQS8d2mayVTZY2Fi8OmDsAksepSs+qyaZMK3p9iiZe
34uKhG7u7dGc+5spwzfY0TUTcyUPgbxpgdYX1D4oMsjb26sm2mkAg4lSDCYcMTQQ9FZB3f9U0l9F
8eMfj3KWhXwjhhKg3gCn+HJvNWMC4khxEYkSsS0AdkgHTATpk4Our6jn9a2AKJRPMJsAszkB/ZAu
ZZmJ3mmMuo9su9vY4gHqujPjYdvFH8zhftIhiZOS185e4xee13Bhgkwk5OecAdAmSCpfgatyvHaZ
QCsF40kwkJ9uekRrUcDwhn/rY2vX/bO/h44wPBHoSgMEAywYku/PwNY1lQVRo1q752C3jlN+0ge6
Ldla6/vVTfyUBD5yUGZg/pS8NBetdnVWUhVkC19AslaNO5roPl91iBa2ECSywJbriNhRwpSuQKKR
YcA4WhXNbs4j19uNnVMk4vzKqf0WJIx8oD/LfMVrWFrcuVApBNASwIbRNqlGSQPAeXpQkw/c/9H4
+c9XAJ2RKIPNjBUI4yVXiBZt2oFuSI3SD1XtfJ2+23oVjMbKq3BlxWDAAMXB+C5MAoUDLT0KHLTD
QssaLeJp+k0fTb8tw9zUHs20v8/0oEvXyFSu8+oo46O3BxPwEIvCj5AWlvRaohqDaUa4jdupHQOj
tHYu84JCZz5VdJBBDoHa8ZdKRZaS/Lq9rddwK/B5z4MgsaszR6McXGEIpFJa9uRGbdPt2vSxAAVy
UQPDkW9K9cUjf/jwjU6nYlcZe0qyjW1/V57dfx2JgucC1T8X9g19OfgW6S56Y4E5K8yOI6bUYJO2
C+VOIA+BvdDW0nrXdntukMZ+o0UaHo/cpUbcca6Q6elLroKy495TnlCFGxMexNnbyt7OX31p0rCr
0CQoLB7gqyBcoI8gd8aOvBgNs45JUn0VgmiP2Qg6EqtQ8i8e07VwVA0WNEydDpVmPzUYcHXMihZJ
KGWNVPbKlwR0FdkAoCoQEwLUKNl2ixuo2Wn4nt59avpXUYhN5hjblVVfJZ5ngCxQk4DvAW4DJo7L
x4rrWgzPuycvAwhku+nVyV8wah18bptM/1PyeqPrvY8BnbfFXgUvs1SM5/rsDcHrJWmQqidOqTOs
LauSjTWaQWsV4X8nQrINpqVkpdK15AX0Mn5sfJB0bUTwlW5+YovxyMNDRGVanhZFMMrWznRIoLDc
MyoqTB0wtFatG2E6wfdcT1byN1fGWxIoaQRjKUBkCXYNY7/93EuOVP9Z219t3q8IWlI9vOsAiiHP
huddOp6G1CzTrYG8ELRthr0dKz6DhxEIV/1nUOXnmv6KmjXlzK8HZlhX8hKiRvYyKi4GScQ+vNOV
5MO13Z7FwNVE2no2WfKjbudJNkx6jMuk/k5KbWen7anJjQeCGizjB+OHAEkAKD0eM2etIHpdw5Jk
S28ui41aBwMXeTGdYGIBcUO+1bqgjn9WykOFqV/ZIen9wUL9f+UOLCgMmPbQ9jSjeVA+k84xqS1i
az0ut+qgSaIaI88cPJ8V2gltemsQwwWlAUQD4FUYEeD3ZGEA6ymZIDjJ2mBJgOgiUixW7HrXWFnV
wr1Dcn2GMyCVOTekXKpMIVyGD8FZak9W91KZG0w4IvUmn1bkLC4IqAH0KqBuhf27lMMsJzUKopAX
eHB7xXvD9ATqaitZiSsvEM4sePXhkwEAAiyNpP9d0tVpVzP6guHyE70nGAGvaBHVABrP/IG3obHW
gbEsceZvQWiCKEVSioZaFagHc/rSd0fvC2cnwInRPGxWG93aKR+3rfCaMGl5RT0qLUXf3AtNvQ2P
4UcnbuAMoaO85B465Vw4aWtj7pcuO/b07wolO9lbNe0YxQqTGHhE87VS/QHd9AYou41hk8W/E7Gt
EfVaa80612DIz9P8K1l6dJjNDHUYcZraL0w2PPRAcCtvVTK+0Pa+HxKYUidw+zTw6GPX9Cve8LyX
Fw6MJHy+N2em1GR9peY19hpkasWG8X7akBLd/bdP9DrmnMXMuWK07aGoJHsMdc4xjZ4W9AVMh6bt
686OlQeiYyj5psYY6ulOrBjvRR06EygdJ09bK88UCKzjhxkaaL0IuPoagmoQapSvlJLt7SUumU0g
zoCUBusqmockgYrWl6AKgP4I/jiIrVb8Yd/rckXI/J9cndaZEElVKiOhY1I29CWu9HzbTfbPVK81
wDYAALi9nKUHCCc2z4ZCumAGtF8qRoG+kKbCpXhpURDVnOO4jQ/Gfde8WfYxob+qej++1hmGdwxq
cFv0Z+XqepV/RUurdBrdKgze0hd3eIrZ78a+M9qgqdASlPijetfoYV39sl+7H7QLzOY9MVM//sX4
6DfVyfK+mO6W8rVJmMvH+/ebpHuS56BTxUQImAeqxKFVZWDkRlUuVDzzRZnWaKRWt0B6RpCjAYm/
U8IENum2NgXsPOsBoP+ZWP1z2xKYQ7QsBZwfhz8p1Q7C3Q/almZ7jF/lJQD4E8zzyTAOHUvD28ez
aDH+KobcBW4hG27Z5fxpVo3W5bEmYWOixHlbyjVMa7YY4Eia80Uzyft8wc8Mk5J2Spu0KM/Z+Ub1
HuOR7cr+tTRqf9S3lffGDrR+wzSsO/7hNndjB6KOAzhPtG+3v2P5JP5+h2y50GoxdKqJKwdajnIK
rG1XYOzsA7NH3Iqn3H60adjyxtetEFMe/KHEgK4+2ZjOfdaclHjfKT/QM2dGK591lcW43B7Zn6H9
xA1mY3v6Pv2GsYVFsx/TPaue4CQ2rDyZXRVMNj/WfJ95v3T6DSOPiBYhMTUaIGbqTD+N93zcFlXI
LAJkxkOSg1q8du4M4TN33ORkLf23aLzOdlLyIZgxAmvt6ii4xsm0HRt38M0qroPWEWuzpa6YE1Fq
mI3WXJ6E+cL8n0vtYXmNuqEDE1IYiU/LPCB5cgDCx/BCru7bdEK+5dWYtnYbTG7vx/nrmMxNsmYe
NPBsnNbPkxVNWnwDz79JMiHAp1gKbyt4ba6ya6ZvJvhkCCVhqUxbo/2VMdfn/Xekvra3dWXRlJ8L
loyJMPTJrFqocJrclcWLUVLfIE9OhakuTyXZIqkdHwUPuXNP1prbl9zuc9HSLeaiMhw6QTRXlS84
CoUm9znH9Mmvrr7W475kmM5kfe7/mcWwee3RFr9eaozRMVXiD2savPQInEuQggjTpGhd7HCCuT7u
2agfcvB4T2CSV510pSFgWVvAtgEC5rl9UG4cnCanrate0JcGhM8MhCVh7/A7von12s+6vTJ9He21
aVbXTarztTkTKl1RxUYZokFB+kXvc3/kmM+6r/WgfsWU1vFYJsRHjAHMVFWeHOW9yVcUdclAnEuf
D/jsAIuhYY7eDLN345a7BNFa6A0mLDsGD609L3P8LPsY57Ik9yZFi3FRpvN7Xt7ZU5CrD5qKfsQc
hHG+Mtz3ggRJ/YRuAXXFsZo1/pZgyTJpgzNM2QjBqbMfjD8VQigvGPysjXfE+XBeb9/9pWfifJmS
zckUz6o5PO8XUjzWGL1GOxEkxve450GaTPCrwtvyllcH0DxieVheeWRTPyi6glZl2N2DVR2AnevN
gItd3obui1GvZUkWbzwibaRe0cOLnNOlwgCV3OV17NIXNEx7viHI5E8WQorba/ps9Lk6sjMxkv3U
CZorLIKHi7Kn1PC1aetUT113xHXxzcEX1m8z3hrKxi78ckx9A5Ml1qakXyfx55t59g2SIR24xyaL
4hsEJhnvjDtN81WMbQ5486X+MJ55aGePTHt1+bFRCpQ01tr0P4lV/v9NAJvM5V4naU8U1ml4vVQk
r4/JW1/4lvvWoSs931V8a2b7Nosyce+eyi+g0fCUI2FgFAFlQq/TXe4Qv9GfSfVNuBHNx91/dUaA
C11+XsG6roo9fF6u7hjd9t1j2u669ueUbcHfULvbKT4p2X2r9gdVmUI69b5brSHAF5MIYEdC1yaU
cqZPuPwKpmOqjZro5MW7yyiydvq4MclH7twX7Xdad+hz1MLa3Vj9t9vLX3qYDACywMkMUDYejUu5
vB3TvCoaJEQtiu7qJzV/A6tqAOqhFeu1dOPOBUlXgbCpBbioQvp6ED4nIrDc99tLWbJY5xIkRY/7
ynLaBkvJLIy7Bex5EvcZexL0Z1VsrX4NhrooDnQXmI2HoB19jJc7l2vEVCwxkpdWqwLwIIRxxvz8
f0j7sh25dWXZLyKgeXjVUHOPqnZ3+0VwL9uaR1KipK8/Qd97965S6ZSwfGHAMGyjU5ySyczICDp6
oamnbgXWEU9N25WLbmm50CUOySDBxAMsw7VROSlKbnAkI9M8dI3+CDV0Fr0Y9orzX4whNKAqQXuD
YhCi62s7qExp/agiJ2FknYRQjwxeoiTVW5u0JwUERy+gKx6domnskyrn7FnL9HR/fznF/M3dxuUn
iKm4uNNtaqmk6NI0MGVPa5kTd/u+HJ3SOhLtL/YmEAaoxmlI14Oh/NpUJ7GhlBo8TCOrsQ5F3eoO
nsZk5YZbfJiaCMtEQgtyMvM+GpP2FS4EBIHmGPTRgTffsCnV6XfzqwSkQnuRu8xJfk76Jv0KJY/b
u7D2+ZP1dX9elw7i5VfMjkk1ykBeUgTWUSQZW6OCOGYp5Wv4y8XcJHAiKKUC2ADO4tmcTp3RhzRF
SJbHvmoSd+gVXydHUj2HeL7plttYD5CzYT8HaS1Q+lOXnm+dS9uzrcOmgZutLTIAw1MJIa+QkUNX
FfsCXPPSoZcMt85SdGl8KvU/SZ+7o7zJIDtBkNff9/Rr1NEcuNPlPa3A0t95UfiD1Ok+k9Odhp7J
qCD7FH0CSb+9vzL/y5whiga6Bpis+ZwZRl62bEQMxAs/Yl+V9DBN+o6APid0pm9xtk96sF/VG/Pb
fcNiLW7nC8hODb3eQhz6ev+zybaphLs2oLFGnTq30WOlxs12JKqxuW9qcfcJWYL/a0q5NmXkHOko
PqXBAISfD46saVfL8or7Elv43nhmj5EeGtemzSQ8Rmp5h+6YdnSNKHPiKAzC6EfILd+MLP/+wBZv
cKg+/mdkYuQX/qoH3l2RCiyeBdbBKNRdHfQLpopHSJd4kQpxDqAXjOmEFkgpHb371pdW0NLQ2I5A
D/W/efScG4C3cY54VhuGzlcqvdyQLCZelhr/VlZOJEgQoYDyB3SzuPlm4yTAW1c2s0VOoADRcndI
eg+8kr7UG35UvvzFuND+A8eMtl6k/68nFZmlxhjTOAvUMKYOyqijm3AK7qNyWnsSLE7hhamZX9TK
EQXEosiChuXGNsMjx8+yKNlIhTWu3DeLDgrFt/83rDnBrNRlJFRSIw+kugWbPLNaljuRTc1u0yb9
1DyEk8yL8UB0JA1ciata7fCEg7AQ/P26n6GUkPg1OiXVnZqGmbwvJjPqjsxWBsVTkhR/jtRSbdyO
m6R4MaMqaX/LUtwgYWMow3ZEr1Ll6GVrjEeLK6BliYyBNrtWqmkLRgQJOhbQpq+E+AHYXcyV8S/d
hAhiEGsDrQV807xrt5myHCeQ5UFr/ZSN9gAiez/UwI02ZFJAql8U2t4xQdItn07dWD7wxNeyc8lD
KAn/GkgQ6j/thP68v9cWAjoVL160DACYot+wXpQ2z9lQR0WgCa5ttGqXUrkx8tG36w3kOZyaf943
uLDjUNFCMAfcJuSh5pIoVQxxeaVPioCB0NaNLfNXXMc/dLlYO7KL831pSXzJhW/SeRhCShGWxgPP
dl21RaoyHN/UqvIgAV6Rh9IneHDofgj2nW+W9K7zXdp7af12f8T/y4cAfYhmCSj+zm+awiprsy6a
Ihjah0Hxs8HNpcG3oXj+pny0r03jly+QJEzRlSqNTp68looTD5AOe73/IQvBpSgm/uc7ZtdQazZT
2pCqCNDW7NijJzdHFD6mwY3W6CuWygAC5iV684Qe4hyfy3INTYYGw9yHz+3esB7rzh08Ceo7ndN+
tr0r83/Yt2g4lGjPU/2qe256R96a7Wb6Xq7BlJYyEviaP2S8Qhx0rsRXlFOfKw2+pjsMee1O4WdP
joWFNO5Y7xg5ohAU65+a8TR00CzqqZOT5KDHK8RjS4lltLqB1RtocLS8zYsQbMoGgi7xIoCY4o+p
RAep1Tpm7+e6U6SeAiUPOdDIJ/o/uLrmfcQFNYsOBIsebkpQyQFWOMtHSHHflrU2FUFtZShF0WMB
8rP722spksNFjD4g3FmgiJuzeen5SCHbI2HRp4NRuyBLpcgMnmLD1b+1bzaUCky/1VdSk7cODLgO
XM0Cp4Lc7zyTodDGTDVtbIMclBuqlDl2vEHmvMM+KxIHNO3+yihv0XygIEKaWRVMKeATm8WNOtes
ArhPFljJPkb9owPz8olzzTGH2iPZHg3zo76CYBGx+/XqwSboj8QLWLByz2I7CkaPpqoqFmipfpRT
4NDt+Gfbq5teqX/fH9/tRgHXE6ie8AhGtKr8cWYXXjMcCi2x9JoFEZVOYKBE/JGshPy3fujaxCzo
sFJe1sbYsMBEX25Oa+Q7d00DJkkZFbWVQ7cynDnJeDlmRqcnsDUw7TXKs40ariFS1kzMNoRUG2kl
d2I4YFHTI91Jo/f7a3K7x7H4CHDR04ff0QB8fZPFNKyaXs+xJvUYOorceRS02BPacfW88tOG/7al
dgXFvmZzdlmgHKihe7VgQRGmrmo0+xF9s2XxzADU73qUArXd/UEuTSNagNCeI4TSINp7PchUTc1S
KzGN+jQa/mimutMa0sd9I0tb779G0OZ0bUTm+JERw0HSqeaTKdDtHtdBUPRutyaTtnRmL03NFo1n
NYq7Ew6SRf+pQQBP880bWaVHXrZiouQPuQic2ZlnkLUmpkkCK9NAvKLeJrK6adX0i3VrVJFrlsT6
XTgG247ToVIYC6rSLp1QiV4TMAOgxveNNNVKV+RtkCgadIELRA8hFPTm2GWdQa4+1UcWjE3klTEq
3/LXhAvk/mZYuLCEGSwD+BYEdGK25TjXp1qeYCZuHyKIIcpK6xO73NdW4pixr5jRYxyqbhWpH3o9
+UM0/OtgGB8g2tGAh0eX4VyxMIkK9FGVEgvy7LOyMcz8FMVrCJTFybwwIk76xcIZHejfiljGKG2y
iXl8zAl/LsiqpJVw29eXFPjzcPejVQT7EOm+azthZJPO1EJskOJXiLcMwMIuSrEScNRtClbawsmn
X5BTQfqvALTMT/vC7yqkpKr0Sc8qV0lGt0nO9RSveJY/Tv7el81mAIWvJulaE/4TIadHWi98bYGF
+h1OfvFo7rgMQIxnvpmPer8xflqBFVJH14JuZVffOh9MEGoOiIjB2YVc9vUEdUwrrXDogafNbDdW
ngdFPubFAQTdurGadxX+eT5m8J6BRgRtIchpz8ZMCNFHqtWdAOJMiTMW+zb7Udm+/j1qfiAidoCq
IMUvNHyujPLWj6OcibbHPwLlYPaZ3+71gD4uE6jh2PyuG8c2+1o5tcJxzkYmaHTwhERGF50Bs5up
Bd92lWtpHzDKe8Np28h6H63WbHd9hnLIqegsO9niz/aXTKxO9bTCmkzHyBpzpxBUYb37H3R7vtBm
IQhfEX0ClT2nSZCyKcqsMB4CJCvkxEO3FGiTRkOqPXDervUF3XphGIPUB6in0WANtNdsD5FCjpSm
HAKS53utGKlby3AcQzqMzlCuBYOLQ4OmKrpIUICBr7y2Fg5T1Vm0HgKU5qTDaITG46BJ6h4MNunz
X8wiukeheQQoEqLdmanEkDIQEWNgI1qMgQnPd4peqUc1BJT5vqnFOUTHkxDnEuH07By2VgLO7FAZ
grRKqBMpuzirdUDzBr/Tx8m/b2wBJCL6f/HqR71MACJnc4gKDEd8WI+BNBD72Y4MCnFpPUIHMho/
7cmNzLHOnpF5zMENFbUbs2Bme0gaM/+qux6gX7MK88GpWM3esqSQ1jiHbmcD34fyDHo+wVtozrFf
qhzlE2Sbx8AYdeb0RLEBceONH6vm5NYgNF55sC3YQ+IHzPV4sIkGxlnEYk6RSRqVjEEDCPARfTDj
wYAVMAPT5CxpfFVS5tbtomXHQBsjapboZPjDhnRx/+lFqnaZqo2APZxydszpVn5Pje9Dux0ANbS0
1wF0CMyR9nUau8hNOnx4aeOfjbbWKrKQALj+ktnhnWpDj+pBBVQ98tXuaPww6gcFz+XmR7qBdqZU
6k6+tbunHytb8PbJem13tuFB6kUm5OPGoLM/akiGZDs6bYpwgxT9e/TPGknX0gID0C1QJpDlBC3S
9UlWe6ieF7ScgiRTUHSokhFAofDJTprQ6ZWqXdlPCzUIBIjYvog4IH4MDYZrewll+YgrYQo6VfGM
5FeWOM053H9O8q7rLRdMtNbm/oSKdbq+gdB6iuY6FZEOGibt2d062jJNVC5NCIUNukmltN6MJlsD
D4ifcs/KbB6b3I7BVtNPgdVWbiuH26redg+ZCvj20bLTlffe0imBxArYWPH2wnU2u1VzlpepXNtT
YFtR8SghNnZyZjZ7mVB1S7Uq6NO02v/FPF7YnK1cL7ecwyfBptSnqI3Ww7ZoKmv3N1ZQeUBGA2CT
OSQZnD8gXh1iKaBlXzt9gxyDoqN8cN/K0q4XpAc2Xq8IeuZubcigm9BJyOQrbIgeItncKKH6mptW
6Y0J5HLvW7u9mLED0doO8idRwZ9fKkhAkSqsCymYQBHqcKtj/2Cey0doqjVrF9iS9zCQCxI0C2B2
mBM1Rr02aTS0pmACJ9h+gKgGKha0ciFcPbplJkXfeoa8tcnr6rFp8/FgcttYiQ4WZxclCqg+QdkP
EfT1GRcwS9nkeLBPyHwd0sxiTqJ2I7j/dITSk/Xz/vQuHnAL0BzUpHVYm23MKVMK0FCi3dvsB7qZ
CllyrLYmK55ryQpweKYQssT7XZ25Eb0gSqNzbMzK5C9lljWgee5e//1ILm3MJq6xO2ImeSIFWUFk
J+lZ5Pb2Ku5hyVUhIgeJiwqqCkRx18tjZmZpqcUAKz2YyNDvQI+mNdr7cBD8nhJk1DKL2n4bmWiN
1FrgaqLRcOQwGv1m4pmvJ8TecMpbR27GyeuIkZyjWsvdOIcc8/0ZWTo66DVEthh4dyiJzS5DlGKa
0i4UCbiXMPRA/omGVYbG4i7Ns+BvTIEPGoVcELDM+XwgUFRGNLPheUg3ukoe928VBU2xPqLgdt/U
4l6CSAyol0QXrjHLNg26niQ5VbGXpC56nKAO7msKk/5mN11YmV0SrC1UM4HLDhSr0zZxV1d7I++0
7f2xLK6QUB1HqVTkgGZ71lLyoc+MSA7kAuonKcgq/XpS0kfkYYyVI7hQGgLq5L+2dOH8LoLDWkOt
MyWWFBR4RiOHb7Vlf5KHseK7SJ2k7tSPiTo6hE59C+71phh3amKjkCWDfAxVrVzvkBcCXztEEXQa
OazV0epSaanEnL+ZFROUMBIIzcELf/2lnVR1hMmhBLh3Vh9kZuofo8TpC4i37ZWkuZjgeeQBWlAA
GBClAxk2OyKAApg1szMZqA7lbZj0r7ZRXmM9iGSANBE+i9okW4mplhYdTc3ijrFBaTLXmm5jbWoG
Cpu8FdIpetPh8RHHG9QX16hyl0IdkJQJaV0D9Brzq3qsUtbLVS0HcVo6yZEZ3hD6Pd20/C8ij0tD
4tBebK4wDDNQXFZiI5fPRZy4eVSsZFsWLkZcT6htIskDmps56RLXxNNS7IqIRoeS0W2KrkdH54Vr
Vm/3N+BSoA2yDLhM9KWqJnbH9XDGvo3tocdwJHCwuUrUewaLIRs/tMOjpbXEZUnFT6zVNDfUrQcD
epDvBVHrlVldAHcjPQC0MIJV7BWoq15/R52jOScaUhl1TMOJqvxh0NCLpXxrrdwBuNNtDhpDu2yk
eLyOj8VoPNK887u8fyqqak/KaFg5mgvn5eqDZtdf3VY24Yo4LzEE75KNklfHELPQjdzJ+Ah+o5O2
Bn5acPiiJojRwx3gkTVzxdZQa1KcUNiMCk9LnyUQqN5f7+VR/deCej3NA95cNpQEUZNu43CToyZj
D0HHk7e2b/FkTyDKGp4ae42deClhcjWy2TabkMus85bJwVj+NLJ38hjZyJhM4zmVtG2VJkiFQLY9
cW218dEf8ggFkMReYeJbKA1gcsH9Dg54hNn2nLytnErE1AQ+AsAFNQTDJOFuZupgGJaBiSkLJNvC
Q2qwTSgPhlOm6kkd1vi4xLaZueGrb5htK5PiRrFH3IMtGK9/SETC06/s++596BEpTSAhO/GsV7yp
KOmKN150KxfDn13BBrdKORHDN4HCJNY/iF5dzfya8n+fPBXzDG11FEFURC+zbdyGCYhsIbMTGOyk
qQGhG21cYVpZcPdXJmb7uO+VPB95A3dh/JOHDugllOJHxC3cL/v7J2Z51v47mNnOZQXXuWFg5xaT
20/FTrcKpzKqJwgV3De0ACm6nrbZDY0gcKwjCWezQ4KwyfZtsTGo5qraLwXVMhJzT5ZdkqrPU1Zs
Bmtb9/wJ+axWGzdjb7xrhfpLT6Sf979q0WFcrKWYnovrTsZjSS50TLQlf8aJB10XR5sOPPlOyVMp
P6lxcN/eAmAfs4DkD1RykHYHY921wbJLkxRZA1zkvdOGDto3xvqH8bNQHEtx2vqVruGalt3ChcXZ
1VNUkzQOYt5pHPp10zjmZG/r7CUZo61GflTZiXfKtq6kyqH9N52tJGkWnf6F+ZlH6IpmjI2wEzAh
u93Glpw6NGpS//68Lh4Y1CWRXQBtCm7a62llBJxcxMI21kD7OYJAvbMUn8ifRR17bPq4b0z8sBsn
d2FstoZRx+pksjGjdVV/p11eulYqy06R59nf3GcXlmZrx83R5OMAS5PO/EJ/ySy/VXfUOIHXuq4n
F7maFYuL/uDC4my57IIXKTdh0ezLrRXuxv6DFsDS95v7cyh+zr05nHlrrVXkXP+zYG3hxAFPtxKD
jocWOVnSeHKxJhe1smbzjFo4aGnGdIwLmrMUVIpaCJlqaSWyXTMye9EWcpWEY4JdqHDbBzojsycn
lN7uz9zCCqEmqyoi04O35jx8LritdiF4D4OqbfWTDcToa1jp0lc8tKkXcVv/93ksUSQHBhrROoDk
s0FpqWqxuIG93tyO+nFA6zVRys1IzN39gS35xitLs4uV21LVImEmo2PXh0ZtY8tOWT6kntZ80vwJ
4BqkXv99GIycmamDXFe84OZtddCzkIcKumVBXU58L7V1/grUYbmx8Q7zWSdNr6C/zdFBpWnDLhq0
NarKhR0j9HrQzQSKLBCZzlwJ6XNmVEiQBDSpgW9s/ZxBBHJk/srUrtmZOZLCNqtarWAH5WdPj6On
rrG8yJoOjXqomexmoIvQC504aG15qrm9t7LsIMXZNsOTRB7XOmgWrt2rYc+8TAGFjijmOoYdTedI
O8jV9JCA3nuU1WOSay4tJZ+ka8JQiyfnYrJnPifNEtQ+KljlebdhRrQJ0X+egceR9ePKhK/M95+t
fhFXDKRKbZPLMpoOE4dr04dJHycNhAwr6yoCwZkbvZzIP+/fCzt9n3LoLWBIUvG7MD/6Nj+Ax9WZ
5AokTwizcrKL4VdRsNhUaMdDYtc1snplsCur+ScCufgInVZ9hZS7HJCidhKuH6yhfdRS46izHkQ6
3R6KJj5T1+Z46XGPwaNKLQRyUSadHZ4m7Y0GFQdMcmyB6QQvngS4bADjBiip41C501Q5hW66gyq5
1F7jg1pKxIFBTwGqQWChbjDatp3prOktOSg7DhGI9IGjFVpS+8eJGkhZ8y1K83hQG0c6nTSaBWOq
OVOyM8jkdGuMqItrcPEtYqNcrEE7yGyQU2wENd9wKXUpqLA8c/RTUG+BJyP7m0tBoHtRfwNv4vwp
L0WkyalB8OAdPhvV5dNG1pyyW4kdFeHxb7b3hZnZqKhs0ZKDEzQocwqcfZFAq7ZuWQzyj7QnaLaG
SJebcvTFoFEydAt9qB3Kau6rVmV71JqyA+gmwi2ohga/V8bPxBygFmnT8FB0heZPysRAtFhNXkK1
/jEq0D54/4QuhL8inSbYQEExKeszn8ORCDA0LVKCLGyeWFsFUWetkZYsORsw2wloiMAXzZs1Eivt
elNOMUvGOO4SNTL3FoVgM8pBa4jKJTwAMqgA9IL8AXnIeaNXBY41Kie1EpiZ+h1da2i82XLlUVFT
R7eDLFG8XPoRN8gbZtTXhypySyC47s/pTbAP4kpkQZHPw40pQEXXex2g9SlMTErPkl47EvpCtST0
QvV3bURepLzeN3YTqFpALyF7jfYHlBMhfHFtjCRk1GTS03Of1QFplJdkqDZRzTqnBtsvmWrse4lL
2/tWb32LMIuWdcHFKOh+Z0n+qCF8KtSBnuk0bizWb+v81GYvOGjI62/Y+NHmp1o6R8zv5X7LKZg4
tpq+Rvbxh53z6gDiM4DdB45K6A+hY/F69BlNYz5aNj1Pydv0BCE/CALk/dbsnFB3NH/cRsQ3y1P3
G3LKY31MjE0h+91LXfuxfoCUisSd5hTLW3BxdtkJEiFy4XXDUc6djjzRYI3QdWFnoHMHpSTEUkj4
zgsORTc1kQ1w6hmgtsGo3E55NyF7JlfwFfAaK2t0c/mKehykWsFOglZLlB2uJ6ehIw8B+6XntK93
Ztmey+wTbb/oSWRbFkWnKkN3gKyjm5T/ZuRXZ73zXPZWPuLGRYqP0ABbQWeahV+z/ZmGTOlJbdBz
Blw4YLN7tUlfohe98lJNcUcG8imIR9m9HzbcdDJJ/lj5gIU5F9AZ9Oeg+gVSd/HvFzdPmIB+3yoT
dtbS95AzcOuAmkJ9sA3qmPVTncX74Rtt97x+qPNo18Yg+lM9PfpI5MytFW2l7eQ2FYv5QL1JRecr
3ixgT73+HCS19a4pVHZWwRXXqieAd0i0HRATgfC5ssHh1v1Ohq2RPjfS4FhF7WeqsvIOFHM+OzUq
BG4lgNvF+Znrchsc1EMgrenOUdXITmqPqoPuzcFdmXkxlBsz6ElUBRulCuWz66GitjFKktx3Z7Bf
0sgtMj+zviXqo9mAUOkcVp5UeV33c8Xq7Yaz/3DMY8mx7SAfN7Nqp10mpSitQW5lKjbj4zi42tA7
un6E1CjuQcdwhmE3rcbUNxtNKFtbeCeBlBynbd6GCUYGpgxJbwdxdbaUh4aAWr/9TOqHHAn2+4O8
WUDI5yC5K9o9odSHpsDrMU5yPKmd3pDAVGKnSb+KNRXk27HgwKL/C4T5WDlgzq4N6A1KFW3bJ2eV
1Y6qU8eqNxCyd+HdXDlaU4JcsobyKxiU0HuOYuUsUNYIOgXwToA1C0gsFNuqT+VdA6fiGofQoiGx
G4Gjw86f+99cG/uqZGpyVqxGqA8U5xrPzGbXJCvH/Cbchbg3vA2KiMj24dk+O+UdHu26SZL0bAag
IHdiLferkDkNcXOUViTFH5qV07Y0NAN1HMH6AOzLnwv7ws0ZKVDMhpTDojMiMWy6Glqf62PWBve3
3k28gZGZwn8BGwjfMd8ZVBsNo8xYetbxmLLK2KEuSt6OKb/wfb52Xy4aw0ZHeyUony1TnPWLQQ2c
YZ8nWnruO9tJrR3rJo818g48V4JZqFgDY9y8wDE4VOgBOkesCmr8mT3FyuyC9E12rqixL8F6XoV7
g5gnsvZyuH0bziyJu/tiZG3X4K4cYAkwL3UTNZum24TmMW+2mkcQrHxIa8jAtbHNjnTc2rVKyhpj
6yYnjZ+74bFPBmctn35bSsZNj1SchEVDHIzujOuRJUVWylVG0rNiem13LPJzxD2EorGaOWqfgNla
ccbp2JMd32YB0u31L2p79zfp7VjxDaIPCScQLtkQL5KL2ZUmHusySbKzMe5a8ylMjmHzoMhf963c
Hjm4X2xMQJ4QhKJecm0lzyMOwYEhO8dkEz5ojzTbjaHQif+32BFB/o/aPKJ80LnjuXltp677pAUX
b3km6MedrBc1f9DHJ61z7fZNsIOnK7N3816b2ZvNXk16c9A12JPCR6XPPbU5JtoaFFd89FVwgPsF
MBjAU5DpQIA6O2qJEY2q2UrxmbZfkvxer0UfC4NAuzT8E7QTcBfPuZj60q56IKnjs27+HNgzKbdJ
uJa0v30FweECtWEBbgiUHor31yuDYK4kYV2lZzl6rYbcsdJnOX+Qxm2l/7SUTXXWouPwvXL7V7sv
XGR87m/A+RzieCG8x+sHXeho2rnhxJ94QqFyVp0jcA5lOhAja50F81n8PxZAIoQBwsr8wsyqoamH
Ma3O1ZR7AzsV4QQ2hZVwdMkIvC4IM5DiFp0T17PY2Bl2gyFVZ1NPUPj42Rj7NNven6oFG2BCgtg0
ZNTwNp+HvFFJsqYipD1L8kOa246EmlG0RuG/ZATBBap8f7o+rNl2yNS8kHvoWp8TeZ+i/yGLt0Aw
O/dHcrvouJtE5IfAGu3y89nSc7ttgLdEdsEEjW2aGwQkcXnu//9ZmQ1F6kjJKwlWtDggSuVUaIa6
b+Hm8GCaMBCBFUTYDIT8zH3qlZWkNISJTj5MGsAY9sZQXMOYnOgZVOrjhrl95UIvhqhOU+7LcgXE
sDiRoqsSBB7wrPN4Xc6MTFejgp6HntlOYTYFdC9HeW2Yy2ZQskT5BtpX80wJmHfCcYyQoGllT9JB
R+mCxBtScAp1kPRWPqTsez9976gX9568RuUwvwjFHCNPI6DQ6NdBKvr6aEF8EsnhEPmRemx3uvQe
Gqk/Kt9ourYrb7f+tSExCxc3rowk6CgKs2dW4qWnyU5fP+trh3hpKkWjngBnodNs3pYST5VeFHLN
ziDFiF/RP2h70xTT3f2NeZNU+jNpqFCCkwIcGAjfr8cy8WLgEhSnzxD9qNiX+T7QQ2h+sHhjvqea
K8dw9HSTNQ6VtyWZwLVg+6onlT9HtXF4dQL9nmFWpyQjHpQSXLSaoBe1sPG302sXbavhlz5CIhlK
b9XOXhPlXpojQ8irIr0ALzEX2K07sAg3BNziUvejhzqLzNd6rpb2FNIpukCIgOPNEP9+sdQgDNfM
Ic26c0zT/DCwqty3pdWCz9y20bIgN97KeohQ4DJUEOuBWFKIUqKejNzZtUGppZNud0WHaM7JrGNq
Ik/0KsUbG7EzcQjS5C/F27Q16jM4D7uPMnMqPA8cbnoNKOk9jfrsTU2P8m8GKj7ly/YU8CCcwtGL
1yKnPw/ve586mxtl6CWihFV35sV2zLYobVTSF3IfUesKMZ4Xqh/s4qXgT009OSo/QsQpkb5qCClA
wRoBMqAMKvmYLDd7MFvPNrzRfu1RMcl8DbgR7cCVTcFdwn/X+5Y7cunIZNtmT1XmQ5PGznwZrLNQ
/wifU+rwmrohegLwH3Pq9L+yYtudrNqfjI26T/5Jo+RoAdcKzq4hXHN689QPlkxAKBGVwLeDomv+
/m3bAu0eI3yruc8l6Z/E6B609/SHSXaGvSlbdra6b+m/pjX9Y1ZTkLnAfQKfLrzUxdZUqyQPBRb5
zHXgbOjUfNdS+0NKowc7maSVfXmDBxDWICQKalPwfIm3/sxa2iZlZ8C5KmoOTOyZ6tSrJc0zEZMb
H6n6BMUDuk7xK9zPbI+Bx0EEtSKTcSPgxs2k1kiP7B04KBPHtjZKGnnsDd2f4D0DXkv2Ed88afVK
BLXgWPDUUYTaLwSf0Cx9PVowEhZaK0XdmegPlRKBS3ktO3NTvBETemlidnpI3FjKNITs3MjbGpMY
l+hujLd9tMnIoXYryMI6/KvfRvzbfRfzpwR8M6ci+EROFjWUebcNaNnAn6bF3blWfTN3wy3NH4td
Jh0LqPApTvgkNb7Ef65YFUHUrVXIEYleWmiNzC4ai0hhqVI4NvmfYW8A+BA52nfJ19RNEu0zN5Se
5fEEOvgu0PJzRx3iKS7LVl6XCze3KOH85yNm3pVTCFLHBraTlXfcj9ET5vJExZvFqN/vj3dxB4nu
L2QJLTQOzyzZ0WArVa2j+gHSiupBapl738ANRxo2kIh1RNMU0Ps3cttpiYJ3CcrmM2secB/HRrvV
07dWe2ubaccGv6rOdePYORJx6O2XdgCUQ47eiVGJqQ5tEaL3rtxV5QYSKve/bGlrX32ZyCVceKaO
t6oMBRnkwtOd0hx1pPz751j5LDNPmx5Dsmk+2cN0yNOv+4ZvtpiMEh0SqwJ3CH88Twu2VsxZ16jN
C0pfdrapDVfRotdufIbuiS/zEGCeteT0bWCP1KDoocQKALqKFbkeaxJRbdCMmr7E5CkaX0KbeIP2
VDLTQSfb+A7yMtU4Vd1G5dBN9NCPJHW/7o/6pjBv4RPw6NfQ2QhyOqSBrj+hqq04TmxGXzoTCAeH
MHeUvudQK44raSPrxDVMXMqPybjPm70Ze03xrJDf0whEfN882VCn/RkRR4XOG1lZkHlK88+XoewD
9ikULtWb4FJnXYsSNX1Raez12qkhvxk98/GDGfZODdf6KG5Ot5gIQ4NmOfKnyOfPLmLQ8BNA9dDT
BOJaV4uP9pC4Bn2+P923u3tmRURwF7u7Aio7H8H8+cKL3ybrHcZMz+4bD8ohBoFUdLZJlV0ZFm7T
7crpbUiSlfO1vOAX45y5UrTP6HoEpMULeE7TuNyahIHFq3RNMu7pVHly4mpZDa1Cp8g+P4fmpGXf
GXsD5NIPYy+sDhoUNO30GQU/OSpXXhSLiyCEgFCB1EE/OzsQFfiIEiOd6MuEBE0X7YaQuvmajt6S
EUTlqLShKRvE7jMjnWUlLTND+tJb5Av09e0uM6ccvX72Gqrr9oGE5YZqO1Jf4nChEnC93FTtYgYh
AfbSS+y7kYR+NDxMCfWYtlUiqE9piGWPsrorC4+qr333qg4Hvdslz80xDcdtXbDTlAcxJOZRGvme
uKnPUXoHoUHf7Kt+W5kOB+QPbPjNWj5rcZ+Iy1akhqGrOicMqobMsCbbZC8ZkY8Z133CIRQcj69J
ZDhapbmF9Uzo7xALFaP3sDC/EGs6NHnmCWoORe5k+Ub56CLPZrWXa5JHsKvvn6YFly3aJ6FBjqQy
uBBmvovJaaQbLWcvsdsXDx0Sh2R4VceX3nDl8gdfLZiKjXEVhWA1Rc4eFQnkx27IdhI4KzwTou6l
+80YMDGGY78W4ev4zIfWQRSwS/R/2S8MH4gstoxuSNDjioTZ9f4ZVCTOSx2cIHg9TKBY4/H/cPYd
S47jaLdPxAh6swVoRLlMKpWmasNIVwS9t09/D3Px3xSlEKMnZqZ70T0FAYT5zDGWEYgxrdddjOaQ
cTG5+abVkIoA3ITw9XIoPjcqJozT4AEeYRYiLNOMgOblpg1W6E03jt/FQPM//3UFCp0YVEXDD17X
OFpSkCbatuMaHPgqgpoX7tdsFgGyXtd472rMpo9fg+ij8Ffi4OvVApZoPto86LAqRrqchCy2SaxB
d8nL8zB3mFLEu6bnR1OfxhzNHDEw72/168cQBQrgD5CtAYkAAejL8SbIR3exWA1eEGqb5iEBvN73
ayuFdhiUXSsSRGt4lOsVRAkYRjZgj8MUAofscsROBpi648XBS3QjsKD5AEB/BmeI+/P6EWa73Hai
ICCbQal5dmlY3pAjOMxMDxUsZFdqbpWkuo1KsEh7vojNFmakm4Hj4k1SAYVSj9m/Tm9HKxy0jgTp
EFhANgekq+LORmU/sPR4SBwpAB/n/s+cJ3v1K2ee65xMQsZjsZ3CTgmNUmKjZxQ9MYyQ8ilk5Hrd
1Hs7WtUGvLX0uGL+b7TF0tcwB1DEEQFhV+ZmUCsbuc5W2u63JgQhOAgCazqELZZcgBGZcdvL8ehJ
aCb4z6GCbXRQpRdeON1fuR+Fo+XSQf8Iyi7QmQC8aHGFxYkPBZK0HT1W5DZL/vKVrXMFiRo6PFSP
WjDYhv7K9N4sB4Gy8W8YndLAieDKI5gwE0i6T+VPFmpEn3Fxw0qMeX0XAQv3UyMFHxuFmMUx7jUt
NcayH70yDvahgmK6UYIyy7Jk5am69UnRktSRcaEqgCN8eZrUvNXEnmtGb9KbYyBXGzFlz/dX+uYQ
AEtgmVFMwkCXQ2ic3NZyj7kwgSGWzwQFk+GnlYlcFwBm+CBaaHghZtTLkpw65qpQVqoyerkPIT8f
94ITaEJjVqDlUzbTrpWw7jYZxyqajmNtqYOSbpuqqmnaROLK/XHrAyJx0USYvACCs9SHSZI+L6pI
GD2l1h4UbJykTR8AMXbur+2N6x4pIYDpQKgDJb1siiWJhr2h8qMXwpI4Az4vnjKrqt7HNQT+rXM5
C0rhcYFHlLoMgGGJpoqlFE9e3UXfVWyYGf4CmcHUFCfjDGfItdrcdQyFZPfXgIsT0DRiIOl9gAHb
xumFiArFp5ydE94NCyLqn1Jn3V/KmxsIYkXYRSqazbj0L/fpBBpSmqLV46XRVoBCoihsfbiUkK4h
AfLNQP4aoe8xTsEDhP7cOgs293/ArXMCPRQQf1CNhB79vCK/4o8+EkoJjKvJ07RkopUUFA4nSmtO
dFe6nwBXCxo6drOklYZUY3Ecx4pxaRlqyOq1eCMUZjeaVUjExvRTlURPkuaAywQkvFNwYHG2pSlN
4g7o2hrF7TD+26ubKC23VSM93Z/+dTF2/mEAR4BwJgD5d0U7E+umyhT8sIF7UIsT6hOUcZYIO9pn
qbBD5W+/Vs66dUixEGgTAbY2a4hcrrgoQwIhlqUJpyewOF+y0RVxs2RNleDWIZ0RV6B6QZgBIqeL
YcTMGBJ+mrxh6BIgySIBdYmygog4QMw9+7q/jjciMkTCwFOjdIONvJQJblgRG0MT8J6QN7yTh/Gz
nnAKFGclNP+zKHXSStCsDvYwKzfwjdXEwOC5ycAAQhJrER2kfCoJRYSBDdhWlIpqw+vPZqP2+N/n
h2rrTBGYgUE/x/jXMRkhqiT7eT56VWwb6jealrTivRhYNl4/12ss0hvXEOSb5g0iQcPsigkQsILv
I6MaPY1PLI0FaATCzU03R7DYef6UFahn++f/PkME8HPjd5b+XgJrxGoCyRL2sF4Fr13ZGzmQLSwl
A8HJ7qIV5Mat6wDUA2Aq4Pw3A20WmxOiIFqql/LojYZmaW3+kPeZqQyR7UeqGyf7iLMqdKL6RyXs
nWxqXjgksf6XoR55hYaovnqj/tVOn/eX4MaRufhVi7gWlhA9x4V4zIcAUDe9c8WoN3vg7aGAvRJC
3zovvxdgsW19HZuWb5GdB6KckDpriSgGXyiiEwN7Kuqx+NXKkDce01kLGIQuCdScq1d7zAI4O04h
7p2G9/zAKXzeMpjbJR+Kat1fyFuHcqbsiLh6cAMt7aB8YYq7SsonD03edtP7+mhzMhKaSJpK9/5Q
N6rGaO1jTnBAxLygWXt5z+WjWjN+KiYvhp2P+JLG34n22TzokRlOx6Z6SbjXrNg1qYlue79rIuf+
+LemiucTHXNA7dDgWtzmvM7VPaTRsKryEDuQ//jUwymwphpujPdHunUpoHaGO25OulCXv5yoyLTS
GAW8G/1A05P0lI8P0m4SQyBb7YCtbdCb8/o12mKDVsNUBFyuTp5S9qQBR3rSQ6tsg5XMS7x15pDB
g6GJJj2KVov4oxkRZgYQRfXkzoRWB+S8jMIzjD9ZVcDNMiRTYUXKpuMq2kdfVW36yPHjR18iUbwt
a7cUIxLtA1jJiNNRGc5hoUPnRzuoa841tw4sqmtw4QDuEOn54jv7QykPuuJPHtAkPJEq6bEF8552
cSVQg8GDrAbNmeZ68z/UOoA1Qt0BpTYoqv4s4K+XpxzrotbARfG0txj8frE29QDwFTh4D2b6en+L
3fjoiBUgmomICDiZJaA+5tpgRArDe9CzMCyBpVDYafLQqtpkTTrqJ6deZMLoYigybokfM5x5wX/N
K4qMvle1XvB0LTirCZ+auY/4LxkEkU5jxcOtERjSoeIie5rU1JqUSbDbik83AS6yUxUO2T5WQ6jv
tGq80xHD2VrX9bYUhgGpEqM9RKKcmXoiVPsiznUrq9oiIZPqC29SB5c6FDAlC83L9DEZeXYaWKAT
PulyM2kDtnJL3djlADXPaRkqceirLHZ50TZlxNpM8vJ2nzbVIR0fdbhQIEVeyQBvXYe/R1reR5A2
y0t4LEleqtlTlQFIMiFGqSyW5RshPGoJ2CVdSGMGZbzAjv6O/q6Frak2cH/u76UbicXMZ0Rmw0OI
FeX+y+/borVTGQZ+CC9kZi2jZruGLLiCjONMXAwxb+dfW6jh0mkwsljyYmWn5ketygmHWGLWfdEG
GB0eNd4UUBpMxn2jQvWxIkk0W9L70el/mSuCeoQ0ePSW2EohruO6UUvJU3huL3Ed1eJwJVG5vZz/
N8Tyu4odUI9JiiHCrqUK/JQASro/iRupkARgsDE3fmEYdrVJpaEqJj3jZK8e3EH9V8uvDZHH79a3
088SsjP2/fGuLxsMByQnCuzzJbDUiKgbcaqYkikeNoodZg9DuuGTNfWs62WDqTSvSYBmoIYIHOXl
FoHbR63GIKp5PVMbMmYN6NboG5j3pzIf38u7DChu3GVztwB/WUp+cnUKi0NOVbzGVksot097jkKV
rVLenoVojdxyY93A3pqNggH9gArC4mVO4g5KpmGgeGqZ7ktALzgzk7oVivqN1iyohqhIoNYNINZV
6aUaNL6XtBpT8ovKroWmgmRIA6IjP8b7bGChpcqTbpdxL2z6Qktp0mrsqElN7pQiXOx6JY5WNsw8
seUqAwyLKgXeYLxQixejmiIwRLpC8WpL195gkFjKn72yUTjn/te8vqwBe8XOUAEZBBnris3TTCq4
5rXgTcxUeInkn+pgK+Ma6O/6O8KbAzklgmTgiFGivNyabKahjKkqINUqEwccrJyIlWRYKNJUm/sz
ujL8/PEBwSWMJw2dHgAbLscy8KLxSq0InjC9QjMPKZZZscGVhsiaPrjWjmMYPtdWp4W0Lc9dcdIF
G7jiRp8AeXEg1m0aICMmghXLBMKNIfcVCsextCrZjJnJsZdyJRL54VlcfmzUYhRs8fkbIN6dP9Kv
u71UwfQP0SrxetCcGh/GNbuey20Ov0hPP4vyTaZaFTpCNWw6CL2UKJllSowKLBhsokbECdDNB9Z/
DeF3HWBWdtU+VOWrCARzH37lXOGo47HcQ8CVFFK4i4sDmluU5cY7qEX3V//6dgCYRca643JFNXp5
Bwld31eQBBc9gdtqaU76MSdZTfWK2fn0MnCkGN/uj/hTtVquHuI4CCZi/eZH8nL1hj7IhAj/xEtP
BfdHLxhNEzNTAFiZno2J/0DtouhOGQzqkSTxgLnwkU66o3DKXpR6oqwYXNZbPIzk/U5z85FG0GBq
45Vr86e4efkzYXQBsu2MOgYddXnS9DKPu35kstdXvgGTJyjklVBx3HRjWXu5XPCkyDkfKCC5I76e
qxtODjIA0fvu3/0Fu1GGxS/BxSIoiNEAMVtkkXFVp2rAhbKnCXAHZ5bG/WlAwah1WFHFVpMcsUS7
MrILzbo/8vXmuBx4fsB+7XO+iTWplrEEsQE7THMEpb9JkcLS1Nhy8WPNVhKumzNFZQmnC8UyHLD5
Wvo1oK9zAsAtleqxfc7O0EUFk97hvAilOw5nqMkgWUtqQ7L5YqV9f6Pqo8wVQjS+jJnSsMQtxlLq
c0HXqh6kq0mYSsSQ//Z+BdVE3oSCKg0Tjoh2VVgSvGA+tZrklVUkG8MvNqN8CCM3CBLL0IeV33X9
rsw/C88K2Er67OdzuSIwpm2ySO5Vj1PEjVS7RQB++SSYWa7YsJ+6/71vPKwwPoWiCbg48HoBlORy
tI4Jci8po+a1CfHLfQVO71zgi0Y7ip5GRtKHqj/kssuicacJK1HkjZAZ2tm4GFAywfcHePRy9LbP
UOE3Os1rJKsHC1f14Saxj9qnpPtKypP2MlgNyYbImWYg+CsQOeOwwp+Z37XFob/4CYuQjGdQcxjC
XvNgTCpwthi/AFOIeuZBb3YRCPf31/v6lb2c8OJgS7owZRw3aR7yXpX2BVS4tGIEh0bP1zL1m58W
/Q1EnIhnUUtdLG6fNRNrUlnzBlbQsXhh6BypO2Ei3U7OGxdliQi4Ac1M/EPcPt6f53XQgnn+Gnux
qpCHihq+kTTP0JyweMx9WGzu+5XL4+eELr4dgAkSjglosqC6LC4PdOCVrE6k6GSkQHGSotA4HrZJ
fgciVFZHJcIEAX3QppQASQibOM4PZS0Mr2ERFCVUQbnG3wx8Hb6X0Dx65QwDwkToEWTHKB1A5+ry
EXJXBv5leA3yCRDUXcgyf9PEEQ+R2CmZdOitAKNpdkGvfbddGxYUzPY8peEgVM861LbfZDZC/nOa
ywA4BZPmRFKK6EDpJ03dxm2AcEeWC9QHhRBYL8pl8vyHNlxC+7hJ3puphrwVKH/ZdpB8KG0llSKg
axIPrz3f+r2ZhWoHnoYkpBRiwzDQy5tSy2ispvlbpA2tD9OmnIOtXy+KpEZ/T6Ej9BP1x6FClvAt
1DmUCuC3itIFkL3jR5X2dUaG1Fey44S77rWF9uZEZACs97GQJCUtKj811TzqY1NpdThQ9WXD7Sde
CmLSo7RWmyrWJjZhogiYuyZ27dbwWVlRxiroqnOTIgfvqQGJfMK3Sl7aYS6DUT2meSc9w5ou2Y8+
0E4rRf4bJ292P4BE1KwkD3TQ5VWDF6hmIuxRThAYeIxQPQzid04bvu7v+/lyXuxItA/w50PMSAVO
cnHmUiUFDzQwohOnKK+c3xz1PlRX7pAbZwtdn9lHCeQlHO1FLOpLQhfIA4eiUxrRDjrm/VY3BrPq
zvfncnMcjDS7C0Nba+lCwkl+A6J9Ep+aCJWvgNl6uJN9AI3XmLM3F+3XQHNQ8isGGAaEh/CFBBuq
+fCz56l6vj+RlT9fXr5xYQE65pjHJ0OLPwyeI4ba/mfcHLyR/v8UlgFboHKdip0bnwZw6vgEaUET
tvZgQPzm/lxubGMMNMMNUbebzaYv1yoIZcSbXBmfWrnYj1O5KVKxJHHru/fHufEsoqaP8AhJPea1
VL3xywKdWV/TPVx7j5OIVKZQoKenbsfGa9I/kBVamditj4TW6ZyZIAwRlqxI8PEyH6VOw5P6J0Hf
Qpf7fxkAE8FuBvpQWiYhIt8BvhF0YK8Ze1l/mIK1xOrWks3COUhw1Fm2Z7GNW6UZkkrzfS9vROoL
D9w0krBO7VaCNOCzXPJrRZEbkeLc4kElHux9WJ0vBhSgpiqJJePm2C0dISoqm234UvUvRTe60PYd
SrNtn4zc1scXHqVXOSW+YStlQaM1C4jrbYn6z9wQmCnQaEksjlied3EOjj3nAdxBpWoA+BGkrmiF
5DNP6PJ2hYDrT8dDR4OG/4l4fl0UmjxmMlOS8KQ2yPQhaVxOTvaY/GOhYAeZHfIrW+ZGDVLD3Ycu
5U/5RVpe5wgn4GoV49GAEA6tWerIxqvxicQVAkKtkGwnjR0mpAn3z96tYaFVgLQEUY0IuNHiho80
Kc9VWDyeaigbmIB6p3aKKNnypao/AXmSuZrRD4hMeuZCyFl4NuJszcru+ovODigohQKKAxDtUvuH
61JUiuopPBXhqIPOqWEzNznnFoq/Ro29Md9Zf2+2q4AUCZzEFq8mRKD8JOui7KQJcJ+FIjBBqY9k
ujdNyQ5yZlyWQWXLur/K15sJepFIeMBlQO6Be+7yJu2CMNVDPslOlYgeFpkMkkn7wDDzlnYy3O21
la+6Nt7itEpKJkixgvFk3Uz5CbJGlqhY0M7EVaonZ/F0f3o3Wi8X81sCe/ykmMI4xHicQPXmXYUF
fbtjgMY1xSYFMc6nXeg2ZY7jKlPmNSGFStv933DNZEOoBewGrnQEQ8DizJvs14FN64TvAMXOTnMd
WtlX47Hj3v3gILTnNN+1xWddfBiw2vw3CGjO61bRkLb/E5c8lQZUwXKEu0G6nao1evmNb4HfhWdU
U+ZC/LLYGTWJUGpqlJ8EKDI18BXDfeUMBV65eF8mB20lx7yOpLAMsxkPGqZAmy3T3KxtI7WCbNGJ
Ab0Xn0QdL3f6HBRrygI3ANsIPQ3ks+C1Q4dkKVNY11UzRjCZOfXNuywDveHvehN7O7X+/Cst41/o
HxIAhJS9FubA9u/KlSD7uoQm4rYA1QICJTNjeolfU/RhKFFElk/QgCZd/RSWIYEdUCFo+NujBk8K
NXowxoyonb+y2a5vkXlscGEgIIqEEOWzy83WA0/LuABjq8JBLt5lcStxOZF4FyV5KT81io0sZ+VQ
Xz3BICrhyZuVTGAii5bO5ZgxwK9xkMTGSYQUfecm3K6UKZh60hoA4uZAQCgDDTo/fcuFjccEWDA/
MU4j++d7oM4PQUXA0WCVff/MXt8b85R+jbR4fNK2Cmr4bRmnAnbo+SukR5VNqZL2VPH7QabG+CKy
v0yRsbKbNgXvYE1r5Oq0zJRX/MfQgdHEmi4uSjWPs3Di4hjOVTEZvvLuaYRi1LiqLHoVccpodKD7
gBrbLAwviZffjg2A8vZB3D/pHIseWtDuTLFEj/b+el6PghnMrDlggmZo2WI5ub7WgjHI5KewgeW9
/uDX5/sDzHfoRVAEX0Us1Q/oGyHYko8sK2OSRFwrQyt4LzRQJuNoqP+5P8b1Rf4zCPj6gJxguX42
za+LPAOYAIqRk/zU2EP8V/6bdQR3uCF9pv5jHLtKMZAk3vUpBUKaCB7QY6Sa9UgNhaioW+9XlX2u
zsPiBy2WFbUFIRoTQX4qX9LRyiGUEcn7PhFtmJDfn/vVB0TlTMWBE1CGB0twmQbLcTOgMSWrsK2H
DknxikLW/QGu8gYF0Ds0EFGDBZUWKPbLfQhRNDTQIdV/rtE/OVc5bseqHyDpzLTI1qFfSUGPkE+d
wdbUy65O2jwyDgEcOvE2oS19OTKTwqCbwNQ5a7mrtxu+PBiP/wMz72cUvEZ4DhBIL8+Z7wNAGkWY
n1Iy4GEs2KyTBg2nyJHryVW12EwcoQmc/76qs+MDQGNIjQBZupybhNpFAzhIcEZNhk4qdPMkWmQQ
p2WOEH1KKGndH+/qGEKnFSVPMEnRdIeI2SIx58SwGesGIo+Zsq+jx1H58sf/nCNjDDwzOOOAM6Iz
sNj0o9EEEsw8k7MKjMwgdSRes8K53ouXI8zH7tc5T9ooKiOxSs6dHkNq+pjqGYXELDeLHp7QTV9Z
tCu7KqTJML6HdhUIPoBfGIuvFIla1NaKHJ9ryRta2nBI6aygP3HSXs4ES0EU4ae8mwNDUyl2VI8k
k1szr7yh2KsMAjm5/d8/I04EINz4XZA9XXzGSkzbXkQIdVZ9WL/iPgWzE45DFhCk7/dHutJQnueO
QgREEVHGkYDUuVzrIo6aognL9IxC8ggR6TwovuW+DTnaMi7/1hrAkk2mNdNe0rT6bRSHUYVRpN8f
VKGB7YTOoQsOYDKXfIJQ2ZYrB+i6f7D4fYulANd7DIKySc9xvhuyESY4HGGT7AZ8aIrJVy7YAItn
ZAxAj3hmA0Kt3ru/RNdXL1ZIBfIc1RownZclG4UPuT6dklnfFopDQwcXOHlNX/zGGGAJoPAEhDtc
S5YRXAG6SwADsfSs80XhIHoOKDQXjZVtdetjIwDQZotMASnnMhMy/EHLxqrIzn7d9g8GV4lvwHBU
Hle0LWXz7yMC36k6EQetwMoWtcCIiNweYvAqrk+n0VOYrNbwuERxiRk1W/mF1088BOSAFkKzCDUH
FP0WuVrja2NQ6Fp35guqI7hkVdjTcvLK4LuJ7D63RePUd24khk8cM0jZMnOsz0HLKIxrAt+UOAue
SaRAE3HN1e7nI1zEOPNvw/OLwFDE4i0rXfzEl1AIrPozB5XjQLAL/wO2t5DHOsHghvrTZsxqK1ZK
MN3tkAtdv0scyApmaUm4nKZvg/GGFgVi1jyxVcVi6SZh/1p4xugP8Cu28G+31QG+ISH6EAYQinAx
VceG5IXFaRbHIzAs3jjZrpVDWdTwr/vMUI5gx/A77SBc9aFGbwa61Kiv3d//17cxoNzyT8nrBwG7
uCFwFTRRJyj9OS37jGRqp1p8m/C2HIX/armczTb0r67l4pVU6uchWaw38mMIn8wvJwK+xTMghL4K
WL7en5Xh1VeAv+PtPHDz7DTmJz58lDQS+i/G8BJyEkVcXhiCVTxIH6orctt0zz9Fmhnp8Aw5DnBQ
C6giPLAaebYr72TdVlRTOIyhZgqDB++UwgofRcPWooYUFRkOueoAEVpKz8a3aJj3F/S654+XBmUt
HEMd9DbIZ1/euZlS95pfcf2Zj6FLACnVSn4wZHi9UU122HRoy4Kooal5CoWxTvCkaoeyGogWOfox
ZYTFa7U+aX6zl0v9+xctsp2hAlB/ZH5/7iDNINh9CUm+x9iA1HxDCwP6a+p+DEwZ5du96qrsvXvx
Gam4R4UHZfON60wtp76+wWY8jMyaNFNMD5mMx8GEN4nkb+KkxM6BRcEO8lpspc17FfSgQAjGGnR5
0NcDCXORcseiFspF1sfnyOcUdwDcmFbToJs9cEArZ+Hqnp6HAjgFwSRQWCBXXH65WocNO4p5MRwY
UKHDq9hSUW8ien+D/ASjF58Dw4BrPPM35rxtGcZBT75INbHOIeg7cJsskHORFnzox45QqrlC81FD
KT1p5MqZkrataCInoY5e7Qg4fFcCpYgGZ6gXNAMJeKSZP8IQwWda35lDEdaRE7VtB8keDhbWZEDF
HDw4yRefykIy8CGhYtXRVB3rhBTtNGYUHPoedxIASaEN0Gj/nhhc5NvtlDGJAkvQ/Q3zCILsfDVq
3Mo1cB0BzJcuuphAouAWwN8v17wdq7iQAjYHQ8fG7msb9ZS+J61dd1aTvci7+gs4GcBoVr71jxbi
4isAu4zKOyoRKB0ula8DREz8oKJYljKafFVmaNaF1QEk6KRWIG/aapeXtAM0ZQuraWgPDGYnUd6C
KGlAhj95SrTZv3uCqPu/dKtZ5VaygWfUK5Ie9IO4BWww+C5jUkFH56OSACsm0Vu/z2Bs40NTA+qF
hyQ1iLDh333dgQOC/KrHlA3veDLC6txMTpdZUeI2KumCFfjPrUVHvWBG52H1IaEyH4RfIbjCgaXG
ygbUf6C9lL6zJel7lD0D5IGMNytIJlam2m36xjHa97LoVrLR+b5ZLP18N870cYjzXhE8sA2HnIcL
+lnSnbp+KdpHvXGUZz555ls7Xeuw3BwNytm4PiAmBQDS5WRHFHoyI5Nx3OD+twmg+Uj89qGvN0F/
XONG/SCnLqeGywPtf0AfgfGDNP7lYFmcNqERKJD8pOqpBsIvf/aSU2MnkKTbf+3bjU7H3V56aRSq
HdgH/HKBRVrd2zc+8MXPWGamvWhMWg9pjXNJXNMg7mByHzH5iq2c1huOuJXdmTZwHCWR0eU6HkxG
FJezXGbv3JEGJmor0seDcnxrMtqKu/Ngks7ON6l1UAgP4XYrKKzNtGmdt9p50HlL+lQ9AemCIwdb
3zH2ErImwnQSUt0ctqVzQP/hIJwAyiQB9IIeExf9xOZR/Qf5W9PFYcK/AOuu3UDg70ZKJ9m//oMR
1WDqx8oUnurMjB473y2Pp2xfNFb+otk5bfBzuU/9XYkIXNoIcB+9I9njaahpvve3GkkdwWH24THX
HUa/D7zb2E5hfxtEMXPiYpdTfltaB4ir0TDeDGbUAo9Ifap88Na0Gx5K0j096BajZmZbBlUpMwsb
sNE3tyQwHyUQvYWIBRzjbBQPXVtxoHRrQL2cAJ1LYBXzvnc2ONkn4JMsS0ONMz4YXrArMhIQT9+m
Vkz+9nZBOgpGIlIyCJeaEMEwvrWd6MroZqSkcI6PzMwH4qohOlaIGCAx7QGaeep980uhPdFJ2dP9
O/+ROtvXcncsTeXlQeysjjwFFk50es6o5HKm52+LZ+0Moy2rJ1+9jffb4jzfcnoCEWJ4vRy73oTP
k+W22+ccRilUcZhJ9dYN3dDWjgmhVgMkGWXAc8Gag2CPRNCEmcyO+q5VbJ56Irk8yf599ab4sPl6
7l8ViRC2NdHRd/XTYAVbmbANqb7VnjhblYhkAvbzQAns4wPYcFDpE9HSWZOIXdm+E31r1HCjowxV
SWI9gctilWZs7nO7oxJ97SC8SLVtbP5rBbjjbSribqUDnbxjaPNEOFXPjCTknOL7CrQ7Hl38n+2e
QD+/JwQlB/wWM6BY/Y36dVRIQaiOPxQrwdE3ZmYfk2Or5AgwERWsXUpshD2vXGJtvnwr/+htVCNJ
SmTSm2FhGYl13LzS5Ft2HvLdsaWYaZlQjSamE9aWdi4c41EQdnDLMuPnbxdKWtj5e39Pm21x+HI2
4J0U5IvfAD+1mTR76yTbnJyMryAj7F9ojm++/aw9vud28dzmZrbNGxKZOGg8GayBjhsiOVuXy0y4
KuiUWS3NDkeROFT5eo/pCRyxE/BaZNuadU3JJiFY2k87ppx7TFD3fqh3iVXFhGxcC2JipmFaGg0s
8RGkDjN+KMhmpD7W5t83I7GDMHv3/PWWPrzA3ttjh+jdzAZ72vA4DG1y2KqY//2Q6ee+Wl6rc6tx
lmecVZcWD9YIRQ+hlvTuLKBNPZq5Zok+/RO4fG0ZL6NvavPeuz/mVWKElwKEBNQERBSPtKUaeQKK
i+jLAL6NtH5u2xdEAUFhqszq/H/3R/pJdRazA8QQlDHQXMHcWVZpMtaJRcKC/qwPZhi+hhJ2KUyN
td7Ouw1TnRaMDMkMEQ4qJBIewpFMCmXQruBpklp+hK8M1B60SCJmRtO2Kry6dPjiaeVnzqHY8mfO
HgooBUEyBwHy5dvWxWiVV3GOjA2UU6m2JKgGguaWFhLp+PdBt1XOgHVDTmEKx40PfvIn5Taj9h4x
oBqLbQ5impR1HVHBy2OBqfNru2T+Afd+4CLPUaOsk1BW6M/SE/dQbpMaZ6iGzi/iZf9NVd3jdDAy
Cqm8DsvXmPxaLn2NNdbBdQDFE/8FmQw6cZcrpIZJnOa1CMsup/kCH48dRc2tcxv/KS22SQ7Ds+JM
1kj6NTDsrROCpgmoO1BUwf+WHS0pViGTpSHrhCEVTrLect0EFmQ8PaipIiNvaHOjMZF4jBKS0jIs
SZNUAui1o96qlt+KzT8AMITP+3tGug6+sCKIvKDOo8A384em8yvS5KeYy4U+Hs6JCP1xKrSoMW4T
iQwtOscMsCH4S0ITKjZnFkKkn6LpE6LwpeTBaLZI3pR3I8GjpJQfCTo+GRHHV2PKrbo65NI/oNIo
aNCh+AFKSwzmxIBOIYWS7Vi7ERJqdSVsvXEjYC4o4KHLgKh5OZdciXitl6LhXCQ0Ur+7pyxnRHqP
n6Tn+6t2+2P+/5GWd0+pCUElihgpcg2ZoiTOgo9x2MYi5fH1/obMiSZa9Cs3nnTr/ACANDfXIS9y
pYyjo5cdI2wc0KshMYRaiDpao1VBW/op3E77wSCdC1NpmSpvInMT5vgF4jkFPiekHTZIJWoqQt4f
YN+hP/AtRCTwkSfgwl09cLgtksxOPSa62RYbYw0Zd10mwKafKUcCiImwlVsE3g0XF+nYyf1Z7vwE
JW1cRcPcDuUmZDT3P8+tPf17qMU92I8+/AJbVK54R3oDiKjUTA0xEJdCg9ue5JXRrgtluFTQ85kd
YcGzBZnk8lKpyr6WOAkzS6BvOTVUkJmZQByEOe0EdLdZZImVfA3pAVKEtG3Nxuqntwjw0D5+jLKt
JB8MaHr4Ccm2Ye0qQUAAsK5gogVbpL+tcU7yna+iPvnZsLe6OBjsa4o3UrYZY5vFj3IAI+aeVL6y
7+UHvj5Gw8ZPVmCG1yJx8xzRbQKeY26KXHkQJUpV8joqVOOzxEjDuer/I+28dhvHojX9RASYwy2p
aDlbsst1Q7gSc858+vnog8GxKMFEzzS6G40uQJs7r73WH26EAAsDB3aELv7IHnGBC97r1/pfMUAd
4Ym8sY4jOvn3GAKkTrkkBn2ZxPv8IGTOcXgiIzy/60pdTyxU69nrK0Fbu4bIK7y1e3kvGUS4L72/
Sws7v8GFAPHFghgcJ57AKW+8cGMs1YuuveYYHYTHUesmXTHPKOpjIxpqwcf05cr86JtD+QieCrR7
vdaP2ZO2wXBDlduFhXe92alsS/oNo57P4+LL2Y0ArNJWEes8inaV92TUL+GfxFO2SrJOW2R5bjWf
Iqejavl+qSpz7aidfEv+b9OzHKqZp0GpDqyHzroXGuq4dj+sLO0w5CtpiZV6CeqZ5hp4BnEe5koc
u+cbLGpAQo5TwpaLWwmdPnLqB3XY1snNMNwa2Qnk3vcHyLVzFlw9tiMElogBKucNDr4Yue2Uj621
PwhCnPKf6ei0J6suFkK2a4ciEk6sGKBSWHzPhrGT6kpRh2g41mKrrCPRLVdtgF5pm3fWQp+kKQSf
B1+6yjWPfDZR4qf6xZfVoulDUFl50h+b7KCOP2OXa2E1YBm/Nt1VJD7qKDlH+wn/shLV7fcDeq1t
arvUVCkuUeWcBX5iKSkNc8hu9Z+VSTeSm/L7FqbrY947qvxcLYALGM3Z9eJlUa6GPdYVaQclsukc
jVe3p++Q2FgYyCspJApkWAHrKBLIgAdnkyZ1Vam4sBSP+lYTbfcG/ie40ZdxxV6zbOsXfrdI4Tv5
bWrxJLHrD+93ChSmstXirn0Nl7iCV4KR8++ZDa5Qj7UYjwQjWWRpLW+vwtpLjYazipjzaK0kg7ps
KRXF0Rpa834i0Qe22DVyYLsqZnx2pyZYB3w/H9e+SkUgHGo4YHBoWbM9pA0iQO22HI4aoi2bXk0/
ilYzXtWoUG2tGvotwK/bWJQaXHsrd9OKSblV81zduV20pIl55baAKPHlY6b1+WXtI+UatF5h9jw8
Qmsfpw7K7q3qtJtGgxq1cd+NwYFyFTv5a7LCVCHaaCYlPkdbkjaXLmOT8y+ZToQvX9IAxKFkYBDC
FSvhVu2dTNka2U6NHH0l9jd3IaXU4d7w9kF9iB15KzrDL0NZujkuj+/zr5gtYcwluiKSLMZDtgn2
ZSm3u3Yd7CvDGciaJJGtjo+S9dZYf8J2owfPmE6DQi/qp0RrFhh8n5v/fOvyMcBweWETl/EwOx8S
oRuiBoUAhoREoUH609oZL0b6s7bQk1015UaLN227FTZJBKkeXZ2NYtqlfFKkGyG0leSNcMOvNlRf
xfFg5KQn67s62uel4y0c11eGDQgYLwvwzIg8f0Jvv0xeJCmDVg79cGzkp1So7Ni6V0vJbmqKRBgy
5wuEoitr5ay52SwVlceTMKQ5hYERTMNW06dmKqlKGWnMN9dqnDx4/X7fXp7UCIb8bxfnwSwoy8SK
o244+l4J6MNflYO/+/9rYvYIVxETH+SYJpImcNLyF0WU/4cGeGcQGIJJZLrOF5RlZJXXTNNkRuRk
eStV2cIGury3GaUvLcyWbKyYjQIicDgG8k9Bjla8ee2AtOj3/bgMQ85bmZ0VldDknjENlIYxqtnw
unYJfVLLseLfWrWwDZe6NHs0uYLcZ2EgDUdxxOtJ+d21GqRZd+Gavrq8vgzcbElXsZbqRSwOR4Ii
3qUeaVpd/vX9sF1tY8JIT1g8TpXZ9KtB0lDZoicuL2NT+eM3SxXiq2P1pYXZ9FOOLbTQoBdW+UMr
3tJ0vWhbfvWo4fMnOgzuKvPIEKdSDQf2YDzK8vBbDoNVY/WO11d/mkKs11LEW97thoXZudovoDXI
BSEFgMTx+cZRCxTlIIyMx7K4c6P7sn6UhCXNx6U2ZiugyWopyKp4PIbmr6xpbUu+ERZpeEuNzEIi
1YrdWLTC8RiDnFWUfZtL6wJe9PcL7eocTbJUYA54DM3nyBwFoW/EckSd5kn1Xrq0uBXzk6tB6mm5
FVxp/X17Vxc2dVkSP5Ml1FwVolY7z0+GlPbkv5nwXKrH/7/fn0b1y/XmBZ0q5G3G1CQ/I/OkCwvM
kGvfjysDLyvECkVrnn0tQxnifa2PR0PPfih++cPK/rP2LrRL+DWQQAAOGBSvz7vQRe04FohvHsmg
2tawb7TXbFh9P0xX3t00ovI0xOMNJNE8DBCNMJGzhgOmC6FgO52FijoevBZ5QLVTC9c2xNwk3M9M
QAZJFw/hVh8sC7kQyaCq2reqayMTEG+KOBuXmBOXlwbsVgr3lLgB05JuPh8BlMvquJFT7J8aJ3bf
a7scHkh7+coCD/PKKEwN0X+qPVBq52+6IbcCJRczgqFkJcLUQw9b28X9bWy9KMVKvSvUbVoDFrOp
aC1MwOX2pmkINwrsSMzA5gDdLow7IeJAPIYxnE8M/FokBLWt3O5VCovSTbBS9INb/zgJ4yNiwZ25
EGBccqzgnn79gNkgjwkWFqgq9kc12JsimK3Iabby7/K1AYIChLCw++2N/Kc/jGvN/4HM28IATMv4
PGQ+a3+ecOJ9G+OczHumXDXGakA88RnsWumuW5Jer9Zd5dvNLls6fy7PO1o1gIaSh0HwbL604p6H
YifHwxF1plhbF9la4/kQ7sP8kCwZ4F1bxgagQ1AaEw5Vnc6SL2cREy9kbqcOx0LZBvVWcNfDXnyz
6oXE5pWsCMSHCbuGfTMio3M4vRFGXglfTTy6TwOvoGSqz7r/khV5Qj/76FzbG1e8MsDlWTeDuhDg
X+mkjqq2Tk5r4u7MkxZCIzRgEWk8HjaWHXf3uvshHoz/LOiEARM8PATXCYZgis/GkrJBUhaxIR5L
3rjSengO+qda/vAmxNjWWiI6XuL5p+agCTGgVNiYwvOpK3JRLjtETo+N02Getcsf88TJC3C01spP
Dv24bslX4+G3YovKOdOqhOtsqeB2ZbGiiYt4wUQ+ZWpnW9SoJXHoWa7HsrnptoG8qdHI3ZrRrWks
INSvpDoMtBwpugLk/+SRnXc4E5Iqw05ePmr1Wixfo3Br9LYvOCUQVsCQ2HCu5FXeH78/BC4zXkiD
EQQAUJzqXfNowFPTAVZ6qRwtCT37dQZIpBNfiiW47JXsKwBg0tpo8MIUovB03jvMQSzPbUfxOLjV
uI45+t69qM59O8xFy+7GQL7NTGvYBRamSpiPyPdVNZQLt83lic9HEJfC00ZWgWDr/CPKGLcUQZDF
I16MYTzVqddm9vb9gE7b4PxQNbnIOODYjyhrzNUnDBRxxKwq5GMfHRGxs4NGXbi4rrYARhYUAVWC
C8pxlMmBlja5jBU9ZEpuSa1agsheGSjquDCQyAlOdZpZ5OuZsqc2pawcFRVQQrtrAVstvn+urHji
iwklO9Uip4r2+XSEmliPg5ioR6Xch9au6XRHvI0qJ3wGR6PfNoPTIHi4FG9fHpcoovEuxIZqCrjF
2cEiNWovxmhPHId2lfqrID70B3UfaAspkGmIZuvgrJnZWgtrNfEa7AIp7jbj2moATyAE/VH3E/Js
YRNfSX6hfIb8PRY5gBLUea5CqKDuZJ1rHZWVYqfb9DbpV+N2dLyT8FDv2zdtW51C5JI129DuML7U
U5QxHa9xmv34nP+M7bLGyO/oaVv37/fb4fIARVwcrVFiu0kUV53NsVj3XpL5vnscC/C1t7WR7DMV
QCyiAU0cbwx99X17l5uD9simU9+BGsMmPF9TCfjQaCwt96iCnA51HtYLZ8jlvCIrwQkGiEcVRahE
5w2oLhrbbSWqx8gGrJhSB3E0w0bWO9If9CUS3eVapbFJtkNEOMSkPHfeWDkoiP8AQTlG/pOc3LbN
ahAcTbAX1uol2Z4t8bWdaVS/xElJnWVy62rqscaFKH8w/7XJCX05u0/X1XE4NObNoiLK5cVz3uTs
ZrXMoU0rot9j8O9HFb9mwk1jLlypV9YCgQM3G6RW4Lqf58+XXnlikWOppGhHVUeCVkM7p9t9v9qu
rG64+lDMp+cLVL/ZOSkii19jXqcd4RCYxX3i3owffry1Vkua0lciTIubi9OSiwt43FxRlMeeJruw
5I4DGL2PJN/Ix3Yn+o6XfKgg8nQ7C+2Xodgqwfb7Ll5BO523PFsbZth5euxr2jH/jaRjeVTlvc7d
2WBVkAIBfTffLcsR3QPK6xZwxpdu4ZlyqZjLnuV5TOTAe4noaDbIVWaYvdVVwtHE97wHjGkczV+l
sC2DRy2zXSm/6ZT3bDRsilVJtomaJ9xNAqu3AxENXBlk+50WlnbIMMU3lbqLwlswKkn60JpO2+/x
1YH/cSyFe39cYxkf/0UMbWEMp316fhmcdUGdnUpDng11rpfCEZDzP6Xey5gJJvvGuiO7kz8JezKk
bXNcaHT60e8anR0esZ8YfmzRaNpw4L9EsbjyHnXlmep6VpR2LjzL6RLl4MqG+DpX88xJgRMTdhK5
cNRkp6g2rumAF7eav+0Batta+VuU++a3a/82NHtU7WhV4N600O3pRjnrNuuEGJMKNRQfUvezA1oT
s17XXdk9Fq9WYJsoP7S/RKf+VSSr0noRxMZeFuy/GOppbUJrIVbCVZXw8vz8HJCYF9yGJVrFO61+
60XEGw/diyfZINS6W2H/fR8vrgUeRZTeeZno1CXQ9D5vLhFRW7Z0weWpQKXtNU8Pgsltfm8tLaEr
Y2mRIiS04F9Iek8ZhC8naGYWeBilkXAsMAO+D60b3V3LTm9iI/67dhAGy7v//JSe+jY9/SC+c0PM
MUKSlEVNW2jCMfbWTf6a6QfRe0DNx7c2jbU1Y0fv74N30thdu62WyLUXN8bUOP+AL0PHCSDWeX/T
ELEQPByFYyY9tOBbxSxdOAoui8j8PLKO0GGgDpLFnC0VKXe9fmga/ySb91x/ThLulegpF37oKk4O
6UZwkjXO4Y7rvabKu3lQRofODvmNJh80VM0td+GAvwwepw5rLF1CcUL+z2Lzl0mWLanMAtfwT6Pw
5Nf7vnhSu1Pfv1VcKhB4M0cuXmU4rEr1o5VBHmN3Ntrja9h9GIbTggpE/RNbOzuP/wqdE2CbOmab
Tr+j4Nx2PF8X81YXocP0wZNxKo85/BXmIl+ekbtQ5VrvhMWcu5I28Q/VcAwbheexIV/qmAqeKNvC
cwaOHFxQvH/fb7/PlPzsiEGABT7ZBIShzDkLao26Q4+q0PwT2rB2/oh5Wb3yodXuuw/k5LqPsYbm
Ur2O+Z1UvNd5bgPkI/T+lWUQ7Wx0EVbaJlHtdGPWDqhv6DDqOhM+xufilFgOAGpRfyZIDtYIJoja
GioygFBp695apmMhm7LX3/LRGe+DfeMiQ4GH8yq78fWNG2+CPy5327G+g2vB4zqxFYEs8cr/6LxV
6P75fiAucQiouTH+MoBkdK8h2Z3vl0T2VTRpVBbzeEfeKwCu+tiAotNKb1eAU7kLADPGdvZiwmYQ
dpr7AgW2fa51p1kCB10CaqZvAbQDmM8iSJpDQwcqwuk4hMGp5lmR7wdpFX8wlMVfLdwMUW/n0bH0
HFkC6XczncrQrMPJ6tzOvWAtxxsBiRknjdZS+9Yt1Syu7Hp4j/zFouXIJlacDVQeFkDqk+Dk74Uf
yOO7j1W4E//hqO7du2RbeREBxhV+j3+T6Gco3gGcFZ7giSw8Xi6DOQZpgpdSnZ9UjucKMVnf62Xd
lcEpHh6tF9apdpucCCOb4UmYWOzjBtoOwd24Es1t8WK0C8f7JQmCD8BadWIWiJOq7WwgAqxtSskX
whMGvH3roMmfGU72t3LfsrUwHLoiReOntcvmnstTKJ/7bFN46860s1/eQ6TduQI33qYKH8LnunS0
x+8X9HRxnm/s86+bnf9l71ejMn0dRRgIBFhDiBlnHYSC7NkFHFqvvm/vsgQAzwUbRAXOi05KYu4X
WJRjMyCunZxC+Tb3V/qH6K6bcFWIh+zOdTfs5eAoljtJsf1TFjpjYXtLxMmpT7M+82TmTYtlMRn5
i6Wp53XvhlF6SsV/Fsc8z8uFTl5EvyjJMdlkXLjO0SiZjarkBmGke2V6as1989QflE19sG4Iyb1y
l63Ug9AsrLLpDp13CQ0OKnfAeiFhz85nBFdqQVH87OSW/wDN9vVrm/1XlgB9wg70UwGaArs165Nr
JZ5ct3V24srBqlwe7TQ8qtVaehWWAByXebJZW7OQIW+LMNbGKjsZvzt0DSCvHXz/NgpfhfpB/1E1
Dj6d8ZKo5eebZD6IlGjIeqPiIaEecX5khU2hpFZg5CcfCt7IPYNPW7pvhU3eOr5y21arJFqLj8q/
AgUkwvg6QsJjJzx51q2g/QxwG5Elu/B2ZmbrqJSHyAk4cbozDAQ0XptqP+J2U+3bADrlzcAFhknZ
QDgROlnz4i5Zal2uCJKlHL3TIiTqmrvx5RgJ+UHXFSc/WGnazyy9U5vN98v88uygCRhk5H0BdF54
zMVp5QquNRYnr6rtvn8p4T0GzyJGPsM+fdKfv2/tsj6CfC27Sp/0bCYxv9migByhDKJYFSfFhfVj
I/je7v1y6zf3cFZX5bP0rK1z24oiwpI/erEVFjbAte5aUwDGHqC6Nt8AedUiH97VxUkbV7lrd725
jXplFVuYWX8EtaNVS8Qv7fKVRZcp1PL2QXCDHP75iowtpXaLZihO7UrpNxmv+xTJQElem/+K14bE
KrzcdSo4rriK07UUbBpEBlRnfI5lzJYPaB5NQlAfRWjXaxmgeQi3M3JKE9M4p4yd0XOqx/5vmjs9
ynPNPs9/wVtqxjtoAGWy03/JldMKO0pQOeHcY7aQS7rk5RB7g3LlIUkRj5z41P0vcbjUy4E5thqE
VsUW4bTE5VuYOF6xKaPBUTrkGbYiWin+JnoftOdeXandi/LXIO+hrbrQSS27GgE1rq1kF2InUpm2
Wu4p5Y7ySiR6l53Q2KHu7huHRlpl1ob/qdVLt8knbvn82DjvxezslYo4R1lTL0/IDQTWyhhfFOMO
3WprvK3+jb/IQvMId7fp3yy2vffR3IfhRjK27uAY5q4KsVy/kcXtsBr0VVjvunRrjY+xeKsKSPNt
StfxnzXlIXs0fgbPCoIvypvX+QQKdjisvQf1d+2ujew2xoLgrRcO5Radcd16MoiD/xbhFoN1IXiN
rG0VPUTSZhR2brSRNae8z3im5PdDmKPPVThoQ41bsp4+v+LfCPAxdQfX7PK2KqjNbaTWGbpH/xfC
RYUl8xLl78eOHKO/JNZ5mZllUcAgmC7oyVFons0YykyJKsEoTyK08LT6h5uRrb+kz9qWb4S6s/AY
vBIgnrU356QpqagnrMPyJD9Fr96h1Z7Hd/WuM52qQn/xfRz2nOvZCpPSTON9Ib98f6x91nzmy0ef
wFBUfidE1Cy1ocVy2iUJ/bUOxYf+VDn9IV2V40bWiQkPqDBB50RnYQ9ztvknvuVQhlYFD/X7+o8Y
OtZvY5ckia0hRpC1ayzqXBuErVU40LYs/DEYs+gB8Sdp2423rlOvklV778l28yt8alkQ8MzdJbnm
y9rnNIcIwODwBqYG5d7Zxu6G2EqMoDrhSeT3XIr/9MxyzDTeNfKtKBYOsiv3pfGfY1la5W4g0scG
noj/vFVTbBMt0NzyJKlraGHNa9/D6f/pH7z2RV9CZF7mp6c+mpMGpEkoe2ElUagySU4hrE4+b67q
r1/LG72+K7M3Uq1qvhvD31qLWCMwDO8GzmAaL1E3LjKPsw+YcmZfTk9cSP1OzKLqpEb7WJpUKRCC
iLCbPixqiPFLF0v0S1dnS5RiiTIkKl0Vo72EAnaIxHe/cL1feTByw/GsJpSg9nOxD/RUF1299j7X
TFi9F9ox1nbaQxJRETVO+nAomq2Qb4zBBoDB67tAY8xf1/17TzFv2IrBArD3yktl+iCDaJDPIT03
u50K04uHVmd8DQ68xr/vN/gqSNwxkCBiTFtyR0BIygSAUsLDfoxhq8c3qeZ8fz5cm2WCUkqJCKkS
d8yC0sat9bzQamZZpSJdbFz/dcx+u9UNCY//7OfEiqLmZoBVIqWrzh9GRR5FOPn69SlE2fs3x75A
CoVHMgkuUivf9+tKjE9jZAWpUmFSTF7wfPn6RtX22VjUJ6U7mNIP85/QyqDONxJZcm+raKiceuui
im7kaOGxdC2SPGt6tnMkPU/yAI3TU/lb+hUpiqMMKxV9qtq0cf92KrtRV9mLrm37+0oFax9E+Jcd
zKUQ/eoR8nUIZvuqVbFHEqWqPrnotXSrSL4rBNI2ISm2pxrj+MZB316UHKPdGUerXVhZV29aC1He
T81xjszZDFjK6GZC3dSnBhPaJD/k6lotHLe/y2ttXVqhU0n2gPSLqx8X5n765fmB8rXl2QQMKcSV
ikriKayQxJrMy4zESVAvFUn9/o2q1Vh/pMXvZHipmoNs7b3hDaRc/77wGVMzF59BMlMlD6AA+phd
U34UNEqRca610c/hrkXKYNOb08Ni6G7S9fghZIdI3Ru+E/yQHkzs9fKlCHi6ki6+gMI9bwrQX2y8
800g61GgyFVSnaQfoAIfO97TtYxmlrgWg0O4TtWtW20p9FX9Zji4drl1Y3Rqwr81AdpNWdriKvgh
bPs7fOe03jGCLTWf9j+TVjkWJnTB//3I6Yj6ctHkbiFbocYw4co8wFeGIJQcipxkuOcsak1cXRqo
ik7K8CyRuWZIY6SRrwHvOOEU5mTEnb57n4ar0FiIu66dq0DtAD0jZT5ZGZ53Kk7j1sibtjqZN9JD
58WI761TJ2we4iVg33RCX8zxl5ZmYYk0drkV+7RUp+B9ulTQNl5VvC2s5WmtftfKbC17Sii1KjiN
E6/Sk/BL/xcWu7TbyMqtntpitvfvKnf1fZtXUgxgiFG5hGWm4ZU9Oz+aLvBUo9UA2tT+OmSDRvm7
pvz3eWKKJk1hpKEnI9TzebJKLemSUKhOcfcWGKgPtU9IjqLopxCfd23//9KnL83NJqsL/LgYBbc6
FenfBl/BzPyVR8HCyXt14MCTcvfx1IERd94nYqBwrHX61FhOBGoWaYA4+s+QfrYsBlQcayIYS+7z
80ZyqW+EIQybk+ei+6fZfQ1Gakmd4tpVSr7RIgU0wWQvas9GNFpNqqbNyZCeA93J4oPQ3eCdsoLa
7qnIaEFVEapNgjiv0t2MP+St7gSbV31YSM5c2WQgguFG4D8L3HGeVnaVwmwjMWtOPeniUbqr4e5+
v9qvXBaTSsFUiYMgBWr1fDyHUa3yZGyak4KEGJdknR/cZhdXj6q7+b6l+dFERgTBDzJrAAR5X8wV
e9u4cbM4lJsjWnJyl9zknXjnhxai9vVTiDtVtIS1mQ/e/zQIxGsqlODBNVsqeiDKYV2azVGQeWm3
xrFVq4V9dbWJCSwwUQ8odM+XvDjGaWQFLWIfZEdlH5jCf9xUn51AZmoSKZoS1bNgSrd8IU2CEimt
Ud8I1mOhRDYa3Av9+Mwyfj1np2aQNsDJmqQVqiWzZqTRrEbulfZIGiTY6erKLGwU+YR1JB18cSfe
ytm++ZUdqvVixDw/NmgaP7kpVQCJZrJ7O1+BjRiHZmmhOaSTGQnWw10mOll43zxH6otWHdVm38p3
uvyoIbB5X6J/9v2ynG+Az+YpfqKCwJEFenXWvJX7RZgV/TEIfKeAy9CYJ3JFlQr9eSEyUxR+azbK
APSgbJkTNBxtgvO2TBhVnec1tEVttXSxQ3tSW5xpbAsT6alARW7KaJMVavPEjttERfuq/uNWa10p
7aF886ubKH/tkH8DM6YcImmbpQiK2Xnt6NINuIIXqb7RMwiBMjA2deEwuois/2eo/vfzZzOllW4n
lAZDVRt7eSCitMnHec+R9S+ObEuBAO3EC5yIawuTIQMlgPIoSOn5qRH4qhv5ftsfI3NVVztkzJpD
fmhvZHWdv2XSyxA7jbVvo3vtvaEK+/3auN46UFziWG4CsALnExaWfW2IY41KRvms4kZQVgd/cNFl
N2yX8rIi2XK+SycV2XwvhGvE1LLuVTKXLB4vjxlsYnivk5FBWhm0wvlnQDa0iBt7ESH2SHByGVnx
OBrShUNgHqNSyaVqCAKArDUXwjxlKHiRgl2uKR7DcaOuEz9fBX0Fc+H5+0G92HCfzUxm6jhTTU/k
8860RisCNLHEo3br9XdlBZBAUmztE3Ywrr9v6yIN+tknyFkAtHHioE593tjQ6D2RD41J+bGQdkax
q6DnKokDhz5A36Ae852vjk6V5Hdh03wERfUBptwJh+0id+Lq+FIdRp5oqmbOU6LKGKWZNH1Lj0qA
18fbMbxDtjtSFnt9cdUyxFSBobwjpcDhOhviUStUEsCBdMQUChbi8JQe1dQxhefkWZ6y3z4RUzms
vOZhNOBev1aY3HVZd0Df8/vxv/ohGJMS5PIWUT9RBF/eWG0cxc0YQf4ZkoPVCBuQRCiMhPXvsHyU
u6XK3bUBZnBRgoTWxHaZdTtRKtnycE44xv19U72WhwIwD9LM3/fpguo4rSm2yMQTQwCL/zxfU2lH
rb+PKuloVOvqlIBkjfXSUUgrhKhMydjGy1zXT+34nhjpjfW40PzUi7NL5LP5zwsbpDI313nzyKZ5
cGJK6aj4CJmCnih3pR9TRHqy2p99l9g8aXt8BGsNr6xopaAxmEwsge8/YwoILr4COLvMtsJdbl7k
MoDXRb7aS0dZ32QovXakpz/yVznatN0p4A77vrnP3Pq8PZAu7B7YTSQNZwFK2WhmlUeSdNSz+0ja
YQDft4NTtIfRX9UdAJtR2ymYErsby11V+Sl8JRi19Wjb60eo3rp3q2tOnwZ2OK4RVIc7kZS/KLjF
+6y/G/G3HpJ1ni0M0sW5Tc6eN7/FJiSdzjF0PlVFZ5RKXowqp0+bOxOc0IExli9ssou6BIsAV144
4FDBoSrNsThlhVLDaBrjMa8KWxvewvoFknGhatu3Pg4ccdKNTJcWwNVWEY6SIayw4aiJnHcuVuu8
lYuW60L7530g+9WaW2PcxP2f4U/tVo7hLw3nRXKVGJvlNsFbuAOhg87C7ShpY0MZWdH5SGEwVjbW
+Fr5nGWkr73UydvyhadzpaKaf/LlhffLlQ6ftz7rcF4XTV+0EkKC7WokeVNAJnazwM7VfV6rjm7s
ykg+AO35fulfZOw/e40iJ2homDfinLAJY7wxBzMj7Bo2cXsjGJU9ZuNOosapRvf+8K+0NqEHDK0/
aFpFJdN45u26rTEPaP/UzcJOvD4JoDanGtgEOJ0FsarnyUZklQj0/EZOdiyfinGXCT/bf3pL0fcF
Wc9m1y8depcXCWP/pdFpp325SAIVGIGkEnoK6F2YUrVGyKvtbwsDnku4G4YfQg1gZ29m3a9sNYQP
nQSOFE3CMf0Y1Ls6PS3MyTzD+TknX75ntrPFou0CVn8/0aGG9GBEkm1laz2lePLkSY+DLYfZajEO
vMBG/k+zwEUoIvMmnJcyxrjLCqnt+qN4gyuRoT4bVb/1ZGhh+c/QfFeMTaEn9yFWEcKLRX6/z+7y
ah+Ne6W9Q48sKR57qbNr/6gMW119MINi4cS7vJymefrfD5zNU+uDdqlEXjhhp/zILcHfBo1/EFJ5
XNiNF4W1+VDMZsDAIkUAf90fPTi27ouBm4Mk11SOo3wj6EeD5P+wUggsGYLkpiwc2b0TqudQeirj
FwlXQO99YU3IF1eiNilXTalDLirSyudrVAvG3FQ8qT9a+H/06zTJoeapkfphDea4SbXib00m5qHU
CnctSv1BQDQG8TP1o4vNZOGtdnnzTN8ypd5ZJjxgZidlaAl9GlZI7MVRymxrqYqoqx4vnAXXduXX
VmYnIjntOFBieqz9CLtti7WsZIsKD/cPofuxMLrXVtaXtuZ1Sz0slURAMeQYCbdC8m4mf0f3p/5T
Tm8DxfEoXvrRLrzP+hd5uCeO1Ra6eiUAYUShoUiEs/AK5jF1yx/qlSb3R1N8j82HWizsLG3XWbiD
mdKFB0NHJ1oKHpqoXpXZu15/DBhCjeleJPAwKbn4f1GV1pON2h/qnCrv+Dym26jS7k3B3VVm5+TC
Y1UXWIhIN53aYTzx/QhevrvoAJAdHh4ArMlZnS/PfLC0SJMFZEkBbKirPCvCtQnoG7RwXofAJQbM
jsahXBg4+eq2+NLu9Odfju6+8GpdjfT+WOGF4LargPy9liuO6j4asROpqPwLb1K+9do7XvKdh/kz
kHlsgTtt5es/kihDtBg+Ats3PSxJd13mNAgpDOho5BZIQV2YvcUmG3BsUeArVXwpgj9xfq/Fq5jE
brjHuNToBLu8cZHg/X4y5GsXyCQmSmoPgjafcD4qsaB2WugxG5rfbkIdUI5uHnR3sHMTWwALOIAX
IyGJrPOhhPAr3eX5MaxWEtITI7XrZFQOhrdJ9cchI5O6GFJe+TyytSp6ulPSlpz++ee1epeCviV3
Wvb3VCrsPHiWfaenbBy1GFQMRw+NwOFW238/LFfWKB6IlCwBoXBozVO2sVGksVkJ7XEUXysp2476
tsqKTZ8ma6VbmILpcDp/UcAuQJiCtCPEUnil5120rMTsPBWTArVHJNu32+6VFLQu37bmAUih+vx9
166Fj7xeJswqJQzi5Vnc1KpCikWtgkMBErYvfe/J65x2N6wSlDfIHil0/ylgMl9krzNu4jRdCqCv
nNcmGpwI2fIRuNfOupyrcSyXgdUen01E/ptGtcVsmwl/4hHXqiVznU+v2PkA60hE4MswUUrmyNKY
Ggq5ax1BYn1I70dVE55jo0Y+pYg8KoZ4h970DSteyadcRI2JWQqLIx2sZh0Mo3wrjGbxV9CVwRnc
JiHzCXCwMULTaYjED01gniLZV1aGDCB0NCJ917o5fgGIJK6oHNVrpTQ/8KHIt0LjSxuhi4O1OtSq
jWiivFHFQSvsqlE4bzSlGP/7YYvsLGwApKcgF6mz7d37YuEFSdQd2zh90+T6SRV+Gd1TW9xXymlh
YV05YE1exZMkNymfi4UVmzXAND/rjqq7ttR9mLl7i0xk6sOa7f61cbaqkuRtqDonMQR7GGN74QMu
8y4kJ6HpE5KxjSCFnO+kvG280RAKEg3qxgU/3ODqK3M/5tDJuvFQjvs0uEkE8BDqb7F5yRoIU4WO
RvSPNPQWXgrXljjW3aSaNIQFgRadf4uWjlqrajnQQPdn0fwerAfcBkrdNrL/Q9p37UiOJMv+0CFA
LV6pk8nSoqv6hajq7qLWml9/LWr37GRG8mag92BmGjMYIJ2hPDzczc1u64ox8D0PglI73mUyej5Q
kDy3tWoo4ibVOD+LQ/a5gcwr11RT2NI79dfENRBmtUaRBd/aXewTm9Rcg55IbNDjD+rriPsFQa4s
8uoGV2gc1EXvcRsAt+PippBniKrNFqH+zVjsnTgMA8YUY1+D0eA743pynW/NMIyFMECBEtKN2aEd
Q6W4ycc7/kYYnBQMtpCS6pqjkMGFbnZ1s7HaKHZX+OQDqKPVjWUrr2S3ocHHUYrSXJTKje7BtOaN
aX6rVTIj9GSNmHzQyYhxhatZpmKZs1W4XYT+0JZGqIwqq6dr7849nVkqmuaAoaiNDDO7cr0v5CDe
bnHxqocU6KlKQ+Pgupn6lLiZYpaKd31Z9ycVFAu4fZGqohl1uKjTuanHGLXyveX9IX+qNKjCPEoA
qjMCwr2QC7x8SGRIxBpeKOfzmSYxEPJ8Nz/P1Z85vVETzYqIEjf6UMKiN+vI/aqHr+vj28taEDJA
CIFgfKSn/NzoVA8VP0w4N2CjWfXZkVxF9grISY0WB6EMxdfH4QDq3uTPdcPfKe6LW/DEMHXtN62h
F7Uy47xsByF5TKPlZeNzk3STdnBNidpAMSQz+RTUGfGxQO/pDKSa7huIt2aoWW5pc8jk56S9b/kn
Efqki+gBP7dEyLOI0PuWfX16vf7Nu/785JOpMKFv52EZa8yVOiE/qqMzKp79gWOVtvemBrUJ0nGK
xnSiOX++Jsky1+Mm9UgWGDeKmzjgN5B6sK69RoqH5sUCwhkxDkD5UHz2L0b3zIFaFeg+szaie5G7
wVtPrW/QPxN0t+p4v2zeLPkLXoLXZ2PnaKA3HzUMOHjwstG0bGhPS4SGI7PhlVuwRA+KdGhT6NzI
d63CopPfNwbwIqBBuMB4ytdE6bbkXKngHKINufJjCWpoEHvLf/FQ9agmFqEFw9x3zHri2rJFUZqt
5ZFQLXqr5VVnrT7iIPYUtDcXEJq8PpN7mUxCc/C/o6MDBbmRhryaZFyY2VMEMTBR6z0Ipx4qABo6
ebD74Q7SfNpw0LHZooUHxB6lTq2766IuENPhBpqqjNXdC8vxTdDbRY0ZwAe6kKFUkwi1b3yTytf3
hhY1yKgWkMudBlGzdLCRv0NvGdKgsRYALAgOYQXITkbQsvPswQsEO+wbCMHTLc9AzI5GImHVm/Yh
ER95a44gSBlDZE9kPLD2/OCZKer2zNqlNjpJxQZrtbu28oe3lrARpX3Ic0H6q1PsDAhs9FuwqsvE
aVB+kLyykDYmFya8//lhl/Io6joBsh1gotBNzphl01gyFlHkZcUerVenZqj4r1+qJluJNA2/+nq6
ulN/hOpj05njezx63Xg3HqG1U0AOcB3trvoQWBO8u5ayjBoVaj4ALlC3Wxyt5bhqgLOIxe0CZkwo
DvErGpvsonuDaDtCCbOXH9u3oUcv1wal8ltjfATqJHq/ftj2csXgS/rnQ6joFH3q9VamKBsod1Nt
vmHQwmNf+oN2swleiZ67AtPwqGXWhCeQOIdb/ih07oBaOFSKhtbdFGgJogvEqljZc8rrgEAM1X8d
mhmoHOp4r1BbAURi2mAksxhqdxXcXGIibJzf6sZG1/71SaBusgtL1A2zCFvMF9Ikgq/szmz1w1TY
ERMteGFEQdcm6c4h3Yyo9VErvm5xx+ciuAZE8aFcg6kjiBReYcD7d6wQA3i5QvUeWV3qZoCL0HM+
UZJQeFOXD+gzyC1EGB7/cr6QdAHYBa2gEoJ80DSdH9J6kdUMvD9JKGkQofBSS9COOCvXjVAnBCSu
YChBC7lAipUoHlIj0aFz3cLppGFjy+JNJTot5+vrn15gJHgojwM7MlSQ8ACHmg5abGk86pysZdHE
bRIaazjytsCigKHeBeT3QXBDhCp0/AEs6vlkSQVEMyQtScNscFYVjZEImxlTtWcC/SRoOoMmnwFQ
x7kJoY3Qh5v2aQgIGDguV5d1FHfmCOTQaEskQAYCTz83YAhpk6BYmIbV5KGBdvn7tQa8Ga9x6CsS
JR76bBSFkY/dOqQhyvRL/vFc6XbbPy9/yXNJlgLeRESABkQRnv7UMAZZLzada7IQ+D05vuH1DybN
9M5SEFgJVgI3tYpcCzVTS2ZIhVRnYY+SOvfaosFYZxRtLg8GHl8yac9CiyiiTcpb1dlUVz1YZcJF
P1RTMC9BASq222xwrx/A3aEgsysBVQyfQs+WKk5jsXRlFmpmjmSbMY7oUmEkwFg2qLEMvJypag8b
UhTo84dg53nz9+dbkqAfSHRmBQIxOl+ROk/zRcPbCcgON9VMnWc8yPeGcPr71MtNAsgAhwO/P3a3
K9qxVXvmWCmkPRsyyXUDH4U70aBslFGe8Vw+Z2HC3y6PQmkjn/H3i42UHC8CGaWi+Y0K+Hpji5os
6/JQDoTIqn7+JU/u99ED3TsyvKj84uKgbr9u4upBiY0srMq7Lr3rE+evvx+kxigpA4aPtwPdUBet
s97GWYTvX18Gv1Ces5frBuh+NTICfLYG/0Q8OhAt1D5aymSOlbYIc3OESF/n/Wl6axVNqTDXJ60B
Q6L9FX0wjF5c5zALzAIQXMhREu9+brSo4iRfNQ21wDc5mG84iE+nL/FLfiPfZ7dc0EHTu/9cH69b
vdhtMEpCBzwtEYGDE/jcaJLUiraqOnquHsSnNJR+X//5nTGBqgXJfsBIgbin6VqassdhraTtCIrO
0tkiZ/AyFqJwZwikjQqBNWBV2BXUdiuzvgL8fdyOc8A/rL8jxmmhk1OYHR4keeDCQk0QHbvf3BUn
L+K5G4GurabtKAfaW/u6pITdC4Le6FqsDyxtmsvBoAiD2SL5KGSr6bfCFre6mqnQqYrq25n7Au0m
kzv1ItZGrZdkwkmXGwzQTnIYganO4xRMM5xFtKlR+YAW1i1QI+rD9dVnWaLuYDkfU2GdYCnjgj9A
YsSSpaxOw3nXzZCfOXlHYoEwINA9y+gzwgVGl9FmvhpQTza2I7CkfsfwBZc7+PzHqTGUstjHm44f
H7ggrx+b5GYD2cjkXB/CxT1PhoDIl3SYCaQ6dH4MxZhLliaNtmPV+RFoh7kjOCcyPBtm97qhveEg
HEJpWwAtFbrZzg1VRjK0bdLwx7RylAkUhcescqr89boVkpemVwSxBB4mSFqhzEcdydjIJTQ8dPwx
9gvhFkVzFc9uJ+LsymP2V++NyEDTOrJ62NCAgp6PCBLBBQpaPH+ELvUK0U/eikZAjBg3P50UIpsM
xKNoGiIkdLJMh/b82vfGokbTsf6YDoX9uHmr+w4FVcYb/XI04E8juRD06hIGeOpuThokWSW1nI8/
5cO9dH99WS53GbKWCOvR2IVnIxzN+VQhD1Ipdb3Mx3lxwNuCzrVF8VbFmVgx/uXBJ4bQwkMSO2g4
phINUaFHJd7Z8zEFFsaqf+EeOwCicH00l5sMRsAlAhpTeGjErtRo5HJr6gRGigPEqlVLv+vRcQGR
5J4RuO6s/bkl4rRPboCxL9RS07f5KL2V3vgnei8t6Uv2U93sWSy7ZGbOT865KbI/TkwV4jbgvQFT
2X13L/Em54xuaasuhIkrU7Ovz+DOZjubQWqzbfBrjbbA2GqVj3Jmz3czizSIhsbj3JwPiIpqMojg
RVpH5u4uuZ8Gc/icfox2EvDueACR2Pjj+pB2butze2TXnEwgeqq7vq5gb3C71AXrpid5fAgeoQP6
O6KNsQfptlB6eDRfaDqNg5HywnxEC2ObWqWP3BWqrNtRhKh1AGcHqKOnu7xpa5OT/GTtTLLHL7YL
eYACt/KN7jsfrZGVZcpxOAPxcZPs+s9Q20sNU+40uwZ65dcWpzxxVsiM+Ncn+jJQwTyfWKbWVeNE
1HNzWJZzR8+8RPH0bWXN7u4GxT0FbDdw/uBIOh9eU45xNkwivGF1kD28HI+gllKt7A6iBupo1tAm
5tF2+yB31vXR0Unj73UFrPxfhCTIs1A3WCamydBJ2XLMQkX19cRyi2NyC4SCz91ID+qTOR8k77rN
PaeJJBhifyBiCUTzfLAakpLtaBTLMXoBs5k/mMbtEiQs10wTu/5rZOg4RPsasE5AL56bEZu5rDYR
ZopQdWo/dnqIqt62N0pgWJ0/BUug3aefm6t68Z10uD7EvfUEtuo/tqn11MpKV7atWo6qN4EmHeJ+
gfpy3cTl2w0OB3kfND1AOANVHMpGWQCqKfew0dmCufn6IfUGP/c0q/HkR2jEujojNCC3Jn0GTw1S
91DJ5/IyNDA4W+A0YRwBcXfKToZD7Yqli9ZomfDr3JPbPjbPvRN/1OZ2mEz9sPlp0Np5oB7aw+IV
vviW3Wrv0e167O9ZF9Oep0FGjbAEoVyHfP35ttHVrW8kMkrDTV+GJznQndyf/DTsbvvD+Ld1wX/t
0hNzlHuRMhXFiqpZjv1X7xtPA/aq5KaOcGz8+X5+S26Lj6fyiUXURyNTabPft8vJ7bFuhEVVq5fj
1IJtzNa95qC2plnZuq3aQtA/ySb6TPJ7iJtZ0sMUCIH+X/jV75ZLoAKRnaG5apINsU7dD8ux3Tx9
shAzr7zDOCLkCFzsWNLW+W8b1OTWaTOhIgYb5QOYnqp3BSpt1U01PULW+o/Km1BKTlmynjQ6/99T
+49R6mJWtVgViqGHUdWEPtPnFq4futf5nAnA4w3/C7eH+ivzA+kdtybXmDXrrrw+ajzoz3ewPIxL
bvQdPmC9A7g26C31Nxqt+xlRsInegI+xYRwacjb///N8iQbru4lPwcGL7Iejc16aOv3AcD678Q62
JCCrmoa9eaFTErVzH/XtcsxfweVzAMzu0PiR31idl7uMfUPO+MV4cEWhhwAp1otuSsh7JbyKBosj
yOLvpAk9R6b0Nt9uP4zYVEMtmH+roxX9IhyCZhWzruRdD3RinXjKk7MZRyhLoNMJV3JpaaC5/CIa
EIf4Ty6aYmHpT+1v9Oyx4Md0u/C/tu2JVWrb1ikSspswYX4jB4JcAlxRax2mY3ecMxNA9MoPm9JO
nw3GVbl/j/1jmI4sR85IE2C/liP/EN0QukTNMazGmW3dbO0l6EwWg/hu/HFikLpp4PWAgC1maFK6
Q24Zt5Gr+yCNbhkROpkwehMpRFQHnOnQ76E1CeZuRnpLEKHMlZs6dMAqh2sctT20KAfVFjTCrm/a
vdsZ9Qz0LyBFiKcitWuyphdGoYY5tONbFcOT7h3w0x+nLsUlUTJ0veLHcx8ssm8c472+G4We/j7l
qElcDO1J/L54U5oPy91iA5/WPmQfwkP8PFhf+A/WGd95gAKhoEEwArSWQDdR4VOryA0Q3JJ4HCtv
7d3WS177d2MzUxAB/1Y/meuz90A8M0iO/cmxHgZeGMUIBvFUNOPSET653Cw+1Cdos0sf8X0s2UQK
gTXOHW8CPQFAkxWQHqJCSIXBcpNrQjdp4nGO7ifAyu7yGzWcZBciMsKt4hmv433H4oTf2fqAU6Is
jLZN0A6K1AmTujrRh44TjkIfrK8QtSCIlx9qqA5B2nvX9/1O0oJgA4CjM1ChRP8EtTe3TlWMDf//
OEJB42laXYG3JukwTz5aV8rG7rK/v2CxZ5BaJtp7oGanewkmTlDHodGV4xLb8SMoMNDt1oCkKDaH
1WxLq/v5BUah68O8PN7fBDXgaQG5HyHTPd89Spqu41yu+pGXwZ/3urJYc8ksnXsrGeAE7BPkmfBY
ose0jHMncwOvHxduM6PfkQ6Ejjc0gIoycjGXewOGvjPyeFSDa4Paj1WZKyWIrNBoUr9HFeikrDG2
i9WxKghaKH8dmKAcg/Qi/CJAbuAtOJ81lBi2bhB7RNPpY6MG6INUMlZgQsIpaubQXPZv4nSC7j23
Ic48ejyQeMB10oUbaDwlPylML3/mE5Ol0nt5dWEgqJai0kRIJWihdaEZ1TbpYKsTbHTtLy7KdfLv
Fi9AlfEe21mmU0t0QSte5jnvJ1hSTB0we2/UnFsApMbfc8FA91zcLWCSIMVZUBwAyIBy8Pn8rWMl
TC3aWcKUPySpE4O3QX/7y8NDmSCH68T1cq3BV/m8JqEaVG73eP3HL78fVWwSkeLVCPwirWSVJEON
d2uahkYSNopmqr3XboxDQy7vsz2myyjSAiH/nTa5wPMIfQr+obGowxKwdGAz3+a+g1Yc47TsWQE9
C6SKEbQgziZ74mSahDzqhbyr67A3oY9V8GaS+Np0uD5dF44GbVgEASehPQqZGfp9rUYRafHOytBY
3Ji/WS3IdkCXnGdh7Wk7qDOBP448/MibAaqD54OZJWWcVzCBh0TdyUfgvoB2tTNn5lOaPv+Av6Eb
HjgfLA9RQaF8zKa2DSdyURmqmi1D7Mji7kYHiUkwfCf3ejAdpMcaYPXJ7Au3qW+33GxZcJCLO5D+
BuoMNVLfpV3MleFgv81OYuWOOb4Nt6yxfu/l031I26FuobQbOK4cjDJsndER3CkcDrIjPBtuHZT4
K39Ig+04HQdfc+4BIXA5T/Uh6BCgxfXuyy+fwHFv6v7kQUrJKd3UZSX6aaFF1Hq+2aqAfgO4R4EG
GrXq6tAabaVDPfYR9OqHuxhkGa9qbf3pTMGqTN0ELNURkb368R5bnZXboqlYDQgMocuIf89tw46c
yLm+5WmvTXRJQcSHMiQgn2h5pWet1fsq4uc6nB+0IWitBsqBiRW95QnDaV/u+XND1J7XxbbKtBWG
oIEqjzbXeJPqKs88K2tMXw7fA/qeXzAOEUGL81nOxo6TI32pw1WzYuSKJxdc5ZA4Qiujs/wt+QjW
FKNSDURcEBcH3ImyVsbGxEWzAed3mx5Bg4/unJf8fnyCrPLGeojszSBhy0I/H4/wVacOEr/JTSRx
kF+YgztIcZjkH3CtmG+16YoQ3Qiaj/SN9VK8yH2SEWJvoDkVgtgyYsrz+RRyQ1U7LW1DYiz2h0Ps
x353mHHE4t6E0sShOehBfBwOuQ+GF5Ae3cRFyNuLM4cJC1D4TZBwfsjRIItOITQ14hwhi33+NUas
DTKnNm141MgMvA7hZCvQqa99Bf/98xPZZjOxY3Ar/+uv3PozWZu12oITmaAttgA4tRZnxXmC0jxj
heg7ClOFRktVwBoBPgDI0vnHZdosNtO09cAimqKHAlQJAjrGMbo4rxA5Q70A3PVAWgBgR224SO7H
BRoISZigMUdx0LKkGW7kysXPmMUXfbHfKFPkU06u3FocyxEphAQgVDNG9/Nb/DuaAv0vmR6JcBsE
buASAdJG/oxGcE790GkKJyRhrdl17+IVf6Nx9xwjfiDu5WzjwAoQoojrdZRbMXPng9GxNmLRb2mY
mpHNEgy9vOOoX6dWHlF+UqkT+fXO3H5AWND/pbuFo5r+dW9N94l8TxZaigGFIlc6juT5MDZRbpUm
BjA4uedw5GRQyjwVx9VGbCdAhdacWL3p388QeuJw0MCNRwh+gYk8t5h3Vd+1PZ+G4oOKNtojD8Lw
l9gBZsnJj+VP5UF2CxNNmB9akMXmoc1cVgfmhUfH5KoIY6E1TUgWL7BSUS6oUWakIRQuOLig2NlC
/R7saYV1fXYv0uNkKwJ+h5IH7g6SzT0fK6cbRb8g5xeuzvIkv1YPOmpw42P8MD+qB9nV/M0r7Dyc
HjpoFHwyeckuKh+0fWp1U5CFGZwE+2DNwXPQVn4t94sNJpAH5CnSn4K3HQ2Hc9BzNkW3KCwfq0Ph
s4p3e8ceewuUOaQrCP7sfBKMdEbROs+ycA1SP3saRUw6s6hMRkLvKijzgTyXPOjxx7mRuom7qO8g
Fb0Syc78oc7s6il72wZz9ub7LnbTO7Dzv9dP3Dv3PrPi74uE/fdEq5AWBa0u2sRpBjhNHNGCogAG
rT4shxSiNK8Q8mrfovvIbKu339e31e7+Jcl6zCZiBZr8XetF1OyMCYDlD80fX3KrvgNWvT+yAsxd
L0Q02P7XEHVVq+LI1aBxyRBpfy2y9RzZY7jdTrczy2VfXHTknABZBkQ/CN+gbXu+ehW3zVFD4NHu
8il5wBR+Xp8x+tn6vTz//L5O7Y5JWICbLjFjkpuHgcoIefeP2cnPU3dBXaUZqjX4/MldnehjcGVE
4If+lXszUG2MA6RI8MBcf0Xv2k9ZMPEQdAvFFFvv+igvqgvfw0Qxk8DkETnQw+SyBLuQrNdmx8G7
5q+Wchx+pBa4ZR7Sp9ZhUX/sb/sTg9QGUbhuMiR9zUJ7E02os5YPsrc1dhtquaU09x1TbZrcexfH
/MQgdS+ifzLj5RgjBMmFsz4Ybhz04e/NwovX6Q8Rw3/vHrQTa9QTo5bUCafv21oTipYMKMD0pVhf
15dtd/OfWKEuRGmEJK/eLVlY+vo9pFyOrJfsRbmL3heUBwbffFUlEiyMH6hqmOMNyqVO42S2hHLi
4I324q2POavn4TsZcG2xqFO9lRXE8xLsDtmDEkb+EwrKdm/3Zo7QOQ8MBz3g7fNqJ/YPzuN96R28
3F7t80cEAj44oczIWl1WUnH3o8BGjDYMtIsRjNW5q0Fg0sh5ij4GzZ04XA5A5UN8bPpdeEW4PMXH
KjQQf/RAzfRh4w1f9Vvvlc+SMzjjYbSb2/hX47ECkt0o7PSjyEY8iYylSEzjYsFHcXedC74gu7cG
yEknH+S9LrvX99tFcYZshxNrNAH0KqYNwI8RcVeylVopHn6/KrNEyqDw0MJqXzdHs6F/h5in5ijv
uIkr1qLE4Eansmd/efstuAk2QnI3f0h3vDN8bj86pwwUT/CjuwbOMbsB0bhozn7sDS86gWd5JV5k
jO/ai+BPv4tyXmkB/ZyIx3fZ/A13xx1kSzpIaJGCIBewOM+pn6OeI/nVB+cIgQoaLlN7SBxAjv6A
2rVHEPUc/5Is/p4PgUG8ZdUodp356edRrq7fSoWrc6yShIfoa0v+1qz3DWF58CdnrBFrA9Ktunrc
FK2cwRgfgJTNlDz3TTBlM3M+mJHanrs7HRfljEaOz+RcJ7sPriC548wJebLEXd3YXpCjkszMe/26
vtS7DvDUJnXol3XMjH6FTeMpx/N+dSR/dEoPSucWZ00O4DhvVdCwJpVEFbT/O7VKneoR+rXJvGGD
8V76uPmjlT7Idum29vDz+vj27qkTQzQyH0z+kcqPGN7sKCFaWkzDy5zZTB6um9mJoohyAqkCAiuG
2PPcSwmAaWhCPaehPNuD+pFHnxHrUO68FZAuJ3xDeCyAQIKc2RNHKCRdz3GFnIbCYPHJDXjAUF9w
Qbd9fSQ7rwXUFoGY1/AGlQGPODej1r04t4OK57VwAOaLt1oQ02youzOFjFmWqDnjZHWVeugyh1Df
FOKXLjahaZQ563CsGNHf7tSdjIlyZzo0LepR0L8t5ZXTp4FeWVH+Mv+lcBLx52hgJLTMIFJECo+6
1sGtNqeqkAMkaNzk+Z9O/Nver28DaCQG15mEBAH9luv6dh0mtU3DXFoszBjbwo7rR+EHtXo0saFJ
nYLhXN9LO/MOrQ+AKpBGRabuG0x+smWl2BjKQsJe4jg73Rzl2E7PpWQnLB+94zdP7dCvPh7tCso8
amkIuuEZOmmRHUVByyq9s6xQ+7XXtKZcE+yi0uSj+7dce40kxsW7b+K7iRQLfFEUaxMtyacCRwLN
vAukYEIjd1pWi8KOryLrAbwCITDDKadOOLoK16JL4RIbq2/u+/eZ1U+6bwEQdpQEkM6mOzsTvc23
BnzcYZPMdpNMNhczUox7728MAl1dIBcUJfSKU4MYCy2reSQ11KA0nALauIoVybfjCAYX7iCx4DO7
p+LEHFm4k51cb5luJBoSNcm9OTJ63ncX/eS3KaeBjtxBjNBcENbIfsl3XbC9Xz+GLAPUZVsVkgTm
dsxVVATo7dUXL+1vePHl/2SF7uQc65EXSgnDiF7GW/0+fV4YAIGd++J0ySnP9D8aN9VFi2wZgmUh
NaHJrsd+8jkPjpG9Xh/Krt/6Z0UM+r7QEkncSlgSCheYz1F34GrBEsyz0v67BwVd44DzoCiIZtvz
bdVzcVVXoKkOZd4rdASXUNJoWTmY3XnDqw7BCSj0L1BYRhtFZV0jAdeXTpY6qNLV0HMrrTVxGlYW
YvecnNiiBpTO05xxI2wBDQU8W8I49nvzJaLpEYg8PFDRbXc+X5nSk7JGjU777XcWPy+s4sLeVCEb
LaBjECrlWJDz308EvWw0noRxL2MO+mVT/82/R9ldzsrq7YSlYDf7xxB1lyyTpID/ZcU9/tW9w1S+
mI8b56iRzUq0700Z4jlSpQVr9wW+UU97MpVCGt51T+NhZmDgLn+dsPBjSRS0SQAmTa33BrBp32TI
HpavaoFqtimJ3vWzSH7h/KVAmukBCfpWP7iIIbhSnNVt67MwM14E5SZHO5LDBG/sDYNQUCDoQY76
QuSqjiU96knurEI2sPAqSLmwtu5F5xzCIPSiqvp3aRc4ROrRqhbN3Hb9kIX56x9A8YPOVsLP6D1x
m1cjaF0uUO/LJ+05tq/P304i8twuObInV1fbrsKqgFQljF9jtD7LliybYF7kD40YQEkCua2Kxdmz
86iETVLPAOqO0EGR+T6xqXbDtJUCxlqbXG3eTaqX2PJ9+7Lw5qSaw2OrQ44GdPXm/GP9vD7evf0C
q6CyQ0cZGrKp4UKcbUuyUcR79g6jrO6kymEh1S6dHDB3CI1RHAdbDVb0fHQt2nBzbkjzUPshIJv9
92VnVE1BD0UEpEnZhvINilqDFCPFz49fEuo1i7nOJsSckIe8PlN7m/7UDnXL8b2Wp6ue5KHovPMm
Iz+8k6MBgw9Ex3HvELYrWrWxi9VGTaWFkJaYwCUiZWIZP4Rn7Uf+h/9V/hY0G+3+vWZeH9NOXAiz
WH/YxhKB9ep8bfQpk1tOlvJwRbk21D5jwRV/TR+8OUKMpGdYu4wTYAyymuB9hpjhRdt3v/ZK1XQj
NoL5ify3FRQM57c/iycWqDVax25ELxwslK9oYC8fBn+zGl9yfieQ9uBsHZmh6xN4eQOeD4na20U8
KutChjQjB67b1QEUaGBeZUzct5gm7dVPZ45yECAvLqOsh5mFdC0qwLaAM8FLzfgn3IPp9mEw26n9
I3YgL4G0a3uI7ybn5c/GxGTtHQKoTqHzFfER6mzUeNeurAzcxEUo9A9LE8j6wegZKagdE6B6A2EW
QMFQfb3oc+23omjrGUAdR/mBrlqWHvDOLgS1AdpowSkJFYXvpooTZwvvPjYgOSwAnPUg8z757XSD
syWyiGF2x4HWBcQLpJOWBjgnscHxxagW4Sx4Sn8zZ47GYoNgmaBcX6wX+tJlMLF0Tl8FMMGxMnU7
+VwRoR26ZQmAGsguysaWqwNXjAiIIk85Rm7mQsYBcMDV//3CugelncvozBZ156fxWHEtsQXmd+OX
DijkMb6dQv5lcxUkWIvjp+APNhiQnNQd7fEpswq/teuX0ats6bi6st85EylDoIT3tLoN8xxe5mHP
J4Pa/pXaNVA9xge+CjbvLOizhfgtkumq2VmR/aO+55GMezVMFqXVt2gp5QDOZoZs6pNNu6R6LUML
AtlMezTb2zEQXP2gWhKuidpKrOwg+Plt4262dlTt1hJuf/ZBd0iQk/YkGxV9m7dlt3aBRH/ia1N0
iwcB2LPER1MlPlYCgjNF6zMrB0umg/5qJLIgRq0hJMV5Pv/qxojWVpQTxDVAjforC969d5JFASRl
uEzADEonNda+yzhRwuupuV+wDrGVz34umUPzcd3J721LUAQSRhw0iCFIOx+GxC3tmkN8JWzyMFEO
gIABjayzkB97k0V4GoBZR0IcAc25lXwt8yhuNVQzQuMTms3Xx7D362DMJllWQGfgVs9/XSlyQaxb
HlksBEhPs3/91/dWAj10QF0QijLwPpz/+lSW0yrmLW721c27D00Oq9hGys5m9oPtubxTS9QJnCcA
hTkRCyH25iFJTIC6rg9lb7FlPGzwykP1AO//86GoBceP/FjnYdM7Ue7UcaBV3jYxkjN7VtDwa6Ab
CrRkkOo9t5JvdYS6spKHXeLIy40RWYb8kIvO9bHsTdaJlYv0t9A0AOrByjyFQutBNlZQ76+b2NtX
SFYjrYjsqAg+p/OBdBBBWrJsRLbE0RxWhW8nukJ9GcEG2uGAfqO5DpNUVWc1w5HQK48H+IQzJcEx
ejdbLch5Xh/I3oqgQIDmNPQl4E1LDSQDaX2nC1j3FszPsx2Bjk4JBhbZ8950qSB6BooPfS84iefT
lSx9hcQ4DsqWmoY1Pl8fw178C38I7wHsGOBPtEfcBi7alI1s3s1FRP+m36zmFFvi5ncpBKAfFZ8v
M4sfPeWFYZl4J9rVayo8Ma4pvPIucFf8DE7yeMLADFOYbqGy0wZd5ahcMKre8OYbjKHubW3kBgzU
3ACHxFDPJxLMqvWAl0seDtA3SDzkOVhkvXsbAu8wbIlv5RK6FJo3KSm6anmoC0H7UURHoXBYz4dd
G4SUEMRkSP4rlN+sRyiMDXmJWPcn8jXjLZABuczSJN+bKggqqYAU4rDjCjifKhnKo1lp4GmJfjQk
s9vuRktfry//zkEFXygoCUnGDNUF6naZa14qxpjD6tfvyGCANUJB7py3isL+um5pZzDgpYAF5CwQ
vqtkRk8CoZiv2zKvhiJESwhoE8B4m0yMB8jOopCMAgxoeI9fAEAXtMVyy4o38TBa1e9mOMaGH7NK
+nvjEICU1gExRe6ChkkoGerfcVEXYakdm0/Qf7O6Z3Y8Dc7iPwbIB5xMlDo3qwz58CKUANiVzJml
5rs3SwKoXtD5BlzyBSWhqkZCIhvV99tjGwOlDqoiQP3t75cb6Gqimy2hwk7vXU6Tsy7ewLQKE9H8
wMHE/HDdxP5A/mOCxjDlmsHFvN6BzLUiF345W1vrGiwNoj0riFUxVSBLJy3X58vRTINeK4VUhLKD
mlKOVLlkpRpjKHubipBzo5sO0wXyu3MjhVB3Q4xmAjDzh8P02vPI4TAy2HsZI9LrSHigoeaL4sK5
jSTWUlGuioJEeFEcrID+PSgvqmiuwICtdjczAtfL1D/4mjBpwGMj+oaTObfXrnKVjDrGNL2pX8VT
hdDbB41f3/34L64UQhWI7BtoHNH4QVla5q6ZjLgqUTCLWuuz0+3rG21vdU5/nzqRTTVxelcWZchr
x7EOEVbGEyMa2zOhogkDfh49lQqdah1SRYEaHobAjZ5WB2C6nJa/rilh2U9MkI1+6ldaKYsXvixJ
BggJhyK90RZGKMYaBXWbqEUSGZ0OExgF4m+MQq7/m1HgPQTgCa4snk7ONEWqZorWovuU/4lRANzy
341C16CMhYoPOpCpg1JEyKKtpVISvzKIuQnfpbFyZXv3riYDOYxbCs6FLpKk1WZoPSd92+BEU27N
5El/npKbmcVVtFcXwRsYOSBSKAA7EuXAZlEpZGw4mPoCyd4W9iL4dO9BcrxGZvFTZZGQkzWm4kk8
wEQCiEDYApTt+TYDqV9bJ4L03W/Sccf2AFWdP03GcC7f5Q3aDLriwKeHJnQUGKmtJmRFI8YlwB2t
I3tTyPnoj4Oa6qG5r63ZqzJQUaF9ieSezBJ9e7nz/vKjs6TgZXIUP75HSh7g0oPmVVaOFFB+yO1X
FIiszCsO05/r7mOvSoS+qv98Kw3bieY8ruQR2RTxQXvTUnPczP4nGBzzF/1u+ojeho/ltgWj5APc
I8P03mpg5aFDqoHCA8Qo56uhNmkscALqlvVmzaB3MnFJ9jexmUJp93n4MhZb+JmZa2yuz/2zbl23
vnMD4DLDgwn8HSC9puExKPIr+ijGeWiItj6428dQmPFkpb902GNcbzsHivSTIc0J8KAi0NnOPp+3
Mh6AylgUR1wektaRPuokHHVzZNVe9ub01BTlHzJVzJsMRPtoQKhfhbB4av4fad+15DpyBPtFiIA3
r3B0oBlvXhAzZ+bAe4+vv9nUvVqyicsOSdqVYrUngoV21dVVmVkINFkLt/AsuxoPdWrlIpwTsGGA
URftz24wywx1l3hGr2IA+piwzqUtCsoIigN4guLtRLelGoKonBQF0UepPkZmZBV28pxseNM/Fl5p
9a6y5SCKzoIhLMzklVXqEM/jGHMZD6sTUqGa+autWIi5hRsJonsQwCfYEwjYUKGBxKnJEMR4EpSS
2Xz0ldXGzv1NvmgBvX4JJhblOBpH2lUlWuqWeG1Ce7kviAZP+Z8/axBH/WOBOsO6VAYNCMp4z07W
t9G6/i5jbWnWIKgt7c9d1QUhBuGLH+glW/df83+1EhejoDZ0P095mNUwMZegPSqGY6zvL8TSZgJW
VCSMX6JFSlVE1XIKjSnCazkAYrQrTb/aJ/5m0B9+7tshW4a6eWSSh0VhHNpj6Hh87VJ1XzEKbRSR
ARRsDUpq0uv931+gp0AfhmBT8XQCtU+nbtDSn4uiFHWs9x76LR6/1veS3brKrl+LtvKQgPakPkX7
9jh/I61tA+UALjq3Clw0xAG2XFuhi2C5uv9RSwmqy4+iLxIUC1q/kbEJuWO25lCzyLa+K7z5a94T
vXjVbaKn+xYXHLoMDjfgxXjTgwRPbcmMwI+5ELMw9k9iZUWFg/OVrINN2T7et7S0cfBuAKGacIFk
OlmJ3GjbjirQu+FG3ygop1j1A7M92dKuuTRCTuBF9D2HPWIzVYk8l8XfPquL0Rvy8qepwL4rAXAo
yU9PTmpnZrKTVjHYKZ+y3Xr8b/OQn+ad8C65MegtmYWSC7gdwvjSAh0uMJzhAtFHRKOvf+aSOhwG
X8PZGvgWA4oJu/AntJR3BbXHEZdl6vhbyRPcLEOjDQg5tLtxhWbsyUneZR+jUxz9P9mxPSQuWp6+
GAgV7PvrfA6q700U2XIXa9CHM++HARYau9dBnhO7ygmQuHMmCHwHpr4tP4zWBDzRsKZNtBm5w/CD
iiVoCGttc/9bWHuOOuMaCFHRTPZchos1fY3seBP+55WKi6W4kUXl+LINAWRD7xe720Nofs+Yzvs7
+kYENVLQnEHhsNS847A0Qe9PD5IH1yuVy/5QKGSl1NmC7OgMiQ3Wu+isk/f/3w03zV4FqK4GvQ4b
NlqyiNZfSH5+xHZyEJ3nYDe8RJX5C0lg0U1O4m6CMukqee9f0jWrdd3S++xqnahdOQt8UFcd+C4y
3i+koCu8tqtk3x25wUTXxNX9jbd00/9zQCH6cj2zA1o1SnUKCkEOovVbx+pZzvh5OhqS1LCpAzKY
9mc6cNb4lKxSRF6TKVrl05Ca0bouD0Oxn1jPzsUI9mJg52m+ONxiWBeTUGFghVnaBv7HAxk5WIsf
DUS0h5VxyFVz8Jjt6Mh83dlFZ6LlhdlKGyHTn8NsbSNT8N6vk01gCRYLR7BoBh0+CHgH1ToasJtq
nVFKMzgZNfwq9KUyU3IAsMne0OCJ8ZJaAo4QTZ5/26IiNU2eBp/3cTD8fWrPUKjgXcnTPfjFCCpf
rJzR4lG/sEbczMUE6pM0qmCCwU0B94XH90YDlUJz7+961vRRZ6xI1ZhvyJCyv9E2W5XQG+deZB4M
/ft2loIWwAyg84b3rg6uzvVgwh6vK4RRWCbI54y4UerSdALxNA4MQ4uzhvIzpGcEkFvoKkQRocKq
jwC7uhqKq+NKFJ1YNgNWXvqcpqe3N9L3SBAhRYTHDbU6URcW/UR6+4kPozet1W24GvbB5/CoDWb3
kD2gZb0ZfYP+NUPAPX+Y3AKxaPdUdSbamtloQmPen+Ab5VygiyEG+c8HUXFUO8R6EpAPmizNNZwE
ZNxiVe9iN3mR3eQofcQPMzOLQpbt3ixQEVaYTtIAcgGhxoar+PTt27XDrWZL8P5kJ5aHXlrayxGS
P784EFrdZlrNnac8d3+h4Gay1I0XxCquJ5E6DnMjQ191gInSLg4GsBgHo7E82U524ql+rCAy3kE4
InGFrf8RbOptt+HfGOu4AMi6WkdyYi9GmWaAHqiEQJFuFFteJdvWhHQdbleW51y6kS6mk74Xmiya
xcFPkQFzgMqWLFZb1XNXxTub4+xOL0bSB3OtqzlGIh0rUIpHPNV8q/yQt+i+URzkDaSFtuNKelKs
wZ3saJXmpuzk37E7HyZ7PIQesOHQ/YYY33e4zi2m0PlCJulyps8vu4vvG5tA/RctRrQGizdjSwM7
WLezjWjqzv1VXXJ/l3NNHc4576ssKzEVnaNs6hPuf0ibTwzXx3IB50jgYkCB3Eo9T3qa7sefU7IZ
zcbsnR5L+4sC+cY4ZoyghjUq6kD2QjtVUQh7ra06BvCLZFwssiJxIfd2EXUkZb7UI6OHkVkwucO8
TWDj/uIsKFFdnXpaoF3pIwHDAAkLFXg8d8ojnj3FVnRUW3ktjzyafVj9Pj+MrwXcW/fzpbH86NKL
AUQFDbUB1M0hb3h95iGlWY3o2g6ovIgCJxo1FzZjiAsWlHMjaHTWBaiNhuKhA7XQJgpATYSkg7ae
H/7KR8+LNRpDP5XPAVLvK/1BCB3OMPnKgua6Ejo8f8r9zFrnZvDBEvtfcD6kIyMa1aPMA445dX1K
uQH6RBcC1m5CnhN4HoYbvVVShHbtpQHqxAUSNwhjAQ6FCrho9gVNypXwnq01N/zT8ubquUDO2Jk8
ZRU+KpYkmZWTHOJNgvTAMWVU5pbixqtvoc7JOPdcDmxB4u0JJ+F9P9f2NDt5ZA+ntknMJiR/31/w
pbQUbELxnBS3iCb69ZYqak5Sk5BwSKzQHaHOgg4HAkJJN4LQmAGNh8Y3oylimF1aVpRSQZ+DSjEP
kcFrqxxg432UEHBDhMS8m4+fcssoCJOfoPwBSs6QJdYggSzegOkVfZArrQBcpi0eKnP0bSGGjn3h
EfovQ9GbrAtlCl3HUZ86EychA3k9mqFo8ioUysyrKxtptgRqrW98uwVqirFYC46USInBC6FBBPAn
VCI7SmW/r32Uh5t4nUem+Lc8+UhShZaOPjWPARbvbV6Nf9UIGrXrNLZHxpwu+FhoNaIUgH6PCnAW
1GFJVLRJ7P0p8z6LwjIyM4jNlCX3vjCZVzYoH6fmqLhVI2yAhIoqZAZcSm6hUzLPImexDFEXBt/0
U+YXMIRaOwgdhLiLxlEFEqWMc80yRG12X1QrbpBhaJhWM48GieXnMNnqzDhTC4tD+pcCoAAQDJAj
1HhKrlbHSjAyL6hiE1jnotl29Z6Zh10yA3ywANwe1EUMOhwsA6HMY2jneZWwL4YHSbOxz5mSH0u+
EOBAkaiYEF1ZGi6qtaES6joqW/AQYmyrXxzUuNEdiTd1MCQgBMeZebqqILF5/4wtHLEru9T2m9rZ
D3ifT7wmRBkc+SsVFIJmw8L2LNyzV2bInrkIwSBJmMZhIKDotXVZOJXl34aCIpjJ6DtBlz8KY2yA
sZ4SD4xA0WNhhc7AAMrb4dP//fM0fb9o1F7wU5Rv0s30Iq+y32xrWOkT1JaPtbMtOGtyjE1rsUCp
S/CrK7vi9ZRlRpPWaQa7jQmmgz2aRHlINlOHRYReuDmw44DoBXIFaQham4XL+VYIEmDH/X2T2xzp
Bp00Nuio+oFlanGp/jFFl9wCMeRwBoDlBVMqaVfcYN3fzUtJPUAXIGSIWwNa2LRTQNfcxs99lG81
yTK8x3KXbDlH+y5WjflHqkCw5deyG9n3rS7c7ldGKYen52g90GswWkP0+bFljGnBAZHWtsDcIhGk
opB4vQ98LRSEMAbiVgMBKhrN7wqnVM7c+2O4tYLmDKJEoEWIOzGD11ZkMVI7PUeE0gsGlLzRtFSK
bVaF4Xb5kSwm+GcFSpPoO0Dd53otlmjnV4MoF/3o2d6fGAtx68zw+2iWAX0eAO5vQAmzPBQZupIB
CdubUbCBsxQeG7u1quH3/mzdXnHXhih31scc2gYpYC7W428vW6qH3tlNZ6Z4MPxvhqjFj7Np7OYW
I4rBhw8ncFsje2a5mqW1B5IUJBUNkqaAKF+vvV6g5biRAXjZOBwk/QSL9Y5bnK4LA2RfXHj/HumE
ZCRo1XIj2EiyQ0CQZyShz+DdazeNJbmwQcVqHK+lYyHBRrFVzRcZYpEgim1PhlOu0dsgtXyzMxun
tn5yeALL0i0UOCsHzZs5xpecj8q9L6E2R1IWddwU+JLaEyez2VW75Cv8I/1tRrAVa6d0e0tBS6RH
7kkHp5FVUVmoqF5PBLVlukQPMwF9XZFT0aCZDG1jM9tC/CkrLSLzxoHEWLiZh+Aifi2d2oywpcA1
PkausMq/5lfxO/sWHAHZHpafXDyeGraZQVo03XAHuiyR4o4DMhoajraCoN0T1upGi9b3z8zCzUn6
5EAgElcJMFE0opA8tvwm1ABY/9N94n1XrMoKFE7hcX5l4jKXzs6FLZpWX7SxHCWifub+5hUBxyvC
hlcYpdmFmh+GhPGAJg3mDZopXZ+gAqjyuReSDAlYfjJTL3wWoRrQfwdoejzYPYv+enujEXOg3OAS
xSTSDx9Rr+QiINDfLF3j6TMR+M39RVqygJADXStQykF3ZcrnlHkKrLckZN6UbAvZrPlN9F/caJcW
KKfTdnmLWpGYeWGzLxKnr63M3+Qsva0F14YHMPaYBMFrMGPI/rhwbUGqjIrE4RUC7G9XW1O/11EX
rryc1XViYaOB7AW0N2yQ1wjl30RxyrjY5/CqElYgL8TFttft/4KtKF1ZoYajlUoiNDOsZMJWyU2k
hER0GWRtr4VJQ6s9QDyx/IRMSHnIYJTr0CiRhCnSLT+anPRF4F3aqWPcngtzBgwfMHagL8AYT52a
QJ4jXS7rxHtvjdVQHUr1fWKlyxdiGmBI4QKA7yIUT8rd5nyptKKK4G9alWtG6Lc0T2Bb4nSokG25
aQWgCH0ztz6eAG2zxasdcrfGrtZ3f+8fxaVZUpDcAGYKWVDkWq63sDTWmV/1CWQSHsGzmmRTrLes
osrSSBQZLCuAipE1oqX1uKSsxcmHDeFd07+rR617qQIPBPX7Q1kwY0C6gJBVoIgG1P/1UPLU6Jux
85Ewzm20iJAg5WVnxn8cZaLTIGEqYWkglqBSDzMuFedZrLGrxFWE7s8BVLEFK/29P5LbRxmMEBlC
9Fgh2SdqW2V+OvJxEIJFBKzJTJJP3FfMOUSd7FlmJQEYxmj2cFbrhQ4Acer5EF+YzRnphsH0Uwv5
rhro+ICxSre+H6Ic4L7jTYMmKAAtXq+SHGQq2l9WuWdzzfpbSDb3p27x55GzQ+UACXToclz/fG8M
QHOiZzhhXEMYC+yb/4JUghEQMgZcC+IM+rWkpgDwNoGQe1PhGDIx0edf90dx61fQNQ8vMgM8fqLM
T/n7TuDKOejU3BPMD1Y25vbEX/82+fOLSytSs1kOSy33cN45eY9sY5PtoSxyfwQL6yACjAm5VDT9
I3CAaysz1yRqx8e5N7ar/okTtg/3f39hFEC3IOED8T64L7qs14jdXKiEEuOKf+X3D8avL309SBiQ
LQYJCr3yqDsqU6FfVLUJ5qhXzOY35jv0L2Xs1MURIO+COAuktxsmutF2UgaKXe6Vgd0Oq0g+zPWL
/uf+NC0P5F9GCOudOg4xmLwT+II5qeK1hhsNT23MMHFvHMQEdYPwagzGSoZxIAhCajmX9yU4AKwT
wRoI5TaUmJO0YSBWxAd4KUPYzrNzf65u7w9kWchaQCDt3F7kesumQYw+mAbmauQ9AUpSYANB6ulT
9p/v21maMNI7C5UoSAziGrm2Iw3FrJVVnXuzvi7jY7rrZjdJGEYW5gtgc4TX2FjQbTgrzVyc8lpV
50obkBeN+tYUNz5oIDGDabBoAmEDGgwj4wbhRmocU9ehfQju28bUfFtGbGrdn6gFAwh48QBBygjo
KJqDygdjqXeBgeRXuDLio9pscv/1vomFtYAJZLxQEQTtiK5mJZ1Y590Q4ablV2oGkvlX+8KzJJIX
vPmVESpmSJsizIciJimW/sT9/d9GQK0Cn7dGmHO4vmd0DBX387qHCoTEqOosrgTyg6j7IcJCIeR6
qdUANfpJxErYOX8Q+lPBavm0OEWEb4pyDkjNtORrKBZcn6rIcyb8OrHUbnV/kpZ/njw2EE6BBkqt
QBd2o5EIAaJcuI599/S//Trlmzp0hp7TEZuoAnSHkc9Ymnkw44l4n4CYidZWEsJ2CDOlQewMtFx0
yJ4TFtV7aW5QnUaJE+L2YN9TGyhPJtkvayQx+MFCTooFtV3wqnh+oTiN8gL0ITVq6nkFsWwkB4UX
Gi+1b87ZJkZrjGEtsfKMCzNF+uuRrodgdt+0zh5jvDdFKUF/3tnCfaplpjEwsD0L3kIBboA0AEDw
j2Tp9TEogyxWs7wuAEbZTuI2+2wgpsk4zwvDQM8EADUR/IPWc+ORFD/OCy2uPQkRrDa/9P1LzTn3
NyzLBnWcwewWGylOanR5k6xVBfaEkDA8xu2uQkUJbezOZSVIR1ARVBNrajtJfQGRK2EyW9Zis36e
PGourje5UqMg7PDzg9NYHSMyW0i4IS4zkFGGxg160tJFsXIcslHFPe3VvaXjaY/2Oi99Bblr6NFG
+V74T7s+g+16zr2Dyk+U22l1VqHXcz/wtd5LAHVI3aF0B8Wagz2nMm5UMi1X2Wl0SIAYIm47tAkl
j3Fq2sIGiHuoR3hp6irV+nNKVv66kaxBdiJWue9mk6EUA10b3N0IQ6AcTR0WPleLeGxmyTMURx2s
xl8NLN9yswtQFYOcLo471gvbjdoFUxSFnVTloufOoLXdPyM3fov8Nmn3QFTCVOyF66nq5iDz86EV
EXw4JWfH6Kt7CtPdy30rZBIuFwQLoSpEKFUHApuoAl9bKWPehyRVru6CV610XHQ0cvp9/3HfCD0U
GEE2V4D3w90NIB1xaxeHhdOSrhMLTd8laNYU2Huufly3LOWTm5GAs473EhL7SO4TMYRrI5kkj7MS
KxyacTXVS49O72tesLh45bP0ZW9S/CDwK7hI4IrPLSLpfHjZAJqjIzIkcuqtWx0qM/+eanubHVny
PTclZZgiEvF4gSOIxnOf2mEy8CxZNEA4IPRNQd4IARjjG142s5OxFdAZ6Kv58X3b9R/yXyE53V82
+rD+yzZSAHCipDM2ZVvN/bARZJC6u8zmfKspvPmhEEwjXo2DWbEKV+QleLUTISsBJ0S0V7Sz0Pv1
+ul+FIixBhI86Nvg31T71KysUAU9hhVw3LhXbA8JHg/jQ0YQshzUfoyRZK6HOojgvEfP36rWoypD
c4tDJYol93YuJdDDwrNOxyJCXQDhzfWw1HhqoiJv0Dx2VT1K77wTh6ZZa+5D9Z0i+XxiAbxvF43E
IP/YIy7r4qwlytTEXAN76OwSOW6moO9z/WD8yoz2GDeYITKJuFYhAwRtP+xRylCFzpillgECrB2F
o/qq/6g2uG/8urYC/HV/J96AqIkxJIfJVYj/3NLWB4UP8mYmoGb9IT6p2wB1xcfssX8WvAqSqAX0
0qd1x9qTJA6hFw8ZGEgQQW4S1QIqe6HFpLEBIeKAFapOYI0MpxTE0GYjOSwexeJ8XtqiYqJyjkch
5WBrsAzSyLsx3/D6B82gtVgZOPraIrN5aYrak03Ni21LuISNo6Dr1v21oq9d/LiM6xDpSTScQIqB
GsektCWibR5VwtSSHDFnSpgvOApc6kRojnSAx7Jc7/CiSTt0gwBwV0/M/KfSbfVX/yhRmrDDwvmP
dYkxHCJySHgCSLeD335tLc26epoHAcMheiie0Zn8Kj/q+Zdodz99Yk4saP3tPXZtkPK6JR/Xcp8Q
g88iGNLcC0DJjrS5v0gLVxi6Q5D+8eQxQXpBXQ8rjvWiUntUw3XVzBw9f0xcdDDUXuffILEgsMIw
R9aEOkhX5ihnMReBECqcTPTVdrOWrsfPAKC1wWnR8iSx+mQXxW5T2l21Tdz7pm9iD6zf5UCpMKqE
Ulo2GgAkqPsy9CDY/AOojP79vxmhLhSQauYo0DCbY7P6jL+SDyBb/cf7NhZCAYSBuLVwTSIZhRTh
9ZKFoJHN+G8GyqiENpiz/Z1tR/MXTJLAyh0FnQhZjTBv8OrY/FcmqV0yJ8GUyEOU4fLqXX47OLyD
7jGteYJU5WaEGpFi3x8kmajrfYL3jgrYtQZtF6hWUAblzkhbriuglzVZQuto3WEuD2rHgJDf+lo8
QJBcxysdD1yS3qOmUi+EHI0keq//I4sPsrURNDPY5I9Fb0LXG2pLjON2c6bP9rAN8SZFXYUuRuhZ
oSaVLvTYH1bxCzlhs7DLzp458/703d6TlCFqI0qdHIu+AUNFalevmSVvol/DAVnNiayXv7yduIz3
w83xogxSUXcQRGHV8zC4n/+cQlvYsq7+mx1BDKBjBappiChuENC8KgfNUIm9N/8pImiJF6LtMCbt
5jqkTFAXCl/gdVIpUu+F0WPc2FF9kmWzXXt+b5ap2b8GbyPaDis/nPs/Gqa8YqlUwZwGMKwcRQO9
X0C5CyvrbXAlfq1sP+ov0HEZJm8uT2qs1HoVCH2zjExnEqIjX2YboSW/l+hwbLePRr7yRcaOJCfp
6kDDnoR8KkqJqG3g0F2ftCYE8C8OosET0QNwo+5YqK5bF0UZoK7LUBK4ppLDwfPHTVluitGpwoP0
NTwDC3Pgdy/REer9D/dncXFQyMwArYLHuUwXHsooF7M0x6D80RJNhDg1K95d2pLgfgA+RkoDN7W5
ME99sUfS3puET55kMFzBqs3Q/JsCOyh/YkgMi2Sabtbp/xkkVbTrdQr7ZGxrjRi0SrQIjiztu9XM
GeT2GUV5hpdfcof/Hh2MUTcZr3bJoMfFgJts+muY5vj3i+HhFywAQIYgUQMyCs8G6kinRTxEkVSM
eJz0zw3YC4JTVlaDvj0Zw7XfRlIGcGQG4lDEhqAL0X2BuBA3vxL1o9eiIyvURfxixXPrUTVnMCY2
BatHOdMe5TTqcRyMSWpHT6wPAtrSWZph9Qc+24eNyaEzMOsNtODhr8ZHDsPFg3LwBXUYlG4EI7l3
Gys+Fi/aobJ9ML0F0rLX/MkA1f5P5bFIEZQoYkPTkkd6jc7mzFWdpF0+YFbtal+aX1vWhr99mF9b
OCcJLsY1BVDOLGWsG+CnrgQ8bvvtKdvpvUWvd98q3u67jBvZo38N6EzkACoBmgvX09jWcpvJA6Zx
sMLTsOo3ONLoV62sGiTdZBvSPrtmVTuFd5hH7CNup2wyu3B/7n/GwrnAtP6/rwCA5PorppSvk6DH
V6Sb8nlw/I/OK8FKuG9kwT1eGaEOn49MY6UACe89nywWqG5hN+K3gd4nRWVoi1ABDqqo/dQa2Bcd
v2pGG7KtjWG2UFRmaUOxDJE/v9getRrrdTlM2B7uwJmbbbdmYfeWrq6rsZDFujDBjWI/JOFI9rho
xdgOggvOgB1+9SkkE9H1O2Y4+dvEF9nzQD8DNQTniH+6tihNoVjPnTB6yhO3fvYRxoPJf6psYxMx
9vvy4C5MUZG8mEVpWI0wBWah4D77Nnjbq4MDt7hKDx5LhXzJK16NjNpzeRXlMWLv0eME0HgtYbZV
j/vLZXb5kFusTve3pwilN4A0kETBExr+6Xoai6YcpaAQJu89dVvHgrYII2paNABQEQJf0FXwYrg2
4E88ENeBNHnSO7iFY2whb37qjjGrW8uNxhiY3hC9/ccQtSFEvpX5aYIhXF6i1X4HUFtbT68Sun9F
Ww0adtGmcX9rR1PNCmGObZyG7yf1P76syUfoCtDFgONBDfV6tAbk5UelxnSKKp6ytSXvONtnbP0b
mcLzSAFhJqUU/KBMXWOckEZly2uTN0KwTXdatyU6Huaw1a3pYM6W4gAEDP2H2snBUUgguqOa29zc
1uCjaPic/2KJSYkPqUVgOMG2p/bQJGSyVDYV8s9Q9H32we3d+WgybJzu++IbAiGqXwAgA4YDGBxo
D3TDDG0QZy3JkxnyjJx5zDetyzuFM8PbcM5v50qhNXkCk9W3cLtemaVLJEGickPeZrPX/tFfBtWK
izWnuevWqony42hGHLqFME7NbYaEjBXPeVLqR8xiUJfDnM5iObXpDGnEwmlDuwjXJeJmx38KH42t
bz11T/lD+JuwfN3tG/XMmwVgFjRQJC0oR15qUlZoZTGjdNG7qrOvjwlIRvhrI5u++YNOKEx1wFsP
cW2S2j56J0EpZShnj7eEnWxrW/SLMlmp3BvlnfPmwUT+34HRPQtqLUggQwgrnZMfRet5NkNrXh8f
v3vzI7AFK19JVroqwOGRLEakcqP/QWyjQkyqxOjrxdNA57xWfHBQYXt08UZ9ndejWa7bdWpr7jE3
pa2Abmiqm28ViPS/sTz8gmO8tk7dJ0PQNT0Xw7q6RerfqiBFGbrRvl5ryKSMFj7A8q3alvfxntvI
OyhVm6zAmyzh9ZMMn4DiFK4tdEGAPsi1W8ygTlEETYUj5IIadxxd3QlcxW6ccgNml2Cjpo0nGsIf
ERV7M0fG0WH4jqVNBowrikkCAHZ4yF9/QaJIU9OH/ewVr+hRkjzWz/lJ/NJ6Oz8Mb+KutSSrh7vM
d8ORyTslv307+n9sU88cTUn1XOa7GYrplTmtxFUNiZ5x4//tveYB17tslxAGDayvj9J6VeCiO+tn
MmPnZXV4edGhCW1Yj6n5FVgfq2e08EJncpDPGsv58gJo1XiH+iC6itWunl6GnfrI8u5LHuFy5qjb
pptTTSwyzFwGnlm7y7yUxcghq389PwAdgIqDVljkgUv7uhSdVn05VHSvla0TBEW8fMvSbFi4O1D8
Jd10sQMQ55z7KF4EqJHYyKk2xL6nv1SvvBNCLq2xUne0eFfcQFTBdEIwwgeGO104+TALUALQZgBV
INl9ve2UkO/zRqx9zy1DZ37LKnPTf8vPcOVpY61Kc9rIb1Nr8r4N7TTuxNLdWPB6sA9uAPgPaA4K
Pfhr+1wWSEOXtb63M1J0hBZfuUPymf+A378xPo39YBfP1aldxetmDZWaE39gUWLPwj/U4gLkCO1E
UvDEvFMXitCWglEomo/HIvqsHqMviOa5xlFcDY7iRo+NmbrJSgUrfzYj8/lRtQPzdHhTzbeDYGWn
YQPBJ1t0e0grx+bsiDgdDM9w+8RDdoW04wEpEHLH9EMi4svUb0fO8OQV5yrvzap4KR1glN6AsTsU
T/lKOIWsYHUhxr82SsWJkGLxQUEPfK95bHfzCnvDIf0QcouFuljagQYISVh9DYMDeet6B/hFO7Rg
vnNeNpn+Pjz1G2kH0YV9yZvyht/46/AAlaIXeRcc/QPnsbAQtOdHSgxPC+gHEPN4A1B+d5yCsoZE
W7Cvn496bEd7dZNgp2Ow34x1XLaE8j0pcpPWHtcDLcFgyMuQwxCQ6PageuqmdmzXO4S/UD/FDQvO
sAnC7tE4NWuGbdqDnUcJTilSnNhJcGTXtlNhrNECAqOEpB+C06O/7fbJC7g/8gbcPC8+pIduU+4j
3mTmtOiLjZgGvM4g3TgIPY+6WoFpzSFzVQZ7xRTqffynfPM/yiN62VjA12xnyYX0E+dJL5PLbViI
kLNu0OXhpo3Th3uoukkvYbxyOidz0Gb2mH2hDmol+8hTQrQA+Zp2vcM/HbhTz5lM0Bp9N8E+WAYA
9EhIXOJZRK25lA9Qnu3kYN/87bezxcBd3lDhyc9LyIoTbhq6eND1/xC8A4Rt6A0Tb/RV6erb2c62
zV5Z7zlH/QEbFh0Ct4Y978uHGA0bfISO6zXeQHiQpXsDqYj72+wmksP3kM594EYC2whYAjXcOgu1
KijGaB+iYZwFva23FlgRgDlCM5IBB0Yes3Tk4+ggkvs77XgbbbWLnd9YjP1+3lRX647nPPLRqDdC
rBbTTm06QRGrMkmrcZ+ZBaKRxoLYDQRvRGDyVWt+x7/+/D59THaCj5zNtxo1mRDgj9GBYD4eqKr5
y1m9+TajCIYU5bozDXuAf7dsHk5wF9glolJoEZlMv3vufUV/OSJQHpwzNL4H5uf6pHYtN6RGGE77
yfrc73p7bb3X9vync4I1YnPRQpf1t8j8hJi7+S475tHN7ZW6UcD+Pz4f0afRNDefz5s/vRnabz1q
kU8PD5Jpb73e+vibmdvBlU3VPGVWiwsstdYko3IQVvjH2v7bW19/OycxFagoDNZf9QiGqCvh//4Q
nNh2sGr3STdHSzeTTWoeEAoqRzxHVp60ehvsj9x88VLT6az7u+oMHr0zJfT7luuLoZO1YNrv9p97
3oKa8mthbvY/n5vV497eHze1g789Z7v9Wnm/9ep9zbiCz2Iy976AipKyaIyzQcAXqJ+tXXuqtfk8
ur+ue3JsFHxL88npzZVqrkxn7Rw863XtOaZ5Mrfm6svWmemMG2eOzX2xRWiqjDrJcqDN+JoEon3v
GmSc7k/4GfJ8b7hURJ33vo+2RDDgvubYWvv3Y4GC6S4x9wb22TOKSJaFcb+77mOLI+2tnNN25T29
QW1j9/KAffDDivHPTFHqk4AfANqJtHUiwnfXx0LjtHhQuDndv3Nmb9vtJthBweiQHkc7101lDXl2
q7KFVb3WN/ikdqUHpo9DYtdIB1Tu33jfvuQjIwlyc7UB0XMG7vPo/QqhPCp2qDQDBXkjbvZqAlD9
swFCLVTWdFNlqVfeYA0ARwVRQEHHeVCeESxTw6/UXCtHo2z3eJJO8AKBk1i67dvZPtvgUrUCl+XL
l0yijAwvCquChkZ91zOulHMoalzR7bMvZMzKFtkVxUFQNv0o+8H1TX5txGYouKHBmFV6eyNPD/wB
4iPw8kC+OIemFy8hAR37Wq4X42OPO6116s7s1HWdrtuOsc9ZhqjlU8IkHQH6BitPtpruKIHaNjm1
6Ko1I71wE+OiNorEL1464PUA3Uh3isymUKjzvp9P9R8DWgsf84/wxG8NdL8Al24jbvrA5AfT+ILE
3XP3DMk+9/6JvlGqOX8AYLFkPhWCGrxeTJmbw0nWx/k0bINHGWksXMfcQcFrZl6Vr4folCH6MjbN
Ot5nCmM9zwt2eXaRpENlEXQHEJsAGKcROWVnjBmfcMKpwKVVbYdVMTjxER2/4spNmbAcEsreWEMh
XwV3B1gIOpUjTUIolbMvnITaHlQ3trVPvCBSl/f6l5FljY7pSYtRoCNBeIAGDVrXUp4SjbLrcM6N
4KGEaEOAOxdc987OAFwsbZkZHNAvQbAWkaADsgkFkTPj5noVFSPyeT3p4ofiNfwoKlM/Vb/Vy+h0
m3Srr9sXnyi9M3bOzXQiLYbyH4Dp6GKPoI6KpPgJC1pJ6rzvrM4ZICKLZPJGgJjQMWOckpu5hCWC
3CbN0wE71qi5zJQi06I+4PeSOdrjhjtElu7yaxaKhQ7JQVC5MkPFqJOhQbCZ4zCg7Wgn6wQqjIzo
86Ye9y8TBkHVobkYkhvX62REWsZzcsTv2w3OOBIGutnYf4KTtYUItfdzf4WWx/NvY3R0FBpSFBcz
pi1Zh7ZhiR6rc8GNmzxP2D8GqLsn9eNRmvjzugwOFFk90WYJbdxU7KkZoy+bijfmZhhCfq89tYWZ
VRZpCPI4epi+N/+INvEY2WBHp3AXHoY/xoMPgBMaOboa1H3vTyd9p9NfQl0KrRKIVTbE/L6BoDcx
a2wjm5nTIXN25aSoOaX88ZAqepORvd7aA3Kuiqvb8h9TBLGJNZ7lU/XP6lGnqgj8rOtjjGeygl0M
gXLtQVxzyODen7ZbJ0+NiDpWXNrIeZ1jBcF7tmc7RBpf3ORf/Yq1Hc/Ey3tzR3kk4LWHUulhyX8w
zqr6yVowg4fkpdwZB3EjWZUrvvk8nmws2hPrJFBvs6BswigSYVlEU8JyJ4HHwpxH1v6jfMcMfZ7q
/5D2XT2S21q3v0iAcnilpMq5q3t65kXoqJyzfv1dLH/3uIpVaMI2xsc+hoHaIrm5ueNa6YDzmmbW
LB0Wyrt3iO0MeG60K62y9Z11UGvbah2fu767noWL8tPwHelu6rEwaaIyA8aZFiRULUGYvEoceVk6
xtwEkCb3GKn/eHeMV7IYsyLL3lhnZiyinal1RzdeGAvPyRbBQnFzhwcwff9ywuhfCaMfc+VTZkA1
mOoIC1ueFkeO5vMWwliMSo3rUvHx2x2ek9BNofe9M7joVvQdbqvHo+cY/oaBdCky5sBjuF2IpXSp
IGSluAWpEOpzgCRax4di69nc/hWeJMZEqUIHp1GBJPpK1sRz0Ke4ylDZ5d2qx6bjak2MiZKiVBFL
uqbe7ZY1QXvWtgXERDXP/42HcSWIsVGFJ8qJPxbURg2OatPn0lg1/33rWAuVtWNualhQ53TLYRk5
aN/7tkFJfeKoHu+MGINkDZ0lAbIa2jDLSYlEl7VD0s1WF7wOvoevyNXOMVapTfQk82KsqMWrmCDw
hA9oN0eRs6CHxu9vMewMmFcILXgvsZ7BoY+vvEQoZPMszwMrLiEOMnWMXxs60qe3V6gwO3CtWxfF
DuwIQsZN+uufH8yNDOZgpkjV/Na8qHRNIgcZCUI5cnmvxYP9uhHDHEthxRqYOyp6LDUmOEU8fv2C
awnoTWcs9bUUtkPKF5MxnMJa3Ja0bd5uULuQULnIFqE9ysgD0D5pzv5RM/aTSOZxaOMKmDotFqbs
9SO1q4KdLZKEtI7orL55duHRuwc0bAvRDUq8SNYz+yh5jR/lnUHfPXS2Y8BtwC0y3kIn4fpj97kA
DDheyWJLMb0VxUbRXGSlu66z/RMmY50asSNaoTbyk7eX7PwTtAcrce2duMb24WH+vVQ2k5SmdWUp
/kU8NeuJU2//us3lrNtWdoA4j3OWD3xdWl7T6GA1neFm7gIqflISdSY2NyQq3CZUAJBAVNB8lti8
GPKuLQkeDI1W0SCO0Bwgmsz7KAVlGId6JOEtke3EAbffu1yQ/jfljypsEwVE9Bu/iyJnkXeFJlYu
81pOgyZkSg+5tH3EstC+FyLzO236HR61jfxCaUTnfQsKNG/fvNE2t5pTDLrP8dCl0/5t2osP14BR
4k6SwaUygrygXWn7InCCc3gKT9TEGW4NHOAxJyHKAqdsR8sdPCvxUK+vxLO2W6gTP2jiWNoGGLFp
nG21UVfNJlzMZtJuPtjBm2RL3xPOnTvN+0ilUVtDAR8lJwX/vDXoktbnsjjWOPMj2KUW9TbAg+st
6B2WiYxqDU+l7+pul9O+kshstah3o6+EDXgiAluH8e1t46mfU38iW9SgCUBUh2yJRJT1AIJJGkV6
C0A76sT78D6Q+Cpn/ODkrpWC+SgWcj8SwqARJmyDtdD25hHZr2O7mmYy+kgCJxGBm1B/jE43L1De
6hBNl1x4/LucMfsJjNnuvTBqcxWfMDiJE8BNyLfeQV5ONqBOtgIuhHDmveZ384WsTMa1R6xU68LY
Qu1dAPTEC+US5dbO6GgYg3riDUs88lYpadP/1zbWwhiVovWKWUnbP8o6gFNMx5IKG8XUBcduPogr
bgQxJqWZwK6YiFiYguuU72pbQNEOBOYJwaQQ1yt6lLS6Ecd44VWbWt5E19WjVD7g7CLUkjssLz14
sBdoQVz+xwUy7jiCHANcbfTkcFloDIgGdts4ZYvRAfkzz4XlKgrj91nG4KmCB+UE7IWT7qzZX6fX
Y7xGWPEQZe7quKxaMkZpaJRRaA2YiBYPUbeMTGLNJqdxBOK7gOhbeDACwlGDf1vYBpTHdxIkmrh7
TC0R60hdaytjqUxfDv1Kx6m2q+aSlPFQKOv21FipjrCV7PpA7YDlCNxM2l3NjtkC1m/UMZVgpfRm
mkdvVe5gCl2F6Dv/V4MpoAK7vkeObY+qy8KyMafbrZIXHbVuu3HLjhir1knQluLbxb9MwF1rO9s5
kZa9aWkdlCF3X2rASnnOYa4dKQciR8kfeT90qFACOhI4u9gGtwL0ERFG8KStjqld42IxulWHpoJo
wc2i8mQxGl4Jba/XYUedkM6RnoYZnX3qHGr/s4V/aIiBeRD6LEa40AY3fURV+l7X/l4qo/LGlLdh
6EN8u7LQcoGsLR696J8C5P+lVX9LYTQ60hUvzDJsaG/DbbazfXikZhEoB/t/FYZcHR77pMLWS0MG
RApkW2hSszt7TkdfTxyfTNR/F2mBGwpYusCcA54x834mSoLszij9dVsjjBFMGA7xXRzessN9MGc8
tO6HXhtcRsDlAVsLMpkzS3sDcK69IKGDaPweHPlFaZZnWkgvN8LohgVZFNt8FmxzRHnCXOP5rI80
Fm8penRQIUTGkUk4tqNnWWkRyFsLN8OEhlKAhRCPDbx0TvLn4cN9LYvZ3LI1xaTRAZs5zhEuby17
QPcCOnn5QQi9Z+xFuJbEuCRymA61GmFVgOuZ1W/d2UB/ggdey+a7est25QxcJFjhyMmePHS/ruUy
wQ/sTFS2HVZYOd4x33XwSbU1GIm/DUAFKF8iadAq8C/sGwDH6DSuDqxQ1sh7nifFldbKeOfQmbHP
Vz46Q5T5NBBxzQteHxmYa1nMCUp63oTl1EBbFrQSGX7Vy27Oqw8+ejGvhTCH12kYj4pLLIjeeWo6
4dbPNTh4P28cTwxzVlpV956fX/YtRuK7W/WOTDxXd38W8zC1cb0cxousxkI20qyTUVXt9vVRWftu
jjRRN1d/hRzETN6SGA+ykXvZmJKeioL/D25D0MsN0HbeCXHXxDiOId44U0PnBt5U6u/7LjXLA4h/
pG35bzJ51/vHvKlxKpS55GNRlTM4/S50A+T2gwWct/+oEIwlzrOpxlgTFgVgtA1NCFG7j0XxzCA9
hTvjdHVhmfczBywFcD6woHZF37R4ob6NOxqkNihStwibpnxufXK08EGiGu0v/7MSLNCp0nlSUwcQ
SuudIhIzqT2tRqfCYM/Pkh753eg7BTkYMAkABGcy52WkUxsk6iijRtfv4gU6CTaK89GgBI8ORY+8
PeOiueXTk+8cj7ytfWCfbmQzR1gL4MIUtUnerl+Lg+zGa+A5oMEUrZfonQJuUOSms2TO21tqKZgD
vZHKHGhjlEohD1gx5ndsOUac4eEc6016GHY6nEzl/PMWP8qxXQtkMz11Y3ayhvm/rUG2kuOvi9l+
eXCLXX14Xnxy9vSBTbmRxZj8aDLBqRphca2rIpMVIkUaEcyHcy7fIz/oRg5j9a1hCBu1wppeS1L8
Fm0BNflpufyiffm/f8uz3LlAj3ho/+Xs5gMXCKwDQAbDGAza/Fg82BAdMRJmv+h9HBChoZFxW6yb
Ha1fc9sO1Aeqci2LsdBaHSuZVFBZ9iU/imGACF1EDdjmujmqlY4l8CMgao1Z/QSwBMZvMRYL+HXm
pWvTNk6lSJW36rxD+Iu6GzJSy1OMOE+eIUHniHj3OJv66CZey6QbcVXv1WI1U2EG5K20947pqUUf
q+gqzrkjl6njlwTg2s1OcfsFR/Ajfb0WzJgfDxSiGMWVZPQpe6t4/R67vituqb3rCCjgnN4JFsMu
6NE6wNUk3qIZ89PJrQhCNEW+DDvEOwzSgFJE2AFnC4yiA6UU1GcKiPFwfXgmgSeasUGqVMhZY1DL
9759Vxw6KDWfH5BoHuZPGNnnGflHd+Zqly+3+ep4AfGVq0WGXR5tfQ5wtpLs/yTOEqPOMLY6LH1F
47N1Tz7/6yZfCgFXooNGMToJbGMYZxlRdBPItNyf5wcaVb/ljoZk4JEXhnJ06pL4vRKpVrIxoBZG
LQQQsEmEgcAW2VueR3o3gojIWgaKJG1UpfCpJmNrjUoIyzzTqP4kOYkwYb2f7UPyBUyCytUlOuD5
zbku1Kze2YYrkYzZVRpJiUIfu4nCG2rl+apE2qBZVSd9UdjcCskj83e9QMYSDdLYtEGJBQYBMpyz
7dm/XA35VfzQVoLDG217+FBey2PMrdUB+TH3/k9XVBu4225uYzepfiYAb/1ugbj7844+vIhotLUk
sJShiZqxPwIC6rIRdHmbvfqgMe+c4hc6HEvF1Xk4kw+18koSY23iNu8tpYQkRSIpRmY0RLghjPlH
+xnygJgePiFXshjzIupVVcmZKW9DjB1vTn2BYab/tG+sg1rX/qTqIVZTtPYgkzEm6qdpUR74gmdC
OBvHznNqoZ9oRmDQ6CVMSb0FCVcxEsW3x4XMO6TL43p3wQB7gcFlTLcDsfv2IdTrPrNSM1K2dYlq
pF6S1LfLkIgzE3+QKNz3v3gq+CjRDl4GSxQNTKUB/Ia5ZprYJ4UUB8q2H9100cMeq3h2648SGIky
YjTrN0/kwy1VLTCWUNhCDNrdrrKOykpto1jZWqVjJkRUnUwj4ed4jp4HHhvBo+gTyPqYi8AUGTBd
WXSpPKxNwGUVyrb99k/polsIO2U3vMTneKYaHO/w4cL+Jwvt37cL67t20norw1ZiejIn0llXiH/2
P3Pnn8KqXoz/lSTG+As+oPeNHpJM09YAPvYxfBclSeTZz/fsUY7qavfQoH+7olitdDmmcgQibsM/
8D913LEUFcn4MC6q5/rdWPYAlH/+WS5vIxmHMAC4UOElEJtXxKvQnj8zUAU/RKdqJRz+myjmyomh
hcHDCPohPMWnGPkwLyP5GdjFufvfBFGreeUXeALAQP0mv6zJfJF+eQIJQyIcJd+WeKm3ByVvShlJ
m3wpxiSAkm6FKWgAaoDeiTlhd5yPduoSVOqcaObPfVdyBLd2TAfFSVLNU7j0mPec6zMAXc6epU+T
g2H0wKgBqREGBiTQmHAF4s7tt6hG5+tJbSQ7ca59tPMJ+ASRO2QLZTu5lma3IMEq3JF3Fx/4R7Bl
dC6J8k3CojL7bdRx0ZuBXuzCt2mWHd4Fuz+oGI90TaxYXsOvTp4Nh3fKDzIat2KZh7YZ/EYFtHKx
ExairWBmKH6Wl+F8WFtunNhNBI9pQu4rwPQ4HUkFoDTaW0w3/6XWHGv0oMXk9lMYOzuNhT+KBXYg
Wk7gYgA3G95+9Dx0tvhqbctNtPheZLZwMMEq/bOuP8jeY5YCaGqYfUEl7a67ZVLEFJ1uYbkDWDtq
mIDxw7ipv5c55aVHen4th01u+LoCnrMIcrpZcm7OE/IBEon2gls6HcB/BBcKvw3Qr+8Bm+NtJP5T
4JqLdJbN23f/yVryRrcu3v3tCw60Lqg7hplNjFezYFoWGKGlqmzAabsEUwPgqOOF6Kquth4I4FX0
xeQmp8J+7tGn/Zxw4Rke2Otb8YxDqWp9WrUVxMur7Cy8hui1F1AmdeZoM92gMTwi+W9OzudBKwJk
ynSi3aB9TApjQTVfK80mHsqdtZBX0cdYEu+37lRuDfQsb62/+076zlEvuoy7Xb4SydxttM2oYV6P
5S5Yah/KK5b7AmyG92wdLseQWKvoRItv6PLgRc73mVEKxkbB9QESCIAEdq1ZHZgxHJgdMNIwnz47
JIiaV7z52Ye2CxeHKhCImEEYcGsyE3DlCsoIZmRU4OfoHJ8JLlqCAjCNbBSUg9u18knxRb8j3oTc
I2ON0tD/JF8u9tUrVaXZCJZ6SNYwq1shRtdOyVrdT/ab5bRrg7Ofd+eoKQBPwkUB2QiKUSKjrlKo
xpHaj9VufFHBC2xXh1J1W4vjxdxLQckSXcJoIdBQ8zIYb6LIRL2O2gKI6TOMKykZ8RHboSYccOTc
RXMwRddyGOUAXIlWqw3kmCMsv+ia0TxK591ETN6I6gNJeNoxd0sxju5xgOrS9ye0F3a7zJnRjHVE
VM6rfeeBAQ/wWgLzaLd6aUWBBgnwZGclIDjCpTk78vyU+0ZMWEgR/JFUAcCny3rnHbowxSLtRlzk
TCbKa3yKzu0LcD8PtZ0Cxych/iE8mCjrTeAWkcknt+L2YCsRGIBZB1zeiIPYhG7fZLrY1NW0G8Eb
MADNpniiLT8DWu4yd1yPJDwgkRLNp6efbRhVhhsThpVfy2WUJUzDNhOFctq9OgdOwu0+5mF+mzGP
qhxhTrrCb1tEnb936wYZRc0+xsB3/HkRdxAiAJ6/WQVzgcfKEECdBUmj/Z7OI3QQmkt1mS2mef1a
O2/1YgQKkr7DcwuEEdS53Xzx8xfcvz6YrbmQs2E8gKLiMaZSULOy19NI2w3d3Fj1mx3gDMnz2+7p
0/lZkkF37fbEgBqg0cloDcE5cm+3RtkoFN2Ie0XdNed4IC76ok+WvTn5ZPbHIrOPeUiQRl7iX42d
4Niuu1n9cr/I2+bt+aldA6jkMyCrxZM73/xeLI6Lxev5+/gEaAxn7fi71zVGddbHkXc+99p9+82M
lvmeWBTNYKi79WsOoCxEAhgKmJycyPMEsIglQd3LHYiJbvaDT+RmVW+gJoajcfPdF9YjdvtA84gB
ZEkCaiKb2xgtPwNgRKLvZsulYC+BmPilOyr5MFzD/vKcr0MISAgApwGmgDwtjGXy+gKIODKePnnR
5cUJ++lTGK2tdT8YMwOfkpJxlZLXV4u8798xj0Oqzev77Lw0na/UBiQFWoEPH/1rBjSFgsDOont0
9kahZ+LZcZ277fql5RJ9XEYKmK/DtaI0H6oCk8RmEdrCC1opFfXdMEsJqnYGeYnmL2gQdunUENKD
9t4nX4Y7Px0Ovw+mcyLjLCMbtE87do9M+uKbj3RzCdLuPgpouJQXGTBGBrNljSJWbQgYoV29Glfo
wWsxRdLg+zQg/LYACqhe14BOWb0qgCuCqp2/chTl8PFgziGIAXL79LUE6mC81BGBhbaK3L9hewFa
wVTA3sTL6AV8ZuRXZ9czIhJUDI9cW3XvBgDPADAVEqUNpJStt/fXT0ytKsPU2L3S9HUF9X8JkZZP
MFGGIBh1rgTdjeiKAdySiR7xVxkt4UCXWKSa+7MlUWlKjd1M0EoC6B8BEhxKZjOrvi1qIVKMXWt3
swF/NFjHEYB2uJcIGtD5f8qWgwOaVBz4Hqc9kBj4W51LEY4ScvDnX75LNqFdyyRAN+bqeGxti0Nj
plB7dveVgLGjNOvIRbK5n2BKimRMLQMugEGSZQwkF2lGqyjAl/EXkkOLDR35SMgmXxao2NM+ux4+
v2YHBN/D2bP79xIIvQqQI4F9j+iK3TOgaoFQJcPXVNiXnLwiB+UYUL+UKAQHhiSHhWhLt/FVJ2/j
u18fJvn4oPBJJTYOWNTiB9WwEQjHx9jJAPODoQpeyfY+/AP7IfjDRFA6gkYP79GtjqHtqvB0Pzdx
dwEmDGDUwB4WAqiBBnIwya8MX0DHOYCdt0Mw6vAGau6wgDBpCmwbUQUmC+ZNMUJ7K18XOvAV15G5
Kyhj3zJaioCfqQGG6AM7ToBJO1vYvEDG5uVkQn333Qefi745gK6VNlw8v3kkXW6eUYtLbMCD4y4i
AwdcqefPn89TfnQbKT4nQg3RNIGTcfulfdVneJ10bUeLryaK6eAZWhQHZYb0FPmjYsxeR/0MSVRy
ppDBHTnX9mQ4YuNmvHHjB/4ShesBxSe4wJGjYgFfeiWymlTMjV3y2ojO++QTxUPoipbOk/+S/Pl5
5feN1rjzJsXRREoauN6sHaIEbWnbeMZu+6oRZ4IRlecA5zLI65/te+S859DqV/zdJzCXNr1ZKv7M
9cTunjmfQk3e7RXHmjGGhPE8jF/doQbpWtFUYVZbOwx7nc6BLcFQfxi2juygYFMMTaTLXZ/8mQj+
Facwr07OuKboahnqH3ZsciKoexcL34PGREzcyZQ4kVHfsAo0KaoEazcOrgb2gnQeBPyGz7sgHgDK
V1LYNlZ1GtV4KiBl8mwPnILq3Ffs+PnDAPhHexgNzqIeOMmQZxpoK4dYGuncqrpmRGIijam3i4nw
JMJOBWf07uJanhFfNzhbA2hkMKPGatfBb/35jO8DOQu1DwD6YNAOh2wx98zDSvO4qjxYBEx4FdhT
Mo22J2GiTWs5zjj9LVadQGiLv4CFB4QdRhbo+TJQuUfeLgnAyuvwoKfvE5owaDCt6LZGVhsXiPl9
2ezLWhclYRdtaFJ3wBi1QKRFjSKZjVnqubkMXSF15X6W2eWCZ1zvk2sQj21EyoISzyJxcXuOaejJ
flUU1q5zSsB917BNITHcwv39XMAjFBe8R+++JI12dhRy8OIBZQsNR4yjgMJc7bdKEuzTbxVokcI+
WZqr1I23wwlgkd6TD08V9Rhu2efu6Ucuhib1kNCgoQ6bss/GsWySEXJzFzC2i/4Ilt1lUO+Uuc4j
dLLunCEqy5BBGgVFRXzArNEXNBPEJV2wX7/+AWi3u99LBNCInzP0qc1gHNHVQE7uCYEVOZ0iZ/aF
PoAcXlLgnL/cw/kP4H2/GnQGbPCirnb27517mOxd4H5+H1+s5XE92gsDLuoKDvLvxdPxE6HF0X46
2u7K+fmm3b1ozEIY45XkBZLCdCH+Tj2AWG4BDE1efu7OC7rIsEAVDWBagH6wN6DM9C4WqmAvriQn
e+Okcu/MLy4PsjBQbkz1I1HGeC96DkpDyTOhbidyoM0xP2/QhcP8xj7Q30cQIaogxkWVm6rCVXKx
RwY5kTwr2E8feFrI2XTO73vgpcRoMQNSIPVzO9Ksfm1+u4Ptfpr2irwtlGH+82fcV7zRcKrCGqLB
DRlWwFfdfkY8GYbQWG2y70dSjvAgVdBg7QCmHaEnqP4lc+c27kBwABIuw3Rg1eiDApMH8wJIUiV0
remne3QQmE7joSlZsRu87XSY7enz8zvd91woalYfkQ8BW6RCa+wAMNYuqd6r3ZamsdV9w2u2QDD2
gFoEMmyS6sufN5Mq3PWRIv2oAOgMaHEgS4ErQVXqWkjrd108RT6QLMg/7aTC1BDeLfRBXFDWEQ/f
/vZYqLHhF4a/Kzby5G4HND2nc+3ZxG2XOG/0nW23ULIB5TVY5ZDcR72Use1CFTap0ZkxElnWLF+B
OWJZfmE6mYIPw20G/aUUrEpukZJ1wKhYdFniKiOxBLVksldGIudjqsUJdQ2I6GbO/vRRAJgcFSpO
AHWXar2IAoeMDvB2yGQDqMBTp1bT82SXLUs65u4IEgInjI+esn2wl3/72/7QuBP6MUISI9uRDXaZ
ciyAxLpe9CPg3GEcF3qJajBzEWqxCsdIT9HQieZnBVXR9DWVSYrxyk/MoPhcJE7W+4E8VOMubL4A
qkOj1a0KpXkSmHpZ5rswdX5ZbkcjVqS6ds+/3BG5iZcWRVidt0j29YRQOHmIJQzqc9131BRCoKTA
X9llySzrQM9gATfSyesFeBVSRwISIG9fWcMNGhLEfHR9gEbCU8oY7trqAMZXiiCEBe2yf2yiYxXa
Vc+ptt7FSVQMoloESggtFaCx3O6mhKkwIH1Ixa7axPF3CyB9UEvHHzVogwEX8MyJTi4G6ta2IDwC
TIAO19kE1xEjLtYSL/cCo9zFFdENTB3nJPnQQpIFZJn3xGtJWDsTjyvnzmxi8BNPFOq3MrCxEUnf
LlIOE5BmppCajjoSHgCI6rE8xeF4C+xLjr2UANSq4hGnEPMs/kPYGR5m06NqZ40vWrIIPzxeOeqR
BJgWcHTjrChdwu1CdCH1wNXQVTtz3oEIfG907//U9tM0B0jzwAFuguuTEYDGuKKvFanaTc08L+aK
8vvn33+g1ahCgSwd6gY9YNGzasOIlLxM2l1IJsD0hrskf+OcAiMC7CBI1qDsg3Y7cH3D67ndo0Fp
h9CYqmnby7MR2E/Btqv+8N4x9t5cpCCrIFkUdVgGr/atlERtq6E2pmmbyY7yyzurTopMt+yYxI54
rMCM+kIWwi+kynTkn3B72IcsBK1ZGiSjvo1Ct0cYv9vJ46+8cP/R0VApOHsNAMfANsWTyeyboapZ
2iLdupUsgDgMxtZYmQEnAcno718y4IxSoBCIurhxV65FWXRaOjSqvg3QAWmJ9qB1xJ84Li/jv/yf
ENR00KaCVAjLd11IuhD4qaZvdVjmacF98VgFk6BdIii38BJIBq173B69ovl6nAAGZqsEb0HyLAS2
Fgb2z4fBPHJgwkNgCrYIvDmXtgTmkQMcZ2yVGGbahdVMl1Y1erzCfhVl88zNRc7jxqqXhAo33hjI
QuaKBvm366mrXNQivA679q2M0bhFvPWgEl6ofbciRgqza6GapugzhxTxKNrdoX3uIpCVWV+lxNk6
VsfY5VD1uNIxaZAbNZ0gSMmJ6gQvydfPR8M2KKHWpdLWU8TS2C+cFPMyW0PgxYUYj8gZjG7x2yzJ
gP4zxK8qaVUS64AJARj9b5QIf1VzYZX8ARRmMw9nATi9voav4lisaK7656+6ALRevaz0qwC6hKo3
jKqqayyAqyakbSjKPYrPr9uQzLYoZpE/yJwj7k4vNSZAwow0xkZixXeXMfDL8X9IMHt/p7h1Ek0o
u4fTr805fwW/QOfS1HGA5LqMjsJ8VoCBBhkREmJI9ggGCwGzUU8uOc03m9X3cY3Glc/vn1d0aTL6
aUWMxlSWORjApJ1QrMiRMlivu5kMjJIIM8HWDF3b62YR7S3X2+iO9afeNHNNs8N9c7QXPfp3UOZf
KIRjWtioj+4y5rtlWBU87/AnGOXyGlOMPS0XQUacozyOao6FVqwQFZxfz6giimSnnjjbcGduGJFU
36/0OQ3VbuotiFSV37pNMScpDE1qn1EvKcmfEEcHcKlXZZ4ud/a3uVOWAZoQdbelg10zKQEYPpGB
sTz73TccpWN9f3RLIfwFMRL6mVA/BNr37beVEwCH2inGXcNo1Yv3Xe0HhNtOIM9LE7zCP+/E3UZA
mALNRnhP6yAi/e9XG6H3foQG9NDbGbITWw5ShGmwNnmd7A/XhG4APOvITKKUxxxxBbeiTwyImVCX
PU6LBgQGKfCTUCxLbP/p5zWxvQ50B2HpaWMOQm4DXa23i2qiRI0xLyvsvOfqIJ1VaWaif/YL9Ypx
nK30k9a5EjpVNM5esmlIeLeUaA+IcCBQAOEgu5mi2fdGXcj5XnsyKGJT4TQ04zZ8K/aAW77MQeEw
k3gRK82X3VxpSEX6ExGcgbFRhZ28kIRA0wFxW+xlsIy+RI0tGaQq7Qy0ijzdvHtvqCkEDBtg6OCU
3wHuJ/AAIy8xin38XSyLQwweVKcEztE54CK0U0PErAouOdwzPJ4A2GNjqDj3u8aPsaoa1DXgcCrt
AtXBTUj0T++cjSQ3lxGqAbxm4AebiQoXyio4Q0Dgs5uJAUsxQfqt2GtoAD8n6lIBmmC8iICu0c5+
VtO7NxV93shlIBqE34M4kbkTvpCDNFEyavAyRuZz0m8KXs74zgnBjC1sKiDuYUhQFWYtyeANUxBJ
zb789o+1ujOC2XMHvMmf13FnQqgUOFbYM/pWsvFTn9eDJaRqs1fnimOc2k30/LOAe627FcAkjOHL
WcAAgQAZ1WsdxTcd7DygDOWcBxtH4/oiGYFQAC264NUFMSJjNkZR71VfbvfBErm0ZfchrqqzP29W
MSBOvNdu/vOy7o0iI495hMTUEwCJLbV7UAkv/ZV8VpeFq7jasuk5R/RwaWgcBXcE8lro7WCW1k5G
0ge12u6LmYJ6odOYpAC6bj5r0R+bOCEmHNDs8bte/LzEC2/t7S1GO6kOm2ThmQGpFyM3bcsxjAVs
qbII/9QYQv98D1ANcsHTrGJqC+Z/3S0SGEnMxrzKPqkXxVf+jpSajtcYtKwmAZd99BXyDNnjDTEQ
EIAe+9LqcnvW0jRZRq5gQyKM1AJdgAwBWl0+5GHWdshvx0uZ43I8uCUgSflbIP3vVw9tqLRSFuoQ
OK6SJboe7F7hPD/3EpAFRi4NBNWmRZtebyVIcaYFhjZN+6RZIc2QFlsJ1Jqe8/OR3gXpYJSls2gI
0QwDiWedXUjepW1hVOI+A+ymbWFCpgWXruxkq2ab/eEhzl2i11sNQrFLRB4WoBdI1F+6Da/2zTIb
2QBVqbCXj8jPC69aQ5ZeY/vnbAVk160w+3l5bBGaMrypgIiH5QehDZwvZhfrpgmSupbCQ4/e5G5h
uQkAcyRHQak/AWyVABdfsGc9dPO3/JEeWsnWMrvnvQ338RA6sJCUoDMSGoJ2kYlVxzEcjCzP80MH
sfFz9aS9x0eQB2FYg1LT5nPdTjf5TFyngF4dN5hdcZP5dBBP8mmcNzNtyUvO3L1WtO0XLwnITC/J
JvpeX59DXaJ/NZ/QeQJAGhzEH/6dZO083kEaKgMqDIl3MDoyxqKcUlSNgZ9/GNVZtA+f5d/6Odx2
K2+TfYNXcYVWOXTBgRlsmfiriFvuoq/htaahUIgpAgDk0agPpDeMeGQoDEFLI+Wgr3Q7A47ioQKk
bTgrOUbxTqWpIAoaA5JxzCeir+d2KxWrB3KekikHBbFG6pYoUUazD2XlrcHP+fSzPtOPvlkU1WFk
75DXBFMASl23sswyEnrBMoPj3uUsg/fL8u0vi4IF+k0UQY9oLbB5ISGrbchmoQ4IWwZEUvS5sIXA
JjCtILLS/Fg4fo1WXFkneWWLMcJpcYmW6YLkLQkw8UhazoY9koznCrk6kMDTUt3tsjpzKpJJSIvj
MENzOw8Z7k7HsC6wIV8mR+BqsMB0UuLXeTzIxVF6jdcJWpZMYMNFWMbPp846fvDELklHZFKgYvjf
7SLQOdUXkpKWR11fT9VqkOaqNY8MW+GNDd/vFq4L7XNFwEojHkZQoLZtoUltdaxeFUc9tOef13Gv
Y/h5iiODwjClamKsYNn6pjS2A37eUQlnjx59Op3E0pB2BEggiwsReLqZD35bH8OETKiWdElAgolz
4HdC8BgjkJdVmvhH7ZdxXa3SrOOg84ojCOjjz2o6w6/5h1uEfDyGW+BaoAwD48zY5TwTtK4J9fI4
yA5GZcvS+fn32WYiVHfoADriMBCBgVyAtVbiJOaykOnVUQbpTSI44ENUZyOmYDv0fedod6sI6Ozm
ypPJp4+/O39abADADmUwBuzVxYO+enQKv4Z+hEF91CQn/1M+58/jc7T30KFpoPNhfJWRMeuWPy+Y
daOwjQj9aJoC4YyOYdzbu6OGiax6ST0ch48QlVBkhlpH4g30PBCCXJcOO0MnPxFt3ArRMPyeg5BS
Ow7tPGvXXQ0u6N48/rySe+VDOehKCKMaSLWmYVxBiJ7O5WERBqcu5ow/PVgHEkeAQ6D2hgZ/zDqa
0KwDv9SPlbwZjY2RrntAkimcI6G35OYRg1rDJ0CfMO2zAlPcrZRsjH1gcOdYiDrTvDcFyTqxXfTt
Kmo47t+d4YQk2E5cVCRSLKCu30qyakkxYj3VjxKJt8gXIRDhAdLc6zTYORAVwQMAMM0du7EaZqNe
hJ5+7GN3nvTuz2d+fyC3v868ypqnCZKe4Nd9muyax3YyzZPnfy4DVRq4a4jskLhljFo4Dr4hlaVx
rAJX6+wR/cjSNmw5qnWvvfh1A1E4/HHaEsoc+qh7eVyPA1RLnwfwwp649+PBYcPhwxugo60OzQB0
L6+tS912atuk1nHrNzNPXHSVbQpOkjj/eLvQx0HdeFSE4NIwdz0Zis6bGtM49rnri+s2ta3OTYT5
f5PC+C2TJPYROlqMowTg9ulUANbRs4uccz/uXHR4/6A8p00btNeAfTTrtNLSvm+sY9XackKqJUR5
tTshsv/DLZ4+EobmbwoVB4ccrvnt+SRVrltdJ1nHLiShYQelu4tW6Grqn3xepecuqsVIFWWE/Z8s
+i1XujDGZuWPlWgdJSDnrqZ3qSHWKVyCWsIVYtfkcew+UG5krRBII1GMFKDFnFahNsAZEivvWGHq
H7lp1JOM888K8UC7UbDCzUFTA7ob2JYeLwr8vMsF79gPrlW7HqxN7b/5vNT+g5XAK0C4fPFycFK3
G+dlJhpgC8M7NhPgfmISCD4X/ul+Keg4Q2eDjsFkrOiu3R24w6iIZN7RyIiGSoijza35MPzje2og
3gbVBswOIrNLyuhKBbTM0H247sKxx3h+9ctr52Zta7ww8/4tgxTkGNEGSLsp2OboVmgqqfJj/+S3
pzCZz43+Ocqd8SnXOa7nXTUCzK0Y4ELfIVqNKAokY0D1NPDhQDX+6SXERA8wFojeO+mxXYcGCWKk
03Gj7MqzN3ZacmQ/ODAa2qoUbw0+yOW2XW1lKSdm4HWdf0JqzUN1sZ43QA5s58P4/0j7st3Wcabb
JxKg2dKtZEmeEw8Zb4QkO9E8z3r6s5j/4NsW5TbRaATYaKABl0gWizWsWsWwenPtwxrRHoakF/YU
/zHVvpETBY1TJe8Ulw95bmmN43dv9+8R/aICT8kjQ0hoxBGQYoTzVISrDykXDal3qrkNLlHPW33m
RApjIeSaXLs4QAYhEUmeI1ThEH1Sb1EZuBgTFrjRKTumJxbbBr1L+HFS1FggWydoBK0+XUIgjkKr
g4X9VL4WzYOwl1lfP98jWBoYUPQWwztDfnkqoBbkRMQ+ZSfNCc3mOUb/EcMboN8CosjwMpGS08nd
pB3NoiiSDOdfnrrnoTLAhjW2S7kxMt8II8svGEEVDQJF6ee3dQHBG8FsIUkzXVDV6IjSlaE+KUCb
Zk6PorhERjlueCtfg5BINLrGUbfn7BMMdMp6uWBgemY5IvIBKgGZk/TNHJTmlm3o5pHUnAZTsOUP
Dfm+DCMY82fgoQ8ps9pGWyXYJGCTySQrDK4i/0zXGwmJLPhDE5wlNNv9LB7a5SfW/BOY3VsGEiLM
mDJiCwM9QqN/dFlIwtnj+ysd1W7A3XGV4VJOpYtSn7aDD+nta4+iOthidSvIjPYnN/In5taSs5tc
NbLWK2mUXeSCOBVbvg7OmHCEkd0c2rgwdtQUmiUamzTrvvWgAdMw80QaIgoU81TggChNklw9abyu
Dc6Vka+jrXdETLlpQmBB+GW571bcpV4qOUN/ZxVwSCVEIeiiwmVBkEmtMZJ80RtSPzxnP11u+ugD
TZfa27f4R0DXmiHqhrqqWODauc7+CgWWHkE5DIFCGWMhHdFKgDHU51Eyk5/skKA9sXPGtWrm0Tpp
TY2RJZzZBCJvAbMJ6D7CT9oZTeBxVzoPeao5rkIf4BHViFJjePlz/wzn1oASRC2scAFPFQUICp6H
n/y82GrfyUfjGZ0VPwgJae2VNm87EZ2ivZmeCMT3/gfc3tmrlVKRfMXLfTjUMY4T3bCnoTdAnWfz
NqZdXWpnsV4yxBHtoG7IZGOp+5h2qCK1PcSBulk238XvR/kBlUn06Do7/XEZfrOIqm+fJMAuAETi
Gad91UoutRI9luGZT7Yisu99sgan8ZP3yLMyo/+wlf8TRed3M1n3tbyDKF1/EhdWtGvRaCwZyVJ7
CTf+N2MnycHMdhKeCXo0wYaBqelTy9bFchylYh+e5afsPT5Hx2KfOL3VXeQX/xidOVZe6ZYpBSYQ
yQskl/Ee0y+xF6gYjcBjeVVqjSi0ch8LM8dwtH7f7lmsGf8gTAVHAHJlsN6UWnpSVCWd1mIv4x28
L28vnBamMhgqMFzyMjgPrBL9jWcKPgxiAfSfoEDHU9s5ur3cdqIangdH95cJOn2P55iF3ic/Qp+Z
BByPiuQM2GYVKuwcuwiwzm4Izm703Pg/yeXAqcaGrw1v+MOBVOrzyFCSmfcE80I4CGXkCGDRRHI7
rrzlUOAWOSfowRl1+S/unPVL9CA9JkhJr4pl9EfC0OXWXI2PDLE33sFrsXSiM+rzkR8LiG3MGHQU
D967dOLt8Z1/4VjteLfeIzQ//WbAoSgISqdL1IckDgpRiiCrsD5HkIZ/Y5SS8eWZoPczI5YBI+4K
dYRIGCK4gs9OzAnlTXdql1cDFyRnICsEI122nGl8Sx/jU3NOfIOxj7eEEdzqL8wXeT3qFoRNskAw
D2Hluj0nTlMY7XO8MZOHcFMwXjxieOl14aFDth+5cGT9KVFqnqodYIvJObWDY8biI56l+uE1kHf0
fz9P2f2FFwxD6hbJORjMRbYMSyeMLmFsDNv0u/iEr91+jyHOi38ZVumTdujAce8xtvPWYws3CU0z
vz1mM6qrvnCLUtP65AyC+5NsgSZp/CycAEjMxbG1nnSnNvlPHQFGtqq2DWODZ3V3sgUEDolwGdkg
IL2miqpUEkiZ+TE55yj7d2g0CyIjtoFtMt0BbZfNMnrkNpL1tq4flF1/cdJTewDz/Ur5QRBvyKfg
87520Rw8xH+cfBBljXzUriotwwcphripPnL7kwwaCP9gbDEgShhor2AYZGe638XqmG2BYzHKLXf6
qjAe1XP0Jw1lmmBdr7x9bLxJVu2grSof0UnfXELmMMJfZ5bWz+vdo655nRW1J7b42BhufGwkx0A1
43NtckvxxRJOitWs3AP/0qxrc3V/n+YeBJn+iy4LpDjhQ+jUueVSlLZFmddn7QmC2/UXQrTyOWFO
g7vhP6DLCnwUKmkgQ2aaEtR5pRwXAgQB4P00ors62iFVZIwbNCwse4aNnr93U2HU4Qd1mgF0n9bn
wRzAsPahv9cDGMqe7+/d3N2bSqFOLdFLLNOFlN72L/4zCxY7N1qgxoGaotRBGmCpCOjffur0t+g4
lU9E8MbIw1k9Sp8gSXq5//M3PJrp7xPf4OopVkXfc7kAvy/6ZvQebf3zWq+MCNwBTwlYmVjl81vy
UGpEmgGlM5XUCKbyirIIvYWXCWfhHGN4YojBFuPCCJ+LS/cgfzLd0flJo0sM6SVk7xEdIkabiltk
PWKmtBHOqmaKT2sZkggoeidihloM/9DkT4wNJRs2tQgTibQDLHL+EHZlLZz5Y/WRLgvn5P4pV1/h
oYhMlyVs/hKTsi2pSyEbheQjWf7V6YmeH9aEF+OcPId/isroL8qhe00e+R1yJqwU/g1LQKShaRwl
ch2KTUnzikjmFgEnnPO3vjZQMGiN0dy0TnoEuX5ntG/3t/LXDZxsJckhANmBcJfwyNK5TjR4SlVU
uNUlXy8+k+/AatFsklgj5qzVW/6xtCQIr1alXdvdqtmVVnLutvVyfOAPwyq07n/N3FegvoZyRbhM
jjgt0KuLiLmDhVWh7dQD+00IoAbhbf76HsC48eMtGXZ+BtxcAJmLZCa6hdEvNOcg4sIeGMhC1M5L
bmWvPwPw8mHzTVPdMiTR/EPAAEwlUZclFpVaEUpIGpx8V67TZW98pwC8jyBglc0ajT+2gFafGjzR
/qq1AkdbqiALF6xg6W8SQPM8e3xkRco0PeDsqyityxSpIakQDZ70gFGh4R9tk65TTDUhjM7SVgAJ
bgxYxrcBZg3Ql3f44zEhh3NEe+FgBIQROxEaj2JGxn/2/lKbRXncYyzxyMVgszoTUA3AMwiFF+ln
Yqjd7EWk5FDPr1BlepaFv3KyZ8IRRNx7MJ18vXwQAq5q5wJM9ee+0LlbQ4SiCwEhxW+DNaUJOs91
iZIq2nm0yXhWaaWsxlVgCpvwMKBFtQQz3gMI8ZYb7KtzX/aNfYXFxtw3JKLhj9IzIDqpVf0yzDm4
5EZWmD1veMjf5QbSTuiR51nVPHFmrzFoAsMtUNmFF0UoAaYmVIuiLA8jL7zUoLBr9p/yZjB/MD7r
IUE7lgc8AXrY+GXtIKeA5jUWNmIGiQeiGJ0shAsAcF/UmcnnXVlwTa75upfi8KI+YbIH2MjzVWWb
DeOZF8klmZhSSgxlvDqhCMsQmcpLYriOAh6xATxqvonAVFyX8Jtlwz80YIYLwHooGYS2yAPV5/2T
FWdhP/UR1FbHwIgsqgAfkb96Kw68FpiojQAjM5G3QZNlD34edKRhKrqRO5oB9Y5N5QED78373/Hr
Y9CbAUYCZKgwXYdgu6d7XjRNkHVuFV6qj8hCSsXWwXjngmtfBCfewk4sfJWdg+Sxx2DFz1MN0loM
CzYDJ9spZol5mBix+KYazRoceA7v4D0wfxDVYxgsInvMe+vJfHAmHvm3iWv22RqqQqSIiotJfbYf
hm0ZiXJ4aW0JJPZrtFoSAqPjiIZGERQIg8ljOHi+LhyMczieGruzASJd87YEmhfjIwFgve+Nc7Dk
HpkEXPOjBYqMV1U8RWDQQXfWdEt7sc/Uko+iS2/rD9JbYSU/+WO4FNEhunDqVWmBPQQkpYxoYVbx
BaLgSiwgk1OxHTD0XjZAbL1rHPmYHTH60tatcdMgWZxvFkuc7YP4eV9/Zj0ekApfkod/T+p/Kl29
4QMkRnKPjy/jrjq+ErJc2OPACu0RwejJedztXpzvx+9v97V7iB643GhZbjQx+lNVIC4f+hJQMkOJ
kE4fJ4keokhcpBf3PbW5D8GKmLd17u9glcCGIc8DzwPbTB3pkAuF25Z9ehk28nPzDvaqd59MIl5x
p+FPbXVn9wUqtY8wECVfMseDE4M0WyEoBAjOVkRLMhX3lJ1UJ4UvpZcckz9la9x6zouAolwKcwDH
neX6EEW5J44yw8IQtXGErkK4mskqOfaCmZj8Wj+UW3WNdoSVtCyelENl1xbSMU5wTp/0i2uB2O1l
gcmLB+4tfmKZyxuOHw7gagsom83rQcjlOvmmJYqwYDAtHN9WMHVMXGa2C+rs+2p9Q6fwApHmOSgU
aU2e3qVeSfReVrPw8gBgs3USjYoxm2vW9ox7cyVhdluVPktEcYAE+d0rzO45+sZwzm382S29vSGt
htCS1wHaLJ8A3GANuL5hoLAu1NSR5iLBIGUp5DSVGgnB5yVJjA5P36o8MpHJsyuDeQVACUIKsnmk
2YF64NLGXdRe4mWXdNf9cF8Q9lw8ix/Jxj+jsLxUNpFrjD/gOHrsLjxDhWfR2f8JB7KPIMdEJIem
59eWXZlpQwjhF3DVv/imf1Z3scU9pk4A0ACjaEC7pUQaKFox8w8JO+A4qMcobPWxaGQ+g3Jqql08
RYnZj8ibdoz85MxBogVRyyq6OknyYswuEoA1prfNnuKtsMkP2oplBJiiyA258sXUkc81EejvC7d1
9/k6fsCMmJ1/QtqQsXk3z0pDeQz8MjDfgKlMJYFbRIpcQcgu3Ua2fKSZP/MX/Skkg4celZDJmjHL
umATkSBAghmONUrSMrWJJYKsnBjUi/SAZGF3qo7aQ3Txt9JP8MC6aTc0YyKL2sV65BrP5+LiEm2D
TW24mLHdvLDY/WljRS+IMla+qvUgVoAQfx0/Siv+AWhsxoW6uQ6kVNCPAb8V5GTTMwrcNhKjvCgu
41f3IR38T6k0xBf3477VnWX/sRKUIJDmAA0IyedShkkExxuagbPiEr+i3Lw9Obbdbw28cwfXeDGP
KzIm+b7IG3v3Cx5Aexf4dNHqMF1Ygm6sxuOr4pKcPPD8P9TAS7MwJ7OoHRk3QD9IExZ4jUA0SAnh
FCFT/UytLoS/+BNEG/2n951WpooZEDJWx4MDJHdWiw7DB8rlUTQ2vtEYypLEJmSC8Zmwx99f9yzU
+/0mDeBT0hs+zz0uxmH0NY2rEQRpIPJLTkt0paa2sMWkAQeZrHilbpEtAFu+vmaYMZGY/msHg5ZN
+TNN0aKdRYdsMNO+gEQlxIincq1u2ofKhntuZ+uPzE6Wz/xSs2OLxfU7i/9o8ZTBidtcEhrPay6j
DW4IB93+8Fp5J1+7sYGAx1aA+FqYHQAW+Unc9Yd0w8qX3LCucGeQqySdpihS0pPnlC5U/aBpm4uX
m0G+qzxL5bbcqnpJ9/qOpeM3LB7hTtNQSUJLHSBe1IKrIVrEXJw0eJ8UYx+elf0Ks+JXP/dV6peS
mz7WazGUj4Yu80XKhRAzOOFO3Chn5UvY2jbmqauP5crdOcq74YCftjVOa90KPyxufTxiYNP7sUFm
6pxj+sfPvw2zyVlffxN19cqkqtO6ipuLGG2rdi/l5gpSPBBH6mQORAdOm58BszRCDLIvHVM8LY8x
izbzNzqgNgaUGYiu0c0Ij5KOzCq9av1RbarL6/vDJ3JFnFGvCyN9BLF8YFSI90nMj2iJw5ARD2w8
5A+9Vb9UrxxyaYfDxtrwxuYjXj1JFiaVwWJgRJuPXOOAEOD//joypW59vH+mt64qaYSGTwMsLz9z
pAqp4EuRJHr1h2fdyB9lzM88YwDkk7rskFKULAzUMLg1vxTg03Hraps6xcpnuAg33gWM+UDcBRA4
4GxIhk2ttJqHog5Ac3NBM7ZdYuw5svu/YxUwrQD9WZhTXUKDvCVmmS1ZEzFmcTVUaCKcel5F2UvH
xvebi7yXN+05x2Qsy9uAuxstwpb4inR/7xT2wGI9neUdablUzNmB+tDTOLe+VFaJJIpPyC+QeYx2
CnLtUoJ3wzUyO8WcBv2yMEQG5HYG2qDE02+xnrhem0kQz23zHXdYHPRT/7I4LPa903zqj/6eRWf2
D6dMho/BcQeclzrlEsVj1evD5uL2RvIcnfKzb48r3cy+wG+v+gYwMdybdDlXFu8BsuUeWHDNuZeD
kyZdfzDIhM6HMha6lDeLcMHXl34HqoGVEhlooH1SWTtLx9e/O3slhnJAhbFMATESMCDpR/riXqNv
FOp38rl4SDNGdu+Gbz1dEbWl45DmYyBB1AjuqvcRe7iPQVeGdPWW3/V7vTPqt/sWg57KR0agoDaD
f1TSrgc8yfSuLvhRSIoEegPGnvLNXatvyUZRNt0S44TBm4DpeMmLlxoqi7tnliKgBNNdlXLFc2Ty
Yn2R8ZSXO9XRX/VtsRcGg/tJ7OCRiTMiz+bErCNligYLsAUQGhG4dtOVysMQFonS1ceiW/oCEiNZ
imkzsWsBVFicF3+QbRsY79n8KQevPwC28BrAl6fP2Z5dQQ1Cb+zRE2sIi1XbmP5gI1GL6SXqEhPG
2ueWoa7kvKarJNOV0JRAiITQjE2tEi67Jg+Vzx+FswhGnM4RO3ME3ceP0DBU55Yk+MfI46GgimQe
5RbKSTzqwDwMR20fmyWowp5PmWICeMrkZ5xddILJRCcb3HIC5qCneceeprmxLgzgTQSSCBGn5hvi
NmP4uTcOS8R1wE1Hqw8cAJm6CmHZ8EJd59JxMFNpGatOYmaxuXDKTVRahbuMXxl3b+ZYQyeQjAV5
AWrShKlzqpG5MmQoJiUY0Wxo+xKVSfwJW99WOyTwegyVMgsZbgJD6syeUVIp99ItlJiTuCw6qe8Y
nvbtPsrraNfs3JfxXysIWR5mIAAuIQPjSi2PdEzUSMNi/GGM4gTGbIudUYKYfpc6QKYxVkWM/VTv
p8KoVbW+koZjCGG59pB8dAd0tlXFMtYxo1fZ1IDUps5gLJm+OnGSp2IxmAgpK/S+wlFHKW56hDFX
LAo3Db3T9nM4ha+KuhkdpbeydfAlY7JpDqH3FzqLgAlaH7yoaEcGdn/Gvbloh64V+DA9Lc5eZdg9
xsJWrH6WGzJwC8AeANwJwQBRD2tTxlGgyXp6An8s5+1UbZe8CR+S6S8MHhOG0YxQOsq+W1e2uGNO
g5j7FaCqxx0EXTWkS1jmdEuHRuIDFSj6U2Hlu+wQr+WjekSXH1i3tPV41N/9U3dRHNeWUczV16zh
mbNSH6HKv5ZPWdAy99IeJyCfRDNd53a0SZx6m67AtYnsBjrzHW+t2uHKe1DW4lF6jOzMFlcYPeiw
6rtzd4DMttFBgg4+DZg9uhm5UPO8L4JCOQFO+JNnKJ4ne2+X7LxHuJIPrOr13P6haR+RPAajwRQB
IU7pMj9oatWInHp6RfrwXQZFK3jkH/K9NhpjyGwSm3seGGwJXAqiFWL6IHh6zlVbVGWTxfqpXYFY
7CU9F3vxzbW7nbaKHkKnsvxd+s0cID57S2CNEMMjQgKxJWlEnEp1cz5cDFLvnhrFCMD7iEEInnNQ
n+7f0pk1oqRQ1kiI3TzpwA16Sgz75V8bcOrHiU26yvVqTcbx/IAfbw4DUlQPl+4RoMbcADDMub+M
uZNGRIHWFG18eIHBSTcVVcSh2HOd5J7AWVwa3Jdup2f3jV9LihEGpvuiPzKR7uR6TSwqevvRfYVW
OsIBjUkSU5HuwHtyowjemVt526BdYsi8bvXA6JybFf9Z7rVD9oJcG8tTm72KEAt9AHcFGj8ICdNU
rNIVyujLvn9OZDvmjMoEa5iEgjnA9lZhVwxf44YWgj4L1FK43BgrRacYAZrWiy4N/HOK4u8CZR0J
JSsXc0zf/+0Bkp4IsEli7CYsKS73dFll5qqFV/nx2QOBkaN+l0jgvPgvHCzKDoTM38qfnlEqmy2N
kkhtZC+6HoYtePFZ+EpRPn7BYK5ql4I8kMWTOHulKEGUoshdX3i8h6UFZMaOcoJTLUqr+/s3u8eU
DMpGDWKL4T4RFtM+6hZSB/d/fX69qJ+nHloQwYPzS8LP+5fsAKD4cnGI1FXzCpySgqxTCKAiy3iQ
L55cL0ok9bq1ruR61QiRnfXZPcUiGiqVo6XVGNX75+hKDAMyixEoaeQMr0yVzrfjoiQLBB0g+oDd
x7CxAfYe9/qjzBpJd0sWaMDwdKOBmvRRTmUJYqMXQiXirDBzFPBGkEN/DRjpuuIwhojZfkEuznQf
8TbDOYJhxGOJXqCptCQZ5aLoevn8Gn1gccHJt+OX9Fn9aj+il/tqMk/+o9kIMALCeQGwLJg8prKk
fGwqPlLk87YzMdbXW6FXc0QHpQ/e7d58qy4fH8iKouzA6lCb3+WpYCoiAldQGtW+JAOoH6lAU4Yf
3tpnXLG5lzNZHarc09XxcorZVaMIIfv8nK8/3XXk6BtuDRI0i9WT9mtYZ8f2v60EVHAqDO0IfiD4
2Mq2XPGZ2T4sTpKHNHe9CXYq5rK3B9Vd/vtOP3jLVycIbOVUbJyN+siH2MjoWbqIQKQGlnBc7Lk9
4J7WfW2ZvZ+UKMos6nkRCyGU9rwsjuv2mWMFB6zfp0ziQuibqHYF+SweMe8oFJf+45Asm9H0MDaw
wkgp9HFs1K9xsOSAZS9vXDpcb3DAohpD5mhR+phLXNd7qa+cyx1nLLburrbcB+iJU21ZZBVzb5ik
Fv/KolEXITq3ClVx5TPv9LtwaXxheFxpZTtW28gMWgLdmAiiVLLyg1HmgoV8XpzLiy2BdnzLv8mP
6RaAMPCHSmb5BPAmALqPFat/68YDNJVN6WVb9NIgJ7p8BjuUt3UfH43R4d4VZwQLuucbTIE3DMpk
rZRyFr7uRWA5k9EgNWKYMChbHTI6+P4NmOfCqR2lVDTJMX+s6DkZ+OZwnT4We9SK3WWJDZXM9snf
NC8s7uS5LzLdR+o1ANCuRC8eFFNzMmPXW4w7PbeRCmJxYC1AqCMoIMynzinQ44S4yotz/sr/LGz0
niwsrsKM9Bi+DxB0Pss1md1y5F5BeA4sEN449GRSbkIpSX4pDaKPjgEe5RP0CTCKRPOaKpGAiALR
pg46IpqqJeH6QA9aGU1Ma3nT73qg1aoduGQtFhhiXhGiJFGb50rFsIhkxb+UNrfiVpiAvCn25Qqs
Opa7Eo7BGtjwTcnMSJGfnTw1lFhK1yM+DJpuhNhu4z8GK9lMH4XjG5pp1prNrRkqPwtfKGGUyqd+
M3IcYAuX6HDxIkM+jyB+DPfFioVeuaGK03OjVL0Qec/FBBD/wq00Z2F7G/ePYikbAYhCn8nwPLtX
1LIoNewSTfLjFMsKDg/CSwqcwX9eD+Wiqm2vy9Uo+Zdwl+/qnbrxVv1KctwH7lisQ0bnxdzYY0EE
FErgr3Adaa1HnidTI7UMLpkF7DNQ8/FS2bZbdRmtR5OwyxKq/A64med/rSBkPiHw+miTB30R7R03
GeZ4ubkY/l4C76QgjxX/LBx5y8JQ3bjYU0nUmck9KLPiFpLqZQugN9oCrBfJqrYZyygSnZ5esKkg
6uT8LgvckSwJLPne4b19/LK1pbIfbP/kvSE1yPJ85ndsKo9yw/MhHLm8hrwB9oqwmjZ2s0RiQvj3
lxmCUO8AVS9pxaRJDYI4kQvMqwqBxWxI16pw0B4Ey0eVijVbZw6uUaaiKI8qCwADQWY7vBRWuYvt
woyX7y0GFCerwOpXXW4Mj+KD9lCsFZPHkOHh1H/9KVDKZoSlrO9QqSAgTADvLWp8RwfGfQE3o95p
R6Q8eXOwUhsVfCdYd3bzGq3j5/CgO2TSbGQv1kylIto5U6q/e69S3pivFRrcB3wI5sEsUaarTO5U
v3y9hUa5LzHDyrVciwVInadCcQqAq4NaFiOQQXFJXZkoEbNW6aBZra2WhrTzzXGLOe7akn8odvXH
xgyP+b54EVjUQ3PzOpVL3aAE5EoAwEGu9yEDVSYKyKizukqJBtEber026tb0uR8QqB25NRyQM5/q
0j0n9r8eBYBsLsZ+gVwIVOSAL9N89Lkr5GUzoMOEd+SN6/AbDItDxaCyA5QpGsd1KqdcCZsRcDnV
zoBC71Ys5tt5yIBvQFsw8dIA0cP3YCuush3dqGmZ2uXJpfmpDgDpmTtvXXwJT+FeeGSY8xu2Dwy+
hDAKRNWkpWYqCtVENJ6OSXopQX0wLgW8WdpaxUTW1NA3yAyvmDAI8vHUOYLaXQb3KrKzIP6i3v0U
rGMg8EvTS2UUCF89SzcfrQ+Cg3xkPSE3F4e0M4m+yDBryplRFm2R126WXiLzkRUezw8JlO6gKQcy
liBIUYSc7lzURXk/in0EdOcSdIcDhogsrTM69YGRuX9IM80nkpA+B8sBEg3oTphKKlytjYtxjC6R
sVwMdmsi61oS3on7YubhDuSAYgTFfsILB3atqRxeLtMu0YUYDUwAqh2kZYVmC4zKtcLDh7yKQYRh
MCTOdIGSSGmf2jbt2HpijMbDfLcPpE3SmeBfNYvRJvwR7olZCpu9vWQsEp5CAADQ+gZu3OkahVxz
ByFIEqCrFoa82QNhtK6t4bK8v7KZQaTEUAuLF/6Q1E2MG2wmT2/nH1bOeu4cUQIoi1vpuR97OQS4
zmJbG7uDZIWG+e+rGZQYyujyi3bM84qsA72SIVRPMw4+MoSMZ3ueP6DkUO6DEoxupSc4ltrubSzJ
tj1DXmuGZy42ITB+90/n1t3FcCwAHEmPLaq01I1qS14rA4mIA91LvRa/qyX4ezBImcUiN8tTkHVd
CaLUze/HcOjyILm8Fgb6t4A3TWyGqs0DKSIDlMIociEYgFZPVRowF4SlQwYZ9gO2bb2Lducj05e8
cVUnUkiUevUmhVpRAEUAKeAVFAxbWAG6ilznE9pkf473j+fWpiGZhSoTTDdQLZQy9IKGfoDASy+c
b7xmPZAzoWesVveF3DCqhL9PAXyMkL7THBVZqUuFLDV4Gwz3XXpIwT3H145ZsQK1WwbnWg7Z16t9
A9ib47gUcl5H19D3hnepY2NzZpJL39q0azmUSmex1Et6ADnuUQRXkPqAINBiqBqxWpOnG5p2LYPS
ZrnwMflDrdPL1iWTROM/PasB7+bNvBZB2TWuWmSt3lTYrniNlJHJWdy7ZJ4ZZdNbT91kJWQ3r06F
H2tJCQSsJET/gV3uFCPV1ovyJKdAWD+xkmC3XoPrRVEKLQjgMx8qLCoxoo8oMEwW3p1s/J2DoTGQ
sZwKagmisEu9lpfhhnHsN63z1ffTjah5KhOsPX5e3bi5oViqcSjN1Z8BbfLFy/1ryVIAun6+KFWv
LX209Q5mYy6MZMOZxTLZCegSYDq/jLtJM6vpPd+2WVuSc4EjYIuhEdmBzS0Z2sa4mrQbGnZqz5Uj
lA3T9s4tAQKawdJjHRJLB6jLmcX90A0RNq74CW15/a1v1zr4IqzoPKzErbj1ls/3j4q1LMrH6UJO
8fIBApfB6TvZbVasJTGuDc26lbkx70o8BLzKgMDLX6BlWN9fAksCZQa6vOCakcfF1Pbb0e4NwF9Y
d5/xztCPmS97I7qqcfgdsIuFU1po8vINxot50wf4e0MB9Jras6GJOXFRtUSTB7PdFcbwp7M3Kw2t
IX/ubxnDGKD9dSqq9EY5KSVcGrQmhPpxZz2Br7Uz5JfKR1MKC+By09G9XhnldzRS5Qk8R0ybvVQ0
FKtzsDjEm9xkbeEtB+daEPVQe6InuF7+awwU0LpoZmmPS2VVbmXMzjTN2GTsI9mnf7bZAPBM99Gr
NDkrJXJ9IuMdc4PBI7R7ih5Yl+j+mz0bo1O7RdjVA/YP8zTkdQW+jhVjIfetKHDV04XwHd+LQQnd
Q7xYn7VHf2tapsbqi2EqArnLV092mld1xwlYCP9jYE73aJpkpjrLit63CJg+NpXSppKAUT1wozoT
6R/NREn6wTcDjCBsP1JQoix+mh3npBYroLstl1TnkFLA3C1qEyOv7D2O82G90fWzr0jTy/P9c7pt
iP5KoPYvUYKO57M4vQjn7ITB5xsJCazQuS+EtQxq+4RC6UrehRDotH7q7JX0+N8EUK4Ur/YBkhcQ
kIxGjF4o7St8ui/hHxTtfxtFp5AxdnjshgEi9h3IvczxYEmptcHEI0YUSvZibgD+yqEMqeu38KvS
KEWOgH8GCf3DU2wx7ibjzOkOUOiaJhc1tKoDaRa6f156a5PvGUL+wWX7uxDKcoZ5qwzlIoSJQVtt
goI8Z0ROtQwP8Yp1PYm1v7dnlNGMuzKRkhqhYbjbggXV1iSQEr2N+9RcsZJTtw3n31VR/pRQ1G0X
KgHylJtXDCA/M5Yyr1T8BlN/f5+68aleBULZ4GyEarMwBHEpKIZw4A7VkjcSuzRAF+QvT6foOzAX
vSHCu2IYhNuKDtJrdFSgXMDTtLei0iq535D0KFio+rVgLFYokKC3wmS9dUQDZsd2JYkyCwCUNnGu
IMssfhdgf0ZKxwdH1Lbfoy+X4WzfDu2uZFEWYpGkcRK0WNUAHJZndrsP04pXm59nCV6KyND9m073
X2E0sh65sW5MOQjz1/7ZLOz7puimNb36dcpCaIWeuTAQ6eWZ9PCdkq/z/d+/aR6QCiWdAZi3Rc90
K4BnUMA0jJe7Xy6TFcYsJgY8q/tCyNnOzv5KCHUeeQ6GXqGHn6M5eEidJ4CQ/psEiXJ+Sw6YON+D
i+2/gqYRqlU7/IrhHt486L+roGfTokX0/3u9J+fI0Nibp3z105SHKw4Bas8VNkh8BrXUBqPJV4xz
ZkmQcERXrlNe53oE/CxMGeqBtXV2T/9xCZRZdlGZ0zgdAuLHFg3hFjOEvm2rrjaJssZonuoGfwFV
bazk9JmZj2C43JUmYx0MXf2ln7vaqFgvJUiClOH4+ql/wMP8858uA21yfbBfCI0IAf4FLd0OhnmX
zn0JN5+tq42iTO0w1EmmoJJzidfeExhGmOnmm3HLlQDqPmtZzhUxiZNk57lcSlv0UMJmBGDz+E8L
oU3rQu7GMCpwLYqDZ0QXTMn+9/4XcNBgWpcldLMu6HJXUrgIKGopg9uCyDwzB9tIPZZG3XKOJlKo
Zz4Hal3HPxkKTpL9KRjraN2jVDOw3Psbd3wih/z/K9UVsiLtebIaxP9rsmEDS3dvaBY6kDFuGDw9
CFFo5E8kS6kPsrYMkbgNBiUQ/RWMI5+jqoEVvBZBbdaIMSaawEGE+445Tc8PuV095ZiZJDyb0R/f
YNz2G8/fRBq1ZXqeCWOdq9nl1d3bfGHKaJ5p4f2U3/c1mSWHupJgE+7quCJygIvBGJ+D6R5YgRdL
BnUr8YZwitpi5wZTdTCXES868D5oSL/cX8uNd/B6z+hMc1QvukVE5CzL1shaZjLhhnUBCQMCYKAf
ABDgqb3S604QuBF7FTx3oPvQ1sEac5ZCZJZY1/9WImsiitoyl+vUMBMhSgEse4GgxfbBeAgN8K3B
4F9YCZ+bJ/R3Zb8v3NUFrUKpiUKyMsXQbc5szUNk/zCel9vW5koI5TGCtKRvmh5CIiNcbwdrPCBP
8sTwhZhSKI9lUGp94fOQUliys4+2hek9CT9PwwtDEGvLKL8Fs2oioBV+t6z5EFbq2Urff+7r85xu
BdN+QC8DJlPgX0APR7kuWSd0ZbeQSYjs7qNDvh42ycF1Lu4y2Ad7IBJ2b/3zsMuWgCNY92Xf8DYw
qBu8Z+j8Bt6HvkttmqJzvxQQAQrLfDsqxlOwXP43EZQ+tAuEd5LekbywaNrq7uPMAkzd8swmq6CU
QeJEdRBrPr1kpfFagD9Y8oxUQT74yOoiunVjJ6IofWhqOdPUEquprHCdx+Yr+rhLs4hNUntYrFnM
NDds3UQcpRq6Lwqtl0Dclv/uAkN4u382t67R5PeJ/P9H2nX1xq002T+0BJjDazNMnpE0o/hCSJbF
nDN//R7OYq+pFnd6P98X24CBKVZ3pa5wamYRALwR1yPGNy/jCZVurTSB0ZKS9VO2Fh9uk1oIDr5R
ovxqgeq95AmgNKxE81Ct9F/rf0eAcqVypJShpI5TIYU3P4D7xWBgwRJ8Y4ByCz0g4NM0hKogPbqR
7TIm7+svRjjAUsfpG2bXUXSB2DURBDlAr6wzNPYgrVk5l9sXAWSE7zTKyC3VTAON5uuQrWQrf3L/
U9yWaQzoH6OCNdPfKUQSto67PG7CfQTCyaUziJlZJsPPsNigdN4t1FbQC7Cxa5Gsfuz+09FfigdK
z2Oh6gFAhopCRg4BCa0Hw45YG7xYLFDK3ch56vXVgNwHj8JcbBVWy2jbW4iXv90Epd4uh71dQjyZ
j2BrmMC4YO7enO6SSq18o0CpdR8Flei6oMDt+O1hqhxgYrV3HoGIxuhZv60b2DD6Xap45KnHSsON
FAXRiemhGl+smfZ9oZL0jR9Ky/MM67OjGnfygveFaPK2ZhZ77WnLCCtu23XAmH9nBqsIMimVwcxl
UxNWIM44KTrMg2bKRhjjx/nWAhg6VrYc6oKZUGWc1NW1zGxVliRy1fmwh50pOW9TP7RKgruQ9eS7
bXaBWPn9pFxZ8xU3g4ApxHH4s/mZ2Qyju0gB+wcAYg/kN/lHvK/qmG5qJSiJho6ibCTKPek+GVGQ
NH3nD0WZUaFuvEqlMfAMEYqy1ohVxesCL3CnBhAKIGkyAOrVZrvi0d+aIbCIjupqXWOEpnn+st/5
05aVS1w0PX++hhYRxKOBxPHgOSLZW2G9YlCHcaqLQjijQDmBTMwyr3BBoa6JYXJ3uw7qetvjL1q3
GQlKNKK2zFMxBYknXJsKKplLblNgMUF5gRAFEk6uIeNxaTkB0fc+NtqbDNFgyN+1mjBTpLjxC7Hr
QEQhfksqu7WMkxNqVna5zQyLDuUM5EavgqLGcQ3mWzk6hlmOpq083ibCOjHKH5S9HlQqbuWyK/cO
+vOs8qk0b5NgyS7lCIK266OsAwnt5LS7cM2ybCyxmlic3UelaplRVLiPOsPqkRrYOufbDLAIUKbA
SEfUdmH/L+P5RcGCEGZv8aJp/qMY1wfnjAM57P0o8fGgBLrVxiAv0bEnKO3FW8+5zQnjKq74VzNC
TS/lNTQkvaS/MnKCpgefDB3/CeY/BWIzXiglr7imURsBt13YNSBYeVNBbQV4syi2BpgUaUtTu7dL
cv5kNYQzJFmkdF+R/QboS7ilhAhWFZLnbUeUz9vnx1BJGjdqGIt8yAvQCDedrT/9ElZAwP797+zL
tQo8u6Reb4wcsJ+To1YyDFsDtfa1PP5LIpTeS24xxBiXhN4XTzBgx2QDZFyT1aKyVFn9Jg2U7kNQ
6qGdBM7qjVXTIIW1qS/FS+TIHzt5zSJ3veMbTpuuToaV23ZtBeF7afeCagf7w2Ww87uox8xQv5We
TLPvLfApRPYXl5l/mdmYST9lKsLGixUxxAegPdRbY3j9rJOzZul/82L7Q4YuX8pt36X+5Kxf+NVu
uDZqDJ6VfdyW9uU8zYwMFROMvpbmhYvb6+Ea0Av2+e6a6YqhU0sZ/LmMXCOxmbxjuVc6aD7ODP2U
na34lqtbSKWhuOKLB2zUhPVgzXwyOaOMReAGWjZMOmbVKclC8o48WuCsAS/4L49Q/u6c/C4sBjnA
EeJVmjwGq+f31NTuWBk1hu2j61Ixz7laIijXtleAgW9amzVKyTwxymBgzKxPlB4kDsnaccLPFPvW
WKiki2wAq3bqLsF+lOsE+0wSsCay6LGNBZECsJNes41gq+vgbwzfjAaloXkUqJwQg0YpWhEgjISt
/DLsWEnURUfxh8oPj15gd0UjqlPsFr5K9+hFnxpeNQYvy+nAGRlKQVW9S0YN8dvFGkz/zsDCSey4
3NZHhlP/sboLA4QAGfnnYq4oUbOLAXCh7tUZ6ET5Clsf3rCCFmgBxLQBbLLZHqvLLtxwjr6tCDar
QWMxs8RuWJ508odxn30EpbMZAFzUPJiYFbOdd98Y6LCCD3n2CbdKLJYvWRb4GTlKc0ffzXtugKDs
DmKJ7l6hnRpFxBUjs8CkQ4X5QZJ1SVZp09MuwfG9tJa3Hb++btshhmbRANRl0saBx4MIRrGKp53Y
EbyMMJBxm8pkA27dEOXtg97wXSBqoS1l2oHeATX0r2L92aVMfM4EcUgTfyjaSRBVrD7kA1b2gsUB
ZR0CscaIT4ff7zEPcUyZpf0p+r1xQrTjFvV6GCIFJ3QtVTofnh1szPeQvSCTRYiyDH4nIivGgZGp
ti+ap3HajZM+lMweeIZk0d677VU3cz1wlBCgcZkN8e+fGgzKcif/DuDq/KpFZRSjK9rltqwxLCyN
1cnpXTqVYqdXuHHmTu1Fx5oJ1WftEV5kDyABU78bGq3pJi7MYJWwrwaMTvNU76LNY8TeVbv4/JvR
mO5yLtRdEHFdBxo7dZXu+a2ADcKDZL7/3TtTxwyrMc3o/5gKF7UwCrwgyHBXT1jD6PBPWMCoAN2D
ZTwX35kzQpRNU9ukqQoeS9Vg0QBnigk5Vqvt0vgK8GT+8ELFI14qjEI8RlMrjoDodMBm6d+9CV9u
+YSVZV6UtRktyq71dT8ADhnn1kbmEWgceEEE2B/C8ubLcvCHJcq4GaM+5loIMi+jNe7v1FOzv2ci
zS8aBoMHeIMBaZZVysJV7TjEIZdO5f7Wyd67d8Sl2M06ZER2RCyJua2lyxHKH3LaxPNMtqsQyM4c
n2Nlmzk6wxPQRcgd9n6/CDbDwy370RklyuIVRmq0oQJKPKDsT74lA5Y4AUMsYViU7RkdSlv7Pm04
qS7QzgI8TA5+jvuL+V9DQ5cCgESnMW26yN90cht1SQlxAwqMak5xx5RuZndzL3m7OSHqyFLX7VXs
35jUNDoGAIxusT5m/9GTwhJ/QSKqfXGpzb+5qDlV6gB5rnblccABSmR8SfCurIH81yInxCK0JOpz
QlTA2Ast1w9Jk1005AXjV9msyENKRrs85tszQ85ZtKhoMQ55L60L3FntIIIbbGHSKqfCUmbYCuc2
sSVzNOeLsq7K0EAIVVxbO6FcYa38a2YBQ5FljljSMf3/THW1SjJy1QcZLFK9ooUBj+gE+FCIfGvW
NkC4PZhBJtgLiyxlbNEnKmi1UU0GasQGJ6DZWPK7bKN/t7bjY/8mPKnsxRRLSj0/Usr0RjFaeKP6
qgljRpqnwdYczTFeunff9FAo03STV+zkjjlus+jH5pQpexy0Uq8rJdgtccoY4jLzHdBMgPmUr5iA
DJMQ0tHnH1o/4G6lJFbFWJ4ExxEn3MO9I+xVM1FsMpxZ0rPkzOa0KNuCZ3bI1RgVgZDGn6LtkV+d
1Wzc3f1tXVh0MHM6lDXpuryr1Rh0qph8JLbv/K7t9CgC2fM/Xjo/vYLnpCh7YoxR7nUZSI2OjPJ/
j2kybFZG5x8zuFk+PFlWAIGJzcJ0uTnWgqD0q2Fq/NNQk8FmYWLneHGzFrIsi/0/dK4+dabiiHgV
zmuudKq3zhHsdPUXPYwG9tmJ8GPAHsTChe9WhNNlro61fpIDzN9NZ8YdlHc2iP4kT7Rs64D/QK0c
S1uxQ/M7Ha8zuMqTINs19MhJcTt3yuoxcj4Z8rZk6Od0KH4UoRr8VgMdoFD+qkhLgs3gGCsBxV/P
YjacLgnCjBp9QX0gy4krghrWkZCPfvdrfNqyEHuuVYsbR0d3BoxuVxb+ZBY6ILEnBJvGTq2lYkse
ntinh9Fy8Hq88zaybPdf4XprbFgQtotlgjmblBLHAS8mLY8vGNutku0ed/fescHqwmO3Qdijm7fv
cMnDzKlReuyOTaRxI6gpmHxHIqF5qd9vU1jSqzmFyRDP9KqXhx5CCqPuvaO3rfVNbXObwM9NMbBF
cwpUDKCJA18rFXgoLXECVhmtFL3IGlE2CXk5ePfYLkY65072rP7Rtt63qfnFslJLT+P5J1DxQcNp
xugpU8iDmfcIiVSRfLEwEVk0qGBACxJszJhCneZpk9u1/e5ZLDYWW0TnfFCWo6jSetCVqzhoWL5x
CUhgu1aLbo9Hfmfc3b44FkOU+fBjXsiSyXxIJ2ci05sDCg+3aUy/cUOf6eRz7WVuNdTwU0jEiO8y
SYBnD0xShodnyDhdSxaHUQz6AFQ6iF0PCfTN49e/Y4QyC6ncVzrH4bCsAMEmiczRjNCxxOrrW7QH
WISiq0CxA/I0dSdGmAtZ1mKB+ZvkjJvoTl7fZuMnxuakrH8I0I/gnItSIZiWsVupbzvqVjV7ABFg
KVlGSnj1Y1qaTAz5ycT8EIIZTSr+CqXYC7UCfjeCkcuIioHhKbpUrdbkHbM4/VseqbsSiywvowSH
iPhZNjlsihAfYycy1UtrvvtY4MtPQ5btiiGFVw/4k89p9gM6jDXtkwedmdq2w4rmQsVOeGQarfC1
Mn2eZJdt2BNWpLnoi7EL8H8pUSfKyTBGgwRKCrYoktrBguQ+s8ZVIzJHWlikqMPsNDXrBV+cPJQT
WtFhv5229zKroNPP3Do7yhFiaWSgJxLurIrWSNdi9ZBM5F+CbXajw5IPFi3KJSKgTfMwBkuj0wLH
M/QBayaZ1ek+wJgEK0ezWFPWZ3dFuceqU9IEaI4YNwEKkGQne6PEQ7xeTa8CtOztsjXKVaa/Yij6
JAI/DxQTacAPnZbyUUxGucZzfCQh43DaOGhA6w77Hv1Uf1PDRDryHzIUd7ws5QC8k6e8jUEamQi7
/E39YGkWixnKv0c1IFIFD8ygy60g/ss0Irh3ifYEzLvb57bosGb8UF6+4WturAw8Q3g7sX/HZD89
qlhR3+JLcX5qk2ueWYrSyBuvmC7HiveH1AKSLHyvZLMEfdmb/Lkcypv4riZzqg8y6Z3l9FZjV4/F
hj/37x0JzdJq/qJvc8YVXVHi4jrTMhd69TKmJD/m6HdMmchDVyv6Q7BlLM8CNOW034iysgIHSEq/
gMRNAGuC8xJY5lMTmNFaWvuOeEGv+qZ9iG2XJYSLkjGjS9lcNATIah6Dbokc/1vxeFfc3d+WvenW
b3FGmdocfX2hUoHCzj1gJM2EpWXcEIsHyigoaekNBQ8KkhNbwgNP0tU9ay5s0vjvXCjYs4ZpXuyt
AzQznTKWZa+OM0NuLtaG5Yymz7v109+v4PZh/4wZv38mddjK2Ay+N0oNsC8qJzl0jskqC7IOgnJp
HcB6O0/GQXw83LG6J1m/TV2k2teJ2mj47cRkotAvvEK+Hw1t0z2DawQFPy5ZD5UFYBV778FFnT/P
T7fvYKGz/Tslyq7nsE5cOx1RRDbAl+3IDkp8Vi3imOeHdLV7s6ADtmVjQM5m9K1dy6W3hImy9C7m
/qKyhQAcnLfuMXjU7cT8DZjgg9WeHnyLA5SzuQ7OttlY5/URm9tNzzE2n7dPgHWPlCPARpuQb0t8
hPOADB7Dl/00/99PlzL/TasP2GaKH+/Jb5aWLySL5z/+YxZMbxSl8jyluTxFNndMVvlHTAB6HT5a
HAuf/7ba00Nh/+bAf6zyFAV3LBVxOvA7xlWyvpJS94KrXDcoIMv/+pcnyrNooR0byXAnUwWUX1bg
fVsAVXqB38DxSdAN+GqFEMIYu/q5sU//LiOUinWCO2j6JN3YQGVKJMI2DWc/5V0rkq4L5+VxIKu1
/fUvL4LSqUHT0pbjwVJPTMZPS6xLplSqz9EYGKn4bTwaooJE99lqa5/2A3kwrfuG7Nfv5ue52Zkr
a8K/2kqhVbCiOsYnUHnY29pwzYz830bwx/b6wBfQ7j+Cn91bQ1ABDS3n4G5KIhL7N5DSb1Njffl3
Dfl3vzXRmulEL2Vi2Ob4cOuBETX/jJG+Ce31PTf7Zd+rhFIL8Mvo5iGRrRwVYJ52hLVxSWTRoXwf
0BsyropB58UBFgUhhxNnvh0uni2jlLMGTv3TzubJ+WnNgqZhqPw1RTRj0IuqQkgmc4IcDMucsBSE
7pvV9D7vuMmePO1ax/GtS4jyR0qeLxusaX8ga3ujrLZPPjGBsvk5mFvPYlV5rgslbsk0paOuLMZF
3YO/F8s6PHyeTuuCvF4K4uwyktiovTsOwF8zEwunXAso/YDO8Ig1Iqdnfq3ue9M+21t5d44PW3IX
WA9fIVlvtr/Xv488WZnPEjkcfCzkWev2bYkWb0ekKp0+4oy2wpwfPKrgnFzrsDlYHT71zVHWFawJ
epwTRyJ7bOnITqzEM0Mz6QRqOAoVNk7g1hLTZonbFeroxn3QHbtq56d9MdkY6+KRw2Y66ZVpf1xQ
yfEJGndTLHi0PgO4iAFBFobXiGKZvxqUumFRGQ+gKwLqrY/5boP+S8rVmItEfAwga63Ny8Ozdy9v
XlYHa1OY+l1N7PXKJGf8jYZLZMNV28YHmqv1OVzpmK5cs6SVoYx0mobzNV1tp0sHGA0jul6M4w28
kbFaW0Qrl0zxKvqDl9SJ1iI3cygFLNTsXvQ1pgs4q2LuO1uyZnNalD1WfJRD+V5tYTUDLLT85ZLz
dJe3VWQhb6JIcyrTac5M1+AGSdSrCoABzEP08JGY8Tua4JjgmQuTY9/pULbZiPUqMxTQ0dBt3dlv
0kcJNGUAhaXAfOTQyeUjW24/fpXObQZZp0gFTE0VIjEZX08R+ybfNPies9b9Bar3d/aoCMkPjWEM
crBnxS6REuL+SiAUMTTwNjuLASD6OyXs7DSue2u+35fia1Hm9np7eTkI6PmFPyjXHNCIfdS0ynWN
pjgPG6i0Tfx7GswrGMq+ZFDn1Cn5F3IpH4Jiot48PFSb1P68zd7iG2iaROCnFYZYQkWdIz+6ETcY
ULCDgQlzdRvi1Vjbo22mj/+SEuXTOE2SGikEK5b7FI5WZW0jK7Ka9bSNjrnbeDoX2kbO2KIdEZAQ
07INwFZuKaTD6hyBuBsezaZAItUwWE4YzP0sMUzi+M8x0t4nkvvRSwQwF7+Oa+W4MkVkDv2td75N
Z6G54DsdKuUjuH7lyoHRXrxdnq1lS2odzs53yMaLuwR7BuKDCx9v5mSL9atEPRYaYSn4Qo3o+zdQ
MukDxLryp4sc0McW2fVa3wv2ufj414dKGWQ35DgMGOESB0CBowUQiODOo378i2Gs7wxRJjkUxcJo
hytDExBJglm5zsGSgBWTo0mbboklZZQDrPQc4h4cTWuPDKAftJgwQgP0cWqAxjpCmK+IBOiJZ1Jm
CShlllOeK7GReNJzB+hDd6rFrTxQFO5uC+iy9f+jB5Q5CWU/5XzP6+Cvm6doFQM67j1gFqQWJlO/
3xhlSxpJN4AcjxuT7zvfxBQORGN1QPYtR5BpmK4TAC1q1brm6zY+cBvvVK1ZJeEFTgEcpsqiiNAE
6GHUgSbdkJcZh09onZcK6AslWsrOLO8jTAJBCcw3KtR5qo0xjh7Wz12eDOKbUU96QGF5pLJE1Fpi
O3C88/DBpLpgPb9RpY5XTmJJTmQIS+tcoy685gSbmLqzZcL6LmjEjNSPJsrKFQOvmDQiITyGDhRb
tM6s3gqJReR70v2/sIS+8Dyg56Brztilr6kTbOu1bBf3xsN4H+vTbAgKmWYOV56tv8p7cb2HTU3J
9jFfYTABvf0WxoItfm0wu6eW4rRvB0Bb9CwZ0nS6YZw1r5uFaaAk9OHu737nu+ccpV2irgfCbQYX
6afbyrpkyRUBVX5DRlekhk1s32ObVOG9KAyhrYOJJmt3v3/PmQHUdXTohwjPiFDuIunCDoV+ECns
5Ggc5VPz6G3VTbFS7OA+wrDE5KmOqb3e9U5HvhrU9b7Se87CvwZ00LGe90sB+DemKa9iREpfVBq+
p3QOos3LZNXb7bFGnY81t8M8X8qxJJyWN2oFUpa7mlJtAJd7PBuvrDfFoimanTDlVXg0UsSKDzKH
D297p0NkOsLatrmoQjMalLkTm4Iv5AE08jt3X9qyc49XLiPYZfFBGbtIFUKPr134qPAusH9xqxKP
lL/xhN/unzJu6M8Uw5IHJ4Vd2Znd2OiugdNN2NvaloLrOSm6Uyn2hF6BO+wAo4ZZ3p2082zNPmZO
/ZgfWHwtpQW+EaOMnDGiyUXmcHrCSXjhYUgOG43oK8Fy0MX9Jm+Hg7eNLRX2xHptNmb6rqwzkzP3
tiQTmDaXmMVm6x8ktMaIGOtwneN23b7etjhLr6lvH0kZgxCfqNY112KsyN0qz96ur4mSkJXN7wBp
tsYGTVD++Cwwwhk4TwziyzKsahLa0rD9VqdOqFfVQcl8nNBgdu8v/hZTzrU1RWHBtjvEOgaDRjMf
iR1c5BNcQoP/jUi3MyzWEtSlnDVgyNAQjvhBF38sueFFTvI47INBHBi2yNEKpFilVvK72Nz16wDN
n6/IzZ9DIu/QN2yx2kCXTSCa8zRZkgH8xVMmMJVK1/BbvCKkxox+Y11QsoH0s4YWFtV5RoWyfl6U
q0Lq4bh5s/zkzOgVCWEWkteyiZ0RoWxfjCF2UQ9BBC76SUVbY4DHT3fhyf1t4Vl4iCvARP7nyCj7
1/AFX8o56AAl7UE8S3jwrG9TWLYWMxKU+RvLRE/qSTzhLdrT79d4nVlfDBoLz4BvbFDGT1IwDFGm
oDGY8aewznfttvo0wxULuXVR1f7wcr22WZbL81tANlwlDNLdb7gH1WmRHrnNzdJreM7NVc5nVFQ/
1DguADe9IzlOBmjvt+A4DRvFVp0Q/aQ605o/Y2MK9jaAtjOSJ0z6VPwkjJVUxjL06OlNSExhF1wu
CC05s3FgQO+yTY56u3RnYIY2PTCMGUuHr5nTOe+JH/KpDtrFQN4uBhA6A9Ml6ABkieWkQT/it9lV
UsaC5z0NUIcw2S9WYB8O4lY6Fi+IlRSsmP9/PFQnI3yLHG019Doe1RJ3mufk+VV4CslOcNbsptDp
d37SkbAyF5ll9WdmOW99sXXhmw2CSZqUdwpLAUxkdgcchxB458Udc0PA/2Gs/tCkjjIqwibxdNBE
8Sb1YaqwuzdwvjrGlS2VYaAXmiRjtzKcy7XCNZONQOaDtMmjDplsTAm7T0ZkSrvMrPGO0514bb5O
z3KRcJaMZJHyVK4+rduaufyqmX0BdYsydmPXo+R3l5c+JQAF8rbtzrCLa4N+SPhdetCPQJTCHsF0
xXy+Tmr382r/sE/5hMGQZK6PQLxvMO61SYm7t0lr2+fbTC61/qBHTFMVGWu8sISeYjII/UbylbKD
75G3wPoNYOswFmv2KTaLHIK1vC2IMlr1cxOS6oKdOLu8gDvnQ8A+qc/RGX+uc1Z9f9Hrzj6KYh7V
N21U4xaBOjYQxJEpXx4B3Vs93+Z9WZR1QUJjriBLAo3a7il6GsSAAr8M2xHFvVfzkVn7WdRQHeER
z6vokqQXd7qAN+59t584SV/Ut518H5/UTf/QJyTF5rm3e1az0VJaScFwnYTrRC5X1qgLzTAJp3Bu
3F2Cr+hp2qI2JfsDc+88/zqisOYR7SDcjybWIfurPGS9xqfYlxZbwIOh2KWL2BlOr6YZMj7rQz7p
EGIM6AstL5EN9Kk9j1Vk/erMmnlamBJTwOwfclS4EWRCHuhR0WFwHCjPxdHpAcbrksEyuZXCAjZZ
jHhFUeVVRdOgLnRLpZeWXZHqkJfS6p3wUiemp5kqqMVr29y/vo54fWSvPGarGE56oXkdfM4oU1F/
7Y5uFrRV9z8At+4q3E+pNCx0+xQdkRRI9DJCxSUNnBOkogJvkNyMa8Cq75KDtI+JEhPeqRnBzzJf
yN1ImjZdo0rdXyVmgZRPwgpJ1Zxo6xHv8NvFbOurZ/LruPgbfCycJDSeN1TVUFSNCh79gJO0IQRj
CnCV9g8G2gp788gxk9XLeviHkD5FsTP/pXflMNbTCT4BgRStyi8RkW3DSc8CMDa3MpbcWsd3cZeb
TUrCrXFXH1gpw8WH6oxX+q0otWIb8QU+YTfhbrab7ndxyJ/T3bhKNu+YtsAq0rUd2utw5R5Zebnp
5n4YAllVMfMgaOIP4LYxdsU4zgdkKIopCenbDbOBZmGICnc5o0HdpazHWMWbgcahvksjc0pNbeGW
V49I8xL07HAWK4O0LLB/SNI1OVco8m7oxg6Vb2WX4O29jg6GfQdgUf/AWcKm+GBtl74GwTdOki7L
uW6UD24IF2JN6zeqe2xXBDYGRnIgNeyh6UUDrkhYaKWosiHr1JnyY9wCTVuGw9o4AW+mFsb01VO3
r9/C7cDIlS3G/yg9/C8x2qC6TYI54wrEnjSkrlCMFrBmQMQAfcyKc5ZPcUaKMmhGEw9ql4jIVjga
OYWiDahbdEfE9zU6MZSQ2fS7GFzMeZsOeqb/SVokEcCtp7xZKCBtCisDTA7C4S3ACGOWYgxRUaft
L5KuiSoVLUV4Dg+JoUwxBuZu0UQ1ham9+Uu01r7N7iZY5gyjxogyMF2PAf7vnE3G3NP0sEe3uICu
KNSNJHNbMzPPS9mKaUcYCvoGlhFplG8Ie2nkOVQaLwG29ozH6o6ZQlqKsSESEi/JAtpIFFompI6P
khzKXFrJ16HlTHWTA5vYNvPf7YFnAn8umcQ5OUoixlTuSk7uJhGcYqPDJcX4vmY/T6lu3f46I13H
fEYsHeKcJvVaG1ylr/Dy7bBnDxmsEyb3M2Ahq5sEg3b7yMos+J+1whqfXXR+c7JUEJrmTRKMI8hm
wH3DpNgJw1USoB7kDg5etibrzK87dHEVu2xXWuEhs1G4YjzglmKY6VmDxhdVw7o5ypRlSuMmesVP
ddyP2NLs0XyPVyyM6cVX4ozKVVtmep6GCJO8QuqgDQX5OHEEWXETay1qUp+jfbjTClbKZtEJzUlS
CpjVYoxxbjA22PLv8WI5b1a7ly3vrl3J6+iXbzMMzJJPmNOj9KTnUh7ta6B3yIFFHuTm7/EYYTEc
cuxTiPbJSrwtZhEVoHbIGvDIdJT0v1sYr1YD15fhFyx4oeoh27oWstoP6i5k9g4tGc85KcrKNO3A
CdjQPJUPp/XFQ0FcC3VV5L5S26rO3AblUtZ5TvdDe/Q5TUow+WLsAzQ/TjEobzZHz/7VWCOKximz
cLno9qYgSZdEXddwnN9PUqkaPTNCFyEgqikeaY4+upxFxzN9u7zvV1+3JWWp7Xiyo/+QoySl5kc+
VQuQ66YB854c1Jgk6A2xJVN44ve2+HossUmiJOZeM+3HKW+ENdWRhRrp7S+59nz9OOPZl1DGNsuy
VOkGDjKra9ab/ju6N5zeJQ9avjMfv+r3YW/+P+pyiyZ+RpUyt0bc1G2Sg6rlPTgJqdYTnoho+ylp
v4gUmmKLUT//oDEmPBYt3YwsFQEghexHVQWygGpJyYp3dORkchZUqTx9/a0zpdSywv67qi1BprWi
0Uw3/FZriHdEevO9tSdAR+XUodbzMCnSSDRTewtWyUF8OfLO6tV4x7z1ChU6s/3inc46vvKOZN6z
oGsWoxPIIHICooqoSKUu3o2TKEp5b4pOWqQoAdZlt3iXe0zAFSYl6rIDFyi9+QBKo2P1aLCPSXRX
m5HDiu8WzcWMI8qZajI2crhh0F+akry1m3wnkyog6Dxc/wW4EI5uRooSJGmomlyJwZKKLYbNsTmM
R2OFBg74TXJbQReTKaCE4H9KXeu0jTdSTMGIGoQp3x/0EfAQ1YOAguHhThtI5nzpa1RRq024Kw/d
mhEYLGqpqoroFtVlHrkAyih6iGv7FqRrp9mOVlyTYpNYn7cZZBGhLK9suMAILWEKxa27MnYxQR0g
YTAyXccPhZwxQsn6aJSYKm9Ao7DzT2krmBLLVS3V2qBE/xwVJeP1aIhlXIOCQqziAZ08kPLe7leR
c/u0lmOaGSFKyN1cquRYAiF9pYjoXR9SJEbMVxFNoI3VPE8RMitVupg9xLsJNgKFBrx1KW+VAA4i
AuLl5K0AL+9+KQHxXyP7Ln5P811i/d0jdE6QOk3fkKUobf3+8vLh9QT4hbKFCmm3rtb93e3zXIz7
Z6xRx2mkSOzroQFHpDwH2E314JrVfw5KClMxo0EbCwywy/Vkafmv6NHHHiygOjc7z+IYmrSYJpgT
ovxOEpZiPQ44tuDrJbFTZ1MA3Rd5gh1DnZYtugYoZIGf5EGjOBrQFeymbtbjJR0dvfVJM5+TCwYb
bt/NsumbkaH4aSVPrkMdZBqF6L6pxMjSZyv18hx91nbyUnFE3e+xK7RdcdsvwyfF7j/f74irm33B
ZLxmj5Z2LEWvVPAFIcI05JErR1jpBFBatzldvrkZHSrSRV9eXutFPh2ob4aOe6db8uY1vu/Wf9G0
O+eItukAPwkltwKlzPaOvvngriPMT7LCysVA6w8/dEZ1zOIwbEpQkc7+RUXKqrB4hwnNv2yYZmQo
w8T7boitxSDj/pZOAB9dJb8NGytQHO4+tvMDso2Me5ocxQ9HMiNIOZIsyStPTUCwnbJj2aFeeytp
e0RL6WbHwhxlnSFlBPmI74TGAy1jHQFLtSeKvZdfeAZLLCqUAVQC7GnWJlUWD1yDmqZH+LN20IGt
xTi6JT+vyoqoAHsHVbfrfOlMlVJlbGPeT3pUvLxde5efjNwKUcHQVoKNbXYuUVGd2emu6b/9Vbg2
o00jvWi6gmnBGLSd+OSfXP+utZtnfnqxusxk2XQttIjMaVEyWbtaGhsV0nHZl3vYWarZrVBLBKZg
b9foPjXuGee6FNvM6VEiOfDYf4km7n4qtnn2S2BzJr9R7tNd7OI9ifrQV+aarGngxTBEneqnKF7y
PKLT74ax0N2gCePJND8cHKzwlc0H7MRsTXR0n784luwsRVdzapS/CaQkEoDY2F9iazjm6CNeeXgh
bceB5aqX9HtOiPI4ZeaFkaqm/cWSRqu0RYJelPWXa6vA1GTc2yQHP+RkdoKUa8FimFIIKvD0ku41
gIjL71KChF9rswSExRPlWyI18DthOrwdYC7bZ20XbOq3NUZXG2Yyf8mYzI7vOlo713HPE4Z8ACnv
ySuAgc5ZzHrhYh5xToN6LwyVHwdxBxpPnfmyi45vEppereARGNM5Mc94XT/dvqlr7ufGTcmURo+e
DpTkFtZjd6rMyP74KMgGICySb19kKxzsZm/yu7Nnrc3+YAJg+17ZfDIT1JNC3foISs1dP4kkV5hu
8ZA7kWd6m34g5nrtOZ/rltVstxiPzA+Z8j1lUUplM4LlwXwBjPJJtVTUnEKUmVnFV5bIUIZEceOa
LwpQiogVHJGcxYT7J6vIurCFCRG4NhVH0CeFtyxlQPQuj+OiFKDX8nt9ikW7eW0/VCLu8V56kNBA
v7bO1elsdjs8rZ0BhQacKys/sXiFs4+gjEvdl0Km+fiIJ+tQ7v07wXGa94K0m4fnBC0SLKi7xZzm
nGnKwkRZW1ZaCHq59QRk/cIsfh1N857F16Jj1yWgZ2G2RFHos02GoZJyLDjDosKLZncbgCWwhh6W
3c2MBnV0eRQGQxZPNJL3RMPAtmGr1l543GLi/pCFJutZuJjCw46Uf5iizs6ojbLnAxDk3940Im4j
D/XCh4eHkRSmt01Wp83FtwrPyrfF+Wt9n33co4ZoPprAeW5tDw1S5vketo8lyBOfP6zA7LMoWx5H
eqHGhQynoa763bC5bekW6wkzrukaTexnipbk+HmxJN5KPm+xjfn+nuHNFzX+Dw9X2zNzEkmrCUWp
g4iVFKZslcBhglQyOFk6KEw5a4JmKP9N2nUtN44k2y9iBLx5hacXTUuUXhDdMiAsAcLj6+8p3t0R
WEKz7t0dxUTMvDCRWVlZaU9KIiAl7/0TdOtpWoIlFsfT8o1TzEtriLa5062v3Ew+LeaA4OQbMaZH
HYzPiZeyEX0wdeoxgazDoX3GnIE138/3qvlkv7wiXWfKZuItKrc30szwgi0wOT4e833zZGkFUTHh
hflkQZRVifqOS+wXSqa1/fF0QivNAPx7wDIPHgaSOsCnGCvD/h1hZqhxD0h8u18BiolAMWNIn/UV
NOZhIxR1qaCsgCElUXFDQ8Xo/Oc+Nc+ObktPLuA0DtzL1/Utfjev2Hj31WJl9tDYrM7Uyd7YkTRk
yleoq3NTF00HaVhrbG8ztvECENWSgU+ZcSbgUbBNF3DC+PtK1q3RNTZLFPxP91xBd58AYEFVIiOk
1LvdRsq5kfyqPc7ORrISFs0qtSWsqFiGq8rWERBUroCZP1bO7ucluydLPeC+cm2GVgZZ2fBxANp8
pRkJe1faz2sGMpoic0hNKwpwBe6vWapGgs+pqHiSvsIZ8IcWV84QN8IWTVtfmfmrWR9Qs355rOQ/
H5x7opRIOVFsFF/lkTF2i1+l428PcEu8xzSm5CcJkqCjf1jTfqB2YiFDO1MKlcivt2P7bMkuZpYw
OfqYzISjhXb0ER1KQ5O0CssiB53arJwQ3X3XFx4bhXMsLWIlL24tyve24Z4WdVh83KuRfgGtdpGt
jnpqbAtUH1XrHNvi/ISLsQCmIXZnm/VSMytLWQhYAmVf9nM3OFvR7wGDgFijHq50O/ItddcCRkzG
+DqsydpihuxEQR99LHXIdRdLSV+j3iwaybyw11hSp9rCXDEWueubjGOY0qjxKVC35coNcoLmCHLa
xGausWmWydDPeO9e+pSj60f1oM8kSJ+cc4vx5wBoCqo5W8+A0/L/z7/dE6P83ULti3Pb3qRHtpUv
fQdLjkqGQztl2sZSI8Zh9JDjpbmg+QlEijXvomzIKlFO30EU4zF0L6j4pfvfT4K2avv0Vq3dBp/2
769y+fz4+rEoUGKqS6wpjTtQQBe2HVm5pxGIF4vltU144uQ4vjmhJNXXinqdAV71KDvbU2LiaXa0
1+Y5dZiOMrEXP6/NNyXK7wl8zCh0yY2jbehGwLeAp4FpZ3ZT6fQF/aZEZDs6/ZLjIlEvQKm0I6CV
wTFuDemgAI8EI2aBVSxZg5QTVYc7KdJZvL5IcznSIcXnclegt8bcpNvAMh+rxIQPfE+FssjRWYob
XUG1RsYSrT9ni3v1sYMYLRiqFTMeMiZHlEXGRt4z55PTAoKGjaUW/QfpsPb+M8kh8iXAP5wkcJQx
VbhZUMrYOYFI8C3Y4X3OMR00s2LOYHVYTERqEN+IFGVK26xTi5i/kULmAHN65xffipzZJsAYspuW
aPliHNikyo8oUmaiVAIhyDNUvaJ5Z/2J191iQMtK4ACN7TGlSWsxIkRZC9Uvs1KKkWkt7FOnGtiT
lZisLmZiCX7c3xEN2lLMmmsY6XGHUuspwW1KFgxxsZigDIR8Ea6qnyPDuUzIAjwjnqN6wercmgDh
uNcCyjjw4iDXsxqiyk5XNHG+nQ/r0kQ3DLwNYH8sOJPHsp0roPNyNMAIH9IrmQ+RHM2xX5Ua/4Gt
mk/xfCHP24BxiIS/BwKmQ9yaV86XooC2rKXFgCAXO2SYkI4TWJl37NMhrt5VdZVKIPLcZMb6zTcT
+CyYobTW2pMvYZCCM872ZrE3MMjpctht8pm4zEvPOOmboRsZaICC+kms3wyZbnBrYH4B+iD3XtP5
5pd5mQMscM/yzCdIIgME8DSUhFXsLKOUS0+6Etsca0wCDgDTNCsMi10ODK9jysKQEhL+kUVe42i+
1C5IQp90QKRoq+at3GmWeAswyJTYZ+PLZ83YTSScUV7BMBhBEhAxQ089CEWcSbM+gy4vS2z8QzC1
Rm9wY8EhDUJsOuLN1MpcbZ9WBgusSpowbXekqfdhJmShnEkwpsVXY82QeupWWmSRLzid17DlWMRg
zDYF4P3Ns6WarSM8SYfO/B0fuo20xIDrCivHiOYFTuKqTwzvaaJ38F4y1LMiyM1VTknpiSBQ8Agd
YnyNbLfAXHMO2sbe+Bt5ziqLTnQFEKoy2lHgUmFqhnphMrm8FlkICyaCItmXHW8wAx7YaBtUgdWn
Lg6tkS1mlgxUtp7ZUzzh9txRp14bOeXV7uojX825ggtMGd6DF293i9xQ3zL38sLCSZnyR/Bwk1YL
eMGSrlBNWLGfN7UvgV3ZuM55q3YRNxjyYgaU38BhxQ0CecMo8ygpPNluLOiwYTJluK9J3TWxijID
Qi516WDUXsD6o2h7XQLwdDNzc9v2dmjNNGzzFbCSv5iuMpHfgw+g2YVTeTlXpM5RIfbk4TkAqn0Z
r5HA2yyywhCBdrNh9qaTe0QTVTn0QpL9DxxP54m6QUnPuagheycsehvwAkhZbZ5QYQzeH7sQE4UI
RRpTom50KatcFJI8Yex16FdI8AQOToHUnEjQLIJjht7IwQQijj17i7DATwgMoFybnnrk2XMdE87G
3cdQDs21EuIa07h4C8G0hf1WtrEi69saU1nisdqxsupTz8OYecq5ydKrFGmZSs72gsf35bVBKtRi
SJjFFKXBMYdqf5KRs8Q6rXVqDLUJoIhovs7m0fz6QVB5ctUK56pbW5nxKruCZWupyZwQE34WrXHU
yD0DdIsTeJkG3Jr5FefLYdBjsPH0pq3fUKXUMVixsQz4OsTfISgVj5mfmPS7p0lZ5NyPMH8QgSa3
k6E2/IFMptuATH06o1u/xRwC+sp9Zvv8pMxlTtbQW42BJxofr+QUpFmLsMeeFiwwM/XFhhXYsihQ
nsWQl0jmt+f+mHqRpZvJxtQ/HstuyvKpIx4oveG5ute5K+HBEP+Yncs6m0nl/+f30TQBGzRyx/yI
uwhVDw4ssgM331bGq+n/eczD7e2jDBmW2GCIXlCRauZvvtOISFIQsABN6I/lQnAlWwalfbzSzU8F
DTbNjmmtJ47ljh5lQQapwjzMDPT0A0lgIqFYotlLmQdui82uKjrsOVRzjwwuJ8y1TDoP0XyCaQ3t
5rGNuAywte6Mcm6PcPbyXLv1OoWr+V6uRIwoskKZifdIxrIu4OWhvqliiu/+2LRZiI3Cft8fA7Qe
nq2WcWITkyDK3e9TEkx4TCUOKd8fl8v1rUaBVMoxeT9eTGNuvK8aexWvjFeMAZiZvThc1xkwnT+Q
imBYDnFSpiM+KfWP9BDLjLF/Bf0Fa6fdhwDTCAx90xnRYb8XSzxOK0wNG4cwM9Lt4Uvbfy3148eS
hbQ5lRIZyUOjr4k6q+KmS1Gy4Xbnp26e7pst76UfATIWFwbPU48xAMp41Mrg6RA7fX+2cqSFStpD
9leHLIJdb4f5MXOO3RJhkuvaq9bK0QBUwds56POvj2eGGk+4koAU0YGRwMnY8Xw7kpEaD2o+1Pxw
GW6ZpqXmzgANNgOeaWbM3AtAu1n5iynnTuZV+M1Yf4P3SKF81zYeerLwYICJWzdwdXSjWV2PwvOf
7WXnGIW1Uq/G63WfPl2Nfn7ITBaA17TARx9AKbskd1WRJuVwXJ660AgwL/HU2+s/ueOk5j40C8uu
rbwAXJ29EIA4BNScLRKXrBa9W+KYtpJjORCrNhJ8KQ2BIpbFcHx+Xuert9L401/MwHBnpovm7OAJ
O9Ab7DskazQivAOMc2ceA3XVOk73sYIY5JcoN/T221Z3/pTrzph/hqZrR4ibrublcAAs5o55zSfN
2fcJ0CiFch3XqaAT2suT5r5FH2/SrwGWbQ5YvsZurdfF78Oi9b4WAJZ+BYzOr8hgBvBTjwa2jQJV
AoNQqnDrvRiJf5D0MorkAeKXHcXkEnRWXw/Hl1TAZGZlt4BAOdSpoTJejQmUB1QoJUAs8CjEYmSB
OvVQaa8Z8ro8rttMMM+oKznFOl1jr0O0nf1CHigyFvoCw1cLz6u9Z49x2ycMLBBRRMzqYNqKU2jA
AFEL0zTA5gp0CKwlM1wUFgz6146hXFMFxTEZGiqg0OKrJg/gEgisBgoN6dvVDl7Z6f8Jd+aODpUV
8eXk3Kct6Mw8WM719k+HmUFzcG1or3HYeaxLO+XaIH+N3DIxYToA5O8vrRgERd8UMn9UM9jq83bu
4rYAMMdemI9P6meGUIV2oE8Z09A69wMwUUsUoQjrGI6aUxr968ocmOg/P0ODexKUIfa1Puvaa4JH
bjEsDXu12Bx6xuM2oQj3NChbGxThMCtUsEFAVQpzbqx6y2aIaiI5cU+EulNCCHt+rsDIcmZIrxvk
NW97pVhma8IruKdDuf8zDpXTSwk6z2sRjWzZnjXSwjp0yib7fXXJ6ys59HLXnw7K3vqvlOrG4Mjm
6Vg1MgwX/H4JlyozsE/38JjARI3xTkR0zjkUG6QpG1CQgXgUOaF59jzvg3USDDnRydcgH9KikXEQ
8W/9N8aSWc1hE9ndezaoa36OZmk1oFUBfigwa12IagGt6o0da7hxAtDxnhJxz0ZHIkcXRHwSKA3b
9ak2T6e3s+ltL+af7drJ0e3XoR17i2d4xzionw/BPV3q8nN5cC1lcvn509tTgy12th0Zvxg386d5
JkTQdKQjRoK1pC5MFilV6F8v6MBChhiGGR6dMbw+5mQCveKeCHVpBr0QZiWf3Szlr/2W7M7y9vtg
XVfWfrWLB0vPAYEXENgYBmUGexIVTJ+B1+RfBVA+r+o9EvGrEuAZTuhiPwVEyu9Xxot9maN//xeK
3+rrVzCgGVMzReZ9mMjy3MnglsIfaVE+E1T9ykHQz9qvZ+xbMJy58aSagM1+sTcmS2n/Ygj/OVe6
F73USj04ZyBXYEkYtmO3y531H5mqbxLUDewkBa2vJLq2gGJ+MV8Alh5JjAOcKKrci426fHoFWLy2
wgGuLcdxPoUn92llkz7QyHxmwWQwz4i6cZ16VtU+h9AQ2w7O1uFxSO7Vy7wVsiJYkoRVWaz+u59+
9j1/1OvbcMm1zWUIcVjWjqkfH+v/X6zk9xlR767cZGLWpyU4OsWbNcYSjsgoGmcv32C1AYMW+dT7
aOmeFcqUxCj4RcIF0rPWHSa2IgedWKZhH0KUvXSL9QBM9Gzek6OMyiWSSp+ToBnLZWpYaxzXfP7U
mO5n5e3hXS4wgaCj64z1sP3FX/pHpHTPas+VUprNwGYamPLbAqqooXpVeozy5fQD+k2G8psv2M0g
Y44DOYeLwc2VreW1zBT4z7LhnQhpvKY+7cOrfib6bp2c0kSJHcEtthRjOdwhd9HSzQo6WExRJkPu
z23cF0V/VH7JiOacOVYTS5aLnlNghZosETKPijIeosJX6kWGimTADLOCdXlaYPxmt2Mc1UR9816O
lN3gz2KOlcGgAzWEzUA+DOV6Fxv2PB1wN8xBI9Z7KlNGI1KLQecABnh8xga8t9tbcvw03pGJQkxl
Yqk0C3uB9ZzIlB3RAR4UKgEoxgbWN65LB2/KlvGesGy9TBmQyEfuq86hHScLhbWjMUd2DT3/GC5Y
ajbrHk9kV+4PjbIfZVwKLa+BpSXIvYHe2dljn7Tj2hmKlrjXX7uPD46xnXvS3AuChnweAGylW/A6
8gLQ2VnCv4emqLVxOQG85bENFiZv9Oj3KU0ElmLmyw1utGg8o63q7W07R8YG60xqjAyaGANj3Why
Y38Y/RFBShU7jDHxfAiCBNgQ4/0ksDcdzWYtiSBX9REdSgETWeDkpobgZCw4a18ei22iHAZdGHFB
aV6uXFN1ltzEZmm/MXmw4hfA4PP0J+DDszRv0giOiFGKV6t9qTSzFJWCBGkDJMtZiYlpe/RN4ebn
jLQsqIPZRY3ATo4c0hZm/ZOYIyQPMHPIsn2TKYoRLeqdasQeSIA+DkZ3om3uIesP7NwPlnPBuDe3
nN2Ioyr59/GLh9CV3cfHP5Fuvjv+m70d/XpQck2dEGf5Gat0SZn9LfacY+HOXWRaV4PZWvZmk1qp
4yHKY7E2kW+8p069UqrWV5WgQ4JLdFIM84TH0McVsyZABzbLP8AZ8T68wy9uyexTZCjizUKO2Naz
WRYHQFw6qlttLiObydCNaX96pBvUpb3ywyyuLoQzC0lkeJ9bxDwVMsitZS567z9IGN9LkrrG1wY4
VQCrIqkswEE6zv8aP8uWzYW1e6wz0xmtEW/ULZb1TFIzDbcYhs9WTd59NRe7XfXKIMO4XnQv81WW
1DwmIgw7g3utUGnwsQnLFFRWoMUw5DSwXasXVVKTSHlpcbbs+YttcfrVvKHnkWX/WI8UXc/qQv7C
pwUhlRrPhVGtHHmF115FmhaT2XZ8WjDD4clcyvdp0UnhHpBLAN7BaSFbZFglNuZdD/qaa4yS1Tc6
7cWMSFHXuSyEOpUj3CpEJSQo+QQMAZwK2/S+ljvW+NF0cmpEjXrwOS0aBNkHYxZy+GsntVEQnu9L
y31d2IveOHgIG5Yfj5Vy2v9EtgiTg5IG2G/K5gtNp1Q5j6hSBBDINj8c54gbhLmBbYemhxmCr6/2
loljkJ1+BL7JkkMe2av8LM5yTbiRPZ22GNYE/J8NZ9vEblU42+aX3ho5OoU4D+WSGcOYTdQViHH5
pk7FLmFdq4lwrXp0XFer6Pi2nhudCfrHzYY1Vv+XG/JNi9KhSIyrQB5Aa/kMqHFS7w+xZd7F+u4V
bKcNh/ixaP+itN8EKTUqAgmrjEhQSyJBmE3gCimWi7zUTtkwaDG1h3IZxVQvFUUlry3nntAAvCZO
qu+8uPbmtw0v1bY8BnfkF386j9/cUe9QozVR1BGvGC+skUJlUMN2f19dJt7fX97yb0rUC1SkXJnn
M5i25+pdNUTcjrmbeQM88BcAdA7YVYt5bwZ7f3lmv4lST5F6Lv+V5CztylqeUarXVoaLxvjaND/k
+S6wPp6ZOBNEBf8uU3QS3V/GqjpLjU58zKtlYbPcWvW26CAqrc6tGfz9xTv/N38qR5ubs5qmKYkx
3vStb80NCblw8xbpslotRCKqR1xRJqYKW8xFnUlQaDnWlrjO+9R1wuUbko/IjIC/1cr2eNM8eBYA
ErzQ2iW/WKmt6azdP6ZGpcdwYNLV9Kre3mI02RxDA3kSY1ggrmfKlsjuEcOUpWlmKvY3XInCYowJ
XdmZh8BX2zBeDIVFhrIvmhiI7bUFGS029DNaVU+9Kb6nWKaXhPg/0icPt7s05pmGz5i/u+7qdbFA
vHKwbWN+dnzr/f0F/ZAndDnpu8vK/PARzC4WNsLa+sIKo6cTR6MDoEzUTPHLyCdZZwt4GPkcIxEz
uA07hlma9u2+9ZoySyFatjufJAMu6M83Z2+cY+481mw7sTiPDpiySCqfXbSAhLbDvLB8g4AUPWZj
OpEyEhZlfppAqISyAxuxgaTe7oReDQJ6sUefsFHhqm5sM3wCJsxht2TCS017rf+IkC6XRrns6xyJ
3NagWpq6zb2bi6BiOMcMs67e9GXkecRaGUcdyRUBkYX4WPBW3YaAJNhX84AJMlZphWHSVbp8euk7
RKQRUmHLt4LMbcDB2j8BTd8QjK8FMDwPESMGZqn8rWw8YrHOuzM33Gp0ysJvDX4HOyC3iDesx+rC
JERZnOrM5X1Fwt2L67/iuQdcp3dgKsZjX1GlG1wjros1sYNiPC9zDEzqG+41PCTm7uYbPuZook1s
7Bli1OT+KWxmQhDKM6Idz+s1jyc/BQifi+0pHmq2B9MTsdyXIUXGO0X3KMWy1vJ6BiEuz1gVitU3
wXHHMk+PvSZA+96zFQCascI6B1J6C7EU8rpNT1/FC0BcEVIwcatui6we2KmbhzrSv3MlthmfQeM7
x3pbog1/vT3O9+H685hs9+gZ6kXj89MwzBJNloAd0FfLQ3zoPY8lWYYrrNLJs6hEdJqRq3e1lqe3
rXN8alKcI1I/6jwxGc4w6zbcIoER270YDklB2J55Tn42fA/wMwRUinGYjFeAzp/JYRTIAGMlEZuC
xXRrLTeGxOIYWvmXxOM/5phOpEW1/69CiIM9Jihw6+beMH8vUFvH3WO5oIw7cAuNR6Ibgn8bkuUa
FWj/CegSjy82y/G8XfwRhaZClqdUcMt610JCaTuPnGr5DqtPWn1ZTa8Mi0Vn47oklwetgyaEi8+C
jfnL0gDK2ZDzVAwKUtu20MdKnhP00bo2ORlUxJ7/S8FRpuPcJS1eS/CCsaW3I/KZWCN/Kz8s0z+s
dBKDMTpDljUxzzU8aC3bL+H1uvliXJ2JId07805nxuo6TKKM+K7p7zV6b2PTnTtryXWgD/vARW3W
2NjodseaenQfMVSQSZwKSPIZemOvJbi72Cfk8o9vjrWU1nxhteaQ236907Zm/2LtvK9Dso4usB3L
/9JE0bmzqo6UQUMbAWyHBUgzuKrohUjwx+B1usj47UjeRiBG1+2aiTyW65CTDH+jx0o1hRNauhhU
WOpCRSIIraJLR4LJ4mLmnmJcjn3PIMEwTCLlD/RnVQu5GD0dCI3Dhep6LFPByEWp9FZIPtMjOShB
4bRON5z5ZuRIDAFOz53NGTeZYZXo/rBalKpaaUCpNYEbuwqM2N27T5vrHmVtBin+caRyi81Hxx/E
ddy2sOlHy2oVY0CDtfEb6cQzw9NlKIBEJS6SWVFX4QCOENFdAESFiEFiVHkZKS4Aet27TuKMy7Wk
R6ayNTGKam2xryQwPhHUGhjQ2WChPWr0JTD4WRCL03GDCPh9HestBe2mOCMZCgHvqwF553Xv2Ynt
o2J9Iltio6RNUhY1Bq8fH9qkjziiR90mv5udyyjDmcnGsvP0X/Gfx78/HXmNCFB3qcKaywQzXNB0
zEA4b38QeaEklxjG6wYFq93yP9PCEUHqncxENdZqn0jQmM9d30FLkeHb/f4xX5PXakSFeiC1PM26
S0h868ECsgPLZE9mFkY/TyzUSA3OQZKc9YJcJWUXuolxy8szrBxL12hHGXis//LYT0vM1ZPO8U/E
xCvzanoHpGdYPE2G+t880Z5yO4jauSUp6vPqD45GxRakpYL5XN3iX0tWOWzShI+ICfcClDk9E4T/
JWatE4d79ywWP5PmbkSCqickSqzr4S3VKJn8/gWpdkSJLB95AlYQzsuIinTPSJ00ZRqKkFpivQEM
+7PDwLphh3P0twS5/VipmcQoa1AEbd+LGohZp9N1lRrL1pTQNulIr5y2LeZeWTsMiuTzf0SNI/Zo
81BkAoAvQJEsi7u4BlK0BqoWnjxnaTvruCi7AMB6+LOk2xWVbEyxoF/IlVH3XaFigdhQn7cYw3t+
zB1LCSkjMUNnRXapyC2WrsYsxmAGs+7Dkh9lKMRQzxudKGE2D9fdUjc7NNd+Eecuwr8MlZ9OlHyf
Fu2q10OnFLoOas9rJNchQqA+WXvgCOAP5R8yvAqIy9rAqkiGKKfrpCPS1IscC/Es6nUoClZTIuGM
TVtIVramfsi3gdE/vbdOsxgW4jqI4UJ73uODnG4WGFGnzUlcXJqUNHMu39LP0pGhoTvNfmaOWTOU
lHbVpaEPhMsAAYuGDxDKDRbqCquFdwhZGdHpLMmII8quhEKlt5FEdHNNeueA/RjjLixQ3AJYLUN6
kx7biBZlVqRUTGXuDB/gap1qG7UmPMyVAVhUzJChDsOgxrh1P7z3S4C1QsT0W+gL/BPAcZvvUY1A
/R4L4Jj2mfFS0568rMj+rOpBrTbXhRHYvAt4aMa9m64njQRIGRIVDNUFSV/Xi2QFoNIvcSmnRoBt
vRsgUH8xfSgWU5RV6Wqf40IV9G6zo4mlv82eHp8Syy+kvfghFglTIOFsUxuZpsZ4R/+rZmyQb915
4vExOYZO0P68pgErWfQJQ4Bq5jeZoexZnjTrkOiJjTpse6EiQkMLmrH/JH36NsIEe3dlPJrkujx4
M2mk4Yuil6qag9Aae5Hm4faxqFi/ThmGPBIFUSNZ46UCBKJy/vjXWZb0hl078mwTQc+zUsDP12a7
sDqya+59WBRzc8ly0aetjoJIStLJNjPKZocy2pSKCDGc9llbWKMN9FXWvhLiM/w8iW8SlAvozxTh
omUg4fBL4SkxBKZ5YTFBnUY5YBg29eG1oB94va7fIkvMbeGlx9ZM7DFASxLyRYwTmn6DvpmirLWm
xe1V7EFSeEuwnGr1ZL8uTO8xkenYQ+I4AkAFqCt6CIMftDPf5DXx+1JsBF3DH0PTSmVgOAhDcniG
GP7DpAEY0aPcB74V04rMAR6Hd2w+NsUF7OZjlqZf1BEJSt/EaxMWjd6Qo8JQO3q5thgkmCPbiHwb
HtaYVRKY9saAyC3qog54NJ0iKJe9dBkIylJtpkZYGoNHwA2IV/Z2trRw6b8vDhhgCJ1sLUbLHauL
bFI1R+Qp5e8VP2vqM8hvgx1cFEDMPxbodBJmRIDS/dlZ0RreB2qVaJxX67O5dSKr/jU39twH2vE6
94DJpOQXKwUzncUckaX0H8JWg35QumNnDUb6K3TR7FpW8GoZ/E2q5IiOch/ZZXo341INmyeen1Wc
mmb12+LlsQiZvFBBD+nzq9QCvCwtfzEL0IOC2rP8+sEgQ07ihx0csUJUZWTUsd3oepbI1o5iHwJe
eX9rJETd6NCzGCI6/YgSEeqIEmpGbaKmYChqAFxTlabhxJ+BG8hzVmh1q9f8nZRAN0gJsnYulAHq
t0RnpvIZC0Cok0L3GiB7fjkbwFomuHxnh9t8WDs1wuDyUmaoyLRP8Y9gBbpzKgursux5sg7FSnLD
QJddZmT7w4EJkM3QFIGjjEkeN0Os+1jWscybJcpXKWyHp853/5Wm/MRcEKvzkEVEqGvOzF/LcJMA
G6NXkaLzbTVnhY2TD/RIftQd01vVV1oJGHHpVxgb4dMiYL1k02Z/RIK6YgE2f6llhCPCzCkwXuIl
XjIDqMvq4rdoHyzmwA6LJequxXIWcGpCJGi1v7GgimSHW6uzr4ZnMu61wKJF3bYmAMqzFoLWs0WA
SS82wIqty2b9Vg+mdjAu89Uqt2tH2cpXDLZj/zLjTWXQvynt6LaHVyWV6xJKmVnVn40NK/xYHVkM
0n1BdVrkrR4TG3w6+Yt5aMN8OcIcdSsS4VsXb+ktFMczLWakTzTvgXWhG4Q64PeFF50sx1nnH/PO
ONafgeHkni+ZQAv05ONjTqf97m81pduDsA0UXS7djd7FaO0zgFzjleJkyBIxKD1+1wS6hJGHMpb+
1FAa4pb0JvYXrXLvPTFI1+fm9wXb0yyGczfdhDFijnqyLxflkkshrvnFfpa+qkWeGAvmnM9jf0e4
JU9HypjoYVlLA/wdTEfP3iWzW6QNloo9lt5k9DXihLImXaMNeURut7P/evzLTA2gLrNWzC5ZU+H7
z2c4G4YLu4FGICSYWBMUDNWm6wq1eO26mAgq/h0dht//nU2gywhipoQi10NCa991VCdl2DzGKdON
NpoaF6FEpIQmsBgF5lcgVD0+CMYR0z02cj/jg/wCBvw5RgFKxmZLRlQAJOF7D4lv6qZXW6Kmp3W7
IK251SoLnTIxAbOGvsPdwTTt183ezWXWzZ+MHL+Vl263AYC1oMsVufmLk7aDx5631gdrYHE6dBxR
Ieo3uodS3mAWKAWDAFLknTcyhe4CNxFpfCAlm8x2MiKvB4b69oSMyAHfIWzDmMgzsa6VYQoG5Iis
JQpkTHePJUCinCNa/CzAUM4Mdqy+GtjrlR5yL3oe/MOZFXuwLCa9pDeeKdW1Jnbm6pRrH0H31WWj
BUymEb9Pii4XCPzFD8QaousB0f1SrIvGMLFmjmX9GVeW7u/JulLQagExQbtYK6b2FJsN6kgY7ukt
SG4pPjGbHVl+OT0Bx8Uil6QSSKoeMpe2gdZ2z8QmSVb70DTY00iEVJCty1yEhbg4p1a2LljAtDl8
yB8o7JB6Fcs3Zxgmun1HbkVuKCpoX4zCSvjcYJ9DYzUAoe8BxHU1tGphc85jW3hzBh7cLpF6ueMw
vgR+AppiDYSHfWK8V8DTAT4M49Vg8UYZjUstCtIsAhy3Xhmhb5Qsoz7daiijmwHoopou0SMfRdg0
maATEGiMDWbObB+vX01sDFgcQsdiguRNp89H5CgrX6sXrcbWO5LQJuNlu3h51ObSe4glF7rlLSLD
O3g7xtP4l8P65pE6rDrneD0l2MzDdunMnZk57LHg74tp4YlS/1SKbzrUYZV92ojNjMhyCQTF7dy3
0D9MYIOuwPkH2BmTIAluHxGkvK4KeIP52QfBK9ryyDAUpvUIyiFxWfGu4FnBbLXFUP3p4OabS8rY
cxhQqUUNKvm8BEln3bbY0vLkHwSLM5LA3BVL1s6Zv1j9b5KUC1hwRXVuORwgUEBKQ3taETwyIDEx
OJt+Mv8hQ4dtZ8CeDVcSATwnq3VvDg7yFpd1H5IFVczZQIay3HgevZl6ORNlIcICUPHgOG/ZUfod
x4bv/L7UNoMv1qWjY7Yg5qpMIjD6GCIJlrLjYA7ZmxsL1LwPvzb1XIRnwGozIbr+QDXpuG2W876k
XaAlqWr5WFx2DhlcsSwXHa+pPpaWqQ0xJdjSIxgnyUWF8bnVXMVBWtdivDIs3aBsyEWPgxZFIBji
Jea+wpfHqnd76x+JizIdjS8GWSzfTJR1EhbYv4b1NH8ILlKH8YPQrDBrvErn6DFJgJFkJS5zSzJT
npQxySspD+MOHOardPMns2BDytXqZYXnwGO1d07G2ipWwGK6AytyaGe/wIIeIc8j9CmWAJnK7BQr
rQmE4mOpTjYxywq2mwJjEFsVaDxpjIoXZ6Un48wW7Ebz52IC9wk2Wd98KtYTWlcDp14GjrL5CIAU
qdmMktTUHRiTpw41kwsNNRCQx0acC7p2zp8M/qZsyJgAdWS8H/ZDcUZ1aLl2/jifyrzySLMnyl4Z
FOTjeeY8JjiZbR0TpGw/r6aZ0qaoFQHgZSnZuRc+eaydh+Q36KswpkEZ+66rJJ0LQeN0cqwOwD5R
wYhkJ1MKIxI0yHRcXdtIJAeDXfWH6KV4R+0+KM0P5oqrqbdyTIgETiMj39R8o4Vknh4t7P7Ct57Q
PJIYK+Ineor9/Ph0GOpG77rVuroTww7EShvztDbLok8GD9h1KQtIDaP2SWcw+KDmgdfLkRK4ipFZ
vjI0IFZdwctulmMrKys9NqUIY3rE+xkLT0CLbxuCnhga0UtinHcZACUfy2yyWDcmQq7YiEjAX9uu
EUDk6pyW8KBq+y17DW3htdSNcF7JyIi34O3L8zmsjSyYk/u39But7uMPIA/P6APaoAoVeTbASMTI
eaz/FK6B0Ix3jcH2PJ7RvsI8Q+oZK9uZjKw/2AUxe20BFFs5koRaDy4Z1m/S7VYlAXVHXlFFQSNh
9ogzUeBnQ9GS8wNjJ/5fRjDaGP0Ly2bcQvIfUhzRoi5aj+bz1C9B63mJpY5v+ZPqRdsuMErrCpwr
6+DbaBA7mIoDgDU8NMwk67RgRx9AKWscY8Sp5fEB1unNB4AcvH4PHqrK8kOmLvlYqJS+KkF6EdMc
dJYA58hfgsPj+zB550ZsUNp4iWed313x8wliF25eW7Z3ZYLjTuVXxjxQSlifLxegHfCQFTqB3uZG
6DamZK1eMow7mrXBz1uG8zaZjhhTJFIdqeIQXC6FfwFFkiI4Oc7MLh3jcGDOx7A4ox7kLpRaAbsT
CAYPBnJ1UDEX0v7xEU2+XmNmqEdYUvuOT5BLJl4NZuqwXlAyhBeGYZx0B8dUqGe4zfkhQHEZVHJ0
rg5QB6zqXbr2r4UXOCxTQW7Hj+sLHw0NNZqGERKKmHLJMIMjiyBWke0DNo+qoAeDyJAcUawHZOjE
nu7rkcTxEsiQXpdTZ6kbyUDnMQpX/5H4vjmik3tll8i+NqiEI2edWd1yuJpPpnGGm/vR/R96tqet
7YggZYCCsxALciCQ0R+MF53+iJZkJehK/GKxNtnSrI4oUSYoTTgsgI0hRVwlZADOTyXGzge0Fyyf
OJR1YV/DA7cE3Q/FZl1khqLQub6Llpca9noDm9zynwZ3dVh4X/JcM1nHR96LR5pCmShAd+vx0IDO
sl3otyXBw443dzLa2R7r5LQDMpImZZrCUIjLQoc0n2PkztF85XSYddNN13U3uGtfO48F/cxUFcpK
5Up16YoYqmJdLfnW9NU5oiXMs2fBWrAkOWkSR/xR1ko8C4F2rnARrIYMmouby2kmw8ozm39Zl5uy
IdKgFFmkwcZzSAQ089kmWZbvm68W+cSCuV6EdWwS5dw0Mz6P/oe1N9ttHMmiRb+IAOfhNThKsixb
km3ZL0Q6XeYoTiIpkl9/VuicLjOj2IqL6tsv1UAC3trBPQ9rnwe8Yf2hvGEnSFVI65IXFwcoc/w/
DKGYqv+M4jdMTc2t2i666Z9HZeeCqyFVE6kB9deLixOC0aO37XzlTOqETM/v4tvzK28qddnrzEgy
9iUEZmMhStREn0oYzf07rOY38PNfuR+So+PsnHB+xh5hfdHwtC7FxaxaIrjqW/B1X/EWAykM2eIY
nYJ7rSKjd4hYTXOSTYyL+tNjwN/nW+bi5+8zSpa1oqz3Ov5+7TpAxKXw/503OlgevM/HcuQ5Y4RR
sATr+31ogRAmk20n20fraDuJtt6RZvuMNvmjdhw4s9b/xYL8MMfomtE3eSopoKkBTpiILu7boWP7
2yTruCZfX9xV8KU82tAVyJco4d1M5jHV7Dr2IRUJXKgWPovd+UXDMHyLumX7UuEK6fWNvydHefiH
C9At08QYNgpVN2ipWcwoY5a8tcJkohvwQDQWiBbEki2vhgYnP0aSecFzbsuizfmcKocso2dxM/VW
IqcTQkgIv5Taby920G0ChWsxNeqo73HIOHKlxXUROQUpR/8oieIVDs4peHtMtr/9hW7kk/v2Ts9H
h+RlvV5jTPBEcw7EFmgVfX0BBct+fEeS8wwLwHGKy/I1e3v6SLO3j1Adz8wSv2yrBBpMzSNufgHj
gHeqmUuHcfOdCIAqkX5jsLYtt7JCopVd2d/KU7nRXc6XXXRQM6YYi3NVe72WczCFkPCEOy7I8h8l
PGBu82aBF+HkcITqb9ll9CWc4t7UR0oK+CGmf1KAsh9lbvgQUEyUILABC9oS/YrtbOxn04ANp3Iw
k99tkChzC0eLpnb2a1gLZcSRlosZXtn5mDZK51n2zS/HL2pEuGsmtxjwnlgzxqkVjFaSFZCjLc3J
ib3VfhXvzMJGuSpJnQBGMbRNOagAJQAxPqzpDZ3nV16ouuijf7hmi4ziVYmlLIFs4RNc3Q/cHfXC
B8XHSjSagfQy0de/y29mJGlUO1Ob6ZKaYz6C8zAjXr0WUyIgOPDdBPcHAu2947beOV+WLTlGYYwd
CQEEN6qPqEA6o0GxFjcJbuoAZOCLV+ZZzuNnDDIWS02bVJ56Sg+zzelh3AUBYBA51odj+A3G+GRV
MpSaASLoNp4BvoieJrcwzDG9BmN4UEOX066N6KXLjWd5mmi7cGRAzOQBGfBMnMFYnU6A7xQu4OYV
gSKuRAwkArI43VTmPNut/ntH7wzG6JyvRo+Z1JC22a92+mBgmQRWB6VU6VEE6PFl9f2MHkto6y43
ZOQ4TYOxMFrYXUShwXNmOD/gJM/Kni7LYWfALgTyv5lxgzEvqapHUGxKqyGb01YubPGrQj8aRxmJ
5vy7ZO1H5NkqalUUrVFk1El/XPzsJdoCuu4AzJ0rER54ZZjlMOtvt2Ey9iMp4nN1LWGytrBZ3meB
VLTYAB0yOQSbfxkhzzhjIh0sUo6ZAEgUOvEX7ybkunhB3rYPT/5NxmQMgyWbZUTNsJM9DwYaFpgm
dJDI8/D0uZQYu9FdZVPuGsg/9mJu9T+A1jygir/h2vnF3GL2coz1MLIoU1I1ntDpwaAJ8IQofDHi
Ft6ACc/emozxkIsqF1IFsr45XbY9KYKKAERG5i6hLo4ozAIWNsAP1bIozj3ebvTjkiAYS1zBNSw7
fChaUo1O1RCdXB4QLX1t4uTR6u37Wn2bfLtjvEzGggiGVYbpCDFBFQZ7fbqtbARAETiJC+yrVVjb
IWBivSumKOXEjWwzgEeNEEvQfIcPb8OVJcbIdJJ8zvQaWj+uPa+2rRHXhoFKK6zQusCduPvML9d6
f+SJvcmaTbjyrIiQJ1QOtziBswI27nb/ZhJcY7JWXxxqVGjYpzZVHBDQFVPGEXhGeutO1vrJyBEO
Kk65VbDd5QfJrrC/0u0X0hwOtSVdmVNjRHhCda3sLVDDLggpnMR+GxGdcDPUpYLhnAzj/Ka87DHC
cb4FDQLJgKQXjJ+85s+iWMypMFJaxEVSXLVb/INp+ATAW4D1RpuJ27lenFaeU2IEcKxTKetD8NOg
b9dOOGKFZWSbTgUif/hGzmLhgCLvWy1lSDOitx81i19zrQjHWKPf6uT0Ij3pHlNwOyRIXzwh5JFi
XJ1mTgVwMUCKVl1PjoXyxZVcTuoZ1F6/8tP/JoXseL4hoXrR0A8X+vFBmYh+RsOVtgFSHujC4ijR
/BEZh9cAPzoyL+Bs9GssPm08rIOauBmAwcCIaJZTY+TcFjeUvLEyMI8b3qqxXFCQxXhw/kMYf5jF
ch+3VPOcrdO2BNRxeBn/+0bNAJXRr1dOALo4nWKqpoXsTsPdbhY4Nj4LWiJUuN6uYO0V0vofeBzO
t6S/+5/264cMoxqR1XaC2RewX9hIwpY0MM5eaJ+FF41x6LDaoEqT1JpUBZGHRM8RDr0kQKgjeLj7
DC0639m73T7kTO2MGJ36SAFD8LsehccZggEI2qjmUZ+DssCGV3xd3D6ck6RWe0ay0nAByMxBElPA
wB/52Creea1tu5WIFlkCv+rc53FxhHROkNEKpe8F83qlPOa7GgC0wfPoc0jwvhf99xlP11Gd8q6r
wNNpeshqYj2niJbokKXzxbu/Ii070b+FkN1ZyVU9E8Uesv56gslydLTqgUkTYF2ewxWV5jvSfls3
nnGlmWKky0lN80dHtHexXdakCdSjsf4+GO/00uX/h1uXPO4Ybyposg7wHRCddq9Awqcl5tSpNtlD
dgQYBm9OcBE+eC4cjFuN2jIpcolK48nrD2noIMzDsSM0a9++vr+5kOfLIcnPt2MMiHiJ0BpWQY6C
SJwcxJqBYV+PXAOyGJOYigwsaQvxlsgI5Hg5D3qjmiglA3Lq+qy52tpOZS/3ufn3IkczSkxI18mZ
GplgCg+ovaXYNsKmkbDCcjnHVC11oTSMi0qqgfkzE8f3/tQxOT4XbdiqUGPVP1af1v763tSY59lE
n/flfqnB9wclJkAYGl0QClMDpc1p530e27e95f71myDTB/x3bl+Jxo2MF3QNOzOSKJmWTpsrzAcL
xbisy8iajjpqNa8CKe36aptAQHVr5+VQbSv//y0+fvGM11K8hx6YBLgZQ1FFTPj9+bDJOJ6lTC1F
OiMero/0YC95H53HX7ifwAVku+GBMUblD2qM+Y+qAvfFh068lWhLHHOChv+yvAv5jEjq7QE+kt+u
tb3/ah5ND/txlQ3QjGCDVOv+Z15KfXQZjMuADpAM/SYGM/OW9FrVFddYRPdss5XdWkWHGlG1CIrB
t7WiJ2w4FKkxYXj/gyLzkVtxTIYBRw+O+RM6toYBkEyUgzGMNL49I65+5RdaFmLdPygy2jn2QhpN
YSrSVuRWccIjhatCuYV7rnUpkviDErXrs9cs8vMEZNYMUtSjPrubJkf+egvsLrCOX/CDMkWFszHG
yfNS6oLD0GVJtoByAlweiPCfhJtSVpDm5RAojQxeDyGeHoCB4uJ4t0HgIVObdkdRlcFYfe2b7yba
9Z/5m+Xb6WBfNwHOhADH2I5fq7193h2cnlc2XJpF/+MXMh+hj8/XBseE8Au7NRoTAPnfQt6mxm9d
ALzhaWximw9nlWj0SqH5CRi9njeQvmQ+//gRzPepMzU7xyKeCRjEGsGmK3oSnklSbrhF3/sfQj77
HowDT9PIKhurALfIuvuD/H4+ui/f9ScvvV/qdP3BEeO6r9OE0C4GR93acQKrBVo0urXh83ajEYXE
2AKsvGxrYdwfEa2Po7RbXHiAQAivRhbY3K7xUtLzx+9hfLucwRPrPf3MjvOpvk+fulMQCRCFLemx
H0hrRpvQ4hRwlnK+OVV2GkW4hPIllyjVzXZ8TJ7lGlhusfOkrvzoYUCZADeNYnckgNzHXN1l8xU5
46b75Jm2RUPz89XZsZTUiOLBMvEzRjQRUQXBDfvQG3CfEmfYvzhmlAbsdySMhUm7RmVu6Xktwj9D
3cPU6fcBChPcrbBlmzZjiskc5C5WG6G7EfJQFs8VIkUoiw+2gD0LbFrYYC4quFeabo91j0HGpGVA
0BHLvgKDJRndbF3aUxCRz50XV0TDTMxjnpPSQZBa+Yf14NuPANqxuwQYRtTC0qQeLXvTzt7+TfPq
D2ljTFl1KScr1qFzsKcndK+wEIWrZHy/tRBV/kGHMSJlZam9GOIFUA4SbSHx1C81wQDlVHo8yeX4
D5UxI9iPywvJoI/t0KOHboTl8geaUHVB7POM1rIZVhRdtExJ1gyRYcwYpBBsQaRePSdMCQoIIuZd
6Sf7N0oyI8SwdVWGqxVfGsoW9X3ZuvPeYxjK+2SWJkIROf3wwxg9FNNaLQxBprNbxxsflU0IsLoH
8nsFo1uQoN3ekvp8y60jLIrID2V2ZTNVzajvO1AecGvpDVfUo6+UTIOdQze5t50WndqMGBMjdzow
FSSLWgLZvdgJTHoIDcRFlgO30b2Qus1f9CZBs0Aqr/oY5yLAl0K2GwnD15r73vi83J73eoxp04xQ
09QKVIQdAo93bNViFASTCRz3tFTt+YMb1pRZDRAtqbzrhu3If4UO8IHVCtuu3Upwgi86BZLsnp/v
S+XSYNwfVBkzZcpFnV8T+oa9ne/Mh86TT+2jU718C85X7HNv4i5V5/8gyERXZ/MsNZUBglhul5zL
tuvI4bv7hBHh3jKWFg3WTBYZE3K5FKJ51igtXLr5qIm3ikgO8K4Dt3S2BCj3B1uMERGnFIPzZ5Cq
nNajpxOT2saCqkV0O3OF/TnZTHbz/D29BIfC/zboVA3HPFMK/3CFM2YZ+4KrKbFlUfmhKVpp679f
ecNZS/nvnMnbv88UzgSaw7luQaKzb2dFkYgKE1akvwPgAdpfPMiU5agCJRkTSacoSSajEudMEy5X
7Fcc9XVTkeu2/Cvbnl9+x8G6zZxDt0M6uKG9Ps5LLivFjC6jFIPRpVLVgm78sDk1R9RqlDVyfPuA
+TqOAi5UM3R5RopRBzEamuQigFRG8qP0iE744Yuj4osWeUaC0YIsjJrKNEGicra7/s1wsd51CHKf
V0pbzt5mhBgdMGsx1zp1RNLeBKjZnUn2jYYJds3oeJ3sNiaR9o3bOdnRdSvsMnvC8xUZMHnhjfsu
qYIi6aKhQGZwa4UpgCVGLIaaPtE6TZXZSk0cbnRCH43VNkWWkahI+I/KQoNfsiy6iK1Jtc3bh70b
Yt618e3v5yvmM7C2yvmGPHLM0ypamY5jCXIZcT4+JrLzgaabk8eXgDtMs5idzVljDIkwCnDiF8oa
0sPtaXf0AN/rh4EKpAzUlbnx1+LX+nlKNi/LURM1tfz/PqVuD2cEQ0hCj5E/uOsEGFMxr8xwS3vu
fDw2BcuVcEqzyIB+J0T5zKa1ILkJDkCvzc3a9bGS9hd5CMnjmlC0Gl1fPzuocn3pe8Br/YqAcuFw
vu6SEZi9OJumyWYj1BJ9cfHsNpeN7+9j4JH+frdHTAl+263s/avFU31OkwlrhFFJtfyCN9icTjHq
p+TtcS0HIfeg+FKQNqfD2FJD0aMI42DQxWNE6Kkl10rtle8TzCsLCOvt9C9Y1ZqLwLLk+xUZ0xOS
RCuXOsNfj8YZLhOESB8EYLeSE+DEsDNXDmSobfQReJ9wKUqck6NGeOYazz38xeUCcghr+ochtdPA
fg6xDLW6LyvLyvLDFvOcoVGW/YWKirE/YJoOe4f3//6i75szwjgkOcwTQCkJYMQZZDs+SL5+Wquf
OG8dRDvuitBi1DsnxzinqJX11KTKj9uXueNUajB6ke2O3nu9WrcfAXcJeQlDD4L/84KMKT2nVxPz
/GAQXdXCwYERXDmhYID+E0Unt2kr90pMtyO6y3vbZV34Ic1Y1lHOItnMY+n4OvpwkDgPl12JzhN9
joiwM9VNaV6UssKTtoerA4gDdMM5OdFiLjt7Q4MyOpP2+nKtxgmHJBBSUBBCQCjbdCVvbz4AggDX
v34dcJH1i/vtlhrU82/HjlIrfTIOuJiNB3Q6V8CXQ4nJ5wXSS53OP6gwpqOYZK3pC0jIq/ORpwTn
WKMnkbyIBI3+yKH3d3gBJ/2L/3RIfwsG29MazKFSGgvv2TVEIuFqOtPBApS70SD85ny8xcKKAmR+
NAFUjIGwgC/p1Oj1oJ2lYzfajvgi0ebKY/lkmx4PmG1pNFKfk2KMSd+2cq9buUSdjCNGqwSrd263
W4+Sy52LWrTAM7YYS2LKeQuE/gKycXIytwkU2wEiFSdcX4zDZkQY46Ffh6t86UDEMWsi/taDw/mN
Y4Cpp/iHLMxIMEaiV6spzxp8nitkIYjc44XUtrkyPiR73epcAJFbpHqHHqvLRQE4fAWFvePm4mJT
ueqhznThtYvIa+hjEp4Un/s9Wo5O6mlAB9KPyQmbRqu1W6/0knQrBLzcyY1FS/nzCKyi6+ei6rQx
lY6VSbJrME02qi4j+dbPHH/KE1GDUXar1iCjAkS0kJ3YwvJhED8H65d1XREunBn9dPeemgkStLwz
zsmIp6Ylgu12lQI/qif+w8P7es0Fvlua9JorH7s+kQjTGVVNUNsOCcEZu9RWT+EbD5VrMUlXNENB
mg5oAl1mVaKLWqVLS8irHT0qTu2HK2VfBMNepfc0G+R36Kqgyq58ZUR/ua8sy45oRpxRliTt9VAt
agnhAxBjtzvd3iHM3Lco8zTuYNMebuCo+39lr3/IshgJVS7VLQ7dSEetCorg0R4iW92g+U7vBvyr
NuHsgW99rZmzHUKpVULcPUcn4XXbeyXBZR2rd1AK33CxqxYlVFdRbwHkGEY7mPfUFGAHhGNDDbYn
u7qN3G+Pm9qX1frwDezJ+19v2RP9UGOfMZHDqjuPFwl1Ftq6idbDJ11kzCoH3WYOrUXLPaPFhCzW
2aomTQFn220aOfrVVWWMWtbeS/txyHDxwee5isWpCWxN/+ctWRzZtAkLbWrAnUJ6r5DthzUQQ93B
lS30MZyv6XCfQ86nu42TzMQkbaqwnJSrdPSufhGo3kHkHM7lfi7GfCXnbBLyKyg0gjM+tYDszHAc
Y7Xh7ZYt2+TZyzFJThGnqtIVeDkHFavERSsRy3KYqebjTVPj9A+LPKPEBCjtBRvu2mWQUFc5OTRF
PErkWL+U9sp88H/ZdrYLDrl7QNjHm8ZYtpsz0my80mnXTL62YHLzsf3wjmNNcCSN2HkQE/F2rjzg
mS2eDjCmesrOVai24Bbvqkm2WJPkpdjQHfHD2JJDuu4+y8/7UrlYg59rAWNRYsmIlcoCTdFHaowh
pqubbK3GFnz7Uq1zm19PWgwEfx6WrSd1yrUwYg1i+grsldjGVPXk16vLp8nL524qdUd62DpS2vzn
PbUS2AUo9nvUOr/275hd2Raetdf2f+2POBjXvQyBEGOMpFzpVzRyeIklFdN7P4Q+yUz35bJVm0Gi
soTd/2aXewUQ2U63j0pRI9Hx53xVjt6w8BNG1DRlnkJDW8x3ex/tyiIXVLA3V0Qa3lr/RMOKQ3Ex
RZp9Vcb45E2XWMrQUU2VdrhdO94GldQjTpHz0luF95yM/ZEvsSWaE2jVbuNRnP1T8TDaJuBuS4JV
K8kHBtf74LpvvgpEGGxg4NYluiCW42x4D80TZsZAabKq63EE9SkeqIx9Xmx910Bhuaka5emeCDHm
SMKg9Dm0wDOwwVUfqHcAzUrfKvjIwrX/V3llDFEbShJueYNYmtvbjfdZa3ZV+eajg9nF1E7+DWix
PjNCKmOESgq9p4sQ1w2iQyRUCbFseMggRJnnvpzewt0778gev6suo6qVCfUor065jneXFLtBq9Wu
wBFuQSOtbyNI3OR2vAVgYr794s5O3o4W3PsFTKQTncNU17sRbtrbbnBIY7u72J8JydYrirPt5sG6
IrL3/nLg7iZxQhCNMUPReTCLPoIZ2jqY2ry88RzYEhjH/Dve/n1m58JewlVGqcd37L0tJpoUr/LK
l6vlWi7ma5C1Ha6fhW33/hqDgv7v3n7aP539DnOLLzGQXoDj4E++uHvsXRwzzu3gdbj6w9N9CVgs
aeLCok6zIYx7i4zKJpfWEOpRpJZKCLDmmq8G55I5WuIJObmurNd1g0vKm2deYWexPTsnzKjw0MdW
K0U3wuKzRoqEYC3gtBVHrOivu3ex3mIBm2csF6PCOVVGl+sot6QakDRHlOROu+15n0W2dMbMlcpR
rcWwcE6J0eJz0urA06GULExDq3bR2j3ecq240tZ4v/8VF6cFZ8TYoRnAIndqmYHYBosqUe1lH/FO
P55jp1vZpQGfU7sBzh2dnUf3UbHXhRtAsXWD8Pwe7VWy2jz/HYw2izES77KhTDexI+zzkdjVmmLd
3Od3MZOe02F0V4qKejhbE/jFstFuV9t7HBLyDdsla/g2usWb2rwu6pK9mNNkai9dW/ZxPYG3obM/
vRRVeIz1rs+tfZ83nojeZlJmZqNWs/8nopv2oPjvQIx7Nm2ep6YByL0PxQQN53SKdHwsPKC1224z
bOxirjO26PDjF799Rz/HPWqMkUn7stbjENRCXJ9P7fW6939V62eO9C2FefMPxFgUK+nboo0k6Shn
K2GP1uwU26HA2wteWiPR52QYE6J1ltwXJpW9V0zp7DCls9qTpzecEMcy7WHDxxPmfSvGkkyDlF7S
nH6rTes4GuABXjCFu6u9WMOUJreqshS7zvhj5xGGa55jTxjkgLVjecUGg/Q44YE5AY6cL8Vwuo7d
GF1TZUljYw9p0mJJAQDdsZwCg5ZxU3v6vMbOyxrd7BSxB7eCsxQpzyky1qmVSiEuJQVR46YJSSSg
d49kEpWw52fh4T53i7I4Y441UFU8dd2VCgleUS1sDY/4ep/Eoj2akWDsUaP3AsDiZekodKTeam/A
ZensxMPg8n06y55sRojK58wgFZOYp0kPXq62kz+VdtMQum254WJ38SSCMUptFBt9mOD7bPqQIMpe
P+Jwa7Z7PlCMGW4LZlHOZ2wxRklQhDYdBBW+yvhdvUvA8z9LTiY6KJ5w0fV4kseYpjjuW9W4icPG
+9hNpIY4oHWLJXhu9sBjizFPtVhaWIPHI1YOsGwmp/SNF2ENM8HrzFFt+YdRn70fY5ZE4PuWZqvR
iuG2P0r7tey8UM97X/oWK08zpdWZ8aiyShozKUAGBWXVP20/PnYrDOvjjOODi1bgi72J/fskF6cK
5iQZO9FnQtGLGSQDOIHbBqms7MaNlz5uqpQgGfofH1JnbMXVbDrFEkHu9SQQdYW2PkYl7rPEMUfs
fEls1EMrpSARp+T6l4hxBbuXeRKx7BnRqjXo5q2hWYxFisbzVc4A2IqMKvThG1fe6q+nxPbhGAHR
Y+PGI79+thhxzmgyxglH8dQ2jnRoMZaEPvqH8VEAQjsv9rsFXf8U9h/WGNM0tIMc1xdKhl5Uv7oT
qbxOwQQdxmZ4Uy3UGNyjxRimc3PtzTOyhyOw1KV9SNbcpG9ZHH64YcxRIjeaFNcGNX3ITU7b2t0O
MTBZla16Ou8q/zvgRzHLxv2HJmOXcDamAfw4uEK58dTIpI2J4ea/ooocUK/m+MZle/tDjLFNk9zq
cZuDQUpsm6zua9NimVj/W+h09iD30F3TNFPAi+F9Yqp4v18VAa2GYwSuxMksm0NuMXyekWPsUWWq
13DSQE5ANHG6utUh3zSvQPxwOISWTLqB5iiF0FUxx8jIhXiNi3zEGASWPZ3w/ensAKoF220cKkse
ak6FkYQBA/XZuQMVtBIsFPVV4iouToxxuFkcDZ3TYYQgzeurMtagczsDAkiK4wqjodgK/fULR6J5
c5GLc5ozcqyjyuQJKOpnkANCi+NFiCeO3s4gHYZHtuMzhhUMsqNT/WR/eR+fKo08ueNDgzuUWBwN
iu1z/QZUnPtPvVhkmf8mRnLOuLJbxxf6QQdne8QeNsGFTUzrwCIDsvLLeuDonbpku+YEGV+mDUam
oMcuI/qQ/Wwk6geig/M3OgxXd7sjyXZf2rl3XO33QEMf7PQVNT7NBsD22cJMpyu5bkEebfTOeFhu
SxZh/sMY31RpgyA3JX7Ya4MxEIuPSrdk3+YEGEc0Fl3ZDRV9am97sXORKP7/xb+T3nneaLH8MafF
eKPeGoqLSPUU06JYbkMFpHBWR8Ciiu+/0zcd59ArLGW/1iFv9ov3ivTfZ6mA2l4HracyruCetvWY
u/fldbEaOWeMMUDyOY8v4+0rbU4fMe7p7g33AdKa4oo2vyyx/MksS7ZwTQxL5gw3vdi1Y4GdjeMG
+HAfH4UDRBLX8s8Otk45Rm/J4xrGDymGMcDGxoNWgJTov24/1WPmcazd4gDNnAJjVSetxcpwDgrV
oXcx+k7BADhfZ9lw/zDBGFSLgqsbEUg4VJtxmXKFsRn+SOhiyD9jhZ0JHaZKVVKrp1LmeeP2GO/+
Ir/p3BGWKr/HIEh93uf5L4byb9bYubIJ+C2DOHXwFaetB7w8WCj/CYEr3Szj1SEWuy5z/hgjGcpm
rw8S+AOowbF8jki0zmPMmhN06HzcsLMPVU2+AVotPNHh3i+OLC5WGOf0GVtI11DSSQb90cccAUwV
ZjcRm/M8IhUHNo6dk2EsoqG1Rji1EBcsZlxItG1pF4Mjk//FFP58OMYU5iaQAtIavKA4gfPAJOsA
CJiSs+dUfmuvv7Hn9fydANmdowtLMdmcOcZ2VIigm64EXYgLLK/53gfi5+WTR4b3hozdGIf/GMSN
Yz6fLLLtfrWB2mJWLMVXA2qsT2daOLwt5VRz3hhTcpaGOJcT8AbA+i0uqJUk/sVjjPd+jC3R9TCr
KurCSpI/qehL3DareNKxHI78LR0s1K7WNFlnKhBByLnmrT6zNYbopwcEYZYN9Y73j2u726gbeYOV
Ac4rcjhkoXf1QhNg8WFSNp60idaWXXuJtwFMHofOsk/+4ZGxJmjgyp004SU36C8OLbkKdLTBQYUJ
8Ief5xY9av6Ru8XFhJmMsCC8kzWIotWBO4p4hYmgG8gcDkphO+H3k//w7sbubTfhwk0fOCrB7lmK
lTaiYUzfdZgcb4WBPyAmHIQnOu4OtGFuj5z3HRkLk12n0SgVvC8GJnCUUwlwcPpiY+j9neLsRx7m
rXBs9/5H5fkjFqY3l40KNQcwieVVQPjB1x7/8gF38uBiZ5z3pIvUTEk0NUWVkGfqKhPWWelZCDPK
4nbyULjBDACpnTfNX4NDDMMSDndLTzqn948nbU01p2kJUMzWKOldyBED286oEM1+FL21jU06C+Mp
vMrKUhSG9VxD1hQa8WlMOiTnVdyPOF4LofW6DwNj4xVP7Zekc06C0UYtrRNJuUiQTsfZfV69A8c4
LwZHcwKs856sSNZyEEAliob+GJZAVot1IBcrGLhFw6G3ZEHn5BjREMq+boUET2Y2pI8wAf4Xh8Di
5OmcAiMMnRYP2IYABfRy0U/7JGcaAQEA7r7QcekwHhtQUn3Y9aCDfPsE1MPYPvrGM0IfLNhzSNGf
zEY+c5YYrx0nY47i040lB4Yx9yQfiGdQJV6dazFhmlNiXHXX1DGOdU7UOGGGT7oAXlttqeWPyRqo
rA4fqXwpOJhTZBy3afRlg1IHPldN1CMCOr5H46gpW0kp2yrOtCtIdHRsDrEjonHUkd8wufD8/Xr/
W3Hkm70JVFS1khrJgAcc3TjxTIl7ZZdjEdjae9mMVnGl3ADXIQW2zzqweZD4i6Wu2UdhDXhenJsa
Ak4LAqeTbqv2kcAmPLjJ8RE3Z7lit1jpn9NjdFbtsszsqVVwTtJJ/C5Js9phkPPsq1d7wvZNsC4l
8lLH5PnwxZX5Ze/xtxVn03btMqnTdaTEnSsO4FDYO54CL8VUc/5YBR7qMZdFqBU2Cy77C061F+T8
9BjgUCaGgDkiyLNMOqPE/RiOch5TCTltB+DbeUfT2ftk8F++OHHFYpVgzhijvZeqwE1OBeIOiGwl
uPzW3r/u69NiYDijwCbvUw/ceVzOBTNbOEAlSAiWVg97upiBrj4G2/zDFackN7zGJ8fmshl8oQ3T
JKV4xMR/5s4K8uwsu+IlKX1Wix3++quj/d7EK5Rz0azrj6pm5zkww1Bv4Tad/ktY9regs9tecR6a
mhDdjDsKVLgLATTNz8h9B7rHL9e+rHgukmML2cVOBfjNg5HS0KJ5Sp4OPFBenpVid7wyyWhyzLFQ
OS/h6DP3HFzIliQRUSKi9gDd7jJ4Y542c9+R8fxVlg0KwAOoSOKG7xTEDj1L/AunVINnDLb8j+rM
Xs0R++GsTxU0AIHG1pOcY41rqhruIK9gqr54porjLNlDOaF21epUvumb5m0/4q/oOXvKjuUKtur/
B0VgDEily9G5Hig5B9Haafsq+ifLSyU7Kkm4R78owem++yaFp3xsFm804QSczZs1RgnE2+199ei7
6/Vtf42LCcZxL2zeXpuJMhYGOLxi5uS03YbowpZuYKXuM++IACc0MJlkoT637aQqt28XPpUPyNN5
bY/FxvXMHLN5em+W6MjTfASQ28haAUv9jtbPAdV0nm9ZLGvOSTGpQnauq1EtoGYYeQKEFZJk1FEj
XJJ8Mh8IeXjHsQmcPMHBE3pdhQc6wzMuJhOSYNg2jmQJjAKowMudJvB928UAEVIJOnjAySZu8LN3
Qnw2Qe+1tNeyEeQ6GxVj1Khx/3Yg2EB88snbQ/ELcddhfDvkzxWFN+cuZC2CC8wfm4lQ8rOhD4YB
+hkpMKCiOmFCvhGNc/jkBQzsFR2goSSCoFDbidbz2Y0xis6rE3NllLEpoy4YOFVDZRSx/hQo/gsG
KxyuE+eFJuxRHAk1x0SqQafxTpitQAJ4zNGoDZ39qiWqQ9B7tF07yASbVxXgiYvFVB56oEZOmQLS
Jzqm4n2ucEkKXmEI6HlOf3gOPV8nAw5PPNiP2Asgl43w8JVfCbf0stTDmcmNxZgcoJdlTd7f5AaF
pX6FLZ3VkVZ7gKvw/qhhVYeKK8eAc3JGdjBIUKTKkksQjVet4yTr5nsN5O/7RDghu8VYn8HU1VSh
CuF8vAX3//Riw2T+aIxtkVojyUJac/G2w2oXYUQL00yhyyHDM2EWE6f0ghxeLA1kXrcaaju7AUnc
76cHgA9hANfhvBevkGQxFqQNp6Yx6EfZIInzPrbX/W61x1Kn4D+29uADEYgjBlz9Y/Kc0cz0rL6V
rrC82qwmBy1ejGSQKnAxitu7iv2C/XuKXsX5flS77hhrizEwkyqOmdhQ2eid/m2CkOOGOI+7+0QM
digo1P/D3SZ/gAf0jtBugCbsn36/jZ5tC+9ch7sYqWBlG3beRN2WHRw0L0MHeBQBRqVFJ/FCdnug
A/lItCpCb/wCCeyVNx2+LKMzmkz5sRuvRRimoXwsVuLkP44P74AtcEvnsqPh2OEA3BneoPNyfjyj
qf5Znk7y66BYHWg68Wpb9fZE1C9pXQIXll5so5iKHHlZtFczgoy+h9cOjz5ZNASMVCKjAxzilpl9
n8piwjojwmh7GinAdpJBRLXFp3D/r7KQ2Z9n1Nso9SI1dfx5inrkZJPbH4fPMX2gWIovdvNCDxPc
Z2gRisickWT0W7mehaRVQBKrpznpptNv2y62xgoQJXZTec9caaQ8/EOvZwQZvc6sronlJFJw7vor
+H79VwPpM4bYWoYxjY0qJhC8DcKFC84ylrb/Ljuo5QYOTxyWw+cfZtgCRpNFIq7oQZszcrVxLQRT
PTsUPnXM0D4hLvn1C2TX9FgUbxKep9NscSMW4osiSKC8OWFMjI7drJ7Ig0neI+wg8gCrlrPxGZ+M
BcGq2mXQRHw04JUCHhIHZXHJ7Ek/+i22xXANMvrkPu2iaZ6RZAxI0ygAohN1MLjBzvuuP+TOxY8d
OSUSMlbAd2S0k+dgroTnFDhKzpY8GrNUcjTcZIDovG638dM2CzyEnBiccfwHw3+wcX8ehyADXlmA
oxkGY1yiLNPL7AxV/DzSAly7va/q3I/IWBc1aZu8oK5ni8lCzwNqgP9EaA8Kt+B4kcpy+DX7fIxd
McxzEhVXSMzm4/Js2eUTzj3yVvb/ixIgSgTKmKWKt6WA2WjblKRSqkiZAo4+kD9OEMrVE3zpOsXh
mGccuOOF4stpj/pDkflG0gXgFiOluMlXH/0KW0IIvPotbRPxygDLwd6MFvO9mqTDWn4LWtiicD5Q
k/L2sCy/AWyZu9it/j+kfWlv67iy7S8SoHn4Sg2e7Qy24+SLkOzsaJas2dKvf4t5wN02rWMe3Nv7
dKMPGnCJZLFYw6pVz9/fjxVkkqgLbQD/s53MmfmqlAelHsM0O1/tC1pestYJwA1WXjDHYkHkBVmT
i/uJOebzV9TPf0KSPtPQYz4+JQRvFCeOpeLuX4p/n8O8FFZ/VqWkxvqdZD70JFtkrw4vm/Mf9PR/
hPxemisVasrcB+IWay6S+flNqzwyR/fmEaCEx5vLWcyvKl/JwUxioxkLLEb7wvQ0OmRA49ityZ6v
q+P71acrEWe1CrIgCxXku3d6TBtdl05P5h3SRo/XMp3I+Kcov6WmK0lZmofjOcemofiPP4C3I8aS
esfheSfT3vK/01FvvcgOY7fj8AxBK+E1fPVbsCDPg9fnSCQ8rv//8JT/E8X4j+dLKidRTJV/84v7
HmwsCykx0f3IDukq2CMr1KNdIN0CQxLzbDNdyANdlxm70rdm5ot1RK/eyfvwFuB0oZEkAfJ9SZnp
KGUoT1+m37l/K2bsS2cE9WhQma191Jc1AF1LuCvC0+qb20nyH96ef7IY01IMbRknZ+jmiuJ2PQEg
0cUMzHQuAkiw5XOWxrtsjOXoy74cYgvSnNAn0nNznP/wHDCe4WCpxTTJbOUAzfP7FQXEAFyLYW3n
VQo2E5VnO7iymEyUVojj5SLRm73xdLuKMVM18IQ9L4bivacsodjQ+PpZ/z0lTN/WZ5uPL7JHm/T7
e++Aqop3StxlMV6lNeRZqCdU6SW4eCZiQ4CIKDrhsbma5Cu5Moy/ib4rc9VaYZqLvw/JaXNefHwJ
BDE+HDo0M83QWIHSHMg7zvYAOC0v5zzp02kmxgiKmgj6QmaJmgJ7rKiFggChdkdgOzjPCtXkO7tx
9fuMgdSVi5LVQwrH3EIEAkqOhojfA68tZzqjfCWGMY4qbLCv0WUc4QwbGyTKEVw/PqXJDk7zSgZj
Ajsz8uvEwlIw3MKjtVMg6LqVGYHNP96Es7PDbambNIBXEhkDeEkCH8PCc3o48qxxUKeyEiR0f3s5
eS8ZPYhHB8UYwKhtjDixMgV57MqhJ3VZVynGSc7B0sLbSbpTj2Qx5s8cg6xXVexkCzmOFzo6SqcI
03hvJkf5frXm6l7RqROjihGx+/js1PtXYEd58z95ivfriVyJ0M650Z8ziDiilF4eOpIOdml6XGvO
OZ5fU3UlR07K3owDyBlmq5M++8iWwoXkAI+UvE2bdp7+ad2vG3clyjKrrPA1nA54IjHg0oVX0ROK
9uXm/SZTYleS6KKvJKW+UGatCUmle3J2v/zZv03YLjxce3XkVWGnn48reYyVGGt/lLozNlH5nai7
Qa/Ji2E/NZgk8Y42AkxB4yX9Jv3DK4mMzUjK8dJgZIyyj466gN40AKeerX32lpD/3dt4JYoxFkWK
KQO1gs1MqMdrYI4XIJzopUEVBp15dOYzxx5OOjFXAhmLURZ+NAg6BIoz/WO12XkoeI3b+g8mov4X
GIH7nTTB5yGrFkaayLLKxkGdb/ka2rLhzmTJfPQMoj6HpdPJyyZzzDfO0u4Nx60wxp/pq07tpKTE
rQZt98VBYgfzGqxn1EzwF+eFnMhE3wqjK7+6BZbQlRkmX0EYZdcb11VIQmcBZFPd0pIQT9y98b0V
x7z4Za1W3dhDXF2tG2ew5WVJJwg7xmYd2UBPX+gkF4ezofduxq1Q5uaFeZSlF5BkAduHkKW3MBat
HjxwRmF23ihw/dF7w3Irjrl2UixYUt9WUBaQf+kk/xSB6Js/XhNPR5j7llddFPR5C+PVOx5YNtUn
EXPtbPuxlImEzu1SmFs2VKD7Vw0sBR3Aop3kbhGgI2LYqa3dSvAEeOpBj//2bb6Vx7zNhhk3ulBD
nqPsNtU+Eci4QaKKaz44asiGJ8MI8p5K/j2i7G914CncvXG6WQZLGX3G2z/qJU4H/cJovxNxs+DS
/AEdnOpm4YvBkcfRbzYwEdBJM57prm2O0Wfo9U85z9pyzuWXifXKSnRBUkvnFgtC2/cq3qu9owte
ejwj4ucxoU14urebx7zLghYZ2WhC1nHjCADT+YsO7W+/w784+zbhP92KYgyDEYJVwfSxcYJFMGWs
fQohh5emmUgc3kph7EGYFWpTmJBy3Jza48fgWmQ8L1un0mlE9+raOnnH2I6t8L7arITdZuXY5Y5y
i8yd/4VLcPstjN3Qo6IHNpwqfqSTdvY3WSgpAZMer0wwkW67FcRYjkRMzXYc8GLSidZOHy8M2zLs
XCcOF4rCsYW/45evlLOV4qBugg7JQ7Jyzh0x18OfhNelwnsoVWr1r6SMtaQqfU/VEs2fjjmzMNJw
tyezWawDA3zkGN774Otm+1hq47zyMaFcxDmdLoGrkWoNzsUAwCtXe+7CDb8gQS/VA8PLjsCqZbRA
hAX2EBDnsFyuUeY0bEd6stCAxrl1E5n727UxPoBYyrWY0p3Eo+J/AIQFCmMwIL3MMKBksQZoh/ta
8t4xlbEpRus3QdljeQ7M8W5Dsk2/sLk+KccOq4w5CerS9JsRUjDHfZkNBNmoJiNEOGgzWEpUAHhm
meNpqIxlqYfBSjsFWjLujuZziRpSy83RTERkt8fFmIwqLBq/72vqaZ+cEamoC7iQNknoPlZ53uYx
BmPM5aDpLWolQXO4yjm/zjP1LAVxdg4rseuwiuxY6MRcRme7NhcY1Vx41rs1f7wWnjSWCTDHXGxL
q373rHPEo+XJ361M5HnNn+DFublsByCmdxmWokAUHQqNOpgnbmqvfMdLxsvWTXSm32gCyy/cDlWk
ga5f2eso5p/0CkxLFtmh/FSTRbAUX6vcvcxKXF+wLXE8Q57RYKmHy1yvleGM90RB/WGD4RgAWkUI
VbKNAYKLFlB7mRzsFtRV+YZjjDnvi8YYDzlP2iSjT1nauOpo7wU7NR1t5IYpvJNkzIfkwyVtK8ih
JAZj6CAuSj0kE+FicVYkUcPwwNxrjOGQ6nHIFAy9ApTmuLHQNfqibccPZMEC1MS4mTCeM8CyMMnd
BWEmDcCAVticv0zySqVwy8+8VTEmxDTULBM1iOnt48nYeY7s9q2LKtHouvNG4wVH9OcebSITrFRy
MSQ6jWWPmgT/fjWeiTgDacMF07WquQ0+g/nc4M4H5dljtpcwSNWsG2S6mWFHzr4NCpHE+UFrhPPY
iE0bZHDeKTJ4s0QW/ZcUl7jqkwHOcUvJf4RntbY5t/o/rOWfDCbV0VlSO4RNT43X6vLmIvdA+K1v
0/f3nxAmxVGaWXUZfQg5UXhmbS8yG2igLaBAyxxTeHm2n17Te7X4J45xb4ykV8R6gBew2mDE4Mau
HTrul7d1PCmMUdL1XNFH0IHtj2eR+JgV9vjwJ6pP1Nb/WwVjjLpGNhOpwu8nmHqkONIWrW4A9XDE
/FZuH20WY4jKorv4l8uvAtSfljeivQh/Af3ZfFt2vi0j0q/tASNZ6Hi8n/jAWeW0A/VvlYxvMxiZ
r1YtxHs7TNmdYTgyN+3LOyjGKEU5iKJVja7whAcaCOHdHqxtTwHY9d6xp69LzK344d2ryXgds8BE
Tcb11VkbISRq3zTGiJAoJPE62abv4l911y5yN0FT02s85wELlYllAvJgyhII91UZME/ciqvwyNQA
V5fLSoYrih6jdIEU8EdQ2bsUBatgu1tIqxfBxmCk9ZuOuWRnkgYYgtCu6/XWPXSzV94GTDwFmqiK
oiQaGuYsasyup5kmGkETwF1o7NPoxCGxQHJ5xjA7zL3GtLd+fokdfevz3oSJjdck7LqlyhqGlLDY
j+bSpUFZWDjtXfnRvflrYbn8UWKiPXGs89SbeiOJMQBoJw/GcwhJlYcR3/HechOQ/YLbsCWmXXmP
L8qU6weYvmZJ2FH0HBnMW1ekpYrHAFqcoNNpU+ZuJ5MxQBCsAKrw0tkq4O71uBU2F510swPqDNy+
nYn3CLABESSOGOugKhrzCUNwuVSqL8A9Wsrbr8u8iUg0hzNmiLNsAZpoTJscdz3PmtMXiDFQWLQp
iwq4YUTpt5PvSq/FPskEw5esPbKRbreSF+UiJPLbM+8CTUxvNy0JQ9+wuaIIw8uYokyI9fxSKhDk
DBgMWn6KtNpaHVOy09FbMxKBZJ8d/k3ZSKH9FkfImitLkXIwmAaRnniGawL7fPtBzBWKJStvUkG2
9rUbbDepFy1r+yOYC8TYpinptrFboBueh9Oiv3q331fbwJyy34e+FojYhjQi1kuyhka/8s50wjhc
bbUuMl6H2Vp1LQWatV/Fi9YdLLvrPWurknoP3sbcoRPrl3HBMw2PV6azYIc8SDS1POv0gOVl/6k4
fU1iL7M1HaPOFdvVT4XDTSTxhDJWIuxTIR4zLNWpFgImMm4pp9Bj23DvXlkiUBqmqqsqbgpLXnBB
f2RTlIm/P4nufh/aSCieeHjnX7qHW7W4FcLcDh0QKetcQcjxtPvreSvTpt17aEWWOpLNi9nGQ2cy
YLu7BXrAgnm4e8JMT/T2fW63W2WZPcFJfsYoYbJcRh6mNWCQPC+m+s2yP/pEehRXliKIMIDC1/CJ
DhCpX1+0rbdD1+ipR1fxfrZdAmQwLpeSPbro0F4GoHh6fA4TLhv2SDNNy4Sh1sBWffsBYxRoclX5
PpL0o9d1RJuP8/79PJB0XuyEd17NdyKIvJHHEo0EpdIUfWf5eIHyRVQT0CyJbrksbcsOt8H7mVyO
lS1zLu+Ex2iJFhg1DUXD2Hqs9XaVUXk2L3mRq7TJi47kUm3w0YAGFuQg72uc9gEFYN7ZTgD08Ajg
VQf4F1AleMa3QoM69eM66tU93BrJAT4K1ebS8Xfbz54UbusaeBVfPx+f50SH5a1QxjfW89CXwE+q
wmBAqTEPDHMY//rOwtucViCT+v4u5k7fzUtMXlouMXbpWc+IdSbPx8ffMXXON4tn7p4pSJ3QlPgO
lRKYFsvUiZ6DZ/9pQYZT7upv6pewfyzy3mrdrpy5SjJ4vYa4bNU9Zih9nDGaflEFHs9FpIrC3Neb
ZTHXJYjlOi00CHGs3Yf+92VMwU+C1PPz47Xcuy03a2GhA2GdG5dK7tS9OQt3L0/KUvh+LICnnCx4
eojOhi9akDDuxI8G4ZPiACALeKzqrC/L/pSChqLnGJsJQDCWhTHthmxasmiwzBrJkBXCmA7YPXQ+
ApJLB2Vv9kSgvS+rFwwumtma/SquQJ+QYwCisuAsenJbr+QzN1JQQV+faRd6OTLK10fb80sbhNDZ
ZpHYT2+0ZXB7eA2XoYtcE+dMJ/gbblfPXM0saPMoTrD67hR96kvczMv8Ql5gc92nt3Wx2KLvOOQV
76ZM382eMxcRAQ3+M91z2k/leDttvl/oAqDQ4BSmXO3Ln+GL7jiYH7m538nbcrXfzJVUhlrPW7Ah
0CJmgAT6MX1dkPHZdbOnT3VNaXBs639TRbzdZ+aOqorRGaOBU65dL3f2MH4glCXuu8HT54nyHiQZ
oqTCkUGui+0Y060ozgNTwoni+nxJq8UM4zjQVwsWz3nkDIRXs58gnLoVSCPJK3ehiAKjkUYIBO0I
6AIX0KEXkCTpDvjckcvOZ7mNUI6bI500rVfrZBzCAkU+YFUhFlXZzdmT1EW6ldffxn71nH5QDD8v
jTjlF93sLHNTjTErDAygVVEVA4t8Mi9n3fzyVtjWy1/U3EEBSdzPw6HaJNhla/Gs7YyF6aauuuUY
/Onrc7V05tLKTYgZERk+JEGdeON1iwtGJsFORuv1WsFQxmXhoB4v/hfVi+kn9Eo0c3PLWM8kLYHo
0j0CBQKYcDGrBvijIvh6eHZiIjVwq1rMrZExCKg4n0UsdLS7HKZJfH1f1sDrPNP0Psf9562N5bLR
QjA6+f4IRd7AITdJh1QxMOMUMY6edI7lnUBR3qyN5bIxKwzdUCrYIXNTLsEjQMgMeHW0S1DW1NyN
HIPz0kzU8m4lMg5nESZJlDSQqCET+uHNksX88VvGsz0so009NpmZ9pBwdjxtHhBpSwfaIkCAM8LL
5Ew/Xf9U0WQMQKRolaLlOK7OMZc1kW1n//tkP2HcoDBL55knOILD4ymd9heuxDJWILSyWJYSiKUM
zJT5Cy6KtzAdQv6Qde8gOMKUQ+97zoN78249S2uTKoaZDgUEH090soDnSbj0xUEAN/mftYs4bPkq
OLmd2rHN09X7ZOCt5jC3Pm7Suld7iAbd9JNuS5TWFPZ9DbyPC7qzV6RPnk3elHhqxe7c2quNZh7q
bDBjJOogVKSgfZztHhTGixnoWLYy4AEc1eUtkTE1cZikltrC1KxWem+DDGlOSypcopup2Pb6EWGJ
bhqtMpPQlNV9+B6+yt86igHCO+YncAl1f3E8D/aP5bW5WJhxKyYK9CVca7tki+69TXus1pLztQDt
WUNeXvBkrbcymj23OoGHvXaN2btPqoj2lidf/7cdZult4qCXxpbeV9mVQD5FwLIDzmTFDl315bGo
iRr7jb6ypDYNZpLpYGimlhzsAOKnt7gQQiIb6noAdSPU9Yd3Re4LMLciGWvUAbiQirmGMOLspTut
2YoLFObmYJiynH4FMnhUpK13YV1n5PFifyE/j86ZMUhxHGhV2mCxCSaYG0S0G8F58faK085KnwCo
BgAeTXYD7oV7tHJWr/NX+/39Dd7CaL9jogvvKlGBjz6IcU9CtazCs4hXQMf0qi8BwcRCmnUY2DD/
acn349XznDI222yK5zocaux7AqrT1kWKygPbyiKaSRmR/7zThhhjjfwCRux+Im0IQ/n4A3iLZayU
HiZtPsQqHtWvPwl3vqPE2UrGKtVKofSY6qHuY1xbAgYg0Ka5jxfA8d8xn/3Wf7+MTYT5GrB8WrDy
MKVhBOt/aAMfLaAmIpC+nSEual4w+7q05iLJD5yrQ3foTl0s0dBFVN1APU734Cp+EP02iGLLwmXN
19qX+ge8JBwJ057dlQgmRBE63wiVEUoi2roturOntzcJZHt0zqPDdVonA/orYYz6V2Fc+1JmqmiP
OVGqENrj+3LAxGwu3S5v55hnWbw0gV4PWNYqyp1xpTqj6ThcP4u3HkbDc8wNTEPJoA7PCbDvC6ao
fV1ctBBHzk8/t0D4cDTtxzo57UhaBsJ0XcG4s98a07VOxBaMqRpqgM876Q5XGab0p1/BDZ9/c+tx
1O+9V8D/EcZi6CutE4o+iTX4xc7GSU2km0xio7+XK2nykfi3LBZOX5pgJQyCSPtFKwEIW5y4XFfT
MdOVDLraq60bKksFwb7/Gxd/dJhdM7NmlH1ecNLZkXNMvJ1j7lUxNpI5+JBlzTeOggq9Jy8ubva+
bXntdMqkN3i1LOZ9RcU2L0VZoDGvs6HliI/dpnXPC6e2vf0LZpZZGPq9xnSLdr1Fp+/y5wcsSlzI
73QMdfUZzGN7sfww8CsoJsYv0047f+G1C3nFw3NM8LHBnbiSwxiRJFLbNvYDXIBV55QwxUhMopM5
XyHJgIIEqDNz+/nZ4ZGRTPQs3MplTIrUd6mvDFjf8bQ5GV67GZ+3B6o+Nte/n7JetAqvm7qoyjLb
rt21Xan4fart6yVKYAXRBwT4wjFaqCe4CnCXvnlDFOlryV50BQPFdBklF0W0mMPT8sAvDJFKJGeJ
YL7fp/RX5Lhjk8/ptRDm5Lo2TAWzK7Tf8dIf9WeyBR/1KvvZnCKADJBKcIb1f0HgN3UVr8UyB6eq
he6fRyp20zhhRFsXQfLq+vuG1M4MdBYuRi5BZTj+12QUfi2XeR3Uoh2FfsioSTMI6Hko3QNYsdbu
Acw83Ld1ytv6J+3OV2lqrfNlma7yBCyX8pasl90BtEY8QZPZmWtBjFPSZYkWtlQQnaEDakIPmU3Q
BmKYBwHcR+OTJNAf/M+6CWzKrdmOVbNRW7qPmH+SUpSa/fPNb2+dvN/X62IsdmWdu7RGnAIxlXMy
ZwYKjwYQEedV+BLExHF4O/nbtPJoYYzhHuOg1RQZEpE1PW00JA1PwlwsyWg5+h/bmR8pCd6wxN+z
Z3QKHQ5Ld7Tf8hSgMht987zvmXwfr3eAMQKKUl66QcH3IP/vZW4xu7xgKJ/SE97jOHWiKhrkNJqL
R6mXOdEKRDPtJeshSMjJxjrJ4KnzAmRqX3l3cMpDu5bEHKraCaYVt5A0vsLnFFIbo4O9DgYA0CZY
OZq/JFAmzuM/Zb+vpTIHa8lDZlzKi7aPLTIkTjYTG2RMRszFe6Y0GzKSft+8zDf9TVaZVJ1OwQOS
V5LZbqKuRf9LNWgauHol8DgUwA4RiYSeZjnneVk5PsHIUowisdt55oOIbJg9XvSkdb/+AGar4+oi
CJcUH5DXTnlExUp8t+z1ukXeD68kMWZvtgigT/g8xrz9njplg8LFsHLJkNiRA6KVQ+4YGkjCgTJj
tzkWL8FzmJLDoX8LUWbhaNUEnYoFr/6fPOZ8swygzNaAvFV8hmcXSrbudGBkLuzzG3BqyP0N3nrZ
E2utgRescMPZAPz2XPlfwNMxBlSRVRVjoSzZYEP8oBcTSo1j7FOAj0WVhMZz72nLhuaVh3n/9fys
joQOpeKc9YSC38hlnrasMkIfEHUDgRxYH9H5esKgYmn/NULhXtSFuv+Tg1dvOX4sm81cWPxguPnj
L5hArt2unAn/MSAZ5DkyviCYa2/oJfpCY8rz8aQuT6t6+R14w5xz6FORMoV8GhrAIQjJf7Pf19HD
Gc2xGVAr+z55ivayg2T2sMo8Gik/16twpr0/XuJvwy1zo28EMksc0jwK0k6AlgErKGUY/bS7ONFc
7FzhkC0+l6/+9nXpkvD4m1tHDRMVzAZ0kAnAoY8/ZerNV2WovKWjwUJG7fD2CR5GXerNrBT2guhU
eAi9+FuQXG014m3ybGLubGkj7g8iSsTPXAzShGdzI5y5bWMqWIiGIVyR7Vi2/77saJ797F4EF+B+
0PfOOaulz8/NxmOZuqKYErC9EpDOTNrHbE1REKuLvw9M29sU2/Or6saeYZAUye+ta3cuKsZ2tuPs
8n1ampHL7HJ1NmMtlCG3lhbNW7XCiFVwbta2MkdM5ew3IrLDqUdmtTfb5443C2YxnII4XLymrqUD
HJTPUlt5erwb93Hd71dh+hw2Ai3zbMLB7Bo/D1UFmDfjj7KynjV7eeC1ft3nKm+F3CUaCtAemSKE
IHbN5rAoBjmtzk4XuvpTMgMy1nwyfFcbiIjGaQ/mDdnjHzTaySPvLbnTNvolQDnKuqQpEv7Prapb
5dClcq5juYqPStLua0dnoMe1k/uAwy7DC+fU7xM6jEDmmoulVoVZp/n7SzVvGgDruu92Y2xGt9pu
s/3oYgAngnZ5zpF7/4jdymVpgvPunPvYcX+/Sn5Wp2RbEAxKyEny4XtvSUSBEShfUf/IenrGRIhX
ngWfvGX/NtpgtN1MixQzB01/X2hErEkjksYVnrMnPBmwIo+V+B55TRerq4YqgbdWMtgKYRu0ViOq
obBfqTP/OX7K1747kNhFsdxWl2A4BKYIfL7BbARG+D3raOEHwOvXn8ffcf+IMN/BxKIS0O9FIQk+
Gq5mSUkKw5XXduJETuT9xG6DAcor3oyR+7YNRiaj0WYoYMCIGQh7Jy1AhnVZe+mfvRclGFC3If2H
qpBP3ZvLq+Xw9jyfp67x+Tk4nwe4EDy3gaoya1gNTQWUTJGos8ZYcisog9ofagEd6N4xQPQ/7rtd
eMq2qp0szVm/6SWyTN0azqo6t5bNR4zZK8tSIg4Pgi5RUcynWGD5gaNGvwUg09trfjb7BkzmuHV0
qOYWds29gDMXqdsQeVSe6zCxbguJFUnCAE8Fq2eENVHcVqURCzSNmr20H12C/IO+034+ZSd1u8Mc
GSuD25Z0H89ZYEr/J5ZFbXSJUTRVlghIQDgJ1qjGZF16ugfPgceiPnXBLFkD87uCf8h4NG/3M7n0
VhEXkNXR4tpzN/eUeX9IPvb0XhFUU8Hu776qb8UO6VbUNb+gXv2qtXmYq/ugmi766kMYHUvOg3gZ
E3zIcYWxdOdvz/v42KxWq/kZJBX1Lofq6fZu+LuvS9Ie3Gwv0TihfMebkvNzF/Ru3akZLA/ieBRx
0GNyuy2YIKKGbdvj7hnE3+SAMUd2EDu9J4PF6rugLLg8Ur/JHbAUSzVRM7I0iw0Kwrr1NdHXw4MQ
2+GuJPFJts1laKeOB1I3O8Ub6qLgm5Onneqk88Rxzy/LxPs0PufGQnMaz5r3AdeHvC/vW2iuUWiz
logwVWI1xM+rWOyUJD+0M8z+MZ/8dxQvVKfH5K12kR7EgPOS3289lafi1gExr2ss4uaS5ZIRWHl+
QAd7gGkdP/3Xf4G1u6tbYFWKZRogDEPuFFDZ2wMuIjrjoQyLw3lxamQixit9L8zEVTUg/uM8Hsqd
MpnIlaiAqOuI8u86/uI46zMpupSHgM7gQb9bALcUxa2edBu/tq2ndn5WncdC77vCrFuhzDNtXHoR
BQYI3Vz28uHL+4pf09FJV9JstJcNqueeaxsz9F68ags77uYc8TQnfHuBgMRHl52hoT9ZlthpIVFT
K3plqtVBXsaLjXDatbOsJGljI6nijG4aEj0iIhn/nsEJjjKLm8+qGSaicrylX4oF9jt0VNygwICm
S7/e1FX0V3ZCiJYiszoou/7H+FNsy22zCD0JsNxgn609TNqEVbFHL9kGxNhos3gLimY8ooeUvNno
gATnmQiSQ0BNRPsIsvDDXJvJXrSLOXmY+8jYwliVqy9lHpvyfFGUKsCXSrvKq+HlUIrqEcBp0wk9
f+F70lbdpSArb3lnNaGf15LZGl6f6H6JLEV1sOayHQX2BU8AEgQnDNmTSeTBk3SURbHKbe3dt+tl
4RYrZUHj1cc6M2EAsQOgmoX9Uwwd6PXbO6mPeRUqZlwfxOVG2MX70RM/dwCO63Y2b2jNGbavoQgx
+60FkDtb4MKS1M7txv08k9L7SRdzsE1owDoFHhedO7VLJk3aIMQwoNfM1xV5X4BKtm4O4HNd7ONX
LSD1uzF7NRHu7QxHfnm8G/eoPOiDBbVVdNxkUfnN211pbiKFFy012uYwQDOf0BGrOnJul5shJtbh
/PFjbp81mP3Ik+yDtshWphu7Lann2kLmcHzfp9jpp1iyiSSlaEmYa3V7MJqUgaevrurDYOf7VicY
plTY46x1hlOyHxahazkFx+e8r8IwMulxXC2/auMCpLO/Mi0ggM7rFmULxcGL4CJlR3t81golXXZz
cNI/3vrfqJUxGmgqVSVJlyxNllTG22/9ixkBE1kf+uVgq277tySiRs5OOy/dxkmfgpXydSEpkWzR
6+wI/1TsftG54uKCstRlm7zykimTnwRfBDlSTNiWTXbMp1DpqqBodXuonHRxcSRH/Ruiz2BEwaNC
At41F5GdLcxdsuhBvfKCRj9AmG1lB1fCVeeY+kE4IdGE54g0C940EUAWdDuzltXqfdMqi6I9SDkp
Z+VB+hIxdMG17NprYDUN+0xylLJUEagKR1uvkM00PNVedci2Xki5Snlaeu+t44MUCylevLE6Wsxv
NeYiXSqz66r2sMpGMgIDuOh2GEH5MuwGlLfGAA9NRrq1c15Km4oXqNIrcK0yFvrZkWmT0IAGjxH/
cis86iTTaNWgPwS905wGV4xdZVb8rXMAnzfIow/rADgW0+6ducTNo7PODN5ZFWkeOI20v99gA4bx
UqjjOS27fREvTiO0ofnyd+g969fF6+OrcQfZpaLgBmo4ceRSRRaH2Oqt1I1R1aG3R59Va3NmLs1l
fzSXwVxyckdwDTdCH3a5kGxrVizO23YRzmVMvbF4Ds7djqPSripIbsG/QPWLfbU0dFMmEVyQ/WVn
vRYVqZeXRW2Xtrr316ZAqoB0y2y9fu8XwypcRhLHSNzZZ6AK8GoaJkIENKboLFi7LYY8ufiGCBAR
yjYEhLAUwbHDfMMOwOn1W+uMuAKvITIx3JHodynHX+GmhuZeSVKBNaDu15V1bOMs6hsjl/YbSAUm
S52dZFQ+JeJhaBT6NmazBMjixV4iiTsSYEgOiov/fdJM70B+uDXIO/v0/z8IuoGyIPBN7EDEzvDj
tNR9EUPvAMUt7P3H5gN8bok92q3Xz0on3Vaz1fz1dbsFZ2jy9lgt79ICVDxtrRVNUZVgBBh3frg0
hWFW2A+zIuFpXEWzy1adS6i7voJzmKN6bKoRwgxQVyB8wIsI15bxBODwJqmg1YDDnRAKAZD69/Fq
WEPG/j7jCY56UOZK1ABQ/W2CngL5lUW3MrUZx++jr9iNybpdBpu7tVqljLsBy/iQVqEzOC3nUDjb
xF7QzBiCshTw+5LjO9ZGen+8S3cERcw2/eamr+5Aow2YstXh9ynUxsDf/VZddgsSRnbBkcVGM6wo
xhmxlP5snC2I8jdfkattYs7zwdsq5uk6R76mDPT35Z/QMy0i8zoPeALof7/aq2hI2lajKkU5wA1w
SZuY+uq0a+RK6Uwy/DlyToejxL/otyuJox/mvWhgSbVbowsbZHQYho4/AfmDyModvMuWP9uE3rxH
Ks04bvFoKFWWYZnoZNFt4XNuvnxz1kWPmhEBG4P3Fj6GoqssVUQi6HVyoc2tG3GTv0p2sexAThuj
yXvVc3zgiQt6I4rRijiKLoaaA3WevycrwwUhorziYdZ4MhjFsDrDxLgZyBBL0G+RcNvyNuzOOQHx
BEqvBs19KAhkmLsTpobYCKlEVQ/xpI1oaQa030B4cib8gRs5zG6hLURWBR3A8gDxkvq5CBbKLHmq
iL/lZebpL92pwNWKmD0TkrNf5RFWBGi+zwmCJ8/j6reZhz0aRw0z1PHbWU2QKenXXCoK3j4xd0Qt
tOpc037HfXZxXtCyonoKGrLzF148P2EBbg6EeSb1PJeqMYSgVfDifSW2gsFeHCds4r7fiKCfcGVk
Ag1ZtVgA0F9fboKV73RuvxA5z+SE7b+W8euKXcmIgZnTMYJW3Ucv7Sw9Wg6PNmNSAPwmlGrhOBls
Qc+IA9kXwdy1V4jkBEiDPbZYvJ+n+nD1/WhgPBdqhp+vf+KnYjYOIIF6LGHK+zLFqxUw3pfpS3Lj
wwDQbDnloH15uZC/S2tGufUei+IthjEmxlDk3QVsN3tHG7y+tYv949+fciqAEtEsVUWuA2gCas2u
ditNsrDDPF4oLaWEi8jf2pG5fdcTr/GNEOZImnwou7SHkNA5u9b6/7gE5jREo9TKocWvFwhMZNtD
iVRDxyrPC74rDMApulkFcxZBHHVJnQMqD7Tj8fmYLzRPmmOWHm8azKQduToSxrD3o9LDaGE91HfJ
QLm1P88czp5Nmt0rGYxJx3mIRRRjLcejARmiDX8F/E8NmPDWz//FNM5Jw3Ulj+r5lZpZetSAWxFr
iuaLjfECWCgaJlenrbM+/DxeGk8SY+6L8Vz1UYJeJPk59dTFegQGhpcb5e0e/Yar1ahhUsRmg9XE
i5pE6yWvFZF7Kxk7P1RjC5obHM9mFWzzxX6PPk+1IM+Pt2pa0SwAVoCVAjMjI2VMzLxqNI0yh+Q+
Kf62oXMoeCilKSGAC2hgg0JFDU0Ct3vVFa0RmwXaEQbbnA2uhMgoANCy4vgRU4byWgx7ac7tACOA
5hJzFs19z5oFu8ebNaVX1wKYG+PXgSE0IwQgR/pTHuTTn3g58K7llK9yLYS5Jn7RN8P/4+y7lhvH
li2/CBHw5hWeTqREQqZeEDKlDWx4b75+FjQzp0UQl7h9orurKroilNgu7cqVPQshbKzTU6ULj9lG
PnJbYlbuGqne2o7NHgotUHeXe8jiHW7vu9lmzZ1fFgAKEwV5SmRNZ1ofNXhgfXu0So0YMhHq4oaO
8Inun8pN2nxSyqD5RPUUEQqq+rNV1HJLo9IXpll0r4JZvqQ7yeiNHDPUnh8FqJjmvwn0QC0K2J2A
RBQyn7OLMLJkqDMMZ7qAr/2gk23WO/22fTBcNpkoCL8YuzH649pp3bQT/Sz0l9jZ1Rgyn/oMVUGy
+2pKrE7PGCCYA5Fkfj8Ck/P9HYM2IDYqV0VRRAIOZc27vc2ETjv96wNmOw1mvaBVMnwAdnq0YQKf
n2szAuW5fjo9PXEP5+/ACqzvNTzrTSf4z8KnPDdKylOtbPay09bvEjankzmEZJoYiScDRJoDq7x9
MCwOx+1f6IOEFvxGX131UjT3k2X/f9Jnpy21fEhrHtKfMQvgdWdzkeFvQILpvG1RND0XUw9l6qyV
PxZ9jd9iZ6eNFiSuliuI9QFRUb/SLdhLpma4+69nSTf/ljI70j7MRZaUkMLK5nFCcWKSLdmA0vO+
mBuAz/wIZ/ZSqeqGiVvIqTDnGAOIDt1Tc5BiE3WRx68VHfpTrJpHq78XNbNqUR3VjBRDmIjJAEiS
xbrg+ift6QMAmz+dRV98E+76hEzoseJ2l8injJtAybkR5uiHrTFYN/0L2CYxz99b791D/njF8EqT
0bv5RlDHYmgc8unSnK4QQyxkKVK7/+vivf5QFCtIU6nOhOHs3ekoQMwsngYOtU8Mu0os/fMzAnof
ND2lm1s1inGVSS0V13/rfgHa3ekErLPfufP9/bWq85aVD4ogAhhvRQmW/NqICzyJsyFBEqiy+Md8
36Ov8JI5gR28lBu7ciqdbPzP1BGMbXgEJs7MTKCuNyu3aHpqN5v26yNmt4j2SRaNMT5COMZ7AdCG
+JwcIk87FJBG7GBXnJg1mUsGWeAEFt4Rem4BGrteeN6pmcq2BdpjXysj3YybTtSH0tzmnbVyJ27w
ENMj+S1q9uT5jhHkRMnEC6pp40Z6STeBwRWO9udbAVsoXCYfuUvVJqCKvr+xS57Nb8Gzw21VwFuF
MQd93T608C7QF0K3a6pmQQiwBAIPXDYKSLhH1xuZ9uJA27plLztNsirH//RhPo8rTA4LikYSJy8T
J4YeAGAJrqUEoVoIYyr1oJjldW40k9bStVKXNvQw6KJqP9/fuQXbdC1vbpvkVAk5SewvohPXZ2k0
W3cYbDzCiTINmH93+MB/bog2jwH9JbFjruXmbrAKGn6+ghKMKgJBh4zK7Ib6tSw3TaAA9BQYrOE7
0z/lRrCn3wOjL+2ed4LtipJdsE8AdglwuFALnzI5s7SB3/MKSKKa7lLH9kGW0bitBYb6ao3euXJX
hE0X//rdo2cIVwZYjImSeg6BlbmUS7JG7C4aZk/5jq0MK2ZwOqU7An6isV/hXMHknVgNELCT9HbF
9i2UTfH1whT6qsgZIa91fSXrnKNlLAX9BTAGu700EZIskdU4lVGfjpIt2H8wWNCcBswO5kMbu7XR
O1NflJytsX/e6k98CS6LIk4NMpw8uykVpUDeIMd+EdoMnczF11DvguT9/pOYlMXNXkpwFHEpJlDj
bLmqUA8SR6P+kvYco2dpaKg+G5oy2p4yv95rdK0vYfHwgH5QgVICPpyd/v7X4aV91HZJQ3tMn0zp
VqjG6H0IaLqiWRb37peU2d71muDHCldg76JG3PudSHa5EAR2JtXa+f4OirfOwdQjJwkaC4MDSNRM
ltqwaRnW2EK5NVsbE7a3vMM7rON7jI3p2q8l/l//adINuwVsbjhmDtm/RJvB1v40NtnkVmNzTmen
38G7pBhVs8GvrXUO7YlX7P63LiQqrr91dtyC2Asi5tD3F8oHeob2f07We/9A8seI53W1cH3yVB/W
2KFuen2g9K62aGay/IIKoQzSmwuTH0L2T+afW2GjpkcJZPDJKefwgu4vdPH8f53JzHxlkcqB8yvu
L0obDgj5+tLKmrbcyGoorWijnydy84QUoKJBcyDjnc4WV/JpnZCw7C+Z1W1rm3fSE2cyn/J5Ot30
O9vLdupU7v0FLr7bX0JnC2yZXkYnaQozwnT+jvpCaORlJu7LKpD0IBOIHkXoR74vdMmM4Bz/WerM
V0+ytFLTAEvlu8zqXanGaIH+WLpdZpcpIgSL9/W2s5hkTWssn+d/BM9rEFzTS5IvZP2FleojjwEg
Q2apTLeiDP+H5/GPmMm9/KWcCsAm4qbO+4uqnYbsFGmq0bLb0Nd55Yu8tWmgK9yZWbU504+9uUGY
eyJD3QNUrs1eZeLzEdcQiA1ZlySaodSiXocOX4QmlPFG6kej9u2GbZwyJSagqabInar0TaveC2XD
vBPmm+93YsYYsrjmCC45LIBW/vNxs+vNlUybRgKeUuJbhDpV81jTiyqaQ7dJLKUx1MjOTCna0UbV
a4xI0f51lRm645f82U1nQi3tagZHn6cE7S1Jto8Uq85LQ8nXyL+mfb49ByBIAZhCTe1H0/86fkZI
21YsYTV88ZUfXLl5k5lYD5z7r4hfPu5/xMxMoC+TFORfFZQwY4viC1o54Oue6+RYSSDBp6ZU6wKA
zb1qxrhrEi6EKgJVTEBWrbhsduwZzMAJd1zUGnzIrbzxtT2YWbOQEQuVb+v+0sJBFaPASH1bYrLH
pl/L1SwrTgwK+f/bPbv2PahhWo5tYBWizKbhPtIeioK+5dpJo25K8t3IvgnjU8Juae36TWNSptoy
6r7QmP9i0SIYoSXg1VhZmU8nDNWg7qVsgHpRiv5dDNtJjtibfS5z+zZJMKTt/h2YLu38pv0WOPkU
v25aVWsiDQoEPuShkk8CW+sRxmKHdphtEz5eEbZkK4C/RHsMAjrupk1MxfxBvs98vOB3kn1UwYbt
VL0pFKf7uL+qJUGIbKa4EbhbRZwdqM9Incrn3XDpi8JEhKrXTOOhvuOOWXhUxTVtfZvrw6gbFcMc
UNsVgXKcaYYhimvRb4XhMmaKEzVe1yd2MraG2mwFbafl3FYIv7W0su6vcskW/RY7M4KEqwVQ1SjD
JeQflWobFq9RZN8XsXQ9fomYzwAdpR6FZEYeLm312rXHsgSiOrDDWNTV6FJGa9Z16dyATuRQmJ5S
89LszTOhX4D2mRkudQCEaoSQRnnkG1ftGjco14omt8JkAGLhK3NwlnllDotDB0lPg4BFDI4gu7Rb
/l34k/G6Eq3YjVtFdi1n/sRUkOiFBHIYdHwqf0blNc+M4en+Qd1GM9dCZqq8bmMpHigP31/kC4MX
fXbLZAO7ch0WglKIwRAtVgGccyJvuFYXWsQNbEuF/iL1yJ+rH/B+eoCWe2tkTFLpzNhuslc+/GKG
50TaKcPXMDRmHjCmRNB4IlI3qD+D8K/oT/1jqZq7vLjhM5PA0nRNZxRr23J7f6+/d7b3WReGktKN
0DjZaRgfa7cyW1nPeFMm/zoZdi1pdgAJkbqqKyCpVDaBuomkworIC6pbBktZO5VXwAsLGSTIg4FA
JljBDZ43XmJRTBD1GlYWxQehDdwqt8r23AtoGeiac8o6qWp3Fat3YPXU0AousgYhSCL4Ts1umtbg
0neavgdCpyfohAlWqp63ugntoMgwoT0Ew3y0Hwf+l13pWlWV+4ofLs3A+ZZaFiCIydGv2Ub07/2b
v1BfmrQFJo5NDSjoPp6pQSHj1EoBy9xFLGGie4PrbZJZynDWpKdRtvLi2MqBHjHnkkgGhrFI2WPO
PKKXUQ6/qbSjAf1M1C+FfxTTN7l5lQWDaYid1SsXZEEN/P7Mee8B4TC9efBF/tKKEW9z8mjVShFu
NUmNTsFQh+b9bfmBC15bdtg/YLzRzMfCKM1J5ktYpSRSRPClAW7PgOsLrCIfHx+i8XHav7y8vL29
PTy8b71p+BrKALHxdV/+wrFAPvI43PQuoNSn/fh1A/JAljuNG6VLsE+AR5Gd3pbsykgOxAmdeieA
zVt4SpzRlTeclR1li3WQr4631Gvc+5+yEPWrGO41VZOhslhgK68/JdSIKsdaLKM9PQeDUl1YPrFS
i3mr3NW06q0voArohkIMzqPDBDXsa1lcQJWwbBT5wm6DNwwDdVFtfcCEIbdcySwsVLAhCZ1OaDNT
RDQEzozlwApUwEQxGfAlNGY2ICp6RS3ur4ihThgjhU7/VazyQokMIgVsIB40/Lc5oF9plC7PAfMD
NeWhPF2OGJoD1lRjMLRQ/7A3U/e3frF1qJWn6uS6ruFuLcvRKRaPaS4rdnUhILz+mtnDD8YuZdgs
ly+KHlpZa1YeCADCC3UNowCleYxs0na1+/RWsV0JnePecKM5re+xBQg4n40/w0cRW8KLsB8fUhQF
n2uAd8/kfP8CL2T2roXO0gFsSBGCBwX2HSy1fw5H+3gEP84xMJhpYNnHtOkAYamCnm3KBxP7fgZ/
zzuPQon7KJ0a/V/PEtO46YPQ14EoRcPEvNndK9NYJkNfycD5N08Hu9zHob1/4W3NckaAV7m/KDpH
38NWyVdCiOlM51rtt+CZVgkAc+EYHoJHzuSN7KCdy9YpIsT/di283t/2hSwTVgmGUjAugHCOnYcR
vdYUWcjWeGEJOgFazetG3ZdPPTn4L0po0KdgFw3P94XeeqUoyIAOakLz4N95t6DSU6YLe6Je8mms
ouXlzhoiZOndXImYnKZfmjkNtT7tfF/BdAVxq+HtUDu0GKPVX16IIbpgJlmxRasSZy91ZKNGiAmY
vnrwaXYGBnA+lLvI4554M7NxQd30sNab+qP+ZjdF1FByRpkJSRSUm65XKXPFgOpzhVUCo9juAkOz
CuMjMANzoojI9cTO0NT+hI7MbeFUhw6DhKY9SByis/YT5sO51ARjjuSUaLqn4DWkAIlMX9/gT7mD
jloMCnsZTGJ0O2kTH5hNjW5q3wg2hQXOLma1RX/xZvxa0Ozqy0mZhIxSKtOYAfLoZcc1zPANkQ5e
9UT+BmAfuLfRVjzzlhUUzGqQ3imX2hQNYeefmKfcBv0fuhVHN/oTmKNLtpXDvVR2qau7DKXzQK+d
2olwiP4Tj31g0XXvP3TrdnWSPTvOCWeMDj7kwyYWxOvjpGobpmocqgB/D2iT+VNuFHvc85ZOMGXV
8F/uv8KF1Bi24pe42RuBuCQeU6peGqvdVyiI2oqFPJCuWe8ZWsmpE0z0SqsTtRYQ4tdyZy+F+FUg
lgKWKaNhtN5kDyEQJ61eWi/FpnXaB9+6v9AFfTqBMxBCIJZAAmPmGo1lqFY07tWL71BTcOsdDtZm
3WLFBVsTMzNgglpwyJpCDNxAt9+QRw3UbrmhvN1fzQ3X2HSDfy9nFp/GKuKEouvUy2uK7tLAjh79
jfZEDvJ+6sJPdQUmEknNt9Ueu+kHz6+noKHuAhYCTUMu8fp6ynDls1ga1Eu9L7YyxunFZmmJpuIM
5+hTOt1f5nT55sJAYo3shQg0oTLvoWapX4CtO9AuQmGFog4NhSIaSfVxlZFlwZud6LL/I2m2n6QW
gmwkVLtoGEFoSAExMO5cMKPmLFsdZ/ArLt2kwm4XJoPVR5iYwdXZ7a9AZVWPSapd0j09y2feHP+r
nfuPgJsRPNnADf4kQD4wLmczT2TP2uLKZV+KNyQRgQbAMZIGJTLTozIhmtLKhQYkGftebPmv8ps+
pRb/tNquuHQ+8BIAc1BUBHlzYtgm8cVGqTvMY8YY2Sf6qdQ6suSx3gX6+K6sbN6icvotbZbjqCO5
DSW/0ZCe0zlW5ws9wxBVkATslAc2Mso/GBLPJ/pahL9g+CZX6D+LnFly2jCqz3MQqx3rIz2LX9zf
Zo27fUlB/ZYxM65alitcGLUaHNqg1bt36UE9lt+ZXa+RLyxdccw3/sE2oxt+DjvgQh/Nf0kK+sWo
wrSVztvwp8HEnNFqz1lAwcXefV2xkCgC9A11bxBSgWUIsfi1ZorZNmXUGgLZLRi/gb0bXWnXwH4G
qAoDeQtO8wQYAAF8n7nR7LqPtbaUpUD16gtme5vWNekHkDGCCiHTyaOuWIEtfFSOvHl54M0Es5Fi
jzrFv9YlwEFMxTNgSkAFMm9HG9Qy4UYFBHgKO9o+vylKbjt+M3Vn39/g2wPVphmy2FsV7Fio2Vzv
bykXVdXk4PxjtXwLP/SzGIniJikgZDnfsyuu9PTTrjQkSCU0DlkMRAgcbtHMDRqESA7ZPOIvMQMl
HHVlama+VFq80AjG/YWJN28CaXgZikxAoA8vel6Mwmzahg6jIF2Y8YErtmy+U+km13QF03B95sX3
v8LQ1eiBBcyEnMf+JIEomffgpRmK4PRfLHlvXMU/57Exehwq2Pj9b/meZa6mnrvSYIvHkOyGPtQb
3/aJ2VRmjbEaAGmXlRUnevMSxXrdWnIBxzxBDczro51AVhA6N8YUq4QJhV85kWPc2ByxKesknSLK
NFB9q6gGDN1QkEakecNYcUgLN+BzYhXN4K/cnCXJIIIANg2dCBNr3PXNEaVekHwQ1lzQTcE5fB+B
n0bg803VY5PB2JE4ShWlj5I2rBX6l45WmrBlcPs0MADP8Y4dUxaEIisG+A1wEpzO+L7ORlsp9QQw
Dx+SwG6yLQFwmB5GsqXqMdUiowAHcmewnBswxhjo0oc27MbRrkqdyCeuCQw5/8MTN1ItoQ1BeM9k
z/F3WByS2jeQdm7iN5IYraQ3kaHu+Nd0K4mPrDpO9K9+Z5fqXsCf7t/hWz/+5waDzgyDz0UJfFnX
eyyLoQSXAuk4yvInxE8lUIAx5qMVOXHzqh7MEmy4ZlQKYOOQqsc6llkzGoozkZPG5DlfNSTNN7sk
/U6mFYoky4xaSBS0mAuJoBeaJOotpmNv7n/3LQBkwtppQKbBn50AxDN/Ugj4Th6JGntgkI03Gs8l
Dzwjb4I4LjCMujHaHmzsgt/bWo63Bpc4t6WEVivbd+vJACIqgc0UweCUSZ4rtzYTqpyWo3/JaZLp
NZc9UjxZsex0DGfVC5xkJNenQHlepY25Tb5AtIrIHZOMRRDozH1B0ZeFgi1Z4iWZ43fgiO44u2Wd
rjZDr6u3Va1L/l+RX6lb3CKBJ7FYMwciL0BH5/TIcpQJLLo1iUcbTbVYBuWizmdBppu1gVOF4DEp
2qpyR/DDb/mAaW05UPSGjrmpCoFvaV1Rr7mTN7GFiJZgwJ9B1syLyKbP7rDY1mko04p4ZSQi00Yr
A8MdJUNSNMkuhWywG0AKzaguVEcj7GhQWqU2OFnpRh0weeL+zbxNEuBrNNxJ2B7wR2HGxfWLIpQN
8wbwH487q4GRRIfhm60wOs5gM4cizgLjZWeloSX4R060KmIDmpOJhc4mxzj75Pe8YIi5m1ArRqsa
qmNfQ+tIdJtJlsLtJMHUtGfFI6KhMGv7OLmn17YTX46x0BgjgPwG8hzXX55IUkuypMONevZlPSCI
d4V98tgoD4Wo6VX9mnV/hx0dnUReY93+4XC5kY3oExUq/Ao47bXsQej4low58Xj1AcrDN8nTwAAa
pwf5tgFIv3Uj8VRLNuub4CB7jx/Zp+5ZtIbelOiOM0BqwevCSbokqtmhfZ+Z+NC5NaVza/CxQb8+
cm6QmkJSgiIjXg+9cmQqpxcsQdmSg4S6YX3kLHGXvIyvAnGVRwZavzRB7CatHNNPYWi2VcCj4xVO
INYJv3G9VUKKcaGNpBKv6iIrexyK57SweuL4mSH7f2tm3+ZO0bylGLMhiPtg+CxZU+YcBbigXtK5
1EGOAfwGdF8gHGFzK25NkXHGYSvRhzi2qH/KwOVQWkzkNprOxZb0KHyhQuqftaeabsoqAubNoMxf
UX5Ew67ecIdmO9Zviqb3xCDhJjxHQ6Oz6RY9sCuvS164o1eLn+l9kUlaMQlF4smHSrYHptCr/ikk
B60Fg3RIX4pCT90keumyBkZbz8O39EQzN5LMMdiT2palF743hy+ZbAjzJDZmnW0VUBZBY2vVUfbR
1FQ+Qdvoae8R3kKfUCEaYXdSZFsQdeWPL26U1oujTZEegTIMoO6GvQw+uvGQ5rsYuNJQb5kNBgfk
KBxnz2lp5opV9DuQkiqP+SspVhzeBQuOQpMswu+dOo1Bqn19HQY0gRGWkYlXR7ZcGC0CXbIBtWNr
AqwV63zoqLUxHLLa4SKrAx2IkZox2cqqIQ8HsVr5nCWzdPU5k1P3K3kep1pGuson3nBIRD1S7Coy
OxTRA1bPgucaNIiiJbKRqfLliuiF13kleaa+mpjvx0RkiIeZQkmCpr4yN7RK0SXZrlK9TMHZF6cr
Mm9DfvjG8P6h7NE/MREcXy+3IaMgliUJvJp9YGB56NgfAqLqVQ48BcayC7kVVYMOxrEtB6e5VfEc
g2GjqWtsx7cgPXyJ8IPf5qf82nxWaEJzvhAbIfAyVep0HlWMB6nhe6doFc7ohirdV0qsXjKuO5Ga
rXepRnozS4ZelwOOf83kRjMGNo5MvuCyr5zx16Dei1+IpjyQMvMs+jWU2dXo/EAJkyoIvcYX3DKk
pqaUBqDsleLklR00rVUxm5S2ZpA9UeY5LvdaaUcK4Mof9230bb0Fxe6p83XqpgB8S54pcjkXhUFG
15snOxEgTdyLYg8HKKtINHh/w0suMoZv0RHtTd59ybcAoUmyBuGwsIAwSjNfpQUWg6+0IPbk4iHV
7JLsFNnNIgy38AT5kyoH0PX4aLdgH2rZqtRp6gT7mvOXPs/MIOUM+DMAmr52YMseYt9Q83ALUanO
1IYgfQWqQ9pgJQC8SS/NPlm8vuKcGIsM/K7I4+VE8HqoIZt2VQUUT8xbSUlTQ+yzYMXWTicwM3Ko
88ETQU8kkrjz7ASTAuMbsmXslYBE7Kts5d1OV+3ej5+ZkZDvSuDU8eO54UEZnrsvRdjmD61qrCX2
F/xlZCHQrwMw0kTzNW/oUsrEzwRMUPeGeNwSehCHLVcqB7/ZF14xilaXveWD2xrwLUxG9C/379tC
gILYGeAHjHaccvvqzK9KMBa08QM/8Epuat2jmHc96HFnt/EBfOx6UjrsWu/K7X25Fjl7XPGgMj7X
aoE3BrkR8Y0eC5xZF29gpPrLIMl0f4XTAq5PEpBzsCiKCotOMAxzuL6d6F3tUZ1WQk8IutgMmrHS
2Yw1mE6JjPuSfo7qRhQivR86BKQKZ3uZFRXpOYVSL0t3g/xI2tHoRYzS5v8ioyO9t60Vp5jWAlrW
bi+rR622x0MPs9NUesrvorUK7m3eEKk7gUXiF+oeRLHzmZ1KnVPKMzH1aubQ9UaW80bCPEmPvs2M
ep5ukqOKkuSgVyfB0+RTif7nHGm+XlfSla25rStNnwLK2AkuisOYh+M52ydlltfUK8WvPL+05WPF
nIREMobAIqEu+/WmoZ7UmwJqxeLW1+CdRS7f8DqfWfePaen6TQoD+EvUfmBsri9ElBV9x7EdYFKY
Z2i0WgNCeIHWwOVmo0uVIjbhJKzFL0tCMQ8OhL0TTF6Ys9lKURWA2zqMvDhQVVdsK3bTNW9c3e6A
QhoR4lFtxRNeyIAANDYBIQDkZrHU2TMbCj/ELBXs6ih+isNmUECLmCDeECs9OfdwxqvQ4hpLXYMF
Lz04ScIUAhRDp+zYzM3iuyanCMKpp8jteODiQxQl6HWpy3FFd012Zf7cFG5yaeBi4ffZAoWmYwdF
DSIkOAKdFUIorxUjs6Sc+d8ipmP95az60M1MItHICypO51QMFQXVbvcF0mvmmU3fBkHH4M8q2lN0
b6/AHZduzG/RM2dIJoIGd6iIPDWXlAcl7RmDxhwgSbmCcBd8IEZMk8T5928DI5Cm3iWwzcIcXK93
DAJuZLUq8uqB6ml88YXCDARi0D7He0zWruitlUXKHy06KPwCJ3TDbuBnbRSMGdaIdlXOztBzoNeY
JLEdufGJCUtGbxolMgl8VZdrciDDaNSYmJcSmjVToilZHVMrAsbebir5S6GDsGtCJgQrN8+v3YTJ
4N9cNpSbkOhGBxW6r693pkaPfZ6MHI4j2TUS0q5o1dNV4aHKdGHcojWVrZxoje5q8f5hi0CDME24
QDrtWiqbSYMgDlLkaUllkqFyteLMjEaSXpDrFkq7QYTeq7uKNdHzy5I1L2h6qvNFo4duqo1qLEjq
+WvxNevz+cjnmL2SteGBydRYj9U4PlEx8CI/ZI/pmI2OpPqJMeTd27++i8hfoO4GhCa4L3589F9v
TxJIlPd5HXtNGKHbdidIZldYIiYz5H/uS/phspmt80rUTJMwfar5kVDFHn9Az+XmVYnt2rdemtfQ
EIFYiW00YW7zyFDAsZ4caaQPLjnKq9XoScz8MybGfVjKn6EAs9fX+okwRmGceEhPV2bGc/owRnqs
/HsDCDjzP2KmU/+1sYWaxQntosRLRoou5a04mgG/GzFoaC3XuRBHAcP8j6i5c8sXJGAbFaKEM++M
IE9+Ud8wzkI1GQWzNJACC+0eBCrn8bxyotPNvNlKeD1o5FZk3OCZ/x4IDG3LME88wM0sJNzfB686
UPsvPWIWNTVVgEs6szrJO4Lcxw72Y835WjBOAEv/8wGzpyMNcggMYZp4JZtixq+sxRaJhtS+v86F
bAo2+JeYmTNDxAzI/TxLMCtE9k9NZxZ6zltqqueqzfBudeHLrZy6K1IXbNOV1JkylNWqlEQNi1OO
X+UnmMmdJjLF195AJnhTGsLWsIaPx/tCF2wFZGLEIwdUPkZvzmSyhCfgMKgTj4kQUfYF+YDRSB2/
mWaltSHjNB3fG2KarQFKF1LPUzgOTA0AbciparNniQoOQaGoib24KYIjrfucgykmYmOQnOEAxpKK
UT1PubdnwkZDrfdxVkr7PMvqzAAhdvIcENp+RYxWtV+I96oBqei2YUA3oallgPaRAozLJSfmpclS
WRkPRBpJ44RllcsoRnTaJyPAV7b7KAMXYZCAyIWL++BD6EMSmk1Py+jQVnGfGlkqwyKIUp125v3t
X3zKgEpNBMvT+LY50I3PWkkq8iL2kEmomdZUK50joEfwHxXN6PYSCtaqgbGQcdAZ6O9FZ+v9D7gZ
A4LoTfj9AbMnDbxQSmNQengDdRuJBYS0CWU9ibYV0QXBiDCM/VPl7d4GlX2O0ogdVLq0YxqwwtTf
JfMaPGOX4/oJVJuJFOpaci7kA6ot/8VnAuosoegIRx/UQtfatUPj65DTMfZG9m/4zrp0zwSiHvKl
HTZm29lyqbeqjiDJKEhjlNIr4z8kQGK3hlbGRg/nPNr4voUyZcQbZbRp+02JiSsYfaJgeNhl5WuX
XrKI8jkwvkBrIjK7/toGCXJm7LnYywa3kHdNgXldGAneoTIAwK7wt+lCq0Zuv6Wc3kavA8Z/+tuQ
7/FxuowCZrFRhWdtMOQO3WwvA30aAG9IzLJg9G6t6L6kARBDIZBHPD+FbtffygRl2A1Uiz1U9VuT
NHJuFsng6xq23EI5VdbjOMncsmTWeGoWQpoJKQicytSQA0K6a8lxmflFJIvYJZklbtUL4N0ShvFB
Sop8xTgv+QAoPCqoF4MQHabzWlSuFEQqxxAKXeBEsAg1g0W17Bllni0bFWvlkkX7AaeWB6IPKSCQ
01yLY+Bfhg14XDw2QZsTp9m00evK8OuLPIByzwpfotEcgjWzdQO7w1v+LXZmHX01CH1aNIlXyLpc
nBTp0LA71cYDZaJd3jvDGjf1LYprkjjZDgDHZIDAZ0fYS0XFBcGYeEOLHASQRbpfffAAq1d6w7+g
GKKeAnhD1GIGs60MxWZhSQHq1+iGH7+5YeuLK7HWgnONL0K1XFYAnUGF+nrr2YJjwoZh4BsFWrvt
BkAVuFo680wlHcDqGey4rCAGyySh0QCAvBJeLqUHMGwULDcy0lVITMwKE5HiB5HEY9oiUxW6TF+V
AdU90WWUrSA4aV87MXks1coK6zVFPi1s7ptBKIbZTMN9MET7euEilwBF1EJyJ+l98VixqamNAAlQ
K2oTo2Qzo5Jf2nqPXn6dJLYkY3LhFAvmFtrsRw6FvMCOtWORPvThsxqbrG8o/5pAAoMXcF2mbA2i
LyQYrr+RGWqJcgmXerUfG4ywIVULToyDtoavWagPQRAibm1KT8oAiVwLKopGVvNISL14X56ZDSaQ
GhMbJHg9nz5Lna+M+wp/KSd4JW9267oxbWsMv0s9kEEGtvg9NW08/R0fTtFe1l9yXTC8iv4vrPfC
i7+SOzM0oOiv1JHyqdd+Ig6IxF0avKeKI2U5KDNCRyxV3ZcOKWaP9ueK2fn4nNyMI6tH61Czy3Ir
WxvjtfD+rr5o0sS/wiBmFGUfYWfqoUg+dQlgmDib4Nb3Ohf8H9K+a8dxJVjyiwjQm9cqGnm1pGa7
F6Ld0HvPr99gL3aPRHFF4C7mDBo4A3SyXFZWZmTEb9ktkoXM2gNUjZUg5zQKOt3a6/vIV8oM9voO
7ZOrkWxyDSrHS4c1B7KesoRmELYOiNHklK5aov/EW6ckL493wD2l5Li1r75jcvziBi3HnoYdsAUN
CYjbBRSESQmtQ/Q+1u9Wqe8SQFqhnGFf2q/TaSn9OpcKvrE/ucbLpBFyLh/nnQDO6ni02OHVkgYg
800dDB/Erqavn9yvx+Oeq3Rc250yD/l9DZYJH+OuaS8RNNnjkU0jx/AGC6qTj42NazlxcTe2pteq
2PqR6mGMqrJtuJAE1ZPTv3Tu7yIwZi5FdGNqcpXGaiimvYBhCUeo0WnIxKAzuNmWLZ62pBAPwUcL
iOLeWcpoz3uu//bRtLAiuS6CCg8nuudWKaSSU8ru2Rd22IS/QOYMoc6AdiU18gsvL+RrZmKkmyFP
fBi2T9tGA2aXFU4yByhdYHYd5ReD41mfNaaywX8I4MSUTaNoZUaUXWA6JWY7Yh4lM+bQ7MCD3Z6B
Dpwy1nZCs/jkX1mppqxqasEB+ckYRUKtWMLVjVvmfkv99zETd5XUXOR1HNY5yPaNZ3R41zA0ZEy0
wUfA7WxjnVnKi83v4v9MTjzW+OgFuQzmWZB2XGBWfUjEN+CKuUUqkZnQHiv6n6WJT+L5oQi0BHvJ
THS0NYJO80gHZ/X4UM7V50QEHiArHLNCIEm59cAtG2VcmImJ/WKmJDh6ern3O1LFhELZHXJ1oApt
VxfaAgO1cO3OgHDgdK9MT6ZSYxTXjZTR6epm/YuqG7pGE3MgarNOVslA6b9on361Geh0w5Lqjwc+
f+lfWZ9Mr1y3bZhUGHjxXRoZZDslXKrPVHhh9Y1WG4V5askJiXZ9iUF03kmgRg8cKLI3aLe/nXJf
YDwICOI5E4E3GLlqIdVlUHcHoKX3z6r6UoJXsYrQGLWGlyqiAkjQhYMzg6hQ8WQEfwFQsCiwT+Fw
ihi1fcIWsd01JFAtgG2qcu8awG7h+NL+Nw7NPtDZ0BrEtWaF++JY5KCQFU1ZXSc77neIDSTSqm3g
r5KlRrQ5Twb2AeSV4EhRVJhsizZwG74N2djWuApdoinyF3mfwHSQgemjWgIozrxjRVDG4pyJYGJj
p7CWHjmmXNYkZH67fjXEUUKATTqhSd16vOH+yP+nzgqzjiMNW4DRTk6a0CNT1chVYsvoUfxqMpIy
T7FLNJQfX7h3Jyfsb5l1tGxJlm3CdeGZAJYPPq2+u85iM10JdNzMQ6xH4sZF8YffhK/8Tjzn/BPo
9Bw4+39ubOCO8drT40+fvU+vP32yJE4rhFXt1bi6ZR08VDRvqZwCEbFnC3T3MME6yUm6ao9LOsT3
fB+Iy9RxMygQBIavmNxqftgrjqvABzoyVXYaR1Dj0f1Gf0qpSCVwfFoVQUor//Gt0nYC0jcGDww3
/Y5KUu58cV1LC8s492i++aRJ0I4Y1vOaDp9UmXpvAE37a67lJytBQ+139k9coQM1NqH0adWUPz9e
B2Ec7t0WupqOyRYCDT+gtNyA+24tn8LPN/Hf0T8rW3kd73xabEFgWBn/aKnTTQyGVWl94Kh7pALF
/zd53V/wInPPZRH+SxtladEH8ZedvHotsCCDqvo8Tm3R68N8HSg1GP0qR4jfGlDfvVT+2Pci+H1e
UIf3k0s9xOxLX6nxWypokbtwn8z5DZBHSGDblgDf+Vu4q6/pASKQ8J5K7bryIF5epgkNxfi7rFjp
0hRsRx4vxrjnJ2uBYj7qgJDBxd8pEbTWKUEtlUpqK4IirlWfw/sA+QtdYTSJCrkak6iIlvIj97zs
gOuA/30UowYuCl7o9u7gey7ksrpKbT7SZYkUYN2X9SJdCecCXZoW159FPd8X8lbgVkpGwgKxmbow
0XOvFYilAfYOSCIozqatwkLv9byU1anNrGRuzxekBT/MLkfDfg+SZVrr7LoUjUQ1+NocMpJ9KwtP
ibmdByfKK8C8o5wF6P3tNIieyyuelKf211cIBob4I32uaG76X4/XeAZ9qcKOBr59ZD6Uu8shS3hh
YD2MFLA3goGWw3Pu5aTCbsqRihZzEsvoYJFo6CIZU7h0GAzpJdRqmkv+0rTP3FSg5kL6HNRLisTd
DVpWGlRYEqw9SJfTjb25MPoGYHWCIOXnZaHTcc7ngygEIBlwG8kKbsfbKS4aD4whUp/iSYrABCHA
toiJnFDpkDvQNlESxNpkKSibeV2gpwp9OYhE0V85fV0gA8ZwNcumdstm0DLLe4XwNSeuMsnpCZMm
PVEawTUAGHpuNdexhmYRifdHhjI52DhcWGyEHir0lCeXXcPlgYOTj29wHPYV5STmJ+mAXtIT3kEh
iStSTyMIoNrnSHWHgnB5mw0HJ5Q0z8qdJgx1ADgSYLW6yB3APlfXwU4TfEC6Eyh1vdXs4L0pHeSr
KeuVbUlEsPbjzlBSbue2EasRjW+9FyfjpZciKZvSjBVGtIUmyVTj8faeu8sAoBilg3gO0Nopx2QE
/YrC0bLMTj0ayAaXYXoHPUWvQpZQJv/i3/E5zIYHwcFTC0nzmqPyV/uWmzJQtABIB6DgArvn46+a
i4/RJoXvQUkDYaA4SYaMiPQCkjOurYmZpRhQ0Qa12UFWrM6j1cZdt3qrOCQCP6CwkAD+yzfdrj30
A9A0ieAczPQoN9xu+rx2RTXsEt/W3z56I1nvB71agw8JbGeYCHIcJc5HgW1PV0EF8U0IvUDy6EQ3
Dmn13W6kyWpABPOOXBWE607QcblcEnrJQKGfQAdqs9nQy9J74v7ew4EZFYlQjMG3T+89MDrHuaA5
zjOXvyeti56jdeg9ed1C4HN/392aEW6nxnNSSUVpzHmuWclwo0MJJCzYS2k8bIV4SUBtJiF3a23i
fdw0x8UTwprb6j3N1gpYcsp/2W6/30Psha5/v1FU6zYdJbvhX/gkLQBkZ07Grf1JlMchIdyyo31d
tiqf7M2vMQeN7KT49PTKIhMoI6BCwwutSb3g5+/d/K3pSZCn8qGqhKNpxTHF7B8XHkNJXrBxH0je
2pjsc9fN3BhuxXkGqD6v0f25REw4c3PCAtqBUZ0eywXSZAGZtnOgHZkyzzH0jn6Rx2w2B7QL/eyh
gybpS8XI+1zJaA2R8VgMR3/CZM7YXHYboaiZZ/A9kK5agxWU9MxByb8q+bWVFgLf2RUaOxVxTY0d
tZPow+ELcWD6BtYk0C2UVqy8CH265Abvk1saOzbIjx0q+DklheuHFhi0hGHAvB8asaXuVLKBDBQA
BQuW5hwI5kWUlJFrAA+t25Mt562qlJ3DPHeoLHWgtysFUpb7HH3zjz37nAu5NjSZN6GEkqifwRBI
z/F2E0gjskTowLTHfkfRYjJ2ydzEY5VlLZZOoTGjkkp4biEWxeAE4339zVEwNdKNvF14KM8dK4Sk
AMQgXgI4cTKThZAL0SBigJEGhgEG7ex4tz+ew5m9hwCQG+sV0EBAOe52sbKorGrej107kovXwi92
OZoViOfHxmM7MycK7VDAKmM4eHL8FcmvXlOqErRBM6A/OCnTDe9yR0cK37TE/xLAuprHjQk+34Vj
NZOVGluw/rM5WbBO7DxPUNEqujdBOhnoLsEPiBn/rom1JrhsIS/mHCK8aS8L0e5fa8zk4r8xPXFX
XIGKatXC9NsbS19k46WlPUjyJKKb5loz8Alfz6P/R76hcEmyFXWZ1DqtLGQJy9U20/V/C5nZmd17
80XjRrhaAIURtECqctf2fW0lD47RSOwu7zg9Lipalks96rPm4GTGVxWQllPQQ8Bl4MOJXdcOkcTn
Db+WqKyuwmoLIN2CG5i7XEE0wgG3AvQSit6TofFQLq46Ec249SZXaeliQgWSqKRbB8fqKdElh5YO
qSJcsC4KcdBwc8BHKn62eUHSd5T/Hm/1GcAH0IJX3zO5PYDC5/Kc4V1brw3ubR+INDCFffcP1Acu
dRZizDF6ne60a2PjQlyta+cWUtiUGjqRBys/NzuW235KSCRJ+z5biGJm8GkYGI8eJgkt2KNm5K0t
pqvYOA8jbyxr7gfCcUb/87N9iZCb+mlXwhK0dS5qu7E3yakHjic1rA97bbBuqi2n2OHWa0z0pkNR
yndWyA/4AwDskR55gi6I28Y/cuxbrK35atsaLABszEZJDEVi9C7ZhY6yEPf8PSDvZv9qRiZvi96L
Bgdk454NMsKcaCaKHuCXIQgvf9wNPXAffKBXpDJ+n49H87xjrOhALyf9bb9dXcQv/wh9TbpyjB9F
H1UOV/nr4604fzT++74pN34iKNkARWfP5kEiDeT/a4mOT8g6A/OobAJpnW6gJ4VMxJrXo1Mv7/Nn
NGF0n9WZSWiPXmnv6fEHzSScbraQNLlvkBvx/bbEkkrqvnLeOQZaitpKcDK9rTRbSs20JK2A3BNb
6AVwh5ku6Ir2W6h7tXFJ5Cy27M7csUCEIGGPNzo6KKcc5Wwvd3nCxh6UKNUNuCCs4ZV/8in71oL1
yXEgO8sunNi5q/Da4uRa6hNeiysv9WylWKFZvC/NSE/6D6TmQV33P5luFCKEkeZcQTrz9sTWyPA2
Uo/pzkVTiCkf6+KlOHgAO2pGe4hIoiveEa0NSmANBlgHo4FqzwvfMIZhd2cEMqDA249Qn7+k/JWH
qnu5iLW0xpJX1iCD04AVNoH72bo055HfTYI1CuwW7ygkYksqLZUkZ5J7f+BtaI4hvsFVNPFaUiM3
SZTAfm9JJP+XAolFUgDxKA3NhXt/1kNispHrQQvaqHB2O9/N4LnYTr1nx0xsuuVLOBix4wH1cuL9
bSCLuO2pL4CB6j3PiMvorAKKlJeFCZ+L6a4/YhIXD5nGel08eHatXMDboakrLtipHVFTvT+F3qnv
S51LfV1EVW7N44kvoyv18TfMFGNBRzxy08i4LkY9pNuJCLOBi4YK34BSqBlHOleRd4Emh+Rg23Zs
huDU9UZO9yUdwPkVGDPJaMcDmHzatNyVkgouBhkej0JxCX0IDHVWVmMYnxL9Sb+WhFtn7ygEOf/X
3mTFfdD6550Ee/VG73bFc/IUGtVOWaV7Wfc+i5VwGDaMdQD7QUYjEJ7XXy7YyJeWfO6MoYMIggV4
r6LRa3LOC7eo+TgqfZtpLhGr+yelMLiU8O5G0Q5xuHN/mI2wBBefjXKvrU5uP9+Tgq5oYNUTqPn2
sfe+R+lHdH+M9+AbXubJuqcKuHBl33gCCpX0UDagB/ugorm/IPalf90uSXDNeVdgrSVJRNA5KrLe
bjwtCystBvDS9jPLq56Lepvw74qw9bp0CeY1k9Meae6QyYfqJEiwps2/IWSXhkhgkd5rDR9q6f3e
JyD6oAcotEiU+5/cnXAs4DweYZ13aptaEeeFEDK+ndauIYnfrkIE3siAZ9c0s5afgOr0S4NJ/1X5
b76LA92DmIUsUjSYR9rS43vmlY/ZlZDrRRc2XvqTeUYZLM99Fy2oWmXJ0YpjTy3oeaWFC2z0zZO7
A1A5ZGJggJPAfne7mh3kA4SoFwK7qTaMQCvQuhq996QOP4/91fh7JnYAV0GfJCDTkGGdFtN5EfDf
SmIiO6wzvQPbHxI+Yr3294Ww8nk0P4iB/tjizPyBwhriF6ADBlSQnfoNDoIfYQekPU+P1aY3l1Rl
5jbnjYGJBy7KoHeSGgbSw7BNdP4X1DgFQbxHNF17XqbQnB/QyEsGNQ0k2ydLlScIASoR9kS0MpSv
aKhNhg3UWx5P20w5BYlpsDjAt4OECP1dtzuCi+OCL/Mgtl9KAwCxSldIAELjZpcTboc39UDODVDl
Twl0BpLEqF4gIr65rB5/xWhkul2uP2Ly4vQAcHKbGh8BshdDHDrozX09tjAzmyOdEDYGYtOxJ+d2
mC1fK1xbom2X63BxD2vfB2FufnIXduHMQEb6OsQqIMeARsL4GVexWZE4UdanGEjRxC8KW6kmVxRL
/RZzEdiNlclgGo0TPbEaEUrasWk2ws7xIdcav0Xcvk/fhMECFJiUS7HYffEP7UxXY5vciXUhFt6Q
eei7oKEC/ep/5XAKwPjiPnMl3kPrxVb2GSeCCFeEEwH/HcAl4wddT2bqa1B/RCcmQPc1RDaC8Nx3
7wUEbUHAkXmnpff43R6BQ4QhdLCMNIzgw7+11yh8lKdymth+H0BRKALTh2uhx8anUcgvbJQ7Rzyx
NVlCEUy1HaSPE5srFT1oNHBJmXHZWL7T6TX7/Xjz3+1KGEMQPaYlNTRtaBNXkiZKXyo+8EENnJXb
fDVF+fPYwn1RcDQxAh/Qgo9c/7RUmXFR0HBcA5wigBUeakLN2xvn0EAy3Sd+u2WWNuNdTA6EA44X
IBbgVQY8fbJWQpYHfhiJGcrfcFjrRmeABwcaXCaKNdBWRzD8eIT3T/+JxcmKoQ4vdyEjZDaafbZf
LvGthvr0NzAbMvQGPdXkZ0XDb30RfD6zemPSD5caWFFGXszbbZn6jh8Grp/beN3oH9rWYcD3TVxe
/6wsLdB/luoNd8cOAwWYQkViGWA4PDZu7bl+KqtO1+a2aKUodoO4WfIomrqz324ho3wXW04sTV7u
QawhzajAUu3/RLJ+qVly6Ze4PZaGM07vlReRAoZPmtFITMSeJuJK1oitOvrp8f5YMjO9wmQm5AuH
AwGSAa1UN0AiWjNCcKa/S8++bz42dh+MjDOHfjsUGVQ4rL9b/WpQiBOlEMcjx/aXP9QPM/7QykO9
/mysC3S9GuN/YG6kmmchESKCnHYyOBnSjFUG3KUN3KtCtv5nnpqlqL+CpOvi6jLo3xfi1Pu8FgYI
S/AnPAJJOJbbVWMdMSt9ty1sVNd6Ata5LDJZEHgeFWSt0CgrPkPXLdUVBwzTl4o5R7/DUkR5n3ee
fMNk5zR+POAJWBU2GBZqdw8N2CwmlUdpBqBAJ+mPJ3nOo12PeDLHmaI0Tq51hV2Y7iraRktrOOdG
rn//xGOypacKqVwWdu6vca6JvjfVnLDlexfqK+FJeS6WNukYct9EdZP5m3hMqQxDPnXrwk60vSRb
zRvDY/cE8Sl3NloJ2CxZSgUubptJjBIomRRWAraNkO45Rh9iwE9f0ToZm8F3xhOxOaZxTWLIZSYA
BhKOCanwDqiMtHhk7qIlDB5gYvRgIGmDyHpy51ZtCAQiE5c2557jTo/Ab6CAjN6hVbsK2tNgLNXY
7xHzuAXZkTgCoGyc/b9MzpVPQAzfg3bEKe2ueAOJOm9HrxJSkvEIUw8OKlH2ybZtybBRTQGJose7
dyaeQXMs/BF4skR0h07OCss2QhBpWmln9VsALhBdbi5xRlRxwc7MlSGzIASFEh0imju2H4D9YpVL
48oOgvMgrMAaXOyxkcDF2S1UZ/7Ipibb9493HwBDVGfU6b2LnEheM8id26wBtjPzCzgjxXQ3vv28
D6CYQz43PLIvFHyzJLHcY0Kpcb4Uv9u3nOghaRcGPhd/4HOQi2KBp4THn5zfIe81yWnlCpQO1ItN
xoxzI9n5W6X7h5VdRaS2Bm0bVmtpWPEQAkS+ndHFg/oveivCBWdyn47EXrv+mMnRdgc/aNpCrXCp
giVi+9UaDWCuZDBB0UVQ8SDQ3gRVtqEQ9HTp26XUzYwvg9Yi9gACTfS6spMQhSszuWGyvrYLmYF6
gCaAXygTF0c5XjLTHQCkI17FI9IQAd7tJVS0seDUzGhmxBGuGB78nWvf0hpSxkYAhuYVdEMUhbiD
IbZWDjA16BvQMtJ8qu2rB7olcVuDCNt7f3zW7tk9QNOA/i5+1Pocf06uCjzmg1qJ+Q4EiEQ+O4zR
W01hCN+hrqwi9LG5Fugb+oy2+W7g9TY1OOEYgRiRXSmJ3oZbgMFrq+f0rPxxwMJkgAk7SA1n+An5
YeEi/yMqv53D22+dzGEchWnIuWxnl2jexTmt9A9UDUbkwID+Td94TrbZQaKXiCKS+Hk8Uff8G5OJ
mmxTZBl9Nc2HDk/Wj4juewM5SzBG619j8vR5r5GPV5+8f0oWR216eP1csH+PxIZ9tIsjq4dCOp5f
k6QUo4ldouZShzCtjUgIRbUY8MOwQO+sa7q6BP1OB38WzI5TOp3ya6uT0xELWqWKktbZVXfoJcRn
EZiZtFWMps7H8yvcn8Pb8U2iNF4aRNEvMT4zJuZR/+gpeM2MAa1iFeAXBt0hS/3FI4MdWxotCFjO
0TO8pfDWZClPfd+LMpnr8Vuvrj9Q+3RyzjkdmN6TnfAqgm99WJ0jmPLgj3JaYcO5P+iG108oG+jG
Iivq/Y1/OxmTUwmNUAGKRfgAN//hwEUMmTxxF9YieIvfwyAbgZ+Ru3Trz54v9PzDEQJ7DkbUSZKE
8d2UZzkGwybct+ldnj7WzHe1DkyZZJ+fggI0rHN0DgKJLPDrMsCnPd4D96igcd7B54R05ChZMN3j
kutr/KC6vQ3zfUT2EIR9DjcuOf+KP9Z5HV0s9ApKlP8SDz+rf7SgS0X5+86t8QsATQIjxUhiM+XJ
YEAXKjpx3Nsv27fj3t9+CWZ+OKJU5ZNztrUs62BcerLZfJbrg72JIH8E0O9pSR91XN67U3f1FZPl
56KKTx0+wjzwtCleQfhC0tpfOHFzBw7LCZaHUQUYuPDbTQ7oQaaAYqm3/cFwSsWIOM14vJ73AdZY
S//PwuRIF6WTyl6Rg3ssBj8OZMUEAQc3tFxO0SVoF8j9kuCcdB873pqcnFyuDzoN7JA9CMFe9nsU
C1Ky7U9vb/sPjx6f8/0zrngdPNHnjqwHsnbWLnkWtuuYWoQYhp1yxPY2uO2I9rS6BGRjJAc0x9r/
EvqjP56cOc8qCOjxQEsm2kOnGUKRGQu0MQ5bC0rrVjoFw0cmGn6sLizzrB3wF+LtALgs9M1vlzlw
hiGIxzOVIRc+pj5VBFesDABF9e/xiOZ27VhYRwsNgF7gCru1lDlC1vRa2KNfWmuJJKFhUOZb0iAD
+v9laEoqX7aYu2g8pFr87vDbigV1zNtjE7Oz9t9YpoS9yPGUWS0Gva2E0IF0dzEeBlz46mZLtbqF
SZsCjJtacjXcpr1dix0eWAnOYZIOaDny1o9HNHfcr1bnjoK3SnumV2DIafGm0lDnT5cY7OfGAk06
hLhwnWNH0e0GqFVeTNmo6O0GPKVcBPCoe4D8yONx/IGhp87x2sokEGqVruXzBFaQKoI0PB4nb/sj
axzNp2zVkHO3PZ8b+t4Y758iTz5ZoqM/4/EnzMaC158wcZ3ATjSOWGADZvobeKNAJgw6GdM8nnFV
WSCTEU4J2X0aqX5ZAUcR0QXXMbeUSL9raOPhVeAbJke659E5+Lf/6w4g8TQharhAMTG/kv9ZGD37
VQAE0SbZDToMsAyBWfB02X3JuCWE3v9jJf+zMnUYUswrZQQrfrCKycs+HdEJx/UZFJm+fW6fvkUC
wjgCMRb9gGhvnEv0YCz4x4Wh/vGmXA1VaQONZVV8RDX6R+1XsiPXfLxf5kygiIe33/9mU56cC67p
8lpxe5wLdG+XiWQ6ubrOtSW8+MxLGsVCYHpA7o20BhqFblctCgNRqPlmAN6lArdMCpQtms/1dbgn
xo6H0nSxUT4zulpqLpvJbt4YnlbXRjodWapgWCCFZ8mffrgtP9invAG/jZVDEPwp/Xo8pXOhBYJE
duzWxKX2F0lerRrLFUElpOVgxwAx9YkhAhQQ1Ge8kz/CYCF7M07b1OHADnr50YLK4pF8O61Jnyd5
2fKDrYL/r44uNZfpmUDYNyY4aUK2ifOlnp3Zx961yclKBlWSpnEpDHjsbXtQuAIuBNXzD0F/Nl2b
xDUoJomwhBn62+p3A0VtSEaGAj0N01xAyychhKvVwR5CU4vMvGMJODf1WHj1wWfI7uoack5LKK2Z
+gOHkOE/q+NVfLWUbg05eS13BrsBM5FMksYAiFgRaVP/46gWP/lPHCgA4jeHXz3eQ7PremV44kaL
qMlZPoNhXnvyNxxPovCdTd89wSo2IJx8bGwuML0e5WQTpYoD2sNkNOaeWsYl0m+WWlF3WsKWCGNQ
fb+IozLsKCEjTasdIRpr3ViQBnu/L+nWRBZp1TznNmNY6GKkvsnqNke/e9P4PMVwEfUqs/4FRr09
LVxSswMG28aov4eDOu2t5XJH8FtNG2xk6gXVrFaCRxO6WFmZXcQrM9N5LdNa1HqYScALdOxz0sIR
JESjqvZS8UtHZPaJDJ5IdhQKRy5GGa/mq81a1pwPZJnH2hxZrxnj7BrPx68PCJd+HL/W6/Ma5Cqm
yyziku9vfAVgNpTMkKNDGVWdvKTyuk7qGrSzNjvwNiNlVBKWvNy9MB82INLtKL6jHjiqEN0OLYVK
U17UQWsjosFNLFPti9viJibJcf2brL5fIRAO/NyonHhZ2Q7xVp8b0LSdFN19fXxWZvIvt58ymWUg
DDIlcsPWfhGIcAT5B+FMPOAAIYotIKXX7Np6fUeP3KE8Xk75Ek71Hsc0mYnxPr9aZJVR4qQPYV61
3/p/6P2nR46ABB10meQs775fxaNM3g8HcGcT7+MfqvWPxz+/2v+txMQjDqFYymGFlcj617g65spC
rXxmF9/O78TzVeAPU1wRA8z0Qm/MN1Okw9h9VbnkyYA62Hq3oavVj2poCy53xtnfWp4cV7VmW6VI
oxaBZQnqKRYvUl1z9RjysBGIXBRQ/EeWxx0L6SlKtnG22G187x5vP2Bysw6Vyg5tiLkVyFt4+EAx
xtOfhdV6TUTdMlhzk20u8IhLUeZMbHZj9y7M9IYu5Ea72wahGXi+IvP59xy8Gg7ZUM9YMU8rNMs+
3kczyf1bo5OnUswoQcynMNpSqSZ6p3/sv5rLc3h6TjfrtSUZrxGS1wlhzXcEh6TmxhI8mBeXItOZ
S+n2QyYPpl5qk9T/8y25MR7n1vj4qJ41Ap1fvJxk+hzoZyvZkni3e4eS5wE+nAB9gLeT9bOwBZdO
998WvTrdvFbnaZpg8zOrlzfwXeSIrWRqrh292nr6+VcxdoaCLn/ontmbk6afFk734geMx//qA+qu
6ePYw6rw+0oHExmiO9wfmASfrDtiZasnyAO8GsYGMxDtT5618IK+v5lvF2Pi3vpeleKGgX0P7YVO
u1UzmwO1iZPQIF94R95zzt260r/e8auxBqpWd9roSnMjRklvLxrHtcGvnwxuc6A8LhJ9adMvTu/E
uYGvPquhltLaQCVIJqevvYtLmjEuwLvyDLjTbhfrcNwbdPS//kC7Uz4v9fXPpJFvp3ji5pTQYXyf
H087SA22I1ABaAV2U+yw0OEWvnY7qmk8vb7WugoKCUPoyahnC130Y0YAUcfSr1YLy/7HoHUbGd5+
1MT1hUmcu0UzftS+NY7INeJuR/rzbH0TOD7/CT7fxW5fIgP9ezY8sPu3R672wKB5TByOdsGfuI+J
Xu32poJeW0c/n7vzjjAnbAWg7PAuXThqCzv9zylfWXbArOOELCwLYGpHvsrss3TrVxD0CQczbXjj
sb+dgU3czPAU7lYUZerFGewV+lv+uRd2iAeJ1Zoo0T1hiBfX1BcWdebNdmtyGrWBgpQJI5jMdGfv
WJLpb5yVeHS2/ZLfvM9i3FqauK0o/j832Nirtd83OxAZH4+JHlOXODvrCSm3RCYHwbhgG22XtICW
lnLitCqtK1NtPFFybFWl5aDjPi5oNKyZcOm2milD3Y50En+FqpNlhQZbvaUHPnnDFZUTE+UnDHR9
flLot3p5T+HHdPvfCfQG24VtK4zu4e7EgBFbgOyQLIFy7PaGUPuoDIIEUZK4377VSG3m1DyH+7P6
7LfU8pDROa09s9oKZ1QtIHwJymCanMbLaqUOI2ZvEcg5AxnBnFx90mT1c9dXiyrAJ/UnETpgdA9X
TtbKAPyoY36TA1J0F4q3wMJUzC77ldnJsqM1MM5jAUsBeipdppn6HvsZdXILUm6PD+8fiurRpE9W
PYVsX9RouDck0p8ayLqgTILgn6dfCbpAsfT4y22fC+yCNU714cDrKP5COwd1It4sXnavAmC8LMiC
GvJbVOTMr19r8z04SBsDJEH6CW0C/J7Zyf3SJI1z/+jLJzceH3l8J4pxC+FY/lCHrM1wwlJ9fv5N
hq04AtqhQjOtiOROkvuaOoZNyEgpY8SCbJSD068YwwGINHR1GOhhWSUonm3dr1W+2D52vxcg5Mdq
sgIBQfRZTetLQ86XDUQdUSphIz2oqnXtMAVlnfgADSaSsEqkP94S3Bgf307sjcVpoSlPGq4NvKS3
dYYn4W8Q0AAa5idGx2ZcMHXvXW9NTUL1HjxVIQRBe4TqrCUdt1uVbvfgwkLM4un5wqkat/LduFCX
hYcZ819ThB3XpFXRdBgX6Mf9nKDfVV84TTPoSYwHzmuEiWqgMZzkvP0S3X79gEIs6DXGpvuPD3cF
WoKBvPZHtSYHehqW1KBmfBSQ86NWG7hdIbM7rT9pqNl1QeUOmMPaaAEY+zqeh5WslyZwvumaUDsw
WvIvoEvx3swtDDS9iMYI0AShbWHax+yEeFEwtdTbQb3pWyNTZFATHcoKkC7wvirVNwgbSJItJRXv
74lbs5Mws+F5j/dzmEXm1MBvZxBk7gKoD60f7857LgXp1tAkdAzyQmk8dKvbL0iyJfoR+ZBw+wye
PPT8aduSfpXW0TdKyiHbGIFX+rjeGfx24+s26IYtOzXlVWNtNo11yM1LRfHfJjUvLGFJj97bJSDL
3PYGxRHSZWOXMchHbq9PuYL+UCZ5A9SLL8k2z23NN8PWW9jiMw8NTMqVmdEtX0WXnFjmWtFiu/Gb
+pRD5Mj6johlGIexUPXvEhl0VZmry+oz1CPr8YLMuULkA+GKRUiBYb/fmubzLM5iIRls13FppR0d
AXi0YMsIMdoh1QVjMw8HqDbwUAOHCBhIEqXJ611zAlQhU9QFkh2zzUCShy3A4PFwVugXanSvKlbR
Icwe2ZPCWsJCjVtr6quujU8Wk3fKoqgjJHjdaCW/ZDKCHQVZXv5fCbdV5AhAqkXiiTm/f21zsrIQ
Z9YaN8aAuV2HFt5spSjUZ8B/XAikRzX0NVdOjxd0zoOgAQlaNCOpGZ4ik0CHa5OoESKusZVXuHxQ
GqdmLuqitm9sJ17jTn9sb2ZWb8xNgp26iJnc7djGFjeBjp44cG5yMWXKJ9eznGqBVWNmt94YG//9
6qCI0SBVUYmxiVRhzD7R8+ItP1buQp1udg4RGYxIXpRs0Zh8a0drKjlQ06q1OxYqnbIU7tUW0gye
00tGnf8v0r5rN3JkW/aLCNCb16QrL5WkKpX0Qkhqid67ZH79DfbB3V1F8RZx95kGBo0RRovpl4kV
UXHrPkoFIoPBOm0Dw1XkgVt6xsedMdmtOChQTAC/2oionTzjQKiqUGIyulNIIWbnKsXIZMlt0lfx
Kf8sP6WepJ/3V1Kd8RxuTE5GnYaqUHQeTMq8W1Rv7ScnfMqhWYRbPiNCaYUxCYV1QN94LDO1lGJf
ZscCPLaZS4194p3T4aEBnFIB5+13bDTge93o1KTDPveeZPzf0G6EvhmPxVOOwzuoC1TqBMxKIVRU
mqHuJpnbFqR/ZhsJVcnmTwTW3E3Gm2XzGiRfqvKV9U9qa0r9WqmhVu9B2sam2jrclFEHjpPGBLGr
OuzuT8tvVkIFVAMiLis0NaG3T5ncGx1tUSOpUDKRiy17rgWTc1r5IR7Glqo82LQURM62pIOb/TFD
C/YrhDjvf8HM43zzAZNLBImHIZGyEGmP3pIHkv4MwQ9K1GnnturCzp/pL8BgZXTiozkETtffPXJ1
wiS+aMQGj9FJLB2FFLvOKnaS5UQPnVM5mZust3pgBg7bpifPYZCx3Uum56QIYZ+1d2pWEHR2D9zC
uzHnA9581eSSSQrKdcKArwK95UXxyB6w2RE+y9kXDkR9dbhtA9csTgt36cx1A04d6PmBrhw6zn+z
NFeTkaqFCjrhhJ4ypmKL8mbWwjlCSrlE2150ub/KMwdegrg8ILM6et8hY3B756AAqyd5X9KT1nDh
uUN0SmSVegu7eaZ8oEsCFKnBWQvwN8Adt2YUIw9ETwdMX0vyUSvTSTzLoIEFqqaiI5V2YiivokoP
FbE+tUKogQ+9mfSaKQ/ParWpa3DXVdyqCGxBcu7PwNxJQ1+dATASzho6XCYXUKT7whAzjZ4idEFR
p0p3slKQYxl8i+DCQLESjMKIpWvL48yydH1+4aDNhKaQQ7z6gOlRT6MQFzKg4+kZDF/Oe29fLP8z
JsefFSorK/C6QklOfOt4kg5b/JelHNzMSQcLwAiYBhYLTE6T900sO+izVwinKmDXkS3yemsfr5wH
RvgH9aHfhY/1Otqs7k/7DAgNo76yOtkSTc/A5yQCuLRtnASICRIfSiI5D87LU+p+N2TXO7svzQSs
tV9v6P5kLnzAXHR88wGToABzAfdUHqNjvAOCA0qfzqIfog+I1vPCuzo3wyh8QysdsDeI9U2e1SHn
OdUfeHig6D9TUKig54y9sHQ1GGtNXzpsMy8qJNmh2ILoAf1R0/BYhauQ1VRgpyA1pUv7EQNGgeTb
I1Gtr9fXQ2ejPRbUid/PVYyRLk3rkvXx51fXlxZwpd5rsN6Ue3Bw4t6U0PhDDEhYDRLI5u0WxC7x
SgtM8SUoD4F9f1/NlGjBzATYNiRrtFGgcfJuJXGsxkUzAFqlOeU+EIju/wAIsA0QySbezlceWLfy
GzLwC5ZnFvnG8HTgVa+Br4kinopWorDxVSLqO03uSC6aQb4Qvc3EiOikgdYIQKkKdCAnb5NRFi2n
VwgrGmnXfcrGT0VfjCWp8Rk4OiKjMS2ga1DEhfjd7VqWiBCFxsDrIJHzYPa2con+qD90JzhguzcV
pyTvzOks3mQ73e0/BGf/4gLawMziA690uevs3RvaHDa2u9vZH8NasGXINq1fmbl722x+jgs32dwK
yBrI+CH3DOagqaaZlnV8H+XicEqKI+gqjdIyYnTaNBCcgdN8f5/NlIUgJXJlbLLPKjS18loIY9v9
g/qRWKBbPxHtqVl9ua6NrmgQSHLgXBdf+8ULeyb6uTE92WmdIbWAYArDSXRLuEUh+XS2f877UQUw
ORvu5oNbKws32NxteWNzsuH6usi8RoHNlJRnjVyi9V44FOdo4fqYC9ZlILAh+w7KJACVJnYSuak5
1mFacyTAMis3VcQcoJTm1whga/hfntPY+iW1ygdurT3+UV5Ae/GyJOczUwrD6l59xuRN7LzIG4Ie
nwHCeAE8vocGkytu2MWWH7hT94leS4rmPXC+rp8F9BMqC9tr3D2TQAwQdPxR0WIBuoHJEstenWMW
cPKG/LuODrX+dH/7/gXT/jaA4EJEd/ZvBCqLGIqptKYnwDneu7VksZ181jfA7quAEyQWygVuZcfr
srI09/SM0ohh/YwiASBX4x47NDA2UA8akDpZOsXzQ//3ZZN3GSFwyae0oadQ4+tt7Cv6QdGT5/vj
n7s//8ZW/zP8v9juq1eq6Y1GEooKRjzxjeM67bHJ85/aF3sHnUvZ/r612SGh5Q1w91EWeppf9Qc0
L7QlJjuIgudSR7+9tPToL5kY78arAUlKrXSR19LTuR3MFCIQWNaHwvmLC9qla7QgqpL5tnlGnfr+
2GZPrHI1uOl6iZRjwl/LF3GzdyT0muXuU+jCebdKy34TsUdWP8Y6QWVlKbs2HoNfu/if7WnKXM0k
vSvbjp46VVn10K80PnmV2fdHOLtXroxMvDe+4Sg4irAh/fy78SyNvgqhEwWp9V+YQdsJEvHYKb/U
5GgNEp9OovRUFL6pN5++5HTFc43w+76duYAHPsM/Q5OtkrIYXCriQE+6UNtpho5txasIdlBOMjRv
BwAPxyESapH4I0WaWYB9r+tQovIU2Sk1uvZF+WzQdGEHj1Z/LeXVV022kaQAEG/wWEqGQuaLWOux
EyQVwJINMChBUMbHoZM/K06XFuCEM/E2pgOVD/QRondTGU/W1clJIQ/iKRw6o+uiOfZiaJflcWBn
JRO30PFe8NtmoPGo8KDdQEQUjBbRaTKaZhwi/xK5Wa8GYCa01IpkBlDjpIaQHvsjN2jv2ySvDdhc
QNlBf9TUZBLYDxdymrPv+UiOMdbQ8M5OT46idAbEa4AELn9S/+IJspVIdt7tI+lDk52IQkgHyjrM
uCxsvtFlnC7zSGQ2FtZ0GTW829kOArHjvc7nAfjgzRyp4j13KEj66L0GC3mUuXwqqCyRO4OSLQqF
U5qIbKCdn4kpO1nCqwBik0+3RcE7I/Vru3AHzjhkeEUhxoNCoQJfeeK0SLHKKi9DPSNaN61JrRoo
ODqQ5GkpuhH5mcsICGp0vSpgYpCRbL+dvzau5SYu4PgbUC3ZG5R5ql03SAg7oDgWdJKUjRiYJfNk
6iSixn2WVPYuQ047zuX1jKrEH4NDEgc4EmYuBQqoZDuVy7+pFDTxS5tB3BB9ErrsE94HAN7MZejM
P2mqXwN4VJXIRYRJXiQ7vdFC1VYL2cjtPEUG90+cxB7vQFGO05Fk1fPQ1GWFH6xK7vjsgQapMsqO
oWvZHttKMydrgWYlotSAeMGAMATYiztUv6w463lpHcsql1hcyrOL2BWxusu1nCZbechFf18FYcVZ
asB5EkkFseBdlqOisgXFghg9pFmjVBct17r8sYvCyliXXF9wrl+AY96sO7kTzJb1iewYNJEECJQP
Q7URU9Ubqwmip+5FgS/RptJ7kuBkSe2/4CYM6HM6hEm9DxQl0Mxq5IYmlVKCejavwgjxniGD/txQ
5bB5pE0E+H5DuVw6DInXdKbMigFNGkMKHbzQ42Jw8ogJ39qKJ0rBSqh0GoLgqeTjUy4nXfalKCkw
7YQOchh+wlMeQDEVezkXHFApkIujmvaGvNIoKPqPWtkG6C4bKokjYiOWuZ3UWjJgASoaMlPv0zx9
z8BdpdohUgf1V6OLfvUl123qg8eK1Vy2anPZ6Dc+xynRGdw2QWQH6IdNXvI4EuOSVDV66qBtkEbq
oes0JTxBiMFHQxuqQWinN2JaoPJTdQbS877faqNAt5oJT37et8xK8PeyIaXS4t+FkUE/3ICar90X
fudv6wopkp/EF8Kk39RdogQHrm1V5Q2/pgBQItX67r2RmqaBkF1mvCQsGQZCIWso2mWbJrnllaBm
tsU0N/BFRqTRQ1NxQWC3QySqrp8nYbRrRSOAYpgoe7GyQ6qGC7de5fHZnkuQGnNxjej4peg130pM
bjmSdl1O7SHMM9/mc68uU7OuciU29RKdwSDCqrOhevGhcyhF0FAx+uy5KAqN7TKthPRIItKEM2UO
jVIrKYtFyVY1TJJACqQtegvf0vjrBkqrGXi7s0ywW66S0m2Z8xkmL+gbBbqp8G2Ez65oYp0StE0a
HOnqPi3XadoL5SO4CBINQN+hHIaVF3I1/6zoFOAZZqiV/u73mhZ9srwqFNcfOLVGCUQNO7vzEmMw
RTHsAkdQ/VjCUklUPjAVfElqWLXlRggGFfQVhdjyblJXSQbullIwvrgshTQC77e+YjEov30bSPYE
DvQs/eAhqIqAOwhVJsR2kvplY3N6SHNHCEW+qEjHcwmzfLSl6D99lnE2iFvYKwXJjw/9o55+339q
Zvozocs7Eo6goVfErTLJqyZlmOa0Qc8SUj4t8Txb3wDzlzwnu27FLlzp1md9rVrCNtVNdV9DTcOl
1NJQZvJdvd406DUv7HPgILiLjktPxoy7A+gKaHsgH6fpgjL+/Mrr8HMKwE/Y8SevVCuz70rkmYUY
TBWYQiJSD4qYDCSAIeXKBXd2rq4BqUgwvypgjQTBuHhr2mAlLlih5xGNEPHI9Cdao9N4+NQ2Vewa
ghPKJv2hbl+YSMo3h/AlCBe8jxm3HZ4eEjRjpRMNkJP3UhbLKo4R3p0SJekt1qUDEUs06BZet9Q3
LswERhCLQW0DfoAiojnodrS8gqsR4Ev+b6CLhBUAie/1pSCbwr2/32Zwl6Ok6z9L46ivlrRuwQcq
8SmPFEkHQhuQXpDxb61NLX+lupBiNFFVJChshR3ZAHKmuGDFaF8G6+f+l8yu8PWXTOY3TLRMbRR8
CbL540fs0e7lPqL/qbZ2mwh9bAuJt7l0yc3QJ+mSosFhz6T/MTjyJltdR5ARG8fX2b5pmlBCXMiQ
/Kbjx4peD3JygiIE65LfYmEBNPv8NA7uxrdM0GYuptvGe2List4YmkQmYa+1LcW1jN4Xx2LbwpHX
Zmp1e2vJYZ3bqqj4GfD6IC36q/dRidJC74BiPeXED833oLKrV/YUo2LtkbFXq7X+RAuX5Nw1pAqA
bMgotqDgMVm4JPJysaopf3IUzhSeOGZujuKSvtmSkclKqXD5lTKBkWQNKcSdgVNhorhvWAvbfiaS
A/XOv8FMFirRuJqKAu5USJLkr8kbxI7PkXEMHoARBDHFFtIceFmTyG50O9CIvHQK5jaKquG1QWLe
QAV3cgH0uYEHfOiFE9piGo/EENkE+Vji6JfDyYyXGhPmdouONCloQREGKFO6crUsdb335OHE5cI6
r7dCyjv3J3Qux42G/H8mJgMqNTVVGCcNJ/bsxeAL+3h30Em4rrYg+n2CpAsx9pB0y8gBZcojnMA/
C/bHl2h68q7tT+6xPOZ0yLthiPpJqdCBY72/hHbu6lboxv1mbP3C5bLicLd4tvJnqeltaYInZ4MX
aJ8mOlCDRUIPupqvWg4x+/0hjiO4N8LJ0agLHMu+0pDK9x0wy0JYaq0XpVN75ct/YQjFIhVkhWhn
nkrVKlWgyEyKgAkLxkK30fzkzJHl9X0r0tyKIbxHzhpYjrEx/vYNDJOQprnuAWkpEbwDwmUwL9XF
ugBxCe6i1BTQw9S/haZtFwRSs8P2+VQ/mktX9rgvp7N6/RWTlStjLY2qiAP9TXEMlD2nbvslEp+5
hbs2MVm4JBSA7AebOGBLOYm1AfiggVQtWAalpZTRmF/8NRrU34BHBvU1YCG3c9qEkphD6XfMLiiX
dCVsgc6PPtM1SEUTwDY/F5ZwJkMDvZH/mPuVGSp7PYCqK+g+EEoBxQ2YBrXQ8bnOTeR0d2AzsU9v
3sPrFxw2aN88H1uyKOy09A2TlGufhn4qswC11GFfaqAwKo68bvmoTvTo8lTqj7C1uXhRt3zuAUH4
yyNXBGkEAFVuZ1pmXYzsXc5OYYN7JjK2XXTCidTCE/CNxFD2NHvv9Jcy/gSWn5RB+ENpYRned5hC
I8L4ub8Sswmsv6y5EtifAZadHKYqZRlA6iNM1ne4hkDwWnABRdGJoFh66d63NrOhgcjFuwW8GUY/
JVjKDMHjoNnAnzJVTx2J08+KHjoZ30ZWxA+pc9/azN2KVBkkcOEvwyueirVJ1Zi470CAMkRKaWVN
6NvA3L/dNzLn+yO1CegRwPSgefzbqHTlkUtNq0d8AOqThAM5FUp5bXEQWkxfA2CP8qIwNHE3BAWb
xk580PEZlZXruqUuctvM5dyRooFjh4caMrzTfgJAZv04FpD2TQ/q2R/xJu1Gq7a5E7E1uAjQMcz1
prGLKzIswYHnCjQjqQ5uD9TyVRT7bne1liSJGpUtf+r8Dyo+58lr2Mh4AYjMPtIQymn9Y1DHmyCW
n5uwW0ec55YjR/OlBcgtbUw9XJXolGk+yiC3FP9HYUAGLXXazjwccECBDpMEJFDR2nH7kYypiRjL
QE/I+/0FIM33LTwO+kUdRMIJvOAcTKEHwKCgY44uz/PCRpm5b66tT7Oqgw8hP2Rz2InWm/ap10iq
vfKcQ6VjWKPZtlrSn5yhHILIC5ZEQYYa+Ylfuelc77pOUFEGoGTQIpP6hu2Fnj3EBx45HjnYAx+4
4V9S0RaBil8Y7sz7CC4OoEYQa4y0TpOLJVL5sA0abmRaqu0Ldax8cBPOBoEzEAsdWgLt+wbnWltu
DE4eZDZkjOqKz59oCXwncLZNb+YdrrLYop9tzIiemBUwjkX35ftuURw44YGTLBWRs+r2sluFNhJ7
MjVMf6kiM3Pnq+jxQSIanN2j/vftxoPICddwKUj4kBR/10Eo8FHHC6WtWRNAE8CXBiYJAmK3JqrG
i4yqwwFMCWcQtjJO9JycFqZ4JshC3vCfkcmaQju1bVSk69D/V1kiuE7DTeriyVZNy2FOscvWys7p
VRNqGdhQjYsroHwONvw224fOUnZrfn9DFRy9dlAtAG/Y7ZBRW+9EXyv4k6/JX1Eb2mK9rvrY5pIf
SOSqvRNx323oQImIZItYlZk4TMV9J4IPGgW2X+AJLc9oJLGSP/WUI7S9hIRveZNXSZwAOM0Ikk4k
yAQnDxjhinMSPd5fi7kinyqDmBR9XCil4pm7HX2bsFTPAqyFFz236qVAst5tz7pvBgHkGuRnCcUh
ueYh0OnWASQdrKZ9kMCqdP8zxitz4jcC04lgFIopUDqbUoPD0SnUMFH5k6gSiX8sz5Vhhes6sGQI
oA4LGO5xD/82hkymJI+0flNGM02vmdwjg38SdAD2cY4kGQnyhQh73MP3jEweiaEsRRp1MGLULlXP
4J4X8K53l/vzNud3YeL+M5bpgxl3ZS3KHIf9M2imZrw13TmNtkFw1JV9Qu0OPpiwvm9zdvpGH0+C
jigAAJOR5VQTkBwPhBNk94xD5y/8enl25v79/umQmrhERwGfiyfJ99WB1LwcHnleK0TH59UkI6HP
soFkUcY+hL5KnzmIKsgEtZmstCJkCFB9MJC/J7IPkW+nH4rEjhQPlJ+9gcyOzQkB23YZiyEBkBhS
TYZIgIfsNS0iZgblVoXwegnt7MID+6Sd9lz8h6ZJ+x6gLt8TWjG8C0hZMp/oPTqJzIw1hgiauAG/
Max7IXMFpesbs0AUC3J9DpkWMytS5YHv4KLYqZTI51zIdNkawCILlm0lbHK3GFjgRCoDd6+nlNyl
6itKnfsrN79brqZ2ctXVXZ4aqL8i69PUyG9pK5A8Ie3JzCGAGsJ9Y3MZGWSx/7NP/sbfVx4t30tD
yXWRcKp2guXUUJdI1swJV/q3I5rNA3uCEvNh2OngSQu27UuEVomFL5hzla6/YLx8r76g5WU0+5bj
TuUfdQ6Su6hIPSjSrkzsgj2iCEeLlZ7pVlI5fHmRVcPq1MySveMQOHEDkgX90UiW2rvnHr/rjxrD
jauPCnIFNU8VF0NS27h/eGYm3qu4CDeae8ivzUwe8qFuUMMtYAbk5ZG00wK7M1wJqcy0Xjiws047
AGry2IMDfrhpOGawUVpYwEIrKIqPXc7SFv0ZECtIca9GwNbyO3kVEHGVbKJj/wkF2HIsaSxm2WeS
D9hw/75jMrNxEWQ5etSFU9pZzWMDCcutvssYsVFafr2/teYy+iPcERWUkanylwAjHyS0HfJMOPHQ
dXXRMCl0KIpZxtG/bLyv+qGAtsXzasHoXOBxbXSyph4r02FQc+EUrOGc1SRTxymugEyx9IfuVBVO
sqSmMXsZS5Dr0EZk9S/wtugHHqSECwFpVXGTZ1Zb22Kw8PjPnogrGxMXxPeLOi0E2IC2KX9UM5vP
TjmiWzIstarNPl3Q98GjhbANnUu3Zw9rlik12kJPeuJ6yaeibvl8wbkYX79f774ujYqw8KF/gYKb
nPUSRdR4ynO7hI4BmqH8XaES/lGh63CJ0nPJ2mTqhsBvEymHtcpzKYDuD96YZ4vR910spPZm75Or
cY2LeHVt8ayJfbGDJT2xGnjCwWMZ2V33iRbE+7t8bjcA06fBKx5RQ1MAqlgNftDAezqFP7EPcsQm
BLzvLefBCq7+N+/hta3JoHKkXvusrcQTe+DhUxgh4YQvCb1cRm7mD9WmWErbzW3Aa4Pjel7NotqG
ijYYMBij2SLKVpJySb7vz9/clrgyMc2J6gycE5IHEy2oXG22e++22VkXrGAhDTIbN10bmjgTRQ92
NcWHIaUEN5CvmwE7e2Chrz4Y1gyE5FR+bp/LoCU0VNf3BznryVwbH6/Kq4nUae53SZ6Jp8CAPJeF
xYO2uIAyyxEQlSWJ0cWhThwJD5RIdSdiqHXlJI2ZJ2u/eOTqTbEL8yfGUzNpnLBd1YuasfP7ZaS6
AMsGhCPGn18NU67lMhWTWjylEHMckzyWDhJQeVUVD/QlcZRsTRvf1gsLYCTVYYv427ncpyaBXwRi
6n8VgW7ti3XOeTijyMc1ZtU8Z2CQsKip2FK+ESKXV3e1vKayZTwa4UL8NFeeAf/MP9OTo8KJQ9U0
iFtPypcTrxSHrXE8qx2EkkDo6EDPPjNLMwZD0Vo7yiuQAyUbcSvyRMQfzuVcecdMgCgb9/7Om3sQ
/30WQKm3MxIpUNhA9QNCCFDjQ34f3Qb3DcydX7SUAFQN4OmIO7k14HNlQb2+Ek49EqxuEVh9QdDZ
7r8g97rgIM81oKH3DN2DYzIGfVOT+2/IwRbgyxS+qCV8ehZoVjcoUR5HdaP//0Hh8UD5FzQaqjZl
gqRDlcR+LwgnQJv6uFt5Rm5Rsbb7LraqqiRAIYJHZMHobE4dvTGKhNIrL/wS/ig8je+GQkcMDtJ7
BjDiYNePytkDhteOn7f5dsm3n4Mqq6gSaEgMSwDyTmuKnSR1bABccGQTr3b73k00Ujqmb8lP9yd0
1gFFvRnswQhpeZQAbrdJSasYSHNPgOzxe899c9q69/+o9TqzC7eKTDGweN6uKjN8i/ptKSw80nOb
9Nr6eEqu7iVOrgfDy0fr6rbNXfmj9F9jfV35DwqSw4ttxzPXEFrlkB1C2zeSwFPWexrW+NEQiqCJ
i5kpQiTNICW7SJmNbg7A0ZEusqt9Fq/Sr7q0n+XEBvEtUOErZQ09Ser/ZP7IiP12fw1mvmpUMUaX
DGoigAFPHsCagfcpH3vbxiwCK0MwuS/V9edO6I2NyTvXDmmnihlscLXs9FzqyJy8U+tT365otY/8
PeWsoNLNIu+dvHwQqv/1F0zePsh/iC2LAazIB9S9OrdiiNRr2abwzgRu23j+tisBwfcaUvfUkY10
XdYLILzZmQbnAmgGNBmxyGS7gZinpi3lh9Mgde/U00wuihYWc4apGZrUVzYmrrSu5YVWMsz04A5u
tAvWwbq236F4hz9uQ+gTckzrv3TUm+eWLCWC58oOMI9qJtAxf0/W7YkCPhja5RQIDggoffro4ONM
0C+uYtMFcuQ0MjeBV2AVuMclKbCZB+3a8LTcNzQAAqkGgCstFOjVg9Z+9NklURfqCktWJmdFz1ne
dxV2UZOGqWmU7WOd6isWIefGt5xz/2D+PyYT6HXBAOQICm63k1kE/3cyW7Ox9vuHzKnd0GbkiWA2
QWferkGOdfyzRGc5t00R+AH2hnb8UeL51mxEeWUAdReAK+om9p9EoODvD+zvRTeJLhET/cfC1LkX
JBpVyGqhNkv6wdT30OdFU+TDCzYn9JXPxt7YU7MhX6lJsW9BKG+JNl2Dzx3Vle9Xwm0aVzEFE0l2
k5NIv5TGn2NKuPm+yTJzSaP4WYjvA5oT+UVk/RIncnI333uP3qj9ZR/ADBc7lZs6iY0sLhrtOCcz
4XTcn6m5l/jmSyZbINV7A7gaho4afyWbYOl4R4funh2G6L/ZbNdrMrkgVa0S0HyOcnCKIdfjpGPI
+jqwOgLUF+i+QbANL7Hfgh1mwcP56wze2w/jjrx6h2PcJqmh/rX9/sJgG4RLJFinBG4HwaJT8vjV
OoXdkWb1vXsFjRdBW2VmJnvfqreLMLTZ5wp1HEEY6/dgI5x8jyzXkuQFbGy9rtCNscqPutVXB1l6
TgXBAkaj1UkMUsv1wmrPZHohuvbP7sQbgiZOqzcJ7IouFBUv9bdnEPT8rqz/pZ3xmrua7y7spd6P
YScmjcNvLIWB6rAnfxbMzN2WGkgMwHCooZw/pSjrIOghlmrPw4zy9QA1PRfqeXxksTN6wqAC7R0W
oq3Z43JtcTIwhvYpSehhsSweMwXdL7LZJ0gnoju/2wV7Qzl4S7C0uRheh0eHfgcRDeyoPt5OJsfL
ailTYG33nYXU33sIvcK1oZIWbSv2wozObZBrW5NIJ0ReWBfjAWFbS/aXXke3vsb2lr0oIT6jBIBo
AyMSdZwCAd7K7aj0YPCMshcA4ud1s3VLbWfgFAqbdO2Sp1E/16kd8yfb6+D4cI9b6eUsH86Glde4
CpdWdTxu0+sByjTgVQFJG7BB02C1ZiwTZIx6H138o2YKG7NxRz3fHxz+hU0rzWQIMfB/xiZ3f68l
Xu9X43JumfP57ry3bu/qGwdb9+nJMDuSbB9fvu1X+6M0XyuXnhJzldiG5T8vx5tzKH8d38KPcte6
okyhEj3V48TgUAtoOjnbDnFqVUaiY80ZehDRurFRxDawDEbzB57zR86XQdvGmZqfQzXj1wpKc27E
M+3Q5eHYdVb0LjqttIca/5Cw9Y2FG2zWZdF1MPmg4VaB3zK5wTgWBgXjvDGvYHmuxhMZKsO8Fa0s
vI3G+ph//nAWhCvWLdHNJdDL3NLpBtAPqOAA9DFVMiqzQg/6HBn4mtlM+JSEl4FzAlIow8KDtWRo
3LBX96cepVLgIdl/6rTTu9wWZtgdC0xoscQxPevOXw9pMp+RKuUYEtIoWkYgHQh/pEUF2K7eAp0o
6OWDaiaJH/VtYXIc+bM6L9w3cydvJOMdayYgRp0uZ4rmQj9JYb6ofDPR9or0LUdg8w5DtNn9/GVT
RsNdV6LiSOpiI/h2LLOX+x8xu6eQHxh7cAG9R8/47Ww3WeEletwIp8x3Ry0E4+O1dtwG0jPgTvXf
DpvNUXvDrSMsiTcJMw8YCNXBIwVoKq7DqSesp5yksQoYwnYTEyh4173NBsw3CHZWR+mxJQvu3txy
QyhKQ9plnHT06t4OlcZ6IofjfG8lNE5T8lr9jCJKkHggKIVkpmGV28yU1ufV6v4kjz795Io1kKRD
oDGy4KFr69ZwSXH/SJUILGrvGNl76X81/S6B2g4aOKTIAjHKQgwwjuSewckRUsQMfZNItJ2iLyHf
a0JlqfoS5m/mmCLQFngwaKK7GRfS7aBSESRgeQkbabcfOpuZIQPwdYHMYA56dGNlsj1lNa+LIIQV
Vpv+5iE8xiveBrHdl2j40AhSV3gTV2l/5gt7YbvMZQbHTAJSdIBPi3gmbgcYqoEcGh1uWz2DMof+
bAi7PLVT9IJmpKStVXElod/glh44M6lPS5qKM0PH5QDyp7GBCl7rlMghLGQh7VgjAkIqHrWvEYoR
266gHfiLF5IVUAi17dns8f5endGIuTU7WVcmB1wG2lbxlFVHdfAtMQO2bm84er+qOqKDNr/QHMPC
J6TBh/LEI8+hWPKuOxsxmGQXvJPfdwQ+RkR3OsaPQvpUaa3z+zpGLCvC/VuHJNguFGJnYpHb3z85
KEihS33SQsUNqEmiams5DEykFk2FbbPqGR37Jl/vjcgqh3XO9k23tMd+H9Rb+5PJRhKCduk4PnEg
+St9rJUXL7a89Cn2PthHrD5ovan9yUE5Axjr/YWeca1vbU+OVqENnVQqGHsCDoHK6eqCcPkjfS3r
VQW4tC3XS6WE31cGLMoA6qFyASjjtDuvFZshVsD0dZLiJgFok+9SjWhtgg5drVflZy6WUvBxdYwp
Zp8FCqTtK5C7ELnkgS6Mg6QLXMAAoj1L46IA93NPP2PWDx85n7I/ueaXqX1/kpa+eBISMPAjiIYK
dFAlB+DMVFcSoNtxsFVobUZ6smBtZjegI2aE7o5wz19kIoLQFHqOTrxTqLzK5VqPXtLWuT+g308R
VAUhlQi49EghMu2yaxO9l7KhG/Ev0LqqE3Mo6zUXxJZWnKXE6pPUzPOl9MdvRwepLuBXR8Zy9PxM
JVtDqvpGj/fxlNa+T8Bc0RIp0xcLkTOXBQgiUVABRwrI/f4GH1eOY9bLqe+FgXhSa0D8k01dkVDe
twHEIhLP6boyInXFLL11wvRSJW6bHlMQ6SnR1xKP00zlBSOWJAWEjUhHoyXk9u3w67hV4y4VT96+
eAGVnqXYYFgutrVl64TZmUykBUdupv4MkyPqGz1xeDGm+QAu0IeWV1CnG445AbEzpBllSzhQ8xBb
yn/hvCEFjXb/kXFfAAPQ5GAgYtK0sE+AIIDAgA0MY/GH/xDN1ARHhwCdYdJeVPzHp/41cu/v4Jmw
DaVIzCzgRmA7+z/sfcly40iW7a+U5R7RcMxo6yyzdgwEKVIiRVHTBiZFSHCM7piHr38HkVmVEoIt
vqpVL9pikalgiBfu8OEO556DJvTPcxuPhhRK8DxOjFMUsUBMGITr5soEpx1E6xpv81auAb0/IW5c
f216HtRnt+qT5aV0Fpp+8yxShHoiXepIYiWDy68HbtObQDB3iRvn0jiVhf8hKVPPJQnjlN+FW16r
7jra5A56jcObytPQfBgie9isUkbLS8W0M77555EuMqONNWl5mMK2APMLbVeFG12p6Oh0ZOY5EqhZ
rjC/Tv7wb+R7PhteuMoN3Pc2NWHYFG76ojnZjT5sdUe+g3eRXRKvP3cFIqkEER3kBdGKaC6WUtEg
s2bZA+Apw9XQOZ1Nf0S6L2wX+OievUz1JTzMuRP+g8ElA6kyERtq9R3uXID4wc6igL7FNbYgUNA3
/fYlfNhkCEAuhe6XrC5WErLcQ1MOsAqWM7lw6hac5//WyEBKYiCWg9z58oyXeqVt0kQF2Ea5byRt
rZLJbUAlqSunUqWWtM5l65kU73UIHidfSQIpDPr6Qupgfl+LDaqjzRH4TlyjBPzcn4+GjKVcyHGh
nnpnWGev7TryMZ+XHKd58X9hZfkSBWib0G4KK7N+nvY8uO2KPJePfI0a/qXs/RnuC1z4iFpnEgWw
LS/j85BJLGcgBgRwdvAfm9g3+s0wov/EOUgBQYnbS6lwOdr+7owL7siZ4+6T6dk5+nCfDvWkp1yH
6RSdN7YTx3t1E0It9PUi/e+5y+uTqcV1klREziQVpq6A9zgczCOHA+ho31HSvIi/OLMb0DyCyMow
ZvjgT6jyh2G1ihFxW+Uq+MGLO8Xx8wDsjrUr+x5/wvtzv74zzoVxn8zNj/PB3KiOoTmGGJoLdd+d
+Rh5deGEW/mmPQa6q98F0/GCxbPrU5tx1sC1yACyfrYIuc24zEWLAUYF7VRPsXbJa3wAcw/V9l11
K0/buuBuffHWOLtgoPeEtkc0HYMcdGEYwjSkT3vl5II6c0IMkTjXYPw69UdkdA6XXuQZ9NecPMIJ
DVFzkJBri+CtsdJ2ZI0A4iP3hOymthO2sZvJGXoMUy/KLBcNwNBr2QoRw+vklKkHYsI5Yr3XjSeS
XbFpk4HOuuZBA3SG2KYKFDCOPXG0yjGeVUh9ja7c/chQ4LikGXR2YxOk/+25/oz082KymACcuddb
5XQP4jTaBevU6QIZBxdCL7DUFrfKlVubSOSCSunrBXKG2QcT98H0crf1pZ7mEe6D8aBAdr5yGzc8
dK5N9ZiqD3LleU9IijlaTJ+eVtfdDipylygNzu54OOkKSlfoa4Pb/nmtDBGarmwFV69KIeoYcSck
oOBFv+ah/zeC7Dke+KepxUwbYQwA7wRT9677qG3KiKYSJTsZzlMQaBdgKGfUIjG5SPfZs+YZgp2F
NaTFzKhKce3pj/WLfG9eDW53p16n3p3prLYE5EGMskN1Oh7V06mCYuRDEWyhX745HiBI+vWbPhMR
fXqWxYs2hxFnqmQBJ41GUJBx+bqG161dSiWc2/cgGwXJAkBt0PlalJA6vTTT0ZrUU6PfJjbNi1Xk
DXDbCi9OT1+P6JxXDFrKv2wtfJlRGpQQ7Ho43Fx0rdhHaKW/xifJG/1t8QIR+k0gnHfngtVzSbFP
VhdHaocyRJ30inqac/Pgkt2GG2PT3UGCYO9ttxUUJ1+myWGB7tQ/vh7wudsKTEYI2Q2QGQDr+nmf
xGFTTG1qIAqwnK5D9HxM+qevTZxbJSBkQKZRASZF/xnMfrihqikGo12NwWUj0LI2uHPbbZJv2IVc
3plmrzlsA40KEsZz+mexGpUmssxcwlB69HmN99EDWnv3Nag4uoBCa/w7FijC1e/Q65S8V7WmbFyR
C7NpnJvOj8+w8BBrXWOgZbTUE9dBPUmVtM70VaFO9oNdsvLUpHwEBaJuvhmhbbQub0N0c2sSM3dD
NKFJzy67JveafgTBYZmVIzg+U3gZ1BCp/KrkGhAzvEO1h5alVOuOGoG1EQ0eYYG+WJJkSCJFevE9
M7Q8840wN71Kal8n9IJcj6wV0MWupvYJQPl2PZGhLd3clvSTqdTGHfhrs73Cqw7phEYRpQNC2JI7
amGocCkANYrw/2x8SrhZIYlJhAgkDQkX2pg2kOAssXaprmaByMwpYMKIfig6irFOq+ng2S+agtAp
75qNVSjSOhMgbaQZEWbnCCVrC7SzZ3LvFRXaJCla/YFpLlj1Imd9JVOj79vQQSNt+ppjqmo6q6p1
9OtVevbG+OvVQXbk807o4w4tl9DIOCV3pQX0sX60wZqpcCqt2VXo2ZEfMf+CzdmFWLr6H20uTxvL
qMcCtdAT2xoOO94kbnQgKwLehszLVvqFjXimGIcdgtIuGpyx23+B8qNXtLCTIsTq9NjW7fwdhGtK
IIY4fdRvwH33wgUYQ10jcxyJr9wLt8WZigfMG0g8otgx02ssNoeuxeFoDLl20jq3kw4TP6T3Gjp4
KiqvsaZMFVRV9a4drsdLoLX5m3+Z578sL2+QiCu5mPRYO9mPinBSqlYrhW95t6q7/QV34OwJAN8C
fM04U/Ul9gLNmuChHQoNwfCjPe7aDtX8C2WF8yfdBxvzsvpwouZiVGJdho3K312B/ANsUcy9fQv9
aNtBAmgTHN8Dc31vXYxNzw4OWEaNAOyMkHH+/INhSZ2kkUSTdrqKYebrzTA7Lr+8ow/fvfDYWuR1
TXX+7vHkbU4MyLyvv//8Bv9gYOE5mfqQgKoGBqwkCFcMiL9H3qHWpqHOZgo6qQfeGtTm27654LT9
9Da/GtviaipB3ZqLEqa5t9s93/iAUdG+BBAHPJPbbbm+vt4o1D2aCYWY+tfDPuuNz/jTf7yzxa4b
okQkEZO1uR9gN74/Ix6hmofOnfVtdrUS7w9P+d315gRoxyFQoQ38tfnzm/4v80u4qESErPYJht49
ku3NHACELqREx5tjA1jiKrmwis7aQ8AGvx/xKdDvi6keQGxNSIwjNQUMcQdxB91tvPFuAx6cH+El
Js9znulHY4u5tYc+iaZRV0/QR083ppPdBuTpwgTOd8By7eDd4UQBJRPy7ot9UXRp1IRtpp12SB1e
yb4THH4ElzSNz4AX4PMCeYP0FoGrJi89UOwLSzdxQsaVE777ryUtQtwLr/bVzfqp89itVbnXDriS
T90pdS+kFM55iEDgzQRX0JzFE3w+VjKzzVXIqmmnxHgtx5eR3+XSy6h4X8/kGaQqxvjBzGKMkqoW
mVGrOL0e51OTOd0+AZSppK930N3GftAo3UoHi/Zbp3GMFLSlMTRbJGi5gLWtRTXg6wc6u3oA2gBs
lADqsLwPBVNKWRlN7SQ/SzdZvzLaNVdctDYYF4ru5w0ZkDizETbi9X6eX1MBFzW3mH5qXMvw1Vc5
DIrC69JAXCJhU9VzqxU1qZkXTUfr8cKLkqJIEnkOU9yrIUkkHSd/Up1s/byD8JI4opv2LZrrKBkl
h+zdA0f7HUhU8z3ahWMXpI6nr6f4XKUBhWDwFJkq0rbgTvs89DCXbBIxLC131zu7assp6u1O9ZBd
5Vt9wwyog1/asWekorGKP9hcXM+Wjqxqk8EmHA1kP0CPRZ9xxxx9LDO6+k63XlM6XjCT7x7c+wsD
PvcC0A0EXAlgSMC1Lo6LutFmCgKct9JRZLavZo8Wu1VB4zMUHnjJkkGAkH0F90vC6r6UID97x360
vrhjtbibuGaN89B3brW3H0wZPbnUSpx38B4GF8Y6L6bl0QivwJgBvMhdLzN0kxUORIoN7ZSjT6VZ
Q22ycgpmumnSoWHbcofEbdj3r42evcs/Gl34QG08FrWAewuf/f4x3AFjRXc3NV2/9fv9/oFvt6pz
7QSBc3/puDjjIKGZH8V7+O/gQTMWuzgtkzAx6lw/Ke9gD+n7VeuCS2a4JOQ6P/9iUj+ZWewYrkVZ
2kCdANmWSaymxMKcSnHijCHUVr6ey3PZFmCu4cmC5g9MxMuQPYL2oD51pX5CLpLOXLm3q/3KqSib
lRavLmyNedt9GhguN1jDvoDMCS6ZxS2TTnLZZ3rUnwori1zWYmBtz9oLt8yvidfZDMTsIPowX6fL
RrFetwq9iqzuNNyk18RVg3yHzPgb6LRWsaPvHhpPc2vX7g4Xhmf/shsWhhd7T4/1pADVTH+KjOuw
upKOzVrN1zHzATftmhdT+ZGPDnOMLbphuJ8y/9V+yTQPys6Z/aTUIHd081soSO/K09iu0/gBxBGZ
4mRbtqpCWndom6hdFBckL7rjNzxzuq19IsmDlTvMhVxkld0MYqWXTh2DrisQR6PcV6ShFTrHJJoE
xQsUBg+17UcK4lwtEOi/3cRAZybbnLi94uZOivohBH4iqlterwIrojQQOh3mtvpdqecUHTsohDfS
A2hGkBfQPLbTXpP6ItRj3kq/LJUP73C+UD/EOXYYo1Bsmd1JR6f9PQRP1QZE2FsCsj08jHnQJa9m
3iWVuV+u6Z8vUIMaJ4rUoN9c3hspGztzfoHEZzcmclUh1FUvnJmXbCxOr46j8A7dif50pa3Qliau
lEt7+vwy/GsUiwsIFK+jVUbYZpApcIsbSIB19ymWCC2vwpcL58cvZ9VixhZLvh/LQu/IbIuii0/n
gZp5+uE6pIISp/T7K+Ic7X9Zems2CngKYmA4b+C6/7w48tEo60ZOYbSpW78Ns4yOJB083q+rHGig
oYFeLZMvUUn9Wun7aRf+K5pPgRn9SVr2YVHmPMmh2YlXlyTP8oRGMgVtKtdFTGagL6ptKhghh5Xx
I1a24k2+qSwXghJUa/dfT/ovuZTFYyzmHIDGsZCLpJ8r8YUvoURdYcihF6OeU97k5iXF6Z8F0182
I4o4/xj3YjMmOp+0ocF8a6XfMKrbqNnGybrS3OY716k5QTqCg5LNMfYQec/XqRnw7+Stgw4aQmxP
/kEA8eMPX8/CxbexCP1qFrfchAAPlh7PgrS91YnDXiNxZzs5dH/W7WMfb1NMCRS0DDeVruLx9utH
+DWyx5swQZsAVw+SLaivfl6IEOuCIJHQ+1NtXMUGcsT7Ym+rTgPNcPGkhwUdAr2g2brUoaqBXo6E
2rckfhhUf4TyFboy0ZWiI5fbUzVZqf3O0Nb6RQzMuaN0vgdngkk44cvs/4jqmKYUBh6yosYmGfAC
jUOhrY1mFQ2rLN6k+nNt73X1+PXs/JoIgFFwE8wUFqoJ4bbFC1IRVdaSAR1ChoM7vq2nwZkGEI+X
8T5RnwdDBtfOplJ8AhV1KcbD2c9VewGSugwF0H0IZQoLTXRQJZUR3i7WbiqFZq236H561FaPWCFW
Qq0nBJYrvspXcesARTYGqY/+jF14C9STa+wKwDxQuMefrydkPnc/bKNfHmUxHxLgXoDZT/JJBt5c
TXuaytdAWYf5hTEvY4ClIbI4H1VwI3SpBEMVqAdj8mMI91YpKEjnPL3S/SZ38iu1hYx58zy2hf/1
KBen0y/GF05eFE+dxmtZPjX8jr+E+XGSN3EXxMQljW9IF5Jri9v0F2sLl5zIktVII15vimKOcRf3
PQSTWjevbnJogH09sovzutjuUKGSB66jP7JYy15U+6UcFJDPAxNO4jQ4/QPdGy7yXvx8W8tlA7wF
GA+IARKTnwH/h1uHxNVoTgreJsqhnbWCMI+fgO4aOiFARpLXS9QzZ0c5cw3hqIDkEiCYnw+1NpFB
WgqM/CnRPD1z9CZI1rYalOMeTiTL3mt7VeHGJeH3C9N7buUgxywjbQiaGGBrPxue0tKEijH6wtSW
hfdGO/arQUFFDXpmClVzNj6PcZffQ1EzWRPZHAOuJL0jupK7VpVVaIafdinJ+1VtavyQAa12M3GF
ezggXsSY8ODr5z23nVEOR6ORqhiavUQjD7nMeBbicePab3EnMrLirmoVztdmlkmzn0t89jeAIzEg
FL+MsbsurHsUNcDXWbmoFjnJHiSa+/xgeMmPftVA5kDydG9r+vFaX/Vuvpb9EgUzcI8eUtdeQ7QC
XnvsSxdOs5/R2nJdfnyu5TrhRAlVFc9lKm9GngWd39SxNyC5E0XPZo9gRi2cP8/Q//g+/Gf0xvd/
fH/99//Cz9+hYljF4Hlb/Pj3/27rpnrJ4pfib7St3l7av/H3vx2blyaum/h7/V/zl/3zl//++Ud8
15+23Jfm5dMPHlj7m/HQvlXj7VvdZs3Pp8BTzf/y//fDv739/Ja7Ubz9/tt33hbN/G0RNPd++/Oj
9Y/ff0Nc8R8fv/3Pj65fcvzWf2fRWxXDEf/jq/78928vdfP7b4R8Q2oPTfVzXklHPx98v/5t/kSy
vhloNNSwf4AhnKVM8FHBq4b9/ptqfpOhAzH/ASch+kuxs2rezh8R65sNVq8Z4D1DaAxD++0fD/bp
Zfz1cv5WtPmex0VT//4btEM/3XFg7EMLN/LH6IHDtY/e28V5jNcZVnkab3gvlVF6V8m1pu06edDT
jkAaUumH2LVESKqcympYlMkqsqd0cKJ5uOCzFHYvNeq1Yo/yE6SJIkgi0NwQbe2aXa1G+SOPmsE2
PVuLR7lEOzz+rnpJWEvkg2lGMmE0b8e4V571AaX84olVmc3AzC8pQz+A/0ln2mn2Gk03I3E7HEGj
r+dun7d65w5Tj1Zwa7JBHyysorxqmBL2NCHoS/GBSZmOY1qnqqvaLLo20gbMgERLc4VyVTMmp+Md
+xGpVlaueAIdh7WWMElsiRHLhtNpCnzkqU50ySXDJMWBaRUhiFFt0jW7sZCkWXxRQ/4gedKQ/ZnZ
vlg1GYGptEZyr3Gkqmsv68yeHCUxDtaqTjU12kFOsr/LbGHXgSY1qb0v496WPdYUA6gocHzJft+0
RhHklkCLTdw1qa8UA54lY0RvqVIIkBiXTZ7lbstVXaMaG6EGC83LASz3kPSgglclauKjZkWuMNWi
W2lqbRiONDSSkfuWNRgtNn+V1hWhdYmd1Xo5KhzRtCmluIMgQtIITd5kejysLUMCu3GlkOoVAhOs
d8rcrHMP2ofgH7fxOAWDtFDZjYw17igRUtWbSNGSrHK0SCuG4yhkM9rnFT7zw0jSAKeDlmehUH0i
0Ce2uqLMr2U7hlZvIyrooyMBDRRHqkXQgqR1iNApmFKdVWiGIhNE4RUJFC09lJtEkBMVopkg4StT
PzUGc/JsnqAVIAa3R+dOY11CcHQy6usSmqTQp20HLV11RZcPQd9A0e9AcnsaPQhYkM4No65EKqZD
XOX0ZQ7f01bG4mQYo3GIdJ48idRuQJhoAL5lgD9QcZLUFPtJylAQySPebKWwqnYjg1MAHbBQNald
a2NCW13A2ZnmSwl84mlx31gd09YyE9G7yYykWI3EHCxahZEmb0OooYKBJRkG7sqszozAsMYxc9GC
bdtuzQ3pBmq6pU77pI+JI1WJXWx0kbHHIRG94jXoqJU9E9yArVNpHMGuXvQAeUPzvv6eTnpEnKmT
eIrlmkt7IvQG/rMSgfM3K2S79odEIqB6JsJ4JuCdrmmJZiEZqrOQ1KQRxLpA9GCFJQDyiDMjakZx
K1MLkGjm8CTS8FzMlCo6aQRKB7D52A259J5aSQMCm4REsQuHYibIz/s+c6KmAWVeVVsSFlFUJLc2
z9vWTa2Yq1s+DOwpq0qTULucIOkgDzGEXFTR2i/SYJollHyZWvpShRMTZFa8WqHIH3LP7NrsXuep
SZy0qIsY7eIZGgiNunxJrFKJMgrqRm0sKZqg5Lr1ZDZp3UZLMzX2okZP8dLGCUQXvgHXql1NrT2E
VLZFY70wq8vtjVQDmpNRLnOC/2jYa73XVxChvWs7nsg3oejr7GCNut50UG8Ki9y1oaqbc6+ysjZ8
6bu+G0InChupRWyuRoz9GEqcEthYUwngWi0KPXJtqL5O+o3F4hSEjXpWyWoAaVQlfagzZhWBLSml
Ro00ycZb+PEk96uEgSk956JuBk8MoimPKVPNzK26JJsPW7Sv59EaOxPnNk4Kaxot+AAKz92hJuPY
b3J8PQRvzaqGhodj1ji5PaWI894tOvg8KQ2TztBWVkOYfR2TooFUoTLPGY1LPYxfewPkNjcWnG+U
FBo77VsqhZYm1pDOa8wHM4Z+cDCfunnotdDITSKadABL/QASbZLhFU6jhOnPO8mgElMQe7OqEEAu
WlpqOijNV6mr9rkGdt6+5GLdFIX10iSx8tT1iiQdu06fBpykrXbQQqPt9+OQkxc2SSngx0MyilVZ
41pBZZYo7JHkRK79sQ9bxemVPpsok2SQTLBW77NrS0hwaltDbbU722ory9O4YQy01/roaCgtuctk
Mg60UeLWdNCnq6EZF8KjiWNaIPujKRQkoavYmOE2C4ceAK5EysErSESOm0QofUflQhcl9iIXEnSs
oUIvNIXlK7Wa+lPHcexBQlor4zXeMYO2R99hb7VWCSkXcGEMtQvx7M5Mnaoyzdwleliq6zDjtoY1
VMnArzXweJ/02BwKV9fLYZ5sSYdSdYnt42RxVlareozkDBmpNMwokGUhBCwMDRo8vchDjnSdZCuQ
s8gszA086FsGrWME21oMAnatH6IVus7kyCmLKoqCgmlluTZTTu5QNofqOykl1diRWms1SjphqStV
zab33GpLg+phRZ6xkOOaWnWsRG6RRyy6aTvSgxfJzMNkY/el2PUkA5leNvDUzzCb6fXYAe/uhaZl
s4bKMSO1x5iGGZflOAO5bF5ZflSWvFgpcVKNOAIzJpwmNWvD9GRhpyqgc6migw4vYXJ1AzlTNBkb
ucbwjuSuOyZGAjHovtTIOzSe0BsbS1mvuuhaqkevaMWg0aSKzH2WdMhQiNzWUx+z292NQPiprlbE
xbFLKuMZqsaoBZS6wcDxlYxDStlU4IWZUGoOvQggU2X2cgzmpTiLbkVRpRA+VPIc5xzEtV8nJSws
X4EO+YEMolU3rUA3uEfgXRlep9RmfQX/aqhu7HzChe4qOAYAqbbLIX7J7LKuU6hRktAKaZJA0fs0
JH2VrFLCw+8Tl4A0lGOojzfEHslVZE5xcd10omy/QzGih5QKwZvtmAKAW5alEnMzqGZ3tNXKRlAZ
Do3tQF9LD+Kq0QVagavGcEWiFpXDopxkB8hHplKQ6nFs+lbH4QFO0H/nNyRS886vsx7810ZdlL7e
SGWNHvZccbGhq9RR+2IAIUM8xqgG80xkNM37tnS4ZUQv6MOXuVukVVUFUcXBo9nYWvoklGlsbkgm
THGr5CDJO0pMqqsVUXn1bmf1VHpaoYQhjXtkmDZpj+Z5X+RKgb0bV73hIS4wRme06yzZxFYy2i9x
MUBOtFFHwvdToqaKF0tSpT8WKoCqe5AUJO1RB1oojNHRAAKRdIRkQS7gErAVsyq0JrUrg2MYaOi2
JbWNCbakzJIYMt/dFKn1NqxY8h5J0LGnUSKbbKWMwKXijq6gkyqVvLkWlTyptMyiDNDKxDRDSiyQ
s9LG5vgnfYarccNAZwGeYZHEWVDVhrbDTcsgEVGXWUilyWAPU5amB3hZoHw0IxUqd2EUWvJaxcoy
aFmP4OfsDEV7slILdb5B50ropDJgtHSw4UWjSU1YLyJkakPBRqBxSC1yCbCsMZc6iouu35ldV920
Ra1FEMMm3Qu8l3HwY8Yy3ZlGrXw2EUDega8xldEYUkaHNOuVweVGCL5/g+RT7VYJn55wPJZQo7OZ
nHuJWYV+2EkRXCwV8+qrMTMf0egqtzifNA0Z2rqXoJWuysk7NMY7sRJdXiPFnGjV/QCt8sYZYo4k
6ihG/lQSIb/i/xQwc6nSGFPca3jGtlRxWyHXYVkBsMYicif0f72iYwmcM1YbAoaN1p3xyHOeIj+c
tOoPM1NMxERRLwvHNEQF3VcelTWVzRhXflRlHBUcZkxBlHcoshuFho6VVJZIjLslrR5HDtfZkRVu
1FSqiiID73GpIWYe5LckDLOO8thsKy/JEniumtS1Lc240QFvh9jjTzb/fylM38XfK17z9+ZzBP45
tv/7jXgrjk319tbsXsTyX36K5P93hO5kBmb9z8H7CqwNyEVUsfgYv//8pT8ieFX7hr40A1H6z0D8
Z3rtjwgenyhoRp0J7+dsD/JKfwXw5BsYQW1rFl6DYDCANP8M4FXyTUG9EvrLoIgz0Bqp/isB/KLl
Cl06sD/D9sA7Bw0PdLd8zsEVdWOYoYhap9ZBZ961kllcd2oEUGbiIgIZNtjeWFuRsNe1Av+9x1+h
EF8FFW+7wSWsVCOnhp+yqzslvdJLWxp90ufYDboK+cJ2GJKbWh25X7EiqrxsZBJ3WyXL3KJStWjf
Cyte220mp85YoKC+KuqE0VAYJAoapY1w2hSc0Gycav5H5vr/Fu1vyswh+j8v2lP0Uvz4lHD6+Qt/
Llj92wzXADRERlYWKUgsiT8WrGJ/Qz1JU8Esp2lQ0vhrvWIlw7lAUwvYmiGpZs5gxz8TThL5BgSg
SqATSiCoiZ4B8q8sWOBJ55TSX3lIHUkvkJbLaG6xoMEig4j585JFNTSpsa5vmRnpZlAPtZ058tgy
ZCB1PbpWuvhYkla+iYALOYgmYVvspfJaTwZyF5mtFjtjxtnToFntno+Dcoe7xFrD+Y88aWxs0ADl
nZeTJoSODNTJbjjSA8yRTHtEBWdI0pTWUpu/K5WoD2pUEAdtG/p6qroiMNK4uMUcyZt+EB38uqZB
H5wwLCRNWLuFFO9Oras6SA2x6VVkuZscCQsrBgmiqg/TtRUZh24SNbWlbvQmMLEVMqk2RZa4aU78
qmi5P7bEQ/OhK8cwUMS2p0EMIC/6YFRjtwvTrTLETl9bGykTySGEpPINmOfflBaBUFPla5Z29iOS
BCC4U4ZhU3N9I1gDKGBu9q9RpE3lFg2aYg41bTNvQa0lN6iypGTqwoMNKj2T4Ff7oia+qrBCAN1v
KJW2YqEQCoFMQlOOxx56HtlVV4f3Wa/f22ZsdT8iYLx8LYb0kaqzPWnUdNXrYzBZm9AWd5hNv+jJ
CLVJRI+dgGAtK7NXO5JdzbqzAf5IWAM6n7J1k1ou0XNrO201UIBLKygdWWCYMeFiv5ZiFaM2UE9b
Sxxl7alsn2QSO6XpmyGaPNDjXUxeCp2ZCCE/Eo5eo5mrVpaQILF9nOvwtSVrnxgac+sJqRWECKFE
4Rvfh4Dr+hCgAOd4JWNs3FVQO9k3cTYemikUrpQQC7JLcXwjenDu1I3JnkUcbVAT06O3xniT0T4f
y8gf4tuTm6IDi8fYio1IEnDTlfGq5aw8mAaC52TbwrVW9PiKITkUT2FOE6n2e/DXjdrohnYAbVjZ
6WPptpNjmpjlUxv2AlE3oZbd72US0mYAhAblViOBTCocI5orceaW9j5Jc0hrt5NTj8pG9GglrKtu
8uCNeQULN2MutnWWBWEo39QlCWxzupqaDm2r46mQp9gtZfbcoSeJJml2pRgk9eTMuup448M/2wwt
5JA7zR+B06ahbR94Fm1Vuxa3g631CQ37k+g6D06+l7enYjDduEidUo193FD7THWRDHDiueJlxd0D
GuhuJabRQSe7spxex74AP5dm9DRq/aZEunTQbgehHAfAqEUI2UJz3xeTY6k7xsYjgiFfQ657ekKd
PPEMCwygabSR4wgNa9ML78egV58VZfQLUtJqzodBg3FMy/WYiWZroM/YkJ9GTXHrsQ5griPjWnTD
SokMGmoGclFQixzD3On61gZHZObG1Qmnp57QRmIb4MPWnFibSppW6lC6Wt5QiME8lnLxNFYFD5Q5
usw6yyE5NqJatONTOdk30wB/NRx93JabfKyg01Ai+YKBIdFaDmsUldONyK38gFawFU95ftSGoty0
EC05jE16ajQbwbUy2HSsAOaktmFGcHVVRfhc4ubaVkJkhPNayAE3C9FiJ0z1d8BYC6qPUebwFInx
xo4aB2zK3lhy00mldkBgb5fwWtOcGv+PvfPajV271vS79D0N5nDZTJWDYknrhlBkmMyZfPrzle1u
bBs4B/BlA21sGPZeWlKJxZoc448RWIA2z75MQjvlR5967yhho75Fd7WvNrxXWOX2tWwWrtHdl5uo
z5Uwy5LpI5rvLOrAvQwsW3s1HpBiVVN3YEtJmuS+u+jybtTzmv/b9F7Z5nYgikzbLTQO2GvUWEEV
q6oCjlJnm1zWOYTqfiyIbTBT/amruqzaCBqco3d5sYybmcV7BTtIoCxdcVzHVX5OU3YAl9LXc1X2
43iaM7WQXpRIcFcl3aPppJu+oTU9jaTJN7RqK9J71cp3oSnboqf7ZcmL/VzclRxa9tCY9Q/Hi+NG
o75pNNt1xHvaKQdTbrVNPYxyUJfSt4KT/lNNqsU3q+W2JGO+44iQfxw2VtTKjs0GTAre9q7M9+Sp
zx560+xuQyqtBykpF9VTmyL/M87T+tDyDRVXKRbGNEx/O5u6nW2j12AXjZjdHPChUUtxYTAFlCHb
LwM9Mch4lyBf8sQqPVFo4qgXDrbM3NLDos/krahaAaQvLxplv+wkrkoxdQ0mEJdhOnWoekQphSxW
K+evlm6isW53Uq9IxzWXnGeaa/rvdswbyvWM+YUctPUIL5S+xXreXBczOtSg2J4Tj8C8xZxa22yy
y9tclfZrka+YcdRSz56SOK3PvFPydq0p8MhEv7zDFK9bEEDteek6+dSocI0zMNo7Up0KSwFljRyH
ldl/13RUGB7P3HSDH5LbhyuZ8M7PDiIMVGLHvlvTP6bZRp68DnwCizWDeFidO7LSjDdb6MrZLC3r
IV5ssH12K59976WZFt+SW8BmS6bYM1uqYdM5eBayRq5edegifyrH6qDBfbjzVBFkKM716Hwqysxh
ECuWbyxi/GhpskSboVFYVA6Z/clDCy9prpbZptPWKYijOb1GrWWcKmUwdnlfPHfTZJ8NK2mDFNDu
YXKol/TnHGjIbcXa/SKP7h7SQc+3pZaJT2nI4nBgzweVqIz3cSiqE1KG5jefpfTb7vqJeAKnTNJg
7MzxuaQK91HWq0TWcKcO5VoHTjmlQ++N0OEYlJJcNNG7NnP3nTXMkwazQpMbkqtO5kokSxrLnOtk
EBwLVW03wplT3B21KdV+Z4ydOGnrEm1qEZMwSIX21qjuCV6jCrqInn72xt56k5xIjbeTyO0nY1Yd
sAQpctrvaZ7FweEx52v9YrMXG9m4XYfROFmRZD0UFRICcO1ShIkhr5Ob5mtnP+I7y8vNBPazn4Qo
vyi/pMDdTR0RmZt6XbTimA8AVLvRMgpPHiJ7u+TsNPEk6Xd8Buc3e3px0UiPXl2ekM3o2dU8bbsp
nrijlepV4RKc83SIKDqc5Sg0F6vzUnNCPbuIp7mDpJ86GWs3Jdtu1ctq7vaV+TxDcHjF2Bm72ZYO
FFrhDFPY9I0K7NTRHB62hPUDpXTpe9ecnCHrvJa+N0ZO05fsLkgjy00Rd+YZr8YZvNVpXFW+xRSe
dOU2G9uDk5k/pQQAeWv7e/beflKJSXP0HVpXYIjGNB4aZh9PaRKTE4Ubw9Xtcq+n+ZNeCHujqScH
2ONZWuLqyBS7Hsx+0tBR6fusSyVYtNY+q604mKN9TCWtuLDYlSEmY4Xx+G557oeE+Cyn6oGQFfIm
VcNP7r6/bLDf4Uiods/HXTwXH1KzlkCYS/6WFJnD05kEUEcilVHDdo+hwy1ns/DtNbn1qQEP1dNc
5LZJJQXyZETBrEReYXZwt1l+v1vXsjimWfNdKOqfBs7XbbRPZ9DX+yDL4LUkxAKPZ8bX3xTKg5pv
i+snt1PgTN0XR/ke9BZxZRwX4TRFv0mhWPfHJ37dUf7TW4Eh6PhGiV5y41OF1U1h3VjOZoRIKcw8
PS+2ufpZE4dKyggL3Gbh+Ml+au47z2Bf9pq5L/3c5JkHO++K2IQnArjTuIP1IeKUUfctL4zOveFh
mQGrCAvYEREHQFQB93MjRcVN7ZyXIZaHQ7SUdTisteVNJlh4GmHmkXioFYn9nanac2Ly3OhKIoVG
1SaiTp6u8EQbU+PKxE7DZAnj2yeTTLHKCM26/OjF2nhWGaFuzQpU6mK0V09U4oXgVPTrMDHqPEwk
XMWcClOda2Fs59ZjOo/fQxu/qwMBiq0VvYIi/MmyXvViKTsV8fpozxqdNbzkaLlUsa7x0JzIYqn1
SwtWlo3yNoFvdUS5nZJ6l7R3oiYutGDtDJj0uI3PIiNtapzjV9AwiG5VfU6qoy5q1dMjPvetVFdM
P2q0rSXI6UNJ4FkQIxn+VuQ68lkXaSWNYYSYL06FGN7VqAGHIy8gVbKraRFB4ZLd2Z+rQVmfSYNb
/WauhkerQVqqFMVB76yDk0rJ6OnGWsneqJaJFCp9v3Azgf12x3wRyXBLo0mZPHvOSp0HaesIvXaj
cioe5cRKG3eoxfRhctJIxj3XpvbYdEfev/IH1+hxUK7pMMaHrsvOlYCSnslPV2AbR2WceeJop2Yq
fuKsJXe4AySV7K1qQPw6Zdz7q3C6/bCO4om6QRRDTcqbUYriSwgkAJ3OVjFnG6xC5ylaHzk+3Ql1
idupA/1CduNrLVRObhiM0djiumEZw2adxz9qlTDqGkyfYtiXxfCZF9MpS9qtIefGTe67yVuTOGgm
42YYw9tYWe5oasfMsb/74ivF7zeMdQ/bXAaZkKxgoSvE6yKGUmGNqrs0FnIE27hNGdB2LsZ9nJoB
iq5NPNaBVcYfmlErUJFJDSrKVtZWQK1QvztLz6TAEgLqqTQuYKfctTFVCaLEMUDKIXRN8gZQDj1t
rD8iax/mJjpDlL1mq6xsnH51/LqL2QLzle3JHEO4aW6TCdhYKWdfE81noYyxh9YMUUi3PDYaoaEg
4M/6nE8IRICvKVMTAZ2w+Ou1eScWGPZhDbM4FZ6YkIczWGz6PP8Qzd6YtUCMGDfa9TJpTmilxoPe
4Qmz0/PUGe9SXnmpPD2JMSJecqRMelmlk2VVe4M0HVl08I9DG67x5PUAxVKknjOoAU7TJPErpw9i
QwnR6oQSxfVRXm/1MXlKhsKvkxE5nXjLx+axXaJjayWnWQHcd950BBlEErd78ktdQ1/CJKHpVYsG
aqp5EbK2BBVZXnvkdK5wpKBStP3kmEExo0Yr4u1Sj2FcW4fYLKJwHoh9VTSaqvLdwiVLl3kztqub
S5F4reXmKPg0q5l6HXJpm/5jCiJawlw2Yx4HuniZEh0J4JqeiE9Gr7Ccir7nUxSB2HTHLFLR/4wl
q91Q7STJYtfO+nPPKpgNuVcXlK1XnFkt+/LylskMC9EhX8by1Ec/YtE8M2bdvlcPOW1Q9MeSnKia
nnvVKqeNbIdt++wkZhO0SHTbuj7l67XukiEktvKi9T95IxvXYay2U1FvnQn6buz9IaV6cDC9rrTd
1HxymnIILLseX6Qy3mcZmxPZrwBWnhTlvpT+GNUvBZYewOiWZD1CprldDQOr+v39QUBSPavZH1sZ
wiJhby2RS3eR4zlpS42OUumXJV4e5uhNOB/6MOw1eVhd9A/XFaW1jsfnpVxVp3iPemGLH2JS1a8U
QmmzOJb0XMzTbjQZJNjwRyISg4H/UKXYaxocb/GHJBe/V/V9ggRF1FrlJVBvlNjHmHZjZ6OCzXip
SJrNggInGoZiG2elcs2pu1XKASWEgq+oWP7kM8ooSZW0MF/VZ6yg4isduvrS3KvC9PWQO0awakVo
Tek27RWbXArltRz6Y58oVx0QzK3NuaS6O6IN/iurB+iq0eARFIvATBweZuO9HnFtj3bXYI2StDvp
zOMxXiWPwdi4tdXqwV/6vGzTrUwjcMbBpe8wEA2Oqimn56R9t8QJGZAfx1C+5eh2Vu+3w3S2RQUJ
/ibp52h9//uDOtOCbtyZ+XKO5fW1s3JCSXSvT041UceLRp50+ZpbybZcHU/leDDFqYfQKhXJNZ2n
abBGHFZp+e5U097qeb/nqpUvNR/xzC5SP0tSDgDwRkKIcrN2OwPiXbv00NzJjUgvzv+Tow1B18dn
VEYhsyewCxCkhZRJrUrz2dD28AQkeOaS5ZkoQJSUCcthem2UfGeuFcBB3i++Dt8b1ZwSqXwpKwmc
LfFhFz7T6iuV+53I34wsCvSFqfd1lUgGKQ/cme5E1x9rgKvBAYLr5GBOhhvZLznxNLKZnmd2KNym
CNO0xbXshSnmQ7/XH9iaVwrUfONqP2hjtimU+dibD6b5WFgPUxzdYkMPOtAH7BCoR/UxdStp2ldW
oCnnqXdm5DH2flTfk3q+LHriLUZx4IO+lLoZTmAn+x4YQWMFHVxLNLJfWfJNLfBZoDXs4DcfU6ux
fMUaqatLgogyMr+9ZyPP2jaSml3dVddxSL2iSZ7Ghdu4bniUdrNuua0W8dHNlm6Xos2ErdaaQJr6
6ZG1rvIcYUmZZ8Bku+TpemXef5oiv0BGXmRic4K4mlgK4qwK789/HtsrJ2qFK1AqK/soHOd9GgCU
Zs0JxjQqWYz6Tat3Z/iU0OzkwZsW9jepd9RA6ubpoRFljW0+qfc4cq0hQDFeR8GoWRQfKSXLJoKa
5lrXsUZ6bRkZ5wSI+GCw4Lx0VDV48ZRah6obs5dWVBGtWAIt3JA10kVDUPHbjovj6Yqd42dxlO6f
pZH/n2T5X3c76H/PsWzSTzTL/Uf7V17w/lf+wbJIxt/wEFEjacGbUO9u3WPn/kGz3P/INGFMCLDV
oImtu3z3/yh7zb8phkF7K/0SmixbNm6LfxItGn9EVCsxSgp1PA7imP+IZyFu8d94ljvVw3fkFZK9
igby36S90RonmVFXv4pCudi6q5+LR+UNq5PTM98SUWoG32JPqpi3HpUtT4CK5h+xZUw+LD/Gcfzu
d/W1O5fP+Y6she/sW/GNbf68JoH1Nb324OwfXSB75W7xmsDZ8jDeUdoWOId1N35D5liqi65pD2L9
0OzNj+Sq/6bb6mQc1Q8n8Yd8y7iovrbP/bHbS2EXOJeejuDST8g+EK/qQ32cgugh22lh9cieG+TX
JWgeQK2rwbefiyDd6rHnhOWlepheppk12+0eYA0283F4xdr+yOfjS93rXhKiuj+aG3E2wmYT+fQz
BvLeCjH2/mbXas+rPGsHaxu9Fo8omp0v+1eq6JfwWRbiLacEoi72s7zz7X2zj/ihOHQvTmhssXjM
l2ZfO9fP4ZTuC75tfE6uy965LK9cwiO/w68alGG0Q860Nz05MA7lhYh9kv/yp+hZ3VHDisO4854L
zwpIzTzKe+1IC50nh8nZfo72ZSiCiuDw3i02008Zhe0QJG/GlgU2dEIp6LfDKXq40wPSIfpDI8VG
fyL9en5IQCw46QmRkDrQVcANX8hBydcnJ07L+DNXDoBw072dyDO9MpwPKFbr+bhMpIbb7/3TUuKH
ZLlxjbf1WGzTh/rQbICOs11DUKrpZfxeaJW4LBm9mxa5rdUmPqj78rn7I52Lk33lJ9xgZdBOBskO
gYvNZcfUvTF961HbMgRnsEqedBOH8ULt1O9yahF+3Bwqt+abduif2ottukqyWUdXl7fgJawd0lY+
p6ESyH69IYsiHD7s/cLDxEMuGRQH5SI9cX+OXpqUl7TYWiF794m/76ekhMWheUDNJYcW78gm9+v3
u42+eRivbHdoybQzF60oPdOft5Sgt7KvPM9RmNx9m6GcevVxDCdvwFj9afiz32wSv8dAcboSBK57
1WMWMi+H1jb/DvtnsvXNV5UpJTtRXmbv/1QBe5gdRGRodAGPBxA6XkXzpzihTg17dms3LlwwKz5v
3EYyockIpHTlYt4zMsuj8ADt2yFUzLfBavkk/0oqU4zzm0c87KHsPR6O7Oo9DYJdaHnzHJRbWAs/
6vxe9rSX8WF5Ml4QH0LP1MWBf2cIuHlYP6/7Gvx7Nmwe2IqHPCBgKAWyNrkV82PRoP6kE753S8go
9jdnj528X7by16wDnHHrykG0wdi6fDT79VbKbubs2Sp9xcuyffRVPQ/Xu/atDEz02fO+ofNYWB/5
Pr0Yz81vqprbxXqKzhbHUh8u+/Kob/pQk3+MlyZQcdGTzlv7CLUULewuFNy4o3DXk/Gqh8y1Xu6j
ykRWVIaVEpZWjzjPzVndU92XdJ7hlqslO3gRljJDnMz1Wa8tf9xoz/Bdl8Y1X2TVU5h1qodx9C0E
PBimbMvNTtVV/7Yh/II57DpP3VMYnMw7Kz/lH+mTtMPcpYYlMq3NTBzU4kFs3u4jBs90Vzyw3uKu
JW/Q6IJe++D6ym93iZ5+M30H7Ounbm8SHVK+2NSLYMV2161u3uOBcWWXn5PEUrK1HGSakdsegE26
99mb3SKYHhvP9mPFN5MDhIaDZzd1uSF6Lh96Y+W2FAbAzx+MFApMweTn0VeE1k0Ltadh3RbJdSbc
ddyrgXg1+Zp3/WCpp/KlKXbFDRBkNdw6du1tjeQaRe5GPrW26f2xzA0hhN0rSQim+Qoq4cg3cAx2
KmIUAerToMt9ufTXt8GhZXFTmZ7YIaLjWi9PJCHZ2+lperJeuacgxr353D+CnnTUnJhuu++xPz1Z
O8XwBlSCCP2Q5X4n9jF2HoBHp1t3kx9kwx1DWQ1onwWT3wySt9UGv3yRrvZjt/12fMzDhezDiNYn
Sf+wTrI0eMNbcxkEju+QfMWTEj+WoXYZYjRubvnHGl5wZKBdtjaqmXnVKHnzF9kdmxJ+zbV25BdT
R5s+TsESmBEtmCfKZ7iRn/k+b7mXPCSW4dLjzIdD8WEM22CoT6pzMj9pe3VZEILRyXkAc2y40HGl
eYNgdrVNY46B0gQVa0Pq2icEzT7HG6w52I/0yjBXvIN5mb2rFqf0TS7flEvb/1HindV7Q3zsfrV+
BlP8MtoX52KIw7AvHAQKG78JBpcP1eCPs/cyBsH0VXSBmcn4+3G7N65+i9fv8aSwR0H4+zHnZFCf
YDA52z1uewjdekPucvwAlZYB8IwCcDKVrzywStf86ujLsMtXPdVDUxQ3mqynU4li/4muSakGaw3K
jcROvx92k197zaf9aJ/v+K3fnxpkhKCvn/xXf4KnPUYX4HS/+ZxcY8eP4k2tPTPIjzYbEoaPbb3D
Ab3T/yS74bNmST0Mn9p12uoHQ3en0Z3JCLlWR9Cv5m0yrsrW9AdfDfldJ09TQmve8D9gn+Vti24d
BEqqwjLZcq9iBUrZO6YtuRmW2DT1Lkv30YqlZtuDZQF9fg+7CJZmRZYQlMU+Un0xh5W12Sd7bjLu
5vFEdi888bBN/Q97m8zgFyFSkcncR/1VrvY52dG9/y23nqxv/j6L/kdT+XNV8M+/S/D+xUu3+anu
HrX/Fyx2qJT++2H8f5dxlf+L4Ikv/8cgrup45QgZJRPs7qX7uwLuH3M43juAXyp17qmSfI3N3/nn
GC7pfyNEFKkTSd8OUzIyvP87h0tY7BjP0VBRpUYd6H+o0DP/LXEDERY/RlaJoGDqJ6jk7sD7ix0Y
Wq7XdB35Sqb28qbNV6cA468HtAYbW8vlaxGNxtPS3UX12bz2uxkQRIIqdpZvEG84jjKxiw+SbRnP
hk7Mb+2aTJfFGKU/fYpLzVenZLq1aEh0r+uz6az3ZmIfoFRaGmcczBog4K30NZKay8wgZVSbDkVZ
Zl4jWfhg2wythJeLwXnKjHlomdxtefZsvaJFDqjJ0DbRZMfOTU6l0iI1FzNERchuG+oiiX5jIceF
L+KCEgQlHyaHhq48fV2WrKkg41J+gpXW2bOFDckC4TGMyq9wXMnuDAxF2V4rkzqF4dDWPaLzK55s
dcNjIS2V/lWf0nhG4wKbF3SdlQpwospgALfmaYpPkqA1yAIAqmZ/Wux65cyV1IxxpNay8vcvt9w/
zZN/NUv+6z6Fms5QDZNfHWEn2kf0nf/6Rk415PdimrtULq2LkK3pFkUzTOf//FP+/Xa5i0ZtiiUU
DNUoRP89hMEh+HcYVQ77lGgbz8xXu9jDPXXJdoxXGh/+559mslX+VY2HBI8uBHZVnDsEQJOXeP/z
v9yeJcqoKEqHT2yiLbuaBo5Uohv7SB2nq7ZrKlXJ3qlKtQnwTqglZrsEynJeVni3ZE7rQxXPGq2N
EFHvWWsD8AMCp033g6vQVqq3OF4cMBJoEOa/Abi7j3tbxj60RPYBWX0/YQBAJ+6qZsS9F89OC73U
aDl+ohZ9m9bOBCFHRU62Eu6Q+uQoZMVdtV6pbra+pFSZjL02+fS82sG6xrri5VIzO/6AObRA8Joq
rFGTVlsAS7pWBKu1ajhX7Lr19SHtiHmr+7be5q02LXsrNUeEYDUykdDIquFbLpCbL9xbdwrQzla3
XIDltx0W0e2wtjgvm9SQ7I1h5MZPT2LgfjJquDHIFsZ4CJN0BNlvupkkDV9tcGSNAyFNS1Z6WaIY
l9ZaJPDqVZ07nENr8SmaddXduMHGB5hlSiPAXz1bG0cujOtclp2zh7ACKtJWLgHuFSE++3iEwTVH
M7W9VbWE7FuGEjWQUxUDRSRr6oeSxOx1AwgvRfJSC8TYJVJEOtQiSvVxXXEceza6konLUQ3nTis6
42j2UN2ePE7RvjOiGMt8Pgjn0Kq5rcJc68Mt0ZxCQLJa9X1g43Xu9VpbQdf49B/XKcmLXUag9nOL
lzR2pZiI5RAjgnZbsa7YbtQO0gKlYJt9kBSdBfyvF/cWqcQWZORg3+z3vWRzKcgOm5/qOFJTL4lr
muHloZehfqgtmzezogNqTmMWdV5jw7Fx6yyxhRxLWMeKZjtQBU2biaUmYyDx47VO603W3PFhQrPZ
6rIJQVcwKBkymwbL5KvAC/ozxYv4SZCZru4o4c72pWo1WfdjVJitKg2M2HZXm6gp5nXbI5492k46
Tu7ayqxTq3GGKynLfZ22mRISgiDQ9szYjLplNW6avdLDIdn1vkDgAj/WTz8z3uFbylWk9UJvM9hF
E+LWjyd8J26+FkPh1WRVYytWx/Zq2mT8e1jWSKacyoVRTRls+KleNexLr6z6l8k1vuEpqR6NJG7X
LedKS0FXqwjbW5ZllDZr3CaSazQDmr0ojXlLcpUkL8SpVUvvPKzB0yJ3lN7VGhZP5ENLOnhpjKQm
koepBSVeUhH2k2XvenNFocIpg1Cggm3wm57ZdLUlkPtSU9tnJRHzjzFMGJ4mzex2VKNJ8YYInNaA
yiryH95KYfnRQsckAiwpqQN7IX7Lb1AeoUJMtGybrfWYuFidwDSqJYdtiM20b3EgVvanrQ75iXCR
WTlAq9u/iZrqFz03p59kreo2oLrLKH2ZMAyJD1ibgquT7716JqkIL8k6tCerXuffAU1VhQG9iN7q
4t5Rxz2S3retmrNqVSb1ydFRQ0K482V8klDbq4OTgpyntXWBtMbHlsdTa5HXYkllaC91/FXGen3T
ErEkLGlrj2FPQrrhr7aGrdWg1DT1OOnTLRKiUQnxlTqPkV3KhUvsu8wFG+eBl7voMot4JDcvEc9I
4UpCj37M1TAzlyxvFbrEyeXF0xEkHntVq+zhCzIVC4zUNFkB4TwYfM3UFfYRT1f1IHczCsmkmZt2
6+SFPGhuTKB0tdEq3HHrIVLXu+N56O9WeNmQxn0zKAZWdHynEuwDsQIuZ4QFRlE4VHGj8pdw/rb1
g7rU9AVpnAWjT4B9elktY2K2r6QYrV4aW0FNNeEfEcuFvZWWvPxJzVgzQviq5aVtpAjYx5ZK1cNE
lW77smNl0FB9lH4VZ6rdYjPQ6rOzjAMrLw5fVHLtsiibXMR1gW+vQqGdaAwE9MCJKvanKMU2PyS2
/Dp1vfLTRo39bRQGV7VH63zRDFV6m8cM9lSPpPQ3ixdtdSMzb4Z92qW6CddY4nFt7K4AR7IHA+hJ
G1vee4YbnTPAGIFMzCRGmSw7DCIC4XUc5HrTIW9LU3aGcY1wVExzg55MoXEAFVfESomWy+EZkC5r
+YwlXPrC0a2/O2vfX/h+1q1qW/mrjCIUDw6+YGYfbbVZG1V8k37eKWAaSiuPhl/HcgPGxoXvPGxT
2S2zJEn3TCc2Ul8fxwnmUs4IvMHtazTEj+naZ2Ki+aITbJkY5BYY2kaS+0vEIQztnvdMWkiddRl0
qTJeY7lPn3pueBKPF0M8tELl9K9zObqgKbFzcBbdQAeTpLxPCYTKex2PRNIM0ppUPibbNUFBWxdQ
6Xy8EDoneuzzKBTXKesQpsyLg/QPfqO/KisTJYCekn8VWlnDDTMs/TbjUL6JMY6+bSHnnYsw1H6z
x4F3Xykl2byb5HGcqFZlfueJQQyhTbie7mpINEGQxWw+r21ufvSYqN+Lnk+di4MGEyjsfNOHhkwK
hKvGK15NZGSy5qYUp4LGEhnwBjVjvpEeshoIKAWULCidaOb8IKapnohTS2NM9QbGxN9CWe7Oc71T
zzMfsz8VKQxfhjX1dwetFI1w5kgufHrVG+EXOTqKY21becuTfUraa2c7Ga75tQejSwUxkGWSJEep
FXf4YUxQW8/NmIPvRYOgU1HYI1LwSFhlkES2qL3IaHKkPnW6KkeDIFtrY/W51B+ctavr2xJrke6h
JJTGxzkpHUDuaSqfDElDkDDBWDVb1M49d2SJALll56jW6K7yM/ReoXzCbA3ls4yaGPuCrMYL+gwC
e7A0umZDNcOwIXZVXZDKkD0CAqfW5ErcRMpguW+Mulginut2TEliGU8GuEk5sjQgLKT15DM1cPFu
ETBrM62nUWQc81ox1YnJT7UwijPoRMVVMpephpNnmFA9DclLgicPdyPhQgWzq4RUIE9V6bqswyqO
9uBIgPazjOv7W22NXAoLVKrWVbTYbr8JhOH3saMyTXXcTRyNO9keZYcEzWQWsHnrVDrwD45dpWEd
4Rrxq2bmtzBSe2GhIaFjsUgwGpr0paNL0MiRkNnZ8LouzVq94KEv1DCnNDl6HrICJomDYUWLzECi
oiNyuqyhsBm/svqQJpoJnKtYRmti52cFuYMzMxM40KDFY1QqebX+LFZxhzIiqrhflrYfHFIrEhPp
N4rt1Qqw7NIULCVVUh7Lph2nUweRCvFTS7YAiElm1t9dpLcNlWeNjhG1UAxteqjrMVKf1K62zRON
DASZLtoyvjoEk/HxE6jl0UYWDDn2tBYeIXC6dpuSefntyPxAhila6HlEUioyVrjMt06pYVON2RkP
jbmkcLMiQrmqaC2Pw5I8jmeJCXt2y0xeTYSRRaYw5vVqfMxMi3TGiSVD9ipHTHDPqqZ5tT2pb8mq
1o3fdoOubJtEz9fArlaj3jlG4qh7ZWoS2Wtw8xICoXHxub8iEM66tzpWVwTNKaUqKMMuTZ9rBKPC
vaL/aRnM/bSQ9HqfaUWcBplDNkelsNe7yOycjEyrjp42o0jX7dLBqwd6JDPgL8Bo19nWeGXVIRuL
WOfZbUX8ItKYsixMOsNwEyUFGkFbzx8nIly+1MzRvle23/hNklFX53UbP6B8igS1W6PoXROTEdl7
CMW/VXlU/4u9M9mtG0m39atc3DkTjGCwG9zJbrXVWI0tS/aEkJwy+zbYP/356MyqlLZ0JLhm5+Ci
UEB2FkUyGM3/r/Wt5CooFRO2LSMXW0HhdxO3XgJtcQTLNz5p/dQwJKKVMMb4xGtm2iVp49kcKcwp
4/zt2c146CNqnaOy2q82y+BCuKjh2mV97Lh4TfVw7ZUI71Fa0ErcR9rKPOp5FQ9sgFFwKRIXgILp
h+EXs3HybzP7JbyorBBIV5PKynY1yYh8QlE4PyIFRwuK5iurV6UOqCb0oDvUQdqJ96MO3PA6cOIR
tnY1s6Y6TYoWI4Plz6IEsjPgExFj+//dguCvFtoUWClvKRWQ/8uCSDb7Uul6p5j2OD3Fz7vab/75
v6tr/KS/qmnS/QNuGnUCCSTdZUL/xz0ozD/ARFMgIHzYXioK1DT+bmr71NkszzWZpElZ9ajH/VZT
+2VxBK2GUkCvJYzKpUWujqMxxpACvlG136dirJwtjmqnbta6CU32apwdWHRV6RTVYSgM7wv6GZXF
+CSqhuZAaoc44S3cDVXzHRt0UwarIU4bd9NkrjmFiytKuT9+PdjfKtP+TzNML17l/37wrJ4QOz0f
PMt//rfx9A/eP3UCHxCz7yhPUSD7a+yYfyw+aAcSmk9chUI18WzwyD8s3/EZWVhSOSMvkPa/B4+D
K5UaGMMKlwurnuv9zuD5K8jkH+MpeSAgzlxGD0Fn5lKWPSrgySkNeg+2zIBSeIz3PQUdxTLPOCl2
NqWCnfRiVYO7mOulKTYoz9v2wVA+DcacsW4PevyhcjFAdBn05G6sisLc2h6DVK+0R5OOylNSkNle
1H60ruda2tvG81LB9kWMxkYWnvjSjrbzCVqDAfBjCGeEj7Ai5FkzNuizhq5Li4uUVQNV0MC2EfML
P/JkRkxZriHSLKdROxvKM9LS4nGlkG13Bxd0SnSFIAh4Ln5Z3AW9Q1WWxkXk4URwzehOIr+j5+zn
jneKGwVfWcUSSnQsux/qMqhAR1FR/xsFv/wqGNV0NoaaRPqSpli6Fkkc/0SSn9x0iT05W34EXd+u
ltRAQuwx0Q5pbf1FIVavVrVqgtsg0jEFBFZ/uuuZTWNYYpz9TDW+MtZT2E5QkyptsI2qyuEhrpsG
uQiYOWs7miagKapgWAljpcVPSyo0D73XwVWx5wRaW2TkqtwCqgo5rXXd6F3mRZ9gibADD2F7YCfd
Tldu/einEjRckWo54bSZwGoYVVd9bWsrL/djh7Z8nak+hJs59+Un9ruJtw7ZSdh0jXtjZmfM2XXt
ZlMwbWWjtdxLb0rjnWUo4QLmCdDJ191wESeye+rNQmZndpPU7WVclzg/RtlkHa/BzqYDcDsX7QUm
N9ra89DEyzmeVZhtwSRRwEbutKF+Yzn7AuDEzykgV3E/8kTvJxm09nXcR/n3EswGOgW/TxCsVmbt
UkIaNQpqnbDb2beyTcL1HLu0ZtNY05DL+7gBU6/6/MoewVBto9JPvs2TpIfvIudFLh31A0ho3Vrf
y6lyHxJJHiEiXqu+Yi7uOSy2DqIF5ODI9IOuQp9Qo7LMN3ncO+ceHlhavrrn1JXBjWqQFqqZLkOd
YjnURphhMuxcK7gMsUP2a8vdkZLXepQrau+HCRfr1k6G7nPXW6W/o8oashdB35+vsnHEBtFrdZcM
5TBTtXIX9m41RY+m6IxPnD8CqGRdiKrA6ntobH4vivt+ltY9JxCa7hlGYPPCqJBEtCIOfg5hFp2x
ZoR/FvUkb1pgiA9tb7HrgmwWPLZGYf2MWR3wQfT1qY4bdRsETvENEbWuT6ykDwVfDXXUXWnXMsGV
UoxINzVGGwp1NpVWZWI527S9CwRV8T3S/wvL+Bun0cnYSaI3OCU2Mqo2HmUP0uP6nu2vMeSoDPGk
OZzc9JJI6BlQuShs1V2/JpmpourgJ9XeDTNKuhbs5k1ii+wqbgqr3wwWpNUNp6TosYRNdm95cXtL
5m+IdNyP6a1GDaf6wJu6J+fXq25FrT+F+SCveLsFQ0e0hzyqmkeSBGF5yVE1j0ZSc1NNnAyCoWER
w94MhkGFWLv2E5URbDBRU/KBo+3EgJj2sfjeWmV71krNkTbi6EuKiRcGLr9w6Pq7VNgprna3674g
Vs0DatDaCs6LsYk4F9Rz728EfKJmzZQFqwUyYjtdeu1o4XQemRYyirPQGWER0QSKrwpbWXtOD+ml
RsNKHzfTE/D6SDePJrskwGF2pZF+lEm6CO7DHCeWoZxzHfLDG1U1i6ypEMlNXPsIRuwJIeXeKSOj
O1iYJkhMLSthbZOplnWy7rISWL3SRV9vWvKSdg178nQbhMK5zUVVckzrE+HUt95cIz4gviM6GDEn
t4ta9360r2LoAXvGfyPuKkOK6ccEvP2bVTdmtZUZs9uJr1R55ZMoCTPMoxC+LlsjwLtDwf0SJx4K
1FT3dNfZ/jjTqqD8Rs4lQLmHMDRlAWmgpgcTDHjwQApQ0t6GQ1rdxtIyv4dBEnyVmRNcMdT5WAIp
8p+DO0WfWHJjzLojNsFzGfX2Xxluv7X5+V/KlJFsHf77PdLpA+2xHy/a1dAE/7VNMlyEnh6lCfbL
izaTffu/9kl4HpCOgnP5ayck3CX+5e+WNV3pJbPH9dCU0tL+hdX4e58kwMWymwGs4dCi/NXo/g0m
rPgFqP5nn2Szh/+1iad3ztadTI+jlqBskX37lUDKJswaEMwg4wd2Rha1S8Ai7DHKAhyXJpfsphRm
iqcOghe4zRToBfS0Cc8urqjRWucY1McVzCMsB100BxdQ2NxzOiUWy4fv4K8YLQ85i4OfBL9fB9az
64EU+P4cMNXXHSUI3ad3nN7DYmsL9zTiKH0zZYmFsKTFebJyKDsm68HOALLls1JwyoKRNEzJbiWk
1+dxmoxD2/qaNz5GvYLjCig+Wd7XWYV5qgrQjdEgDS69DBMQWwWszXssaH6yr20trjRuIv8ksvLx
q+MtDp8I3xFVUipDUNnrQaHRYi+IvNDAih6SakEvQoxPofBH5Gd1PhL44pkno0gzaiSzSA/8LQ0V
WUziLkxryYyl7PM6SCwWY+k0w6qWaSjWdmjLeNt2ECi3Yu7MrxNT2F2qY7oEA2axR0ot9ZkaBtvd
xm5hVGuzyqBBBt0YDTvWnOARDfoivCmd9J7kHTUcimRCjDkDDrTW2vKS+8rV1DGniBTi1SxNzSZM
YPJbufQWiYfwhfHdHxNQwEEc2GoXzr23bazGfSgNys+r3Ijbe5lb0Y+A8pCHW6OiFDyUgpV6ko21
iWYf0VJtocKf6a0zdtijz+f9kCb3Bke8NQZmr9/EIk26dVS2NmWY3oi/N8oAPGbktlZrFATWU193
YFGYz8ZyxZ4mQY1nx/c9ROts64SGXBtqshwkBXIodqpdIL+N4Q/Bug+iJtoFXa+uHW2N+T6iU32q
JjW0bHzzefy9Bv7y9XBg4f+cUNGYQHB+2VBPSu2Y/Nx4R7kGaiUvkfI6bc/Wtz/Kt2I2eE7S4SCD
RoVTLaIXi3nDPjrQZF2chY1wk11l11eGiw8+cwdjTbVnSdvxp01bx5SW+csrWpvDX7EFvzW//087
3HI8fW/mvnj48yF80D9eqv5//aG/zri2+Ydylxx58jHE37PwX2dcZTGrI7l3iSUklwtvwL+nbqDH
f/DfcjKm4k0MGSEy/z7jGtL+wzE55TLTeg7Q7N/jgS1v/J+pmyoQmiZI3vyGHgvMq3gwSN2ILqII
tmCUjYeZih5+aHZrzx7KG0qYl9BwT/DzuRnFL01ZZ7nnl0Oc87opRo2EobexIdON7Lv+rrMJ9PFh
fuCFmT4QxRzfFpeierAotST2CeEuaP9nIhW2gVOQhGO9buFdXcK7DvY+I331/m29ugrQX5Y8ypuE
xVFFO1r3EjpOWHemZk0pSG/oe8u90pb6QHLDu37xipQU5M+YFvMEn6wpjucHOLSZaGjRpfmo1jNA
ijYPd6mKz2NPfxmT5Ec3co56/9aWB/R8XLDdoBvCyCX2hr3xUpp5/gAn9sDtoGmaAzUOOWc67c6t
QFXahpzOqVhXH4yQl4U6Rgj1eNYMhclFws1bPobn13NJ+Ag8h42AYbn3blC6Gy6HjSFMP0rEe/3S
IJfZYISwOFmO6R7dGZtqUiWSEWWtHY2nUJvTtazA+Lz//N66CgdfKGmUqtALLi/12QDs0yFBXAOk
AP95nZ5yMAgMBiO6ng8u9OrTouQl+YZNh5dlo158eaEEvR7tRyw6WYZCuQN/sffBAK+9ILZ2lVHK
n7pt85P37+6Nt0VNjAqtbZtMRtbR26Jhgc2wo1SBgRSBPtT2XaOUsStq9kjvX+r4QUJR5ANjg2nD
TmT/cDT6KQ+CZGY/gOQmTPZl6YErHqBjvX+Vo+HO4GOGYqybCwWPDezRl1zXmRn6cgZJ6FbpCeAS
vJaYGO7yQIgPpqY3LkWth42864BUt47lnZCciooENxB23QRrzbd5X757mlWyPNSc3z54VW9dTmIs
YxzyWQHyezk+ak1VEg1Ghg7PwVVgegU9nB7S2lmf9YZYA5GBb/H+0zx6ZzxNIGAMDCE9qSyOLC+v
aRVOor0UR7w7OMahUv7nlL3xb9+Y5AEuexmPxuarVxYJAAC2poOOslMfqI8QCJa1CS3tWmzHwWo+
+NDeuqllYnLoKjBMjt+b8pbpPscIyuceQ9upsm3mh8Z/cFfechGCfS0G/bKDezZvFFYWT5UgzHVM
ywyQBJi6spH4bdocYV2biu1vv6rl0Ib70MT09+quXGV0Mx9zuoY4l6yZNNNtJqrxgzH/+tnxihZH
oUNa19J2enlX/lRmPWVgqG8VrrK2x9OSdv/Ce75Ijnmutz2alRh2jDW2GnQFBAJV9+gqrePrmEJY
tvYouq1AoExbHc7YPiwr+OCG3rqU7TLxskkDpWoeX0oK0NeDm63HOXPQO6nxsxawwQiASDjn/7sU
8Mbe6a1L8eRwfvI1Wa/SgQB8dFk1g7wMnPALDfLxrI9lt6qm4aNc1TfekuvQF/RYTRh7x7u0wASa
1BHywMoYutgVHNwyoJDd/+CGmNWplrLHXW7r5WCIrBJhi+Zw6ySGvpgNzrifZFcH4Sez8KsPwurf
uid/WeZZ6Gnm2EdTERCS2mtcOhyof8hvzOL+wixD7/D+O3rjKp5DeJdvMdEKttEvbyk3TMCWfKLr
oUE2mOj5G4wjd/cfXMSy7MWmS2PTPlqj4l4kUSC4iNEV2TYuGnUZtvXfh7Tf+Yg4h/5zlaO3I6sQ
pGmOEQCwTXTiwfxBql13KEgH9/P7N/R6ZCu2D/SiKbEy4haE7fO5zh6Mcap7Cw3UwNK7YilMNyD2
k7vM64wP3tAb14KdrBjZdJYxwR+9IT9NUzkomMOenagzOr/FeTuE8QOnCPXB3PB6MCikeKxNIHXZ
tBzbqKmpGiVwuHRdMq9ubXJsVqkUH+WAv17XMakQSCksufhSXsnwE3fIvCUXAHVz2F/IrizvszD1
2rPeg9a0TiUxMx+MwNfX5PiBYIDtxNK3t45e2MCxiloNrkhq3dYqwNGxMVIbsJGWbNUtUKTvD5Cl
evn8FMKMDnEGSw20bLJgCbx9OUJK3o6Iyhocdecj1Xatyg/3jg/EB5b95H01BsdP9w7zIT7SviVp
YUoq8xuSJH3fCq931kFC+sm6AuKP+M+PukvV+bkB1CsdMzZeWjY7Ik0gS4aNH92//+u/HnM2Bw0Y
yZx6oSebR799k+gwFBbrEfKnCsXZ3OuK88BMnS0LQNz//tUcjtfgxZnveGYvn5VusmpsKjZ6SL/a
aZentrwlH6Rt1g2WnOiDq70xFH7BmCFG2QT6He+GZBAncZezACpyDVajIpVoizAvDTnAwbZbRdb4
0VR+dNJZBgNSEWI6mC1cBr318gbNkK6GkRIsoX1zF3fOE2ov8qzNaBPX1P6UGj6//0Tfukc+X9Qu
7FgIXTu6YGcqrY2a9TAeRgOaGNb0kejupW+fYk/4YLC/MVp4mBSJwMP7ICCWaeXZzs/KeosYJJWv
Q44pePBbXYHkqyn/qti6fP/O3rrWsh4umfCWw/H+5bW8ym6GCSn7mpSrcRshsj4Ds5acZrmet+9f
6o23hj1pOQQT5Mxu/WjiLWAFOl5ApvnsV9WmrlP3Vnra3JakP285PSZoKKfwg4DU12/Oo6DmUDPh
A1y+vZf3VyLsx/qEqWJwtL4geglZoTmIgx8jGcTYpHa/e5PIepdd+3ImJtvy6EuHfhTWkccerRtG
sAR9GePyjJvuPIsG8zShjXZFB+6juNnXb5F+kCnVYjPjL+yjTaimJl26HVdthjnbzzUrWZ0Sb5a1
OITfv0GPB/asHMS3x/xlkVTJHgfO7vEDtRLfzfoCoTwGla5fzZPKr2q/WSSkxQwPaU6zzyiiaTvG
U9eVH0w2r8cQlQbGK5T6XwWioxvNYrZDcZUWiNSb9qLM8KrXiqLlyp+H5BNqieRLgDT/o03+q4Vc
UYtycPHRX+OM6R291bSvp6ko0YBUfu7D7wyzc9+i/fz+o33rKsyhJN+Q3ENx/miWAU4sCTqMOaDn
NjzvtGng5XrdByP01Vih5sWHsDxBuPwspi+/iLYdm17Qrkf5P0XbZUe2EhNR33E0zP/JpSincFh0
0LseL0QZOs8WnwQxe/ngnEinHTfKnOA9JMa4/+1nxw6LDiZzGdPLcT8jF1iPYjnm67EySP0xmW02
AUkqv1lOXrIOGAXUhxj+lLuO9yGD1EixC0TMhR7gHJhBlH2nu9dNm/fv59VA/3UdojnkMiuzzXr5
lkJjbDRtvHzt17hE0IgFPd2Zym/W6SiMw0gTTe9arDIffGBvjEHOspRS6EG5FIKOJunUSuzEKaZ8
3dh+fdoERvJgpxbWufdv7+3LADLi1LdklS6D9NkSh6MsaVxnABbjWJ1NhTfuweZSD/tgWBwn1/56
X1in+Zhcjz7Jq/shTqzsZt4XMrIQpjMumy8ZApRVbmeHkky8ClZmViAu92qv27t+IT/4CN661We/
wbHw1M9GFP5EFK2HzoBe4RHQeQeZ1r75/Sf6/DJHC52j43GC3o2ADzL7Re57twjV+g9qUm/fyzJ9
ILZctv8vX5vs+9kYgmWvNYXIYzwzrNYGoZvmB6/trdFP9cHBaM/wp7Dy8jpFA7ywqyVwZKyWqwGC
341WcqAsxY6PuEa3Ds5FhLn3P3iGgq4D8glTUmx+edmJ4AUf9CCDhTAzmspzMt9lYWddv3+Zt2Zg
mq6cjKjSY9aWLy/j9OSZhjX7u8DE4V6VE4kJLtF0KzVYNNDfv9jrV8bHjMaaACp2QWoBij3/0kgX
VKj0uCejGtrVXEbgKyw8Dr//RS+9ZEpgkv2dYp18eR3bqjD3l0xYOMwAGetehXt7bOIP9nOvnx1H
dwf3BHOiREp+dBm3HFWFYQw5oJ66VTLraYM5wV/hF88/mKOWwfxip7MofiWjj+YhZUR19OSyaSRH
krPkOhognCYlpJ6qmWBeO4JMgCLXHxSoxPK7v7igy/FdkfrEDm6p8R3NvYld2RPe4BHskSTQvMoy
u3zI2JGRh2v5TXsd2ZV5B6LIL7dpRYrYVzeZOvfAnsGoPr8/bF49Z9fD24122qRWQh/k6Dk3hUyi
qoQDk7q1sYtdM9+bVDOuCQT9aEfJMDm6cY/PTXFypPPNuqqON81BjYiyDWKXHDSiDXI4j0bvX7qT
Upq0vMpMMlJdh7pzsOEYKhjWnHzn+bLpI6/dK5aOZJ1Rh/1C/EEaPwBvbAosOSGEdT2X9qeMk9YN
+l7HPk1HE7d8Uw1ixLrjWveKiAHnbKxzH45oYzkjatGxDm8N1qdf7ZF4aCmAzmz3rK1EDYv0Q42l
JOghdwqTV+OPEnroYnpubsjgUDC92m4MQMKZmX+i80ihnAuTNA4elQ85Mt+ySnkDGYgz2Th4BsvJ
SpDaCLeyHgOJTYoYQYdNxvUUAU0mtjA0BIZF4TU5JTi/cXV+VqYhg6BrhQOtashCixCuOAmAzxFZ
HHXb2poM9zzv0yDE5uc3JC6sEtsu5nANiaBL/hxtIyDOy/ayYJ0U1jT+sLwwB4kwRzWi3qQYEWau
Qr2EeJP8kid31mhFCnxDPAXOjduXvn9ogqawr8pu8N0dTmtLH9A4QpZvp9IXW6dSE0Zj8mItoAaI
h+u9mjrH/5TOGdzJQfdjdR6kdT1dwnTNjFsjzKU+C/q26b94EwHVGxEL87QPI8hhxjjPxVMNrfsJ
65chz+emIuw4D8xJAU6QmXnhKEjPB9kUA8kEYRk0iM39wrlPnAgyFNOg463dMAj/VGyqEBTNYaqA
jdWqCM8s0kjjcEM1MIrvDBURGBQyKaMYUqqZfhSTRTt/ZYkgSr7ztaXBJqjtIvhM3J7nnAobE+ZO
p3KU3/JRxMnWIonSeUCjama4d6s4x+Q4tbIOt6QKe1h8o2Y0b8Ko7QL0X8QuXuKaroctGHbTPa0x
Dv5spC+fmjLTw8p0HYjLVmeSkOLXlRttB5KB4ZdVlXHpWxT/VpUe4vGL1TUBFAutbOS4EzaFJ+Je
zW+WFeFhyxx+N7RaRFOt5jomOrNJi+HcnBysuNTzzPmuMXryE90mJtPZDAaAUSJn87ISTRrfS+gN
+UoQGwUCwg66etNRZSTPJQrLxa6M53zrzqmLdsscrR+iz3MYx/5sYPOkP4ZtE0EY6GYCsS+hzYgf
ptRpvCn7abb2Q2qMX3wCS5uDDR+AUFasRCMEJl2qdarJnsDuWtX2rqhMCQjdahO00NLt9zMHcchy
Yh6HXTCk7TcXd6y6QE/NhafZIV0aDQgSsyI0JqKtloDZalBRvylVCfrfrRYtaxOlVXrqBZM57dRQ
hD+GkmPKVuZL3EghnPY7Iim7vY3ZDJOOHRrDQnJy2AVRAa4/awJ0pgsChiTpK1gbI4qvM7qtVdPX
LmEgpRkQcmWnNjLH3ItM2Md9HlxEVQAsl2BNT59iBwjVOowT6wt6SJIP8HoWvIwkSaZVHhe01pNW
qFsm/uiuwkFww9wt021BQHsCdroqmG682pzJNarMn42p2m92nzfjGUWD5Bslzjg/m+DUIuTVtTNu
2IMHxsaE7PFE+JW4JboJ/TMtLGAFdihhPFBFr8P1MAal853I+9i8Hstc6Lu8mswbszHaSzELikcD
htr5jHmouOxnuwP7mVd+eUJGbzqvqQXVn6u2T8kWyg3vZz8REHGY2rGr937Syfi8ioT5zYhMO9xD
G8+MPaKg8MkahKhWnaf94ZD7NViytkgqYxWxY/QIWqiT5DwsBl+cqsEk6ScyNept+LoLAbyeMNN7
kVHzsY9efDqFpndGSHU+n1ddBIRCk/FtbL0hhHftBNHQr/1gipxhNZTaAqxkRGKT1po0Q8yaytvm
3jB0jwH9/PpC56UL7xH/g7VlLoF8Erj5NGJaSObrbKak9r0xtfndc4IwvUXtlIqzjBgP/MkqYsqv
UZVqDAiCnATRpQYQMbvo5S73dIUMewpmR2xCI57IwkB3GN5nYkwfq76Wd05WesFOCSNHB2Flgrkh
Zg1otqQz9ChuZyusbwIj0/kXWCmNj06UHLK9m/G5wp/mKIJA3ZI3lpxNBT4lUMmZCHyLSISoycGN
mUOQbNzabsDteynRFEVTJsVlWPRVducUmSVJeSHQ+dwNUYzdRm21uOGqilUyhRENzok+ocdATJp2
7UcNfL+2TwzwVROjHNJ9F4H/bPvuVBkhYHI18/K2vhebeosiJw0AWJdTelJARil/NrT7J85Mff4w
RK77VPuO1/wY00GgferREoCJKnFJVbNRs0mocsf+yrSRWWCOg8z0r5mttD4pc2thQfGNWut4ahMQ
i93YmpCDwqwJ7mTt1CAZvc4UDHbPmTaxOQKKWBr9/U0qVBV9zqugVQdRClA7ayKoVb71erfIv3jm
XPoAZCOvY5TMSVxeNNEwpKe6avzshFg9MkAgYSuM34Rc1s1dYbQJGA/UwDl5BukMi/k7ZthcP9ht
qMObmAg8/cMayYg5seMgsj+Ru+49qTLoWexNv7VPsfTU2HcTMc2HyUH2CuSaaXkfOC1m9vXoeDzh
dVGOcf2VnVHNMK4MQthPRgfOyhdgLCacKMAb5p3TpTr8PPKkuz0xMUN22ai5Fjv6i1G/X2AW0cLd
z+4GIn6nm6m3CmPD7Sd4pCynhWmbTqo72LGszYOJ/2RYl0WHdwqSgXVKANik76topiYnRQKp36Yd
f4Zve/BOCjeheD4Kv6jXiSaDHjJnZvYnzdSTSCy8WFSXemoGpiA4XlDotWr5MFeR2RXG9zxPjWFP
DGk47AyTK5wrGQ8ufCbu8SIV5C8D0RtzIop7M5E7dCgJuuMQYNJVqI1Ufu0dCzdQ05XuObkzTvuj
8iEWfVLhVFJtcVMl9OdIIiAhLm2Q7a413EpcuUWSeHuzVf6D0Zqm/uoGUBCQx1U+UT9jBymFiLuW
iqiBz0QZa6KHJrNctQPe6YcKmJJxX5chZCIx5dPtr337bylr/3c6JxZK9r/VEpuH9uH/PBUtNuaF
Uvj//u+qa7riz/i5vXT5A3/bS038pUirGc40b6gFcUj+S3pLrqmJoZOiub3UNIC0/SO9xV3KP+Nf
C/mLxL3IE/62TQAB5BQD+4xuteJ/nON/x1/qectZ8p+jn43/gl8M6SOCC67GYZN//6weljRdDDOk
+jpxGLvWTGu5DwgTBJh5CvLiJJoy4hmcFgMqRrB6+GZ5+5yQJUsSQE0KiWN/7q3PIxj+xEs3OCT9
tYwnGi38AQLlPOOmnT9XpFWbTX5a5md1G5wT4tutnDEUd1Z4yoogDJjmVGnbYGs1DgEXXW98LcWf
VS827XxWSz5Xa23rR6NugCTl6QHdQbZxRcMRJTFbNpP5irStrYtmCTjNBs3bEwcE8hAGgrA1dmrP
Ilq4CxJjTYuVVfAyySDhK90dsiWNm2K+k3xi4r2x55vYInCqcvCihWQP98Np3RunisVzMZPZLIVw
JYgyICZkU3faWplQq+ARmqso7vdBU58YbbdvZL5xdbYnIeys1ux7+u+92zdgsTRJFT4AUif8s8xJ
V2nhLKuLEpZv0RysAKsX7ijAAhmmSKs71WyeiDEniNReiyIEXDoQPUX2u2HsBghPnUbFJ6ftAFa5
jDZe/rPjvKjmcl82t57/Z4TBAAAYfsHZv+lJmcNKZ640ZLC9DkhaTLsLLJW38+g4J5YAsjyaXrhD
9k/Aj72ycc6w23iKOAogOtnk9oDZy02+Ah/b1bFeQWQ88YAYMqMs3gfp1hdmTNk4Jv3QyM+lekhH
+95xaND60vgGKw6S48ZwLwZ2YjgqrK1VtSiHhXwMurkgVzHuzjipk0wwlzR27K+d6EEa2WufUMfI
blY1lZ4otM0v9QCROwy+CtzLAsvCNmIrFgPw1cOnvMNNvFKuPp3s+Yr1LtrH3hmZzjEP/5CB5rWz
0D4bqe/FWH2tC6tX26kf2ICrzcgRHTv1GVF4HJ+7pzoANj2XzenoFFuzrA4sPotF8adIaP94OZtV
Kmrk3wgwbKtKCRyBwIJW4dyRauNdOFlCJByGSEKh3CDF7pM2xt4AkpkrN1n7ZrgXPWiYCade4Z24
HeDxYVgnRgWbctiMBM5GHTBhj+D69BrtAFtlf1qN1JY9b9oblUcTM74M3AQqbL/Le3FNZ2Rtep9V
zC6tWcCwjb9B6EQH6GCyYoDZOJFhXa9cgwVdsZ/bZEa8K/QPXX7R7jYyvwagYaUaD1OQ0ScNMGP4
ujjgCViDggHEZpxVniDRwV8X3fcFyOUU1x1IExlxcivM7TQ41aWFiGdVRNPJaA433WjvxVxeqgqf
EHQW+mnQcguOoZ55M5R3QWycsmlaJZm9Wc5IGEH1zhw/JW3DfwFvhk9JJ+PWHX4a811s3kuMnhmh
JtcDOTZVGbXw9YadNHBoUg64YXPB+StXEIG7a0EklGnmO9mejjTpuzo5zPq65OOP+6bdOElxnozg
4qOJHfWl7MNt7EA8lyGWeAJ0J3iFmLKigTr6kkFKZ2TbsEkJEueAox4KonFVpoS3yJ9BCNmbTJau
h8Ee3wc2X4M3F4yqx8IdkKMyRCxSQdpxNY2PLf1MGCpbijVYbgRA40jjdrzNKZnWfOaVKUirwpM7
PwXGzwIgdI9qo7JvekfuCetMEjCH/afejskwsMQ9B8olmnDdi/BRTNjcMn1LHE25qV04/kZ6ntsc
wZNTAD8AmaJ8RSvu1FPDVdOkwPRgGrVgoQj+hPcfJSfUIKAtDuDQLHPcReQC2bjcOupKLRlVdUoG
8Z3vPfhGt+KQsjJBzuOu2zLufJLQ+n1dlxTNRkX0n1GnwdrN+59uM59C2Dufx89mBN1wb3bKu1ZW
9UWTCA3z71tFOnKErDUVYKfKvHAOWVkzx4ehT1aCaBQ08uhTY8ct4HuMbexIs0dNvjPGlWLFOenK
zf3vPV9tXLTXhFDg53bMb5q1hnCy8XszxGCfC1+ch6ne1j1APwuKPYqqmsDE6DLP7WsJKKag2zdx
Y/FZk6SfmiCfvvuJCS9dHIJcXwyzs0HF4OyqNu4/lWXVA1MektNUdqSYteZJrUS3LUkapuCjb+o8
Ira74bjSmm52qAea3cvm0z63qmi8c5pY70M/a24t4r2tmEXWxHD81A++vBOmTk+a0dGr3sFdZpcy
vW8KLIOQyU4D2xw3YUFIRJCpba91sNdD3lH0EDtFJ0bhWs8rEZ4ZUEcOYCsqhOw+ePaEPKesd7vb
wPbaDQgeULUeM1EZ29jbWuIyot4Dl1ksLVqX/L74qx70GsvBuMPKcm1nPl8kyQyjuA2MYOvbJNCQ
VYaY2xNf/Yln16gbDSRvDynriqPIcCCgaZOY6g6/L2TuWo7VbmzPwrD6qTj5rFzSgB8FhabTEATP
vPKcjs134CekYwr+Pi3p/Ky8SNxKOzhN++6Mg+3J6M93bdNsgnn8ERNEteEO1E7GhAHYzsF3q4No
vXijIcKu3A5/eRFvKYena8s22rWDVoGAJU75dXRnFsN9acu7Slbb/2LvPJbkRtKs+0Rog3CobQiE
TsVkUmxgSTIJ7RAOhwN4+jkxNf/8VTXWPdb7sa5eUSQDATg+ce89bJrgA8nplDf9E4ksidWqL0No
DvCq8l1A0NgO7V2UZLI/ttnjjBOdAFlytdb762XT2aT3BT5Dma2wrGMDAjEvyUcrCms8rnbGcFdf
Rjqm300UD5e6k2pnt6N864DsJcuSgmrwlbcnOUDpbVzHC+/VsfCYPAdqfB4tr9s1QonHGuzqSnhC
TmSePab6VQJW3QsSC78Hos8ZYcphcLZdDjB2o6BREMKFosDNwFh1C4d2V4Rm53cL2b26c59kKiiI
ilLdJNO+w4DI4zliDtfc05H0G2x5kZ+CUXTPKZTiZaO8kpc//VlxxOo53iF0hwok8LBx6wx9Vr9G
gD1kkdIFMSmOzyF5OISCML6t7+nQzZl+muetya3wwlOtHiuw7ehXLWIjFNg0AkxmzRGm/O/SzjHm
MAYofsRxNCRBb+mvLTfDftLjaO9yAjkA0cYdKRAD79czSbv1VWiBPZ2J+4kz0SeEh0CEasUhuxnd
kLcowLLGqtbL6GXZs2t4cYzOIm/WSJJUJX4O8WsVAh2hvHjTJCqeRmG6ZKkcOAI53EFvTs0nS+Xz
N8G//iHIeSGZMvV2MaKVfaRU8NyuS3SL1dw+809JT0U5vzAamXZNSXigLIe3anHiU8mAg2A1Lci/
oMP+qbExH2onPHUpGW1xE6VPvIztROWeInjbS6kH7UvV0U1qp5U/yJSUb3nYtlffjAGPHgGreon4
eXIlLqhVHZoIIsQ8cgk+k0pgrkXHLMzpdiRZ7SurbpISCdgGJUp/JtIEcSUYNEYVXxbHwr+WZgGP
pJVtS0bcful8J3y0PRO7VoB99JdXa63a9wbR9RspKOm+bSuIsTaVcu3gTkv1kiYuxNLPoYxBU5nW
PcYBY+O+N1bF10Vtxew0T+Iqe45LB3svsSI3MfT60npT+UIu6s+iTc+DHL+YqUiK6Hnt1Tc2630L
xdhOp+pGptjJMAuhhHPg4/jmlGZp/jimcbUXZnotohT246A0z2icX8UsXglugCdp9zcrNTRAaVTc
U1k2ciqKj97QNMhiQbhNLq/bz5+GFvDdvSChNjySL5aeOrLkrkVGwV4XPzOGKFTowVdHh2/lZPvb
gViwqfSfUmHUOZjEtax+13yXu6UuXtJSjU92yZs4LQu5Gwqr2peED/qW+0X6M6VtmZWXMQf4444F
/Uj8cqegcQxelnhF0emZZ5Lkv8hpfBo9pc6j0nQHd1iOI90Dbq/PyyS+tfe+xaVJQVV/dtx+QCRl
bYPAVLcJfttOxpKGKRaw1fOQGyWIzxHcuU8cphTFg7OCcG8YBkNQT0iBfcuKebg1hXBP45jH5VMY
q263ct9+lH4O1zNP09MAL3FvHCu6zWBji8Ty2/7ES5bJy5DGJrkbcm5VrfVDVRTlgVEbQKCmbyue
jCbeFXMPhWYItSJ6/Z611mcN52k+Tdue2BRwisVKHxU17nVZR8CKra2GXxM6SbOtGXvvGu7vnRna
/Icae662l4OUtJS6jhPitFWKTJMrO0BvHVLCgivbLy4BZF+xHlkqr+TcoZ3urekQLM5HaXeHQcN2
q3B8bzon+EZTDEl3nd/BAIBTJSf69H8TlT/C3+6B7v98orLN33/9eZxy/91/jFNc7x84ahEU+Hcb
+V2w///GKY6HxxkFANZU5hn2/Y/8VwYFfwaJP/ttvKQox7Gx/PcwJfwHVh07wH6LZBLSQRT8O7MU
8Z+ukf8/Swnv6i+fbTJ/acz/yKP46yyFoG0teic4a6vqyT2JnLQxPAV53J2ilOIvInrWsjd1NDbV
qxe3+XOR3rMdyZSlX0gBjZDeucZ3gKUvjkGguiApGgCxl1UTmHhpZdm/uOHKoDPIyjhOStFzTtXr
ao0L24Km6BI20O7wOXc0dkwG+ZRqnBll4e2Q6PucTGMdLNXCe75oL345GEWmtakQ1pTeOpCKGDAF
FUWWCkihfQXMuyMZnzzJVj7lRUeEMYHLBE0L+6CQROYH0AUEV2RMGbSQyy5A/Am5gePpYR4saT8g
tHFSWMnSta8ysKqvhFbFzbGq2SB/jcjWeM/Gbt1Z8zitG7uX7hPDXsBqyxC3w0MX+itZd+lnTRfZ
sflOw0FRz6y+Y33x+Ct2VWgt3ovRzTo80CO01tdhCNKA1VacvbDLVtGw5R/azdUWSEFfX+02bJCi
p1njPUqSfPIX21o0EcplCtjw18yk/KMnUJj3cjRBjt8ROCSyTxn+Vv/FRx0tCQge2iUBsUi8pzff
cc8YFdZdNbQ/8j5cfo9kXvck7WpkB/uhq4NHrDj2UaVdCavTS5siIQlC3yL0fOUjdh6UAZZy3cde
Fal1JEDZyndlJp3lc9Ta5qN0nap7rtMASDU8HoLL9y4V82tfxLwLLVLdbF6qRxuc5bNcTXU0C0MT
fyRVnJAt1NVF6ubep8U0yu42YSiaOSkK4klI0uzIuSNYqErnlutXSNiMo27RrM3SVaQ3Y8lvAKBn
eWgLXsKxId+JVgU48H2pvDgbrAcDnU+8djEjA9vyxnXcwfPuuLwETFPg+dg797No3egyZobtFkKM
eTnhSwjVniS1wLroImjqw8yu9IngsECfVzzl+TkgTwVmXwpdYoe4YBySNAqh8IVD1cvTaufmfTTr
b5pZk8zFnXNuh/pTvNT6KSyNRooRrcBSu6C7Lk2TP1iEuyR3pUC70UgTHrSX0UPNKcjjlNpzSKba
Wz4tw0J50/rLQAJKOz1nebc8Eu/q79xqma0HGLD62bTSCbezciVpyCSGvTmWJY9uTswWwDCejL1a
GvaYk+4E6dxD/cltY82TxKv81PWueJ7dsHvPkKZ/S7nDhm0UWuSuqtp07Wax19Xf1ve98WatW687
+Z6kqIzImaY684BvE+FSVda11NX4JQCV/YqRScCS5YoT9dSnilrXzVXTfx419dD8KyeUJcXjxDYp
D/Gf9ISH5fAVeDz7cfrJ4SBgvqZL36NqmkuPEjPbdbzxuU1Z/rB7o5wY5Bw5B0JPx5kxkUMY4HfX
cdlRXHIl7PET0cCTsx2prAJ7Sy546a77dB7WtjmBCpe6/d0NhlKOKOAqZcKwI6efKtSeWbCmALza
aBrkXsYY/9nP1LTIzSWNdO+M1J39TF4ZAppRJIMcbPBys2dE0sWIFrBBhlx8jGJ29Zpm9JLOzTPK
N+atSfMIFLPAhOcQG97ltX0opLJcJgqdyPptcI9kgW4rp/wz1qKx7TbSJdX6XcSZkm/xqGXwba1F
W71Gbm2YfDu6HW5xNRbDLUjVWhBonQ8O8FijpX4a8juxvoRvyK6wMg2bTIf+OR384F0zv0S9W/Xh
sYkLeHFe5m7a1m6+53y5iBaweRiu/o5Q5u7sTbX1KVrYJ0mwFAzZmrJKgpnjYWHUUW1c/qIbQVrD
OaqC6CWXBCUsE8nEQ+ENrIQiXGyHWNvyeHcof/M8ZoEN8g4Gb94KbctQ8EN/j6ONraRzmJu4fssX
HyLAuEhmh60d791W2TtvzBA356E4SWK5H3UAZc0MbnUkbC44LB12RruDe7Ppl9n/PiEO246GjLdG
m3Vn08QdGZe115hT3drM/bq8VgPZB3S1/rinB/J26dTUZuMiZIH7rODCETEYJ8IbygNJkc5nv2pe
Vps08jZr9LnT9u9AWM4r2qXQY/nAxI0m1zvFeYcXYCkDFAdc60PqhT9Gp+qH73nGgXzW5TT1v9La
U+2tK9o7obkM+cJJT1FvszvlJQw63rnfCmInWyRIspUkNvqNSG/zUIvsFyGFSJOxQVlfg1lX2ZWZ
koyStCytdMcD4u48wy2zUXeNCDr6wkRbUSj5PIdLdyjgbCybFi3uQ1Cts70TUjg9TuFQLkkh0oIh
kp1Ft7pYldw5FWdq3yzjoXQJKOkH0ORzFtOS9HGzPDH9EiuKH23HOyIVy/gU9HUdVHuaTQ/4Y9ts
LIfFwRpP/aH2uui7r1d7RwKUi8qGp/O5UX14TcsqeBkHaAdbVcUZdGqHeApy5CXYSthH36mpV3ur
Ga0kqWWWjuy2pWLrE9nBVqf5+D4FNl/+Uea8btBGFtX6U+Xkoj+kVcZidGkowA9pUZA2UAfutel8
H1BhBs1iIfDzNwkY2XJQqxx46lEm6ebp/0rpP0pplnb/qpY+v3fvf4m+/c/f/0c17fiU04z870En
fywl+cV/YCe/18+2w0qSX/ivKlr4JLndVd5sEIkeQDz/31W0S7wQvgRcCSwRPTsIxL9TRf9V/olv
8O7rJICK/xz8TH83vGhXcCMGSj9Ny4gwX2UklNkpEIjQCf/I+vunNuO/CpTvFkXSkPBoIbom+Yo+
4K/lekn876opjp/JjHxmhYnAVb386WI//VH7//M4gP/xI/4uZvVntquUMyX7B+cLyxLcX8s3ivnN
v/djaH2QPqNYJ6cYJ8rfXYJLVEBTG4fyyaODdqzPdg6V1yp3//ZPYZft4j1hfYS0+2+r4gUC2OwQ
UfdkqlPtH+P2wWv/l+v196+ED8KP8NHSEDhE3hD39p+30XULSMvQ2zzJKzg5li3/+hP8TeiMqxGh
MzETZPyw8samet+G/2nb3dsis0c/658K0KEMoc4EtO3xCV18tKDCk5/HLP3OW2/DMH//r3/2//xo
uNawAUZs2rEw/P3GrmdpG1276SMioVsVT7vRmv4Xwwe07r/6F+4fEM34XXNPyIVPJX//9T99wDLw
Ss71PnwM2UJQQLJKcMMKGI1bzsd27tSuFkv11S0VI05SHg9GlQ55uTlo1zCmSJFOVt1i2kU0XaQV
TyTvTTEQiSL/ySw6uDPh/ROxhGGakLH4zbbLYqtnYo52PTCK09BO6RUP6XAqjHEfbOacbK+bhZWj
6XeZ8qNLxl5r3GiyN1wEl7XZS8RkD3QJ85PutXNazMzuO/ey3zMF32GVXYlUkh3JfvAncYzLiKQf
o0GxgphCrAavCWMZOqhGsbCHDAD1NWYceEY9VwO+ZUDt6gykZj2VhyDqvnUzgTdThzOhw61G4PEc
PxQ8MvAAh2LbzgFLQLhBRMSaMYV/BPqwjJf+QPJHflP3uMLAm9rHaLb6F7hl7R7AWfQ9IE0E1EmX
5tcgWvvPAkDRLRdNcA6DDMCqkvEO0WudUM2IH0UcuOfIh0EamKk6+HUU/mIfz66M6Gt6dWPvZ5Bd
2yVysj16BvsURbV3sjLPJEO0/GxgrGwId/2WT/OcBOv9M9dusK2XvD8goo3oyels3e4rGmbChtUc
JGUHPpEt8nxB62Wx7ZgqWhpvnhLs7VyuVHQ3W1lyPwZTv50jMGpj1gZEfeUxjkexPpDMB/HZJ9Bb
N1Cms2Hpj33WgbQuwhEMAugUk5EMCxAi3zudx0WXYGvg87TkkrD2uvWiYvVVw5eOozp6nnvMDWil
COZe5fjmjHBHe4saV3lERruW3QO9isYTwoT4AqhRXJ3B2NchQCmO/3k9F6QaHvw0LyDJAYSkoIrY
7sCLTCzVReKj1P6NmowuqiG3urar9iVAV8N9o8VHSN8v9nk06A/VrF8lknQsloNBNOCJ65qivKin
eH2h7e0v0CfBDenox9Sw4AccEiQqZvHvESeccKGtx3Fc1ufKwCaJsiA/OpKJc9TOHjhwMLsZPJ3H
pa+DU0k6cZK3LPPKkB4myHoyPn3+WNxkb/GcTcmiOPracc4Tzwmb39j73U3n40JqdAjBMJ0xDvDM
nVZChs+4zxHvNkt3ki3VqylX0M+j8BNViukkuX1fZj0DgELR7D0PE4kEto7WrWOhpAjSKd0i8uv2
qEdHtnqRBSEIybZa7rCozH0fhEND5o3FloWPOmqbrDmH8ModF7k5NAiWP8IJBYfXepTJEUPi7t4r
UOjHJ+nbzyRQyJ3fZuMpz3T7YM1Tf6rY7+8jMDxHFj3xySON9Bag9d0aWtGTE8iM3xyAMW/HdbcO
AXMKuWIkaAihO1DSmAvaV+IWHF0mTjZwXNPsED2fJ6LDjUPx72zDcSnOvRLQddPljNxYlu9N8Nmk
/BvGItsCkGyvwRJl18rrkMUL2SYZX9wmKhXGhNfI+Cxcgn02o/LQvSn2xIT8GrL004j+A5Fe3Irv
bsYOMFTTZxOwWsNM4pxE3nLqoEJ9XIs8PRbNcM+aXdTZZ1S1D0yZn4YJGErTpt2hJnf2ppdu3dYG
UQBxGpGNiiZjHjTW0/PQ6Z8LDlNIYGP0NPST2EWC9XfnAc0uVODdFmsuT97IG4vmvTzq2or3qKFb
NPQh6kk5TLsaDCGM9GLu9n6z+C8z8uNNs+gbyuTgNIwcYM5o2e8W2VyXNZqZyXDEHoZ8ZOfgkYZd
5kt55C2Qn9qgb/Z13XSJi8klsX0AZ1FXtU8OS+o9Jg4oOvSDt2ny1yTv+19r2cVX2hXr7BV2C2yb
1PCZQPjjVDOwN3JFAl0w13PqguxRRAsb0G8/3emOMHLFujVjxOFY1dWPeWnUcZZN++z0Zvpg9lPl
Ww/NNVtypBZT15cXUekeCZXwL9xqwUVjS9xCXoW6XJUEzTtE/2oz7Lu1nmGBWZ9840xgf7IwqSY5
HI2Bsae8RW51XsYH4Hoz9CIIStpbyoeV1czGWFxV3Vvxt2KRzIjKrIEVDlBToGf7xmQi3AfsvFBw
6PKJwVa0LxCobHG5YH/wM/2AluLuFBYFciA3t7ZZV/ZEY3fhq0Fyhg0pVUfl3l+AKYcc2QikwdZW
M35FzOG7tGT35cb9pYCnA+dMwGWrQdscbe1Vn+K2hGdGcD+bMSe1z2s/2w9j/dTGm6q8NSY0P1UT
2q/MmPWOyH9xCPr+pbfbNfHwbCROLlYIUuZDth5ydEl9NJRNi6jXsW8C1R6HWE+gekBfO5b5RxeX
3OC8fDZ+Ku0jqhF311jNtOXtWTzNofcDRE/2y52MtfNUqh6jsGx/EE2EuiwPrGJnsf4Hs+25nNl+
fWi8SZ2W3HW2lmPKyxzZXDpNBaHbe8CkaLz9oBzcOU2gquc8ChaunSlRF0xL4W54fffsv3VxaNwy
e1riSRCOrGx2V1M7PrQUCfuQdLOtGiPSkPEzHWrVlond5D8hCC7Yq3r3XFriC0sj59a22Q+bD8EM
Q8E0xB7QQolMB5QVMc6HzZh67SchUqgZxZ2aLbuWqHt00M8yhNA3jL794BRjfcGsmhN652MMIAYi
3thCd84mbEZxtu7LNjWHqIdS9G3c+Op5rjWO4bTvHpTkZc5yWoGntbNEaVttyRHD64Ij4qsBC4I9
wQqTljE2vhj3u72M2cUOWmRE0rIY+5IT75ToMKYpN7t+0gPykPJ3yTzyPfedD3P/v/GHHTfOeM7V
CM19sKL45mfmvST0kLsB3T7k1Po4D339cffaU0xEPLGe/ZMl8ntrPOt9Cn03QcWj91Zlu6+gL6Ot
9iU+yc6elk9MzgZUTpO5b5kzREXIDMMxMtsiBnxlik5t4ZJZW9W77V7ZU40WRVJjqGl50rXNgq0t
zQZl0A/G7B/ClwT6aWcA80d609bOwuIy10g6gmYaiNuYfnh1yGe2QZJsR7gbW3fUvCctFNYBsr+N
t/DGXdxpllBz24gMnuARbuqD14jjaIv9IN6G7Cv06D0c3gnYQZihZhUzY/w8YIvd/SYr+YP15njO
NDlALKWCLY+zuVButAkp4czTdAAbnnngDozanUAXKiaYw7QV8QgVKyytG+HZ3PhLL49UxNWt5eR5
sHmSQArS+gq/thMYXy26UL4DT2KQ2PKlDQf4KeYwxWmxIxczQ0GQLgge3Ox0T6/ZArn+LgnuPi6M
hpnZAH/1Kk8jE2zicz8GNq/NjKtG0tvGK5YoqWd/PYgVpMRc51NSsGP3SsxVns1+AChccEHDhXTP
7/PPVkzeOPI191SNlT6hjyERsMz7TbDG8ZUR+gPOA6Q6crXeMrYgdwKC81Y4NUwtCQmq5z0L6baU
DPd1FHhIaZeAf9o8n7PG6RECiOhliZA/uJ413+p6ZtUtxp9yUunV6FXcilq8QxBjgYEmZBM1K8VB
MWTtsYjgB1Ietbu1E91u1GG1n6X2j4slx1dukuo6u1F/ZY9kiIXonBeSiWBatpp9kpufSqQZ3HAC
MEgcPZbsfp5qRe0azO3nOR+4axS4F9QAw0kO3pcuGsV+dJkf4rP7vVAg7YMY/VzOkP9ARAs2kYGV
xa5txPJY90G5DYWqNzZ5A6g70wVDx5yrbZ337ptpiyWJW2+GEoscETdPm15y9z77czytkspDOWym
IX0K6sncpszPbpxzy3HqCaGHHIMVDLgiXrm6xZlXaG7fGsJEVabjDUwN8rehC07V0rsx00WJuE+M
cf+ilOf/bGRV7psOYmQlO/3aLDaZbm0/HZqwi15b7pV95AAg4Ybs0JQxHzgxEEbPR5t0HomqOCjF
U9g7YjyzCPsl3SzY9xJJdZu5iIz7nF3W5GUJJYK/l9g/NynxNVtC+ePdsrpUFlmDvLbz9j6T91t5
R+NWrGC2ft8XydwvPypWbZuy7JYjdr8Pn6UOShrud7R68SmHv/jA0LlCySkbHITUjZ6YrCRnuwZg
Cwmn2ykXbVhEImPKQuLTDNn0MU0n5q7rEpvdpIV91H2c/fRWtBqeN3YHcmSIJurS8lizTPtRSG+9
BcT27V1S9I99LZenyMuXt1IW7rlfp2UnWN9s4my5y0gsemR2gJdumeKvAL9wyVnOVHDqzWaHdLs6
uDRZBza25ODHHqjjBd7rHMzAelO/evGc7jhQinc4jHwSLTe0W+2BWi0/+5HXvJU2tCb6v/TrFIos
4ciUB99TZidV6m09WXRb17A7ilfMV2OO7AYx2ifaLkSNw+LfVY5LsU2p6Y4LRlLwO455l0oGe1Zi
6nGVaBzKgBnwXM8U0HU1bCFWdtu48NsLVsfgWJPXcZvCvnwJuHlOAWzNg1C8ryhLS7a+Yn7oV0R4
jjd/g4OZb7q4yJNcu8shDgYmyCud/0Ts97YxEVXgHZ8z+nVwNgWCjyKgDLWx8dyYeP8Oyq45MXY2
h8Baox109CYZOCN3dOTPhZOZE2tceoTaDJfAnqtkUk674zBzr2GJGYx2N39oZTA8Azvyzo6U/n4J
NFz4FrtbrWp5HDq+vJ5IZnGX8QNBDABorwy70G628bcuLz4s9CXMhShe8RKC+7Pi72PTT1tsTV9g
5dRHSKIOm51YXVyvgNit4zd6KlwTE5XThExm7xJOwHfSO2w7ZEveqSf27kqNHojJP5UuPAThak6F
yOPRL7guUhTOrg0FpV8wknLnFt+ZbbxahUsd5vNeINDE3Mp46uDc+PF5avzgM/Lb6eBDJj4U8epu
Rd+aY8rKBrW/ig9zzPCflSekam35n1EtujsJaJjmy/mVWmQhdmgprk1Z/1hSfzhN1Z2BtKbz49hn
88GuzIcm8ulh6aweqE98PxTb+ZQ10tvgukOlD/2LVXEYHxt3MPtsoURSS9gdIqgun8ZcRGcIyOKr
WaACzYXrf3NjHaHMS5sXLlzGJZ+rnz0MUW6L5ruYvJkDynvgIQmuLcSmxIb3iyfe95E/eTg128Db
4VceQPvg2dUS84Vu1ZjoiLZNWLyH2JGMd3nWQLSZ6jfTiBg5m3SNbTOfeFbomefRsrYiXEFgQV7Y
BNP4kbYDU6FOBztEbKxxoyzaKx1rHgGdHWNHYlbJgvLcZqZKoqLcCYjJVusokhGkC34JbZ8RJ6Er
/9GrqubVilagzGP3VsVDuheSIJ8OzyWM5KJMelfyWZwa46ffmn1oKXHqSueryDNvRxKE2aOAtDdr
h8h/kdC9dGzrr9UAOMEuWWyTq2AOJLm7iWsbzGph686HKR/jjWglSVUrzfGJRe64BdQlD55TTRs9
pu5+AvqwddBcIeAWYJ3Y1uy9FdqWg0PyoVAjR3br8pMnCF6+m1mnsNW/PeWrzTLo6g4jVHts0Pad
A4QkYxLVS1tSNIW9kofcLP2JrZE6qNbIY6Pb7Bj0U5RMIh6wG03jjY8g9/0s6pvIjXOd03l8L0vn
29Q5IzRkEpX9u7gkM42N5kVTJ7CJPJR9TaeeZtgLIkjSnC/srNasucYq715BbrePZBRCRKVbcnpQ
cgGAAcxwQ/kYCwB1/DvjbYP5HV55xVUwCE6IYcc5jpoNUpWqLkboH4T8hpxvzEl4+ipCOKxlKwm4
fAB+XVECcXsRml21ibRMfKw61V6yEaGGGdHr5SmXu1Z9eQ7dJvwa4+15H1dv2Q/zrDerWgpIUl54
7EqeTIIvYKWO5F5c0Sxm2272mZ1xLG9EN32OnBKPUA+bXA2je8zQF5ywaDuPtvF4ELC9Huyyd567
McoTd1U2FWVaHExQtnsLGVSSpTpOJgzfG1YJfJpe3B/J+R6Znru4eaJvvXDHg2T69dQvxbyPi95L
Zpdbdh51/ohlcjq0EMEOmXN/UdHMJWExOPuWloH2NhBo9IKv0zC0R3fCb97cQ48bueTPmXDakwc8
5SYRQe5Sz/SndXYDBA1TncDMyg5ujgYnhR19SoFLk0SCnwy7hyQ6efox58TnZlkRHDOBqKVtNN4Y
w0RBjo2ToGFeExl1wy+T9vknhBxyF3DHbhzJ+DpFm+rTCBqztQYvwQqES/aQW90u62O8VYoXiW68
jVFaHFuvdq/VBLRMhtiArC5LKeQyKS+Nb7tJpp2vVd4zVijTCGMGa97CYFRipIJYPif9PnehMAf2
IK+u7ZJzgcb4kForUwe2zFc3GjFCEViASwlP1l2Jcltr2+zG8J5MHVTOEzD29mgyXu/EF3yQFNGc
OHJ10krmc2ujl3MpKka4xJZswmysD3yj6XHCyYBkQMW7bvWtryQ5RugfcfLh/5rPxqgWIrzlvvZo
U/iLsyrB0WYnKIJ+MDC3GcCsFtpQQ3fQdMjWV7f0E0iTLRz0yjloAi623eTL/SQZjfTF8EbZW+4W
Oqn9gq5kY9kiPGVE+L2YZSATQZjNQvDPproH8jkC9DUi9wWzkzsy1qNxr+mHvzRYYq+ol1+DkImg
CqHjdZmxuS21u8vssEHCoBhIrf1PUTM1mCzcSQYDBg7kdXhiXY/VW8ES37jh8mHysWHsZJcT00gK
yILt/LFqACv0ore+pDQLV3dgHFlUNcUDbf3Gm23EJMzoXsrqyZaXqhTWj6jB4GIJFSOjqLi2Thc8
MLvMN8CVeRY9a7nlTlUl1hSVBxUThDM3oX7187viu7D1ZS5scVBeNibpLCfsXhBfY7u+7xoQ6kG7
63ax50LtVCF3B1q8i2lDazdhFt+UIhi+FjibLwPTzk+6l4R2aBXNQDcx6+FNAMpZVd7WAqzwxupl
2hQh9eBGtog/AiN9gFENtuwGYTbZMtVY10+zhXFhug/9zdpDaGvx67tmuIYxIxMZmeFX1cXTY+qU
/aPb0siGSKoOiOzfyjUdL3ce0aatZQA8D6EYQ/mihI7RG28vXYoeobP2sxDS/Y04HTjWaGK0Oaml
WTeE3X70W/tBzvH74qzBoQfQx0iqpkC0B7Xz5yW6OGZddy4nHzqHckoMLT1xYhVGRWupEi+S1ZXQ
Wp/ZYYwYQ/n4TZcpb6Z9sdbZvAnirHvEppt901gz2SVRcI3gILd2OiAYkT4cOdrFpM4a95OfIo7c
DCGjMuYH2S5DmLKNxOxfRlD2D37gqGRo1fpFce8+jnbXYP10o+jqme5LP+HBxILUvRLOgiVS/0zR
ArOf4LXjYb56j0rbPRHWYh4Dai/8f9V0THOEyvjRne9R3Ni/aRG/+WDFH1i62aCqVuyUAckyGzI7
1ZcJefepZwJ3sIz9Kpy7psajTehCoidi5T1w072hXonMzkH2+GrrrtuIvKsP6h43R4W6Noe6x3K8
KwfyVDYxEZ0fhqHSfmyK4dW1PH0jnKbCkRZz2sd9vx1cR11R+937uGVsDPOitp5pOtZi20dM0RbF
EkwPof9IW/qLY1Q/pl7hbOU8vrBtzI812T6Mgqk6JlcKPgnjtMAbvc1Cqh9ELSZGsovui6jG2fVr
UF0JbP6FaKS+0I8GZOGk0+NgY5HB/MN0kKCLbZqLdNP15gei2wB3Z5MfNIkF/0HaeS1HjmRb9otg
Bg3HKwKhGFRBkWTyBUaRCa01vv4u5MzcIkEOw7Lqpa3buooeABwO93P2Xht1faJI5yMdClc0ZKDX
zK/rqKfu0NUGG19t3q/4CHDbVMEIgYbuhSyyjNKDb7xYJtwetjjdcBVWprQutEA9Q4lIRSQhiiKV
qHDXFFKrVRrwtVBGW/49pRAAEjkPzqq2td0Op8YFybfBFdoCXgZ2JZ2r1HbzsxGgmqxwnTxJyjCx
KBvSAYMoabX9gMYTTlLA1y1sUSQl+p6idH+dyILJLHrNPmMhwxpqVcGDHcZov6a2OfR8X1dlNOVu
FAjpIh/b66FWGpCWU4jZN7LXHOXILBslDmtGnmHeKlTtUHRFvS1E1CBQlUnInTyxk7LEGlw76cf7
lnQHMEMlxdzKwi9hq/bkNKJRtrjVSERrtcbF8Cp+SVDINmbuzZ93zmvq/B9ZmKMpC3MuVaOxVsTF
k4cUd4dm6G3Q4umMFuIjjqwfIsrfIo0PkSV3Pwr60oicA4AOK41jdedU8qTeida+zfNBxtOkhMlW
kv6AMJp6WIEx0X+UkqK/RaU6hm7jqwJoU6CxBaHqlaMYZeOA/KpGH3kckwkXkVzi9zEdYgkuQqEW
Wxk6xwU/bnJKJHXJVk3RWBNoGGw1WDy7evJ68ItMGoXygq/hjIyHEVulF2wBqNBcjbTofCyL8jKu
6epkCjnD6MISV6ObeEltZCrWsdmR8yfoV7qxjcwxsmzpobZscx2OwYDNNq82IX3mTadkNBsDeXJ1
r4F/KgXBgTpzdkZ5B2ctU7Hb6nHW7ttWlJyL4KrnvUKrBojLKqWHcizjbthFFKDXqZ7GNxzr4EaV
OjnIttnvDIAu/GnVXkekEGzSxvM3edpNtPJZQ9pkKmCgYm2BkTXtUjJkXdGrHB18DMmdLwgxiSGq
tzAj0AVq04a+ylMYdcbWzwVRpuC1NUcjpHaV2tXvUELwi4JLR/0dqTL9/XnDp2V+4vAonvWykt8o
i8sNf2usbhF1inVL7i3iuqTZBDGgn7ZJZdzmQXWBb5GG1dirriRIwrNqyzhYg4XNxmzQK/Jhoy0e
vnFaV91+IsU0njd3BENXbuhT+dBaaw4SpEslN+MzWWIc1AnJgxfHhyEUDjiaDDTa+NIjVXWqSjap
Ffm3fC/1Hx5kHq7IjB+448qrXaYN616JuiHWQs55BEnTS5UcvgiviWnF1xrNqXU6ELkR20pyM7a2
8YhOfvgh1UZTut2QJFSBEtWtu7pw0qKrUdpSdLZi89Goc82xINw5tukHbql26mHKsD4lIaEuKHto
XnKiIua4sdjmR0WI25QW0DP4qDKYSYCW6iJwxU2MjbX3eMMx8+bN3q7NDqc1fnpnYPNyOfoKaBoV
RSqWiGqjir7Zkc0K0wl08i71e/9Mh8W6MjNLfRwTxYBGFiChzLF1XrVlYbiaOQYH0yeLVcLN3KyM
2ssJHJ8ji81ecwdNJcObw8+dxdkLQ34q0FsaiBLgIT7YFTOY0O3RHU29WVWe7LmcQGref/yxqVyo
NCnNYTeNbb/Cx2htGhQ7awxhzZZfM2xHqRUbU/bkh4rwDJzbnk5+lV7cJlBd7/wUvwRU/YbeOa4r
QHkv3lCjuDQzAKGFjC3SbrtDUNTZJoImE63bMDiTJp1nEalstCya28Qat5WBVL0YEyDnSfRGM1G8
BHCJ2DYM3e8CeeiGw3+/BV4W30bAo3YKxMOXIY6p+VcchqjV4dP30mY9eUV8B4qpvaEvSfu1k0o9
d8jpVaETdfJVq5IX1csdXgptCscj5XPaunLd4s9DF0kVoOco0VU8tdZK2VmOYmsYRbmxW01eCyon
7VqRtBG7aznN4ElafK0+bgwtudSirLsapMJYNZX2llqZzO4y8y57LWsOGgS9/UQhmKZVPot0JONV
xi3hDIUFGqkxXsZYktcWDGZs7Kn8K+Cs4PQjHj9Nza2NReYzcVE4gftVFxqm06VqwFEXtbXTSJSO
crJ6b0notm7ipI/eqOu17cYopvCaFqS3GnlVtkjWJodDou8mTO9gZStkm+daFVwmtACp2k/yPkmo
qis55ELudn0knBV9tmjV61DWaGcW5lXHTumIS9UA+zEkmO8JbNlMKloSNs7yGrdQuc+J814r1U6V
jAPKWz76/chLEsANc00N0tOUNGjfC0spA0emxXEeZjhAU6zwZ1rr5W+6RdV9GCXtYBIjP8trIqLf
oSAWybzhY4uyoW9Ae8/y5TUWP/usURrdbUfxDMxzYCvWjuWqqFhKCptc+QgvKYyDX6HPax7xD+zk
TBCrREqobbgV1CynHii/0BdBZwDSHyeAKfrxB2Crege5hZKFKYfeNg0QgzuVIuGWa1FsWUG1BtBv
0PCqyzsYTNwMT0MpbFRN8rtTdO/Rq9UJQkBo/rBjj1JX5BMDgvV2bSbWTa9FqG7YrtYnxIgLoRt7
BeCoaATp+YHQNWal6HsJmjF/rROkUveWdHhQx/PvZXQLgdunv75QCHZAqbEWaME9ndWbcaC+UJPf
Tnh0bh9HKXa/H215LdqfuEgTwSvgV0ubwT7vr0XqtYZYXzm9SeW9tKbH/bd/nlQOGQUuMh6gJmIe
/p1azzAGXQrpiNx0ve3g3aFc8bcD4EpT/uQsmybZjQuJa5hGqSo8xbhBM+Pg7O+R/X0/wkKvi5ry
wwhLhauo23xsJEZgRSImZdV7P00Wub8chFxQCBPCVnDYqYRrfbxPAZs9zRqa6mhxDWa37pDtKacE
mh+pu+hCVSatAkYYArkmDHPxrCGxeqGs9sVRNvp1E8KFkFEk/Ejpy39/NZ8mFXTbWeSMxBWvItGs
H68mAvYmOnoNN2Pq2rjU/RMy0FN/f/mKtJEotYC/X4JoY1dMh/T7C/h0p2aas6KT+sjUlc05Gfb9
tAX42BSBKKPbXh6fK7qWsfKaYrYOjVNpPx9nF8JsOqXglmHrs9Ih1V7IWWXJi8U0oM8ss22IwTvZ
wJz6m4uZh2BiEW2mWyTkEpa5kARnLfmKY9PZlxOup7dqcr163Z5S5n68Y58HWbzoU5pg29cYRB+p
uxId7WohiHH3v13KfDffLSccB5IoTnv7ki/a1F966kpFFdMevh/l4/TiWvDfqtwunAPcLlVeTl9N
J3qjC8LbPAzbDSTF8jIaYah8P8ryjtlwqHVyDnUTW65Kkt7Ha6ljpS5kuZyuaTz4bjuN8TYOq2wj
0zM7k9QkPjGn5zn7j3dX/AGqzbpzYouEjk14ce/CvlR8RKzKNa6sNN3YY+xfQkrJLgpV+PetZWYv
BKre4eM6qd5XlrN8hrlZIAPgT2sq8vfFtXo5SjXw1Mp1Zu1iiRaLzFmyf/aS62S6TgECTdF9j8oq
9nGex+mhZgdW6XeQnU+8C/Pn4ONNoGJhkSiIG9rgbiw+F9j5SMzLg/SYBw+Ktp/6R7vmQH2t1o8e
cIIUWdP3T3khyJ9v+4cRl58POupR0KtZerTVyoOyGJ1XNtjEMXiL+5qeXMFxjJbOGeSVQ1q0xxPD
z3P18wWjlhes+WB9F0991MKGHqGfHiMsdN5QPrYT5QkK0KAfQrfrPGzNHcrOsTDPsHHcSZyeTvyE
r+45ewvWObYBtrkMJwrjSlMaTmpHCnOXg9RcdElE8VSdfot8ejQL2lZ28DyAW8gHwzXwqjgmQSOR
Hj1HkrmrormPq6yGVKwUtTrQM/8Xk4LkHYvvIy89FqCPbyJAXPTTqGuOSaodzQn6VWnbDhBKt4DH
qZn56ELte0XCdGKh+XJycApV+PYT4cI3+ePIdVErsR4l6TFG0ViP7H4z1mgcG6lxXxiPWvck6nNp
OEXDn7+Py0nxfth5aXq3jOIeboOqYFJ4Or5LaVfSf+qfRv9oBDOV4tED4prUV5Sw0WOf2k/Znxci
OuPvLnpxu+U8zFF9pulRiikWTNF4bVgpfaUUcaGZvnSwxqmFZbXTB+iJKMG9Ur34lXTmrZGAstFk
2FPWeYGu0SiMvS5TBRmUAg1R+doHlYS2Vb42pBHhdJuti54xqim9ZseA1d/jqGYHK7Zg8Ie69nee
oh00Mh+vN+Jkq3WVDLWcZK6jDDsGXa3LYNCBDU6PCMEOIqYUL/oCkXPtpnmwGXFkaxoTxifcvVeH
XesVtDC15D7x/Dsg9tdeXLCB519Di0dZf3SVIjsThOdmZvmggHK0c+qmQyYmqqz4GosOEQoGio2O
nH5F4BJ0NCVyy1zdVqb6qyv1Z+SPaMH7Zl0BKq7G/BDSuaW2iy7B97HMg1KKavVBqf2DJX7FVLES
3f5h6nO7u+22xcTr3tOaXPm9QiOiOx9z/Q6myDnwhXU+qvqqw+tA/N/NiYXg8xePBz9zKBQAnxab
w4/TjnVgouhuJkfyoK6pk4TkCw4FRX7pbPDVbTAiG0zR/JnTVoumgzJ490GIfZu6W+2pz1krHVF9
nVohP78MNIPn2Gsyjk2qlotPAn00vQj1vDjG5ZvBl4DnpFOdlZT7MtrY1Aql8bnp7jTY3mO1PXFL
Pr8LVPZxac3RVOb83z7eEpk2Uweugi15J2WHiSbJRpPUah02+kQHd4A1LtThZbIbxFFWVVw1yfRC
9TA4mxRZXkuJBowDM+5VVY7oOEO/OQODrW/kPm7fvv+t81r0cdEwFKCtM55E04gJW+yKRqtvlahr
6iOlJnRjkAutbJ2qJ74Wn28IeSCKMe/BZFxkM+bk/dIU2KijmmCoj3Dn1ljnny100uTMH7UObFBT
n9OY33x/YcvtHvsRhhSmgp2MSbDMlZXGykoGhSHjqVexCyjSQS6l/uH7Uf4kbXy8fzxq8Ok6EBdL
p8n28coEii86v0Z+rOx92L2F+YOYMKLBkc3ta50qdtRe+PITPXEnLy85lrxUEXzSKTuvhiuvR9kH
TEsTz1lM5zD7Tbq5k0hQLKDWZgkeP2xqvnY+yOFqkONrOzrhJf38+HHeKRBg5leFk8TiUwXutMCl
NRbHSW8O3hhfxyGY7J6iz4nz9hcfRR1zJMcWEDMyyOrFjerDXKlUWpHHLEEFElO5eqOqn+xARL8N
2ZBehbY+XGAEHA9oXmYq+nAqavDzLOQnYPblhSQ7RVEXP8G0wrT32ro4wvgee+MmSwGT0xpBx2In
r7qcnJj1n7dIjMf2g1OAwZlzGU8jyX4uGzE3189s81UnaZCa/JSsfasJdkY+gMuMoVdpg4KSqqH8
+f3c/PJyyRyE1TwTmWdX9PuXTpJb+oplVvCSyXhDiFdw/Dy7CZsUbPgo73U/c1vbPLH4fX7vuOg/
Js75jeBc8HHUWgahJU3zTSZ6w6sToLnD32+wPoyxjL8JLa+Qpq4pjjpoD8qtzajDFv2BPAKNLuQb
e50p4X5ssxNryhdvC0du0okxq2LBXm67Cw1gmuIJ7qhi33VCoRPV3U806L5/cF8crAxOj9RdcYfj
W14eIssQ1YaaWdWxVoyr2svupbxDgwEbP6hvURK6cKPusO3B8yODt584gJBnoKH5t9Pipo+VEzNp
/l59XOQ+/p55pr3bWYJ2SUda4RUb2iuDuuXAzEHGAfyn2vTx3fdX/3k/MQ9mWbyngrOFvpi2A1Xa
KawNRK9huId6tO7bZj+JdNdg8/3rofj4sWrPT5Pq66KGEo6sfyOdLj5+0S20WfsYK4W98SP1t++B
J/p+tM9vBl+kmeZlUTyFX764MA1ESoqMvj5qRXbMOv0W2s6JFUeZl7DFk6L+oGoo1jVq2MsjOYoL
grobEMEAtSuSpct+pF/+NgiOgIDuUB3o2XFCVBnZwb+4vPdDLyaJhobNF2L+xtfFDvANLbUOfd33
9/DzG4gwFyK9zYrKnVx+RbICpSEqDuPaAoeCEVkzL3BwpIcpTKYTn8bP85CdG4FpisW+xfz0uKSo
s2tipULw0NbEJgXhQqDhHh77IHeLMp5OvPWLl4w2jw4bTmMrTYja53kf+4oJnqcbj50iMjC/abGd
WlldxwngEmDbLVaLWvurtgT1G1rnFBFtg+gydYYYfHyzvURNEAO21pGc4XbjKSRv9AHgts4AfzJw
f89iEJenZuniwziPSq1GgOrAJku3avkmlJROkkGWjipKhr1cKfGmaXBHtbmCybb2lSsJBuIDB0r8
w2yVz4QPbXVVdTEcNitGr6wSNUgeTJ8cQ2y7hxRVzvXkh3xqB+QuOayn7+fdYjLMZBFmG4g8QbWV
DeVi61DICV78Jpd4d57jkRin9VBdx+OJD9upUeZDzbt1FireFNtDJh17W9zKRZHfmgFSRriu0rks
59rm+4taLEikAXI5aPD5yEBA0fXF8hfLkjZLtMpjOzoxWO+/6+IwuRZ/fx7/3eWUdYI3SrbLY/nU
4BAI/uPPX8yigrgbeGD8fH1cWwnymhMLmjJf/7vF9NPvnx/Xu9+vGpIl4wIoj/Z0LX7YypFTNT2i
lGqBtuoQcudY6R39YZJu/tuDmZeKdwNDehvyAibjET+OMrhFe+LKTj34xVJdFGlPM9LgwbCwISc8
VR499fcXq8o4jRMQUp5MNl3q+g3I6P90f4xFX82y28bKUV0e2Sch0r0spBOv++Iz83+fvGXxqaau
IZaHx9pvBtwTUnkU4rbMt4O+VerX76/h03L/5+X43yH+nJfePWM57rrEyv3qiEFzTagXZBF4W+JB
UqG4AcD6frQTF/Rn3/BuNIHFCcoDryJ1YnLG+nqPHf+/DbFYvFCg29o4v+1Y7zOSspTzdjoxxNfz
6p97tliwlKjyoVMwBJZzpMC2dOIunfr78///7i5B4AZOh8PwCIuyStft7X+7Q4sFS5EwRcUTj5yD
YNi6REz1zX+8gsWS1cdpYoaJKI/VHbB7ZPXfX8H8r39aEQXsU1J36D3oiz9fcNoEulFXxyGtt3hf
gihadflj7Y3H7wf68km8G2ixAooadoBqVtXRtq4kM6OXcmIP8uULAZWCotSctf5n7X/3qFEbjZFS
R9VRBk9pdTQnyqvU+svs3T8fwHeDLOYT6qfBBApSHc3Q32BwuI07C+d0dqLy/+VSYuvEdStUG0xj
sTlBFdURHKqxWm1FgK5mda2N+8n4Pyy6/y927MtnPyNbOFwg/1gWNY2ulkRmMrV05SzyDtpveKnm
498/dtQM7H5tqG2GvXjsqVqS3qB11ZGkHZxWOAf+xfvxfoDFlw9p94xpYwC7hofxhMn4xABf3SWq
qLpM4QeWwPIAlhqVzx2cimP6XPfrfNji9i7yE7v2ryavrtD7U5H3UFda3CYvaTzcx9Q/zPZcSh6H
inSkE1vR+UYs33SQ5hhekRLRxFqsVQKgv9+llLBxPt+pdnkuyeLSMGbYlH+WhMHk6HNN/e8f//tB
F8tLULRd6UsU7Q3r1VHtl+//+peP5t0lLe7aCDm5T6EtHUfhmv4eDgFKtqa9+hejkGCK1oTeI02I
j9+QzBcRO1O/PI7rILwSwavOmUU98SX5anmks06dTRjyfJL6OAhnyQb7hMIEiM+KjWaeePhfzq93
f179+OcnAVAAryoP3ycyXD3ysWrlzff36csJZqLuYhZzkl+ePKeUVp+qD5zYBP6YiexIhWQXMTgG
JvMYkv2/umX/O95yz1gXlZmMMeMlbEvS6XYsldX3V7Qscf/ZNXKGtzQO0vMauXhnrAZbGPHE9AKs
HVZ8TP4IiyCDwkbFxZK+KM2Jz/GXz+ndgIv3JQxyVF4VAzaq00VXQEnSfPf9RX350hD0J9sG3xfQ
kx+ngmFUdOYzhgAArwwEvJVvJQxUa//9MF/OhnfDLGYcr70xWSnDeBlplQQKVdtS3ZLz7QJ+cXwG
/n68rz6ZlHZkuJM8J1QMHy+rTM3cAOJeHOvsOvbeUm9NSgZ0leSUTuKrN/XdQMtStWUSFucLBhK/
4XZp+oki1VczwJApSwBFBQD3pyv/bhsjG2mKTZgVE24uKHUYP752YgZ8fQX/DLG4VUMU2pVvpLyo
4MbMYNudWsy+mmL/XAMNzo/PQgdNIDqTPoWPT09NY0cPMVHpFT4o/cRj//J2KTSBZpKmRfnp41CU
yUmGKpWcWBvcSa+cfeec9++n1peX888YS5lkV8fAmnATHPHx6foDZJZSX3tYVE4Mg3SNX7v8RrN9
/X9Xs+wvWfJgjl6q5USFpTleCltcJlHaukOJLLfGZ7jvqbRdxjAzDlGHqBzUHY4va6ABWVaRS/Zc
hCCHfwOOpthXsFBA9dWz5D+RknCnQ8/Gwq1LDl52wshGP2MWK5m5A4/2I/Nwd4XF9CsmL+UYGb7p
RmNZGm5L7vAbKQtGM2dp2gQTw7XvKz9e+1LqbXKNAgrl09lxExCUPihEdBmchCo8o/iQ75OqXY3w
PV38+MUWJ8KraKoAV7mSr/wyfMoxbPWYhtbRUALhDmt4eDVmv3DqzV+2BfWdmDGoJNjvtmkM3NKg
HwnIKwqO0zCeZVPK+beRVwJ4iYS3CK4IIARrVZM8DNimhw2UROQj7WCVEBVJdAKy9XGA0RLqjROq
YBnU2LQdWyHoxTJAtlCstsFDQa0i0N7bmUZUXKt58qqlvr7G4GP9tKa23Wog57aY1tsrX5LR+pM6
udI9BQOt3PRuTSLM2oTEdJYSTLAKSKleS8Azbmqtqw9yga0bGER9Djmr2MekS5PmV+o7RfHynxYx
yFujb8u1pXLos3OMMSLQrLMMz6g7JYlE7J8auEjFLderuqda981VZrTKbxIz/L1aGf39WJoqIr5x
aMHp+fJq1CtaBtPsGqkKD6Oc0OJ12LWhO5U+PG997EunlYhH9EtAZ7adNfd5Y+punBKjgBglHM6T
PlDPVT/9XUIHx0KSi33XdrmDn8LcVFMEUDWDdYEtTSXSj/efbNDhKewgvftwEtay8Mw1ITzartBx
CGMtqS7CWIiztK+anWETg4A1LeFZmgr0vPKFiWFtEnXUfvqTictNhXjWtb61L2W8nD5Jr+uoGt/U
/tCTp9Rl411peVDlAhRDRRB0l55XeFuDwOuVsCdjN7TjGyYRspQswfMQWemacFwSN0hgLhZqm20t
RYkIy8qafW02xbovvCslPO/is7B0pI5UBHwrloNHXt3ik4A2Xvf6DvEkfD+IN3hoEg17Za8T6xa3
v6teeipHg4ZtZXlbckPUy1pPkTzVRcDKOFqPwKVG06G4Ci2AkHtKt9W0rZPKwhhSK7jpfbAtYSBd
Z30uDmqRk8NsRAPZADiU2jYcDj3Eq41ZQMok1cG/qC39l2QT7t2KhrTWEvslgRKGo8fW06BECPQQ
haw4+/WbRPJkkhiUYa+E6UCvQAsvKmLM97WneDeeP4X7ugBLn0NIvbJHDPaEPSXKnEZXr7I0fJZU
6Bu6DpIpxsS8TpNQwXWvicuwCYiJwzPHGdZ4NWHo4sHF3ReX4gWAqrkpsQfOUTQ41FKP7mBeVAdo
FFT8Zf+iB4GzzzyB2Ax/OAKG4FrIHaFQuch++KlpORr/c6PpreEOICwJtposzKH5hDZLwosbkRkS
Sr26KWYHvlFkhVu2cuKENqCGUJ2NzAPmP0ieUC1TVDmxMvrn5GaHIB9Ip1CVZo7uqopXX8KfDwgQ
xqpuSUgL2nJcNYb1K6AW4Ph1U29xZQdrCLPJSmsEpIgoHjD4mLBmhfCZM37uBg2MeuINZygPAQqh
MXVu75ftrY86aNPMfvx2zjALBFvnLgMGY+ZEStZEFLikjHgO/4R3rUxzkmpQ/IzakARUjkAE74b6
KqwrurcacD1YNg1QSYVdVxDg4rc9b13lpU3+46i5E8TBDQlzJRqzTH9JvUFelbgjV2FpPQG9V0gI
iN/6rP5F4AZhpln01hkk3BQtENZBe808Fvza4gboZYG7WZSvhoHiwlK9YqW0LfBmLSIetkW1miLO
v6UnTNKHBXIqa6S7Kh74maWZrCKF/JUynZMUQ1B+PpZwXF8VPm2RaVsTtozTl2wdAj/w4L4Fw0XW
jUA7oZzU9/yDvIlJCMyS7FaaoqwY96FV4w40yuSHlab3ZmkZD20rpYc+lsuzccr9g09DqMQrD2uu
DXnjrRnDguFUetV9YbtphkMZO3EPGs/XznpbwrBIs95VAts8y3zrF8kdYGCx9p/XFsH2Q19LDh1A
GQEgcV2SjBbKrzptFZpFtFV7nRDMiKKgzHuyAaRi3kSt0m85ZNYXwBCby6LQo7MqZe2du3nntAlj
Nx4CHDK58ZtFqHBJD7ZY7qSU/9aUDi6EaFN09pwSCH06oBzG1O5bpB/4QLGF4tbWtdleE01natf2
7lTX6i1xP2bHgaJtWwenI0EWEkbQXrajH7pX81lX2Ty/SgXQIwfwX8cmoeJmyr1/jIYZ0K12eHFt
FL52TshqlJEJWyiQgexJv8QzG8M8SyzTUbFJwwfWY3LorUerNn4abTsnevMt0OaMuTCPAV6xCzQ6
6KamOdoODC4iJ1vJvzZCSCQ2Bv5VU2to14YYd1vvDSQ2QqDGbBgqurbzkoiHMPpGdZYVOsJTYQAY
MHz/SuWpIbQk0M+Ks4F+nm9smgRzYTbTvbKEl58mMzFVSGpXltXCRQqyxEmabDobLH3YqJUW7Wuc
t5fkLaGz9nWw1J7+Ky2R+tZYjs/kpmlIkkvEoweKDt4mx7Nk5pFZKYQaAYfFBeavPtbAFcFDYCvA
VDcZd8RgQERo9QiDnK90N+kAS8Nv5OxC0SGr9VLyuwCSSiwn7ahaNiugy1J4NeVgeVKji3fIQqer
Im95S2ricM51s4eilZNYNM6iJ+B0JHKT1HlbN4m+9Y2aQBc5HdYJ2Ar8hm3xIyuRm7RpKfAYaspG
wvOwbTL80atcaiow7Z19BaCCeTyW9isRNbkjKklxATfa18C0xVqXewyFA8kfPllMDvj2AA978UPN
pObZxFuM+zIeUxisU0oFQJ5Y7NW4hWui9/JRKUvvzmt9UERtOWzjTPFc387GtemjKLaziVXZEza4
Tiltt1Mz+ncymKMbPeATODZsoGIxdG7hd96aNnpxp8/eawLVxbqRWHxgtqGGHrRoY0adIGVbjtyo
JAOotxGmRa24NbMaGp3H/jHoBeHC1lT+0sDwb0dYBEdmNnNBMX/JOtLfMmM7S4RZzWLL3HKSLs5f
wDUbGxS8MulSnj6b/oUTDGN1JzedBDqCfBuobQnp8lGoNHelPT6btVyz+2nfAAP6F+OgVRddpcpu
LCtvgzE/tAFhjFmoeGN7IVZEkNH8NkaiZAeqcQhxiZaWoho7d9ZcBghRyVBlMRVkDm4KkoeZO/a0
0UdluPWGsVhJAS9jkCT3fakQCBVXv4VKfHOGWn2OV74CReGqeJjSzWshB3cYmvHND+gTLPZe276s
zVUPpMaRh77dJiTt7oZojJGxmsoGgOOw1rUpOYwhadyWzjw1SZcpHcEe+DAaCo6iKGnOwjApb4wy
jWA9FKkradlEjELdPHPjx63axfhW+3GkV2n9UQqUNbdgSA4lRDg4BrF3B0Bi2vZ4kbcZBTPQqgJa
NVuQOeYrqKDjZMp9l8IbxSUTu3aRiQupIi/emNg6aYXZXAPS4zAgl73/RBSUHm/iauyPBWSbis1q
V/60kup8ICMIr12BIV0E2WieNQVw93OwhbJ0YchV/oSLfp6ONPectNa0bZoZ3bo0m44ma02cdVDm
lXKo00iYVzW4tAtMh/SSTZ2UIuAde6PBGK4COlrBPmL3MZmgBzLdXNuiyHfxFJoOEXI/k5o45rQM
7c1UptpzXCocYkQaAEuvdNI1NUxI6YrjXeN4iYAelzRavCc1iUNfMXpHpegi1PFeZd0GoQ3ou9Jv
u140KN5RrrLai2szJDjMs6golFWZ1gR8lVbzUzFUxAJoFcVZwd5vr3Xkr5cAZ/ZRgutAYlPtGpDm
XKTG7PcHYkTHoJ6IwyXT29fhESOzAImVsu2RzdjGxl5o+6iwHsiM4G0RlQ9YscJEz4JGBLv3M/Ga
bKXHOrl+oxrhL5qXQkzjTmFGAYcmqoec6ghzrkf+MMy+7C4FXhe5NkBKNvZC4qcqCdsYSEasmEY0
XsCGIm5MiYzpQijFdVwmP1uQ4bvexHDttBpWaimxq22PSvXWGuSKcNEAcpempxtSXfg6AN/G9MzM
xCsf/GAngHAGVvGbGfjDq0Wg63U3RsbWINwWjFYTXMJrxQPqT4aSrmyr81gYlPyxSbGjq5nQIKIN
1k4lms+RPICA7Dq6vRq21lXsVbzs2Qxh7UzCzlX2OW5Vj5C5hGdfodshPNiof/qW9UtKEFypHELO
hj6THmxVSNtqlPJne/TAuCBD5bloxSpoINxIadCQJeJJ6JY13OEsDCtDKqUdSAy0P6h1HZlkCrf0
/Orc7CGQyJrQHEE90Ck42KtOlLPNA29KXFxPjqhjQn28lutBOPS61LXiARwz/Ghy0hgiKrmsyHw0
a6LLzWbODrJftg9gqMiJEFAyX3cyXffdUDcAIwWewgarAjJtT5orjzrYUlkbNkTtOgC5u853ZYNJ
aRauNKXDbaNS1CjDpttVBlpImK/kW9UGjI3UEGBCw/YqTo2WwHS1fSI+QRzMIZIuAUsCcu6NepOS
APIYsOAcIJHEZBTHUKSZXOo1u1wYJ3kAKNPO21u16sk2JygkaDqb35JM52pw2yZE/FXRirMQD0aN
lZ/sZjtWGjZB0zQBbdS09rJqCtLn8CC6qq8ajtKQsddXCvbvMAhiLlPYj3puQqOoxil7MSb/dQzV
/t5Xs3zfGBI5IXI65uEehWJSXBqlQoaFCBrzdxAbA0y/gTyyIUrWiYxgvCCPm1BLgmPW6Vjnl3Wj
vpmaJp3B5RxI3+xUIHIqx7IA1FzsdSwDUwFAJx7Mp8y0mp2WEPU5WbrCXrCCKZFrCIazCK0tMIIf
tjw+WOGcxhaO0EHrgu2elEhbq9W9VZxSsu0ztq+40iCnxXm+qsgv2Zg0RR2ramqIKNORWkZ3kH2M
MyjHzSut0/GT41TcRCVJImEqBzuyxfydKLPqJiBs7JaL0gg9Y5KGAg9V3T+BMCT/U4fMILOjclC0
QQdqunZNM1x/aMMiXI9Noj1FStucazNmyimJZ6J9mdRuw5J66Ah6ZIWsIYzJ3oMKV5XVWsrgJgKr
akCcullSqbvaZtaBHHmZqrhbA8gC4CA0ltGJUGACs711XxUvQ1dV9xSboF75o79BrgjdUecRj+Oo
32RWcD9FPbn3kgzKTRM5IAr81JQhNUc321+9SvB4QW7mLmgrnWWIpyeDn93no1HfGF32Pxyd15Kj
SBBFv4gICooCXgXIq9XezAvRFu89X79H+7axsTOrbkFVZt6b92in1qrsE0Hr8Z0t83VbZA7gNOLR
GeHW/BjiNgLQPshlrq6ZPVO29mXLmE8yx4hCXlLrm0vm17XgVgzYwzy0Y0ZmxDTtI2WEgbotTkVw
NrlGgU40aqqudqI1B7vk3ivJCuLzqRi0jtEEke5+4gNvthqkVzpFq/usp+YZO3pMAdZNW0NWxR0l
4vg2lwTsmW0Yb+ggAVlWVrsLiyG7RRHRIay1yj5Wcie2ZTlSdCxWEdDbgDLRF1Is6j5P930FhD2y
jb+mXtg1rNfVqxuL4Evp/NW13hDMnmfHRVusC5tUpS/7ifWwKDLbx6YYZpr5vCdrtZWkYrN0vHXG
aIDVFXbbuujCjZkWX1iCYl7b9ieeiZgi1USYR1Xy9A+r+L4leWxY56m2ThiqbNNBhfnNQqvyqs4S
1wINPiBjn8mcHE1/6N2njDzIs70SG84IoT0awwzaOXHgfOaZQyQNWTaY2cn902IN/F+nP4ymiB/a
zizhNDr2O8gDRlW0qBt+ufU1wvO2JR7K2ku7W3zyum/4c8ridlrowIy097VoMIjPq7rio+9VeCK9
tN3HsWj2oejiezJdO78UK4G6fC3ekMLANEe+mkhFHOl6YwXVRP5eEabrrkpd42SQeELup6gBeMKI
cF1R7f4nDLVRt13L9VOLB5sRbD2rQz9h82MTF1MZtdtWdISydLU27fEkE7/nxHwd+YRxIJHqMM1y
79TJc6PIZ4mrbghySVhwqsfpAZd7c+fCSzgaDGtPK0nJXDCtkH/YpuoP5fTvYZ3HJ0Fo4C7riECb
k/Qn6mZE94kRsFwbs2RSBfd7heqz5bWCSe5QTk0NzYG0M/0KmYL32yLgZIlcPSgqs9/zcppbEEgy
0EqjPmrtXD4ZYWq/z6vzZZczz4vOeUPgZ7+tbHLfZq10DtJqKs6SpnzGJNH5BiH4tPGgjEWmJR+j
YffnJO1yz0o0YtSHufG0dZ39tM5d0v+1+mVNeogsjCigS6g+DJ/4MgQtIJxbr+wIZLHJjg9axSKk
6JT1sazWeMSfM5BxOhs3N6o+vXDVyduI1ziwn6Ff45ophWGH434Z7Vvsa0Z+VCHwfksCn4qabsBi
+v7DUnrsEo3YFN9xROBSOeTFHyNYtuOclgN5GWZ1oaIct2UhE79qzMqjKG9908rU6yyt8TElwsjX
xxCIkZvZW+IPyHyRPOLXdtZyP7LniolGDyw2XGaK1H60LoNiPrcaRKBWnXhP25vbf25+jSab9rDA
SFhSbJ9z7fU1/k7SRgJ9qsutKcz4YrTVRNK0TaC6C5ShbQz5phb5jqdYp36r/1lZ3EEsa5gGkF3V
H2TD/qs2zYERhsOPWYCqZr670Jakfd0fHZdEuvKWBNvrfftuYETxx7agj7JyzyjfbxGgUwcKV3JH
9KX153D6n+1i+mCRtT7C+wLYkW2YCmoAOPHYzREIMIYJvQfjC2al3upBF/IkbyiHP1KbiDyjIIMP
I2P6NIqqRTRoGDi0pQ2Rs4z3Uy0gw2PaO8BvKo6dwnfOuwcBWs8HOMCGMbin2hX1h7XWbQijoTO2
i0xeBjemYzGnj7i+AQPkrJseV4F8cpgfEL0+5IkPx2glKL8oJKnxhRlu9DR8nGkx7ixnJeONCXXT
vSQsmA/btG/7F5wIg6d3iUuSWgcnpYlNHYIzT/5MdPRb2OrA7rsBY7bqwkO0MEY23PgVbUH3SieC
lyQsQJqGpu1peMIDIebCt9JoAhQNPGzFW+1pUZfv0mFipueCXOUAsPzGqb8KvfwCbSo8k5XqMpjt
VmtOI71lG+ThcJ87pNdWjNh9sNqAGXJL8xvi3hj4Zl+D4Hwc6yJn/iCRV7SxMb+I7i7+OKeG9QbC
Cdz0HxO1KjyX5UBwO9H3Eyu1Y58kO2IT7btVUwuLTDLZsSqXeA6RW5syaxl9FQLGiNLUzwoslxQz
sz9qsvoO8+g2p3xt34r0pJqteLr9ACyC+1wcSp0kuYlQQsjXk3MBDZq02RRvGA/GcC/MRuyUIEa7
R1kidY6Y/0gJSou5JE/WSN2dzXL/Go3aZkmzFyHQ5eq+cXeF6L8KYwiPhOd8QLf7WoybIkLqWCXZ
ioZZBBCJQX0OjAKS+UUC296vYGa8Tk9+SXkvvcI+2eN9genKIhOXCahRKIr5Ig/fcZi5F6NA/PHs
BfIpdPXhOVVO90+QRum7S2+KjStXcZelrWsGYdNXVwqm4ewQ/e6Y3WtU61AlACxvejEyGrM1WBFz
1fIdl4nnkhT9bFYuG1zSyPLrUOvTSVbENjIvnjZVAqPWggm7KRMGFkNZRYyE4Wqnt36VJDa0E5P4
X3OEnhHFxgR4C+JYLhj3M0TKd1Yl32nS2B6IGy9cVyqKRGk3PHjC3JIMOjkRczvWxghaZUi2RPax
1N2BPC4XHAmFyWgHehEXnyQxt5vRXpoktk95unxw5Bs7G3nE40DUr3AeUj9k89SDr0fycJfjBdFZ
V7m1w5DmpMmLrrXGbWDE9bTJi7H7LWy6KjNzqqDqKOdCoYDYTdHvbM9xAMpvLQMkkfeGk8lDjLH4
lEbqDY5OsULG/NbQJK1jUs/6j9C67lT3OtmQoLs2RcHSzO3i4dFNzB8pVwf1QxfmI8neJaXyWjfe
Uk7/TE4rPwdZ4BGP9ulooBRaQzVLAASeOWK0hsXViBxxqQtHnMeJDOmszn8rOuVTGqmFhGpLIqm4
bKx3IvaBiiHaFmFG455/6FHUwP1I3SND6a8+HiaGw1A/nbRsQr5LLKR+3o/9U+PqDHLDrCXnkBDc
JCdEwLKjGFRWNFzLov2Eo2EEsnFZLUy5uyns8k1GGvZI8LfdLsgzw5ssSA+aHLu4aENb1KfCyIqL
jsZks3jfz+SEjyn0LL4OLV2doIz04s6cc+NaM+X3eNkoHvWhf5lER5mearDo3foGnjFeeZ2Qro1p
DAbLSo+r7WZHpd/q75avAKmV1tqImm0TZbHfun2/bUe73SPlAN1ryhifxpwftMo1OAFLfeMyePfD
1HoXJRBrd3KOdtjFwZqExh4YIMDS2aCgC/vZ2SJiLo+jybJ0b0/mQd3SzqeuK87V3JIa3Dmrz47R
QroxaY6ZGbkwFRUPnlTzRVtd52RH/AlApv+q7kbJyARKgW5EAZ5egFKajf7fEhhtMn16iEUbt74e
qpbYYT2LLi2QBlQb29igtI/bvAvvOVEkML1QHJXIs/3Yy2R/yw6n21nR9lOXjgF2UZDNROATFVB7
08KESwKN4W7Fg0CQQYsyaRf70QKllChiDGZmvNs+YmKuW476Z1AboXhEmQfGtTvNGLBOupUYn1MB
XqkdQ7GbWrIMiXCu9qT+5g+CEm0XpcNDBiZ3l6oGRI7MxaVPb2vY0hz9WOXriYVoeVTKqg9SI/qh
ckJIh20CcjtJ6iAC7eVJilEw1IXBeI4bAF5OBkBLH5/MEZHGnoBmgEXBvBb2XWCV6829JFjUFlaF
Orz2LTHG0OXcbF33rhupYBxlvJvyCdl5fVubsd0DM6oCe5TDI7vkCxISCWFpM+R7U4TJuTba+rSI
mvhYc2weait1ULqWgTqPXGnZROm1a6cnSe2512aTKVmvSeCjN8Va6p+W23aXRZI1Udq9OnSLsTzV
48D4idLCsylnSrIQSd0qrm2snEBzp58kU9N7NJUq3ixq4eDJOArqKfopxkVtMycJaaCnDKFb5w+M
t/jTcpIP9BTRZ2+Z5Q7yJWS2PkPojRq45Kk93pUGNIrYWIGglWHDUlvkHmHfuUd9gcpUiWT0Qqd4
XYY6A6DChbx22bJj1tr6lPnNfZvV06UURba3gcPfCkSNFQBkQzVoy15odYnNQVEiLxUh/NMSb1Rq
veT14O6QfdpjrbobcrLRaYBHUilUT15w6B46uwo9LZnmu3qOKlgBN1iB6VbgzNw/LRffLW0JmvW3
hQvjoBwtf5tMmT2MyzJ5ehsNgckdfC2ZGQfZiNxrWFF5TN3MOhIzmezSIntJpZ3Tiwr91FnGzC+g
h+VWZnJjo+IgQbHkpyZ2DFG0loNhhdFbFi0/Zd98kDESe4ITHGNfl2yRVfWtrVNFSQ2y0w1zgs3F
1q9RyBKya2fdtrJWYwMzy/ATzp5LmXfEnC0LormaX0jHxrbvxjmJ8LG4m1RYkNsvtFcCvA+spt4t
fBFbJII72LsOjZP1bzT62LcWLlhH8IgTdBmfXb7VHa2auHPJL30g+CHz5MycjsUcdxsOufPjRLMg
xtiu0JAyF5eI0x6WTlt9c7H+tZR1e8IZsJi4IXH0w2xuSsCI29i1BK+C+c9JEf1qq2282L21Z43+
vsopObtlOBzpa8goQCBPNuRrTPjSGBAkbNF7QpY8LnVqPgCUzC6iJjZ4jUlMWeO4CURSA5Nl/n5l
Iy7buiUNIotW8cZSIFjzURbslSiHqK7pDegT/xBpsc/oC2Cb6Kz9GrpI8kqTf6Fu//8i8OdpNrzQ
TUm8sbUfi44F6aX+cOeBoI9pGC4Zh/U+1fhxIpMhUN3JV8wF8S2lZd2v5JV7ai0enGnt3xQfzXdT
ZDKhG+FJAw/rZ338ga2H2HiJDXtMbF9E8fQcVrZ9bWLeUCtjvpSy83uoe3vddmrFLTW+ViECYzrB
kBPtkGxG1k59BmCh57RjEbix6A/GkPf3gx72uy5Lymd3jE0fBpfhsQUDj5W00NILm0n9swy924/O
Yr5HJM69aLUTeRy1wFbRUBwCcnLGeliHvI6uKnBi5oVLMzSbVI3ODbCWPbYoOo/jOJK4wjwKWMuw
iVn6vJiq6T6b0irPjKYkur8dPi+MyDaqmUjLjUpms0mI4Ik+doFCp39nnUOzQ5bM19qHzXsunHU/
x6m9NWO60hY5stKkVxFPaBC9R6n+21fTW6xFz3AKAfvcTDtzzkiwdYgWLws1vToR/wdyWaug6VAV
6YxQL8gIvVrp1H7pfTO+Cp2mJ6XR3eQV0Z2LrmtMM5EKsk4lV/rECLTIYHtDNkV7kB+T79qDCCIX
R0LhOD/uVHXPYjB/WXlIWdjv7d1smKknRBOyXMgliTYkHlLqsU2vUDRAz0D+MqhzWMYl0h39Yi/M
GoFfw+drhtPogSglS7po02EzwoZ4xxplbJPRfnE6ZTyasjb29Fw4dlTWcMDX3CyOFZ7DtFnpBhCC
8jh8SsgqPqEhFi+9hdWiXJz8LNQRpxTwtUxL3yAJ2V5d2XCPK/oe6WAwQ7HQH83sH6vDTHQewv5K
AeC1vKw68+ckMy4ZRoDpNS22AosRwuKlKb9Hkd6F64IMep/kZzIxdePEpGZTMSnIoh+wFVyVTH9z
ovhvOr8DX/YFe+PWUu1eqmeoWBANhZ9ZT7U4WdbZLq9RfHSSPbnxCdKPTqy26+ythrruDHUHchS1
cUnXIzdF8i6hxZkav979mu9V8ePaD42kvtRpGLozs0ix0gHpp57pZzkESculctEYZgEYsx8q/cXM
ntfyGie7zmbAZx2WqkNc+y2mfc4cqtM8A6t3WZ0XBksJa5v3NxF6QG7Mxx6VhJEcV1vb/w1wV2Lx
29GmTl/tcJ6Ln4FQKCO8Y9wvihZ2HhAuN7sv43YbVc+RfNeas6jTg4WCreSD3bhbbr1zFd4cN1VQ
85snEN6HWHzSh+3c/SxMLqwMbyPtlD69LgynuiiYRiwH9EMmBRfD7Xzai/Qol5MTp/tG5r4l93r+
UNbPJW9OS4t9cXpm/cQCj33u1+YZ1c9zesevxp/bt6biv5V9pjIl6m0F2hNYzrVq33TOy6jOjpmx
m8QJktihyAlIpn3mYBj07zSGR4s1VXS0kq43Tk9hRBjJwGR1/uEA2hTiaA+M42R9bCfuHUAdGUnw
evlaqYNiBrEacpOE06YxjzHuI54Y7hGfT82crxH3GqBt+RFV97k49PHPjURBXIg3WfwCL5oBie7i
Fjc57IPpymQ/uOAUO1yX9rcUz8v8SqjJBqWjk5fQ2dXoWuz7axh0+l2Kp6awgl785CirBbcqbINk
1cAfXqrwLpFA9/BvZReHe1wBvZOd3mwrulxAHfjBikprUXJH+RLDpDkw4P00MiO7cxzeq1USYn+Z
iufYAeDJ0d63M/Yoee9YmleYYN1z2N5YvAAoqHNoNKcYfozI97ldbibojXGdwHyBAEbWJI5d9KXb
att8MUHUSU4892VsOHhdhLacWWq4keMLYAIfrdhrqAbTbJegL0/kxOBs3S9RQjDR04zyVlwUNK45
lYHVvafa240ogeLrmJeMAE03W7yuv1rzi+4+NuEuxZS51n+MKHda+6qvj4b7gp9/zf8mWDVoWBUc
HHL49vqY4lDb3ShIhiW8ePlImpcEEuyo78NoPqhJ9zIyQZuKCDEXMAdze4oFRITDghNH6iPocUw/
5VMnXjvTr3RtT217qIwbegfMUPIrQabk6CsVn4nxwqYey02hvmbF15eeV76tITnUEcOcJfTYCKCl
1u4xGvnG9Dqz7eS6PxA9uX3vbfWDIdCLYogbdrIR4GxXYzcQjJpy3C5o84ebM1JCzowv7iKoSDgQ
eQZok3wtL4Ok015HLGmEd2+c8CGz7qFD7TPzn4HVfSkJH8fmENX/qpFdwfF5aq+3m3BmeohHy881
vAH1xmXnPM2pSAuBZ+UZerVObwjvplwuEvasSVbEHL5Z8H7SODyGRKrb4aZPfgi1jnoz0NJTA3LQ
sQjNGe8FqOaxRRpHM6Jk5dxv/KlaTy30vQV+amz5kflaVh+6zm9kpuHBIlApSBNbdE++sGcVdYw1
7ogml2SZRc6/3rhZU+e7bOn9Qgu/urH2GS8Dt7uo5aAVb8P0ben7pdgJiqbMPZbuZ2Xdk4zmJQSJ
Z2bFEX1s6QxLa1fClJsg/GWCOLQHrtUk2zFazCfNm+3vlTN3ar7b7Nm2zjHOF6v+iIYP7GUBW3gU
Pshn4m5NMbbvJ+3izHui9nqH9+F+gOdXvGvVR8OsppZ0tfan1j1FvCl9si2KnZG+duO3Xda7Bdst
7gM8b0+SnOsGz2GpDVDRU47sctMWnzK6t7vaQ6JFoiHe8Kmr32ADFTBgGTOQH49Lb4VTApMxHL9q
6/6GWnW1vaUe8/kP/aPqfvDc7iEV0DEXG934KRa4su5uac5pw+XJKd4ThG9jXTTT3Vo8Dw5e2fWq
rHtuty31tEfYY/jXMCT5k1i3FRM9bVdGr+n4oC/vBW4R0Z80aqzIdvv9zWyMYSPhRFLEr6c4mgIg
ef0xB/a249vvPcBnVVCaKj41Zn4/ERfDFx9vqV88NT2ME27CgdFgcSdc7H8pGVOvyQQ02Pq2598O
I0oKTcCayX9fwQLxlfAweEv6qyE9OLDgevzWUyx9XKWLpe2YKQI0esNmFqhwvYNStit02iqAlUjb
gcgI7cP+lKvhYxHmtosOhfOOUkArnW8L6y0Of9Vd74JqL/bdp3No+quq+RcneuXNWOx6RDlWJg9T
fFBQU+pK38Tr+WbuGZcXk1M1KzgzbgeE/Cm4p0LwoWF8bxcEfoCorB4dUD11xpf8wSHmgiglC7nM
cl/BeedsAXLnuetHZD11wzl1f6Gq5OMxms+wTjeqv9zeNERpXqID8KLOuEvqx9BAk7fsAFgjf9tv
lQcLVR7Tkan7cpmBIZ9w9bReGxF/n3ym2aXGfkAO5KqCgaAA684wros4tB2trL6Xs70duTZM5yg0
lIhuK9M7hToyrQ8YVvGq3y3t4zJ92oIn5iNP/mmxhSMOkz1osVq7DI2PASBocQbp48dkn9bqXmk/
FdpgHRN8AZ33k2mPVs77Kj8UzbNu4sT81O2Tko/h9ALsrIoOq7Vt41NB9Py6cx3U5eLOZR5bTdc8
vZe4b5P+X570PAQny3kB0zJziyUR6ysvlvEcpffDeNaj43LzTfXvqTqSkTmsDvVKkBA5xRO6ydSj
a9zNxkPNPH20eB/fV3F1h4BGzrf6b+4j5G6iqhW33O+sIHGVZweKupWDVtHzoC12Ln2+7B/iTASJ
Af4slTgltqphcQanVMjlrN8YhpcCbF9UHQb7MdWn82j8i4ZwlxsuE2pAh+0dDY2n7Ja2p9yMaBez
viNlCbprHVCmUzAzsi6pCZQOr52uJL4radhsLmCnfCTDDEPqi7ncTrv0OIPIyLvvBCd1UYJvKA+F
+I1He9MYbykHgKGnhCemHjPnggJ+RlCMpt9hiX0tWQjlWq5pVxCLyuBWcM3x49fEqFfHPHpHEt0N
7j17FlQF0Xa9wTQpOmY7sGuc1OrJUPk2mbrHIYIWskoOmshvw4/Zwss/vYT1JQ8tT2tABjKtWq2/
sSv8NX6a6s8wJrUVp2fKkVAxt2w1P9GZ/Vv3tH7nvoagLLm0omITavin+b1P8MpdA8+i4tAbjJcm
54GuckAW0bc0kavS32YsUSFw8mOq4VJsfXs4jgT9IHBz7ML4YMpc8leWOFxCeOF2ir+1fRrHd1nv
VH+FiIEFg0M73Lblj4nM3roJwudf5QRqIM4jDF9wytCLN4fYHraj+GnYBQ9dUKaK7OKhaA81c0+d
dZ2NcbP5au9aOh8qOEcYTm6z/OivDaHc7wWWN81JNsvMXRY/L8YKKLANmP2du75Jg5kTfAr9Xpmv
RtZ8rrra5HrnSfOnKf5iyz5ZcHEickiL/H1qE5pzzG9of0jN6whx9L7WuHTj18R9iQ0RDKDRivVr
xhYSPpfLn9sAK2T7RnwMcKMHPmq8l+uhZO9loUPM1b8IAnTrp6u+H+3xPKjnqdkqdFxqYLDgG4Ei
TLejtz/gb4fm0zIfmooizUSeOTXVNhfXwd6N6mDZLP6DxrGcAPOE11MfqjLZDTB8Jyx+hv7Qt6dB
nlpUcRX/FKblzQyMe+1goI/WDHFT8WKz2K+JHQ7QjU4fRV6kl+KApM28GQO85NaNMbQZXmcTTM7Q
b8z8YXZ+ABN+rRB1ZCG9Qt5V5jPu1U1Szcx8fjnfZXjXaidhH4p0N2QwhvlsqObW+uhafwNUeGb+
ebst4rfJDgmZ5yRiLemo8figDwA5OqM6m9ZvGdVYRp9RRxJMb5jNSK1N8z99vujNs4VptTyTQoJq
wZOs36ka19e+vaGSnFONuBtZ57H4M5XyI5BGLbOq5FkNKEkQZermPlQv2WR543LXNyFqPyXZm8D4
tZDyaTNWp+HjAejCi53w2pVPxfiqNU9O+zgtu5GkmNLxmPwyMT9aOf9Bfd92Hwbdi3RPXaIfKgYZ
2UL1w+Zhkb9C877OCeE4J3YEN936mNunQr2nkGFWzCK2AhcN7y+ejjqws5WgoZV9PJPBakE7HVPT
6enfiBW1HvYRgHM4u0lFi8vNXZY/LmCdHOErEbt83Jr4fZr0DsuT36SwYKN6PySvY7Ww5tAiWX8n
06fLlnKM6UAz30vjq2nHXWwuvqkfQMRg6eI5Xp3hYdDAlBPQr6rZF3kc9C0xI9q4XYGGqYZ9DAmq
OJu+JL6+Rc+Imx7ObHkdGTWEG3b7XoEMeSunNAbr7Bi6zPU1544NQm/NynNeLajkrD0y6gH/lCyB
MXbHjhxzfh82lgYnuwH32nuT6NZBaKzHNUEREonbSC+L9D+nxZFkzIEm9Q83YpmIOWzpDt7IAYuv
4mj3y74nUEm/2ZoACuKV77tulxk6bun1W4TGFcXCK7HDytHdmV0fJOLGDhr9ppT7ZuFlt5fp4FTR
+zBX71Jqe3cdA0fp56qC1lyvHpOwjVrye2aZgTnOR+b7HxbFoXLHI3icBzir/jQt26SOm41hV6Rc
q8AJ9UPvaOcii06xCTwXzX+DkvHbamo7FPNjtOjI98hTk+GtVnfoeGsSl0yiwvzA+EIdAduKm7jd
JJnmEV38FJumL1r9UprNvzlzVGBURO26uXsUXLYYvz19MDeNZgarq7meNWWs+/0txUPfPSk5Uh5j
VTbcWyeXvyMG3U9JthUzqwP2clyJfMEMd5+7qEKmuytbgTAJLEt0l7JAzCuR5od2P4fhvZGMJKgS
Pz+s3d2wFqdSG/0MDS/UIa8xWAazfnI4mW8q5j2GwstMLG8ZWW9G3W9GLsw+M9j8w5ZjRCczyuEi
pS+CjPDZWF+6tQtc/hsdc+SwRJ47p4Hk4Gigvq7Lij8HMlfk4qpYd5olzl1V7M2O9xRHJTlbXuvY
AULlR6M5+6yaLq2YvYp9yw6IJhomyPfFnV6x+O9VOz8yiXybxuEos9A3V8gFArA4aae0PLeelkni
ljAnTNZop0uFn1de9eFnCK2da2igTOxTrFuBhZxc0CsqBAOs7QSJcfcq3l5SoE5xTuWesRPXK3Fv
6mOg/qe2wS+QnY+5zIvjdt90PZS6fjfoM6Qy4JXoeSCxD7ZR+Yp1QDO7vT98dm5kzM2/LtDLSdjH
Tqw+sdV3qqJaG43paWSA1Nv1NtKYx+lMfWZr9nMG8IylfvXFfUzIH/asMeaHUvlvW/F9O0VQW1xR
OGwbA8+ZSfkI+d1ibAA/HPwQuxsGhXKfHrIp9902P+h6ybZnumvm8gMNOffDNcYkXGvbtkWGuVkO
jXI5o0swFJlmsAjhFpFYBgMRhHEa6czuACSG3AaKntRQySlzJhBk0S4c58WXpE11DCLyuT5VEWe5
s75IjK+sP9hbFhO2KWMbh7CCMaJHcjgOmvFGSHeZCmL/OeEwOmQLMCbW/EI3pjFpb732Ae/QQHsH
wluZT0A0fbbTji7Om03KbkLRRm8ND/KykC0vhofStOEXyKLeaiJ9MvvXbKTb61iYF4qtQX61HB9N
/WT12Ue6qEDiXcEhuZ+LCKIh5dVQU9uxLIoXssR/Vvgz4lIo8nOLKlb3HM+UQDwqKXdJM9TXBQNl
F/OCiNJzcDvgZWWjG2/4yonfU/OFzh9Q943Vxscy7DdpWPtlhaDNygMsSoyRtddW3EfEvWO+Zjxf
B3Hr7A1mrCAsgnScg6y3N0Zm7myn8A2rvKPMPLL8S7NFXdxrXkQYtmOw094qVohYwATu4yUlIzEJ
kRiJAIdBWnlWzp5W3xxdIJ3VrW2LAagXottLqt52KP6sjgW8wlzfxYTiNi6XkeZwZTJb23ifHRBN
+I2dHmxLycGpWCkqh4zhnsHynxHjOnMd3LYNA5bq1NETwtb0hDZtOSAOJua6pWt9A4eeO+Wv9ZAe
hznVPVyz1zUOATnK4rGyMCtaZkVzyEJbKsv3jiU1WjakFhNnbCr0SzMyL3f4oDnmKa4UFFoqM4uX
MN6xrRVMKeLvyhfIbJS1JT8MZ4888a0Z2ptBOVgIoLHmis0ySOETBnGbqXxWm4xNOpY8caDhb0om
pHNcXnw5Gsb2NQxqHFT5OhWe0ixGG2nhKxaWa3xrscaeaOz42LW8aL617I1nluVZd1g+FhwwVVdi
VzI2bqx+TPZNvCWTXixR/XUH/zQ3qg4KNFcs8Xfdb0UhXvN5tRXxXtWnWbVBuOqByYSvFuZFMP1v
2OPYRGMH7LU1TqVcn83U3OPx3tVG9wTj5AFh+FLzyxlntRu0YHYrxqLptI+h2ke92iWoOKyXBWhz
D3pPxYoU6bAwSDDpA6mRH/WEU9RB/BP6SsPBaoaKEY9d3+mozSnl4kF7dE06uKk89BTuUHCX2bfm
4Zi3N5Q9G9CGvXPnr9u+zVjzo7Ez2eHU3YTViBlNsQDBvxXELiQ9FbGMVjQj+b2QvI3t/pNnj3OW
lWKJB7m3+/fcsrZmnl4nZnT9HKMLl+x9RaekbXas96Py9J6as6uU1UEMbMlV485Q6SMr4YxEEWjR
7g+6Mg5Cun+NSoCEZ2zkxOVTBW/lprKbOnM4NXySiHYeEMyLUN5XhNKwVM+H7AowxTgNTY4iy35f
NEbxfWcT4Kh9TNgIvZA8xHyYZ4Qh/r7SQFpy37I6PK8DS2tTj6Myjp7dcr70+cA+IRsAVt2Xm4Fd
BpxZ1Y4hM8JGwvIgrOskRWTgipCsK+K+vkkqWpCMuPPnqQI9vXwYaQYYZMTIY9lE4rPPbXhJPlBI
9/qxjDvEgLAmn8HC1N0isQZxz3Fk4lj7j6QzW5JUx5boF2EmEAjxGgMRkRE5z+cFy6mY50nw9XfF
7Ze2trZjXXUyQWz5dl8ecUelGvh4tW0ufn9Luf0B9v/ZH5fxyJLtVxsZeml2MeiMpevsm1i9i3gK
x6hz7+a5RkDUsC3qgJsNPcBslSPl29uJkhC/1bv4enMsF27zJFUFlwrV9XfC87adpzfYzE6ySf/V
Uv8Fer3tKD5paMR03Z4JsbqZu3xPnfDWOMmNFxfHqwuG6Xe3aGxnVykIZUkhx9hOh3Ji1o30YiqL
keFri283itiATBlfP4sWIZyUG6vbLZiOBq4hecJQRyVnpoBolG28x9oQGicgDULhLMv7cCrYvvbE
zCvT1Sc3gdQIZ6E1HuO3i8gCSGGVKOPDdPCLCo/liPc8q1xwiABonqyF1D6dyPqubhQlK1nO2SzF
I96/l6YoO9qv9XVZNDmPtq4bHVJwPBzKNCHoSUX4T9brb9GJgB9XyybCBi3+tkqWWY536fvM715r
3B/vAKOKw0yiazcTJ9srhUtIUvZyjPyqbDdtnX9lNCPf1wr7F/4hSngOU6KHU+fYbA3cxeLe432M
k9ueTZf8rHk/HkgdpkTJK0VTZpfTa5pE99q2SX7Ga8JzLRMH2x1yngPDQui3pumcD2L++sFxlzLf
jqZzDi7K9tbSVC3bFaJDPkXZzeR4N00AJ8PtiFnTUE8Kk2bcI4GX8raFEHLoV5foW9PSOK7yYd/m
PqGaHo+eoY+bT4NcsRBV/obMWn9bOn/0OuKyzejFltp3vqgbxq01YY6PGzgDTRZHN33K9b7MR0NK
NXBYQBGvfsKRlpyyTuJaciJqDugHy16I7WP20tThwp0MUJDtQEJ2ccjsPGbAOTRQk3h+mJvU/1Gl
B7tkGRE+Nf3UAAu9e9tzI/c65no4npZndv9hHNO16y8+4Ic+6Eh8S9bZMGbKH22va0iVX7kTBVAP
Ikpfo7HmGHdUj7YzgSAgVbnLCg8XPINVz+m5JI/+OtT/8nXgppvWFXdR11EBJmwf/Mh2INB3Xxdd
c5xH8Vya+bcRXXZTefZt6RXRwdUTS3J4JO9QbvjcDprosQdy5SFIG58U3kBQspvtDxbQwQvuZPMG
/GWgeDzHC0m889z13RTGTuOeRaDG16F3WAYH5XriNkm4R5nlMcut9V/VF8WHwCB5aFczHSv2prQc
qJRXJIvY7UD/Y0afpfWrevz7gTW+yNhJ0ajIEUMeu16LuWYQMvj/Z78CV8H5lmeU2Qet4A9u5p9c
EJ28YqCPcpHPrZV6WEmaamSGaXLrBt+KQKfu0a69uOS0stGHkQaLN7K1GD7jtfJCyuDSCw4ZZ+c4
bCsawqrMZdVgTtTTYgBR4/g6mYmcRqDRAkVQv4paMKFOFod1TtBFbIrM7Q5uRiYeG2PvYg7xhkN9
3fg0c+B/B2lHvTZxMFABU0taMafYhH/rdFc0nkHXiBmw00RvbZqX0W45gyqI3s/8EZxRDsvwWpTj
nTPCWN6AzWEtrWIyd+gMh35K/yjmSjE6z6hEVR4QXWhZhSWQu9h8NJTJFjV/G1v2mm4cqpOLcuHT
2wOCWBIMthplNMvG5d7q7ljXEQsa0/k+tbsrXooussxnwvCD5tjU+Y+M1pcyN6RabqdUPegEQD5x
TWgdgVkw/WGyOcZdzXnuNM8Z89S8GRLO0/IakfYir3rMjdR8maoGiz0Vtid6k6/ICdt7tcyIukmb
cehF/KTzKCAp0qvlYfDL5tTXk8aoi+KwM471OQXcaEfm4I98sWtCmM50ml+BCyRTyF+9O6X92nIG
oMMyGY71rsz8ho7qIv6VQfwfc8p6a5uq/ijQidzlNS6gAzKdJzA3InAHy8pijDgqp1wZRf860RZP
YtTR37AoO2Y/HqUnP9L3ER/D53l2u7Nr4TAsLQqegd8HHCrXg6NY7b3x0m0fgWhjtHU16dSi66cT
OEmW/LGLMsL0k3lbkcyBTRcVc8e+7wowBwRhm6MkXrSl6AapdYkXliVZKzrSuUiumXGwPaJjbas1
TkJ+rfHJSttkp1O+0DKzeQBXy/bOM7QHDFDcGC5F91F2HyEhkt0MQe62dTESO8xpmJ3Z1U6UUlnK
iE0+WAzPql0/atg7R8yR6pLa3n+L4WkZnHQ/QVjCFsvlhSKrCFXfQlKbAQn0NJWxOa77bdu50aGH
CoUOlLUhHYhwRVodMXfMdsn4jftqSO2ZaruC8Y4QBYM6ST9a1wQ8qyRSZHQx/vDWizzEHMv7M5bk
ilh5bzon5WtEtTaWaFrjx1hwlymZlGPL/1p97tuFGGMmWy/fxDaig9QRmZBxKKptky7gi67uwCgg
mIvlrt32SRfjYVCPMdER2tgarBNjN0QbdK6sppg0irrdtDa3zTz8CTp3pifFaIYbIcoeulkWp75z
2ReRW3JR05O7IO0NTXpWEL3GljP/K/mgH/lhOt+V9n+RtYJ9M5fcsxj7820QsQUM4ulm8r+x8uI1
KFv41sJyLJy2lAzxXS/fq9ZzHok7jB9QgsjjXl3ys3b+G4Y6k/u0mG1GwAEqWQzx7MT2YDjpFfeN
S/3KQ3s1QWYOopXPJWfvD3kZFjHfYrJaJJjdPnhoCwdDY2+fi9z094QFGqyWaYuIoyzSNk3xodcC
bo9uvrjCjniU4rzh3Wc+mTrKqLdsCeA06SzJb4EYdGxoG03Svs/vm1X9i8b0OuV65gev72+zYIYy
rX8fKMvcRklExpdWkHbri3Ya9tDuXD5ojep5QEheIVsh9Buj6oOz2rM+JR1Z58hEzQ0wF6qhlqB8
IFbpXcpRg3qZgzlhH0rc+a3EE7uHBoBUQBW6desk+CD1nIorbYh1MaGJbSZgGVxqpbLgMY0Ddteu
ZXjlFKK/xcJEwWyJTfDZDtg3gVio0PPS+xilux3tbex8RAN3CoSXqKbPczaB85cX3hO4sKfWHREM
m+lBztal6vL2LYq8DAtEm2yjcZJ8+LKRdUg//ZZOL9ghu6/zkLAP88s36heTWzeJx1fPBFBQhEG8
laTXaat/XJr6iZDVS6FJUrnEKPmYc5Ru1rZ9R3JQd2XGDOgqC9RRCnUnd+v5Uzi6FESWyVQeVnKD
5b1oirc2vkbGFp/tVjVbto/3PcPfH7flth1X1gWaD4ZGqNiU0/CvqMo/4WYVEhWGIeWxlG7BVPHK
ZPE4bRtpwWkQPKjRwU6jca+072Lqlwzd80CmemI23batVR1UOv7nTCX1bn2ub5chvrZNBtgZ3Ays
W5cgJy7clrawvACr9dI5jrLGwp9OQW3vTFZKm62ra9MqmPX/LOmX+yJnyClWLNjF6v+k6HNhVaef
TVORIVm4CDWFtW4yCC7bcfGxX5LxZJkBEGNfLUn505Si/IKidrV152iVe7djgebHPlZ85TYc287C
PlKOfvNkO5nNJV8kFAQInb2gbnAB5SOGQaFXMXuAZGqP1hx4Szh2udvuMm3sU51VM8N65Hh5OA4e
/woxlvE37iHq1DXE+KbBxkWo5lyHHj1h6BTUWpDHcdcHO57Hn4KXO99b2nqfF/Vd5ux+QctVIY1Z
AKX8yfubZDHW28qZ7+epn974f8EHrXocU1cmcZlTQsN1sX9hofsiCE7uisjyN1XmDGFbsNhn/E4I
Oog3mdDWesRK4u4XV/9Nmm8Elx5/P5VcpMMWZNNJeiux4EIv5X2/oMK1ftDzD3ncokA8s2eJstsk
7x/Xjqgfo5zDXJa37mOZVGwpykWwNmV02uQV/NeGUAZLKX4nyYQjKe0HHzmlfV3UrB8tGlrDKZnK
c6RGZ89c06J+Ug+nPXoEN76bBGEbBd1ffkW3YURhXpx862GEOvXbZfyD1spDbHEu7LCs6n2vkQ5i
o6MdehASZjD4R+Wu7s4qxcDtRIwXXrd6W7g8dTC05qPCsHQ7Bao9pTrVp6Lr0M3djHDrPNRoabbL
EsRU993MMVNOqG5Il/IqKBM86oCXoPFZGD+vhwhMqOkD8o3a5v7o3dWV037mou9v2i7IH3uTRbeO
nLJ34XsBAV9r3M55uoQBTGuxj0Y3IYbSLTeuJ35WPGsWgLiNqGlIK7PAOk2E0I9u7Ix7D6Fsm/my
OaKWYF9wBAe65i8UJdK5matUfY0C0O/ipfPOAYCwE1b2mv/P6IVhkCwDQT5KQce9SS3ktsCOQnuy
/9Zx+FALUXyRieU/jYpzloZMN3v5+oYWu/x5FTjsRGHMBV+3GrYEVFhB9+XL6qXgYRRypWthKrNU
9t24HUMSc9emDwb3nz94vJNM0ttETssTAS5na1hdbciW2RtW+yit5U0aLFfCkNVsTZ6q0LWFHjer
cIZ9TwwAEhDT2RARIOrjxg61CeydECxbuWk0UBOQszxcLqU37Hn7gYFEjX/uqIL5NzvEnnszckca
UmsNU0bw3xxc08MCbXxXJy03AMg+l9HYD4Vw/+CZ9ZsuGdhZMeYGzA65gsY2VVFofJiZpmmt58bP
vV2uDKGZSFaUz8+O0l9qbJI35g2SdxUiEcV3uK5nOb93pZsdanI1ZP5IGCMKtfX76pMWq/BM7Hqg
peE42epfqp7cOj9Gypsf2wKmZFjG7AubIOZj4SzdTSutDFyAsEhgMm8DXSs+3LkFH1EToUBqXNJ3
WowXriDEIrfYVZsNi6dud0WrnsViL2ffWes9Ezd3boSTm8qqPmHw5bvZ6V+K3noXXAj2Wb/YF1BW
3StW6P6O3bQkiBgjY9l5dA5I8JETbOMfNByPGYakim6i7qdd0il0xjzajCgNn3W9ClSsGaFl7bwL
j1cD7EL+FW3nESQYy2NSuqtz9py4Hn6Nb6mUlKruQcjFnJeNk547fFw3qY/5qZzUjLUpA3kzkCr1
i8Vsu2xBcOLUSZZbM7v2Ux95s3si1xRtW+0UWehETma2BFPwdiC4TEWYpSM8mQITGihUz5bn1iXv
uABMOq64459dVqiY8PsipA2aSlsiCBeaLNhyZqoGQmDZ1BkGYFEBw++LtbF2q+/PPjKTyJFalkZu
fK3gN+XCw3u76PchRZPPHRnnu0qub3KVbJSgS0mE0yjGBLrgTWqiJj8Otv2VJ3yjlmZh/dC3y8om
NGu6jzVPxxjWa42XoDQJrfHNCNyJkoQHbXcT8rvj3iUZ4lQkUrkzE34ZM7KcA/u17ukn7w4cnNc/
IXj1h2L4dmxkt74nIuBgQNuxOii3w+gG+3LNi981iLpL3mQRgLmomNW2lywGO1/Z96vbaMjYnRc2
Q6b3BRe4m7JJBlaBbKh6VTEkJLZ3R59w8NgKb9wFaqDUzkK2m3HuLWniXMxarK9weevjWs82SWBL
bQOdDQ9EtquwcVboRr1tjuwC8m2j3Oi7mBg8kCwZG1YpDuRhcXP0HO9plsLlqoYUNU4Uh0LXNk1w
aOxEyTFvaW1TaewxvfXz15z1zX1Wld4PYAHobh6ifgkFcuWvzOpvNa11SHo/2Somhx1x/mmnjF3e
rs2Ck0HmE9bChI8ai6iU054VSbXYKZn2GM+Lr+JXmbGe44NhyTfRWSV59sG6aM01YOazcEC5o2Cn
F2WYmsp+4F24rqAQN8sEYRQ8GnWDUxnAFRr/G9tIbyxiaAeU3WJvizR5N/4ibkoxdi/lyBOCBaPE
a6lyLkAWS9PCFRZWzqSBkAoQWYM9AUPLViyvuv/sJG1/5wV+EKr8eCRlkp/buGzuqsn8CKXiOwaK
kucKe3PQtS2JqZVbo2rmh7Wp1JkYMEQ9dpI7NXigZ2RcESUkLTdpDvemY/NRkzjnBsSCLkiRv9Ih
tndF3ZPUaSEE4+9bZ8zJ/mcCqXgzrNWyWUA9hHHPy2Yj3l8X7EyXeXx9gDnOlgU1YyBws37k8ei+
9gkz25yQ0qimQYGD1EFYeG55FGhYmyxd3oG9IY1zNYbVoQTKBVrUruw8tLml5jPjIVxYjC3shsDD
pCQzDy5oxX8JxjLyLnN0FCVpUq/ElTcB/2ApwA3HTmkWdFVOPN0EaciiTB7GGYQrzKT6/nqEbXxS
mJuKL++ezh6Wd1MNzWrs/ltAXwE0je4iRc49Wqps18Giws+S/OMgApVrm49lwm7cdZE8JnPxytQ0
bLWwno3uzR5Y/PSYl079Gith7oI2Fpe1Sn9dGjX5i+o4vqt1LkJjZh70IJkfuEK6IRW7/UfbFKjW
rsQ619hsv5L0r1w1q+N0GN8aPig7h7rLE8Qp6xRHbk+COWExJFw4e75f3oD3w16SrLFz/czx/fKM
Ft9caBGWpIWHxQwSzgAPyjZRDHGta6uDrrkWz9Ke3uKsiu50P3aXOq2mPdckvH5zmT6z7CA/3uEZ
TsEbJ5uVqNRm7dLvoEzr81R3xRnDBn91GEuoATHm6Xoc7EuRNyguevCYQGJoh7g93eIZUJk8jmtl
P7IcwvXdVxjUJuILeHmuv4vYzhhG1gGE1mRa+Z83i+qOhw8UQ5L8wdbAy5ZKuD+RxDSR1s76L00H
ueslcir6Bzy+gbiN11gOunLFtA51mvym3BuC2YeppWo7bjtWr36N2O5U7ZbfMK3qYy8hODrOeRV4
byR8gg2uTkxiQ00QA+PSxkDZ4io8PBUoKwgl5bMZ3YdijJu9ANN9AAcqvvyrzby+pg15jRgeXa/D
tuuJWzVZ33Yxd2Hau6bdEPDu9llmTzdgSWYKA7MvgtfRtiwF/l6HthyaOkRIpdRyTlZX7mOHfWEj
8s+06LEJuzB0/TH5gn5ThjG+C5BoubnUVc1dYwhwOlncBnaJ2zDaCywWgXLKQ7r2/j5eim4I8aux
rl4Ds5XK4h7pYOzSnWG5aYZzQGx2ueilAvgVuUFy/QTkDwkrgG/qEF6RrsiE9cxR56aunfIxLwaA
5yxUcfyziOuPzjB0f3Y/JI+p0vohSrAXd/Qm39Mdf0VXRR3nZZFnE4nipa7xsmPkJZJE1Ca5us0H
TCC/7JG9u6gyyb2tSQlWKMswTkB1OaT7RcLOFVGbmB+bbpbmECWhEbhvbXRFVNlVdyAtS9hfxQIc
SYB608BMVfHKtYo5/WA5RIR6GxEXQ63auRIPse/IU5OY4AwSMd6B47aJdbTpduZ03uYmUOepovzZ
N9V7XPQyjAOyv/lSz8SHEr0f7EW+dPVKVm5m1LKtoQidZb6aM/mtlm79mcUap7C2eJwn3ihp979c
cHF1OiLChwLA3QJg8uxMQ8CrDfagtDDn83rAM5r7iWAH44/nIiMXEVTUcpDADgqvp9ADdR0faenD
fIpZlbxIovLTvl/T5YOwR78NerLPaRVMm0hd8eb2wuTXaQwWsmHYmYucJMgwZzeBNFCRq/F59qv8
KIHHb/3ZYjcMT+ro+JO+zC5BgY1bt6zm2rrnoclix7Dy7oRazmXKTWCeTPYSNeUvZzDY80pdt0R1
9jQukXn2yrHmUMqIdGof27hKnI8FMNvFNUvOmI8JKGB2nxDM09eqzSD3rxg7It8kYSKQ9V0VCQwf
q6wPuBOY83XwF/vl1wCvmR+KnR5WuhTOjWnzHeW8zHtNB4E2gY7HJzDFLoD6KF5jsBR42jD9Cgjb
iKhrvJNG2XqTsW3Yxe2aoi5bckBabUt7KyQ/smH1nWfCnvaTLDOsIJL/nyz9D/kg4GJdTrtijpgM
DJEg5KLouJIzwAWMtc40yHhWxOYjm9jyCuroVrZxdGN0yX+FpdgfIJkdHct0NwEVfDscGJirK9CP
NxRWDnxercHwq2G0BXOYX4wF1T2Zei/kh5SEixf8WSrBHd7GwbmQ3XSWvDOgxpv1Av/AQs4Nio7P
fwREPI4Ir6JpT8u5mFqY+2kdH2yuYeGyTGiYJr6CQCBPsGHOWiDecb93ZV8fMp15z7NUxfOSxjAW
/Ca7oivkxutJX8YzO5+RScV3/D5MOudz6tnULcBnw1HapJAjl8+WdENm/8j5AyY67cQ0Kqh8Kraf
Y5P0b7bOsWqS8kFF7xn9yYqzGrYwRYhh7G4618peXM2s7AxSIZqM476r8J3VaTF8GsCTT/UQ4wIz
2nrtSzaUrCHRIidui7DFAZfOuAZyt3cg8C6QsDUmwGpS8sBqgCm5AzgJ+MewE8zMI6Bp+8ZS3vAV
tZ535Y/RsDrZcEII0PRbu2h+0Rjk3zTaHOls5fbKybhGa5AOq5Xj6iBVQEbGVZuo5b5sj0n5pYpc
7sfZDB/VyA0DOAkD96x/bMlXY0wiGZazi/FFex2qfW/Gx6T103M9op/aGNmMnK5hFzknHD12/qlZ
9HOHx8MwLK310Ca6vC+0ah8dhC20VbRhabtkf9SKR9MsyttaeUpVA5x9AiK86qGW3AfZxI30XMz+
LhHOehd4jBPkCNF92K7gdKI4bM6Y14BgjQ6qX2b+MJ1XR20NfkjKeDlAKeyOU0vzgMCv9VU487xi
y3b7Y82xsXNXPl+Wa/LLMmMNWYQdbfsMin3U0qhdFGiaEtfHLRdoKLMz2RyoVRyBtf3H+MOw5hXX
T3HX3fQWQ8VKcfwepuRsh712zFOkcebCYUsebPLnEPxhup1GmenD6M8luXbVHqJ2HQBz+MtXR4dE
SHqeQwNoIN8AQq7sDYa3IlnAa7mlYi9wTZ0wIhxttk4vZsBYLmax3lLx0WzTkpp6+LCQgwXf4Nl2
rDtHu1PIPcw5zt2QfFeNbZ1klOXbtTbfk2crnuwy/VcB5cMNafrQzuYmnO3cJVGcShhXsQztFSsv
i2MukNQGhC7NHXhWsaoltd27h2JBdsxS52Dgd28WSW57ij1gDFk07FfZ+7hPqdaoh0l9dM2MZHc9
cRfSfqdJWtGNNqjhm9R0/+WWq/9zl47FYq2a+gQnuNspx+P3AVMgjj/LEV9i06pqz0IiOvoZaZyI
NpV9JeoMboRvHfMkzvZpPFqcsHG1lwum5dbR/wbXghR1xYMh+MDySXL4JjZsnWFt0Q7hcPBfURtY
fPbWUyxq91wtqX4yMK0gMMAoIZKCd2H07FOUs86blaMf5TDRwKPVJ+OFc6E1wDoruINMKsCnthL+
8o4I8R/LuquritLkbSp8YEx9TcdHno8AIvMgOxUe3u4CrpoK4DUjBwBkLz78yoLTWEcNPehkcpJg
tc9W3jTv3giCRhFF2488TveSOegmAw6w7RQulSLL4lufBdVl5tHnSzXMeCHIClQ5nV5TDVcw8b7Z
FMkH4ug/eACR6FYTH6ZZDbs2luoQcBe8oavCPmtn6UM+ws2hWDkBs64KSIKWM/woNw3TvA8+Wc7R
3rdkYkPrJTZTRb0FvZH9Nu3QTngAtxDN1N4rcVc2kEQ2LGOyb+n09a1HROCWOZHnUQryaBabQ1PX
uDCtCYFfV+51nPNfIAaQm4AhBI4OPCJZl+QaV1+SQ6Lmkpmd/udMWT986VMX5BgH05ytbphFfnzB
A4s9cEUutWSG7dau3dAR5TsaWLxv0Ra3y+RYTJ1WekbMS/aL5TM1lY34tybBa0cS5lUVFq9UVHnB
oz8acUvquAuDImWwIgRHxF762whPE4ALbH70sutdt8bVJSmNd4wd7CYxhIUO5ofPOvaOfaR+t+Ms
eeBmMp0dwdOx1muzS7IVzFdCjrAS8ROEkuO6+ERXVMvmrjIlg9hSoIeRbHSsqjjkJZlr5gMSBL0F
PK8AHJz4Yt7WohInNF9oFUXanIXPObQNrq08cl78e0vgEhqQhyCDkevJa//Qy6J9LJsCMFDRiwuI
7nWb2mgFgUrrY8BG44jxFuKBzUwTlo7Xhiat3vqKrTkHbnKSMBZ97P8Lk3MD9XJj9ODvZops9rJq
03e3WqgLQT/Exomkf6MtT75jefLC/jpaQL5oDoODDo0s5p5XAubHrJuCsDS4atN0gsMxYys2blm/
5alfPVkeSVyuzgseLnTwvGhegsU4IacEFEsWMcchF/5jKvo2TOE1v+HzBPBRaBZT+BTYfdY2gVb2
NaYY4c8Dag5pHEY3NSxOMamyw3VnpklArznG5spuMXz0AfKzHvg24C+lUaER1qubl0AsiqR7tUoD
LYul4R1IaX7EQ1M+AnsH1uGCmOzXpt+hNDYwwwVKfN4Vl6ho1peaKeziJenDAsVil1XjH4cK1+SA
akHy/8shov4E0Aijrof7Z6OYFqnVQHAGvmbyiHqNoZhOTeRYl6hEwulaBEp+mFiQjbQxFw/iAIT7
I9F8FjbVmABDxhMWFVMjdr6X/wMKWvO4Ai4gPtpiWMLTC67DfjTx/EXk5L8e7sVpXpPlbUA237Gg
ncIlBmiXVkPARJCoWxZs9aGPJu4n5KdBLVCq01sOttG8bshNQ2QL0C62wGaCTZ6zYywbVW9lr1o4
xHyCOlPqnxwq5KXVsI6aiaFWiDW55WLXckXBB/fU6Lw86Clwd9GCVjTbQECaSWbPOP/m7cyxxsSM
92eqtQHdiabZVyne8DryL8ZpSNDml7V97AUYFFj/4tNrRu87da5ILZ/AkILDss1M2t/a0exv1Zgv
YbVGKtQi6N6zuUdO8LkdqyUXCDSJuWA9t394+UmhZoVPSU1OTwd3g1uYjnxHnbgnv8M+uqiC8oKd
tGSoqhk8KHv56a4+4roFqFPh9zskINPP7PvyvWNk/xMlY/Jr1cApszxKQ7tNp03cXhmY+YQ/Gh8c
xGuJrDU141uK2+tdMK/hyiV96k/GsDiPaCzKmjF5ZTkcMZYX+dNM9chjALUey/0yALGa6RvzWvVP
uXhv+I/sbfale/SwSZzaEd1ym6PVYIkvCsyxadG1lzavWhSTtjxxUK2vjmysG4c9/qFoR04X5hR7
ZGjCHcPtMPMJ40XiC3TNey/ixxHYO9B/5KUieG3m19pH37PRcO5b4+tzjPscswbWOnyvDjEz7II5
j9BtpvxrmHyoMB2vtTg55UjHAnLtQTp5+uJcE2LCt5MLaln+V0q20QIT2Z2oC66X9mj2wWCKM9eM
+mE1pRtatKGFsFroLVD5W2rJtt72x6ym9wVoXIBSqxHYKU3ZeTFc5WOp9xLXo3tKyluirDBKxoj1
SDM4RD4yJAgN++dKSxne0ulK3NDwTru5xF2C4ZNFAJ4+I9N16/hdvecMSfcDLRL8EZRgzFxZd4s1
NjwKssNzX0frT1QXLr/8q7ejStubuI8z/K4W3HbB/wY32X301lWynTX1LnCH4KAlvynVAScQAJBY
ntVvKMzii9Ij76iy+km0nIcovv/zz5HbhtW8sU1AB1JuPvWsm1tiT8nPaCfTrb2iyLGUwabXqoBB
At4ptKexfEAWXt6nmlOANSxl6YX/2ram23S++bTZBf1GRSTYLAUBt4SIcaocxMfCDXzjSZM+Wuxm
Dqt0IBoUAw8Kr9jZS2baDdqcYYdcysgtxIVoeG1gQX9qzjG++k2qGKwC8KtjH+0rMrSzcy2NGUAA
B4iY28F/gGTcvtYuZJ5r01F8Dkzu3mDma3ZqWVh9Crnctlmp+WIP+s6uEMjo9ysO8RjwwEx+gCuI
BTz7QPo4lqC7tOjOD6w0Uhix1Te2nnjvcj9/UElrH80ESi5jg4i1yClv0FXJ4SK7HiYJaC4au/je
tOoHXn11Y9cTIV8564vMJaprJWC6r1yGK4zlnBTc021TR09KYZiM/QY9pYLsmLPKfK6wVO0dLjoP
xidnkNqoDnKGRzRkjb7rpp4PZ+BeBzPyH5kROXIhv7VFkGfK84XakOvdiQrJ9Jhq3FXc15wrALri
ryG5XVccU/MQpLskJZHiDU3/5C1QMDlLAMLEVDPhZbRI49hIruOS8g3VzXd8HZmrtp3+NITGn1KN
cVjQBgZnDjBLYkXTAdWyehbTEtMY4w6st4j/ZBkuHV+K5bmQUAgjXCbnwSd7Hdkk3WwHzoBLAXHq
dMO598kMeIG7vNGR5SArRu4Njhxi4sr+1KAlsgyhCfbh4EFyGxII3klw8PBM3AHzSsloYeag+m7e
0fE1Yr9oENEKDMUWqWo7Im+mi4bShSoyIKAA+gxBIahNtN2bBmt+qOQUnNpybQ6WjY9mXK3uyIvH
GN1DNx8yP93FTqnPBc7YHfMcp9EwfjS4Co89zpmnVq9UtY50KQJUyEJE6PkE8JPX1e8Z1BehXyNb
PPmFN++yenEvq+99OJMHX77gezpUrCgwXOqnkXzdJR9KDN0Dz0frYdEurDE5slshUYXv4LAELunY
FicWW1ZeErRSpi2LZ42PUnBLGVaym3NJCgcCN5cZktn90i8c9X19tgMiA3JsuYxFDlv0qaqO4LUE
9u8xO1ae137BASSlgZ1ELpB2Ro5AVwwncFs8uKCCLFxLXFrLb/f/SDuv5bixpUs/ESLgzW1ZkqJI
VkGizA1CLUrw3uPp54P+mb+rUBggqO440X3BE8jaLnfuzJVrqYW46Zu4OWRWkT2xr5R79NsGOKUG
g75Cr0S6L03wERkNs0aVfUMriUbiRqiNjcSTFMSiTMtJAQaEbB7PckOR8JVgjbqwoC8ppIFGAIR+
VjhcuEBJ3ekD3SuNWlRgcJ3yS1EU5UkskXx0czM8un0n7aBd03YAdH9Q/acoCOnmY8qVs9crFxr2
rISIgYbtLcAe4y4K4BRQagtn38vf687IH0vK9zQbUfspJXDMbk5iv00RrGml9kfXhOKRrnvzYMZq
/QsxI/1BsgKwDZb4E7q++FDAu3q2WuuHZ5jg2gpSBpTP3sD3SnvKNrxMyaeTQYLtzcxaUCBqjcJW
o5PxE9OjphKbSbSFw1mjOQejp0FQRdhrpyIGfjQsxLrSTk458ZkS39WC4r7IWhWfVR6KoMerrjnk
JKYf2FQ/84riRBanvBhMj4vIacR9K4sgSktJ3BiGkOw6eno3ap9AVUjgtu0GejQBBab72uXmqxxK
TYj3eXTI+d2xEzyZZiAyMKRv+golLfgQLfB1DwEiGDuWgre3J/Z7M0p+yzXimNA9Rf9UfdaeNKMW
fuQtmaFYVioaEtVzTkj5RGUNOirR6b4T530DZqaTaqU3BiXUblfUZIraBrxCEKRvDI4jTTZoQ1ou
uksDSlBm5pUPXaSqEAjnxcnD7dx5GXyZQP6oS1BVlRM62gHfoLhC+UKmLS7Ugidt8Hk8xPTTqj5P
JqOzarr2nd65Bw+AClRt9KCKyVaKAyw0NTogoKWANJVGMTxYVgO1sWeGXyoH1KQpU2ooQ64GTWyZ
Q1Jf2yoVBJJtRQF1flGCzWm/IUVJQjmMDHhGRIj9aSXpuvSO2oywDUM6IBtJQSc9Skx6SuimEFvE
iIaE5kmr08ECNJVylMOSZvWiRy6BIuMHGlCegzDEs+hJfyi1kEyqx0mLIPigkav2tmbYi5RuqJ/5
aU0QAOKe/hkR5LEhlI9apecUHYDbUCZQeWPUfebuzcb47Vp141Ip7brxpS/AbUX/FA012i5te8qH
uQNmGXZciOgCva8fdBDrLlFg4IZg+POwQHRWNwkqqZBKXwAffckf0ZesKf4j9VPCFg58wdIaqq0a
vIzCmOzzrTL81taAs2RdgP4cUkPga672UGa0kW4AbbzpbVf/dnWYDFUof4Uo+2WSmD2CxMmOCMX1
46+Lf9NtoO4ahaK+J3POYY+AXnAkMxVxxfQJQugdexABiZ9y2DQ3aUGB0ozUdpfrIrxf9ON+IHtE
9r4lftuUXLx0wRnhXYEiFDynsJ75Ji0stSXDExzqxSNFrOFVRzPB5v+LqEHlCfu49oW9Wns9jX3A
kQAlim9CDRiTXFz+FuqKz0shlHme5kyNMpIiqA3t/bpiwl8CnOweVk/IEMkj3/MgbWg0CMr7sCa7
A7m8uZep2MEgohj7Og20B1kKfXRDu4OS05+cURxt249NI8ivVLFplFRl8pG6oT+oDmEldwUtTpKC
6KgmJ0+h3Mn7YohzWCMQDDAKny63gqa4ToEqSOMjTkE0maUjGwi5aUBovr9VixouG10DzelCW2RK
jX8EQUMRgf532i+L9lPQOtU3Gd4uWFZJKp1yBYgZosfadsgcyJcVtl/hQ+6CFuWrSS38YDjPFh0N
BHijWok4AHWl68Pbazw9H8kLwkVMoxjYz7FQmtTqd5dA4WueUBAbmkh8bL1Ee/Fi8rACwPuzmGX0
rHWWRds9mEAgkQWpeI2SLmVvurBAfxuaJH3QW/onBaf+NtQjaFKGn1b0aTHn/Vjvq8r/ppK92UQN
OQoy6uqR/U4eTm1VmGlArMEoHhwhuAMoIcLRNvK0CgIBSCBaVFqJk8mxiNZHrYTDEfKP4pXHr3Rs
6BenKxr9lIdckjgqQUNILAXdncztBR5W6J4MktriXZeDRUaMLDSyU9rR0+sAqsIZkRqT5cLcmFHE
ectMli2mw8a3NHjxtST+Aq781ah0/E0TI3nsIzesW2HxC/JeAE88ektYZfVwN8Q9FGOIFW+snDbZ
3sOVCx28ZRU/dBvkgnYegKGCyvOLL6jGyEczi1o79DSdK4VtV8rUUCmeDVSR4ZUxfVn9IMug2rm4
JQArSk01lQSWqho59G9JehwqxfyZBhUynCZVAdcBNLUsCz6r1q6Ypkr3qWrwD5rhF4LwgN+QVvbh
L4YtDd5C/ct7P68psmLJmkLhR5NF6frzteqqPLT79ERP9Cd3yLap1H9fNnGrn44JzSJQV2RdU8WJ
RjvpNaMO8iY9ScNjb76GFSERDcs0QS7buVVPZxCSYclMlSIifH09FN8rBq2PreSUBc+kK9QM5Tr8
cu1/y2k2XLY1/uZrpfZrW+a1rYLuJn/UTjz13bfE/W3BIm5R8JZItkcxkLMPgMOWLc7NoqkYkiRb
Cv9Sxn1ysQ/UmtsrB1F1ArZb8RZPnwiNgVcsWxl/92RcqmgYusJJtsAuK9dWaomCr+YLyUlVHjTu
dshreAjfRfJd3r4tm5LGby3ZmozIRbGTDY+ttIWFgQaAejjRUwuE8RcY4W0tkGOmstG+WZbdheRW
y5XB3h4tdqNpWIolyhLecJzyiylFDCu2gA9ytB4MgsrkbnmAMyt29fnJfrQoIhdKH6YnMXtEOVwM
joILbfnLshVtbhYvBjHZiaZlSqbZYiWPH1xvN6j3tfrjv5mYHOCqiRGW8DEhywfp+9jHFeyWLcxM
FdcR21tVJYVS3sRC1JG6AxWRnP6J0u8NjZCJRSi2YkSSb6eK5jGZfKAEFBiC1uv1DlytV0va207h
D2PziyeTb7yY0QNv/Fp4UOsn8Bue9bo8shmndGlTE69tghlRYmiekpMBszw42TCzwCTRapbajvVh
2dbMVriyNfHlgWPJg4Luy8kk69rSOarC1CL1X5etzI6IaowKrky1EGy4HlEyGKReNY6tbL2OnHHt
TmigIdAApQz/LJuSZ0fE+dQ19obF7XFtCyC00YoVIyKeRpvlBPHfQf+tIWuy/ZSrnzTF2Tf1Z0+7
R4uOsiz1BZX2smcr/Ugo4TvkOZ4jSPS6e+Qql3/aje8wZNEQ2UayImnj/65/WRfllSB4lnzWmvJr
IX8GIf/7v1kYf8GFd6r+14KSnhLr5T9+fTKz5G8tWtD5/YUE6ijcCUSXy79f5/dduffJDI1/v/j9
haOTxRaxYFCFSJEj20Tah3DtTM9aAccm66MD511xbaWRaEVCiE05k3kB/wQzjuzAf9QoqJ61PwUZ
QKFbnuQu+i5RPey03B7ho24QHXWTh3+DIuWGZ+Bxeey3u0Onm5NmF5Or1JKtiesPU6eTRDFDRtT6
ouufg4f/9vnJoFXYHsOW+pBdwK4aH+r33osGkzleiIooE7jJEz+Sh34G2kcjtzvc1d0x6FZ2xszs
8H0T6I5liBzqyez4yMA2jiA5ZxLsyUY3/+Lny7pucKFA66+a4zVwsfHApkqZIZbGuSg/FnAer3jZ
uV+vSqpKL6AsEmhOTk6oKgGyCZ0Ds+ZDfyi696+trI0xiabqKp5vcklJWaplgRC5tg7Hn8zBeffB
B4ViyiawJQXnpUy+r3gq4DTBEM4+RICw0efCx3dvzksD6uTGozte6hNUmuGfI5NyTNKVQHic32u/
opMthy9jVJDVRWmye8DX0RBSpa5t1TSr09Sy6bW/2KCgj3SRWAEPb45b4GIHZWIWoMYAtqZ036yP
Mh3yy1N067RgVlF09iYBvSxOH12aUFVCTyHNxgMhKQtoT0FNSH7/Rr2yMjkHktAXVaEovu3D5gRr
WLIyipmDcPX9yRUIMz59DyhN21VxX/n3JIWXZ2nt+5NV4JcTPPuqb/evBiyG+YqPnlkErgvLpAVO
tQjUJ06UNgmnAnAQ2WmyA3wefeANh6ba8hjGzTjZrFwAVM90VaZAOA05y7yIqPxjRKxRbifHmTyC
uyoghA9WZmvmWHAiVE6GIUrgsiduKfbRnABkVtqx+cRLFEiEaj0vD2Z0DZPBXJkYZ/TiWOTIz+PV
89LWel05iEWS01jf58iwDeKLFdZ2WWrQo0IARRY6Jp39fvO8D0TSFJKumtNgkMqwRwOOXFCHo2Wj
GKCe1lG2f8pko3oOMsTAxcEPgP+I2n1J1P24bH5mO1qX5iejTzxxEFVBKuxD3n0Nha/LXx9323Ru
Vf7hgW+JZGQmh0mDr6kHlVvYnfRaDHYOnTNilBBwWGa9F9z7ZWtzm0VFVwtiGZm8zJ+n+cVKmmCj
AFaYBTLn4FMp0ebaLyWLVxZsZvNbqqlxx49hkD7d/FGV0JmWaoVNn53T+Lsu/tW2+QZeb/LQywOa
WxxNA+JgctQsZZolA2+Q52bbFTYdS+dCdx9aTVm51+bmTNNVKr0k4nRpOmdF4neDGRTIGMJ/cYbx
UX4JpQoOyUAQV664uc1gyDLDAQIiieokAHOpnIiBklY2oNOU2vNX0O93rQ6zUgUwMTKk5w4G2+UZ
lOam0CCMJu774xCngYGb1ABPMRoDMyBRrx88qoLRb3ghDy72m7r50gb1S0s7RGPBheffxZZ6yCvj
vPxL5ib64odIkwCiytvCIzVe2RXgc7059SmUKfmXZSNzvuzSyGSK8zoraf0sKruudoPwHPYPmkHR
nEZz0Ubcu1w737Ozq4znzeKtIqnjoC9OHCKnWpj1DEoEa1NUp8BxVq6aNQsT/2QkTiOp9GLa4Olc
EucQynTOyjH7M/dTN8XuB5hjknPisrkehmVYYqtqfWmXwgsomBToji+9WPk3CfYd1bmDw2yDwuaK
I5ldrAur43m5mDzHKOMk6YfSjjrAzM19or46kFwPcMVSi6ujTQ4gZHl/SOMGuBmpphgEBoqmK9MH
vgOsGaZXr7JR3NuJ0n3cfvOcl8w5wsEXe/eND1ZN+AU4emWss8t4YXf8+8VYXR9m2Mz1seupz5RK
vzjJWvJ69oDpZG5Ew2RLmpOT7qVV2QqZU9oK7xf9YwwNqXxYmb7xvrqZvnHyTENUTfjnrofhmADC
fTwKsiwNxUsLJoaTXr7I9aNkGVup/J0a/0jus9B89rKn2FsxPzeJpigBEFW5DbRpMOTC+DEgF1/Z
MHyKsHHmf7FIl9+fnDUz6Ft6ePg+qE5QK2q98gicuwAuvz85ZuBLwiikpdOue3LjNEGku1x1oUk0
pGobj2BJL+o9Wxio5y0v3NrMTY6a6sEvGJmMLEXhZkAgL07vly2MczPdGSwM7x7y7rCcT3af1NO7
FscZO0On8/rVLAlxkNd4W7ZyOw5DFHnBGapG9G1M80LUJC1UONTSlg4C8rC00+yWDdweotGApUni
/1zSE4c+wJMBMrzBQAeC4ijDdkbc+xc2xqQWaDrCNXUc5IUvQMK6C2XPLe0W8ulwH40CbCu3xu1q
MAze0QSdZH2s6b1kuZ3TQAlX2qm5o6VCdLkN92G4EjvNrsaFlcl5iUEIFzUSp3asfg2UZyveL0/U
7QXBKCwFX/M/MzVZjLpTCJ8zjQsi/0odkOjlCL4IrPxjXN71+ZMprYVLc8s/RmaGKTF55tSHUnCJ
B9ALpd2DkBcUeDQpZTcri7NixJpEQlKjdGUfGaXtZc+Ir1mw1knn5Zm79TQ8F9kAEikt0STzdL3F
nCDIQTZw3uHTESpocrcNBfIAkn3ocle82vxw/rU18S1iZ3qQEMVEKNXRkClVQbG+cirHn3vtXK6H
M3EuQSB2A41F3J6Qugboq9UGhSSoEWT07opi7Uk6EyVc2dMnK9T5jezSXFzZnnt28Ja+8CBm7qaU
dpWJbnYBZeSHvHvopJUDNXdsL5ZNn4SvgZN3/EM4qaDcHiLjvlOtY1WvzOaaFfl6czRaXQDwxArR
Xhd8c4NHrzhzFy1vwZVtoU9CBRDpfm1BjmN7cKGOBIhoUq440jn/czld498vHGmn5/Tf9GwLk34q
eNLllSGsfX8c4sX3i7qrBqfMGUL3BT1ZUXxZnqLZ74/QBhm+b0WZLneaqqkIlVplIzmy9dKnoXz7
CwOyapAIozAhTgsWQkD7fJsrZI+CL94hyF7/4vMKnpIL0+D1MFniohODumml0oZTDxVFecWJzU7P
xefHv19Mv0rZ0xw6Pi/KUI7fC3V8WP79swcBGC+1dG7Lmwc5GGOlbySnsA3YwpLhtSD3RLZhX9Mf
vGxp1oGNGXqLBIB8806sTTEXaMcjrGgBTenuQdJhlSlkBJeqGmx6NNwtG5x50o0JQ4YFRkwmIpu4
zLCCsSrQVbS2IjRw1XYb9A2s7kfFeAgN5EtHEndhQ7vqst3ZKaW8Qe51fIr8Kf1erJkBiBNaVLJ5
bQjvMdwBKpry8TdTu1+2M+ddxtIgSViNWtZ0Z7vQvvbwNZV2GPLSV509esb3YaeumJnbgrIhj4AS
gAU3NTPB1GoQ5Upl65CDQFXdHiN/sP5ic1waka/3eUZfcCWg027nJAVrcLKA+sv8Wwp0vVgJPW7R
OeSRL21Nj6yR0w8SGNhKXjznE3wDYL4PPVqngmiLxiPpH5Q1+0iERtLZ+fHKBTc/nxZQrjGjd1Mj
hGQEQB21aVsDdziU9Ud6Er8t74w5EzAnyKKpqSqh48Rpw8kghUoZ1zZpvc0LrLsrqzW3wy+/P/79
Yod7KJ2rpcr3DcVDLGOgi+7JqNHgPC6PY26Hg3bjkUAAbN4kc6PcMIGEp7Wtymhh084WIxcW1e1h
2czscDQeIWPR0+IBdz0csS+hWhXgN+EdsXF15Du3MoLl5OiW7cxEpPgh6jKIvshje8a1nabtFNeF
qcxO1Wyr0xA+SPdtfm/4T3Kxy9di0plNADcE70MS1TJh/MT7IQHYBllc9bbuvlXbIvmxPJiZSZOA
ysiazsVBGmkymAJceaN5Rofj3jXtYYjvq4Em6JUp+5N2m4S9mDF0S6bfmHa4iWOALc2IhGZgztDV
UNzPAS23iXYWwpNqPMnuQUu9kTJzkwXGFr3HHQ2cWxWwLayHyGqCvf2LUavqmC0nYjGmJeBUFVM9
r/zeruMjgHm430AHB9+Xjcyu3IWR6X4M1UZqxaDHQcWbz+nwF49vSbn4/mROYVwKQs1NehvEegv5
W4xy4crJnd0dFyYmu4M+hUqj24YhoPcISeijgCpQs1ZtXpuo8e8XfijohH5APqa3vfIOcVO/PC0v
xNooJn5UrTrJrfSIiUIekU7f5uNgPVrG/r9ZGX/FxShoYVaMwA9729c+6J6w1Rrat6wHda32Mj9b
nFZCBg1U+2Q0qdw4veilPVxFO8nYyu8HjgFPUP/9/mQcYBok32zZVtJw6JS7IFp5KszcBlffHwPM
i3lCrSkGdFD0tjvsHYk+KhopDstLMWtCAz+ik/oAlD6ZIsV048irIaRCL0bJ9i0avNJ+2cTsKlyY
mMwSLRZdXMZub8fFE0rLQ37+b9+fzJJXoHbntQwBpUe08jh3y9+fmyJwrIoO1lThSp58X+yoFTaV
PNiajs7wzz5r6CNdwXeM35g6fY3NBIiBWxIg1fVK93TVJZ2fiTagVoiibTeB9CS4M4wHv+lWlnxu
PbSx/0AlZGdEE08llZkXp20l8iz5UIrCtmz6lTtj7h3CA9EA9kQR0lDkyU1cwOuSurxRbFeF2I5T
noSSuNEqCAUM2IQDtBjl8p/a1x6GYA1QNxdzMC6aFKC00W7AE9A3V24OusG2yhEHbgYPaMlG6sGi
0cxZGejcVNLETmSoERDcYFpjeDYHMq6yXavirgarCCvq8uYbF366MS4tTDZGOVQN3NBYaCHzfAoO
3W83/ov9TU3f0CiMiezzyX5o+ySmFV+VbDHeob8L4V3grjwQ5+bJ5EFKCY4iFU/i6+1tOI7aweMz
2CksIDHMq9CrL8/TrAX2MuVuTdWM6Y4TAiHzhjgd7AoyTa8KNm/L359zAlSfNBIHhEGM4noE0Dkp
FT3HPeKNwR6GXScQ9kLzF9N0aWQc5IW/9+nHVqUq6+0BER5lI8t/4Ykvvz9ZhirqhyC3GITiHukL
h45+eZLmNuvl9yebNeplRCYS7iuL55EEsSDSIZWGXKiy4i7nVpsSAbl6HhUmea7riVJk5GDbsOnt
MIC4Wi452e8fCsk5cIOSRFnrJpNCjNUZUBW0pKGQvU3FjwpyMRHC3kBTVp7Hc89zeoBUVaFTB9TL
9HTEsafAxJW3NrR9yU60kKxJU3pX1cSEFVqO/S2KbeUWnT10EtTMOtVll3+SdUSoOvLh8EiJXbPi
2WaW8uo3TZay10SwMBW/KU/8bRW/NcI5l59MceVNNXdTXNmZXK5+J8S5KBWtrdDq14UnMYCS0t90
2Utunhph31afVfjql/fpbfeIYci8sknCmhSVb2rKmkTulY7gxg6R+kK0NZILCHd3dAJm3dFwo80Q
0FibfEL6olCyFeszdz2Sd7gReLSp2hsTVyJYUWsJplHbkvUjQOoF1B0t1kn6wdFWijSzi0hnB6VZ
4grCi+tjUsLQRLdD0tiD/DuCeGHExGRwOAfZu/F0BoBIcUTCclnx5L82FETlAEFdjSxVcUB82RtW
HNeM9wVgy/Vkghi8TYsYSi6YKYzRdo1yIiHzcZCKbaGslbPnzGjsBqIH0i83oQMELXGaq3ln+/Eu
9umEP0uKvbz11kxMzhVyxyHdQ5joLAh7EMx9MNYyCGsmJkdKCeDO6wZMICTe+x9otZPWtvCM/yUN
glccE74KNYbr9YZkOIUdrOxsKGjEHTIfy5O08vk/TuPiHvRkI8lEhc+3r6b6VIUrz6rpAcTLEuyA
Bh8L/tZNnyz8ByBP4ei0reCzothe/NWKbN2HHO3wvnFgyBTJd+ojsACIuHw9TVoANWQLGYadcSg0
ncz72kt6OlOjBQoMY/xJ5tPUJtupURUfnkAzsVFgFOA0dd+5EtPvT/ZSZgEoiDInsUdJohZ1kBUY
8trvH4P5i5UuNe45cKeJLXd3YXcw98sLMD0K/HzLpFQg8nTjLTBtwMilXAzyOI3swPxBLWZURIXq
X90tW5kZxKUVY1I4LpMuKWIpi2zB2qQ/39vVPRmDMYl1oOg101hPIrs2d0O3L99b7fjzfUNHjIm3
2gg5v16CJm9ZX8uPbNgF8mAHF/Dy7MyuwcX3J0usSE6FKpkX2Ya6R8dzGLaotf43ExN31A1CW/lW
ENkyzzzADiYKYCsmplfpZJbMyRoHTdSlRsQoQtNo3kAjKWc17/utVmbOnvaltVLeOCuX774/9iiu
jsl5Ub4pBECdLQhDZIW2NmrfjrqD3THVfkGpghTb12J4r0enR5w0maJrGOP9NE0KhID8AwQ6I7sQ
fvhlu1GrFad7e0iuDYx/vzjpde1FChq7bLPihIxVvlbSWPv+uA0vvq9pHTJusPvYznA3JPeucXzv
Hrv+/RNPm7pBPtQWEzRq5Cq7xnqK1iAaM0PAhwPJBedm0rQ3OYkJDJ1KzwvhDPUd3Enp2kN/9vvW
uNAwiOBVJ8fE8Nw0dmNXPyNend3p0YovH3/e9Zbl6f3v56cIpyHLCjUJIeZIod6CBueXZZB7gQq2
0wOYM9+bGWHHcrXSXgG4XkS6dDKaKEdlQaqd/hztvH8yVN8S+JJ3y4s+M2MjZE+TNINOc6pl15sq
9sPIKrVGPIfZS9ftFWvFq6x9X7n+fl74hkyxRzx7yjmrXmRl5fvjHEyWhOifThR6UYCbTEGHGgx1
lhjpzTlJT4roFvedXzxBc/QLWMpvWBMfarXyHizPXp62G2cJ7kQfES78V7ulAPCgC+sHT67PIomY
VN1okOyIxqvbvP2FHXAAtKOIvHGmwysUxKtNManPvpWD2NvF+S5DnnSlJnJzgTEK8lYU0Hm0QWsw
8SxOVxt5HKT1OUyODTwWxk5Zy8Lf7ANMjNl3iQQ8LkCa3JGeDCG+1OXlORRM6I/rXe9Rkl2erFkb
Fk1dJGVVsv03N5gZ6SasQmc0uePq7vXdX5dkcofcIJyVm/ybWWZ0uvZxf+4fIsS68/1/+rwy+fEC
LM0lYvX9GQ5L6VgHK65rZm4uf70yibHQ/VH0ouHzlXBADF09/M2vh2Ydah6Jx8Dk10dRBl+rLvfn
5lGCK/C9HWC0FfHr//385NdHsu40jsHn+3Bvmh/V4CPisu8eAS1MwLxHHpnRI147Kl3wez9Ic/Hs
o7kZP/SWt2Jg5pCNPVIUmS19LEMp1wYqOASztvfEc4IGmCvAhY1aa9OWK2ZmFlrGCrEu+TYa1ydm
EGiqG86zeEbWgLq6aazkduaGcfn90f5FFNI1ooV4Dt8vxefYf0nSw+DfLS/Fn1DsyqkTEJq4V9aB
znKUma9tpJCA+qhjDGc0xoZ7AUaxg1wiX+qUjYtYCPSTXmkeVbP+yt3SvuXyEBBMtCPZexjKEs3i
Pm0Oagj5EEUa75xXJoxHZRncBx5MZplcJE9e6flvvFqtbjOKTwogLa1hVxut/mAOxqiGKifHNkqQ
TurT6HtXyNGzn7SkfL1+qJ4gOCPrIBhwyJqtdg4V5D0fUOSBezTfVUqfa1vUzkzqDQk8/04JRWPQ
u8KJt7JyqCPJO6IyEu0K/r1ry3j4PsRhvvVc3/1H7rz25HTad6GERFAzaHpER7ke9nD8I7Iho1Qh
ddHdYBVDADlrID1mox5LVQxoVRRoBH/xIGvcq57vfSjCAJyIF5WnLO2HN1dVGjgGYNAIEdzYmr4E
X6FQioehgcIGzSn9S2yCySnold6YsdQcghiOoyqWpZ+eYQDqR9DvKxR1SIJLruZs+z7Vn3X0E34i
G9YFW+TN8hP+H2Q+patG2wiOY6G93AWH3HD/gU+V4sXybpndkODaTZA+I8PLJKaU5QwO49AZzvBM
+e29q6CWsJK/njVBKp7En0iqcYrK8zS6m6CoH85+cmT6m/BuFUc0E1BQPUKilyYQ4oppu7BLcTaj
yjucqThuJUSlhSdKC0n3XmwxnvTKzuRowXMC9iTUh7OEAMjb8F6SqrH/E7YdHZAmNVH1DwL9wjv4
KKb7aGIb5zRH9mi3mtee8W5X35+EqznKB7gf2DLCeE8li54JdcV/SjMroek6OSeNUuGYK712Ph16
I16oB865kwb3B3pYzik2DSRuBOVL3HjhNlRSGbVTGSRoXCNgqyKIsLEC+YPjIbwii9smF34VmmDL
vfnpvXudIJc5puSMg79FJg/AKbPGV8+KipCFc4Dm3NF/Ltu4neJrG1MH39Z5UejYkPyd9eTlh7/4
PHEmKDOwp/q0NmAqmZKmnaGc9U54KGHoD99ZOZN4V44Jbp412ojMm6yfoKZFUrm6enYJlE35XAcr
I7jdINcGxr9f7PEG9lhX6jT1PGi/IlPZjOo1sPZT8d0vT9WsIaqNMvU5CfjKZCSNKpV55OTqOTTt
tjsqzue+/2rK7+ViGCeMna6b0hg23KAl9GZUbyLfc06RnfOKhwCVr6D4vDyWm6fzaATAPphjhWfG
dCx5iCpGUXTKGRIL5HnjTdo95eq9VH9GUGDZ1NwGHktfZAAky+SFdr0+ZSoC/YAy9azknzrhpTku
f/4PdPQ6OoHQkO/S40aEwlvg+vuR3PmSRPvyuY66jdX/DvP2qAKx98IHy3yTy4cgf2xFdysgw5gh
q1J9biE+zfViPyRnKYGz+ynJfyrDMfdWgvxxQ/z/fxk3yfUvA3hsKq7FyP3gJR8gmwEttPJUnJtc
2vsU8AGElzd8QpHeBXHQFvJZlO7E/sPwsjy5f3Ia0yEQHnOCR7QWdAzXQxDFmnI0c09EJW6NUUtG
RjY5/yQFd1FUbuU+2sEBZJgHeIZHjGqUmQfJ/+X4FvRA31MItYq7VQKK20HTbALCjgCApyUqbdc/
ytAHUy9JPlC7LbZwSa/B128P+vX3Jy43g8Y3KOlqOPX57xZ6YRVtxT66N6u1Fr21gUw8SpQ7igpX
gnpSRkFWeRv6w0o0NjuUMVAay/1cnpP183RYW12aN+DGTFFT7u0qywBEV9+LLlu5qedMmRxCvKNB
07s5eRTWJBscv071U9u0TxDNHyGwHCXu0XST3RX3dXuyqM5e2JrEHakTakYQYcurvkKQgwb5BwjN
lvf+3OIQ+dGEDuTRvGmmCa22VR3f0U650WwshJvElbWZG4TFy1PkXTjy5062ceIFcTRw35w8GptE
vHzmtHsOz18MQxPH3iwiZlgrrg+LAIfxEKqadrIQcRI3AooYywZmhzFeIyNrHYYm/l2nT9rRqoFh
1NG+bMRdGJSfaqFb2V433ZLcWCPU6n/tTPaXAeVMUuCoTr456hPiTGNpr+Q2yhdFtG+aeosEyKaM
vyrm6/IIZ3YC86aztcmVATKcLJQlIUQgNbp4ghjbFTaWdFj+/swMXn1/4m88t6LHsOP7Qr1VrJ0a
bv0vyxZmzuaVhfEXXMRIBrJevgsJ9gm4hGR+G9WVfgbSuyM9kJdgpLgtxJE6b7JADW8Z0axb8WQY
z5H3LP7FLPGiZBNwKmngmaQsBVfPkcppxJNFE2COhjGUjbDAL0/UTRWMIsilkUmO32kzoRKhFj/5
A71Kzj+QW28N/UXKDwHwjDUembmFv7A2PTpFYTSSmHYsi58/G4n+w2yRiyu8lUGNTv76Er8alDVZ
mL4AWNH2DGpAnNY5+uVZ9D/KaO+ZyBAuz9+sKTBs0CfSS6JM+3wGWZBcBTW6kx7+7uMvgxzv2q45
+u4ZXdKVvNTcpiYMV2nLo9ROf9L1pm48rSx7LxGhm1Z3CapbY1jCjSP9WB7TvB2iDXAVFtmAycYz
YhNwiF6Jp2jU6kVNIdh7qq0Eb8tmZjfDGNT8XzOTrderPaJHVSmeEB7ZIkFdbhJN2LSSuzKcOTvQ
dOt07QNmvOGF4OQGupv70skwUWzcZcPG+vT+kVxaGH/BhbfRAN9K5PMkiHf9jZXclc4u61dGMeeT
L21MFj9JLIRBBmyE4On6XVyuOLPZWeJpT5GEjOfNq8XtyapKTiSdBvWHGj0SxVjvBd9yoRkqSO4x
NTNS9E/2Vey2qdV4iXTKombT3Jlk9pbXYXaOLgxMdpSciKEWV6V0arUv9aEqV3qo5PFmn/qViwH8
+fvFOquRXuRynbPOZfIhp4Zc1aTjFKP9auTNnW4iYD0kR6ervsS1sQvQNCIc2ou+t830cB+qFYJd
ibVFY2XnKaRpS3+UlXonUvDPLPNEotmBBNgN10bfDqM8qyWdGm9vujuUfP5ikv/9/tSHu8mQ906o
S7DQHAOEStY86uwigpMByU76/abORWUigvBW5vfrn83q0+flXz/n22BDHKPcMWE7za7pg4VAROLK
46V6P8C01OvHuvX2yNjvli3N3axj/4dFZlgyYGK8dgpyXWqKW4p46z64NyBxkZKxY9zctpJQb/ou
/wEj78razI7uwubk4tNis4QGFJsUyTaCdT8kH2Ql3xjFr+WxzTqLCzvy9dgCR4/7CImaU5+8wuen
ad9d9y9ecn/6Z/7f/E2C0EYqKzYaNniRf6zb/mMtURjLqLs4/spS3eDD/5yZi/GMe/LiYMdhbTh9
04snsfNpBX1Ow0eQyr5u7cw+2w/ol7l6QR/o17R7zUTiInt5PufWDd064geepmR0Jp6xEhOo6HOF
+dTI6T5bSEqbiB8fl63M7UhtbJmDX1XlPxMragrhKGVGoi/vYxg8F9VHoflUep+CLt2L5UoEftNl
O87ppbWJMw5yxQFPjDUw+Q/aYO393nru1HxLDLOXxOw+15q71M92ZlFsRXP43qGpXeXunahIuzoe
vrmFCRdZvuIe/5y7qRO/+F1TJz62kXpoQxO1h+nGsn4pzn1okPmoN2J054XWRkRV3mlXrtfZFf53
7qdxomfKvu/knExZ7XeIXL/qrYCcXbl3A3MlJF0zNTmcFaBYPQo5OBX6tu1L1u7S/E5Zw0DPXoaX
8zg5nzRlQhpn8jxxhPBjIHUHR49G6blHqXA2vSttShe5YL8/a0l0qKLkpez0hz4PD2UQHwK3uCsQ
dQ28cKfQDRAEXbFFZfxuecfPvaGNUboJlw8YmVjz+mC3fmaVgTVu+eghTe8MtNskND+Kx74INkns
PKIxtY0Ruu68v7knL02PL4cLn2KGta+z/cUTYnDhA81My0ObPcwypboxUwlyZuLqdSWJBZ4DuKzo
t0WQHsf1xg+o6lffle6H563hQ2bsgfPlSiKStsAnTGYyDP8Pad+1HDfPbPtErGICwy2HExRHlGzJ
9g3LnwNJMIE5PP1e0Hf+3zMYnMGWd/lSZfYgNRrdq9ca/U4DW3AEObm83um/0cexWDtifEpUQEPu
GYQTiseUznkQ0crmmIKfSoscwLS0xMw5y+/WW6E3B40TL3v2Yj0LzLEMAdfcoVF7d31KJbca7GJ4
8FyobYm8QQ6b0hYa23o0JnuHhiTdWLli1STBzZkJ4WwimTSSwcbQNMgGGs0b0HWKEEBlQTiWmT62
bl5inVz0G/t6jkYnVeeSyoRwWxaVNk2QZMbJz1+67hYkptfXQfp9ACixq3GAQCp/fnLMJEmKkhZ4
U1MzHNctcDHhdQuylYaqN0CgaGG1Lmp0PVgmhty31qhq7G/5VECURf9VKVF6UjPo1cGmAofjRcKT
tinty9xdI82HTPEeqnbBOqkoUCXuHk16f4wIq6FV8MIoFK2R50KgvgZxOpq7jPs8U2xd1WD430/8
WVFNFfVzG4Oxt2m38UFWoepjlyRTOMs26oBASfNa4LmJGUnpurf9NUqMm2W+Rcg1vk7kw2AKtIUB
soncLS9iX4Ap2t5J3VFfo8XYt+2+rfbKln9ZPOljGMieAM7ooEHlfCAUrTW4jpYloqZ5iKHHneXD
cQBiZ6TuFnSlLyCX2pfd8Lu3ujuX2puxLTc99CGvb3PJQcLPQO0WeSlocIgttbo/ap7dWEvkQL8+
39hr/fFQ48yAsPdSwx4BO3aXyAYOudgy+58OFEdlq+iyk40DCDy0l4CxHOVoYTrjLmEjqhNLtPYb
lCaUsjjcoQgXjg8xAC47gNQZOonOlwvFtR486dqCUGbcFC49NFa5qd27HP1dbe8Gi/HoxOAVI0+6
++P6Ekm3CnlnPcAC8fr0ue2KVWaXr7kVOUVnbTLTuG0hr4tOfvQhLG3+GWxg28RwbgqCiKpzf3br
/Lj602tup4pZljgSeESIwLyz3OPtff5LQC+WI3+iW1Hn7Hrvh8tSIJl21tP1AUvOOIoaXMsDVFLA
0ghh0Qgg5drkhhVR0I32bdhCdLWbf1e1v0FR67ot6YhcVOFBnOYg4SQ8QcwCwsPLYNmRNx3X+Lsz
HAsDQDWqQjDI7AB0ClgGiv6SlEVr2mlRzLBDIW8O9VqIlkPh3Vd14cjOwYkdEaPbLWbhjujniibv
0YVI3pBH1ydMZUC4eVELAHzFggE9v52S50LVUXDRFoxLHcEj7lxeWQLUQ1j9bEqntal1O6rNQt93
ZAD7LKTcAxQky3srQcoqXrtm3zj1d7OD6ixesWzTodQb+Omo4s7iR0s89ujKgkexcEUjO3y+4UsS
W3WqTSSq+/sGmo3VvdErXptyE7j+37VrQNFybmLo+wRFYUbA5s2+F3Zy7/n1ofU/KsHzPq2A9v7H
jOBEpjxJ116HmczutoY3hR9WfxQt8CNwcvuXmddnjlOTqKCf5u1svlzfeJLXhY+kHKRPOX3dxTst
M9Y0q5hhR2BVJvGdnSFe2tH8ztM3SrSDdE1ObAl7EE21uLVwX0bVYAYFhPgYYLeq7JX0JJ0YEfbW
MLQL7d6N9JtfoIC5Pl3Sr6M1GB3CXN5UjGEcitrjmKVwOFhrq9buTXe5uW5C6tNOTAgDcCdTrzTo
Hkd1Wnt3aPXtoB/jQ2SlgowwsysVZ47MnovqAwSAcMOjzf18gwFO0zmDXsFeb4deB/4we9jk1RB2
H29FwIQZFmR/UFcFSY/g5NyFzZrPmB1pzYHRw+H6vMmWBlcbbgI89IwL+GZuOUVZGglcaBFo30G5
cP3zss17+nnhHFb14CwZX5bR3hJoZrf3nq1AcUme34hb/4xAOB/gq4qnscQIkmoP+D4En1LoA2pb
7x8GknDn/zggYZ9ppCwT1sKaBc31xXmcDAO4q/31WeMfET09pGigionKKRpzhEAAojt2X1nUjrL8
ZYRSd4lO5YT8Y1qvzHvK4Qaum5PuZSAD0NTGKVtFhF5NvdbXGfYy+lXQEfDqjFqYTTSYVdV7vhSX
4/pjSJg8SJiSojFhaEFrIKRZ5+OQ+lqQp8VricRK6DWWKtaR7m8QUXg4OPyfcE5rv5tYPud2NM9P
XrrNBkXMJv8+F6VGHgY9Z8LprPMZMTpZ7Yike1YE/rS9vjayA+QBn4t2Pb7HxQIQ6viNVzBmRta0
G6odqiN5oXhhypb/1IRwRot0mgp0JJlROoLbNpzNWxBK5iraSNlEveup8kZmwFr5QE9u5GFNvBb6
RGaU900bZIa1bvy+UWG2ZDvMw4sLjK+I2/CUPLeiQ9wStPqZGXmGtc1W58YvQDq+aHiupu3Ocpu/
uNmQe7PRNckpyEUVrClONKc2UJ+DFnn6NqqeetKlgRwPTiXA36jLnQ/HbFt/XYzcjNwliV/dcra2
bd2WWQCxY23jk4n8xXWAbAMSmZxG6aKta1q1GtSAnYmy+r3LHonqOEq3M8eIgbIZbbqE75KTXQBh
Wlb1pW5GhVGGTfoUp78MqvLR0lmD18QjSgcuUMzLtO5gatXkYNYYCfTVCa1Y39n50eoU4bLMELKv
yNZD+B6NBsJoutHxFy/D6g+jUWwgAvXZnMwuMA1Anyzohyk2m2xzn5oTjhCI7BxaDtwc+Zp6n4ty
Fxe7avxs+V8+7nTwDAWzDoCiiAoFp2bgEZBbvoaa9vDFnb7F667NFCpo8qn7Y8I83wgNRHvtdYQJ
t73J/C1bb+zuxsj21wciiw1OByK4A6PqPFrWmDHgndd5l9ylLJjcfRYH1u9YxRAmNYZN7SNzBYCd
eFgZ06Dxp+Gwlk2/3OhOQV6o3rl4IJTGDZl9lG2aZnJCpFipDtLc2Q2vj1Y6p+DsQOSA2iz4X4Q5
9bw8Tr3SjIxkeGja/J+5i1EqQgIxGGPVZpSdZASk/zXGf8zJSU4aIGcXrYDna7ftz4oealXsKLsx
eC83rxdxWjdhOCWBTpzPfetInrPs0fkouRN/iZx+XxhBkYNXu9SpGSHDBtWIn211WP4CanVmQ3Dg
5ULXzh9ho4vXeTOT9Q073wyyeny7vvby5fgzWUJoNQ7JQA0H5wl4oz0yxgHo5MNMU+ww1ZIIgWmT
znQGUb0Rwb9nQdu5h7jy/sapWmAnQwIMNOEiJL4cF4uNaFfBxgqTB03ftA+zilhDOlsnNoTZcuOW
aRrknwDa+ZbOu944DOPvv1gQkKcAm8b/idW5wq+S3KgxVWZxW8VfazsL9ElFNyodx4kRwYuy3iyM
3ooxDnLUWz+AmredOYprR7roJ0YEJ0qHJistAiOm9sQJPD6eHQBhGFpkkMxFUksX8Zto9h1B1E6Q
yOViGN9B+61431wOAAS6OjBgwJfx3DX/+4mrWnUTCANQ3UXz3cqcoOrph2cILhcoLYiFIU4DCdq5
gRiK4a2WEzwCqL715nyTropH7qVrR2kZTVoge+H6pCLbEASB1rafkYi02JLcJ5PxGb35gIEV9bPf
qhrKL+MMpDxRqYecC3wkCFXOh5PEU+7kQ2lHDUQ18q/tCkey0ZNvYG65fkZkC4OTDBsAciIdKHj4
rgWrRdb2dhQ/AGwRVzd/83ngQ0HXaVmg8Dsfx9yb3Ugo3mZ6fgdC8ax7+Yvv8wogEjRYfbEW0lZj
TLQM7UHdsilG6CxG179/eboxL6guosbDe1hFpdjULWaP+imJGhcFsUPmAI758aNhgMNBx/uCQMRX
fL9A/slnDTqTI6OcjU8s86dv2pzailfF+7Pr/OGPvB+KRbxOikZWIhwQvwLws+8XI9LActgjiw7m
qe/z7CIueW2IHXhzuW+z224+LiAdW9nPYlAcIMlWA5MxegcIXh2o5Ai/AAQ0LCG2pke72Nb3dWYq
Ik3JAT39vliTW+s1GXQTeOfFWHZJ121nEHabrbaN4w9nHJC9BHgf4GSg0ZFdON/VhK2tVle4u+xu
2T6COXJ7fddJZso0MEvgNgdHIQLZ8+8bdkXrbEKFT/O+jtGgwg5KP49Djy2NOv8FXhZUG6VhA0kT
eYAZT6/2xyMuVI//fP+i6JQUleu0ngXU4O+lvgdYMPBnxWLLxoALxeSYDJ41E5agJVWGjqPJinKc
yexbZ6tesJcnH6VGVMIBPIdfuaAz1vvZ6ntGx0grdiUwMVmQJeFHlxkmkI93DE5hDcLI82VO0rgY
GRRBUSH5HKd00/WKAOjyRMAAZghEWe8M9oJzdweCvjlXGyOrqHe4pDZNHXbarvAU50Flh//95HZn
gNAb+Qw7CcL4VgstkDHF5FAqO9yki4J+DOATkOu7aPzuDbME5585op+lCtte/zEObmA56Y/rC6My
wzffyXhMZCsXQo0xqnp7Z7X5TcHqfzyr+H7djGzawP+B4jn6J0CjK77xK7z9VzYMEaWRa2XAXZUB
JUvYtR9HluMpiOAI4Tzc1QUdCHoPe6eHelZEnH1Fnkb/4CR94OWfpuT7Qj+cuuDGoJkAMToJAX9H
+hzJQa2PmvWQulGRH6xOcZXIFghnHkyMvoweH42IZjE0+RCl1A6Y/syL9B7bXl8euRHwaoB1GJo/
ItFcN2R1Dh63PkJiyZ5D2wiISk5TZoLL9SH0xjMYGazzjaan2phqNvZzwT71KJVV+tFWFa9ku8wD
qogzJliclu3cBm0H8OS77gRvnN+6zH70a7JjYxsy4t1cn7HLqBURpEvwj+cLLnKloFFmSM0Uc+St
Q+CWN1O2BddvaE2fqFIDSTZ1p7aE92Pc+v0EyOcc2dNnz3tta1BaZJ+uj0c+dXyTIfF7ybDVprk5
xw2mLpm/Gdluprds3XiqhLnKCv/7ibchRlJBihpWbG3eG8n43unjmo96pwDSXN6ZWB7sM/DlAd9y
wVQwJYMPYZZujpD1D1bkpYpFcStLF+XEgrAoZGZ+Tv12jlrrx1zfxhSQfVXLlgShDR1NREagi+bH
0hHmq4r71iuWao5i+lZrr6V5u+bO1vZ5jzsNkrraaOZta963Q6MYntw0R03gLY6IXSw1eYmX0tE1
JwCe2JfRtW5pZbzkrDmunrW1VmezNNYd+u51KPbMu9Vpv17fkP+fHwDOQx21aO8iLczQXD5OJvaK
1z5X5m9jHMO23DXajT68eXQ7sENv3NvWh/NBmHG0+P3HqhCPQut36UoHVhfCggYhURMu2T+JSkpS
dhBOzQgxHYTRB0IXZ4oa74tTfWX1jgFU9GECcNCgnFoRL/elJqnOrYAKNUgZlEkUTX8yL+ij05+D
OQHtEsO6FkTsCQTssUlayjb63IXJWuw139tmevIVBGxv1zcFP1TnLzsMCM86foO8c46f+w8LHmpJ
4xUMbGCTM5sbo6yDYb4xJjM00ZxS1Nvr9mRuBD1q8IicwBQUYOf2/NKiIG1J5oh9ofFnW8XmxO+j
i+GcfF7YBQXEYL2xxud19lQNaegmoPc0AxSTQBgHSbIx1LUPl195CxWeWpwh5/K9ZbVphsRtUkd2
/dmfTOhzb7PE2rDs9aMzxxMhBP0JoOZAiU/YeuA5rAZwJFVRHTighfeV1PCXWw8fRxUMRVzEFBcE
I+B3rWa6LlWU7nxj6/z2F1TCtipZvUsvz628N/1C0hyJi/MNgHbLdM1GWMnBIRtYTRqo6uGXW+zM
gviUr3No5XrcguHtOJmgSj5M+n0QJSARggKlJy5E2lndwNAejfjxudxYiSJrJF0G3LCQrwdV1YWc
8VqSdUqtCZ93l6DMjCAfv2paaPhhjdfR9T0lWwwLGq4cog6AhZjAm6cCVDNpXqE/BOrJkVttgcC5
buLSwUBpEnUNrt+FwpqoJNKOxM3TcaojPctDY7jt1i8EnQPoV9pm1U7T6911e7LpO7En5g+oM8xs
Lro6aswxMAoQ+JPsxS59I9BZeUggNqwYoGwO0dSPNBz3AmCCON/QvUN9Utl6FVE9ezNnigCJbpbC
V4xLtut47otjR0E0I0pP2LTyyiFzcfzBnHEDXoa/GQZeEoi/UQO9UADRxqX0ykmrIs/0AINxfxkV
WEbneFJ1DEmSicgjgi8JQky4eTBr5xNmzSZcQEprXHFF0LMbrbmp1iXQHfBxawfHuenKT+tg4EfU
gTkfi0pxBcl2yKl9Mc60s2GoVth3cva9tY37MqZ9ANDDLmmrJ7vyFUB32QZBTRk4d9TjDUNsZTNp
TL1uScDiWmwqt0WQtRwaFUufbHucGhEmdR3yoctmGKn0UGuC+Pn6qZJ8HnvC4Orq8BfIaJ+vWbdY
A0rQZRuRIEONSuWHpJ/Hx02ezoKEEp/Ck1dM6hftGlcLA4oxCbrxrVaEvtLv894rFBEALvLN8++3
WgxK1hbfj9lruYck1fXZkawwEqK4/iFjjo190TASG5AAKimL/CHdOXq7zZ3jqHJssjHgQgCSHVkL
xE6Cnykm1jVIk7GIJt/7MQv6WRHIqAzwv58sgj52ZET0xCLTeWvs377xcn2WLiN0Xo/6MwBhkWk3
ptDOmVi0lHEwkv0chz6509mX62YkxxtAQeCT0GyHzKuIHqqncqxBl1VHpd6iNa21m8Cs0giFxbd4
9L5oSa84G9LV94CK1NGADpVnIaJBJ0hd9J5RR2Ss0QM5o8jTJO6d5rcq1WPZCqHWil4ZkIujw0rw
XEvNGlrNZhNxQvlP1aS4AmSfB98IcIqcjfqiN8iP86L0HJyShBnsdl7K+bke0o/3pKIEemKFb5OT
bValywhWZGyzWtdu88l+YIMKGSIZCBD1KIIgigXCWySGtJ3YSMfE7CP929zdztWHUyGoGpx8XliG
tYGDSTN8fnDC9GnV99c3sPTXowYC0gyOgBTL3Y5tIaHT4PPJN3v4ammqTnHJfsUdjlAMzYLA2InO
kDJPa9KlGCIdsGQd1fqiDl0Vcks2CE5qziFovK1a6HFzM10bm6kcIpCEb/JtnKl4WyTeBJVbZPGR
WeBZaWER6jor04HEfbQ4dzO7zea7Bfh0lRKUbK6AuEEe1zDg3kW9Kb/vmoRqmKsFpMdJ9aszf5kA
dH98wU+MeIJnHwFlqZ0Rc9WRL81mqBSXn2QMAHrhyQ3gLj/XfKlODtyMrqN20I0u0uI9NTftqniw
qL7P/37yfYPpXlkTfJ/1t5r/abI2K1O4WIlPx6MeWlaAq4HoWFwGM0X8Pnt5H3VY4dZYQtv80lXP
c/WcDG8fXgwfohoecKfo2L3Ic+pdawxzxdroi+FHxaKYq8tjAZgBJEiBkgEi4CIFN3Q+6c1MtyOA
mbtD3CtCTcnnEZ7hCkJroMWRJsJSrCZhaTVb8OBJ0IJzwtl+dHaQyeZccND/wivromlT19wZVSZA
S5Jft2P68+Nf5+04AK+gvozy8vnPL8amNww6kmh5KLrHmCkCEMnscIQSOk7x1MUbStiotlW4UwNw
ceQX5s6q1lfwKClqS5deyQHsDVsUkSCSvGL6jlaky+zKAF6wDVKyaf0wbg9kUERqlyeOtw6j5sv5
8xHS8uNycuKWLO31cpiMyOuTbeFsqavvKufjxC6wgguUU1fBPYmI/8ZuZi/WGhPwlSmo3Rtt2bIl
0m1FxlM2ZaBegBOHzAwiW8H71YnjLn6ymlFtVAed4CW4JsUjcqzo7PY+3qKOzCrEcgCCh0MHEON8
5jwvSQst7rTIDar2LY1fr29gycKg1cPnutiommMw559Hv6nXGA3zomzsPw95DCMW+Ey1z9fNSDby
mRlTMFMQeyld6OmWZh0YazDOijWRGHBQH0EOEKWKy7aIwemhH2jgINrtD/OTmSt+P5/l8ywtZ6sH
BIZn0fCW4dN4sn9jKJo6VW2SqCx+JP2OfdHr+9nc6esum39/eKqw3pwPA53r4GgVTKGPsMvyBiTA
zVZPbul0+PjnQR8Bn4vmSGTshTBnJVa6jrrmRJUJEd5Dr8qWyhbi9PvChvIynS66kbmR8dLGeeAl
qqZkyelDWIPkFdBjwMNYwvyAZcev3Doxogr0VBPoPPKUBg0rN5qKTlQyFMC2ENOCORx5cpEIi+Za
2S2s0SMwxo9P8aIoM6k+L8zUaDY003LQe+aBG4PQf/PhhT779cKRY1bW6uWMz2ckpOkm+zgfJrqE
EMuiRY/DbkTUdEMHstKErlE5PA/Ok51/m+nHnROubt5Dh0MHfyss9aIxKHXULcDG1As6tFK5y609
K5aBf0Q42ogyEX/gAgcASozUUlvPV6eg4Kw0kyCfo7mzAnf8dH0xpEZAdIL7DzCRC1lnZnmDRttY
j1h5hCpFDKVAogIcym1AShzLYnGw3rmPGmiHFCEBINAxb5McDBnrcTJV8jSS08fzFFz4Hq/uC+IW
SGLFNM5BbaRXv2vzPk5vYg1Yq8/Xp0tyNM6s8F9x4m71xYVeQ5OCGo/8qvWnPN5d/77EnUNHw4CG
DDSseJL//PtpQQELL0AUTOizTV+17sYvb6xlDXrSBJWq80g2GnASIwHC4Y0XZfQpyX03H0DXFI9k
607+2zKoNrGkUo5GWt4FBColzh0rBKLxiPJuU7Z6ZOrLP+1kboeSpEA9sEOBInZKmoM321undrYm
+tJa3GaKJ6Fk96F9Acg+AMYRT4pYgQYCJbrGqYla7TNZHqz0phhvrq+abB5RTUC6Hy1ifO3OV63P
YqaBmXQF7ZV7b439Y+yPireUbHsD/szzSYgkLwDWRmw4SVtwE80/ZgkCfr8KJnBO/gVMycFAUExE
cgSRt+h1eqwCYc0E56/Xa8Aq1w70ZQ6dzMo2jM2v12dOtjgozfNnCvIC4AQ5nzkvq/DKaBzcZHW2
ISMSKNlLnKXhdSt8/gVPCnjtHyvCjePVmUZaCAJEpUYeynoI+mqAte9a1u8dXeEiLof0HnoD74me
KqRp+WY5cRF92yZtNqdrRAeGSrmxMexya2pfrg9JasXUQbOGSw6CfeKxSh0UsQrwNxmxloBiZX1a
pwrMsXWiuIUkrJsYzx9LFzVgPVsY+vRgyTCDsnyJ3Te//E2yTx2oHvQBnXzp/yJNcbnf0eBhAf4M
l84Jnvj4T2ZxyDXdLsBVB/pHkOVswfEJatVVVX+WzSLvWuCuFm8M8ZEfm86MrrcZpyqDiN2y4KH/
5NMf15fq0jtgKCdGBO9AhqZjbbmAfm3Qb9d2uidWp9jg0nHwyxUJHS5oIOwGMBQMq9ORJXL9fbke
teU4qMSLJKNALUBH3w2nLrlQVlxz9Fd1tKufj15rB3iIKNy07Pt4WCArBaQ3HKkwS6CoBNLYT+tn
EleBZ+TBxzuTUFSGkBQSncg/Qtz3fEeZLaElXsEVxJfCpdqlnz+0ytA/BgIDBsB0x/usxVoJKpNJ
t5AleXKDdI5Bf6QSLxFOxL8GoJ/JpaPQ8yAyxwxjHetp2yVPNO6DWl8D10s2zK2DnOyvD0W8s/81
Bd8Fp4nMEfIi51Pl1/G8AHafPEEi8uDTeT+n8R0D2w5y4IFG9bArJ1B82t/zvnyIC12R+RF284V5
wV2jf3PIZlRgn5zF+7oS85Wk/X4aVVwfomd7t4PHJpDf4JhFHUJ4cRro62oXMmjH0UEvXML8Ebri
+SHp/c9mM0RO64ZDt9w4s7FJNPIxrP6/xoGuMcAZLaFnyOnqkcxl8XF2ix0tvrMeGpnLd7oq8piy
bYPXNLAOEFDioIfztczQPzHo5Rofm2oJ8u4zNK+DwX22K8WFJJzff8eD7D5evyaysqawaGwpWOdA
8/AYF1srf8iZwsVJvg9SEa7TYXPFTjH7gBORAbLlx8ehfIa2V/n88T2P78NF8GwTj32EedJW36vi
TDv2TmZiR4zWptKsBA67Sh4GKwfcrSu9IE377gC6SyOsptk7oEFCRWkuHSiKSi66DblmiHD4phVi
bJWZY1d2oftAVOJE7xy8J8EQXygU2HkRBj01kiSh3U7WbFnxcelTtjUzZ910k54G/ghZbVoYxZdl
qqrQrBpvD4A/hGHHmO5ZppNgqeP0Z6/n6W7OE7Zxuwa6rcZQ7CHr+tVrEy/MjRjMwnkOuFWtIaHK
ht8ZKtPZSH4BVmE/rJ05hCPNIIlEFlXRVeI3MDKCqj5XAbY9YQvajVFlVPfio+YW4FK1tknh4jlY
fyxR9f8mEO9Mn0uTXLxo0Kpkrm6PnWJ5cVAXdNMoDIgE3aIFMeSaElZMhZZqxziewioHcYFt1pva
cp9KhEBeX90NnRa0ZhXmq7G33eFpJN7dMvmHxKluHDJstLTde/P0gKTdNi+zg1Fmm+sHRjrZyP5y
RhaO3hOuU4M0DU0MD9uUPTheCOaXoFElooS4/d95QOO7D9FS3vohLGjRkmlhuqEdl+E51j9XRRGa
OiDzPtlBj/z6eDycb/FYIHeHZw9QLSj5CPGHk9sTetmK5CljWNXmh+ahIp3vh2y/aObG6W+um5Od
ctSukDBEwIanseBu6FA1HUCq2nFeHiloS39e/7x0C6GowbkzLTzsxSu887K6G81JO04zMe602NE3
KeLODWWAotEVJdiy98FtU7f0Pna9fm+vbhEmffwFpe4kXAcr3pbQq3sBfWr8Yy5cY8NKewRliNbv
rGZ07+y2SV6u/2rZngKo6z17+k7Ce+6Dm2lwzKnApPTe58SBPouJLvhYxb8uuRE5dOw/Vlzh2gdV
R56zjGhH3cDG2tBvw3RH6dP1oUiNoEZsIasGQVlxfXuPNM5cVXASHfFDbYGed59NMWpYkILzmlZF
mCo7Ksh7wamj1sopmM+nbi2SCVjnWjtqDg3YmgaT/7vIH3uAggddcVTktpAjsDzUfVBqOrdlWagh
dzXGpqWgehqSwCiHsEbXBUP7Fwiag+tTKTuZKML+1xz/+8lTsLBrk5ECQ1spCRJj7y994Pqv6DHP
WjNoK4Vjk5pDQYu/FVCOEPNF1mT4tGOddoSKe5PCgwYA7+9tJK10FZm5ZCJxGaNghwotUrxiroUM
Y9o2BmKzIZ2gPZp9G2NrP2nZtu0yUKitiqe8xOecmhM3fjtlZZ16M27+NYAQ/VB+ub5Qqu8Le7Bw
u9JdHHx/rREnBaWKvEKUeOX3AS9u4j4w8DC5YIBze87OXQ0YQGf/NN0wqYN1T0YEJ1u46TQPsglX
3+Rs9dJ/MWnzTS/HgKBtEFHf6zxN9w1jIPXOFGddsmPws6BWwWt8ri7mt51lNvWsRkS1xrtR64Oi
udVAeZun6WFOStCgqnqipfvmxCD3oycnwljomCP/FB89bXwguX9bIZ8Fis9wXJZw1QzFiRBhxv/O
O9CYyKuDRRqNzOf2wCcaV/k6Yd5HAv3yaniw1mqnd9+c4qUOmo21TNCYHg9stfegEkLzF1OhJaRz
DG1m5DcgAA6nc/4TFq1PPVvjzxgwVtna4zDvR7Zz+qPvvxWV4h7i4xFiAWwzCPfiBWx4AI6dG2sZ
CL/RQ4lzqVehXZCtZ9wn809OXBPDD5TeJnYUzzRbuqbw3HiI+qgXi3AHY/T0Zajb+Jg6z/WcB8wx
wgxKqyv6Xd0+cucv3rLXIN6O/7sdBz8YuypgS7bpjHqjVd0mL5OgTvHGWx9yVw/9ZApaw36knrOv
5wPSklAitTYdMYFEP2iTuaH2ndvcZfqCuyINtP5YF0joxXuPPNJFC5LpMcu+k/hA8hvH/K6hOkBu
1uYmnafwut94hwqI843tBZdrGsAVi5jlLp3w2Biz+Ij+zm7clssRenCBm66oyP9wlioYjIPpjE8a
eaxAxlnnKTIQy9b054BN6PED8K6HROD1X2XKVoT/JFCyQHUSD8/zXRDbxeIYpeEfneRhNvtwHt58
RPy5Ab2bxtouqxYsxo6tdzX7ZqGe5S5DYDdfNX3dELJubfpP0jUbO2ObdY7G3gvtytl0y27pf8f0
3q/tMG5UOY33IvPFVKLMDRl7ZAMvwvIeTWgDpcQ/5vg1FWXQfwQZfPK7mtYQDPXa9FrZ/aYmbz17
qEt3m1vbsS8DM91b+q606c4vrKArvxHUYcDXYWjFvmgfV/cTG/ejfUQzSOe/TvZhnb+NfXHjVD/L
Zg7XzDuwVBEii5Tj3O3grQ/hR87MjrKK4HY8b636tIvtI+mNYEwfte62zO8WIOex5Sl77ZtfdnZT
Jbu8mRUxh+Qqs+HSwTLMe5svEqqg45naMQFBrxM/DeyBRdf3liTQBUAfoTnQkEjNiBve7vIxHVhD
jpDufvDndE8cZLhWVU1UOgqLD4Cn8i5UTNwOZR7WtOTomTTs4/veaP5mnk4s8F9wchPNybCOXTeA
cgukw2gxptbb9ZmSDcHj9VA8O9DrIiKnwCdSzXNPyBHiQUHgdsVfDABFYzxgARMGxlZw9VaFdHSH
vO4RzUz9ofzxF7/+5OvC9LRt51tDj6+z5lNlPnpdsrluQHItchQeV7E1+HkRIgF/WKwxqRrnyEb7
wZ6HI529zyCm+0TNOFzc5DCTrlTYlG1epD6AAUKlEK1HwpS5kzkZI8XmHWmHS7Fz25d6nJNtNdqW
YnUuTPG+XfAx4MbHzX/BzEEdJEGyZigi3bptq1dn3K0fBACi+/PchHm+g02n1saRNUWUVst4M5gQ
jmqHtDjWpqdqb7u4UGAK6UueX0B946IvbEVLPE1SmNKnJGymHt0z1A18p06hbGH9HMDafX13XDxC
uUE0BttI0QBlLzImG1NDrNhnOch53lLn1ki/tzhAmSpfJRsXx4+/F6CgXsr/fuIEkjIxy2Hw88hZ
/HbXp+WOed2dx6YfeLYdSO/+vj4s2a6wTJAAAyiBVmvRezarNSWx7+QgG3OgdZ/mn7rEPjJThUCV
2kH1EW8zy0ULhBAAFGaJ1/a65hH0QMDwiIDzR9O/XR/LxQHGEoGQ7b82hO1HE2gB0FjP0WFr/LTt
5G21nNvcH9Gy2v8wk/oR6D9VqU1uEwAy9BCh9iGm7lbUPZZ6tnPco1BwSV+ciYW99Q2FEHu88zqV
KJh8Gv9rTpSd1YplhI6GlUfTCFFbvA31sdkkf7MpgIFEwA7fhOkUNiG44RNAWdoiKsx8U81uRBY/
WidV2lN2pEAOByo6XEeAYwgxyeQtsWFRxqK8c9NnO1nJG23S/Th8Qr+8ikZXasw1kKpCRAcwgeBp
F1IlBdIDdbS0bVjbKE3V2Y0/lcGiqVAyMlNcb4fzq+BxLZY/ChuwvKHsWDR08EbT61LXQbf+wFPh
4/udywNy5LsBQixhmUpSD7llaegpLhJjp+V6stFWsvOo8dMx6Qui1nu9t/vwutWLKAKnDFzouCfR
8AD6Jb5FTzxUqtFOdyms9ua9od37igSA6vN8ck8+z/JsqLImYVETTDR0Vb9edoBOf70wZw6tO82s
8eu9b3WDd9s4bxxFyVU1Au4yTkZASVsMDh/Bmm21Tikdpfq8eGqo3ZYt1CKgCHzQHqGgdn15+X8/
e/RgedHLDXAUXu1oGBAmSJ/QowboNYt6bd3X5e087Vj5hdbP1Xwg5r5ZVAYlpwUXHl4nHKEODkc+
3pPpGtrZqgbaVmgRbrq7qk+0ezdv0bFYm1qYLBA/vD5AqT0uvYSLAvVq0evM7VrHDXpposrf0ReU
P39VKkGK91tTmETcQ4hN0O8JcRVxEsliZA5osKqodCDhCB5Kqm0mnKmNH28gUPjUptqW1hPQzP7n
vtS2LcmORb5Aa3Pp8ql5MgmqhiwzaAA3PXyq13W+G7w0T6D7mbAXLCHg9cv/kPalvY3jSte/SIAk
av0qWV6yJ7LTyxdierpH+77r1z+HmXtvW7Re83UamDQGCMISyWKxWHXqlJWSA+SMjlGCZ6vsM/mh
JHq0KQEC88ocMBwDf3KguTY4Bqi/7oMwpu5YD8lLUxkB8Pm0IrsmiaoeFQEh9rlwjUDbpIiYGvPs
5Yid9A5aeqV4gAf2PpTl+QFPOekwlgRVsoUaP6NHZa5syUAQuQZswwEIjsZgbMm+D1anPMuV8t0q
6LcykqZmG2dt+xREiewNkgkgrmk1PehPTC13wL/yj0LA20kkWUW1amAoHp78R6Nskre01OJXWUE9
9iY2IgSO5rA+aCDEQcl3LXvAkdO/7EQFs0IXxLYrJZHqplqu3wHVNWyMRqkdpZSyp2ycyGYokuGp
zjITCzPUAuVaOZwEpwMGkrEVgL91qcyx2Y8gJmtS3Jjdw6+sUQRh5xXlBboKxDjI3KPmzObcKL21
8gyMwNlroBVONH9XksdouOuxgNcPyYqZZGQuSJwjSGhe1NzGw9zVtI1ylJqNQIs9lLUF/IYAtrGy
WLj98RbBJYnnFuH8tVAhdJAB53rNADD2Afu+Poe14UFNgXIREDTjPcrd+MWkz41SSemrGZwGFL2Q
knifkIDXABB9KGu7iGygfZIcSWGev0aVq3fvhiiPujqD3+Pzuesyi1CT3mN8zfZsD8HHP/p8vh9D
YCdUlycMb94TvNhFbe7YTcEZQVRUoJgXdQMI/fBGsJnSAGxzZfo6G53blN2BkGc457B1B1nIorm2
VOfCuINnDameJXaRgij33oI5Uf3ra7V28BgSDQEChq8l3Phako2GBSzBK0rbiqRxurhwMmUjYlNY
OXcAV8sAV+OtiQI37nz3YUuQ98lwJOZgQ5T8Wav1PR1VQSHVuhigc8CRDaJOfmvgIVaSrkXZa0i6
V2QZnGFQ96UuaiW94ksgnsKe6FACEz9LaxjYc5MROahfJ2lwVLvzjCH2NOURPOYGuE1oPzj0Rpol
FoNgWwQnHwFbBQ1LlzJjLYfOKUX9Gr5IWY6+NjdShX0IQIAdQDNsEkDDnCZkJngfzaKoXkmJSJ2j
ixImK8dGZ102WO9vHBq+73NU2CRJWrV81dVN9vY2vtfjRoTfXNFmMI6wahhUL4PvjJtDpYE/M04p
mEHSye9Lb4ri56GTLGe+kVbh39VC5pcVkuBf/i1kApNexSNmM2al2+FHEP1dOffoTwP0FeKZ4IDk
c/VTgy3K5RgqBhqbaTNOoqVaFYB6QDCbwCVGpG6pT7IEC6+PYf2KTFC1SfFz3bCsjY/7HC9FmC/c
69yJT5XCNoesxgKZ6r5rwy1RDtclrG32uQTumgVpg1JbQY/3SJA6galuQiXwpP5HcWMvro+9Rp00
2muwWvIL2G4YzVM9jVr1GvxVhXu73F6fx9pKAX2JdyeCmEgjcS8TcD4H8mQYFeob3qfKVc0bCQ/+
/f4zAdxWx0NSdiGBAC3bKfKOCnoTrXw/Eq4IFJmwUUiFcNZQ66pMMyqpfG2i+h/SwK1X89tdHrj+
QJWzPAjsB6dMaOk2A6c0lK+kA5wZUDeBW7iiSovxOVVqFLkLW1D+gHe3OSTScEL0ZmvQaI/43u27
vRDFrRbarSE6FELUBDaQwVFO15Vp5QZcDM826+zVWXSzCt46HAowX8HuUeSlRD32VvYbIWPUGaFU
HSF+fr+lqM7CNrDBwGgUyLMD0yPZU+len8fqjrCicZTqWXh3cNddZnZSYdACO6JV3tw0YI3Xtl2b
ebTMBOX9q/Nh6G5oFvKIfLhJGc0QcF4LTE/Jw7zvEsHTZnVHzobnTp8hV6HaGQaGb5KDKXuN4g2g
Kb++XKI5cMulGFk/IgpevubZ1kq3N9ZdMwuC4Nj/lojvp4LXwFClsVm+GrmLwmVJhNxY220ES1BL
BheHIdSWWqvStkzCAipV5X30NIL2RYpo9NImgXzQyCCiUGFLznnw8D9QEw09Bu6O1+CimfqR4KWJ
wqFceZxbM3TVpLedbOpMV8FltaFJZH1PSaSKgGor2kAQEULeHQX58LK4jWqyJI+zscpfJy1z03Zf
p/sACLnr2rAmBAYZRZsECCgA1JbLmWYgeAMjOiP9/JWV3+kAco8v10WsLCHQDr9FcPOwEiXFLyGi
jP4ySHRI7Z1FbXe0vUwNtl14cxKTYd1BwgEyPIJiNh7mG2azlasSHu69BBbDWXM1VJZJGSiV++cy
/FuKbz9QUEdcybj4Gf6Wm9+kTRIxkJMAjbKDqoWNOX3C30Zan3GXINOHeinuTpOoNRgkrMBjRreB
9Gswb78zF+Nzd1pcakmbjwXMdEJA7PgrmTfXVWDF5kCNWdU5fCOUyDAtPLtqujZWi06WWD8Et8Yq
idyWNS1moUzUiyBgC+9iOT7CaQowS3P8mtgu7Q+S5FVkf30KIhHcHtQBzWU7AInoMFSe1Q2vSlc9
R5W5u10MXGG0CEUyEsEnzrxFpRHJJpIa7JFtwzq3u0z7xJE/F8Ed+bCz1dEOB+Qh+7ncWUXTAGUX
Uy9piCzY97VFOxfFHY2KprE+VlPyin17MYfwyRgPc/92fclWbgTgqgDn/0g2XVArVb1lz3WPsEqT
ezHZz4Yj1y79cV3ImgafC+H2pRzxHA5sNQGpmf1zlprJocog2Ps1GeBOQD9aFgmEk7/UYhSOKug+
FKevqIZEMV4mqrnkdgN3mAmKK9AmAIiMpxz/ztKMNhtp14y+3nqxdJ+bbi66/bm9uBDBWRK5CHpZ
ptXoB+916yA52wE2Jurdy63ThRBunea5ze0mrEe/MzdDHDtz/Oumzb4QwD7gzFxFStj0JkiWfG38
Lv1I838+MTwjWQedCENqc98ftqVmNcU4+Ei7ph1QTjRw/kwCNwFVqwK5ySEBaEH1AAzKZ4aHR49W
wzYDDC3XJ5tULZ/DZvDLuXJlVF+JXj7sNJ15Xf9uAFqN/EeAydsNK+0tjdaDb5lPaeqOpAfZfrZB
nqewBKnKj9XmZRnIHCP8DoTuBSyjALO6PbdT56e1r+he0B9IfLLLXa8+oLeO16q7IKo2uu4NWeXE
5vv1peScIzZTIFUR9UDMU7nkRygDkhe1GlW+miLf1yPjm3YuNG8E4r0MBlcYjVpZWjhFsAEWKkmY
X7bcO2OKW/zCLn3WT6Chey18lOrRqVHZkRgiwBXbJ25tF8K4q6ayCA0yYpU+QpJOkd/13VZqXoP0
ZxKeTPgaxkgEl9vaep5Pj9OcFM3DuhAEGj7N069NCwMUqtu2me7gODiVBOL8efCvb+GKOWLoDQT6
kSXCHcR5BlFjV/YoK6UPpqnpZyEYfcWiLkbnzhrpJTXvTIzeP6fj+2QelGRn56frU+BLtD/U8HwO
nElqBjvXagIp07QfEuRcoy9NEG06+5/a2Ia27aCHDW3uGu1GwOSFYM5S6fVoZcYIwWXndgpangj0
QbQ57E48M+VS01TZXGH8anYBTBaydLG/5zUcQQfQ/iJUjUw3Nz4Ns77tFVr4uvUtqh5U6w7doa9v
ztoUQHrJ+rSAZ/OCySxtezMiYVr66YM0b4QVvKLhOfUFkIVE05SVPpD7ff+170TO+aoAJEEAvEQv
UiQlllvQDcjkShIp/AlNqpoXemv9yocOwVlGpRpDkF6UWOVTQ3o9VWs/Kor7MYq3bdyAxqB0gsby
1HIQ5GzXTiQiD8BAo64bx52zoFZG8rYNx9rvrTepoG5WpJtO9s3bgkFsVmhaAGYG5G+RHeY1K43Q
V7Ns8sqP/glqp/mbiPZlxVTqCDCArQBwThWXwXJf5rafpXZOKz+NEwASJe2uGBIv7rrtYCubumzd
RBJhVld0YSGT/f7sOCZ4w9nUyiq/yn5R9M4IA1HjZpEE7kBmiklzVH1WfjlRx8q2CVKh18/jyg26
mAOnz9lgFR04qCo/qRsnjLZdjwfHrilA0vHluqQV48IeAhaomnFdXyTXGwucrgMNKl8ffat9rKjT
Cck52NOYM2DnMvgEO3jrqyHWcGHWzaFtQleXTimgNDaY7uhz1r/E1QvCHrdbZUbHj+IvzI6xHy/V
QC56I5lNFX6BtaHWjoggbqtK8Ht8HiMatSoMWo3xU+tRI5tm/HV9Y1ZMwPn38xiUsI9qEGhppR+2
HlW2KpgKkgcs1p9J4a7+IOyLIYgIpGRuEx40dUPb/49SsTUFOFsrzgwkqlSlnYW59H37tSLFAy3j
/fWJiLaDO/XxKFX/LlcZeo3uRq1AnUTbwZ35SDIarSBYqLm5i3pPqu4CyZlFp1E0C+7cU0pbuZIh
xQx2WeqqN1KSfBj8s0NxwchTdKiMDJgrhKenY4O35mHETfZ+fS9WrdfZdnMued2UMxjNMYukcnv5
QZXeInmLevWY7K4L+kDBXliWM0ncIS90xu6S4RDadbyJghgVSSmAgEq7UUmkeYlFSw88UDvA1Q+W
1AEd0XxJI3kPKswHYLtVtw/Nb9e/6bqiIGa0tDtxoVCK3n6lX2RemLtt85B8ayXB/cAXmnEbeUGW
MFdZJKcJThTtQOwC5wf0IWXQbZImGtCaLp0duHtvCTbbi8K5dqzIGp3OBiVjYAWi3o3rWgtKCHD6
ovaFJxNUQsOuhgrvPVpvk2IrdZvrS7r2foYt/C2AUyggwJQZPnzpx6R+M5PWizRpZ0WmUyF9panx
HmyJ237U7wbMUg3t7azUu7qSX69/x/rW/v4MTttmsJtOk457rOgezB5VtSVxxnbGA1rUN2v9BP1P
Et9AIUcLMEOvIWnW3ufwHrydebgvgnt037w+pdXr//fK8g9L26R114FMyu/VDVhbmsjBobgugiet
+o+u/p4Md8ckNBlQjY0XeoUOKYZyMoqnKnuK5EetfKjl3RD8mMLJuy501fE8mxd34yitkYEKCSo5
0vyo2wOruXGlLjg0SeEBI3IcUD96XaRoKbkbKFCttkRMCQ6H/UCap8xCPOBTt/XvleQuIbOtDLVm
IiSieErdoSlzcJiKZlsLe13+PyzMb1ncVTQHkzyOlQ7PIHxq1Z+ZdjLN94ECJtAmjl3+3asne/qe
6jvwvgmUUnDOeGI9swn6tCdQykbZNe1Wtk85Ugfd9hP7hd6XyLwq6PWgchOUUlBA5e2M/TIbNwL3
ZecK7BazBxe305kEdsrPXiIW1dUYlWalr9cHu9trhauXx0TaVqEXKPdTcxty4N9zdiaOs5Kkr+0O
rVZx7RrOVDoI9F1fsFUzfzY+Z/7KFAxa4N7COU52X1rRJSJYLJ5MPYuGRJ4ULFaobBBHq1+i4BeN
HLN4CFz1Uy+431Ph0X+pGfVATGMquho6I9qOhYKrYtUYnAngbF6VKlpjdBNOarrtAl+Xn8dbKXzZ
4x1B3f/qL4/5S9J+DOMOC1agjOOtj0UF5etTQLc3A2lCJFY5E1qCFWOcbLgYpN7THqB/axegP8Nn
dOq3EM5o6iNwmGnL3Op6P8Uvg77/s/E5i9krGajpCow/6VsgojMR0ciqqQIm8r+LxBmRZkgKuAVY
JHTASaQ7M/ymBjszmwXLJNoLzpKYNtITVsKWKfBifQfa3EAEK1x1OVAJi6pydH8AzePSWFGk7pB2
RpbAGj1p+CfJd3rM4H8o4BJp1vqi/RbFaVYvkykadMQcgng/aV/a/mvHavdEkIP1RfsthtOt3ASw
zczgRDXBVwOMI8Z9kmyvq5do0Tj1Urs8TnIDbsbQPlSWl3aDo4V3tLFcw/6URfk9G07TpioHLuQj
UIPGzBUyRaANEmjZ6r4wNjmUyKPcgn8dZkMpjXhRwcBXySYgD1b+WFSPRncbQvPjngIjOFC4BmvR
xxcpj2ZWlB0q/n099ECKI4v2fdXhPBfAqbJpz3YaU1yEXf2QZD+6YpeanRP1by1qbJu/zT7dFL1g
Umtrdy6T0+kKNKBjhP6JvqFvcxCRJFvV9LL6y+36di6FU2kklsJE6TAzVfpSTbs429B+GymbWRUo
tmg6nGJnaGyLwvsGgQKb+lk73FVVvU2VUHOSfBJ4tWu++vmk2LecuUmm2elZ0WJSOki4Epcmd/Po
qeNmkF8s9XR9AUXz4gypgiapI/g/YK9VNKJ/MgbQwjwmohYCa5bnfEacJ5Z3ckOmFBoO7gKz3BAw
UBnuZyYCAgMw0AO5x4c3lUoe7cTCjQAw54Nelm+KNewieJaAyfafsAtouvBfWXyos+hoMCrMW6oP
wV4m4FN2JkHCY823PBfBZYikfJrByICoiQVQePtkaZ/wA87H50xCF0TpPMUsKpOCFa/6q6lFkEDR
DDgDMI/t2MUhJJg+AQvUt+vbLRqdO/gdoIEAW8CfzIqd0Xj5Z67k8/XhznuXBQnoK5k6odwZNXbJ
S13+iEIBEGL9XPxWJO6k66HRofmTXPpB8ZIl73L0JvXeny0Ud8CjyTRzlEfg4T9tA+KKEvGrEcfz
heKOti5TQHMptrlLkg26Dm2C5D1EsWxe3kvZizZmW8Z+YZk/tPGuVx9D+xch20wXPZFF+sC9xYqG
EcYHOJIdQBxtsJVr//o6rhvK/24VaCOWRjkoy44E7AGjKq+jto+y7Rg+K6KuRNenAbzYUgqFezYX
GaQQvPTIntxYnPofV+P3LLhjrxjRkNYl3khq5Tb9IS0/kUDVCDCUKCUzLXALL78fdV8GqkFqPPOy
/lWOCWrQ6x+0FHGkrS7TmRhuGkWkqJNBcGs19UsdfaF6JrDwIgGc8YomUE+GWCl/KHFXtb+M4ut1
dRIJYL8/u+Nnqx3afsQMsnGDovpOhMFYVVfGt2SjKMoEkn05fq/EwF9N8CGUzI3RGMPYKZKXDgIf
XCSFs1+qZCG83rCL0EJzaVRO6N8KuPwpIMfXl0skiLNidp9HfUixXEEwOk1w1PJjr2nONLxfl7O6
LXAfQEEOswQ+pOWyTUObmHMMsz9LphODDAvNXAWqtWrz/ycC+IyliCKR04jOsPmyjdAO2ih9qUX5
geuzwJtiKSIzewq2Z5xy/W+wRLe//mSNMJPl6NSUrHGc8MRvgzeg8xKBoRV9PHf0aqnWKjXHFkjm
Lid7YahrVZXO1p87ebQlah2Z0Nnc2Fnb4tsrESWjRDvMnb0AlBiVwTLhOmpD4yckkAvRbbS+SCB/
Ak8SAIV8cFCeWqCWdEwCyfBkcBNhjmJ1DjgAIPlBASps+XKTKzigWZpUiBOBC7aKQPYx3EfG0xAq
WyWyHRL1G6V4M9sfs36X0IcSje1i+wFwy8+clrPv4A4kGdoqbfoS30FfpnZrNF8BMbldny0ZLV/A
hocaFv605GjGkuv9kAFbhFYpKehiG8GJWVvMcwnciSnonI1212f+TP4BH5hWHYgsQshcyED/I+A+
UaHFqMMvit71lKpDPzXFKSmlaB+ikew9oj3moQR4XmCMebJXtGFjslD6gX9BFsDf8iPIaeW0mItT
1oDLKM438ujmWbPpsn3XPHSgHy2kBDyppVu0oFGZnqO03CtR/qAlpUNN1UUXUgDiRcVb7BJYpBfw
WWhuCuwO6HdRWsVbjrSbP9o6noLGdIjRelJ8LIAlVuJfrSVwdC6sCCeLsyJpX1uViUqxk2V9CcEt
l5LCDWMV5CiRQD3XNvZ8Vuz3Z57CJBtJVSGdfDIC6k3oRwpV9QZD5PGsLh5IGZD5QdH8RUUVTHqm
d0VVneT8lzyWbqY8R0HggCJ3kxfB5sYjh9UD2xMrUMP/XeC/K5PGkUqm8pQYxbveRvd9EgqU9MJC
ciK4MweeHEOTkPw50bb4kUjWvqNUEKdZEaEBxAdGA52gAIqnJNOmvtJB9lCe2kR2yy8WGJyvL9OK
ki0EsN+fbT0SDqoixUV5QqmQkwx3sBrbcbA9XXTnXiY3LXAYnE2F868CJB2ixEywIfOzroQPit06
8QhPrm42c3FAm5Bt3LYbkoa7zo6dpL41VYdeLxb4R3RQGeI/lTPzlV6YfREOxQms5IcQk0Wftetr
uaLfDGOPGi/Wm/iiW4eZlYo+1WF5Gke669ExzqEDekVLEmALjY5+IU0ikLiiHuD7A9AWcSKAS/iy
MktCe+2YQmKO7iOJ+mMUed9rAlDaT9D2E7Qt6M+5VA+zR1fpWNeLU9d+n8LK6239cH3RVhQQvcM+
OEEQUrvgMmqTvi0o1YqTjueu/OpslOj9ugS2sZzNhgTwWOI5AkJVnkgDvbv7ZCzk4hTpmatVYAyL
/kbb+Ps2HV1lMFzF8sZJ8PZan9VvmZxpSMaWpKjWwlU5Rm6rvbXyMVLQNHfcXZ/bqhxUpwLri6UD
5ne5P1lfdlbfdlBqoK2Gca69IAYabyjN3s1iYRZp5aJANT6KIgigy6C+5tQhbLo0raY0Oc1DhXRL
Craz1KnkGxmp2eVvw+fEWUXvJBmJ0OWspC7JJZva8SnUD9OmKAQqt6bU58Nzm6MG4dyplhmfyrTO
n2tdK+9MEEjffKl+4LzRmJLVD4B6eTmJespUCQUG4akdwi24tDxD1bxa6QUGnHnJS+1G4TDrjAqS
GMZqym1JTcbCMNWxPaHkbIM6ySn5boZ3un4v29s8/XFd3S5XDsaANXdAeRMA7Dy7UmNk6CAZwAOc
psDtAPMWEademlD0ilIUGYEXEJshLbZctB41st0wSyVwLtpWH96L9CHWMofM383h281zWYjijs44
RGVbl2Z5ygzHzhz0Dv3E+Nh9xg2EhBufyw9ImpAGANxTnNHBsSQjdRphG5rL8w+tAdkVo/CBg8Dz
GECt4qmV2+4ExgIZhCU1eomglYhAx1a2HZURzOuVdWw7zzzVAM2oRMMcntBpTH2qxzzzdCsqBZHq
SyngFWT4azg7MrrrcVELHY+wuaYVPQZ1q29sgK0abXPrnixFcGfSkkMJLKAdPerhWzb6zf7PhucM
C5WSqWoDDF9+aG2a3FxWhfcjKlTAwAv8FDLG3PEA8SNYPtrKOipd6fUvQaN5N89gIYA7FAaJux6d
ia1jM+bO3CLidmvOlpsB5wXWKPnW8NqwjmPRbIDWcVK0IgFZ2izqmsSWYmkXQc7GHhtomQR+Ar4A
IkoGEACWVnbKp/sJzGkOmRDwVm9X2qUYTqOmcSgm8IJnJxDIhuNGk/WbVRYwOdYrGtxKOOkaWVpE
MqnyXA92ckLBsWPtezAGXd/ylYWCABaKZMy4oN5cCjB0ShPSSclJT59RKBYr36POvy7i0krhwgCv
J2tJjsIQ/j7P0XwmS6w+wV60KLl1C81tQ6+0k5vt1FIOd/5ihaaTHUAO1W2n/CuKRd11L03UUgC3
GVZioufXBAHliIfyqLlKdGtSFsx+4LqAEURzMfjD3G4kQUUmpTeGIyk9vJU31qwIjvjFfkOCDgIt
hbAbw+C7QGeWXYxWOoxHrdu0wSYwQUYk8Eovlmkpgj97eGrFuRFDBPhz9Wc7ETyKL9SJG547c3FL
zcAaMDxV7jp0yUH1QXlX3Fy3waTAxMIVRVu5C0aiVE8yI54gJbqT0A13QEX/jacCAtg7FKlNWKqL
SsBRBqlVROb+OL32xqGnJzp96UKBPl2WAOOqgIlCLSsrM72oycohnhrWoIL0oPKmQb/PwKsPYpiX
uWs9QwNTs0S32qT9U6A8TJZEN+5l8vZDPlgf8XwEvxZfqJBXcxBbVab6o506pa5sCNmjh7qLHJ47
aHdl+NhPD1EbuMq0ozounGhvtG+dyE5f6gxbBqy2jmpV1KexU3EW50irEC/AuFd9swjcduo3TZhu
TNT4gfz7+rZeKj8koU0fWsLAKQPZy1JShToIOQSZuK9/kfu9rN8axmDreTY8E382kXlQtCEtMTwZ
Rg9Q/rCtBKd3XWWgL6DfR7PyC0yaXkmNZVU6ZjDghTcUaKUVo1Oup9moh/CAFS6NbT6YTimswbi0
TZjcmWT22DmbHJ2HhKSzpvqNfFfPj0Nwb0Wvn9gePJQZMzu6X/GAOxR4Vl0RqqofNU5vukJOpBVF
Q4t3nGoQ0OJY8+YVRCk0KOGzI6vhtdU+vW+qPdjFrk9iZZ3YIxlNIeHboJSU86I0KpEwIrnmS/Vw
iKT+ISLjY1XN2+tiLiInYAdltd0WHhesqR77/dl2JHUot4pca0CJfeu0g07+aVGCQ+3nRt2mFRBJ
6L92XeLK4QHoSUFtNI4pKpu4iVXtnOd2TnS/iEK3Vl/H6ua7A9sCNkEWVcCrmWc7nmuzHisaGn4T
otPI7BTfa2A6S/148zxgbwlryaGDUfCjj9/ZyulkNs0ilXS/t7eq5BLBLFaWaTE8d04S1a4QtcXw
jfyqI/yS3NgEFLuuAmGB1xhjMLFw+y13vq7sqJYp1X2jLpyfZiJKBawoMAv5obMYOCThEnL7nNi0
r/MuNfxkPNURBUeEsrFNwd23sko6GNhxHEFPxnZiOQk7m5GoKkbDlwGltws3DX7evMtgp8TbG7le
MEHr7APOdnlS80gZh8r0NQWEd+gBKbDEKxNAEASrL9s241ngzl+uygMBUajpZyjGQV7Ri71bJ0AQ
lUc3HJhDlE3yxsro7Codbd320fSgyd3qRspqqNFi/AtHkOKiShFP8GXlvv2VijjFL20tsRn6hJ1j
laBV3nL9c3tozNZQqD9kkVPZ85M9Nk9m/90UscNequtSEKdJWm2FvaFCUAyO9Dtp9ERNa9dmouC4
gY0ShPsXUbxRNcM+QLObo2bnrhJ/M7RT0DtKIwsujkuNQiwKMvDEAKHGBU1Qi4JtJdbK4Aj+xJze
h5p/s0JhfKTcQJmI+fBNt9JyVKuma4MjIoNJv49FRGRr3w+vijWggIN1obDWgEUqSBQcpSF/09vx
LlEKUY5XIINXWnTJNYNmgAzw81qDvLVNkd5eSgA0He95UCXjVMMtXuqtncW2lKNtmd+ieTzSA4JL
lFn/RegDUYLz4ZmynZklokZ5iKCI5U+JN6ijSzLZJd1TS0yXEsUNbn/uQR68EdagjJ1EbjptEJVV
r0a2H+QWmu3aW4Edvzx9y/G5+Rj2nDZ5STGf2SHVhnaP6NZyq94uRXD3kT6lGVESiFCNLXozl+rh
+vjs7/ktYa25GPkZ+o7w9ymdxyaYzUTy1Xl0iwl+Z7G3gv1An2wa3OzhIk50JouLgoxRktbjBFlW
84awsJ2L4AIr6gsICxrIo/W5irwj5xxQszftUtKpb73HfYAyX1EvuDUBH681YDnhH/AoCznQerQr
banf3BVoEIJOft717Vg5ISDihJPzHwHsA85OSA1URVPThvpKnOyCzrwr+q2ebWp1Y6jtnhJre13e
igYv5HEnBJ2M0tRIMKFUl3+GSbePwmw/pemv62LW1k0D6EBBpp1x3nEHpQOrcB1lmBbIJsH4YQhi
t6vD27BbyAEh2cRn0ONMiwAWKKkfNt/QYgqVvALDtSbg3xYXaHUPr4pTrCFSmsqwcurXPZBS20q9
/ZTjPSsDs4po52XoK9K6qTMaW/dJvekVN00319d/bZvxUmIBZwP3Hx/n7AsAD4LS0Pw0yJ8SLX1Q
SbcLKvvWrD97kp2J4Q94WBdDh+chuH028t+yqCqRaQlnqxbDcwEMXQ/B4YMHrp+DBrKKEnc2YzfQ
cVGJCCdX1wuMAbBWFjKkfLavBUNVXKAPNYoS5x9yYj82qAxq4/hmNxrrhU4aQJQBIneRtezLtjOr
ITF8pW/dptgOqfmZjbcR4WKZGYakWtoTcGVEJSidoFjzvKnKCvyl3iQyImunAwSP/xPC3VGanKXa
0EMIukA6jfWaRbcm4JhenQngXpVlnFtJEEBAN2Uop4idTzgKCwHce0ZuClRvsGUCe9nGfjTt298z
jPMMTaBZehpRW87OykUaayE1iU+K+TBEkjeXgpf3isouJHA7rWp9R+F8EZ9KX6bGA3n77aoE40pg
pUANqABHxKlSkZaq3EaGH9DxIJnULcbKUfvtdUu1oktopYEyCnig+OET+WoTgXNPpoZfhg8aGrre
flMAuokrCNzK8Ad5AHpmNHTs1dzwh/jdepZubPfNYlKIqqCNI+LnQA/z90RYKEU+dNAjhIvJ92j6
cX1xVgygqcDrQONRPC0v3I+A2Fk6l5LkG98NvXeV1HBLfXILW5RXv6yaBUpMRU9u1tFPA4BLXm52
oZjpPOud5MvR7MmDl+f3cvUUjbtISVyTbGQExK1CcH2sqDDgl8BggiTQ1JETWAqd1VqWqmS2/SH4
Uhm6p5XlPg1ufggCMXYmhLvKAyLPccCE5PpzsU1vxsaCnxgLB0gkghdoWc/ZwonIUjiD4dc3k+5R
6+rHJERfjT57BIms4Mm8og2Ig+sIZBiIGlsWO0pnvmJcS7Zezin17WpDOkf6NZm7SATDXHkfAGEB
wBCAPCaKwbn5JOgHMkcdtf0ZVfmm/cMw3mh6IO+xIoLdr+w+OzOs17eOFCCfj5GNqK1xg+F10E+7
Go81pUaxXCPqfXppYEC7DL57YMTQIQ8P3eWqkQaNpTQ6tcfQaJy3Qa5vdhURP1QMxL9ZL7mL0Ngo
6fpc9Fl7zMnPbKeXf183AWufr6uIfGISaFf3AU8/2/SuCMxxzK3maI8vVugqxR+Oz1l5Ws4FqRuM
H1iueSrfb/16w4R1x7rj+/FAYyp99vWDPY/zSO3gNMmHWt82N/sJaNGCpUeMgcFd+bCknVHgpsyo
PvZ708g8uxYxSV2uPmtzh8gzthihW96PltSJIqaeVUfg+O3Qk+nNObTl+JwD3cqBQTU9rUAMlDxm
TpRXAgGXhwwrD9oGxAQRQkcofbkB6I0SoFtJWx4Lu/yr7SbX7llFgvb9+j5fmibcGswKIpGMO5F/
J4eoVZDzPm2OzfAt0Yg7AWlMgUrIqhs7feDG/bifDBO0dzZwZpwRtOs6HPSyxXHud5XtVCKqx8sd
X47PmYuo6aWItBifBJvRdKKf1xdKNDx3IEbd6sx0aNqjhESz/n3SRWDPFQGARWpAU6AnJJqucBtu
DE1ZUUtujxkY0euDgu7rN88AhhSPe2gUTgQfQCryXkMTuiY9xtnX1sv7bzcPb+K0Id+LSgnkrLn1
nw1rMrKyjI+dtWnQRmJ3ffiV87AYnlv/KJDgZhUYfpPq36tD3v3h53PXZ5o1hKI5XHxUQTfzV2mF
29u/X0fPY9CBA5yICPfyPE+Tos6zlMTHNPS0aadQb1QFQc7LkBSQcQoQlgzDy9o+LkV0dmYFsxzH
AMYdrahw2zp02xgEzpYJpFHuDKLy3RWVBToVYG5YKfkSaqv1RVrPVhgf5UF28vBQ98fri3YpwAal
DdLTeA8hA8pjU4eGogZW0lFGm7yiS1x780tsOTwTf3bJTVESo+AOw8/xuNXHySmU1olkQ7D1ollw
JwMnvikQvciPlVPEm1lEacw0fxlsWc6COxkziBrxWsLwqTY5uvYueVP3FYjim80HQrVI4+NBBpcf
CdflYgFgCKKMKB2PdVE6Zho5teAqWlkmlkhEoSjCjpdgpiJFk7VOHbuj4Wrda6r6N+sSyiWQZ0XL
bjxb+Id9I83EQhf44ahED0Vmu2GQ377P7MUCWIiMT73AKSFlUk9TY0/HKLoLdqF9c+iRvVh+D8/F
VsJ4DMKgx/Cq8aXLjqL2eZcGFn4YaDxQCYJ23fCIl/tblxPaHhuFfAQrv3RXyErmIJ6GbkNtWwsJ
TPm9RqZYBZ4TQF0dxhBAjaUwLcXjLqvIfKyUw0uq7K9vNX8iPkaHe4fueAgNwrtZjm4o0zDHZTUf
rWyynsHIX74pUtrsjEruJfQYo5V7XeDldDAVi/VeRRIfvHvc2nWWOaMaJBrewq+F5QX/R9p17UiK
bNsvCgkbwCuQpkwXXbSp7nlBbaaBCEwEHr7+LuocnamMRIlq7stoRqVhZ/ht1lpb7oTb1+O5/Lzy
dmTA5zPW4PPm7Pl5982wQGs+ZnsVpr1RKNPGtazRUxtmBisQaHfsHf5/s7Taf3PdIuBIvTbH9ysP
tfb5oS12ogp1C8OzBD4YZw9QZ3D0VCyCniCEH6ZxiHX5WfdCV8Mhf373GN6aUNMtqZkR3iCHGuuG
38hgT412YwnWdhgg9aCpH4pjyhIwz+wlN8sh7rWTWz16e3Xdre8DLIHKyIpGAHT0cgl60uh1l2dD
jDQq9OiY//7pAQzklUlo4jToyrk2INjkmrxp45W6mINxXP66Pf9qlgNLjNoRgnU8/BZQXsoEdfnQ
5jYwGrEt7kgCrqmfuHd46zj5fNvQxkyBq7iq3cGbXRsxXc4U0McFTnTSxTn1kzTUd1yPvc+vf39z
Frjjzuh3i8+PxQsZ/7LeK73wOk9vfr7ic/A5H6pxxPc17bvexCy+PTsbNxIwFEj8Is2+cqQVb5lQ
u3VnXvUx5GH+kqI9OiPxSe8c0Vxhx+/YONQXppRnrzRLExWLso9zedSH30VxqPt0x8becJRtW9tD
TemE4ejo2spCUhw86ZN8J4RR/fPXNfln0tS7A+1H8gZ0/D6emtHPa+JDG8hf7DZg+R9d3nX53rC2
DgscvXWhQJ244g/OVLRLnzYsFqmT/KW70+xAZZ5bd1mRzA8Tk/N9oaN97c5sXgG2MdBVDAPIv//o
3CnTSQQDyEM4LG4abkV6M9MEr0nlQJ5jRMMax/szdll/BHQ9eWTjYqV+Rbq59SeXjkfS9GgQmLCl
QoeWtjw2tpPuvBOv2MC3LjN+IPxVDRlzuIQAzivvtVfIsmBZyWPZCXlywEjNfdrp9F5Uo3mYDSjB
dq4F6UQ59WfpgvRb6Hp6RAeZ7wBsan8PxYJeW0SQDxVCdp8VHgcUtJR/3z5lG1v/4mcal5eEDu5R
IsF7ids5e+qt6m+CTh/G4NzdNrNxF6F5FG5tKGGh8ZurmGGsm7zZwC1hPDv64d2NtjDZDhrVrERc
IGQ81bFc8s6mU2M0cXckyWdPxO//9SjNArAEcsJ1BTgz9FJarWziYgjsIrTH4P3fR8UUHgUeTcQ9
ylVXjoOjyYG3sZU/sHNf/ovJf/t55XpLWGvXZovPz/Znu3yROzmBjbVdNV3WugDQEFe8y7nMSZcT
rY0bM3TZIXV20pQ731crQbIlVZ4l+P7IQyvxxx1/YuMEvP35jnJQqy4X9QjBmNhq27uiRxNGrwvm
xXl3wKDDW0Qnb6AOUX1/LbK9eY2ZbOau1uwmruzzktv+0sS53QQe+3l7L71meZSLB5UgakFShIKn
qBadKjOhMtW7KsavMQO3c81ArygPvLowjhnJvUBA9OlQ4OZ6yLyqCWkxDbiboIz7G1D65pOTTd/N
ZC7/LHPOIjTRGD/XMstP+pC6kWTOdGwZXhQtnUrDnxrT2bvcN1YE1YyVV7/GuShTX95JIyktLXWr
Ih768c4qZuMsi3wJm8T8dnuutgyBeInyL1A8JsBol4assi4dL2+LuBXV8HEW3vCA7mP8edHFHklh
4/nHqgNMaQF2ei3vYLpTkZeCVDGfzj2/S8XjkD/PYieK2zgqK7ID6bKVcYG+opcDQjYfbTtLp4pF
/qi7R75HHd6asLffV24SiX6Q1K3xfSafDe+DZE8u3zmOe0NQHnZT9hMosDCh6ac5ok14e8mv/RVQ
UhA2QLABLoutYmC8sjeyjppTnFu+YX1HZVEzDmn2c/l92871MFbqC5Dl4FeZa3bxciW6JS8dG8Ix
cc3O+YE3O7fJxucB3ALPHQg6E0UcZSFaQ+Zua7VLPPV/snPzXsoAOl+sLgseUgCxsZeUfTQN9sC1
1BviFh0QzJfq3eDM/xiAWhBwpsjPXPkDA0QLqV2M8dj+NpzfxbsfVMDskYVDgAhfCSmty9lv5gV1
OTIjWZImAT9B1X7HwPVBgIHV5QUqDDUDU9mlo8NT4EvlFNvc9tMmdrVPSfleHi8myYJ4HaBCwJHj
XVUgEAVIWsyRuR13aOyJ+6/byYZe30no6gfJGaTHIJaCgtDlLC19kYH8U9LYfmy1r64oDtyrD7b+
cvsoXOFH1nEggMNpwJStHo5iJ7GSLpO5EzdZrP+CjjOxjs2fYf4NLaBzWu943htHA9ZWoSFE1Nc1
97HKkMScYa3PoFga19W/WBYMBnVrFNLwyKoJiCX13Fqbqi4udOp/8OR7FXwxXfg+qh6o4gA5onqD
AzqPNFnWdTGAzYFxQCemnc27Xg6XHsJaRMOmcg3Q3AGRvVwPqAw5ObjJXUyzEdDJqMujtn5wv5Cv
gi+H24u/sRoXtpQ9VpUk8/oEtkiNZFYeEPleIOg6XVCZAPzBW0NCVcHGmohF53bpYlt76lvz7PLB
nxwdMiZ7fYG2xoLkNXRyAJNeOY3KvDVFiRCmQWbrR0dPqXN6/1QhPMLF5YFIhUT55edTBKwkZXzN
EPi9c6Dtu/10gHbefF9ZilrPAOJKWB9XywNhQeHswOm2thXcW9B2EAlcJxaFMNF8auBDzKy/6/l7
m/0Wzc9C+6uc/tj6XsuhK+nFddkBr0e5GQ4JtHjWG/qNP20PZFygftjH3uT5lXXQ2Ll9nqEm2Wkv
tAi84q4q7sVPKQMxB2MSsvITuLqI30DZvL1uV0xk9aco+6KuPa83iNnHsyPQ5vtpIH/N+V+MPPFi
7fhgd/GSRUb++bbZjScIBxhSFYCRwq1UhUkhyW42Jc9wDX1r/wIaAZiB2wa21hPagahvYNOsBafL
GZ6EZhILYnex43QHmZ8br7kbliYwrHPp5cfa/X7b3uaA7BWXDuGHlYNyaU9zZV60utfGiW1HDUnC
ScxfhnfLb6yrhfAC2QjIJqy34KWZcWKVNATCLygJEHEie+je9f9Xb1fwOOGZwcNEskNxDawF8gQk
TZpYax7bjIbj/LF3H6mIOtkd3z9jAMl5dK2lrRDDy6FUwkr61DAQ2GfSPCxWbfjZPEo0tnT2pE7X
xVZGBVnClZSMVAscTsWUndg1zaexj0coRn2r+NQe9OylTkYzNGS6Jwq+MYcrKMxAoQt1fzgNlwOj
AEk4JWS8YiKBmcyhCn7vGudsgWTcuyMmzB22wytTBM+h4khnzMmsYVkTpumh6LpgcG3/9iJtvBru
a7kZZUhEHirvrNWTvMxmp4uTOsHDFGbNHtNp3VHq2gBtg32ADX3dgtxjBZtqUo1xl5ZH6N75Dpue
tIGdh9mLuFN/oKaUvpZqO9tva2TA7wE79qpYqI6sAA8mHQy3j7kznb8T+l6NCpxUhFCvGpUG6KAq
CFQfp8Za6mmI+R+SHbU9NOvGfYNIHE3OEUMBja8pF4GhpTN6cyxDPCWm7/Tf0O44SGf9/cu/hlDI
fAJnvnKSLrdyM3XJYAqkJvOv+s/lx3v3FlDFoOLiFQDP7QpivjI3XYFSZzwM/AE+3QPycDuv+vUs
XZpQvJK+bt2kxX0PccgxWGr3jL7gH9BHaQd5YKy3++UmXgHSSMVgpRE0q2jKXk7WbBZtHhdJW6P5
1zRAET6xAmfpnxyvvrP0b6lsw9ZID25D00eZ8PlHmrPqp4s2C0eP09GfIDtySnrzB1RkoAdSV1bY
V2569AprD2t1/ThCUxSrueKhUaFS3Y/UKEZrXtI8zll5Sq0mcPVTtcx3gzvdUTjtwDjeXuqNigcs
4o5f1efWNKKykfpBFh4EO1nMC00PLJ37tfHoh53wQqaJ8eAU6egbxDND5lLgjFLzVyOtCR4IHw5j
l/c77sH16V8l8NBGGTEWwiF1YxMm2SwGLYur9q4OBL+7Pd6Nz7vY15DzAOYSjpwy3Mpacl3LChHL
8UcBtuvP25+/3ta4uN58XnFuIH4vslbg8zwPEuYFjI4h3bthrh9NFKhQAgdJha4UVOWGwb4ZErcd
6k+aFdaVCKHwFtrs3Bk7Z/R6ri7tKI+YNXFRkh52nObTKNAM4vftydr4/no2ARiFxjPCE2UcHi0L
5M14/qn7RekDQq3bn9+YJlxeCKZdAHevmbo9c0ZtQMkduTL3O9XmI/tIsuaEV+vdHiaYBEhCgPeP
HYvmL5d3cSq5O+dln8Qt+Vj1x3Q5UvbuUwGJLKSUAW8ChAAk10sTRm16k0Ac9ymdDuJnvQfT2ViJ
i88rt7FVWbI2PHyeyBf3p+h2cicboQwumVX7zgHEdj18lz9/aSXKmmBSxox9mQuUcrWD5A91cu+O
H7LO9AtdO3TNT4/uleCvPT4IDMB9eVWHpVeSCdlijIt0OI9tSFAvYnqBuG7nZ6Pb+LwznyuzDW9v
uo0Ack3GIx2PfoMbAaRhCFGiHTuL0T7Tn9uHRfAg885DZofW9NK7R4t8QE+40DTuC4jMV/o3z4Oc
sB2iuJ3PgVF+u/2Drpd25bmgUzoyPiBoqnUbXkKJZkkGjjbmxzY9p3tpq+sb7/L7yiUhocHqabzn
cSefeVv5bS99vqu9vDcKZQMJbnscuhQ8TnP7IOQPfbe5wc44LCVMnMqZpvbc8nh2g6a+m4yTswd3
3RwENBTXIBRhiHqIUxP5o7KZeTz8Zu7R03cSMZsjePN55RC3CH+9AiJiMbJUAzDTUIHcU6i60rGH
1u4KyYA8I7YUPBVlHUabFiklFo/z+X70hN/Zx3J4xD8d61yVPORV4PTP1vJtSvb0LTeOMvSAVrI0
/DhknNbhv8nMVLYx2Y0reGx4jzY/5ksZOAjetAhcn50IZNPU6lWvCQpU1xRTljGgPGlJLJQI0yTs
uZ8kZ574Ynh3DdrEvf6PIcVd6A1bVpaAIUt/dsWH9u79Z5+unsIqJ468lrqnx2aQRle8nv2eH8ed
Dbc5TdTEcoDohpTE+vc3K9KMHSjhdsNjYgboy06ezB/o1FjtdZ7c2tfIRqHsoqPoggrbpRmaW1IU
Fh6PeQodLzQGH4IVtydqcyT/mLiqotd6aQyUsjitDljt2nh282BIDsVuUH3tlGDF31hSHnKWzMmY
UY/Fnu537FgMxxlNad/b8XY9pm+tKFdBI1rpVoPLYogYj6Nf75XSN0eBxA1SHIB8eo6yJFxzR6LR
jMfJEpjIiU9+Vd7Z9Y4Dt7nwAOkh8QvQPghGlwsPbfEaiAcbq4Je4zT96kx3UPy7vfJbdzLkCldR
f4CqYOrSBuKd3pxtUcVoqabnx2EPObw1U2+/r4yhakARXfS2ihfviw0B4BxlhBR8De4R//ZIXtNy
SqgLLVWkrpEph0qmOl2iLJPccdM6ZkXW+s5ofS8yF/1zjEATYHD09ZkCucfN7FSJzu+k5bcmO7TO
ewmG2HwgpqKrN64cZHnVBG9eWNylDKV2Izk0ztHd84U3tgUcYSiwIE0Nnq0q9ML51Etpl2VsFOJJ
JMkv7nV35ZS/O/oBdAPpQuTWVgyH6tUbZQtUOWthJvv1w97D02zsu4uvr39/c3fmS9OApdqUcWZ8
5E68R4nY+7yyrc0J4KkGifzYW168Ay2+3N5rW0sAlQC4AfAoIc+t/PoR/d3SuWtZbPdwNT4T+/N7
WbzrJnprQRnAAhqb0crVgnUorcP4cnsAG8fy4vPKseSDmeedBL7Uk+d2OnTDB2qzsKnpzqHcyOeA
F4RUJuocQGOr+e2mW1ybt4zFtHtkU3ZXERGOaHSeo2tWGYNy/2/soR3KikMxwVBWnuR2QD+PycxZ
LMvMh7DxvcNfjOkjoYdE3BnjXvZoa5vhpKMrmrWKaqvDYzMv7WnJAJdlx8QH5OX2Km1tM+Ag1g5W
gB5dPQCprg3lNBR4+UsRVu5DWz0vxqfbNrZ2Ah6wNfe1OhcqoLZthdVkkE6JhdMFAl2ak+EzQOIB
5yS8bel6NKvmJ7AKKy99xZReHvnBajyEMXjODN6cjOpLb+hoIvLntpHrFbk0omyAmTYd2jbDkwEq
PCjMz1a9l3neG4YS8CVTQlprgoViGJETijwvoLXYyXfsGVEcDNq2Fa1S+Hxmc87E3VI/aHsS55sm
ABKCUMOrzqviielzukCSB8vhkOOy6P4IuRHPeHf0jeV4Y8S4XPMp9QTqXjAyspc8+90kO/nt7UEg
LlqPIJJoyjwtzLKlNmGeiMGDppQQTAEgotvz9zYSOOs4/mdHJQAgTunRigFua/eN9b7Fw0qepu7o
HkcnaF/QjtrYYwBswHsuTSrrYxvDkkOHgcV51fpszkD6uRvKR4KsKjAStX4sIM7Nu3dfB5dWlQUz
p3HpxglWh1VrMRTz2Sl86/2QDyTxQHSGACa6SV61Lpubzkm7mmA6x9Sfkic9+/X+awCtSz0ElyuE
Wi3hEqup+ywnBUKzzNeTj0m2c5lt3TOoPOGRAWIFyFBldZZkRIKdyTIm4j7xSOhW/en2ENab6tKd
tXBHwknSIUeE21mxMDmzsaCBexH3XVhYReCyR9HdLywPvPz9g1nLXMgTIxRHcUuJk8sSTBIqxjRO
9fpgZg/OQncGszFdFxaUwXjpMhcdgYX6qTEPwjnenivlEUPFCCRO1BrxvIAYcgW587yqXViTLNHU
lHkwCvvgVOWjJ9ivvtzryaJcOVe21qG+8Vy9ujLNxEPehYglcs32NDRTTN/bqeO/ZihGsybWQci7
NENE2pg5p0uEnmsGYO1dUExu5ctm/PHuuUMki5oTULuAx6n7DDU9fZmTmUSm8biIF948md2Plu0d
GDV1tg7IBUUZymOQyENQoTz/puy47MeORFptINqc/AWoOG95qOzat8omYINehU0z2Y8ZSdoz6nL9
wR3IXkZc8Uj/8zMQ1KC6DkjYlUwjmebaKsqSREuvo3h/SOvDkCc+ST6hoOcLubMzN3YLYihg01d4
hwv1jstl5DYlmm5g1Hlxz9x7I/nS7wln7phQezV7Mic2ECskEtoT4d8Memqt92UJ/jtp/xuFCjUt
+rK3rWYkUVEcR7C79nKbe0NQXh1IXuDMNpilgdfo89z7Xlf4xl7z9a2lRyNINJlCfQK5NOVIWVpd
kpK4SdSZvzK3CHTv49jd6eTBg7awm74TofI6aVAyRSYK7xA8bMUVrVhmmKlnJNG4fM+R7pLNXvu/
V2jkmzfiyoTii85kEL3BYAK9VQCGKs2vfKzuR2ZnESlEeW5noPh4VzeNj64EHw0v5f7Uzz/MyQ6J
gCJ0YsZ1DpGuxe3f6V/+97eBlgP+PNCdahqkMZmw0iRJomJ5qJ3HZSqhbbYXgG1c/MCygPmGFCyq
j656vBooZ7Sz5kZzGi13n5MHs9lJgwB7jiOqTvIbG+rrOGR1brWgakbG5OrRXMw8qAZtDsTopX7r
GoVfTuIXoFXecXDN8VtNZX1oJ9O5Q0pVhBDM+K6zvg9ylv5ugb0M9VbXwPOpaWBLj4VDaQ+QOm7N
e4OV4iw1o79Lq4EEAH02md8ZznACD6xGxIwTjg5XWu+7Wk99q0izOzsH7VWaSNTO5YCqHoiC564Q
EnjCHBRrO//LGah+mPqhCqHtREPUIv2CmmPY9i4JrZWwkQZS9+tEi0dKfXceasiET5kvFi8otaJ5
4iwl/pzWQEM2FQ7ogEaAZm5Rnxt66wvdFH7ZT83jyPTy0Rid8axNuXZiHq3R3ccrg7r3yAfwzb7J
ykHv7Nqdym8tmtlp6PhT1GGR6nPnt3NDTnIR3WEwmX3oeCY+ojGweTZz23kp08w8eZDbCuc+7+7H
Jsnvq5oWH/SedPfEReZdK3NIEzhaG2WZowf6INJg7m12yonzFQIo5n0yOmjdZTjVvbW07Mw9uzn1
pSYOXibbJ7C09LA1c3qsSygczLmXBHliF4GUFeazpF1YETzECdInh4aa1XG0K+3YOWQKF7dcwmlK
x8e6y6z73KQiSHudnycjEYeJ98bdklHNR7tW764sJiOcPSsLZjFN4dT0tp/B4XsUc9NjgfrxMXHR
dmOyRnrSFq3/7BIifCQVk6hxWHIcwSOLWsiw+RB9yP1CCOljJfXQ0ggqrHbyZCZdcWgT3vgNhF0D
PdO0L7f9BsU/Xc83iCxrt+OVsAH/4fJlK6gn2xyYoWjK7SBL3JAn8wmapY9DAgGsgut7L/fGIwGD
OONIhuAhVROSut6lwJV1NGK56xdk+WwR7QMaWPy5Pa5NM4DHIOVuURxO5ZXQxMyABkxoZFgSzHjd
+NYbZneqDVuc/4UlkGlQCTWgd2crr96oSd7Ws0GjlnW+k5hHb3aOo9ybt807Eu4HaBt4/a4gYABp
5UOHNmAROLKBk/E0GPUy1IfpK+uNl9tD2npiV+QfIADAFl1Jc+auLeBQpknkQUDRx439YBX8AzHQ
mLRy6xOfeagXeyC3zQsaRX5M4ar3oHqwosh7PhRdEhl/ucKvDreHtPd1ZZUa01tqUuPrtC4Cg7HQ
7neqoBsnaeUvgjy3QjWuIF9AURbeYk9JpJfFPXRKTpD3CCvPRtQK35jkdGffbY0IOlDgPkFm2EMB
8/Lkus7IlqHqsUhL+XePjtENy//FkJBagnIByqPXLYRmQo1+MMckqtDfp7O0R6cGflb/Le3ukBFv
543eOLIuFINQxYJrh5qI4mlNSZWwsta9CEptIVm6J26jtLjsKVPumVG8LcbGoZiHxYsWJ8oNyEyM
0C/Zy2BvbYa3Y1E8mq40R7efYUQvo3q8K4VvTo9iDI093srWUX1jSOUFiJ4t0+DCEGTqR+d5rGNa
pn6dmcAJ/WntHQjUztypt+pCO9LkLYDT5uB9MQk7dXR+SPBm3j6sm2aAdgVqAXUHKCNcbu02LeAu
oatRNC9BzT6WZkjITiy0dZ2il+HaSwD4pis1tWzsheUuBkYCEiS4hL6o792aBYYe3x7LutKq3wkC
oYOWv4A6I3i8HEtiy6ESTupFxHjsxj853Dkzv2+Sg5fD5dQOHO03/n8W16G/SW0YiWR9ksGi18qj
QFLbEc+T/Vfvdf5YnzMDtRt92rG5uQ3fjFI5u3SEy9zMsCmtMuAVpMvKrxTyQ70oj20hgxGSprdH
ubmAa2PutQkIkJfKHkFxADz4LEsiOHqLzsPUzvwx+c7yX//CDiq1kFIBbhEFqcvZnIcu5SXxvMho
aTgtti/FX5DROibdDg5l6z5fXw/sRmA9DZXhppOBE1NDZz7RaL7hHvJ+TyVNzX+/BnMenibA7RFo
Xe1FFN0LsxkmGjWWGVXSOpUu/SzHCctkxy2bDwDhFH7VZtKXeXbymPn79mRuHGxgwlcxNQpGBnRK
LyeT8DG19bykkT47rV8OaQ0xCTaGriR73MqNGximQBRce6bCr1V2JOet1tdIvUWUvCzTOUWzy5rT
c2787I1lZy9uDctEq8MVAgVz6n2FAmYrajejkde3UasB22OaqXUcrCw93Z7A/zCklPsEKwjgGjwz
pJTV+8T0eq7l9ggSmJvUzzNx+sCYEt3P0yZo3Cd7GAIxxWQogkw2B0nzA6FQt/BJI/4utaF+yQE9
QDuCrtHPldeaPkAIDQsa3XqWPB0f4O1NR60UPCyKtg/SYhSLD6etC2yrtkP8qr9nro8fWr0ZPqVD
PYV8zqq7UfbiLs8K6rdeQ0/USr3HTCZICtoD5DBsL8n8nFTyCTqy5kcjyfqgSss5oLnDkbZb7FNi
dFmU1OhQMo9dejBE1sBJq4dDWi5DkEIrLC6bhN6hQQ71G80aQlFnqU/tugoWq18+pGz8WZX4BS7I
HvcjQHFBi7cqRs0nOY/Agd+bSPIFaPSx+GPaeCchNfNDN7TuYy6Hz+moTaepxmOT2sx9cKsmO4Eh
X69SzNNDWvAOXmk6Gi8sPS/WkY2+VuvywUZ2BoUjt68OuUkGBKeucy+4zoBTQcjPNDQvh2KGFs2O
NT+X6AP+WU9r46FNbe1ACDiZzOCan/WTeSdEygA9SzAi3pjLfVZJLINoi3s5Yq4c7nmfedMh+zND
TbGoEnFEX16AFQeh3+HfFl+WNA3MamnDwkT9jLdm6iOag06B20rfSU3qs07OwWB1Rlg4cOSdZOkD
RDboWVezLtQXOfzpJ4ecqiSngWbm7n2ZCfvDIG3rXjbF+EQnngWpNJ1H2TRFkFiMnPkw6l+h/geh
SsOcID03uPqXqmiSnUty453xoH0AXgmAeugPorymo+0Kq2ypHSXgu1XFF9L/PUwiTDj3xfhTALm7
c94U5s1rfPzWoPKYmpltEQJN1mhooqb8Ppk/q+Qpz862CXBd7bfaEgzzDu1u6zp5a1O5uuBPpW4P
dfyoXM7pEDa2b79TEvd1WKs8O/xs8DyueJ456yEWZScOvJIuHBAhJ2LnptoaBGhX6L8BUNq6WpdX
PU8Nc5no5ESD+VtPzIOzlP5M+7312Xg1oc8AaTUUVwBQUTfEZPR47kANinhlk2MyiPoMJdUMWnj1
z6nvrQcvMc2XwgKXYaaeEdij1oRFw6ojeKACneyd9pmVnft+R3mVjVhLMcCrX/UfsUduFFOC+bVd
v9aGQOKa3uUgb06xA/okUqeoaquQUsDJi2ri69il8wdk5RTNqig7mLzO/8UDB7IzcCXQJFl7Sl8u
JukLwlLAcqJU/hnQcL4LvT2tta2FfGtCcQ2EKDpz8mACehtu4efTHup73XBXDyfqsIgnADDE+boc
w8iSvshpYUdaUX+nIzCfSQ0IY5JrX+2mhVfO0vD25WFt3VbQQV1bzyMxAFLNpckUyWSeLYsbpS6T
YTYu4xFMtRetL4BmzJ3f7VyXYWKUzsGVI+SoJFrZdRWgCUNu1FDss9In2tuljzIHC5a8zo/p3Gof
8BhTFL2M6TDM3DuWJdfuiMvA05QNsvSM1shhemhSmJf6XS0s5iNdSR9S2tKTl4PLO+FV+povmThQ
QvqjlZ61srMXP0WaF6TAGv+NWAh5UT49d2wq75BNnZCVnKwDXhXtOGjOElqZS/AMDHiM2wltNhtz
7/LdmT4VrkEnw5yLRHcjZ7RDNiYvI+AMQFOkPmDDp2ZGX58qfydm5z83I4Qy1uZvaFCkqvvUZk0B
Z7BgFE3tZ1F/pZJ+Tpnn7Byprf0Ohv3/7ChxhZdqcqoW241GxOszsCfWskdq2QiR0Pj3HxPK9jO8
ws0rZEGjVnw10MXcxt1gfcrgj93e55v30D92XtmrbwJOp5vTymowlFR+7akO7+RLPXy8bePVh1aP
75vBqKGDtPS5gPPpRgIa7nYOtXVKIFLVQtYk/83RpwqjlT6T1pmb+QfGNN+uuxCg6B0PZHuweBcA
VkADP9X/Jm01IxJs3WggRUCEHpSsDQEkPuyMd8vxsMGdXRGJgKiooER7yipekNGNNJ6ESSXvi9r2
B906gwn8vbGt3x2bz/Uy3jlLvpMb2RoivAJ4B0j/Iqut7JtOq8xBFMW6ngHRAgt7M749um0LKw8G
6gKr/tHlxWg09VKir4ob0epJG0vMIYiyOwJOWwcMvgeY5XBC1jZplza0pNMGOLdO1CR+Nhy7dGeW
VM7x603x1oBygm3iicbtZmQR5RMj30u3B4XgbDuPGn9yk0OPHNzoncd+8Hv7Qy8+TLzz+z32qQow
u/oVymLJkpB8WjBMrXzSJuazzA2IdeD1D9q7QZX9rSenIftze/125lalmfHJaBD+aU7klHU0FvRr
W+z17NoeGOgfK5QJ7Aw1qAb01xoMSFBEbOKRhFw5WFM8sGoR2U3yzc6LH4i7P3VN8osZ7u/b43vd
4upts5aO0PViza2rpzxztKS19Rr+cW9KLeicAs3clqS9c3urP1Mp8oC6afWlyOckajMErf3SVQeq
dUghJmkF8RTyq4UmZAA8yhDmaZKd9cEAj2CZxrCYnfIgPOPHPDcUhWTPO/QeZX4mNe3rQG3gWRgp
jnx2Jz+pAID3R6Pcu2Fe+V/XY1xlN9FK3LpSLUFrLICWMseJDI6Lsv9DoSX6OIzUODuG0I81K3nQ
1zQL5FLDd+8a9yhKo0awPXvYz6R8dpCyOpVZPzyPMqGoYC4O+a5xkBtZ25M2mFfZN5QQknMK9wgX
CdXuJ/AFTjrSDQG6L5EAgAZ5jyjdevRKKH0z8PY+JklfHwSR5qO0UUkt6Cy/envdLl4fDHX44DtD
GRcCESjbKQcn7Tqb90WLNGmFhIT0fjaz/m1B/46yq2On4yhQJs+a20Vwt5510gCVZj55+pL6RrEg
D2J+KzV+B82BwZeWfMzcP9mQTz4x907C1mGD0hnataJ9BtiPykVGadcz20Y2nMxHzfo4u8+3N/sr
z0GdCYDHUEtCoIRykqnclEIXnZFhJqoSeaBgBFTUukOSgFufLDOU37X6KEy/ywNA45c9VvXW6N4a
X//+xnnABTo3wuy8iNWL/OnJrjhK5r6ztcJ/bkkkixFhIIK5kq2fWNcuDZy4KF+AjbT7AzXPt2dx
80l7Y0EZR95Z1WzriPi0Pg9L3oakLHyn2kFKb83WKjmJjQuFpiukjJ1lBKpAhhO5Qn42yvoefX53
TGxfvP/YUIM9MepGU/W2E9VQFip6iowwXf52RQeBcD5Els4O00Tuq6E6LFn+/fY0bvmsbwaodvKw
OssrGS7KaIIqeWp+c+hzjfRkle7kWPbsGJfbbpEAS+oFBindYMh8p3uqZWjs9fvdijlXEALyH4gD
wS+9tOK0GSmIrNyo/1ovABGhci99067CvX4A2/viH0PrcN+cIiZsOvRj6UaLFZirkPvh9rL8H2dn
1hynzn39T0SVmMUt0IPtjoduOx5uKNtxmMQgISTQp/8v8rxvVdzuclfOxTm5SAU1Epr2Xvu3zj3/
aA0qRDCoUuL5T+PcLSKiM3GcU89HEdxCHkMs4wvTKqMmtIO6o4DVZ2PcRPJaWvV/OLmjSmHx8gN7
4ouCwvamws1rzNAWntvNPn+S7Zlj7cm3sCEnB5UU6fLjEIPVF3kRKDeEFMSJg041saWcc0Crk40g
e/MHiQ4S4lGgBLqiAQcmG42odmtcuY6C9N8HG9TWxbkASuyvmA5AxZwG1kM3fd6t3eE1y+mZ4T41
L5Yz+aI9WsIjR3sv4QSGjV0R3eRkGzlvuIusqvrSE2Zb52eWs1Pr8l9N/Vnt/poZxexaNXJ4yCXn
P2zQuIcxlu7hP3QYcpBAWS07zZejakQ62nZ1dBOS+RYJ5dtZhmc26ZOjDv4FoplQd39Rx0RDMOe2
r+hNQRDcFLE5a1ZxroWjFbGuTMhEjgtn38DnMv4PEmrwS5B5BHcLStJjjWdhRl03GWJhCFZN6kOU
W4dvvh+Gk18V0LaoSgNq/4sCJ+ttbQdNhiY4qZKaRdg3NCOp3XQkEWIEDMOpz3ldnfy+ACVBRhPJ
uC+OQcqXeeuCF39TzypW/lWnriZ65rp1KhD29xnpaBtpPNpBS4kDml948WjC2B5vI7Nt2bVdBXFU
nPmcT54AFkBFiNmJO9Dx7UfjYsVRooDreeZwnPch+F0WorTwQRMRtbBjyobhqo3MsLEdTi9wEhb3
/z6Yf/+Gox0NodqBlmqkN75UEGyZAqfsCFu1E/PauWM+P7PonRpHQK/wadoItnwpAlXg/sJQBEEP
jw+rtuJxmWWpyOczK9/pvkX2FrpLFLciyvh5p5awbnFUhnamvL0GqwUFp6K7kpHLYuUWt2MXvnbd
9CIzP/GG5kynnprjC1vl/zd+NMeJhEtFF5UQERr6oxLVRVQ1Zw5WpypEkNoHPxm6QWgijwWeNfes
thZhcOOT26jtUpNd6unOMTd1h7xrs3JGvcqcKLGDfCPtc1zWU+c6XNgBx0ToChLTo+6NqBwQWEXr
kFGvXdP8DiOxNn6WNoyfC0meCtH93dZRb9YBmEGdiiCnABoqdm2gdJ3pl9OaeymrAoCEDhndcR1O
ZGMkTmXfT5BTYwnHQFS//HnX43MApC+ZdCoruCmmq+HBlWf2zXOPP3o5ksFatCrweBBk4rWP/33/
87/ONwdpEXCpkXVDpuw4N4JMBSL6k8Yto//VSp1Mzda3Pr5v4+s7oA1c91DZhy3hSwhQzD7CcxDO
39Rx5V8Azfv9479+a58ffxQADGany+sIj4cp3XPryOucdzsLEj8e9BffN3XyTXB9xXg7f0SSn1eN
yjUOSLJzcGOg4gIZI65/fd/A170T7wLPE5yOoZbBBfNzAxaoVH7rjZDLgNhYYLE1LxMu/aq/cum5
pfbky/zV1lG/8c6UlcohAXfafBHpp/45XsnXDfPz2xydL4tByKkI8DbVcFeEaQt27YCYFfLCwfhx
NlZ/6n0QpEcJC0IoKEk6WnMMC2URTlVwoyob6M1oY/T996MDzxX0/+cYDQr7AfLA9vA/WOrn8ckt
xAKlN+e3QUd4CGcut902Tj+mErv1kEz+6F/kLjWrxtHiXoeqSCtIuC/6ATV6CpWbt5PF/QvCWXPb
tn2xzmntPVZlNR26Vs4brGAaXDfL3+M0U2+VnbFt7wbgjBrUT3AygCtRopYjzhBLW9XE5qsaiZ/D
0A4Yw6wAWnQqsh2XXG26kKktax2W0gD4fHco6KodwmrtqlrHhtTFZc1qmCOH01hfVqF6FiL4HaL1
q8Fm5FYGol43Th2tZOehCCGAoEiwSoEOXPc7a/TMGmAu72pE4buKM64QnFLdfMOmIL/xm6FODMSV
CYdl1dovqrcJQLQ47Ao7yXt3TD2eWdfR3OpdHZX1CjF8BYVODUyqBorSlLpLA6B1D27lsZgz0iXd
NGaxUxbFKsoqdz0jPrrPxqJJClWHPzMr6NZZJZttDvPINeeDvup5FSSQ5joXPPSeemRzIJ+iXjx3
Jr9DcFklVg5JlT1ABEqF3VxZnLzlGvZ37WAhRTeaD3DJvv+ITk1xcB0XLTeAm1h3P39CoQSDytN2
fpspH9TX+gpFnqj98R7oPGxaW53ZQE4t8FBAYIuCaAABq6OoogwH29e2n9+GRbFurHadDfkVC88p
T082g/Jz1IBCOfmlEjSXIDgRE+S33mSPYEQVOwz+jR7/XTGD6ARAUah5xRsh2/m59xTs6tywQyFc
R7t3z5dNLO3szNnp1EICeBNagaEaJvvRCAnpNGSMBuvGmZHbdKtYsDMxkKMWcDddPFOAeAfcCDex
YFlm/roNw3kXxvFh2QLY87AQPoszC9XJ5/vAnOBctKgvj3qpnERpVxRQGPAHEPm34+4/vMBSfowN
PcJOeMzscvKGQWcMbFIdD9lT1/1b0hD9A4dtFGvDI2ypcz4eAUOg1aYT4Xunhb3IEJN2TL+fhUdb
0/9aWMxFEGcH9elYl9riM5U2hIN7f0wKEnfRVWVDLb1rqwtdnlEhfR0NvA1FygQnYQz88WHYVaXu
OyJhzWejKO2Km3NFSacagJgGkqAlVYY/P39OcIuah8L4fF9ASQgmfVwMZ17haNH6010ASCODCw0i
RDRHH9QordaQxvB9OkTXEdQpYxLEZ+XrJ99jQXEh8hhC83F0+mng+TLkIEHuvYakGQomh+bM4nuu
haMzz0SZ51YTWmBjm+iSpPpc9OPoNPq/nkI5PFZbTAzo4T6PRQRLrbqLCJjQ9WXTrcp8O4yXUq++
/3xPvAfqwkL6Bym2uPB8bgX6o6A3mOb7QfZrm8atn63/vQUEBXEQjaB7wM7xuYWwqIopyinfu+VD
293+M00SWgxwp2GksbDJUZHx+fFW1hmblWWzn7PbCQGif1+g8Hwk0UJYJKNU71iQiFSWDCOWsT1c
ndLMx9HE2n7fQScGGpgHG3Vmi7YMUdrPb2D7pQlmuSBFvDUcUANxGUElfK5Y4EQr+Pm4a4B/hz+i
Zd/9a6fIAhsKEK3aPWB74uOjjt7PLR4nW3DQwBKOgNvZ0V4UjH3HST9hJNzLnr4W5X3XLKW1Z7rr
xIK7hAMCnJ8p6ibdo3kBfWQ4+RJbnuXXcLtFybz2Ug5vuwnGsVPMh6fvh+fEDPnU3lHHMajeFUrx
2r0q5lXgyRUhZ9aSoyPPMtMRm0OdJ25sKALwj95IERws6wlowoyvKXT1HkVsbPPvb4GaP+StIKCJ
cOv8PPwuH5lH+7HbOy9aJ+LhPzwdQTYkdRbzsz8xpL8+rhx2S22b2d1+nF8c58NU/6GH3CWNZLuQ
8OHc9vnX2ywMR0Yd8DAProwjcVWyu+/f4NQYLAstogo4MIHh+LkFBtvkafA4DlKVh4ID4HxQ5Gmq
c1GSU3Pkr2bco2HgNVKLAnjdfdesvPbWqg6eHdvJ9+9y6ouFTBkD7SDEAEH453eB7BdGx7Ju9zz6
aA5j9R8mxAIIRq0dVhTssp8fL5gKDacEn2uE845mK1axM+N9HFX9MyWgS0ZEFdN8oZZ/boM43KJD
Zbd7SixEx7c+zdK8/6iqatVYM1DpJNY9ifvpH+Wifxr2QQjFCgNP2C9CIcqKVgzGb/a9+XCjB5v/
dObf3w/PsiP9dfX/08QCCIWdBGqMvkSmUfg95g2KvVHZiahp576Eeb0xfvuLcieOcnnmazj1ZS/z
EpEzkL1wjP/clZ6shm4YsmavgIZwe5Quc3vlnrNMOtkK8ljw6oBD2ZcweFcVqMLlaIWrHQ03akqd
c7Uip+YOsPBg9S/lgV9AMVMO0XqI6sv92Fz5mVyVvIkHfT3oc77yJwYIuUxkfW18fxEKET73mHa8
FjnOudjLZnpSrZ3ioAl9tgVLc7VCiPPxn78HWCvaEPyDx4mT91FzkMi4CGjAAThq7gi+t+qhdwDp
x38ku/++qRMrw2JXB3Ixbo3L4vD5zeoJ93ajfBw1wscgVv/MFcTBAhW+cMXD6CD5cnS4z2aTCYlh
2bN7OLCM5wphT3xjfwIdWEDhy/Vl4rQeEFSEd91+qXXKUjBbZnv1fQcdl1QukxMJ8sX4A7Hsr/Un
eWcw+ALn+ip4y8OkmaoNlSiBheCUbPIIQY9q1bXXmXMu7nHi6/7U8PL3f22hIggHE7pZv58s/UPC
oCWc3F3XZBdudm5/OE7p/L+XBPpqyY19rWYhXcE4EMn93rVlksPX2PnhqR9V/9yMwPLS1yC6d0tU
YQUyGc/N4hPHN3AhoU5Dic9St3H0jTA3zG0R0H7fQ/IsriJ3h8jhKpw3GUdR57lKzmMt3P9eFdcC
fPAhsljHQTLB4VCSTxr3NHMbwrmohwSTzKDA1A3o8B9BvvU4aNNz7CAW2vPbyF110fOZj+rEgrLI
y1GjC6dvFJYeHV/KHmYfHuK4e2WsGxs2drEJWJoV5drJ3Xu3cdbj4D5xq7ujqKpqoJ5Q1oDakOy2
mZfAVNumqLItY+F2r9//tC+/DHf8pXJ3GQ33q59o3lBVGEyqg55uAjeKZ3stxMorNuRfwVt/GsC2
B4UmlggoQI7WHnfq9YikfX9wmybZ9Pk5WtmpV8EljSJTgOzTF++xYLZmp6ASz7eByp/TCW7vw/vA
X4vu7ftO+7KKLl0FK2EIgnBSwM3w81RldYXSJlRIHILETKvmnNvWiccjM7CI9SFtRFxpWQb/Wgmm
0uWsF8VwKH2WWhNPbEHPRN2+TEJcaRE6xshjuYMRw9GV02+d2TYiUAff/V23h3LaELHRFswoA9iL
ntnfTrwPyG54HxznAqTvloH7632c0dLCDTpxaMXWIpf27T+PxgKYAidzUaNA5P358UNTZ8pjhTgI
93e+ctszp7VTvx68ITBMUJeHaPHRumx0G9A6cMQhctJ3ee7YdO7pR33Tj00whqUrDrx5TQL3TPTz
y4aJmMvfv/3opA4/01yB0CkOL9W8t170+PPfux4xNqxpkOcs7NjPXY8kI1O4cPIDa59lOySj7a2/
b+Hrh4pzK0LDuBpjfBGH/txC5/fGsksMbhH9mCYc/oOd9n654dVsthayQN+3tozlp5M5znrY91F8
iZs4QklH08KCvbJGoZw4wAwjthuZNO3aDx8y6wyH5+uoox1/ydqE3oL7OWqH2GXUqXwUB7tcdeXq
nAPKuccvf//XhJsIYUPL8Phx2JU9ahq233fT15UWPx+QYwwt0qMABX9+fu9FFQrp8XwiaTp1Oao5
msS2m4RQFLq79P775r5+xUjRQEiKED4a/UKrZ9EALjHKLA6aQymlP/LwZ6DPsIpOdBnqoxxcYFA+
gaTT0Stpk4Oi0CB5qkOd+p1IzyG4TjaAKwW6DM+HE+/nPsuzgRVBOWp8yPFQ/Cisx+876cTzl9ql
/12+vrrWoev4TEntH+R6QKbRNucqs0/MDcQmIHnGuR41bMfpP9PUDIi+wj9E9YtfHcpm7ZJ1d/H9
W5wYasw9THREFgBmPT4cjn424whVeodh77pTKodmVZwz7jnVU3+3cRQdUTKU+NrQRlk6aal/cvdc
buDEogUoK+g5S0pu4W19HmuvG8emtNFCX6SNe42NZc3aDzJfLHVcRP17n+HOuODiPdBKvnjFEFgh
shYV5QdqyLYmSHjHljzLKcFxFb/6aHEEDw3ZCGzm+ACOL3dcjMBrZ4F7KFX40ynG9ofRRbudSq/K
wclzYPkr+c0YOA0qpkJ3I5w56C40YKjAAlrIkthZMNkJ8JOAtPsNg7ZAvjkwUIupxRxQFa1crGTh
V+/GLsqHgmVWE3uZ67Vxi4owFC1q9z3wpvZ2arh7wesWoMUomqq0Ela/0mNrbYAqmfbFNAKYMkfB
62Lhw+ORgaUv7d6OCcl/97xYj2FVxmWpqphzCzVori0SlYdLifZkXwDd+VZZdbHuIVyI61YiRufd
tgYrtWsX/KNGYno3ibm4aqlEqFY45UvRFmKEH/Xs4IuVWBkZeDFGNL5JeOG/CJRjI5kWlk+CywCA
lLw72FT/ZHqAoC409WMThV06lrZa+yxyUZjVTglEG2ZbMtBEKJiVqz6zsOnJ+qGuonw3zBZZuaP1
ZmYPvoFKGgdlDzltflszKKFjoMqVV/fBdT/bD5km9YPoe2tr98JJqD+GDCgYE0ADGqSFuxrjyuaP
Yy2jJ42837CiTUU2dj++1lw92lE7xTagiFc0QufHbUTyRMh+eq76LhTQYviGx1nTPKDAGhcsGLNm
F7PrDkkDx7LbsNReB1kEYC5p27r0zhsdjTwKBBcZbxZnPltAVuB283tJ1AfsLoY174eXFtaIYJhW
jj/FIu+bMGaK/tQ9+zkN9NExBvqfaW7InQxrfGSVzZLamvOUmJbi36kcmN0gmjqRjJbV/gro7Mcs
z/JEDVm7LxFr2nqRuJ/L4sW3p7t8YQOnGsYr5UA+pK1FnHXBBOyW0TId6Oh3PwarA5dNtL/hiBtm
ay5tsGABUrgPSsXHJOvDukhtCcZenCs60IROc3nQzvzUBrLFzgLjaIR29L4W5YvNw7u5kv0QW1X7
pO3+fSqA7uB14aHMsIdJlp9r8FjKMC77gq6HPhAXkTUG7qos+3bFeogYUgLb1SuJyh0e9y5/8ILc
7WNSZmoF67By01WocIOquU9RkNH/7uupv6jr5oHNUx6TrvZW4AM8joPl/gxap7uY5+EXD+Sg4qDP
28uezVYySuDGcteEqRW6A902pbF/Rf1SsC1mp3okEsaynIMQ3egRiqC+7nCuKUsgZHHPRW7rpygn
IjcWD+fxci7q0bvJCEx9zSDAuPElAAeZWycTxJdpyMrfQcXbNByqUa466rPYB6CVremkDD4g3wGE
muyq2QVsB24ynF8Mc+PF4ejbSVBpjuoiPqcD67xdaEP8RHIgZxEQkymZ6zungPZRetNb2bh8E7AG
5M3MAyy1c329Hgbhe8kw01+usYZmp2vxo+5E86PVWIXwQYgHp2l2c2XdsbDrrY1RPcrsBo9ALZ6V
99nEnm1aYdnhDgHPuYlgKn0paFntfCUg9B9RQGoDYAr3M1Xj3hEj5uPd9C4BMKKOav3QkibXF9K3
8q32+/wwF+FspcIGCnrqfDCArNzdUJPlF1w2bbmqgIzKNvg4b2pBNjIDegD2tU8h0XOMfVCkgQ50
MoR9l7iFyGWc1Vl1zZvcuxGQXaVaKcVXs6+v5hwOmaokW3ckl2WBD5ABUqy27TTRdwe75hqSMPKe
ifXI1kpk9YrANi4egKC4mSrPyWLovvK4lYReC5SclGnd+eIRJIn5HtnTt7GyyVUj1W3LMCpt28xP
3O8KLC3lUCSwbbCHldEMDjGZE+xyn7I188n0OqIoeOMq2jwQa3owbQVys+ovqMP9nQNo8o5yfB2Y
woAz+wrKLs+DqNIiZYowbwb0SDsvdJh5Z9WZ1V5BBaemmDXmrfdJZW1sgOezQySbGZ+vnCERU/n8
iso1J601qnvBUJ5jVnhBiswqTLYDzuc5Bl+DJCzoolhrLwKPib0r7uqELaiuvA3n6EL4dS8/Immy
KG78wo/zYKjoxrMa104l17peAxmRxdIh2I4ceHpbcrrjpoQqD6x9d5yfu5nRNGhUGfeOaa5yI3aD
LuCTBv8h+NOyt4giblX0xY0MjZMOCj4Ovg+DNaKxrvpawU7N661nbBu/Zw+wwkR23ZhSZxZtbFCa
bMftSPoeDGfVghokMyPjxZzGSQxjU72ZZ1g2+KpAhRh0kaAHGCqsazLzvo9DisidKzOwkgnfVqGF
f2Nd1nbbgl6G30dceG9qpt1NZ7nOqiwcmpQjrX64EzDKbGSbHv63IFJN6WAcucZuPR6qwZBbR+Rt
ApgdZipKTEy7an2brfsZBat+CX4C88QM0gq0BUBdRXPsMwNGWzFVO8er8w2D+1NMQWec0X0J9tg+
ocjl3QYzqJpLdBLT0tWAZ2g1ouMz/cwZbPaIXd1CyZOtWquSz1j59DOr5znFotxdggc37GnfdFgY
Qo8nWajra4fN5gmUtM79YY22fhkbb3GFEG5StnaXFJCUQQvZvNtAXK2D0vdiVFM7iQJ+Oumtsb4I
BvRCFI6/PFfuCZhbTu9xSGMseqA9pIl0LAKRlBPkAC6yK/Es7O4CmJHLflQ+IE8FoOA+KRMvi5zd
XKDmPA9gUY5leDk10W5VlyK8xw7Gr7Vbj5d+bbCCOJgfo9OFVdLg2rXRtTcC11brqygCWowWEyS1
NZEmbmnLfwSZ7T27qnqUDi1+all1sT9RfsVy1MIBvUvW7YBjUx9yzJiJ1OEtNTzqV5aa3Div3PbX
IEmY4rfasTcMrMExiy8B19lPAqfoprhWXPhbuHoPiRWoWt4oD94zncjcGBvHo4icO+k15c43fYTM
LI9MvbE9o0RiOrEDeWdfB7rGl2wz8OPEc07lbV/xbmuhCD1x6mKDwxr1pxQy4nVVZBsxjOqihmVs
altTcMHmViYVsTg4dMpR67KjQInbZpFwYb9252ZInNbuLwHvuc6Nm68yrxCrybIV/sWQRvmrGMIm
URGzVxkwOkQqDbKNm5Z9X8VTRM0G++1vd7bfdK/Xdpi3FxD4JKjK23gVTXnm/8rdlsB9I5MwBYAZ
dQh5bhxWDUJ0ZRFHlcaLBL1MEF9Dh7usS+ASmYOSVnwIUbH11NcDMjrDo1vzMmFO8Gxmv7yspX+j
XadIQ9r/brqWXlc5GUEq6smupNl4b2iWYQlsuzvf0tVDCwegVZOReZv3gY5Ws8dI9SMfUUBjNVF+
RdD5a0bn4IqGuoPvqRh9GbudhRMYRMx0FekZtFCKPc5vxw5nOKv3kaZrq6d+xgYYE+4WB4/IaU6s
kruvU561z2HZvYaWetV5kCWNgVFko6rngur7bO6mPRcSwpsCS82ODBL2t6wOGEmA/p1EQrEz/Zqo
oZuJVuoVZwiRIo7jx41XIktTScFXRW7xlZ8xEDFrp7qKnELcOI0mtwNEtGvI+30MRQAcBahYQBz0
oEA81LKH3jFzBhbu5Bh2Tpx7ypg0Dy1nbTnkd1ZIdcNgmSaCoFlh/cUSSUq+tdsgYxAiQU2lrCZ/
LYdW4qAqAoHeGaJi02GNAu2bhS+ehVoh3B1CrBpWMeld6zXcubea3gPZtadeuw5wwE2Yyqp1zUAP
rMviHgnDX12No17nVwmK3+cURba4VETmdxQpuXFzHwtQiF9fY/hXTU1rENNcCiMZB7XeVWHuZkzv
gwwMjvEdly+l48t7y7NuuFDQgEUwncMeCKTjwGFz2LEGxIC2sO+Rc6dyY8/QmWfQ5qrcunLmpi1Y
LJQVjTihIlUhR85xbjTtGghGQKxGK3hWGKDnjEV+/sOXCDKHkOdtSTl13kWv7GtkYpVzKZQLOqM3
ki2rfHdcFVQg4pPPyM4IkXvXgF/StCrYu1P5ONO2s7y2o1KDbaqLS5VDfoQanWZ88LJ6uEAURiMJ
7S9E6DaIYklRDHnpeSXEKT2ri0eIyylYigz9ANnSmuHfXzBlu90KnMLXwDc1SXyFc7A30VsUy/fx
IAoYDgymTOq8uif2XCaVaA8NkQ8dUgaXXtSb1M+xg84RHZKsaACLJuA5TsiLPsI67tb0BU5nZAyT
YETdZ1R0xYWNTWRT2j3dQEHuYDK7NB160V6SSBGxh2eWE1Mv4+2PXBe8uYaF1l4G5AUi6WHcZbn0
6F1GiGD4+kYG+Tx7b/zxnrjswcGyiu/VU48F8fsHFPnZfWw5s3nsvXG6xqq7o00epFDX1fjqI/qi
SvPo0be2aLEx9hYB6MO3Xqq2An4Jco06LkPuFOsy1M0+C/PxMcjx672uC9+UGWk8eu5dVsAnYp77
n101lklbYV40dPgYFM0xy7pHT08IBhhcCYuJd4CcWf6GB6xNBlf5q3GKyD0Oww8F9cpH4hThqwtM
wqXxbY5ddYDxGUh83XXWOdOYdAwXWTDFghWD/mA3OqwgazA9sj0qeKM2NXCd64H3HPew7qv1rqyr
1j6wAHe7IgJ4bNTZh63mj1qOV4pXXToEzescmoNd2LhmdaFryBqHtjc3a704skeiV70KcR7jZsRG
GFBIhGjYcpw33Amzq5MdBtx0xrmIJHgzAn4F8CAmb7gMvHnRWCVdiwXSb8ibM8BWx8FShOJfdAZS
Ww2SzFOBPuOZ/GkgsUlmameYQUz95p6xYgAOYJ4hQoNCBlHkO9mq8bJ3AbWJa93vMpNbSakB8r4Q
GQf3o86Dx6kXOCmW8+3EgjDFDR83Pl1WWFiie0GyR6svrTj0mbcxJevB73XZ1mhaABiD0n1Tlvwu
0K3CVb63nbjJKvECCAs8gw0O3bimZgn8H6JdU+Z5QnRF49owmFVqw17rqG+fQK9u1Rb1FOKmghY7
drD1qESH3sFkFX3g0M9vQy1KgHYKUu9mLBIPfZ2jHloFQkLPR0CswNnRfe4hBrwwzqTHNOuskK/b
rgk2auRrWCWTR9yLddpAw3WtKrhUDU03RBsctV9ZJ8d5q8AKiHGhgv4xX1YKKPNhaER4MtDIbPqJ
PqHrsxgHFNzdKA6tsyH3HfP0ti4RBAjVtrDtdQSk3iURoU4qlpXjtZS1AOumG81q9EvnshyoSJDH
Fqmn5U/ES91tYDnPcDKZ4qmLHsCUAby19uOg8HdZRQ46A9fV1Pk7mMPPOKOFgHC40YUWuBRGkAFM
Ya0PfV5IuRKCsEQQDUirRUibcjcrU0FxxZFz9haCy5P4FmsS12Pbhjlbhwfbzprh4oWDM2ixgVlx
EK2igG1d8UTdrYTHkD37HzCCEOuB9/aVWxTQbCIO++EjAPJaoMgkDVuSj2nAgJKeWXuD++dPZ8hr
kM4VzuD9ALBgFA5xPQ5s52nEVWdOnmer7K+aJgybVGf9a9RK99JmaliJwgTXGQpX7uqsj9Jq9PyU
hNV9I817lXf+pi5pa3DdcdhOId33UJmxe4VHKb1X0fSz55LA30dkCLyxUqU1pkVSSzu64Mxq0spX
sJrMsK+8l7r1n7Efg5FuquqdgOx5xaD5+VHmAU8nPamYYI25MrR3bqTdeAjZNBaJlZcRzGvrKXL0
rQcPzo1oPb0CTLfcaSevcH8mXVyO7W9aWB/C77Au0OoQ1gynMRydU1qStyxro5hlkEFlpgwvcr8J
gssp8OlPzyDsVbma2okKHRGTCfdalQtKEz+35Y0nKhOb3O9xFoisArFUxL1GW/Vbd6j6h7LN0V4R
PqrIUali1N5r7fYfoIsDT5Fh9TQxTilPPbaEjXRx011PuA/eicDBohUEff8+uLUT64HvhS2dtQnw
MxLUt2qULzntfVsH0yV2WqTz5ohNO8XKcD2p/m2GzrZJvLGaEW8T2SPP8UNpLZpVLuAd0YRjvq5M
+wHSMS7zYYWtW2TNhJBh9IKIQJXkshkeDRRqcBtQ/YzbUeAiVm1wB8Pdga4Ch5cE8dYMdivZrBMy
Vt4aCfKf8yDKjwgh0NtZZY8jtqStgpw1yai2VSImy12ZLHi0EcNjWJWTQAbSRifV76NAUdYcVQOL
e09VZap7a97X7lB/hIvCocw0VsMod18kKs6uLEP5r2xcxp94t/jxA1yAslkmHBGz1IlGtYLGid9n
EW63tor2jirgNuDBggl12JiVbaNjBsufZMLqs65ENyHO2Tvdugm53NvDYNaOkT9UoN1b6PJABtVO
uVw4rBpUz2whLZsSd2O319W2HCwo3KBwhqChR7Dq0rjBtPFIM992pUV/eLq00rnx282ybOyl0JFJ
QQKFDU9kKUQcDJSSuatD3DdqL0i47dZn0rMn8jWLex6AhmDWgpRxpIToe8/Ocj27h1A9mnCl3G13
zhP7VNoBOm/IVEAFhjbrKF1ThxTnjKZ2kZlLAeFG/Or7lNOp50OT8kfxhYqzY30/2HPwnh9a99BY
q8FPzhawn3j+kkqGXgS1DxHyi5+TQWC5ZlE9RPQg/TcsqPgSv//9J4bg7+cfyzuDIdSIveH57P9I
O6/d1rVs234RAebwSlLRSba0vMILsZKZc+bX38Z1Lu6xKMGC90UVNlCoKk3PyRnH6L2NAu+kt1Wz
nU8Q7uNGbnRiWWmQ8PxoBhmNSOE9h4qw+fzPo6ywkCIhSSPBdD5GMjGfZoD8SKJl/9c3byTILv94
cE1o0xG8mCoZ0sUkNUdLEZSwVWAL3gk7M72RDb9MjJ7//CLbx2NOleuAnxeLe4vqctOuHzcGAPPP
jtF5M/L5GBGuJPEhgLrJpt/TcAp//f/9/EKSIBd14ZM0Vo5FsyXYrdz4wlcHiTSlMut0Zrff+V+v
d2mmh4XGXy+uzdgeC1v9m1ufs1uiMNNQI6A+JU0pYUOYl8o73QO8mCAuInLg6cAZCdcqK//DR1AN
ygoAUUG5bc7dfNdCGNVZGkaWdpwhCqG6gpb5+c/wvoGFDkEHmhcVNQ20Smf3puuJt+Tg11YDvgAD
pwPObto674KAu5rIk6weX4ml2bp3y6px7fdnyCfGg1m5v0x+U4A5DpWi1Y89ByL3d6MXbnyEeQzO
E9HIA1CfoDLGGADb4LwHbaySSFUb49j1j5PvWumu31QvVvb5FXHWzJzlf/ethTSKffAjxrEgj+D6
ifPxl76yImSkkBqGH5TMKDbOf77MCX4EQW5wXdYe4sHV0o1KzrgiJPNxQ5cHBOAWFJEzbQKDy1Lr
1+iS0qWFxUtDncL7UcuOpCm0JwLInyzhM6+/f7AJnLAQQC7kU35A1lqOTfEoSX8HKr/3A29D0tAE
dm/06crgoTtDL23MGm3E4OeD15MyoMf6eGxG2SJj2lfdHaID+Ufch8QkA9P7tMiQ8MYMYqQKgIxK
bLFqSLeNqOAaaNv1qu5WzS34yz/jz2JSo1mV0djis54FNuc9qhSDRwtFrI+SRcjOF6hvmYaJiTq5
qh8mKkgMdpoWVAgk3+OjCpX6HW8tSn9O1CyZJDPekYYMXyT0BbbPa3pDyMl45O463ivpKAqbUdfb
J4lM7aMy/BipANo1+jaWtGadiH6/yio8T6FYQFTztKh+EicDrrwmCr9qika+RBFXz4/n5ZVviDkX
GxEYVLTZSyiVZYyBqE+VcjTZS63kNMqIQKYNQb2P27lUu88uYJoi7ccdgHlzPrRDjLOsDVXl2Gmh
rfSHVvCx2P0aa8JV5MD94b5tN3K641VI1PnGZnXpZEK7xiSl+oaOnURSF1NVmcNQmSl6R4nSoJoN
IoUB/l2oX6wwhzfuADkoPll6kYXIVEWlgx2HhinDe95jr9Vz0xgK7xj4/sYThPXzx0N6ucebWNCx
ScA0gGywPGiNUYQR7RXhqcz7x0xK94r0aYXkeQuLgzZPG6uWNVpoybQ2lDy6IYC+2gM0ZrPWTGe0
Fl+FAuBB2ipxeJrr84BEu/XZr/6+jk+JGUdpiqUFz2qLVkzamK/OE99INyCH/8MneNfAYkOqvUEt
xpIGCuKTJ1G+scFe/v08WEglzYTiuZ7s4udFSpMqObGyIz7FuPgx3MIAXP19eC0GckKejkv6Riz5
QpP3nnBMjbtM2vS3gJSXhx7C1H/Ljvs+5obF95WFxkSep8Unc9pl1inS19mtqj5XunDWxOJ+kA2l
JiKMiU+a4OLVSm+BLq/9/myoxbTHnfZikfmmUIJwMuOTKu7Sfe5/egVY0I1UjAwGlrCLA6frg6RP
JyE6Zb8DhM63iqBf++u5hXPNBKSIRHgxOnGZymk5WvFJoYyfbOdfPzv9Z8f///78YoeTu0pvjI6f
T7M7s32oblXzmOfH+XF89vvLMpwqOcW4U/l9qXUKA7GCbBOsJ5nuhGZy4wF5Za4SOUEHjrYS9/dS
DQ5oSg8SK81Ohv4lp7rAMGykWz6oy8MWws27NubP9e4yW6bAFzOuZydhVVCaultJcyBz9emPctbI
4qA19QxOgkcjuVLinb6bPknL5lyjFzJHG24qqB7LXbUsNW+ooyw7iUa8rgph7yXt5j/04V0Ti42v
rz0987wkO73W48MQffpYs2bBP7c8Smhd3lvjpKvARAbGMY1/Neix5Bt3nSurTgW/xzgxUOB4F585
yZEFDbmnHwfRDXeoZT49OGc/v/jAsYA1F+W/fgSMv07CYx6Pnz93qFGtcTCY3Fu435/P00QO9amb
egaoQvRIiUetv9HC/DcuVjY6Is418FyEE5fv08irJfxupnHsqzW6Nz2myNj642G6stjAGfHGJuz3
b1WfdyJH5yPnpDuPUDUdNXrMhbuCao5Jf+NueeVr83jEywsOEULM8hJT8EAIFbM1j35U3Hn79OYt
6coueNbAYhMP5CCgKtNgHuO3qnYDa62FjpHgTL2x6JaXZKwXSEMM+FJQQ3j8LI1EnaR6dUGRwlNj
cB+TURzIe6F9NXAxtO1uskYX/RfpieDG1vvPUPBuNsyeEt6QPA7mt+ul3TdrQkXyvUE5jQNCEzRJ
sUrVLFn7Yk2jsgkzUryVl7+Gjdb/9VK5/dvnunWXFb33llp6us888RWZBgF+GZGfANaR3G6HQk0R
eFo0ZQ3OY0wC8yVoSt+xWjl4Muu6T+3QalBH7zvFwXDSl34Ky+CLYFJoJCtqaglTzhJJRLGRWgXN
KFrEXY1yhWqM8YB2PbXi5B71afDSW9oJE6nofmoK/8+4KARMcVTCvlne/3zZ6tLA6JRTqN192+TZ
ffzt4wYWc/d/GqB6A0ZQ48r1A9xwQ62kVjmJ1J9DeV918o0u3GpBPl+FddrAVArogtp+Fzbef+iA
rPCYxNaLaZ8kyPnPBxlhtLyW+HlV2IRRsL1xP1MWu8g8Qtj38GiqeCbFC5ep0ofE0cxSOflZqq0M
SmI++oZUfJGa3D+IAFz3gjapb1buRf+jhERtqj2Qniav1fVGvTaUFp2gHOsvaZ03G0IG8pve9w/e
mKRbUe5NgjNC5JaRUOwgP0ubSBOE7dRQ58LvxGA1mXWx7hokVh3+AwR3weCMIQ45h9R/bRdxK/4p
S2Zj62GwmMZBuUOnNNzADl75jHPlKjZqwolMleWZE2EpDfRBPSnym/XTV14/noeL42AeZT6gKKmY
p4ClLo+DovFMKzU95URM0VYRIQzDHpH4x41I80a52GZmcw5OH1BeZMoWnUgnoxliy1dPxmi4ebLx
6m/WpiN6o/5AmocqXMnd+O8sftfddPyjS8+68aMjUC7cojguAQf/02FoU5AtDG6Ey5eXbNVeMo65
epLb/KEqk1WvBgcK2iL40u7EYHpUPHRP4BuUXFrJeX5jVV6Z1TO87v81v1iV6IzaNgppvqsRV1L5
NjsIxZ2vTjfOxot+EnqenZUg/AlEzlii8/U51a2leazeR2KFTwLoE71gM++LeK0kZbTqI4pQmeG3
QVhJdXwQ1fBGR+U5pfH+m1tzsdCZHkLIkEjlcoOIe4U3OrG1J7kl5Zu3luTIgoh+MC9OaSkmDzB2
8l0QxeoczpN3zJ0G3SYWnZiItiZuWzPxHb+z3qYmol5i6hfIBwcADVXXb9G937p7/dvUl3+xahLQ
4esoJtr48yETqy4e9FAJnupG0FbhIJUvYTWMbhfB3O6IHz6OhZS5dZUZlCXTyU4o/Zqyziux6P6E
WRvfGMLlXKG+AEtlHjueRpSWWKwaJRKTKkmT8Ln35WxX9HHzYEih5iQtKuUp1G/lj662R26HFgnC
qssYrCXWbVr5efQcBC5usUp/VtCvK7uPN4PlhvavV+9aWayASC7GKW9pRcJDMzW2dcvguNzSlg0s
PmPVJUOdhTRQeZgfjC9S91J1q487cbm8+DY8MGaEB5smyZ7zucLJF1S4wvznsB/v4jB/VAVlYwgI
fIu2fRoUeS0BafdC72BIeBAy88vHf8C1TpJMBDfE7Y2dbNHJpjFDVEei/5wEreuHyqY2norxxiXl
2oR438j8Kd+9mg1cgIqUSv6zPFJoJKSg20jaT3gWutN/6A3qAIubBCtvWRKs1XoLvawVPCN4/RWE
+R9dxw1ldTfOoeUxNM8MdhXQU5BcSaItBk3Khj4PMyV4jgAm2m3QgZREURdKxyLpSUIpb6V0ax+8
1qaqEXeHlcF1yVq0yefJDR3D+LOl/7K0bRSe0pDKMJZdWrXdG/GNiXltXqi4b2dRisIRMP/37z5Z
neNP8/syeO5R1lanqHrlWvLxx7q2gNU5CMFZamJHX7xRY6kvCf6Z/jNGKFM6ZtHnck3MZsPgAcxw
WdB5eN+ddyGTgmm0kLAeSoy10nxQfy5K8K8BIrsyIiZEKWguzhtIsqyFaq9ah7RfiWvj1t5wZXzA
WZFsBNfHK16bZ8S7TyCZhTFKPnX/ku7xvtP+wx8PtQRBB8EgmRT2+a8PopJJYm5YByEgOvC1T2+s
kStr3gRLNNdKMiWu9ov5GulCpIxB7z/X+Gui34ruyBbu089JFeZPcNbKYmfxrSHMer9j+0qyDe6J
n0YVfy7W9H+bAGZB+JVUvLg4Zzqg5GmAWPJZH8cNItG7ClPkxyvh+lj9bxOLsUp9oLHTQBO+vFcE
18REmW2aW9msK0t65t8iu4AsBkBIOv/iltIVZQde5pBUmj0qUDJ35fHjjlyZsmQ72H15DLAi9MWS
k0yvmSoQNgcKC6jVFgXix79/ZaDm0h58CiDXlxKkVAzNeGxEVlz+VxR6tN77opMdKIYft3M5VMwq
iIkSKBwGylwsvSExNR/vnHWYflPwMnltu0+vPhrQzLlCyUyQ+1eD9N3axpOZVZpvmofMvw93pf7p
OTuHgGZ9DapQAjKLCSUJNTm/RDYPPCjHBy26cfW6GB64LqSz/uWcyWktr+SDJpheEpYyVXnu1L9y
fyd9sq4eRdZ4S/LkMGfE7oxKOJ+rlUA1VGGs1QMAJ1etEWRPn1MI/WsBOCX/ZjrNQNTzFvDHmUEV
ASTgmd6lu/RWicPLVwBfmGWmIDcjv3tRZEXr/K7OvGI6BEnrpuRHo2DD69UWwn2GbS82H8Px2Ivf
fW1VeVuvvDEFLm+Wc/tQRYmRc1EBWXvewQ6UQIXZbzpI2otayW5A5aRpuJuwWBATe6oqlxeRf2Nm
XGwAzDvSI6RfCKZyrV002ksCUVagfgcdr6lwFzc3NpgrM49fRe7DpL6iYm2TSFDTthgPIty39kGt
90Lw2WsDXeBQ5E0vcYG8SHl6WW8pnioOh0T+Iykhzsa/H28uSyHFPPVoQSM6P698MrfnX0b2kYb7
ZT8wuSs7pMYP5koeMH3zJEwH2BzftUhfaQMu1drfftz21fGbcYVUb9ZRiyxmPSn2XMzDYjgorfXa
jdm3eNSPSnUr7HltGshcuoD583rnKDjvYTqiIIS8Px5aWe5WfR7k24TSJjdOg/lXzt7ZjCNTG2UA
UwFh82IcQysV6i4SxoOpYPtp2IvEv2I0OpqYOuX48vHIXe3Su8YWR5vuY2HJCurFBDUWgpRStuKN
7lxE7+d5gdLk39FD3mbZH/B0rGdBY3JbRzPBvqQnm7b8Xki9XcmBk46+ndZrsb5xD786jFw+4E0z
KS9Cdx1O2pjQ3ngI2jqy9U4/DchRYj13PK3d1Il4Y2e6OpJERyQEBeSolsrJWCy1vmit8WDgX4uD
9H5S6v/SBHAoIIYGBa6WV/9iUiVfL5Tx0NfFm1h5eyM1Nx/Ph4uryPyx3jWxmOLcPiI/qeTxEDc/
pUyy0+xpyBI70G7Miquj9a6dxVVEDIFb5B7tZAA2LOqrw9X+uCfXWiDAxhOAd4bMjfp8sQZshhGW
LVpoFGfw1dQejPYW1H4OEy7WKlmKWSbBvgrzcbHxADqAL0INpkNVY9rm+knEtBxw8maRVdd2FgQl
btU8ubOiVjkkQdzf+F6khS8+mTE/F3gKImXhCrkUH3aFPCoY96eDMDXhuvbiEZZDavj4PKQK41Vc
YYVhZYMJeJzirHRFjD92UqamE5NkADbads5Q1IPd6N6EfxFigunjW5oyMAF4i9LAToq63HaIyexE
ydqj3yqYadqk2oapbK78vlYf1bGXnpWhVdwGDs9DPphUhZL8V6Wo+6+pqgx/Yi21tpofCq/xqP4h
DRasylRRnvUgTlf1UKquwd3CkbSeHcHMfhWthGFGEaciddu8zUIbCJu3nawiXQsY0XdlOOhbX606
u2n1yW30Pr2zwnFclaKWfzFqsDNqGamrNqiEJ/KhoqvIcFT6bsSJEhTFQzvllO8iSLyuk9bYex3+
N9ArBYgFMC+A7EQ4f3g6jXJWIXYN1m7ZEyQniHXzxazS9rkXq/DJUvFsqqr/lpsiRjqtSihOpTUO
2Gvd8UQhtP04J22JWfchVWDqFDj73QGgjFtik1u1VfMzUnBrq1oqYdkbJZeTPLfzIPXuDV8XH1M5
E1/qVL33CTgWmAnHbMBQ7KWr0Ip1Gyq5v9P9ZsS5Fz8Q95bWvm4QbIvMP5qWTm4YVSFADgP6kW4V
cJCsctX2kbCy2jr+huQgvx+0TCRURtbYVvXBkO6bMHyZkdRgTAbvOYqsX0oe91svUYXkUcRcRb1j
tQ1AnQTfrbHiXAek+02aQrMHI6L6LUVYp+9jRSlTJ5PM9Ekwhd4F604F4GGqVbdn2f4ITV/8LjdN
vYIDKkSOMBrGF3mUs1+ekUonnNL5vZgyEUvZ+luJWfN1UsB3MCpH5sS48tLmbyoMwhFuzXSvC2Ly
K++UUN41YKRmu3Wlu6oWmjbTUM63BD7fgm7SX/oaR1voW3hCzdEHN6N3DpQmfUPcMHjJxMgsbAtz
6qsl1PWvsAg7RxQCAn2V3P/0amDcZNEE1yOY5ONnC4DLDInxoJT90RCG4K4Kuyl7wkjtb3BKTwwO
VXZ72rNz3Z/cCQbtPiwadSU1nO3BPElGDcjX0I8H7P3ddozD37EyRj8y32yfAmUq7IwR+RKR0NB3
Hq77Nc4+/Th6fAAbUob/bMADeRSkzD8lZfFDNor0a13I32NP52XcgzXu1EnHvQs9GD/wt0kYtDVf
anhigK2vytjIDooyycVv3LjogvM1Qi3TzWPxO24xTYPVVCPWCtvC4SXGPypS1X7SWK8qTntbatPM
FX2lXhmDWP/wWZmFYxmp/6CWTUtHzcRuTDyr4y8j+tVx9gN3oAzqXz/RJry3cexKfdrypQv+hxpu
dZ0ychspjWrH7K3OnXQvd7XGitYN4Aknw+Po8HiW1kpXlTtKnapu7AfGl1qNxH0XgvJK/NEHU6Co
zsjEs/vJw+rnD6JTgKOzMfrGe48NjR4DyWAnrDElhBDj1Vgpv9adKvzCLUhVPBVzYGoUlKYNE+FO
D8J+MyVm6qSYPyFydaITahFku7pFLlqGan00EvhmsheaG0pY5U7VGsNbx5X0ruLp/KvNw2QHd0PD
Y5zD6ZBjcKIjPqotG4/o5FrQu4nYSa/wUercGfOmvofNFf/SBG48dsgj3lGiapqRdt1eiUptU/SC
seoTqfsqt3HbOINZSK7QAXzwx97cylmjOskQyF/J3pl2FFfxSU6bcFOFJBg7vQvuOpQXz4PXFmzj
AkZgfHFOhKf9sY0jbQ2lr37Bpzo+R0ndum1jNvOEHNcBTI+7Tmj0vSCZ1rZphWkFHST+BsQh3Ubj
KOF3hEzVJCJg1jDP93qNh9KLGwyIgWQmd02qqvewjCJXEJtnSE2ZE3nWsy9Inov76w+qMQhIfVbb
apJ8JbOQ2rkvIHkHQe52gDzWogCtRrCy6THuG1yjJjCZuCw5GOAxPNQlvAVe450tJwOqoQZmXqV6
2QoIGBUPglqL9hasHjtWgQB0UdOuwyZuHyYZizjFvquVgspvVSbN6KijkLuBNqpb3xeltZf51mog
2e+UvtT+4PRNVmMQhatp4AVuCAVmz1CIVhQc5EGeq/qugu7sDLqKrkNIYiAHkvWgl1IMab0OVrWl
viWWPh0r069eiqhIN7VCs1xdNKq/gDSz/Hh4zZrEcMseBg8AZ/ER1giMqTYSd7HlNZtCqItVYLTD
3mrCfpWknb6usAeDKhC1XRWLgyNUsb5TUYsc27TtHaGWoG6IfukaBXOnjg15ZQSd7k4puX1hRAbi
9AVygEGpfddvQOeBolHvk9EUtpg6hK3mGfAIAsgBVk45rbRn0xiFuNqD2JNWANvilzqy/I2Ckfyl
ypNil1ZT+6WsBsWVRlN9rqBPrDjIEujmXfMznst3DuZY2paE7D7Smh4IkdW+tVnwuyrk7BDh8rVl
y89WGkBbOy6sbJfInuKCCizvihm6oIxWuMUBjG9WDwE1Dmr4O9LbyO0qDPtyyG7syXAkMZH/yTWl
thEYRbYsMd2GOJfuWLqeQ7haXs/kvo2BO90eG3PaomRgsXmm70b/rpdpOdnKlKi7JhO6R56Quron
Azn2dhDBZlFq/RhHfrEfwBEAgRCZu/oUUKYgz1dowfV94Svdukw1wzY7OX3Ay+s7el2A1Mu1FEUR
t6zAIPWuDIDaPD/7HmfiZHvqpEIImVGDWNLWvam2UCwT0x4zvQZg3xZ46Si3WgwgTrJS/21O3e/K
GIzvXUfdAE8LBSdqZXFTdTnlB3VUdWNYeNumKtS7aAx8iIZBuAENlb/Gk+A5stY2mzjJFCetAemU
fhi5IlKgtSbm1SZDO3LfcYFk4LvcHlpoGxUlk1fICp5bP7A0WzJk8EOARzahlyOEynWAVuN86ERN
V7nRDKcknKS+DCoIPDUWxMqRLEz8akeNz7iuDdA4DeuursNthrHyMEFa2OZ1Wz+mEzoJoWr0x7Lj
ZuA3Yc1elQYPVZYHLnopYR1JQr/Je7LWI8IWw07BF7kE04p1FDde47at0R5H2f+baLmTKNpTOQOP
pDbov+rUJx+dfBKqH4ox1gepbOM/atHE3yzqUa60CHt1Lwa/YymGCyT0/LXepADrsBSn7rjSylRH
2eZaZ60B1okrBIKBXXa14WqTOayaNhwcLwWv3xUqVnlBb+yp7NUtVJFmlQgSk46AAb7y/PuYWxIb
h5U+meoUuUoWoA9TJ+zcemHaA9G7la/mwmqArBk53MtFba9m49Stq57SClk3eLYa+F/9SaVuddNU
kCWKQFup5LcPgRp19xrKnWQfWdHMcdOQMJFdb91IrZS9Vln1o+Ubf/oq7u0iZ76rkMbWYFW5l/a+
ufWsnpMn5SQMk1xfjVHX7JDutHj+pGBt+Hn2XZHBJpFDa05GIyT7us6ngy74oW7H9VTnd5U/aSJ5
Ya90Imzx3LhRZTzVA3tCIE+D0xKP41RBqZGMMRTIRIsPNVo+KhNmcJa8IlkHRPLvs6Ezv8D98gon
4nW+HwY/juzGE3swpZIX/k26rD2ogpEeE9+I75qyo2hR1Pnc1cx4cJpAL5ySm96G+4KwtqqRnUEL
cctPcHgmWeq3SV4G29zqa1eNjR8N0+DBK4rmgXrX6etQ6tF9FwCdiNM5UDl24Zcgasc1fmaArpOp
2EpZiidTLsKD7Auwg7QweNGDst2k3SisgASVpy4pCf9MkGOsIp7vPRCCfHIe+6ABfpf7xVehruYy
9np6H5Z6dmwL76skCNIzntrySUuq4WjolAcWq4hJAuFhV2rRG/+nyA16pUVTyaq06ijfdnGXbXlw
lYeyKK2tUEkmshi191ZB7HeHZMwFW+iNaKXITQJDi0dGGvj9F8UDY6xXmvhksaRPlGnNV9QsT90s
6gM3FNPOzoeyuxMhzK1HvRtfQjVtXtQYHrFCXMPO+rZeV7HnmJG5gxj3Gnuq4LYRuhhf7kFvpVn3
KA+8lmo2QkdUs3oNBERdz444R6nFfhNoneTCS/nrxRUMGL0r9zkFSh9zGbxEAoht0EVYUVPfoWAy
m3twvc3PJMNzDwdEeQDSBBvBoKBP3JeUv8mHeB+AQIVMERRuPImbQBJs08qAJE3ytO9JNK8aLyr3
sK38taJ5le1PfvNCSkqm/u+Mu2uq9E4xPWsNjNWHMtib9xIeZLeILGvd6SEHe5XXJ1XK/kRhYz6J
CmQ4XmhcXHpYr6GgJLvRD82fckXV4Dj0Wlduqoay3Zl6J2VWszda8a9OpVpHbitpHw3Uf65x/NsE
gpP1pKFeDsjwORBWVFurcmrUtWCXvMDUV8IwSBv4gLCcEjN6U+WWnJPig/nS42gf5m26jmF0OeSh
uZj08DzYvMEgVBwJoVYDlhCpeKBYqHFxR1bAETUIxPCGbYzWpkuMB/aKFSQ7nHXa3TCjKL2+CGwt
9IvvTRmNK7H3PJA9XepMYjLtLXmMfyIy09cUSR7upwpEYxQnX1RFYCy1+LWnWu46b73fbV2nx0qJ
ikOTeAhzB1k+5LLR2dm8F3eynm24ikMcokKZS4SkBwyWK7bE99m1ISQ/WS+FfeuH4KeJnYiP1Hbw
nLaB5JtI2WMg9dLOg6a98q1ReFIbwhJ6pOZ3ZD7yh06N+uc0BDYKBeeIIhJVciGm1tGzVOAlovBF
sEKgHHGSA4KKrOCgyiVPAF9M7nLFyol1eW9WFrd3hqYNe7krs506MD9CGG88Dytkv5PZJ8+ZDFkw
Z3QE2m9FY6eD03DjKErtMosKJwtF0+7ryne8UKN0eymJmy4TTacszG6dBl7slIr2SpTM3EJvyt7i
DsbxNIIU6pQgWcWa3/Eaq8oniChQb2Vr0uy8kKYXHXHcTm+lyOHSK27g9LxVSWxtOxnI3ODrXM3C
Wrkr5cmg2LN0HxR96ph+IR5KpZvH0Bh3jSVYbqjEP9M0DjcJ7y+QJ0lLXAGWL3DSmfYMKA8NUqXt
EdMMX/JBH9beJPKoHKL0WywI1VdvCPU9pGK4dZFY2aOO2UzgKmUD+vRdsyyJcHWpBFnEmx47gYLT
Qa7lL2WIcI7Hq3dHoFFepcXAPbUS43Wo6t7vHiQDlwsjWIt+BX8sSRp4ZqlF3XLumn5b/jUh5gAm
n2QgkQX4Phg2tjFUwmoqiuKZe/NkC8jh7FJkWvmWRvnjapAezHZI7oO0Cl8/GcycY3w4jMljz2XH
lsHlaughzsGJPLTSTpfvp/yz4Vh+nwoacx0FieuBMsc53yVuqepe6+i1pkPTPg7RLpBvJLgugrHn
v39RMw0JsCmF/L71lOD6/qRrAzED/yLpSVUqXBsXhu/BMDnoBm86QBUgYLin9sAY3Sqofq0P7xtZ
hKxrLdV6vaOROCCAZn/SE3rRh8UnsFAs1gOAXepQOWr+XPrfPz+FrDm7iOGXShlLZcxolCOEb1Jx
af3jUCs/P/3rFG4iAg5za2ZfzIP3bgJ5Vd8IVaeLB6GSf8hEiYiGfTa1bVj/5IRk+JistHLeBJaZ
Pi7qQjt4YvpE/pGkzqi8fdyNi0TivzYQxJDc4ymylAWTvrIUpKraQbKepPpQZQQsTh83cSVcP1uv
gS5oszZxCQlp1VxFtJ5rh5aDspaNo5YQjbeSH0Ym36L/zFPyLD0xdwclFA2CPaG58yEbCTqWU5Fp
nJLDNk67/eS1z+BRThDafotjS2jys4J8FiJN6iqsgpkgoi+aFAsBzqpaaoccC2GyD/w/Hw/fRcaF
30ebwRpHo4ZWZjELEjnmUgME7CBnf6Zmk4ajHdocRyx8USIYFNxII12mL2kQNQVyL5rFr71oUCss
K8lgERyyzpBWpexp5EmqveYRKs4DCMqA08bsNCjCqs/AHX7c3SubDjo2Hu8MKuKjpWKE4G4jUGVH
P6AP4iW3j/RPuvbmfeeshUW6ueNcD/pI1g8+krmUKWn8hwk/O4k5XvS5ENdiY8u5MZsElZgRGFVI
tfQqiRy4x34rfHawZgEP1ZhVdMdUMTbmpfduExolLv+9QaKtziwnGG2BcO7Hn+Oa/GWuNYXBdMal
WMvpF01cIhpqehwmMmc+j7TskFW9bRT7qQA0CcJOaNJvoqduaivbBG3iqMPfj/+GOXF5tqjRP1FB
VaM8G7I9Y2kITgUqUcD8ROzAY9TQI9ukXIYMIE6RaqeLb1klrjZHKxIlT2e6yWJ+RDXxpZmdeaAs
3ErJvw1tbSfEU+v2q5rf0D1eLO65a8jHTBzhpKGXo2tQCM6QoOIdhkF8lTV/XenUWNFIGrDXjxHE
+gxudvJbmswbH/Zqy9gxUGVxhbgQBveqUlSeJPWHFtdJ3xoUKaFaRLbzlHupewZQ7Xgwoj/+kBe7
M73FRjFLiiiZc2EoCDpKKXWS2fM8yKlcMaaPelpQaKJ0c7PR7ZEZtUpl+RYd51qz4M7wuJIYn6fR
+SpR67oVrMoaDhoLEUJqAOg2EmQeGJLLf8yLGx/1Ygujm7M0h00b6eHFgZdQYoXAosJ8xcaYEp65
paqbZ+ByQaDznzF6M7dquSCAncMS73Iy/bxuTCugxATBu+bTW/HcD3Ies9tMVgEInY8bS4BMkVwP
h0k13GHSnqS42n08I64OFfKOWTbOPW3pbw5GgThz1Q2HuMjb59Ekmsel0D9+3Mq1CQDdgjyTjPQe
vdR5R1LLqzRNyIcDU5J01FYD0lkm+6KlKK+2HbrvHzd3ceFh3N43N/8573blph27MfTK4SAFpNOH
v6Z8ovrSeop+f9zOPP7LaWBQo43GZuHj8rLTioUV+Fo2HAgyvGhecYdplwpE6qtRS7Y812zvjMcU
VfWNrePyhjB3UMW1jwqEKpbLBZXDlsbDG42HMA9syRN4koOT10BB9X9K60vOBcFXfqm3nELXpj1e
AM47DAGXSkhBsLSmDiVEidMXKOFEd94K4c/HY3rtvPtnVpfQWjLll5pYXQzJJfXTcPDFJ40dWK5D
R0ieWk8HIQ8eeHrWs60iPgTym9DvPu+GYitmV+aflMelj/OCeTd31D6vEiUU5UOZUX6F8Jsf3jR5
X06bsyYW55vZlHMEcZIPZlrbQ7oR5OePx/DKAXrWwOJWUqlK0moBfZAiwvfKOmh3PRWH/g9pZ9bb
NrZs4V9EgPPwKsmSZ4tJnDh5ITpDc55n/vr70X3ObWmbEGGfbqD7wQBLe6pdu2rVWlH0vVV/Xja1
4D9m0K/J7Tm3TSuCi5InGqojqjNHy/xlen+tIRNXPv/a03iyGvSoTvaYJXweAuYIxZe1N/DClrZk
Ygx99n/EckKsHXY69YRQIU1QAR4ux1Z5LoFt3Ma9Yrz/VoJRgOcwaF6ela+H+mQsVZxOZZv34IiV
vxu0MbI1+gVl/rGCPzqzIAxmzOtsUnJ5omvAQcPou67dT1K4D/KvevAbDRSqI+W1DYpJX3koL/j3
M8Pq+aGJjFjzB6OdjlXkfwa5fBVo37z+2Kg16n/XbbKCSlzyf9ijQ4KdB+hcbPYrpEwD91ZPx0L1
f5qx/LNQiytqFmSZA38TRtkBDZZfk1feax3ghstbXtgywN1wgbMi+xxe0HMgzHJFzyyyNGHhSvWL
NDSQBXxq6P+8bETY+G+MCDM6VLh3X4kK12mu0CRQ3/lwefN97XzFAolUt20wCFOLdkb3Ka7MlREs
TtOsq05P89x9INz5YZp2aerbuZtSwf6Oplz88/IULRuYu3DoaJ67G86HYGkIIqXdlLttZ94bY3Fr
N/l96WWfL5sR9vY/M/Xa7POPGeFCAGmjqWix5i7w2E3XHSaTOuDQbkb/UVe+h8FK7LK48Bp+ArAt
F7tIKZRBO53LCqPqQ7R1LJv77yMDOrEgzJuXG3JZ13LuKpl97UzOVjGfar/YDhbhWbQJ05fLE7i4
ThBr8D7WCZVFQujaN1D4MYvcndTo2lKnv8e+hOHOk24u2xFuvX8W6sSOcC5DtDsKAw/rWmqOPpra
mVdKPSK+B0J001H1/QRlcbqC+V4eHD2LBvmhmS76fBNCrVJ2vsnu6AGmlYfWu/XblXtjzYQQzYZl
rhTosOWugy6Geet/iYoPndX5OUMSAzpksZHCGMxOo+CQu5FBrf6PUz6GxdUHVufEhBCTFOkE62oR
FG6eT5Sc3bCB1N78HcS/lWj3flPkr17TFbC+iqPJPCg2gNFkbhs4WzVPHrw0R1JGIYsw6d+U1FgD
fi+tEK80XQdtRiOKeCNoGRhQfbQyV4WiIgyQQCQsr+O1jMGaGfFOwGUrVKIzV1J/Rzk45fKXof74
wNydDEVwDumUj3Q72dhQKOuqxc5IXJREN/RtXpnTp8vGhHfa64k9nTfBtUr+lOZ+woAc1kavvhoj
ChJqfuW9MyHwH0PUmkgImnQhilGqmhpwgfu5q2bGnaT598iKfOCUArKieYZ/7TesxqCDx8gP2QOx
kwNGepqkr62zvzxfS3fDqQ1hviqllzwkiTI3HXYFpX/lA1f26ffnDXgSoRqjqSOqxfelEHqBCR25
rkOuccVPL6069Y7XJJSh0tV3bqWjmas0zSF1lUE9SIh+IgWrpb+Aq39gtgwdwkr8skwl89xOjfAo
icQ4dT3pU2jceGtpysVxmLAF80Z99Zvn39fSvnZC5JlceTo0SQF9AaxRyeH35VEshR90K5E5ocmM
PjrhgoHjyB+QSs1dacq2QXHdTj+08rYLOkCH/k6v1wLP14zPySPi9aywjane0Mc081mfDyvXrKSq
zCR3h8iY7iw4nbaRVGk7eVCkQ2SX+rXZdc9Q1oEjVA1Ab5oZXXV9C8AVJc+NUsIDg9RyRQJEyreh
6uS3Ht3zu8vTsuQLySPBZmPAyke55PxXWiiW9GPj4HKzr7FagLZ8UdsP3O2nNgR/a7aFLCmylLmy
6krlE8o6G6lYOdKLy3syDmG2YZLLfGQMc7d2iltL7T8h8DWLt92WUbGDu6nc6FG8wmC1NneCG0kV
tUt6aiRu9ZJaj1W668qPWKBeyhtpLlqIbdMQ6EyWUjqEfDkw5e4m6H5mY/cBbzWXfv9rRBjGkNqT
NY5e7nZZsdXpZiiNalNHXz6w0YjuKC1CPPcm1WYhqYncrckCIYzYT/TuWFuFJ81lK0uxK8EXjV30
yc4MuOfbOSpKre1HixivQ38d1eb8kDpgT8ovQfL7sql5WsTzfWpqdmsnTj6iaquYLbHeMHztu0dt
5fNLmwvXDtsVxInAfIRDY2VGYsVwNbuNn9z7NrQ7vX8jBfb7motfvRT4EZupojMf/3s+Cssrw8Kk
38WVdQp7uSwdJdv+eXmmlhZl5qWZH7C8W0TXW4BpUKQpzl28V9rsHbA7wUErgANfXTa0MGd06LPu
YMOU2eueD6bK/cyTNCt24+ZXEl2Vyj62VpZljnCEVSfLTwA0c6zMxHXnJpw8kgzLkGLXLP7ugVub
ztaREP3MblBy34E9KMcVH7BwPZ5ZFJ4tccxjMGYTsM8Q1NUeSp9i72RuZ0Tk+6dvrhTq1JVB4Yre
Jgg7WnKQKncbgPVDtK9Qnk/tlfhucTgU6yCxQG6TA3Q+gVqaBhNo/MRV/RcjLQ6xeR3VzU7J+w9s
Bt4uoBlmRjyqPueG2qrMurxlM+jSNxTyNor90pQrUf7ShiNtQgupBcfomyZSXzVpwA5Ym2zWed3B
sCb3fy4vytJ8zQ9+uqFn6RUxO2PmZWjblZ6QNjG2dtyAlRh2ckyYNK4cU3PBoznkoG16rmFKo7R5
PmNoY3dT1VaJ6+hhfSzN9keZelm+NbQohVQ6lY7AN57gpt1LboSkiZQY+5wAiGxhIV0jWJG+WIoc
XyGMXm/KIjJ5n07ZC91d2QFOMdQZEi0o986kOg+xCSC9Q4sWxXupujIKo96hv9tcw7QwuJDG0q7X
98MhlvRox07q3CqJ+oeul1BGlHv1d540tHMVigRovNacX3LR6gNizna701r6Bycg+H83elRttWLs
/1Qo+D77qRH98vPcuc69ULk18hRuGzQ4D5R4n6Mu6xDPHq3rkLzHXs4Dfd+YyPR0UjDx/KUtQvH0
GN6AMPvTalmIeAG8rT6MXntVN9eksxacJqeQAhEpbjqBxJploqZZjaZx7I7jl6jbNv4mA//+gb3F
YTd4yfGiE/dWHelxEgYNB748yNLmcZj7Tg+XbSxuKgZAogy6Il0VHGaOuDwpZmyk0N8+ylm1cszf
ng+gI8wvvAvosHFGzjetCRo402uOOYLSf9CSBfCZfOsD5T5VrZXpejsUatRAieCQmkvwIgmPkaN5
09Hr6HoHr72R1vJuIg0HdzHfn3ncZuZZXkLCUPJcmZCrb5mqNsw3dUDbaUm3AkrO3X7qm1s/H+6G
Sv4xevZ9Ek8HpAlf5Ch+97Ny/hVwoJGIgwZNRHLIcVbJ6EjhN2XHHcLoGqRDvTHy+to23glo+M+I
/7Wlni+eAaW5ZgAqdtup2udKszOnm3hq9kVFj7ZNI8bKZllcQdJLoICoVL3JMvZtZem8Rpjhztuj
i3YP3vzd+30GMgA6AzIB47VYCANZ4DQ26Ux37tWjHakGGPLeE4UF+N14VKKvQYvT+aR1gZTB0aJF
7rR3zNtqTf5i6UBRbFRwC5DaUj0+/7wPDJRWpyFy06B9ShLnSonQ1w2t6EtlWyvR56It2Ijk+X6e
qVPObfWQgsVO6UVuNEU9bYX6sK+seth1MHFAS14W7uWpm793Hr1R8CeLwXMKAA04x3N7gOg9x4Eh
1tXVQ2xfSR25uP1lE0tbDD2iOR/DKwellXMTZkvfUG7lmBh8a+9bFNRa1etXntTzV94MhEDTIBOs
gGgT9kCeKHqMUm3sJkC75PSrUf60p71C8cmn++zyiBZtIYsHL5iMZzIEW3VTmY3RBDFJ7bT7YpLY
3Bo8tymmaZ53iCLZ+jl5gbHihhaX6sSq4BocIg/FQ6rNbYLhOvWQZDe1Vtmi9puvjG/REuzNQNAN
uPbF/BY653FcR37sGvn3bKgRZv2krvGfLdhguwEOAl3LLIobrx9sbawCJ3RDHnJTt3MydaevlQYW
tt6ZkfnvJy9S3+4pQkYYSf/S7XIXkfm4vBMWRwH1MssCPPjNY1Eeczkp2jJyi77cNY38rRiTB9Vv
V148S+MAdgRzv0kGHRD0+TjgS2lryOIYB3rUz1L4+fIoFj8PdABJ0pno1hQeVLbaNUTVfN6T4q1J
D7SzsqGWLnKen6w0iCZqJGJMMoxpPanyELqaaY/3UD9/RjYk3VfEn9uyJH63hvxnBS3Dg9n13VWW
N9mtnSfmfdFFdPN8YLjg7lHaBZxB/HI+m5k0InpO+7Q7qNKuG7qHoPeeL5t4m3zDO/ACmqXYUK0Q
T9DYV0o50jnlJtpXNG/gP9APQX1PA9VOCdRdoa2s4NI+5AUObgF4N4VxYUhBYdL8aaVcG171KTWq
R6cMr5vef7k8rIXbaRYiIs6h1LFQjvKGsW0KLYRvubqGOf9HkHsQ6g9u2OrfL5taHJEzP7pwYMCD
hRHZdZgZeWiHrkUfvwwU4rGvt5dNLG77ExPz30+8QznH4QDtQthPlHw3ShCgmlGytvfXrMwDPbFS
DfTK+aWFo4uvVe3R6K//t1HMa3by/bTp6Lq0+f6EAL0GKZ6BaML7TbDqIF+BpajgAs9N1IbWeTx8
cT/ZVUpj+0oMsnCdKvRdkm3FufG2Ez4PyQr+VbdJtDXXqnmn2p+d8Js83Fna+yMRnNyMqydKeJtx
JUsaNUMTB243SfvOca407Z2NPXP8jglSbrzsSIKIyRy0KhoES8LADb7kzuad0sVvvi6sdeKMoemH
fN2BkCm7r9fShSLO640BIVarinpMjHr++QrI7dSBpUDZSnS35snwZAaQnKTt8GfsmgdfH56LYi0x
unRRgH2yYD1+xVmLWrH4fIhJ2hKe3Vh9Mrpj0fzMpParmvT0dMKaEGnGIWuUK02J9qavfI6VD5zX
018ggukGQ/ZKPeMX1KZ+lHPvuQudm8vnacG3AWikwMQeQcNKF5bRhyei7yvVd2XnfpAe0sodnZUz
tWxibvEh2Ye7FnwbLdElrD0mpPXGvk5vJ+1WWtNAW14rdVYTAXoDo6h87hbM0Ihb5H59V0qd7Dsd
yyUNuEp3LdmNdA8/sH/QDXJEueVJ294hLRWUOp2noy/dxBrkEB+YVE4f5d/5BSA+Avsip51lMAK3
UY5J+mKUf/y1lg4RHTgfDyiHyXHPlOvc6sLxyFO5IzLOQhd/+5uq5a/A17dx86cp271ipndtVj1r
sdpuggY1pMvjW7hHyA4Ts9DyqHItCrYbG/0MLbYD1+7C7fBtCoOV63Bxy5wYEKJAqRonffSswC2m
eyW+Dwvqku/jVP5n/pAWttDeoP1X9I4tPfKKXBcEmlN51TdQMpZfPjBL9GYpyIRRJBADTTtus6aW
utD14azYxtoABUaSrsFyFtfixIpwuppI1xDGwkrUqRsdEEtbqivLvRBBIlWJsgqJQmrm4nvWKezc
sao0JMtdQmcYjkT90dRVd9MUxNdjoYxPjuyrOw0GnBXTs/sRntJc8jAE8/TjzS5Wp0p4WJxeJ1iX
yvbWHJrbxJ6+qH337I/6yoZY3HMnpoQ95w0AXiHIIASzGm/TtUHxSP9Qv7XlaG17L64ZBb25VwRi
W9HpTkauSVFG1G+1h+xz3KyEYUuThoDBTNJKCPOmAcoLY79w2il0EVNL8uHRptkqabdlbe4v7/A1
Q+q514VCEupFG0NV8uy1+h1MZk023CTOGl5jacJggIV11IQnnnTAuSFviJooy6XA9ZJDpV6PKwmb
xc+TPCFGQiyaRMD550c/AbaOrhv4hMf+2Ss/cAFSXX2V26PB2hF2FnWjQonGInBbQ0F2bfKL58E3
+nuzmtbE4BcvQnqQ0DPnqJIHEIZSjAWEZIMauGMtNVsvAxw4QFX6aHnNUGy0CIKjMDggOLQjRdXt
jIiWiSKWzT9a3zorqYKlE0ViiqCCcv+MYDmf1jiLOkOBzMs1B/tOScIN9F67IDl8YBPSyEt/45zB
EcO0IC2yYOqywJXz5pcd5Ydxcv7EJTUvyP0um1ockA1yVIeNGJqS+e8n75ucO9HobVRVlNiBqLoc
i6fWKLPbvuzbFce35HPnLO/cRgz8SmxZG6W2K8eQdQzMdniqE3AyRnk0anPc+ehWPVQ+vK4a4hIr
TQ6LGwgxA3UO1hDRVuczfzJGRwrNUobhF2RUdiwCZzfrPzTJCONZsWsoBCZWl2yt2nG2ntrsemoD
3qi9H6tr064CGzM5M8AJYu8XrDJ2MRVJypO7oK4Ondb3cu3NveS9TmxYglMpvMryVBsbQwt3Wbcx
zIJ22Butj1aimSX3AkYE0TtSSvR7CY9K1W57JYaFwJXja1goIMW6vC0XB0K3+SzZxZQ5wkBI8o7V
aEYpqkzdoS5fKBpulOar2nzghtRwwhYVGnyMKDHjq7E0dt6Yuhp8fR7FV/DTtLyu7Pyl0fBMwIcp
PI3fkCsYmg/3I9wzbjXuJxXl55sG3Gz6P1qZ1+xkm6PXW9Feg45NX8FdZVS7ZPgrCuhxXWv1WxwO
2QpwuSYzJ75+Ohi14OKWEzeCQbHa0rPk5X+NzbAyniXXRM5ifsmRo3qTuPAAIVRmWSduq7TtxqnS
x1xrfrRGvIIQWbKDDeuVioKHkxD6RyGknBB+A6qAT26Ta365gXrpMKX18+VNveiITi0JtyaIha5y
lCFxFa3cZ0hhRLJ938MXFCfGTRiaO9OX99Nkf56g4S2S8FnPlZWDtXRw5wQjR4uCoS1WwPyaLn0p
mRIYgJsfsHMcc9R4V4Y5X8hihEvJgS5QUFFA44RLUimMIRvDLHWd0viilxOMaOGuLxlenG+5bMCm
6/XG6od7DSROPDi3aR7dDPWacOviwhLdUxSlSwDSmfMDYUPBkCKAm7q5Wja7Wip3U2sHuxq87+UR
LxpCb+0VO0eMInirGNaqEDVKTt4QR18yWMv2siLRw+61trdia3EBAZ4C1JtDA/EWjafKb8yGyVXq
g/PYJB+IG/WTzwtbNPUsNA8GbpAOmlcoGjftt8tzNZ+mN5sDqdW5CY+6spi7r6LW7DLVT12/mH5D
hgFdLASQt9pkXPV1c3XZ2OLC2PSUkFmATkTEFigO/LNwgmbs9id6SzZy/ZRYxsqKKMtWCNaIbKDF
EutHdRs6cOTXmdvocrJx8unJ8OyDDcGt7nd7PYyvIFfdtMUOnj91kh7yQHny8gDNPIjFLw943tLi
7KLh/YqqI07VhOUbIKHs2yalhSahdwaITLOd+cD3ip3ZO8uCIC7zy2TTZs4zrEZrHntpbSmjqRbY
fUrFYgIi9bzez5Qyc+2kuXZG5XuZQzoy8li4Gkrr7zZIpA8sMAUZ6xVOCthndkWnd57cIw5AMcMd
pfsZ8OOEL7r61+U5XbruIGBSwD2aYAZEd1aYMDV2A3Oq2Qc1voKYVHUOWveBrCXKJ1AWkbTEzPwr
TkZi+Y4Ec6meuhQQD2WTQpmoPE7JO1UUX3NEBiku0kNzOGyp52ZCmEtinvGpmyrfHTOAIPiPXHeb
wHppTZQclXHlcCy5q1N7wgLpWhcFqm3jrhJYhv9W1bU9t2RgLgjQDI7MHgCI8wHlHae/NOI5SrgJ
/TvjeHnxFz8PfgPJSSIQbs7zz6ep3c36vDFRO8wy8J8X5bRyZldMiClxcu1T7NtAfLOgSW/GoUwe
oehfI75bzK7Oik4MAtoL3q/nI8HXjJVcgbMywtT6PsKWeC2FUgr9KCrAQ+zFh66pxjuKt/FeiUJ9
n7VjsoYlWnKVpM0p3ZJKxlMKP8LvyjZpzI5YS5q2gG5e4mm4zpLhA1NKPAcRxKwmRN7gfKzWFEAN
kM4tcJ63HckH9GtZiaVFO7Uw//3kuI5+nQVJhAWi31ms4J2qN6/n1AKNzzqBkNVl4fuGV9tIbUiJ
O9kPya4dVt49S/cEBe25UZkavSF66kTLu6guiK07/d6Omo1pGdsOpAs3UyDdOxGstMpKWLjkRk9N
Cg7OJ9APcwe0b0NgZOcDigg3KlU8rbu+fGRFJpJ/5u5kcMImm/QGqF3a8DgNreusiq8z3bxq02jf
hsZtb8IWnlj+rV2PG0dqvqHnscts6UvrRSuJh8U9QgBMGM2V+IaK0/Ktzs97Hhb6UD87SX8LFH1l
rEsm6KWgPETYyT/CRjdKycyLFAgnvV/BF9tLvTvb6oavl2d0jhrEqAIqgDloA33+hgaoy8HMjPYU
u4M57AL/WY/Ivj7kxn1jdCgXfLpsbSmKIFwjFzUz9Lxh5/Hlya+HFESbZmawlXfOdZo4N0GcPPix
duck3drzfKkuSzLjX4vCYUO3hfp5BLptjOqHrkiDbSZXt2M30ZaQtndD6e+lDpqtqvM3tqUj3NP0
u8uDXlzIk58wO84Tf6Km4zSFUxq7dbVB5yBIVx65y98nDkaKlsqaGAkb3cwtrZTcY/4nNfk1SWuc
p0uenUaV/zcgBBZGg0hHVLFqYTp6wHezm1ZOfmn6Gq3Dkhuh7RAAEFpds776+UQlMFZrgQROz6fJ
b2NM7SclHbdanPylh8bKoiyOCSAOlHYc4TeZARu1o5Y+wtgldfRgjfoXmMh3lpb9vrz2ixv+xIwQ
tMdoV6RmzdQZprcJfHXrz/p9vnQVx9kmXXuerw1KiGgUOUPMR2dQhansgibYFEG5Cc13d6rMm+G/
U2fIwjK1eNg0ydnPUndn8xyunnJrhU3m8kDgcTjfCfTi/MeEVV2r/aH+ra5l1Bb93skghD1dVGnV
WLMnSrT2fgiU7ykwxyo1aCzzniy//1yra338y9ub/gWgBTyQxfyMGSSFHTlD7FYOC3OIc0jZN/UH
QONU0QBzA7GF01uMj6iz9JJdgkt3pJf4aOffLm/oxUHQfUGOENoxWJbPV8arjdZBNS12u0Ilb+t1
N74MXVxL802Vrbyb1mwJazRkjZ2aY41j07bqcK33m964KqeVMsniET0ZkXDPloEN9DRlRJbnRJsy
GHZNpd93k32DWsNdN6Ko8YEpJLEO9gMIC2Xi8ylM7aYY5YpOr6C7TeZmlnFbISKWDB+5F6BAZsOR
bn+DqPK1vDHVMk1ce7hRwus1FtTFM0pnydy5CF+4NV9LJ9eaFZu0mAQ8nyrnL1n6pBW/uujrB2bK
4g3Gvypa1cLSoKBRt0nICBq0AYwbxLm69Jqe+8tWFu9PZ4YK0Acx17jPB5L7WtL583o0qf8nzeWr
XDJ+XTaxuJMdOtaoc3PjqMJOlrzQCWMrStwY8Rhj608bc9ZuWdlYCz6NzC/cB5C3U6YV82/g95EZ
JNZ1lba8YbQqMkVNtSl741M92A9WJn0do2mt2r3w3jizOo/9ZB/kAM9MywfzDmbpkWa4W5zHVjfa
zzCf/a0O0l9S0e7zYK1tYWH76ZQ1ZzZacl2auGpZYfRdYtNBZdt3VRFvav/OBOp2ed0WjczPKMC7
lGxF5icfrLOR2jysS+0wTY+S8xiGh8smFnYfr/YZA8/u470m7PGiaZOsqEwuomQLc+/4/s199nnh
lNpZVsSqx+eRWBn929J6v5PR4cUGFwqwGdim4MyaLhiTTAc/jb5qNW6zlUBgaXZOPy/ET21RS/Vg
8nk/vUqiZ2g3VlZ44WTqYNl5joMWIpUsHH664dETiwC38E7n6epDsBNcjyGvA8S8Lq/0oimw/HMq
y+QlK6x0mA5FqVrgTywEl8rM39Xq3/Lgbwa1XLG05AgA0nAuCG0BGApxoBdHaGQGbQiEg075xLyW
GwieRofKZCFdqVF4iPr66+XRLR0VTjZDo/b0tvo0JVpHDh2Emholx8FR7/q6eu7HtctzaUPAvYur
xhCc58IkKmpe2HoYAdouXX961N5/XOiOpl+ZDOpMNSqEN90UqgX8voOrVnv7e7hWtFh6jp59Xz13
lqndl1YpgfuXjJvYMPaF/jioSGjCCZreds4Xv3qZUEzX9N3l1VkIcmb2XXWGeJKGFlOpaeYU9Kpp
KNZ0cMT2vxLtLpVu+uy68FeCtoW9RwWLjM+ciZyZfs5HaKWdlsm+38Mz4krtHdI9m2L6oVbHcvwm
5+XKei3sOqwBcsFDE02J9RktTcKxk7TOTZ3gQYpMSN+N57Dpri5P38KuY08DO+ZtOjNCCMs2lMZk
oEfY4aS7zRh8dT7Qp3RmQNjWjtOoY9m1tKbnmzbf69PK+i/M09n35wGeXNI1bdMkg/m+nf70pd0g
X1lrmgwLC39mYv4JJyYi5KV9a+rnIXyR+3BXJA2u5tGUkys7Q4lRXhnSwpY+syfEHQj1Bb1hDh0P
HQQLVTJ/s/adNe3j5ljZK8bm+RHSZOD4aJMl5qDvSUxNhE7bJ3D+dW5UfTYOSvfl8v5amrvTzwuH
pm1l3ZuVZd0RObX4EDU7p32sjW0dHMr3cz8CIaY+S4Q4NxWLz1BkitLaLvPO1fpHpUl35fTVV9cK
Hwt3HaS6oMEsUD5vwXRqCm+WXqmt65m7LocLSDc2c8F8tNe0z5dWhkcI4FGu1rcVWsmOI1Uu/NYN
gmwT6r+mlXtt5fviyhdIedJ+m7Ruc6wRhct3l1d+6WCe/HxNWPleQwXcb/j5GjCR6G4abutyJURb
WAtad8DGqXBCK0zS+cGs60FuLASaXXgquFsSZM+nRzTFLg9kgaQMeRLQz2BSqaUBhz83M8ZJqiip
2ri23tH4Omy88iXzfnrq1z55jqvN1wDt+I11DP5I9jYw9/THGP715R8hLBZCOhTAaMkHV2nAQis2
RLVOYdhpK49H1dh4QPG+/0+fF6FrXRaHY6DyefpaN3l51dh/f8AAsBrSQ3Swc7Odz6Ffh3Vk9+14
TH24CgcZaQ/fXgM1zB858WX/TNK/RsQd3XRyJDt9OR4DDwO5nH/KYuMZnbbfQ4DCnSx/l5wp2mT2
cLg8OmGv/2N45nqcXcPbem5VIReneBFs2/WLSckVNbc1Py3s9Tcm5g1ycgnptcmNUKfTMbR2+l+V
QtfddW2871HyHyM0L+NCwXmLqIGaXa7VE0a0aWfw5lmbp+VB/Pt9IdrwRkkuDDA0x76g2e7gK/ue
/r41jabl1fjXinBe68Ye26zDilZeydomfNHWxrFo4VUpYyZJIMl+vhi5OVI5CNTxGDdyt0vs4Eei
1o9KZVx9YF/9a0fEaNlBUOtTOY5HY5C/DgBJfaRLN0ZQrwAGlseDOAyvN+ttmd3LakTdWws7+UPW
oTx7pK/u8lAWHZj9r4k5UDjZv45fWYB4MOEja13H+cZYI9FZ3FxzoyUkGQ45IOHCkZC6zevIZFEg
xM16FYFmcwe7a69WHxjL3POKsBSEVji087HEjR2Oo6QjlQckG731lc8vrcbp54VrLUEdx0k7Ph+0
1k7909GMvPZqWpqrGfI0c7yA7RZDJZoStHCMcvkYlLuw2Po3iA6bawJAS0s+C8HNLC9c0OJj3eqk
KcprVBHtCUFquSk2kW08X95WiwMBF8oDfSYxF9vv7MTzQl/x5aNt9VdOVF1HXr4JHeXKjvaXLS2N
BgWAmYYFKRTykOeLrsez0pE0ImBY2d1BgXtq54MCX8nZL1mZscMEM3PmRqxCyFCgmlIo4yHrPQrX
04pDWZqu+ekK8gjBtzdgNzNFD9ebjOk4at1G9cttYllXbX5tNiuh2dIeJnkGrxzPZfsNM5fKa1WH
Q2E4IuK66eK/MjSds3QlKFoxIrrHqrVqDS1ojOR0z5TfOh31pTVdpEUjsE1R0ACIBOT6fN0RBck6
QpWBFam2qfQ3tjZl8/n9m2tO0s+dVeB/xBBThdkucmxEpOzIc27rqVAPnt/+fdnI/EvF8OjUiLCD
vdLy2spEUScKbaKjp8wvNoX2nZVx8o+YoiOWnCBAkjdKJ73epc5k9eMxGkY4cOTqzkGuu8unBxjv
nivF210e2uKxITczc3QCfBNdTZFUehWX+niUjWJjKyjQrOXPFk/OvxbELpUYwFYN3HI8OtYhknYT
wA6k4NcCsNc2hDdrhIjY3EBArC1iYT3oZYtGZ+KyYKTHx37oTeQFkvqbXyXNHbR6+VXXmtV3qYX5
OKVcskmHwT60TrvJoWmOrLRdiW2FF/xrTAjWahae5RH0hqelg0YpltpwPBZp9TNVwgejaIOtZDXh
tkH3cOPQAX0os/Tn+1f01KywWUe/6Gl7DsZjZfRbNOivyvHTZQuLcw3yV+O8MTp26vnJtpywdYJU
GhiZ16OqVqCvPdrpnjjbvJNHpb6ja9h5HEDybPoQIeQhk9KrKI3LmxLarYOvkvWTWj1aeYwteZwZ
Hwz/56wVJDbbGhM4a7pSOTz9XfDSljs5uLo89EULJExNA2jUnPY5H3kYJJ0dhuwyZQw2sV1tPOk5
r9fQm0tHhkQMHPW8z6GNEqyU9pTonYN7TgZll03NLYJydeNGyTu7k1+36KkhYa/41IKaLsKQN6LQ
K+c7KymfhnSAV97Rv12euqXjMPfbkA5AgooEx/nU9aE/4ao1DqgkPag9NBiOdAAk6JYK2pRJH32T
5fDHZZtLEzmv09ylMXchCs8Nv+wCz66m6Zh4T7kOUF3e0BwHo+5lM2Krz+s8ntgR71PZGSO1GgnY
Ypjl8lDZ12W9cSC8lOOvVnKn5YgsceCj2y6Rb4pmrfVlaWpPzQsBfDqWnodi+nTMlF0NdGD6lte3
irFL1Y1srYQOSxcG9y2TybUO7l/Ym2E8lKHZqrwRKxXQit5seDSGKxO6OCCoYmmeRNH5TTOYHYVW
7visG8+u7qBJ0nSvlb639bQGBak4sa4ivY8/12kw7i4v5aJlYhaiPIf/iPG9lmQ+TKNMZVVfV2qz
rdAmnNQvoaJDh3hUrJWodSGyIMiHvh/AJUGMGLVWdtg7rYe4tyG5vOvTEXLKO+bVlDeXx7XguIiJ
CcJggdLJhAmnT2/MoU5ptDxGkrWdqt9Sf2iCr5dtLGwNG7JU4HoyTOwQVJ6f8FpWxngEQ3fMpy/e
tDf6mw98HyaFOcrnESmCGYrcT5VuKJVjTU/4uCntlTla/P0n3xd+v1xNftZqiXKk/LuNUVahdfcD
IwC6O+NjTAAZ83Y4ecvLpD7SZNTkoxzEG1iE38szMDsiaCZg+UJInMed6PAKu+7TVLOUo/0wRtpG
ktYAJbPHFMIstur8ae7+mdPwfARkbZLa0zv1qCextWud9MaLjCupb++0wbiuAIZuq96ZNmUcv1ye
uwVfDvsOhNuziid1bMGXQ0cJlrHhqEz5pu+35lfJueqyldBm2QhlZIiRUbUU2ya02FMiawjkYzJF
Ps8v57b1ZG8bONOzqaUrAeKiMbp/aBPnWL55IOm9o0oU5eVjW5uf6Cj87PuyspHS6Gm012K2Bb+G
0O6/tua/n+w8qY4SUx1invvdjyT5oVQuDApq+Nw6X1NAAJeXasnZAOam7Yi2MPQYhDtCszLbAr82
HbvS3xKqbWiV23TBO1lIXjc7IDDAk3TYz5zC52NSY0+3vAl9wUxrto5Tvxdq8h8DMDnOohL4M2Gz
V75uZDIdYcdQInl4F6End3miljwOouT/b0DwOJo5IV3caNNRL/dmf9v8ufz5pXXgTYenmQv80D6f
T9BQ9VYzeshmRt9H+dbWjt5aiWdxAHN7D3uYJjMx7+1YfQDBTUumKv0NqbqRrEHJ3l6Q4LigNp07
V/i/6PMV1UuioIqsJyNMdpl/6zsv4ehvNTCZQ3S8PF1vB4MtkF3geuDgeuOd82wsDCUczadcuQ3v
Qu/dNYLzzwtHMOxjU5kyPp/d2/nWWYuZXl8F5655blmcyfhA4fJCES4XpxjNROka4ykfr4JK2VXT
U+v7G4B/inFTqPLObH4rGYAf6U4prJ0yfLk8fW9327l9YXzOOOaJb/XGk+Q8l4a9rcLbNn2n+BU7
ACPwscwlPYCyYr6nc/qsnGIGqYSfyvappLsottzLAzFnxyHOJISj8/1G4e1NI3E+UdWMCIGfSMuX
+6pLzX47+JrxGQBV9I1Z1rZpnn7K6LN4zp1EeYKGOww2UqJ42ykputuOQ+EW0aBc9xGp8M3kReG3
VmrtQ6MP7Z0eBv6xydr0hlsmPRh+FR8KbeZaHlE13g7h/5F2ZT2S4sz2FyGxL6+Qa21QXV29vaDq
DZsdDMbw6++hNN+dTCdKlDUP3RqpR0TaDodjPQdMBXBF2LixylHcCfiOhwSJBp+Bc/kIxMD8Lc1H
0GhOdrJLU1f7isE65WsHHp6HrhND6/ftlPuxnZMgS6bMLwH8CtiO0dkMWa+Vezw63EdSqX5Kq5Tv
h8o0XkXqvXRV95cOiu4rRM3TIJ9oN+2Q/iLHdhyT7xXGgu7b0e2PgMSj4FLnjf1XqFz7k+ujsrl+
CkvqNL/CiLaRQrx4750yNSu1sHDSTZiTnUMP7Y09PO/KdCJCDtsMFrclqSHC2/XZriC76ytYsl3I
Rcx4O8BcvXAmqgo7KfrEDlV12FHlMDV/6qLzTbBPqjc2wf2zlH9lSZdPNJ2Zo2PZDkfu7hP1D4r/
KzHZgnXEiCXaUZFegwMoV4k00N8YDV79UOO7ertap790huARw8LPIuA6qPr5W+UkNbKEiYbJffHS
I/xprJlF/GCuZXCWlgGCBXivGAKD/ZA2iqU0acAW5YZU/cHvS/fb9TNfWgbWAYIbeMmXeG/I6is1
STw71AzmPgt30r6kmNv7jGbI4cni6hqCw3uf2bmtAuTGfPy4Kui2kPsb4r5P+JS3JVjYm+Z5qMej
5hJ92rY0mwIT8QLGvMvvrlpn22HK2JPTldRPy5L4cdeqG5UiVcBc5r1UME/u1rXzZje2ZonNdx2w
m+jZG8Zu9eexc6egUqr+5ldjtuYghUGHw1xckdz6JNc6roB2NAS6pToPGDLDb2+uqaDrFQYduYQZ
i0n26gn8bJNoQxo66julLUZshJ+uzY9datYsBXkY+EILrkrZkkpPeycNMQSleSQYwNlzXbkuTSIk
zMDiQGICGpn8+JEkGYWpllloFKpvORiXVHt/EH+vS1laB8agEAQBvwvxpOw1VqOFml2Vh0DFr57H
NUyCywjSxAX59/Oz+JNIJNW6AV16+HxsfZ9Ac9M9bIf4uenQ4rbX1tqel9biIBeBEQ5kqy5OHkUU
Z1QFtEsv80fQNOfVsDJbfSlhxvafyWFm3gykjc6XY8CBT0FpzcJaB+jMvqoO109jtkfn9xvfnznt
VLg93kX/EjVVQj0jZaGms/SRqy75rCqc3GWW3T6YMR+OhqI6viBDfnNwMkueq/TzPAWKa+crI2at
s7xrWNj9Rodw+np9XYv7dvJ1yQ6rY8YyNW1Z2KQgX+iO/AO5EJRBADsA9wE4cPj7/PcDOrppALbA
QuErw+inxpovurQEmCycCjKF2CnpohiJZpaaiaMf2yclflCN1RO4dERxUZAGfYd1nFl7zpeg9ToB
WESihx1kbZNysIK41Xo1UPPC8Q7J1NPPiPGqwPZKM6gVRBiB13EAqHbgtNBhGyzlrYo9wHapcRsg
D/lFUAt9sRyA834JaL6dgvLpc8Z1d0Mq4u4aL1f8Uh/zDaoNaSAM/SUZOuvJjS3lkJKSYDhhqKZX
4dmj7WuVnhxYUoILoh8cBlqrdLof9GZ4LUBu5Q82HdBRwhRHQUO7Om7Ktl6bC718cNHWB+wppGpV
5ADkWkmZjk3CO88MAaw+bjq4KE86SkB7XJTygYi+MW6/FkjeadAo9C0A4k069Qn83lODPGuo5xtb
BdFGtgZzs6BXgFRFGxkiDzDJyIqbwd1Pkqkxw5oYz9rYfZqUtQE3eeoADgN+4pxgB9AN+tVkd4tP
dhc3nWWE8H9RfVFN8asqSms/pGUfzFHkvZUN9EBIo3/PzIxsrHiINyjn39iu//5DUHxGUhTLQr+L
9P7HbGRGGxtGaFq7qb4bp91IdzebGlBKI5CDn4FAQn7+J6p5Zs5sI0SoU5ENKnfXv79Q/kE5EI0n
gNbHO3PhgzX5MLa15vCQxDHbtUbcvBp5R2Z0qDr7ZGRE/zzV9q+ZBnXHC6HtSc27p9QuCsWvPAzM
rvye+c2R3ow5F4MUAGqh0CPJbKC3VxlYowxhamb9psZo/rZ0OaqVbSVchHK4ibrXko1LvP5F1R3F
Hzpm+UkM53Blby5jIAvdUrDAAHacQ3bpeElmOnkNNJBwrGCEiN96/aZKtszbmOr2+rIXrg1EwdSD
vAoVYDlVxFoTLZjoOgwN+5jbz9qwshRt4SnGJOVMMgqbD6AhaVvTosOYc9lqYatmxZ2aImln9Zyj
oR0g+tzODcB+sYK2PpjH1APjg32Xji6KgVUCZGtltB6syet2baoZqI2P7baySPI5sR26q5tuXBsu
m3/ONS2YLeeJo2VlSaFj6luEU3tUvF1iPBju7VuOgwUMxIxxCv9KOt10ZAT0LBAxlk/GSH2F/7x+
pgvW/VSAXLbKkB8BhAEEWC9ejDTywZkC70bWj1lVzoRILpxu9Qqg/CAE2Ixp62M86foilg7iZJdk
FC57xO3Ss1KErvqjoJFN9mX16bqIeaPls37HvXMw1j0v5/ysSdxNnjaoXdjm42D6WV0UA+gl1PJ3
Y3vJL5vRxG9rbwqEU+mTjwdyzRm6XCQm/+eCKaB4ZhgmSRWMaSCEdkYfikHvAy9JQq11nmK0ZNy8
m2eC5OYTIKdMVhbrfahoG63ejPlO2MH13bw0Wni4HTRFIYifezAkz9cyC2EOYEMN4TbyDO13Adqu
O/MZTTvXBS08w+eSJC+4HqaumgzahZ7+RZu2Frln4lUvdxbZuxnbNPaeAjK+WIO6uDSV52Klw1JG
uy+YBbGgAJmOBbGtu7Ho++P11S1IQaEOcSTq2sB/lMsnqkaoyTVkaWO0F07p1yLZXBdwaR1mXNp/
BUgWrkhaMbU568MxU5ogqxUeUF4Wr0qRDTvQW/PddXmXt2xOPGPmC5OgmFiQqx2uq2hZlnVY0Gv8
qhWBO+6zwCwDAwy0w83VAiQTANiF6ham9y+QM6lo4Wc6IG6puoe02QPH+vpaFvYOyQoAD8AHhPci
u7H1kBWVY9Z6OLCHNN154Etnu/HndSELGgAhsAnYsnnuS7asCFSB6kT0EDxdcMT7Nc9r7fv6udmj
bT0wZs/x0fhSmF9N6+36718wBGe/XzKrHdfSsjAVLRxyqkZD27FHDV3Mpd+r3Gj8gej0qdTUZiWn
sGBLkbLQ595BwJhe9H8rlZZMJTy7cFQPTXpf6Btnrda1IkJ+WFmiVgwARFqYASc1CRAramvEHmsi
pMMfWdGVIFqEPybusx88PbbZig4vSEAnBVjaZnSbedTv/PjdvFQqoymnMFOZuSnz7Fjqbe7bVvt6
XQ8WBQGACvU1lGsvWDwyPVe8NBun0G3r46Tr9zwpkEUd7dvdZbTIIXGM3DQSPrg15yvqLQTTccuw
Iiq27vTK0Hyg0/LRJLUvvO31VV36s3CUQZuEdDtSoxehF4kJGyqAX0d2mvqJ8deKn0X3ze6PtIoD
Z7W95nITz8TJ1Rbe06kqGojrpx92fqwq7qPH5vqS1mRIOjeNpcgtXanQZPiYl8AHeiHG1+siLm3O
+TIkmyNAi1QSElcR5vUHd/SZuNlonguQdCC1tabTNVJHI0/3rNvF6o0oSnB4YfiRMkENBM3SF+o8
6dxOzaKikSMGFYi95JAkxuAntbOLzfx2Z+NcmuTjmF0sGG8bGlF72Dpu+kSs1VzfgirPqG2YmngH
1JHDTIyxU5pQh0RjsanciLNnKw16VJHY85i8XleABR1DMQ+ZE5AhgEVKBmvqS8b6hjg0AvaJ74Aj
uU58Z820LWgZhrGQ84WDgxym3BhoctIzs+U06ozjixUfPrCEk69LOqxqDJy0Gr6Oeskzmo2etEp5
QqPTWvp96VgwUgZcMLxlM3DzuTkr6cgqMWg00kDZkt4n+TEtUz9TUETetGu9lGvCpLtPGm70DlMR
YJnf0YWgToqv5xQFcDUwrT8xW2s/WtSDk8VJm1hX3lApNhaXcYzLxYmPGYKAJisdosuKgGAEvW9o
sZG1rWBOmsBTpFFut9lrnTbtnaP02opOL0kBAp2HOR0VfIFyxojWyDSbVkwxL/nSi8Bzvl1XuLXv
S576ZMSAKac0jQpdfdaL712uf7kuYek0TlcgxWxqZQj0PWIFSXFU00Ot7mm14pJfeoMOYB7ArAmn
Y4a1kQyzw2kjCo4Db7vPXXkfZ5lfmLpv09o32VoP3fKO/Sts/veT7I1rKUh8UGizag+bsXKD8df1
DVu6LqermTf0RACaupwhoTqNYuVFWJskFT74w/yiTkGrS32q3MY18P7oYNoQpXE4UpdoQHo8aiXC
dhLFd+P3fM3SLG3X6dclBdPVrqJZzklkKKb/VDdrzuzS2Z9+X1KvbirGQfPw62kPX6nf6tWPTH3j
SXh7sgjljJNtmo/t5FgmsyxckJ+RKByUX+5OyVdCmrWNkkL/VCkdmpr4fmn4DQ/s7XWtWrqGSDqj
6Ia+/UsH1qlKazTcnEQTczYG2vNL5viTsTayvHQciP2Rnpkh+tCvf75Lw5igLIaO0ih19553p6mf
DG3YK7oRiPT39RUt3BPkel34yLjxaPqSNqxKxUBiY0wi4Mv5JB52Y6ffqYK9anV5QFPqscja1L8u
c2EXAZsOCjTksuf6jLQ8LS7VpvG8JFKSjfLTZWgRO1yXsKAGaEvCgtBzMzsZ0mOZAXJSoUieRJqV
vBbGUcPIw80S5kEsPFwoiqOEKd1Iw1AGhZrgTwb+X3LniRVjfLlF8IswCICOIYx+giD8XAN0QV3F
NpU+qjXbVxLRBK7LPyd6sWK25p95nlmFHDSfYjoD/H0X6GJmgeY/3Wl5VGWu8YTRKL5B5aXxY1E5
oPLjayCG7/nLS4GoJ2H8FxAJruRWWJPK1VYkHHgVrh+/o7Rv3e4XdR46sIgmAh0TU9Ct4bVf6gMC
QBWqhgoHqjQyRlfe4wE1gZ8Ylc50aKsyJKTYXleIhWTnLMMG5hiyGphQkG6Sq48OHangUV5yP1F8
yqpAqw9VVfl52QV9iQF0cNAI6oAuSwlWpF+aDAyOYDgUtF/vE+KSxntgR2lMpKgjoAQ8Cko2GSCh
NLvcUZ7e2aSvQDpV+Y1hbMdSFX7SIttrF8rWzAC5Utd/amrif1c3TcNXLMySKqOpFVR5c3npotFC
YWNRTVbTRYlqKEFhpdY9IS66PePWW9mFJW1GeQydJJicumxZSF0jZ2gfZhHIvCrMoPTTLtc2fPx2
fbOXtAmWC0Pfc30Z1fLzy0lcYLQqqc6iwhZHzMF+AgvVil+8tGlohnLnaXzA4sjZBOLwVrVJ0SEM
32pO6nOWobtnRWWX1nEqRFoHSBla5LDyLvLyB64/9iuncZlPngvfOAe0KOHCyx02itppKCjqfRRb
oF4if0RO/Im+Vaazb1RwqAC0bK2ffnFFJyIl96LAwMFYq1ofGbWGgUvtc2H0u9sP/3RV0jXvgJFc
0RyrUqdHzborbwcROdu19+7tEw+pBlFrbKf4flL+KYxftf6R34+sK24j2kQvWEuAIaIzU814xN0h
SPNsU97ed4wVnEiQDgG4OIBfaFMeZflh+qS5mw8cANRpJoYGhoA8fpPnqtXYGMSL0vYZJJfVCtHF
/OvkBwpEDfM4EVwIQCyeX26NtUArbYweaUN6KDDZ07U9Anz+UOTxKzHSt0wzVla0+CjCE0Iz1DzZ
dtH2TxPTJqzwIDPbe+JbTp6ACOFniYn58mRLu+9Z0x7Mdn/7Rs6Q5vo7jO0FROZgO0QDMlYfWXlI
3sT4/N8+P9/VE0Umo6WlvTfh+qPbqntDc+717y+ZSLheJqBkkE6+qL50IAdyjQl3XW+/0B5FC0v4
9bjSW7t4NKdSJH8F7GS9NmrYpNgd87dcMc1jESfW56Zpladq0oAfZovYpxP5Tj1GQt0Yb6S7gC7O
Y48zDTricrQ1SRbHLO166ia7jzKT+/nOUtZaP5Z38v8FyChvLncqwOWZfVTZmxS0bu7+Q7p2sgZP
emoUJ6GqELhVZke3OlM29Z/r2rBk+U8FSOeEXCIlQProo875af2MjY98XgckO4IKDOjKjGZtSjtl
sgSs8kEDDUDvrqWRl1yX2TmaYV3R7ydjFjpWRjXFG3EZyfdkTLaFm+1t/Wi0K5gBi/uECQE0885t
S7KXag8AAWp6WE81fqJ3av0B6wmC0/99Xh5aNPTpH+upusUdIET3TPdCO8PsTz0+JRZKpf2a07e8
InQsgaUPzp3MzuHlJZqWShhP70AZaN+mNadiwbUG7DoGHgC1gOZuOVxVpypuc9uro8xRA8C9pu2x
b5qj2sf+VN7e1oQc/3slDuEYliMFfqyeBoXHrIm8ytwONd+rwMEr67WEz8KmIe5G5zDcSxQY5b5u
tSF6P3Zjg2rV0Uk/u2sQnGvfl65j47Z9XPf4Pi9CS0N/tThcv+9Lhhnh3Mxkg+TF5bg8I4kYBK+b
SEs/AYp77koDyu+TmidBrjxqvbuZ2/LKYnNdrm5c+geojsz4K8DimWO982ctztzRyL0WUHgc7Y1A
4bWBJ9LE6ZaIr218PyV7Lf7G7R9xnaL0fABFbKClLy5/ndAfqCGHnjMHFG5/RS6OBWbZ6ubR5CvJ
iQWDfvobZYPO3Ip3dt+xCCyStbKpnEOXba/vw5oIyaCT3CjqGXky6vOvKLUZTeoz9fW/yZCUyMGg
DmkNLMMqn5GRLIzO5+WKO7zg7mGrLBSlQYUBCFLJWVXGMeV9k7JILcjwNBaqEqY9NfzKwiA+R9Ft
I7jyOhZ5+xEFPpUsKZJee8B06yiLnCINGvNg1k9e2W1JrvupGTndLqujiXy7vqVL93Lu+kIXL8JK
/Me59oKVsy01C0JNjEi1mJT9ff37C8+Y9o5PBSxahPzWLP/E6Rs4nD691+sozVlAmx8M1PNC2XH6
H+VI68DAgDskmlFHprlTbb+wH6i31+hKdmxJyZGnBFgKphzhn0tKXhtWXDTNUEdtH3T1MZ+28RoY
4pL+IQEH5Oh3XD+5U13BGHDLYjwuOQC9LO2TW4UZ34j2C6mOdE3Zl07/VNhs205OJ07VXJ1cCDNH
v9aCbG2IcumlPP2+dPrmSLME4Fl1pNXPXvF9bA4J+w1+CVQoV/IjS3qGri7A9MzEEgjUzlfitejt
ij2VRQZ5cyiwEVAQx8ib0f66rs9LOwavGx74PKxwoc96DRS1QTAWxZ3i+322hq208H1UPqFggIxC
dV+mn88K1ZwqLx0j/k3X7ml1vPnnI82O52oO9kErJFnQDIo3lHY1RvkDsX845tcPfP695oXed4wj
Sc4K7RBZ1mD4ihL6taFgR54+IgCOKuaQ0AiFhPv5MQs8v6426SLiZh4oAL5ka46QNptZKd43VNSF
UfdEJIzI/1yEq+W2KJiNDHjvaTtqti9NzL4apHkS3Akcyn3Wtw+AKPbRUXCvlu7vEZlrVyA2r6ZD
mnmBntt3tGh/16YdYd789jD69PeZUpMBAWgK+gwNHplIlqt17a+1Si6pINpKZtcWNg5J+fMNMDvH
FqIeeeSAVmAGfeuylVOc1UDeYtRI5gAT7Z4X+dK0qYqhbxUe2dOkBaPVvLh9cWiazndIhh5nJjbX
9XLBOqBfBpPcYOTA7KIchYDJrsw9TocoboH1y/rp5+A2TkDb7CjY8Pe6sKX9ey+eOBaKGpgqPd+/
RK9J1tso1Th+Oz541YqlW3iDsA58GN0LSGjIL6oRW3VqMrePpnpbprtB2ZhrKc2l7dJ11Ub1AC3u
uGjnKzCMGrxzWs6jcdRChxTPfQpEiCn/JKq1KsmiKFBcY1oJIJQXNLIpU1xmTwWPUjP91kx006X5
Z1e4h643VhysxXPBu40mUzDBwFs/X1WCugNw/yYesTr3tzX+un7uSxEIGJQwGYVKI/JPciLSM2EA
4n4YACxtar7aD49CbR41IzkgupqOCEh2XMuerNTYg2/vA2YBSAKY1QMfJcpNs19x8pRnVT6gnaMX
kak/29anNLi+uCWtQ6EPpXrEoMBNlSw7hiPVthjGIWKgCa/Im2qGcbpS41w6ILjcGPiGFZ9n18+X
wFtWjsii8Sjp7M1PZZXCZEnXTr8vPX71hOyxh2liJAjT49QVUdllb0PGP3toBrm+XYtLwZQQ4lCM
yWGy4nwpVd3nwPNLBwDdvfHsoJP99e8vHgcqTXNJGLOE8iMFpnuhAsUAN7R/0Nt7g4Y9+4BCzcWs
f0TI74xC2tYbM4goQQppEtBar6jU0nGgGx/QdvPcCXRK2qNR0RTRAYfdindu8TTqT0N/UFcu/dJG
AZF5xi+dPaqLS5/ZvRAd+CR6/Vlvnhndt2vdhUtnDSsPTOGZyhLNBefr0NqxqajFxkihr0rQi5fr
R71UR8bEGezxXPwDJsm8xJObLQymAvKiUaPJARXOgB7zTW46yT6hjeGD16zcorA13nVTZm8G4AJv
irJtnlvhaZvrv2RhoSZYiREqYgYcPZqSDShrYwRqFbAwtRFZbq/zi3Z7XcKC73UmQTJiomeDawtI
aNodULQT5SXWHjK4OD1IgR6GNQKlhRFHtNKfrEhSQQIUUQeAfkBuS1jQgZ6rMHYOpr8zkDyTXQwI
t2r8lHTjri+ToDG2lLAgAY+xau0TLvZlHlXqWkvRwrVAFAP/GWzW8xSvtMuOW1YmVWu8iHr1UDjV
obO/NTEgakX+5fpuL50nvHQM8+Pt1U1bkgS9Uq3CjJEib3lgFVuTrgG+Ldw+LEVDOm4mPL9oISSe
gWlYB75KAsabRn/MlSe1XSMQWlgGUJDnm4GIxgMy3vn9GAwGZ4mhgCnSt9yv+Lebd+ns85JOpqJ0
UienHI2DScD2FYCibhcAZwt0pbPLfdHc1QouLFp5YFcag3Snjf/x87O+nZgPJx0N2tT4fEJGXw25
tcams7T/p79f2v+8tqlT53EX0cn1x+9TulYBX9AidLKgNoHecDym8gGrJlJUAxA/MEoaCBdoPvfd
GlPwoggNQ5D2PL+FyPV8k0ZhVMOYIehra7ovYVenYVt9oGaEdhz4hzPhAQZrpIdipNShFk1E1FgB
cCLWQA6WzuH085L7lAASa5w8ZYi0ZFOVwUeuGZpDAFg1d2ldIBfl3OnVQc/gYHb1RsOfFX9j6QhQ
6gK2ItCR0DUrHYFDqgmdoOBPALFMBxZSEB7fjmUxR5yINoAMOmdwJBGciDhzhgnpCUvzt6iF3O71
2QicHdTr5uSKDEDJ3cTsud2JSBdBr/gpWSk+z6ZGipsxDIyKL0gYAZQhE04jJLRTkeOE4+RxQvK7
NtrAoI9udZ9i2DQTKwX1hZfoTJy0XcgXT4LF8YCLHfxU3xj3a/sjOwZ4dDzCqHFdjJjmvOUqcOyH
qMt3U7Enr9dN64I/gclf3DYMsXqIi6T3veMlAAHKBgcuNOUeiUPnkBGX/dGn2gyARaIAxXAskvtk
quztlDXk5ogGaTbEM5A+swfIsXrmKUYs5lzNQP8A61ZYt/eBnwuQjqjou84CFjqSQc+jfk/E8fr+
XZoUfB7MooA8mB8nuUpfahq8zwxhjDOgtml+1a0VjZ5/37lGnwuQ4qSeF9YQAxU8MlvQKWzbNBT6
/iNrsOGhzw3AFznJgZLG7UDFE2XNU6KEazBoSysApjniJMDCoXFWMuqKaXVDwSseFSZ9EBxoK3DX
KfJmt7OVIacwq7KJCTaYGcm8ty060K2W9VGhVlunoHsVf8S4lpBZOHLgT4JOFoElTI0juQveyGgJ
9Lgu6kIbI5i6upZcWhMguQsdyCpLMzcgYAA+JxgxibGiVO9BnaRV8BOQ4LYw8IceZkkETzrS9h5E
pBXZjtZzbX3O2V9r+FaMB9Xs/aRrQAyfBTXL/X5sN2PcbvPb++rgsaBfTEO2du5HMs5dCiSgSmV0
azdUmsF33SawrZXeigXVQ0QLdHX73b7JTovu9Ez0feeEem346LDblpX+ycrLzc0XCGktDDfAb8Hg
sbwQdeg9s84bJwQ6aaAV4IIS3c3PwAweCdA3dFbhEZAbaM3YZST2Ujcs7NqvCiPI1ZXK3YLWwbVG
VgliMPxrSbfHoN6gKhr1ZoyLee6L327pz74vGTJHqWLL46kXmmPQ5Rv29fYzOP35kjJR1eHD2OHz
Qx2Iogyou9ZnsrhBAI3EAAMas2Htz9W1SbqhzgHYE7ZFERQFGnTXhr3XJEhvVduO1dDokEDK5+kL
wuzrW3TpHOGNBcApumVQPkOYIC1Ar1npxgSfb9PH0VQyv6Ee923F/kXd/tB6yhEAdh9Q3FOh0q5h
iADAAm3mhaIBfrCiBuXa6M/SJT+VIO1al+nt6FmQMOW7JA0oO9Lb3VbUYJA0xqAakN9N+W4IkmaM
gWIqBFWDb6mYDLg50YBzgTEG6qkGXjxXflOMCt5RHzshGJrE5y55uX7yl37q+eclc19bw2TpHJ8v
gcmExiICVvnmmLm3nzVGewGFgsFU7JNcmaeJYeSDWcShWgGk4Mkq364vY+F+nH1fUuBqKtGojuxe
OBmB1+yM2+NDRDQYIUCqB4mdi/5Ys5zwEk1tHDriU+oX6c3x2/nnJQuYJshilByfB3JV3/vutDFu
90bPFiBtUM6t3Jx6SMDwU7/Nb58JwgLgNiDXAGXFQOi5AeHIlKWl08V451T/aGZrnDQLaopyKrzE
eaYW6HnSE+RSRY1L0Sqwf2XrlwkIi6oyYp3hozq0UiRclIUegvk1RS1SbkrTbJoDHm6Au+v9ZP13
y3jh+ndlrR1mSWPxaP9PipzQ0EGuM7ACUia32NjcQzn6A0eO9wiXDrYdkYhkXwUGo6jRD3G4sYs+
cLs1CtXlFfz7fcm6jjWxVOLyGMhQxE/ujekDD4SJaTrEUGjjh3pJESiaLZWMYwwqLJU3l7zRzXWb
sfA6nH7elaIPk5ksHjKYbk3c59bPxPqpKyve9NIWoaqBvCQmEtASIW0RMHFrZvA6Bip9tdMm9TGp
tM/XVzEbaMlfn0GkkfPB041u4fknnKQo9dxp9JJ4XthkGPubnCQobG1rVd7e0ZMdeiuL4LrApeuB
Zwg5RcT8+COdirB6K+Ea1qQpZsCGzHeNDLBWUUNW3M7Flf0rSK4NTYXIey4gSKGf9OGZVGxjdDUA
er1QidcM/PKqPOsdsgcjotKqdFupRlODMhvd1t7yQz7dj87v6zu3qA3oFfxHhqxwaMBMrMSZL0z8
Pe63yXQ7sv/c1YCcCaqnsFtyPN2AzhQgqfASpzxFSsiv0UB7fQkLZwJoDvg7cx72cuCpj41UVfLK
Dg33NW0ODVBJCfmWKtS3qhVRC7sFUeCjmWFYZ5aSc8Wu+sxN2pLbYf/o6i9W//36ShYOHOVZbBX6
3mygEMpXs3GVJH1nizG0DS1+FWV15w6Rx9eIvN71VLqhwOSeX18NrbGQeL4QHaw9uVsPdih4Nfrl
lN5npLzrbXtDMvFTDIN6xL6+6tawGexye/syMRaOJKE7U/HJvelJmY867YgTclHeEfNAnrxqlxTe
7YYONH/Ib8/+3WUCGmMQZttXENNr+2Tbr/GjLu7h6fclZbAGgRRODG6fVi+3mdhb7DiAGm28q5ra
T4ra5/0hXsM+WnggzhY1X4YT0zoxu0rjFotSQtv7gj614cv1w1m4TWcCJK8JCTehcAMCRD8Gaoa+
WGS/SE199E/ivz9fl7ZwoYALj748E8Ybo/ySD5XabUw0GxdKoaGt/GjoWkJ1aTlAn5mpcIBlf0F8
XZbCrTCRrQCh0vbr+NVKBt+yxE7Ly12WNbvry1k6nVNpkkpkaex2iFqVMNG13s8TAFQk2T1Ag1e2
bUkOXM6ZRwFW7yJ3WJQkVnNAmod1Ox37mj1QQFVk+Vr5fmnzgKaDAV884hjDk7yRxjOGKWmxHJ2C
jgeT5yHyLAMoYDp6eyyGdnLk0OCRIOCX7ZFiD1nOTAUAWGaDdF6QeSumdWHHAEUJ0CtAOqAZ25z/
/eTe9F7u0MosvDDJN5YHvt+tNu6vH/6CLp+JkA7fKRvdonWJlNEzsYFEvqJbC58H5NWM4YFC1CWS
kjo1itlXrhsCcvXYVvW2KMhKAnJ2KKRXAfVAVNLgu6EbXj6FCb6t4AQRk2cqgWe+1vZzZe8MDxOe
P2L2xFYnr5bWdCpw/veTU6HVJMDqDYHdN5bkAd6AFb1aOHYP03zzBBSQ4i7qwAkyCbXalQBaAciR
cvAyXzFebj52tPYD9RD1OxeNdJKXxod0KAfDAFDI3eSgseRw/fMLdxAYmnCk4XEA30JGbUJYWUxJ
pyWRaEsj6DvXb4g41Py3YoCxrremz9flLR3JXCaY5wcBfSKXJRpNMIGeJBIN7r0IUv34gc8DTmUe
5oOldCSDj6ozFWbfkshx/ogu9b2Vn7904Pju/39fylowOtbuGNckAjr9GNhjvaEx344aX6MOXBMk
eVBVCQSapsBCUHns8qDIA8ZXopoFYH5MCCKNB8ZVzNtflDv1yXapwwATVIlkx5z6ARTkh14Ym8LV
H/LSyX3U2zaYNmx8cEhGRPOQ6h0BA3L9zN5TrbJdOPkdctSTJklvTDxOItNRWMiMzKq2taE/e14M
fP7cyraoatT3poAT7nbWtzyxu/sJsOF+3Y76b7VZA25fMlSnP0jSomZmhXMqbAwerx1mHf0u/wy+
gCSJ9BkuD7MEw7QS+S3MEczjmqjJayDVQ1fSfFFPbFUFb7J0bFwMDycP/Jwf6F/yHa15EYAL8c2a
s70zVHWguU0CPjav9vWKgqy477nftIXYqKxuNjTp6QYRs7lJU5rfo3LV7jzz5ikwzDugUA0QJlR5
gF4t2aRkMGkxYYAqitPxNS/MF7AprDxHF/p/LkKO61LE4lZvwy5Z5MErvyh2kNNf1/XuwvRJIqRT
pnHTpkOlJkCyAFQd+92TfuMAfod+o6azouOLy3FRScIkMHoe5afPwThlrHYsiSoN85zlnT7+7eK/
H1jPiQzptavR9WcZVZ9EnVA2xQj82OFn1dY+4/fCWOvimr2NizuLDMzcOu5eVvm6NAVSCkDto8od
nq18+AQ2xDCxso3n1SvJyYu9c+eb8a8oaV0aT+xM6VISNY4Bh/eNoOkyzlaM4dK7NNeB0PaBjiv0
pZ5fP2ec1GRgUxyyUg+s/FCVa77CmoR5R08uuBILKwabTBzyPuLjNnW/XD/+te9LBqRrs5TkNr6v
/inSjcVXHIW1z0uB26jaAKxu8fkyRkkmMOuVcHpJoU4PQLIpNktVtXC1OBzse5aPoAKNgyx9zs01
aKSLaw91Ak4KEvboS0Yda17oyTmUcVoXuhvHoRU/Kt5x0NKN22ug5AYQ/xqE0aIsaBRml5DKR/Pw
uSxqCBU1DlPBosijRzALVj/X3QjmG22r3871NI+xo2Q2twKDVUDawbrJVQ+vpRIClG9bp8W2NuOv
pFJ+D0mzv65ri4eFgBoo/x7ALOQkL+VNX4J7DbUPRgMjedDZuNWThxyDz/9NkHRpBgvAxcYEQXp+
RzEsn3fHyurA07Hy/C7ZGA9dzZiPQFPtRaKgNrvB9DgKB5NCjv9H2nX1OI4z219EQDm8SnJod7C7
pyf0vAgTJVKBEkXFX3+PBrg7Ni1Y6Pmwi33phcoki2Sx6tQ5VcEek9HeN2OyUvZfAOcD23xmR3GI
vsUrNfbbuajmv6YZ/dZTdMy1hr8xi+mRUCPkEArjjbmVmraTZvHl9nwuOSTWzYVyIVbvirchsUle
opqFJ1jWBWXVB6TKgp58zJH+LT/ctvUnuaveEefGlMFyZ5DcGJ34mJSQUsstK0E05/6smNcezLij
u7qSTmjWVAuJqaM1sQSB394X8/EFjwqMTkLMHjCqjTsa/CdN3c9EL+692EFQNjUPsWMUgT/mxoOt
A0QBnSy2lTmxg04DTwJHE1lIECoG9iT9qEAICeWXMnlxsiy+qxrh3xdj6YR+Ab49RDp+WGZNvBda
3CLuteKntGTghxp1/95Pim9VNoj7CQC6CGQ6bNcPlhdmQ9bf1aXFn0anazZxKY3QK5z4UWT576Gl
25a2bRHYfSFCjTndE5FNFYpsdAPwmsTBWDbyzmhRCEP7gDUOQZHfs8nvwtQfzZDHqEwnDks23EqK
fdbRLyORaQSNTfxgZ/qOaFkEBR3JMQYX7naaLD/omj7dWVOB9mxz6H/b1Ouj28t65UJz2IQuIgfV
EDxJ/zRJnJ2fZlcapWhyhE1+/QPMB3JTt+OzS/THqRYhLduV6//q4lHsKceaow3xpGc0Obk03Vhe
GtL+XwLBuRkckSyw+6rYh1Ex4lQpQcrT+Tz6WiiLexug6Kl6AZnW7clbOjh9xBjgTUOS5Yo9rYbm
EGPEQxDQBdb0vA074+ttC1cn2TxdSKchKQGCnitcixnDp1sJn/DIqe++gpqxaFc29uKKnJlQblDi
AWTS6BM55nnIp6DK3htqKENQYjFrRPGW2vg+qJfv+en2/Cz+eJQH5tbL+SGkuJNkkBoz/ZgcNZq2
wZS7j8QTKxOkXy2z4rPzHjrbI1PcGKiDMrxoByhNQSG83KLqFx+81kKVKulR2fWgSIoCdRXygo3b
UjPEDoqfLLT1iv7QKqlHJi38jT1l2RiQ2l9rZlr0k7ntFA9/TISaiDHQo+K5YE8/QXktSoyvfWFs
ay1eub+XrEBEB9wUM4HjFV0rVM88MFEhAPJ0skuGOxusVKa7Eo2sGTGV2U5oas3rCixaEoJk9XtD
h2/akN7d9pw1M6rb026qtHrOinsfx+zEp6diDb+wbMKHpMEscnHFptzhqQPKCJQTuqpj4UjavT50
LIAI+8q6LO0CiHNqyIrPvSVqAGeZgN+4FsAlzm6wP5X6yiG05P+6g9QSehx1MEUq/l/1BMw0LU7U
bvSfTF/fJ9Q80DGNtN4K/2FVANLEoQfV8qvUPs500AjFDvaz/uakP2N3n76bTBm7GWzDGsSekSS7
6hhLUSeXqSGwm7NdTCPL2CTV5h9GgVy0jrY0tNapJAp1rVsDuIrIsalYejdCumvndEO8K5t67aU7
P9QuojLEn6DvxHmDSwJJJGW35B4k6CRHp77ejh8yv7CDlidfppJ+QMrll5jwShk8fY2fbtEqEr/A
OM/AXfVxUqJfFcJ0Uj9WbbpJtB0rh8CuP7F4U0/3E7h2b8/nQpACaSoPxQyQKsA7FAe0vTghHfe1
Y8x/JyWYFWgc9GgLNd37GnSLt43NV8bVjIKZYkY8z1tKuVJibYRiHCuhFlX28b1r4k000i7fCh2s
VhZhoEx27Y1VODSwmLsm87ZwZqACPb8uMa/XVX2w4oo+S5h+7HQZasYXIV7ilKwM8boaDa/BmwFh
HxI+11RGCatSnza6fvSM53QygrY/GFwLkm7L3CiJNwgC/Oz77Xn94/XKxAILhRamufThoC378mCX
MV4oeV7bR4tn9QbijOAyN0m6obXU9oXWmFFb6B+zqRBd4Iqp2XVSluE0yeaXJ7whcijXn/wqFYFf
uW2QaY7cGSIVb53ZyA+lEFNg1mP22NfoIMMtZbwY9VRu9QSRgTYWcNR6oM9idN6GsS72gzsYoaa1
3RZviyJ0QXqSRzynfOMILd2SKRs2TY3+yQDsIUk44Cg5xhNxPrQCYtG1Xq0BoRaWHhgHC0lY0FSg
VqsUUFM5VB5Fl9pRusVjq5tbPcufnCnd3l6HhdP8Yhnmv59FM4k0tbSxpH2ENGvU6NsUitrgHMOL
6badpeHgjMU/oBKZ+Xou7eSt5fNB6N7R9vZcv+cImv5hKIBr/jUxH1NnQ6nwAChyDhNED0yUz4dD
Ot6Rn7fHsTBfwIgh6wOGxLkgrJywbKoyqEN33tHLPlj6ntUhz+CBa/J+C8fOhRklHpF1OrVaDjO5
XUR44ermr7SPhvpYVWNQ1G+gArs9ruuCEXSTzwem7MfcIIQ3XHrHOPfDSXqhy4C7i+lG+jyIi3tj
3JrIKxj696HYtM774y90nuMfD+9OQC0U9xhqN6kMknvHmtr3Q+3cx7R57b01jOTSUYctBRq6uUh5
3V2SitHKXIJOnKzmoT+As60JSIrrivDASb8Z2aG07GBVrnPJ+8/NGpeuWUDNV2S98I4uf+3EjqWh
v9ZfuGZCcUw6UULbqUbfTMJ/mGP2vRvoZijWih1L/n8+EsUxIZ7KXT3BBJrDZ57v6znBoe16c3Pb
HZdGgx4BFKCAJQABgnLtuhQtHNVouEeQYQSV8dLR19xb4/daGouJ6riGVmAIpKt7WcNt4aYD8EpW
Z27K0Q/NyQir4ltDV0ZjLVoC8Qg4HRGzgnfqcv1tbrYl0xJ0PUAacjswzw2raeo+moWPrjSHii+u
Rck21rUxkAPttzZUtfasrP0dxCTTJMAAQEJBiHnoaVnflUlVha3psk1lp9mBibw8OBTFzJ5YRjiB
aPrNdvgQOnWlBcDL9VE7NM6W1Z4NvQCtLxOQWDLxIrvJ+cVyXt8Pdu5tUUrKtk1lIR/jgjGvaWPv
IUudLhx9UCgy7g5P+sTo3egzXIFNS5/kCFQumhV4UDUOeWQC3Krv9wQX2xWTBl+4onRnGmts0LYg
pY+OJ/Kra9FZuZK5XXK2cxOKT6ek6dxCm6Ek/qOpv+TyhXsrFZD5E0q0gyZwkPOgqooisPposhgF
/qOm8ZEO9VdGoDrpuXQltbKUmbBASw+yLhSb0dauFD3BaNBMpeMjAeVNOoREglTfh5BoS8GTwPZE
8EOT23ecsl2so+Nx9O8cIjetG3/Oc2t3e9kWB4y825/kwLV2UF+aWmfyHOnLVAfBAcs/N80ayHlp
3WZOMiiroKyuG8qpSqSoE6s0gKi2Zyaqqt7WrTUEE9FXgpeFB84f3qD/375KZGFNgkyE4KCo+4+g
P7eaB+FA07c5VNNzX2xvz9ziWQE6Qxx8oE9Ewv7yrODZ0DsIYZ1jx6AKU+wL/g2bLOj1l9t2llYI
0djcgoJddZUkAsRGMNZYznGyeZjqX/33a20jpJhB9TP+CI3EaoWssFvGxjbxjmkoIIDsr74ElxzA
gsoSZKKhRohW5cupKuIWlUSeImoAiiKLWLbXvH9YjXMT82qdBZWmD21tazbR6M8Z1C61MGYPyZf3
LwWE4eDDIHe6ztjYORutiWmAA9svJD6xzfs/j17OuS6Kf69i796guGa7Bu4LmkgnQ+v7GlJ/vr/U
4w1ZLYBGZsqUq9R3J6TLUI+Nj1CiCquu+4kQ7443XmCmeDGJSq6sypo9ZUPKrtAgEoqSHsnbJ1NY
uzJp94mB0k3sH7iUKxXEaxQTPPl8fEo4ImI/MYkY42MsKwEyEl1/jlP3l8VJuWtG4W+pyEUQ6wmP
NFf87kj5Bp72ZD+5o33kZjp8vL2ihrF0Spw/D9Wz3tL05A+mwe9Mel9XzNkaHs13eR9/Rppx2mqo
EjEizMfBJPV2Gs34TrZdtZli29mWaSM2nl030aR3ddBWGZ5Mlv3DRCFsl491cignt41kjCIcMeJi
g94DUM4XA9+5ief1ASg7Yaty/DfQwDQPhVfaUdpwVNEQcO1yV6ObamxFIGQuotoAC29e65BYzFGZ
K/2uu8/pQO986Q88EB6Au24MgQkgNUTY0dHelhUvDzIx/a1Fp3E71EOOtna7DMiAZr8GbfC7jMON
E9b0ey1lboDCzPTRG11ENl2f7SAib++Zrseho6Ek1zdSe7FcJF4nZORBERW4lTY+aXECHQV7+ljg
/3pqOr/cTO407ZrCenOd/HuTWfhKXTb7JGcPllbscNy4u3aYtEMz1dWh74c8NOu+DIbKhB7MlHQP
dGQENCL5GOZggQm8NhlfIGqXBlWeiFBULI4cd8IfkF3dQFC5jSBByj/aZSqiVuda1Do836H/wAoh
8j2EwKfLJ/S+OTuIvjmb1gN1PAgkh4gKwJGdrnr1M6/XgwlX5AaP7MIIe9k6IUBQqIo2FRLNCU0e
3ayiUU2HKRiAeQ9yc/pVj+6Eo1nXNj03auDchQzKDPEl8BXtU1dybWMNYx6NZppvjMLq7pue6ujI
ajv8yPhrKxzjY8w6/eALt/fDMSPdN1kmuh2VxARaGrI4vszKQEcEvoWIze+i64YAjJnF76Ql34xe
lI9TjvhW+iV9aUcCpvi270NAONxQoxLNS2A+/eD521Q/9PGHofT8U0oKZzfZMsZvHd37qrTbKElq
YIChKCMj3k72Q1bS4rFItSns2soPxqaSkVEW1cfUcOvT5OVwRrhSeQcaYRpo/aDhjUsRxepA+7pE
GCjCdq6+1agGlKTI3qxc/naFKJ68tjVD5MaN31adeFurSJIdmp37B5+ZXtSCfHo7WLyKclmOAcj5
mmNeA6xKjKTalnXTHSjU2qG2NjXlxmlaErk4L+8bu3cOqNtgoENBo1zLf/Uibnddn9JnwigNob2c
fDScXpeBzzpUMpOk0+5cno27ohJ1YCZ6etAZ8feGJu3QndIUajS6t+ONPkRc77tNXQkLuJsmDqey
T++o2VS7bvrdtUaYwm8bVHoiE/wOwe3DaumwRsHDnrXntGu2KK3v3N7hPD5yh88qq20dNGW6xf/8
m8fywRFrqnJLZ+OM/pmpdpBVUF9bQ9KaIgFz+rEe/L1ZA+vKh2bPRYxTwVhDuC6FUThuZhAQNuwV
DTUfTY+jRTw+pkmEVanWEHKL30eW27bBHALmPOXqaQUzSkaBnSosaK8K/bmBcMXKCi3EUTPZA15X
yMxdayC7Jaid/YY6xyzfaSA9YxvSvz/Bc2FCiaMAKsqIPcJEy7deaQQGVBDLd+PYkJhz8QDCdYm+
RFyPl8FajktEN1NoLfugpzoIthIGLCwFFngGYM0NDnDly893Bp5MY2ZDytkLnch5N4gQvx4VTAC9
0J4D8Lb6nNH0qSq8iZ1o0QS9i8T2+Hp7Jy4NALlkgCBRwMMYlPkpdJI66QgZ5yYJRYrO+e3/9n0l
Hh/0Sjaug++7n5m1HciKDy0cJOgmstFnAlp/IO+UFFeVCGTMKRRFKts/UP8T2g3ZNITSRYVA/viH
oZzZUqYKl51d+lNDT8N2tD5o2srja3EoyDxBWhevl6sa7eARz3NGzk5d7j4D84T/WpRvEaBHZbWy
Kmu2FLelpelUPeKXk4m2n3BI2Jep04CKlk4eGllpByAR/3x79hYOFBchMzKs87P8qnBLtDEx5cjY
KS1BThU/jJQfaPx228iSN89PDvCF49iCU1xux9g1R60bfHay/Ce7CPI13OA8L8qjBiSTgJPi6gLq
Rk2nGD41GSJ9BqZ4NxgQYEnthx73m9h/f0X9wpCy8b2Oel5eYeOb+k/P+1JCxzsWr/YaW/yCH1yY
UbYPqID1kpYazpfpKwdqrWrcoABJmZ08N8a322uz4AAXtpTtQzwQ32e6wU5tdTLjXVedaL/7BxOA
2/+B387ozsvlt9JUWkaF5c/oF2lt2LhxtBU3XvQAVNLR5ayBj15tMbXHwilTqFicuiwfwc1RsPQV
Mo/pS91QyOGalbaSiVxw6VkfE1fxHzVctTPCndxYGFPDTsLaTEFvbf5hys4+rzwatRZqEVos2Kk3
YrSOsCfmaXeGqa0kO5en7e8oFH+O066RfSLZqZkCL/5a0W1abeN4JWmyZkVxZzoisPXjmp0mcrCr
O2K98gYuEP5vU6Y4sm5h/aWPFaEggq5qIBSth8bf3jayVHzDuiNIRsMWDk1Vp443gNNqFo6asdJz
PBagJGJQFKPAwjU+thzVTLwtMvBfFFYRsrbQIgsHX1QkGV8Z77IH/v0liotACJokPMUvcePIHDdE
Wxnq2vcV35BpCoiki0PIwH6NQLh3eyYXzzgQruJmRTnziiSm7zNisB7LNTTPRfZotC9xdjLpHUSh
/mWiziwpsQ4olHRkADrcPuQX+nGmd1NAgQFv1uX5/5HM7n+WeBQFcdBAjU3kC1AExZaVhRnelren
a348XF1xM8BklpFHFlVZ7bEjYNjosNpFjpf+EKbk+9TGm7lnokm6oC1+Nu/uRZ7HhUsVXETo4cTN
ejmuykjtBKnm7JR3gWk/l9b7MaAzxMCeoSWgAFeZEKEnnpZT5mcna1e3xylboZabp12dMcBk0E0N
+ZhriGnVpLU/JAYEqu1vFg/7rW9snfj19rJctxJgkoCJwavPQ9HwqjKZZ31s1COszD3t4sPAIofd
5wn6ACMCdEMvp2AkoTTX1F6XdicCHfTWoi35uiYAumTdzvoJdoHAf+3FSgC/9HnwlYJ+FV1fwKgp
eybOSwgiij4/AZo6sC2l32/P28L3ZygTtv58gEHv89K3xsSWk2dSeorbF+utrlcwEmufV3YLwLpl
z3x8Pq0gw0ejdGij2wNYCJvOB6CGnLwopd7n4DJwYuvQCO3D0KNUaIu1U37RjukhOAe2DN1LyuFi
gIu/Ka2CnrRGRI33SyJr+Q94V4Bd/9qYj+qzA6xgnVtOOV5rchCB1UEMk1aoRr7/TY5aAuB5YPKG
6KaqYlYJh/aI0emprhEwkVeN728vycKGx7t8DgDt2ZBK1Za4qZXksQmeUHsCGO53JuutRe4Fmj3e
bwg7D5RzgHDiiFHmi9my5i30F09FckzN36T9LQc3tMa1Ws3SgM7tKHGzIVyAESYMyNS/l/mB0x+i
i1y51uS+tFlm0CQeZngAXj3WtVYkhTUhF9AbYxT7Kbhc11JviyMxAI5EbyG44tX64qTnQnOyMT2B
OiMJHK3ae6z8aLpkT6o1TtSlHQNRgP9smZfebIw1zQReS7i2DD/w6yRGAZ3EkWHH0+a2IyxFg+AI
nvlvkcF0rsqaJGeJtNMOjCaI+nykSkF28ctryMEoeWSn6W+j0TYDju8gdv1NF2u/MiteeYksjvfs
NygnRAlJa1AWY7yd3jmhKL0NyKCfkeNeyw4v+smZIcXtp2ZiXsw1HHme84BQWwvNxiMrU7poBMmI
uVAMTIJKCFs2eSEnaaUniHVC3WVNvmjt8/Pfz4461xmHJIkdOKIX6cir/cO1Bq4tgDpArAFCD8X3
0GNB4yYBX0RH/B79ZPRBH9DDdNvrFjfTmRFlDC2EgvS+b9OTVp9M81vqmDvDKELd+HDbzqJjoRQw
17rnso9ih6djYTezHd+9G+UOxQfUM9ZQavNHlCgNWTXEfzqA0wD8KUZc6kEut85w95i/AX5KtJUo
cGkQeBfPvC14q19pZ/bQMW1y5mHByw3PI59voP96e54Wh3BmQln0tCymXOYw4debJInc6Pbnl0eA
oH8O83CrKdsOtSqjSkakyisHBLDQwBjlpuArT/SF54UP+N5/RpSrhms51AIdpAHxGrObk0YPhDyQ
ap/l39r6u+xW4rO1Mc0/52wbyqxuEpbAHNde45SCYWNnrxHKLy/Lf0NSk44lH4pMA3AGmrx3mbsj
K8uyMmNqtFGQqYRAN5ZlsPVoJMN+pMO+1tqNl7ePjVW8iN7aoqAc3vaGeSGu9svfhVKRVFWNppRm
yGCWfE3MNmDxyTdOrOx3Q1MHaLW4bW5lof7oqJ8tlN+PraMVmMRkJDtOphQcKEaMmLpdiQ7XDM2r
eWaob+MB9ycMOfxnnD47kBgo19Tmlw7OMydX263cxNCF0FPk7JINpfu6evTroF7DIS36HYKpGcNj
XXeCsIRSxx1QMCCQeogzFsl/aJ6ctVf+s6Dc+DoxUR8HTPXk8iro39BvF9xe9bUhKEeOM4rM8wic
TGbHct+tUX8vrvVMfgmVBdwrqsCKcEukHB2CgNOyAjo81+PnMl7pV55/4tU+ObMx/4Yzf0ryopCD
B9EA3edh2f2a7Nem3WoT3ua/b0/WmiVlNUy3SXqbJ8g79hs5iaBC67uhdyEDkKFJp+1ta8tL83fu
lKXxmXTMpMHcEXfvQJyGrpwv86+9NW/KRYD+CDvXiYdqmv7A4u8e+8TByd5lP24P4w/VzrUd8P7P
7ajInyjZReqxcZzm/T4k6LiXXccfhQlskxjcKjTQ/b8BLYAF1hwgW3oIoYWdo5lfjRZCIJLwL4bW
m4APAQ9p1Mx+LsqiuwM5yq8hwbMMumzoC/KluwO21d3onV2FHmHjvBx6wLK6TwKPQql0ckSGxmnP
3DQ+2Bg89G4FndVMW6eI7T0HMepKNLK0eiiEgawLAAE8gpVQoawIs4sRKTUo5yDlnomVt8DS6p1/
f7Z/5vU5SAVj08b3G/8DwEta+lvTfjjZyt5aG4Wyt9Ae5EGspcxOfXMcH2y5MoilK+58EMqGStqM
FSiAYhDyoQfBb81+5eCvTdp7vBkrsnbYrc2ZsqPIWHWuIWFuaEOQSvP4xR53q7fCmhVlX0H+YtRj
mWUn22oC1ryllhdMwOhln25vrLW1USIrx21TQRuMxqt+CxCj92scm9c6PeCOP1selSeu1GZwEs+z
U+b6e9ndZ/49ie9I/JHTn0wbwq58keKH6d+1+tbUyaFbo+Bcmco/KdkzJ9ddOsmc4QfEVTgOUZLu
kwndgne3J3LJCqDQ4KLC80GHOPPlVqrbFmLj04DyR+Gf+pTfc2oENZlCllnfbptavEGgtDHnbMFe
qsJJkjqpbbfz6Wkq0MGBZhr50ElA462sre47kdDAA1//ykG/eAmfGVXGl9sUPbE5jNptH8Rg0x6C
tH23RBB8BQgfSPehOfIaEpVxaTEN3ZEnL52gPDuSPrDKter/kssbyCki6wcyD+iEX67UkCNTDbAP
PVn1dwbN1bJbedUvTtWZAWXvgoODO0wYuFgSdz+Ts2a+88FOk81tN1geBzKx4MadC9nKitA8F+A6
QtTF+q0GJOQaq/Ta9+e/n+0bQSeLjzGu3OwTtCzdNZKoxc/jLgeH5az5qVaomtSVFKT/qIxmny25
wyv1H6bn7PtKxDCg5J5JghJ/NoVJ94xx/G/fV6bfGJrK8VJUqb0+8ovNWuZp8TwBNf5MeIbWSTVp
PNmdy0HXhSrh9NOwx3AoAbd3PpeTtjJPi96KfAdyKhb2nTb/kLNl9hszqbAr8TrQnQA4cAQ4emj3
fXR7upbGAyg5uAuAtwcaUbloqnbo46zogVBzvRlvU4AgarKjtjFWHiP60oBMkLdpgMGhXKhKjpus
qoxkwEkl0m6XxuUradDb3xFWAMcPkDSHilOWdlGZ7vp8ilp/DOrCfcziYQc+z537D7ybyFTNNOM+
8Hk4Fy4nOEmA0So91JPHfv8m+/3teV3aRudfV9zcLGvRdTHuHfnFHCNzjUJgaTLPP694uTWSSiTZ
CARTui2baCyhO/F2ewRLnoFiuA2AKuBeoFe6nJ/JG4u+r/H08jMrqF7d+7YIB7FWHFmKEmcpCBsZ
HrTeq6d+xrVBShf7KU6yoLWfJChHsn3PXyrfB6HQGvB2cVnOzCl3gHDEMILakZ10+hF5OF2+3J60
eVLU9xBQeKDlgJo09LbmdTvftanjZDT2ktOkmUez7ccojVFQasz+UEkr8oHOSuL2re3W/G0p+AB9
IA4mbGKkehXDPdEI83XweuJ23Rb9EJnc2A6GuzcM+UH0/ub2ONfMKafTZBSDV5Uwl6JTruqHbeaQ
CAhYSJmPR9Ao/MMpBZ4vNJ6Bcx5Q1HlZz6Y16yowQ08URNcGe6vNDC2pGbCbJLDbNcXFpZ0FyK7l
Yi5hTeVWoUT0tuya9JQ5UVfvwE6HloHbk7diQg29tcq3HOnOdNTlm84/NcmPwf9528Q8IaofzkiG
WfwE3anqYSszu7D9BLXgsb7Pmi/pmqrc0hDw9kUme2ZFQwH1ckEGmhaJZ9PsVNZIk1jDvaW/VN5a
v+nSKM7eKKrqG7wMyXJvfm3F38vky7D2BFn8vod7HH2mLtqtFPhCmrsG6Q0OwJK9s4D3v7u9CEub
BIye/31euWGKxhe1gYaREzpKmb3NfolsE+s7mq6c1NfDAIANTLto+JjZ6tTe/XT086KbACpCoB5Y
yB53K3f39VUAogggb6EiCE5PhLaXq41kxOCmnsxPYAkIevoFNIVCOwz52jvj2qt0zQCjHwwBiHV1
5fCRoQbqAg1TVW/d+CLMg2GvZCWWTFgWms9nNBTyuvNcnp0kFsCFvSY6eiqJRAczFE9XUu1Li3Fu
YP4BZwZ6ayxNXsIAL2QAwLdcrYwvWMArDBQ+aCqwgepRVoPpXientChO92P1UfSvt512YYIAiUQ1
Cph/hJ4qeRby3r1fE4K1zhvk6EqQYOaBX65Voa/vfTgUqNkcvPXAY6WWw5ykdqbMTnMgfZ+LeINW
sOecPg+4/YvmYMl3PwourSnXPikdYQsP1rK9/UTXuGMWFsSE2McMvkcbGnKRl0s+GH4x1AmtToR5
wfDiyX5l/60ZUH4++ivR0CVhwGMR8ENDu7m95gv7+2IASqhXksHVpgrfL6svg33oi1AOB2Z/eL8V
aEhB2wftWWjvV3YGZYOsfc7qE5Ka1b4z70Syz6r9bSNLU4VYHoch/oMbSlmLSuix7lO3Otk/av+T
ZXy8/fmF3YGf//fzykq0PdX4oDvVqcq7kDdh0UZePIX/YMTB1Q0hFPQNqfGB65KJVharTm57EKkf
tOjlp+NK9ndxJKCuM7S5Woyw6tJpuUspSbnBT64Yh31G8+7Noqz9aPW1H90ez9KagL3QgHy6hr49
FYVYVLVtM5pVJ57dnwzy7pIjoDtnX1cGUjhT7tgZvi7tg6BVYGpVIPp3I+xhBNg6iDOjQQVc55ez
lekQYCwqLAlPBrS63Y3jiaN/dk06dGGmAJ7AHOH0RZONqvBnkzF2XTD+nCztuSpP2fsX4uLzSkBC
cPGSJsfnY+yP6rR2TC24FNAZSFiAWMFA6Dn//ezqA2+b69aDyQGbQS9wDQS4jUpt5E+6XImsFi3Z
wM0iDTObUq5AW2OFbbKJn+BzQQaidL2jYQ9KqduOO6/qZRStz2f6f2bm5TobUIwUdRebMJNVn2ox
oJXLDwz7GGv3hJxMIsN+/HHb4uLAIFGkoZ0WWQkVYVc3ZSmTycLSD0UA8ZiRH0mxcg4vOtmZDWXy
oBGn8WK2QcVP8MFH0vt1exAL18n8xAZ4CiKSaAtV/MAjTpnlUCM7GdXDNL2Qst3Rlu+1vllZn6WR
nBtStr5bMI+gKgku0ZBm6KQf1gLfheWAPtHMB+mALQQxxKUDdG5egQ1n5n823jR3K807aw1rtjBZ
NrY8QneU0K/ZZ8B1PqBu1UG3zf9gMfC0O9+lWwdTv7m9KAtzdWFHmSuwQfhF28CO5fQBz9/qNdbV
69cOIupZgA5sS7Mwi3I1lgkdATODrI9v1NgpXlglRtA0eggQZWCK96N3L80pJzJKEnFWVqCezrLP
wn70402T7koruj1rC/x18zsBifAZqQFKHcUDJG8srTZS6MDo4PYXIWA0Wx3SFrL6OLhfXLQIZOVr
XA3v92yYRTCJSwfBuIqfzICqQs6oSk6glSjeBvY/fn52lrODbTLawq/9DLTzWRNSY2bKWDmh59VW
js6LAShnQGNrme8L0PyiRSyPHL4j9LOWgvhkE4e3l2hxj9roqUELHxKVKoQfUUzGclTBjnmhvejE
T+9Aytvc6eU/VF7gC2eWjMtZM10OBotZgMQToGYM82olklncojhobDASgV5JfROZYApu7R6tGuKH
NuxoteLLSxOFJyOyWlCIvGZeHnvBUysDcn9Iujcp+SYz/Xt4/kpguTSKczPKOSCL3pJTNzcIEOOt
o9aHsf2X3QEEmIZbEsEr+GwvFyJ27Ua0paSnhN+PYj/sbnvU0klm+Ai+ERwj2aEGe01rMs5NOz2V
7kw5bESC+RHjB57SO91cuY0XV+WvMbWFxtJ45ZfcBQx4yjYQeP4MaY+g661ft8e0tCrI00E6Wkew
7KqnM6iLdJ67MNPJwy+mrez25a9jviBRDDyYmvb2ksoE6Qng3qMTNd0jeX+bzsyv/vf7yuVlDLLE
uwuYdUu++K7YgdwvBJ/Ryqm4tBTnVpS3I+QbvdrSMAqbv25J+tlxVwwsORYI2iGhi2Q2OlyUO4tq
tOsajq3hGiCCEVDGiIsXqQ13zCebFHX8FXtLywL+MRuZHKTVECld7pO+9CvTjbFPEK4FTy2ekred
amk8UPfCl4GBgsa2Mh6t0HKLojX7NMiD0z16kFlAJ70f0Z+37SwtDA7FORCfLxW1SGS3U261Rg07
XsECp033BqkePXuNzX1xvmwkOpGTQo5CVbMiIE8TQ435qh6yzgto66xM2LIBMLaBoAhHl8qkzv2u
QMPxALSGSDcedOLZGoP/UjiJBMXcoTM/IlT0wQREnjt6A84uQSLWx0FrPbd9GoGdaGUsy5YQ66Ex
E8GxChRIGt1rPDki3oM6jlsEXZCBymlwVq73NTPGpQ9PVp4lngszSQ9QEgAVNbDzvGl23vDptpfN
3qqGLJBtReFnJp+/Ku1XoNszhknOAWwgzb3dby39ASweTosXfxiLldt+oecUwcSZPeUW4zGUEEBV
lZxGBMolqt+m2IIRqAzoNgfXZUSBUuL/kGG4MKpuWadOWQqs68nMwyqPyJpa/dJWdSHKOJOoO8jw
KkeODvJGU+dQs/T9R9qNUVnfp96aUPiakdlnzsLXThsdloPx4DTVr50rIO50545rj/+lvYo0IuDf
aAtHi6syU6ZvDH3m4nHJnTfZvYzW/ra7LQ7Cd9GohxwD5HMUx2590+A+JKhOrUmP7TDetWV/6iAx
dNvMQnMbUhj/R9p3NUmKA1v/IiLw5hUo2666e/wLMRYnkAAhzK+/h4nv7lSp9UHM3N3Y2YeJIEsu
lco8eQ5UqBdxEjzPXGmytMlsfJAowg7TOuh1J+e0SfaWVl5mZ4ymaYH62REVfQi1nKhPhtglf0+I
efsbpJvVNXOnoE6TXbRg7+t3k0g3nJHqJroepHSWMtvJg9ZaOraGu4J+1ux6781uDBGg0NY3bKk2
BhDPeGxgfyNElJ6E/cg8NiQewnR+nMuTd1pfMNW+QHMlZDNBavcWJ7Pctj5yW+mlNqrnYXQfNHN4
7tCNsm5GOQq8BMCBqiPLJVO5NjPCcgNIJnQLT92+LDTvl9k6+dZLU+VUwbS8CIe7C1paWnlIf40g
jkMs3doI2ahxqNkpIFmYgiQ5c4bYoa+9sxVnqe6Ma6PSbtC4WXGTG9nFXzg16wyYos9NlkSZvrUX
VIuFTNcyQLgJoBZvPVFXJTXYO4AWGHz6kGkomQU0j/Kg//73q3VlJ5Aq1WiYnntLoIkPcsFxOhpx
tkV7p7yOAlDGIZVuQP7i7UppY2J2c3YZdfeOzew1qfynutdCXaQXsKO9A8EqAGjupSz7WCua3foI
lTOJzDeCFxwqIIFuZ1L3xZToZbKsWfaI2uMFGtaHxLf+5YIC1bK3QJtQYJHdIZifRgDrBshRswll
rl8j/+mxrcSkYjDY1SB8A5BkYcaQBkOLVNhmS9C2YkKu1NFOczcctHI8rc+ZYp/DjAu9cYR74HyW
DlcKaszKMjFn+eihmD2CK8eNUu057X+sG1KOBywPC1EF9OZlhIFg2ZBTDvoCsy1OqbAO3HAis3M3
qiwKn4SgGxgAkC8uIsXStFWGDT478AleNP+YZoet0rxyFH8+Lyu8mNlYcHPC84tpoKOdeOh734Vp
bFwPW1ak66EGaC7NS5BWdE6HyCQINSTApnorBlJlJkG7ApZpiDIBKiFzZWktiFZHZF0vRf8x0Mi+
EUlEbBYXzhwK0LMb5athNqGdP6/vBcVVe2NXiltSGgyOw7FIDjoVM5qBmPZ9Qk/1DJ7bbOv6UO0I
C4MD6xx2+psX5iTGWWvEoD2h3POFVHXU5cP7vx8PUHNoYcOf6FSXDlHP3cF0bQgkGvxT27c7Hd0w
wTeAVWONbPQNKc6rh36/5cWMPJwnn9fGaykAp00KOhZE+T6EMZPd3KOFcf6HEvLiRF0gycCihgbG
W29qpzZy8RSpjGrqduVsHHuAaYLG2a3P3e88tPRmurEj3bS1y3tGUwtQtkl7SDQnatpqP+rdIW9e
QK55sAwS2UkfCXTQoex07HwWjXQLW7z4hbVfIfkNXkCtHSzBuB25FdqcRlWJivl4V84fg2QISx3s
SvPL+tCXka3YlLFjRWdUgFwhsPHcDpmCx9QvorHnD31rHhw6XFy+kShUHAUPUQbIVuEc3xIhDXXR
8JqhPx07LC5ZF3dbD+ANC/KQ+qawhMUDBDP5A5CRoct//sOcAdYAmBpkJPDyud2VU2mxAVme9GLU
IGmOJ2iCGXFQvmuGw/APQC8UA/7YWgZ79UZkQwABUEtPL8m0S607j7za40amW+EJYQLpVDArIZiQ
a0OjidJDFjh4hg53RrEn5QMYUewn71+KUDeGJJcr7DZNABfBk6AQod734aRfiuA5J/e1Ls6V10eQ
mYmK5MP6cin3w9X4pOXSeiO1k6W8agXPM4NQz7f172/Nn7REEDin4JXC99t855nH1o2gWCJ+Bn9P
Y7sA2PHfAmlDMU26kRut1aDKWGH6XC89+lPygY32+1zYPBwmbp8KMPCFfz80PK2g7IyrGWsnmRz0
2mfeiMA5cOr0MWVtdW5TzdmBhb+JCjEH+2Ao6a91o4rIw8M9FoDvC3y9b6K0trPNDjpmMAr1VtZ+
Q0nzW5Ju3GFKI0hcoYSAtwL+uD1XnQHNMnDUp2Cy+sYDLSzG92C43Zg+1c4DDezSZIOkG67LWyNO
PXK3m/CsSoouHB0Wbr3bVFsPt/3C/ugiPJeDp9r3Og3AxuxCQ2+8y4M7u0GF5+Pfx7PI7gDkCD0e
gFTkN41HgTGnRY03jf65aM9Z8/fdE0hC/DEg05fCydnDrFdIe7g/cm+XVpFVgsAoNEk0OvH67lKu
CZw2CvwYEYhYbtekL0kX9DzFS147azvf33jLqPYVGv1xr6Du9rboxsFW1deNrz01LiiPJgZwP5hA
7/sh2eoBUUVhV5bkihv4Ci2eUiAHlv6juXsWFY+gYx0S5+9Rp1BngZYa2hkBE5FfTXzSE1dMuIL8
FJqFEIHx79C5Xm/E46pA5MqKfGtXDgn6askXeT75bFrikfbO0bSd17T0j4h5o6D8sb4TVEvlooi1
JL98PNWk09mYvGknF9eRxw9VxsPUjCx7Y+5Ui4SWIGQsLVRj3jAXujMtATAD7sLs59DQHysDcZzX
hb6xWx+MyhCqF6jH/JYLlmMSoZGhGCkMJQ47JzRNwszWDmCHjVM6/0NBDuHCkmLBpoDEsuQ808AV
oLRADxw1zAgqqd7fk6Qu5d0/BpbRXkU9AXqqHaGjU3dwIFgBGQrxD24AFsCVZgPlDoE1KRM1szTR
aGqjja+AoodehxubS7EegCcARbio96EvURpB6syc+2LBz2cTCTmOKDW9yEvFz7b7ur70qic0wJzL
iwzbGZVr6d1QzUXZJy7ql4lI7v2W/nSaPsogvIPOrWOazhfRFueA2TtOxVaaQPFmubYteyGXjLmd
UtieUeaxxvsK+MJBv+PasKudz02bR9aw4SkUHhwmkbpe+naWzO/t5iDIvQQpQcq3ySHaMx1GvYjW
Z1ThGcCxj72BdD/mVD5MXT0EY5C0aDvyHGgYpqE9ODEJtuq0SjNoEln0qBHtyLlr1CLHXC9npNcs
92z0RuT7yTGzg434XjVfqJog07/IUUND/na+AAxxqbaoK1jesUuhc7MR5Sg8N+46YK9/J7zePIeq
RrAOuxKFmLKKnOaQiCMI4ITrhxSMQJXjbayOIujxkYxEXgDvSHR1SkfXqppO72qrxDOZRlNRopIO
Uh3z6GXpsfV261tBebjQo7K016IcCG6Y29mjPGmbImjKi07TUIN8ZkaCMBMG3NIQmpD+CXroP/6s
nK1n2e/OXelpvuA1lyRLgFqufKyRDPWyzgSxCTBu3h3AViTM2ta+42QcwVqpV7FrMR9lMAo+YfDm
7u22+S6cYTr7bgVCQbe+T/K2aEOeecULiBw6NG66wa6h/s/Mm9i5H+xxxxC+bsSLqn29IMwXFj04
WTlgqE2/d/yOlbj0ynfUngChsnFL0C38lCptg760/wzJMYNbUjaBva28NG4whlTPT12T33t4wNKn
jokjErH37VDHIzTCoLG21xxy6iA8ur5FVOcL4C3k4hfKQLTJ3e4Qt25SAZqlCh3Y/DBk2jH7h7oj
xFf+WDBvLXgj6+fegwVCw06/67dEN1ULhgAI0aSPf/Aouv2+1TYWwWmrLn01n1vyzkdre2p+/4dp
wuvBBpgdPAAy3xkzzLKy/KS6OGKhLonJFrxG5Yego/SfAenKzRvbylgJAwC/7HvS74YJkmA4LL9Q
LjoPrV6FU6Vl8fqwVIVpJBfQe7lozaI2KLmjEdDnxi8CArkPGllFEKUueMTKn05eh9w7F8kuEE+u
S/Ze8yMHwmjdvGrprq1Lm68nonacxEOfG7tP2mBXWene77YwHouTk10R1IUgw4XXJlh5l19xFY8B
bulDXyCtkELpQruvj5DdPiVZA84DYp6GAPDhpeBu++fZFB/rybzzx+KB9unP9dGqoirfX6DZSz8q
POPt7+CWlvVVWVc48FqGq0VPdlrK2Q4cd32YpRbdONqK2QWj+iLhAcQWrjfJ+Wt1ZfEuoDWqy3UE
yGCUey+GePfXg4J3R8IDpBL4v9weHOh1NU4j7s+uAM4J8MCQu5BQ7xGYQhp53ZbCV93YkgY0l6NT
JYlfXoxqbwdhaUbr31ecQQwDjAFLahcasVIoavXo73NGdCgW1ktuOLuE3XPyqyEPffUF2tAb1gxF
9HltTg4Fkr4FNjuBOd98NkCu3ZwMkPRm5MHR+7AcH/IJciVfmY9U4/TK05dpHOMaSvTDV5H8qt29
FvxaH79yfv+MX87RWb01C3QYk8so9vOzIU7rn9+Y3t++6PocWlAgbLWSgB5Bi4L5mftQiHwW9CVN
PhD9y7oxBdUJAsarwUibxauNTrhBDmtgYJ/mT216x6YvuvaT+XddwkMtuSO0CxNuRrR4IvyEqlBY
2xvhvuoMXv+KZcqvxtwYCF9wtZOL1r32LCRpOG/RACjcCga6ZITcpdLtLdN+ZWLyXKiqd1i10ul3
zqztHZ0cy8B8AmjwuD6p6tH8MSUdkB6Sm45ewZRO7qqiiyZojGxRnigCZOQagM5E2Qx1bjm3CeQa
y2sH3pr5VZy5X4LBj6d7EnXp5/XBqHY7wnB80EafHzrYbuetHD1caD6uPlLsGcQ6d+ufVy3L9eel
sCezOW9NC+NoimNOYt0Hky2wDod1K6oVAUoJ17e+NHvJhVNsioBb3CwvLIt1chraY/P3dLJI/lyZ
kPYXCbqZUQoTNLdjkj7QJZT/B9lsWEFfBIDraMTS5aY7vXEnezA8vBfC3LtPyT9cHQuUCzcv3kLI
/NwutuYXPbpfJwTbrA/HR1BzbLwjlQuBNwMgl3hEvum7tPuucBp9wLMhrSBapEdE3NvuhjdRhWuI
EdENiVc3CpByF69umGKqU8wSY/59b+QnqgPy7cwRg1ob0mig8NSg1J6CmrOpX1u3jswg2SBXUG1s
sBJArwhsbS7Oz+1UNvZA2TBUBDJ3vb6HYKuzg2hcdSwrqLJyV9Sv61tcaQ9RN/CfeJ6AIeTWnrCD
2m4ZqS45ZnRCYuYgsk+oU61bMVS3E/AN/5lZfsaVG126Q6xgBKMD2DjPFbSN/bR6JGW2q23vLgPF
pJ6VcY3sUObNZ4uZJ1FDhsAWXx1efOYmeexztmOW++A2/ruN37a4IimCRcMQmsTR/wZiQznZu2TI
TH1KyAVJ3+9uwzkiVzTc9pCFPKclqEZEaZdho0+QMTWKe7drDuA5Fxu7T7kQV79CussMPZlN6DjD
YU7QhP8w6zScgWbt7Pf/NFxs76X/FqsuHdYM1zOzGodcrKl40KA2rhPjYGW4tIuaQew7e3RH+6X1
pqeyqt+701agoh7of/ZloB/JJlDGpLAfjK/W+JJaod5CNHJjx6k8BupquOW85SzJrjunVdNwu6wx
yiay+GONNmo936/P5ZYRyXl3NiSidZLXF+F8q/lRE99nc8O1qi7shY8SZWKgad6UWZtuCrw0dauL
iSq/3txPWhDp7njUyLlp3Y3xqBCSQLD+sSZdq2CFGu2m9qqLl31BZQddWlmEHHkoLDS5F1mUtqCN
rs62/YCe3o0VU7mIa9vWrYtgjc30yoTtonfCyn4VQRaBLDN0cfi64j1KcxuXiip/dzNa6ch5yAHo
WetXl8Qo92MHAkL91RjrXd8/+0tnerMzbCgA9dnGNKu2jeOawcJopKMrWsqpiJamHpk5cjboJfGt
80S+Gv0WQli1cZDvx55B5mYhCrmdzoF5HZtSeNxmbl9nJ7irauPMdRfFrNE75ckmhEPlRq8NLqO+
cvEd2LjpAML3S9/u8yYE+eVsxZ1/yBfm6lCYz8Q98n+AoeJgQGYaMFfg1GVG2glsD8bkAyLokSoy
yVctfy23SK6WmZLvhyUcWCqqaPWXa9yWO/cDKBKAI9ei8kDN3boTUX4ecIblCjTMN11GAbHTznTR
MUXBglyxh6Y7rhtQbbcFdPo7/YV6grQTiMsDPueAawrnRdCT1r0kxUbUohrDb08LAjwDSZjF51+t
Pad8LHwL4ihmfVeJj16+kWVS+QYEQ8t99VvSctl7V99PxtykmcAQapAoU9+JWa89IwmERo75YrVi
V83Vy/qs/e5OkZf92qbkCwsCtu0mByIYIgB7UpcRCIYOKdXBHFruSlCWpsik9xWJ0by1p022T9w8
RtoZyWa8p/z60pA5yvF3Pqf3Fc/uwa5yqh0WYzRRxrMfhV3ucrO/46CH1qom9nt+ol1wZyXeqbHd
nV7N8fqYlDvBgsdx8XpHy4+0TACgz+AnXbolxamnO48eqr/n7gUpBjK4eBrB6wCUdLtSiJILx88Z
Gpf7GFkkzd04Lcor6sqAXJ010VSWCqCPL67jh451mkDY6XCyd7Vn4u267plr31vwtun+1uwpN+Gf
ockZRguCXeiPALi616CfABFF7106Xlh3SSiPyBZLo/JIXVmTtl+VDK4JUUhot3HxyrMpFmW59axS
pnGuJ1O6c90RmMugQr00cctj3bmhaJ2wdNswz+2TC7rApp4/AWHx3jabfVH5z8RBE5VjRdkIzvTB
/bC+P7fGvPz91TEXJWpS/lK+9XKw9fMoyeeNO195Aq5mdfn7Kwt0TAQaTXCojW4Ip+Q48xdrC7e+
tU+kU+ZyLTe9HitXUBEl9rsJHHwpOU2l2Jf0uxFsxE1bkyZFE13JHeYlOBBaf2dBYaVoNpJ9qmoj
zjRe9qC6+V1Yv520tAAN6hxgWVITTbDtp6R4h4SFnjyOxnMtHn3nRZu7sCnfC/axIk1I6M7uksi2
eEjEgZJPBv3Gx33dbFSvjWUm37joqx8mOZt88qq0mfDDSvdR0CL20Q2Qthd9OpndFDMLeH166c1v
M/uh119Fs8+SX0V3qsXn9X37/zlH/ztDb8SWQWpQGzmB1yOzETWa+zgCQRjmRr13EPvMXA870BCl
dhtrIz/MUEa08XPB03s0Ev2MIObH+g9STgzE0Bzg/wAgkF8/YoIEHpvQI91NfWjxE7oojgOkBTtn
4+JXnqcrQ8tZuDpP89BDkHFEr5FtTucape+ubu/6TUp11ZECHBPN8eBXA/5HOrZjoSVZRnD/T44T
oWmwc4eIORBohJTpkKcHkmz1fiv31rVJ6RTPU5a2cwtvTzoR5f0+8L+MyHXz4LnM9WjU0YJSZvHY
fRrzPRqhIlMbd+7w2FGE9MEWZb3yqQJhOAdUtIByvQFqGIEGfdWl3aqeP07sAKXusBqOPXtyRB4K
9tXmn8ZyA6CmcizXNqUZcM2MGGJxLE6QH1mYzdlxfZcqV/VqUJLnqmmXGHOJQTkD26GTLarZ58DV
wrnjsWG/9ulh3Z7qSYQQEmTcFgqWb8hXedcXozdhF7UsP4hmjIfEQRFoeHCXjpjS3Bieev7+MydH
KpYpit42sYNAo8YAmxcbw1GdPQ9E2DjfACSB+uT27NUlGNI9HU7HBITYEQcHDc55vV+fM/U5uLIi
hQjYy3bfAztxYQIVlunFdu/qqjyAXGdsX2vxYhdPiXlfWEbosXcM9LxJ9zLyfVWd1n+IcrNc/Y5l
tq88DWg+TC3h+B1ivq8+BEUkulC3dq1/73pbY96aWcnddL1uQiQZtrLsq0aehfMD/jPPP5UTg7Lk
h8a58OngFl/85iA8Fi49xdDvXR+vMtCFKhtWGAl14PqliZ95PWsUvE8Xq37W+Xt96qKCH4vCCcGS
HAUJxAg9O3Td52LrXKrAM0gcLD1cAK1Ay1ky7c9szsHRh94qMjQ7bhv+CxfTl8JhVQjWgJ+u25Cd
nhnJ3nF5ASx28SufzPa1z+tvQ9FtJWreLr2JAjvmAnAeEFTKpCVQxBq6ql4ckTOFVv7iz/4hFU1I
+bNRfLDHrQBucWy3YcWtPWn5i9Kb045i5hvzuU7eZYMGdaL9tmDEWwcBOwG6TQHjwlrJ6KAsETxn
I4CgRR+B2THx/9pB3H5fchCazosJVNl4sPhROryAEHOLlODtyhjYKOhc9CDUAQic9C73htGruqVT
srXbXZPqlwxytRrex3lb7klbxr3YepcrZJ1ubUqjwv3YBsxbUj668wiU206U5o7U7c7Xp73GRWxX
xVNXdV/HIjnqNI9xicWM5/fCMuP1M7o1fOmcuL4w62F5o9mTF0LuKcoXBc8WsuRkN/hHnX1ct6f0
S1fTLflAQxO1JkxcYHqHGxmkBtCB+TV55Ou6ma1hSfvfF9mgF/3yomiPtRXEpP/AOO6WpIlSHWVW
eIF1g0ucfnvgbpdUijScuuHQmsNNmaf1a9LUP6pxPGUJDesJTNM2s6O+FjuUzY7/YBclEN1CizkC
S2n7+po1EEhzILOX9Q8G6dBsxj5DEm9XkfJO1+pTXs6xJ/6hSTZA8sW0kPWDoIWMqaMeQLdGjaZ2
MyiP+UxPDQCbHEgp5jgbM6vcMVemlqW+ujVpZtDEznBYLDLthKG9GHMfi6LagJq99ZhYQLQyeY6O
9uI3VcRq5Lnd6DBT1jzs8jsTQJpq125hvN46zFsz0j6pp95kWgAzZsK/lpr9q6DexkiUW/FqJEsM
eT1hVppUwwyPBn7Ph8zK7k3Wk1CbHAF4JbpSSftxLqcdnSAGvL4ZVYODYXS2wWtjJqVTl4JSVgwd
BG+ctowgPxEmzcZ9oLKA6wZJOSCjoWUtuauB9YUhbKC9vfrEH1nxf/y85J2CViuQNsLnterLlH9N
tiBdyp+/MLwChYNnoFwa54OGnz+jnwDsA4952uJu/pfKDJAe/5mQhoCmRmL1BtD9th/nTlSJKNua
JdUGuzbxZpkpz3unRzzNk7sAVHIeE2GCams19ZFhlz9xjT5paRut7y7VCYWA7VKCB78neCWlfZ3O
aVtnMzJ9OfKlM99ZVv/BJukjkO37vzWFKgYCNrTOAFCIf29N1VCPBFs59NWwBYF6zb80iBG7xHum
1HfjdVuKKHkpmeABZFkgLzZlzIaWV3NQLKpAIHmP5vkHwC/hPBWhRg/d8FE3GI4RsnBuvisAC103
/nZOYRsknS5C9GDRobkdqNfz2bQTBokgd0DzMFDskT4w64DYuTVCFyRKWxbfunNYBFQDymyAg5py
5XAcgJZnJtItzaC9BxM59K1LpOA2kjrKcS3E/D5CUzQYSH4iGeakgU4JGPYmaBL3Trsjhn0mfXBv
Tltsfm+PA0Z0ZUs6ca6rzYHT4i4svQKCDNpdWZmxmII9a5M4r6qdzpvnthIbPb7KIeLuXXYMVG7l
bTOXLnNBL4Lu2N6O23pEs3I6hEHOz2UDJbr1faJaNSh/uQ5A4KiLyNm4ORmZQ2uQNZnsRzABw4uT
7mkbscxb74j6JxJDv5k39TeNSWabGE3WIeXnTPOIdGODsmuzFe+rjJhLU8Win4I9KN2OntlPg80R
MFH/FW02oVNtEV2o5uraghSwDINTJt5CkDODi6mmwG4g+ssTa/f3SwKxLUC3XZBevxETS80EzTA9
arpzcm60U+2G47DhcZWu6drGsgevQgkwwqV6yxHVTrQIxwC6Jh+qdord4pBAyXQwnxP+OI1daNjv
1ge3zNFtOI0I4mpw0iqBS9Qgs4VnSWG1O1bZYaZ/ztBtzOYSBWYB1outfaFetT/TKa2axo20FQ4s
stx511ftoREkLsDLt3GSFNmo26FJ11jmdUD5TzBUVYcmfacXdRTQo2H+yrJvLSnjhtwN9gd0j4a2
da7AA2/3IrL6k5e9rs+xyoFczbGMYqIQN4NwNgpJnt5moT44L2bdn8uW7PvGPK3b2ljPQLpn8ib1
AyArUH8JHo3pHoWXQC/DBNlod/7sbfU+b+3bwLzdt3knUps6eP7NwVOZ/9TNFt1k2LDsew9N66QG
8Uy9dHZ8N4bn9YFumpZunhyaOqY5LLPaxDr9CKR8zn4OwUX4uNGTz9b8ALmX0B3I/80dyGAZA41i
ZaZhyAHfVeKZGaex3xjbcuhWDqXcatnk/3soERV9KG3zlLbZsciMcOxJ3HvaxklRe+r/TmQgOZ85
GK3E9jGTwvgFsvhwEp/W10p1cV8fAMnJ+JnmFEELD6pZbphpoOPiYEcWOQcHSXbXaf5jb/PL0P8D
SndxAXhuIiGI8clwzbGlhVYRRCeWnx1KIwtnozp0QkRDTaOZ7UvzTNI85tW+sO78YaPmqFxG0EOY
oB9BHUbGtc+G0TljBQcU6I9jErtJGdHp1dXeTYAFr8+w2tRSeHWWBloZqFmnBROC4aUwgK3QjDiN
aXrI3NjZqi4p/QtoU/+fIdmX2V6uj8WC2UjAImR8YFSEC/y0Su9N+5dHX9aHpahlYQGvzEnurHGq
onTqRbkxeCU1UI0Vhdj2e5eddetH5z1UxXFoNp71Snd9ZVPyaSkF2QNF1gzMx96h8e/Nxgk7/uAE
G3Gl8thd2ZEc2GRlegZlXOALHGQAPzTjj/XJ21qqxf5VTGEXeBs3JsbRju2uZ2ZoNd7OE0E8gVOo
NWmctUAbrNtUXu5XY1r+/spmOgV+XUMz++K4xwyK3ySqrHjdxOaekNxV3di9nleYN2een2o/j9Pa
ee6s/AzmyrjCW5Lp+gHghKMxThu2lY4MfF3ANiyQKPlNVaNHWgfhJxxZ3UVefZ8CsQV1ouw1KcTe
T77Rv9clw/5HYRUE3CjOo23ydj6HCpVV4MqgNZ8ae1oFX4eqiJGn+7k+p8tWeHPhXFVNpC0PJkhb
+DU8FSkYmsC/sr+Xs1/G8acsI42DGVTMbopLk2vVx3GAhrebfvv7MeBtv1xjC+WCTDLVZSD/DCYP
kWzu7ijS+Hq3sfqqzX1tQZqlftL6rJx8+D4QYwQolNgWO6CsuT4OlStHa6yO/hsf7T4yPnLumVfw
WoMrB52I2fa7afispV0421ZUdhvhomrhr41JNzPF27AwOxhDq/++zZ80f0tNUWkBj020+yI/8AaU
zhsWtMR3EVwUQVj1QPm14fqEbVmQloXlhFfN6OSXd8H8vvA+rH9ddRsAAwDeWhTPA/Ao3J7AxAPd
awpM7KULqXachggF1XGrz0HlqsGAaeLdjyz/m2zrbAsXUtygxsqrn6zCEczzCEySYYmKYp2GVrEB
11DuMR+FDLxn0bImZ6OCJh1yb4C9CRsrab4ww44K/xM17MPkfl6fQOXyIAm7KDguOX/pCqcARDtj
jWRDY3ziwPv8WP+8cn3Qyo0kL+RpoIlxuz5NYmmElPi8Ozg7jY/xbHvgbc+jZtiwpFokMDMgkjQX
hmE5mGxQtTZ7HfeOKZyoG0AxqD3U9I61w1Lqesyy8h82NlSv0DKu25DgkJk7+skXDbg8kUGpYxES
PVqfOVM5ICSBgPgHNQmSk7dTF1CSJBUtyksx9TpaGAhqo+mMbKTloII2DnPMcpDZocD30QCo/Yuo
wX2QOUmzI/OA9EAq5gjy4MZh6Iphp4HfLUSvLwO9yTQ85S4bwjlFn20SGD9sOlE04zEWg/cZnUpa
MKIgaekx0Xr/s2DJvLHDVbsO1Td3ka9YAMxSIMIK3jsumIcvWgZ9FB2ia9gfW2UY1YVwbUSKROhI
tGYmmEB4hqYsQh8Ju8H6Bxd9bURy0ZPX5mCjgBEtrP39uNW3qpwoxPOAyiGmf5OYtuoAFP5ZW4K0
w+3OeuNAtWTWig2EiuqU2j54rBZNMg/ZwNutZk+tnQJYiK5PvTjrRAsrUe/QphTOzN44NcpFAVsW
WqBQGwOJ060pz+/Swcmc4qLbbDqOLqGg3028UPdYflw/Qb/f+nLcBODfktlHzyzokm9tWcRzS6LZ
6MDkaAJyZpyAavSsJ8euISSR+YMf+lY9An+X9LtuTpDAGzv/E6b6sz7xOtKFTeMO1EcnTxM29o6Y
Q91hFrJwQfuI26iNLV0D4Q5vh08kh2Js3rbTGZ3UbYjCY7m3a4TYgU+zQzLpIgHDVGs/NYR/1sWU
3QWjqGI8se2dT3L0Tdq9/+CjJBDNme9dKtz8kTvRT+CtGF9avZ4PjtV/Qirg66RP5YuRoueyAODo
bvLdcsfRBgQWJoTZU/lNn5r0wOdiIccB1queZqRazPFVZG0BMePevB89Jwm5njsh5IoewQLuHgfq
OSEfKAnRgZOHXJDPejB9yUC4EqGaP++z8kM1vvPnZwocIVhPDmA+m/Zl20P5pZ7DLCmGeACOCSqn
nQB70hTR1IkSCokwz/APLKiquOnQc2lRCx3SNtJP1CI06kzun30AwqIGFZF9wWjzL64A1VjA69Cg
/Zb7pqdk7kuBx8cMvg2zraLZ/kjFhlNTXdvXRhaHfvW6oj0xO5JmBcDVegSp5A8mCXZzBV2ZId1j
xTdOkgKqvEi+QcDWBBISHUeSPcIxVk54cSlMLsI6T4ZLkGn0RN0guaPY3pGRTePO08zgzuj17LVr
UNWImD4OD+iLdfdWU5DziMfagafE2ninqzwXAEXIroCcAO8j6aAz4pdo7XfJxZg+otsqeb9+uFW3
49XnZUgmMZC0nTN8fsrPzXgG/NNz9oLtrPx7nW8MReWzfICvHbRuIuKXg8xupDooeNDJTdzkknrp
gws26J5sITxUXhj1M2BJAGjFTpWukr6gqdEHHO28Cx66Rh+qHWfU2Wv9hmP8XdyRHeO1JWnnuJAk
RtWkhyU3fSr6QQ97zTwlkAx1pjwC0jUuOxIG3XC0vHk3BPwxM62PbjZG1sSOnFSxNpjxMGzdQ8qJ
htIFnDWoNBFb3Z6gzNS7ZEgGcmm977b9Jeh/OlsSQ6pDClKA/0xIQUFtGVPDiomAbP4r717T4Mlk
+6R8SUH4tr5DtyxJy5layUyHFpYy9kDIk+j33ohGlajbovvZmjVpNQkILjOzwaw59hQG1YmPS4vt
Rjiq3pyYtiVAQP+IdJd2cw6G0boDpQmye8koIg8QxNw7oXyyYWlxDG835x9Li2O5cqOaq7d5QmEJ
HQl6BFaNNiry2TqbSZHvEwvOO6dQgU0Zrg59QlFofdlUswmwgwsUJ3LDbwIU10Jf3RQ0xWUM5ojo
NM51NAuW79etqAb52zeCPXSRbJZ2OqkTVtgtkhW57ZKlWXR4F7Q6srWtT8KW2+5TWvXiYCBIvnfd
2tkYpGJvAhCMAByMLkheyasJdigGTu4KbFQOcBWmcO/npDgltXNsCvdjbWu79eEqOJxAsYXMHOii
wBDhyzpUiQW210CkI9A+0I8rxzs3+6h5xr7oHgFM0JJq12WfmqANvebXYA9Rrp9Z+923XvF6CLFX
0HicPxn+Frng21sEUSEUafBgXN6Mcg0AunpalqbJ9FgbH0XJdm7zacotgHh+zp19ZsHL+jS8nXZM
t73Eo9hbC9ny7dYeG7fUNFufHln+MlTfmuozAQF2ZZSxbnxdN/V2g92YcqTXI5irW+pO8/RYVgnQ
EPug2JVAe/re+z69NFMM9rx1g2/ve5wadFUjDwP2DZS+bsdmEM3MIDExP1bWvhBxtnEHKz+PUBdU
raihvMnBMDL9D2lf1hspr279i5CYh1ugxqRIJ+kk3X2D0kMwmMkYG+xf/y3ySeckpJRS3qO9pX3R
2uXYeHiGNThKebXOhqJOO+vFye8///vPdCwxgXBRVEI7CEn96uPU8HxD5dJQmZhv3BGmO/bBUE9D
mNFxy91vjfuvnm6VN154Js5O7H+Hfa2nv7nueo0ObU8rnQFz5Ed35D9gm6BMDXgM0GIAVsG97/2H
kaVXk74CkpqOQ+Kyq7JcCH07Y3i8sICv3aX3N/f7kVYPke8rgaynAo2kBZXXQS92603mb6cYwocG
FqBQEuj8H0MYVIem7t0Ddf0+FZD7+9XmevgdBAxUXA9/njkHfDuCEgZ2hqO2jckfkTV6GXAz0CIo
qb8BxDh4KPLiLxWBJ5JSe/kfHZkKisgz34Y1Ez+cMvheic5Oeu63Ow3OCYZBR3xTVFF5M3S2/VJO
heR7HwnBlS118xDWeM164cP4b8rD67Lp5zvWNANqJsZ4S0LjkQQ0uoWZRrOJ6s7c1WpGCaVoKcmm
wh926L55NIa5gbMJGmgPJbIM5UFyClVonxhINwWQZLVdFLEELHLnSAqcuTDg61C4zrbnubhqyNwf
Kssb4oJJfXT9qTi4HR67So9kZ2DDQP0dpHIOoYCtrJmdFqOdf7MQ14PcALaO7So8HyPnie2URRQL
zwx/TG1j3JBqUCz2Jk/+nsKpPpp6Gw7iJY+GZxco2Kk09rpy0gCaK3ek8ocrbspbYozurp2ZOFR+
N29IBxgKiAImcjmmEtm7YxJA3Ogml/2QCTRmfnp2afztQCnYlnMl793IMK50xHSinDH4xfyFJFGO
zY03qGFHfVXhC1taJZbyyK9BWOFthyAA4lPlXw3dyy3XqK5BRbfcNj3jGzsiwVaXXpdEQT4dwb2A
NZ/T5PuJRD3SWJgLAHoADFhnz4ll0eoAWouPX5lkMsz2b9GFLaj5SqfaC0mKMHdMjBad++TBLK2E
GjO9M8egedDdEN5Ru6tOBGpScQfex1UbFNaNzGuoYeRDg548XJh6q+ifWCPETmEHJTUE4XdBnXsn
yynAJAAkHarwqDMom8O0Et7Z4JgHY2x5dXCsvdZ5NpVjvFgjYsWoglSADyroYWio2MjObHelMLHY
UwP/inCqNiI0jY2PLtohaLu/9bi4m3lcHPy8s46GI4ZdUEBCtsyRkxvKYgnjuUzsqrJ3vssQPTWh
d+Hu/xgzoUQJbR4E7QA0fhC3pAIwVEv65GbhVXYNP0ZOf6ed+ctlqmUY1I7QfgnwBKxuMhjOV4Gk
HrkJLCvxcSy5/8AU6pjThXf6Y7D7/iJbPQVubvTBMNDqBoSurR39YOUugkB9Hv35/MoMzrzSKO9D
ZwN8UHfRkX9/N6N4WMy0ncub2SH+M/OCqoEXlMePueMLnGuU4YSbh5vAHPUej6OPudpR2vtsOAYW
jeK5oQZczH+hhpp4sDg5zUMF+RTxs3dN+PQG40aUoN5PetTfSGNOv0OOU2D75ZaPk53AhcVOIMfm
3rTIpXewSJ431QRKbiUanrKh7k5jPjp36BCxnWHrfCtzuI/Mtp6+lcIw0p7XTyriw770UO8x3CpI
pZBQiYUI9a5qevFbjHW7bfzoj2phXVgwNLUDXUZJF+XOSTEU3YYo3Nqe4Hem0tMmjEIGrCD15T1z
aL130M/eDHR8abgD65MBkgWOMsVOYgMgsjEGkjQ1NvgMwRf00U3kqrkj44CX48tYWm5sVnLa5Rx2
R4TCLJbVvLxpLNEnLSfsdmrVpcr9mRf93TZdPYOMMkPBHpDciOipgrpEDXTJ5/vm3AjeYo8LOyd0
B9b1WsWi3u9CgYjYmmPDM2EDcSEqORMYAwsNLirMuZEJrOGhkY46XplleaMNXFShhoxTGw+GEaPc
mkLnOLEvKaGfGxGiaUDHAFwLCs/qKDQK6VLJexzuOgyuEF8G19oz9cZqWZSR3g9pbNac3OvR/rpN
BNbQXu4UoOrROVrfK2VXG560yA0eoQ76dSCftZBu+/ybLT+yDo7AIMbVjT8dKv3O+6Nu5wVg5UqT
G3tKHQkR0o2uUrAgK/EfNsfbgZbN8yagzMvK0HjcMJC8yd0ybpsLqcW5SBlFVHwn9KagTLBOXlti
KfjIGuSGOTojijzUYpIQRJ9edDnd5sRDcd0+gf1wzcn0r2fzw9eXcil4Al28qCGtaQm8CbkEwqS8
qZ3g1OUE3h65/agCdozaeleQ/Pbz8c5O+O37tuqP0Jk1bWsG2CB90F375ThfM9TwNpMn7I1uvepY
IPmVMaLN6MYZ/ehKaGIc0RDNL7pNLYnbah+hmopd5C4vB1rS7z8vjLoqFxqdeRboTpUx8Ztox6Ee
8eDZjRMzuMOk/sjrvaw8lXIRsOuhqflm6ifY1M6s+gn9BesEW/R8U8NgNNF+Xzx0VtCkkcTuH2CC
vM1zM9oPeai3iF1eQLJhJxbV/FCMRT8A0GPVW+oxedfW2r8loL8kFq/V9UTAHLbBz0v9MphTdF7Q
R9ARnX8q7MjbXMngFmq1xUs+hN33wkSQ//UPBX09E6k1NLKWysb7xamVpGaYayezLaZ21eTYDw1U
lO4CWzeHiIGX66NCD2cjv98WFc44YWW0tbVVvHz+l5y5odGuAz4D5dxXvb/3f4gVKmcqhHKyvq6P
ZdMdL9Vwzw0A/sFCIoGkLYql7wewWUtpoYoga68t76a9RGy89POrXdZMxlxyB/InozzW9R79ss/X
Z/n/r3bxYir0P3/+EoG9uaQ66dYWuNlBhuprK/9CoptfMmk+V3OKoJO70MwXiYg1TheEaddSTeln
fVDTHFReI4C2TQnnLrB7p4BtAmjJ3y71KrVjJUCZ6OX1RyMHH50PxR28H2MQlZwtlUF3WxmWuZFo
nTyHgw9+sGCR+wOKGJdw8WcX/s0fvVoYSDVWNQWpJQuCO3oYhq+hGlF7goE59gwwC/C+QWP5/bqH
LRq9uSusTFAYLlX8GonY05c+7TKEB04ioBGooTgfgBjK6SwVqSbIQmKLOBoN8miSfELQKcWFoVaL
tQwFFiSwa4uL1OIv/H424OQaE+4giVSxiJq4Jq74XRpIkL88I9wqoPp5EBBHkL6KD6SN1iXiYZkJ
UHEaeKYL+USsS2Hj8mXfHInXySD2gFLDq0j1GhNRMiSPXqumLJ+dTQ2hLkE2vnk9ikskprMDwQcE
ScdCuFtD2KxhzCdTj1NmWaI99HDD3ZABqmE8JD8tHIn066uHttn/DLdaPdYFINf5GI6xKkYWlM66
2Lje389HWWVS/3/1EMWhwIU+3Qc+ky3aQEBbcsrktPhI+7tQZa47xVX1zIFri9wBaCC6/XzQ1S32
OuhC3sPWcBxIy68i/QA6BXM7zBh0HuLZ/uYPLC6dC23lc5s8WCzTEToCpvfBDsA2R4cDrpO5ZRDr
x5x/kaj1Oou3A6xOka+YcLHHp8x8hOt47G5d65KX3PKN13v77RDLHN9c97AuUXWtMUSxN6F3ZPxN
dI6Cyu/PP8e5jQ0gFuRY0RWAk9MqbW/NMcw7gVG0jI1oN8NiY+v/p9Va8nXgJQGZc1bfvAgCwSdC
ZUZ4tEVNOlaIP13/3+dTWcOoXz8KbjWUBnAnQIdzdWr8MRwYtcCWbDkO5rYEbUeiwEUAzriiHmSj
HtUlUaVzG+3tkKuZlQawjU7RyUydnG4ztfvPp3Tp51dfZ0LUyuwQC8eL21HfwPX689//eBhhOORh
4ZAYBMCULbvjzR5jkzPmRiMm3NJl0prZ4P5yNbsQt3y8ZixgLpDFgS8CwOlagTWEcI6oq05l1WD0
UGMx50QN5gDMTGBPRzJ2xhN13eLO8Rt25cJJ7BKEH5v5zFkKQ9fBjYr/+UAPNY2i8EbDGLPC57hv
Iui2bCkyMg2Xdj39xtlAhdl1Ud+o6gJ1PwLx3ogCrTChbZO0WnepGzX8Zy7seltakHmZHXt6zB0Y
PIKHwBNhG0aC2L26J6HbbllOYQXkEKeJ3bDuDijOe1urtPW1KrVE1ck2NvCoFalurN9lG/FDbWk/
bW3oW0t3fpS4m1NIdvQp2KhGMlZDsO8M1UIIn1mxUXjRsR3ahxw/m8rJtOKuILabuNYgYkHzOZ4r
zneoZpZbv2+RtQgyXgWI17Zl0NBsxIN6r4QYsmCKZNpq9p3O+XhTWia/ap0hVuHB6vMa/YQiSMAh
heZ7PxvpDBacUUPYVNiMPwaTIQ9tMY/pEJqw1zVpeLBD2OASVN5iUnbTEenMP1zw4S2B+QtOvNSn
IGzYAffe9KOsFsyTkFCwUsrqj7Lo51S50B6KZQUFHRzxF1V7NXBBppFOtlNveWuPKfM4v+9Kc97O
o6yyuhvAWesL6m1R2dOQRF3gW13tAPDpN8coUkUfO4NVfleu9jauMOZkrv0/ts/8g/ZZs1Go6B2b
3II69NwGDPfs7MAkp/ZPpFYm4l9b0Ziixoi1resDK3P6aDBXplNgAVYKywJIdvP8X+jXZDMNNxYD
PK2EWBTSJlXaPXrxEMqdzan7ptrA+mdD7EJARA8lcMiNIiHNNXNjzv3goCOhrgsbeqN1ix439D6G
JDIiN2mNuWML9K64inzxt2wc5zaqgv7AA+2gb2RUmaW7+qAh/pY2Y9TsgLADD19R7kB+AK44E5BW
txXvQDniDKFlyBSUeqWXu1sV5n2J2nqzyPEaOrWAjDNj5gNqGItQzSgc6j8SXVgURphFYzLR0UWz
r3e3Qnd2FZO+hBCYTdBBmnyW9IGmOwWdib3DfBFzEZUPuCTZrqKokyI6LTI2mnNaVUN5YoHXbpgh
zVRPo3OcSNd3sQdr9zgElOC2N34q/jQmpW3rXViH1m4eCHkInR4CPd11GdJENnlzKrUYUNSrUzhS
do8t4c6voSrofYGWy05HBTn0VjMdhSVIFk2wuEBpviMxSnn4Ph6ZzXiANM1VqeCaBeNO9tR1o35o
nUQ1mu+VHzHIzDWjtSkLhQ2UB/OtGQDhWLT5z0HNf3Lu9L+NIcyTyuo17H4qHWZGWECwnnpOHOnC
ShnD4W8dmKmgVzMdUR1RTjqIVkE4UugdkoRwNzCRWzEsCStgl8E9raT9FMrZSvFSNzWQrBb6BUNU
olMRGZ5GrSB3tpNJ7RPQg8Wx8I2/fWS7u4q3/wobqwp8XbTBn5C/eK3Rb2ejkPFkAIFog0mcoAL0
UtbzGPeT7e+72gz2dd9HqfRwN9u24eMzg31itJb9PbQZTSZ/fvZzwf5aQ2HDISIo08hq3ZNBouHK
8FW70Y7LrvNukpueT9E1YCl+DHQIjycPGGtlGzQNSytIGrcHoBqQy+ICS/HcqwmeyaJajswDyLD3
r1ofdrYForTIelw6ZGmXflF4/TXSWAz1XCDnEW/Yq5RwgPZVAX6GyEj1YBd+WstfTf3j87f57CwW
cMAClcYLtAoxNQ2U63lUZDxGdTdxe+PCu/zx8TcjKNuGJvABaOGvk6dxyjkcB0yZNTYaggcabcd2
9x/m8GaIVXwhkPZblbBkNvKjVPvxyzNYMAeA4uA/C+9jtUS9xJNTDb7IorE79iM/+fwOmN+vzsEy
F+V7DATw5IdMdm4NKNmO85z14xFoKhT4Pv/9j3E+fv/VpQD1FhfSEu93qzUpKgTQ1ZkLpTbpvwh0
cIk+5q7c1G59ARJydrAAVWhcAQEaj8u/vwn4QuIapVk0c4Yze2jUKQLYWpllbI5ebPL/sHKLqw6y
PKgpgrz+frAeMPwICYzKiufe2YfhhYU7E++DBYGgcjH0wjEJV79va6et6WDMGbr13xxbQHwr7BMI
yNyBww8p6CF6cCm9N2RxHJ3p4fPP9vH0oB9hLRbWaM8DvbMKzWc5FK5whMiEZT/WvfkdJLd/Ds8v
TPLjLfBumDVm1/UHDY7eJLKpCV5MBf0t1Mw/n8lyCN8nmhgCtmho50BfwF3vCWoxOcJgSmSF/jU6
4RatMmjQ8BRyO+l/GAl3DipQaMVB7ev9hih4yA0r7EVGHXUVMFkk0mMJGVDgqGd+4RVYI3ZxSaMs
5Ac+EEgmXH7Xdbs8ynvmBDPP+m7qthhpSsyGDbeTVQRX0WTPG+GbiUtvwFao4iFsi2Plez2wIAO9
V/Dr3hC7jOK+9/WmE74b51KOh89X5Mx5fPc3Lt/mzXl0dWfVrZQ8G2pzQwk0u+upPWqoKrlW+6Sa
fvP5eOe+NdQ20ReEYtQiA/x+PGAOQgkICc8KZnexXRh7m8kN6Kunsb6oTrXcXOuNBR0stFwWd22I
N78fbBBea7Ku55ll/9PTv9L4ETgPUn2zIJLdIqY8mtQ4eAMaKOzv7Fyo2p5b2beDLwfrzcoOSMgi
IhjPeMvR/ranZxZMDzM1o0S3/t6RlxjHr0Wlj9PFRQQ5UNhwrzvMM108KB3Os9ps+QIksPbMKeGP
bqsBJBpRXfW1U90gVQQKePCKJEIEFXuDJRK8Pd6FL33ufkJNHJmUibz3Q3FvZHVTS6LHbJjA4eK9
cUNl/W8ml6DH53bU23FWFRAYtaPRYgJC0LKTJarUqI2kqkkytl/0hHg9z5gOrnvIuIG6scz4zRcN
i7oP83wYM0GM4jdkhXhMaUX+fn5Czq4beqTA0/soYK/hrb7kevaVNWZjxJCuqX3Qz5uSkwsqY2eH
ARrBRREe0N7184FrmIf5VGAyfrsXgbofoiCZ4AL9Hy73wAOD3A0A0gTB//2iGQCWBJESY8Yi0qPZ
2l0BOLxtbaZgPBZcsOs6U+lZgmHo4dqLj/U6ZI0qGjUa1PssaLx09owTPMa/FbPVJHkILAKYdFuz
Df/a3aVQ9lwoAK1mcMsRDSAaXC8ntXJvVHbEMze6N409EJE4Ym2aI9dQbUqMp2EqcONcKDMve3t9
4hHcgOUMTRY8NqvbVFBWB+hi86xBpQagPgmEPcTwWwNklNqLdl3QkN2cX1JfOhcTLIgPRL2BCTnD
1TelUaUng2FYiYuFUP8edbffn5+CNVHq9bCFCywNMSkA6OuiHR9Gh9S2gwXVUm+iqdWb3AKQNx8N
J25Rak0LIAmTwunr77KtlyJKoFNDDhaoeL2HmgnqBH2LmLkR5heJFcsfBwU2oBfRiIG76jpiAY9p
HlVJedZCDwlgBlRajoZ9lN7T56twZqEBA0Y5Gb4Djonm3/vDwz1grUqJcaT5NDf/rKG9cDrP7dt3
I9jvR1DQ9q6mugGif94u2XDQiViidBTx+8EC4XJ6RMMk9m2dfD6zM6/ju3FXT3PTAArW+BiX94/M
LZKQQ8xnz+ldlT9+fSTo9yw66rh/PkYceYvy5vIOe/QZ9lFkzmT7j6Nxou8+H+jcx3oz0Jr7Lezc
hcyvQChlX+fl9SW3w0s/v9oLkclJ5eaYxwy8oRtJgO4uNRnP7oa3U1jtBkC5msYxlpilzxRCz6DL
QUen22Z81HabYqck1Kq2KriwdGceIzxEOE4RHtaPAsa2lxsCsF4OQfFGbUTnjptFZucafKz+wsY7
NxRUq7zliYBf3joFgOJ7HXUoM2dRRK8D4u5Jfj14F2K/S4Os1rFtJruFIATPchSii+aJB88l+MWf
77dzR+jtTFZHyA841OVDhO4kPBQLBs7fu/aD53x3o/T/NtKyNd8EPgzyy2NfYzqapGWQoBDEvaTg
p2q8EJSc2+Nvp7R6WKSjQUgxNd6zXF2ZhXcXUOf353M5Ey5CB/R/v//y72/mMtdeA30LrJqPVL1o
f5eOldhAtF+SGTo7lSBAeQ64Cgy4fL0349gjCwircZRopTxURT0znQ3dbT6fzbk9gJ4pFABA41mw
Me9HaSgCNr9c0qm6ie7kACboQM0OsF8nTMNRT9du6dQXTuu5JXw76Gp3k6kic97iCFn1NfCDxAEs
7NpoH748tQCdMkRTQM3BHXkV2wyEhgVsikVWok12a2s27826Cw8hhO9SGarxtorEJY7duRwqQNjt
w+saVU8AE94vqDRxkpSF7aGNW58/D6jID+W0gdFgAsL2jvky9cgpJ9Upz+d00IfPJ33m4oDjBzAe
kMXHY7XeNZ2IwKqpxiHjThtPBar786N9Sf7izKbBIPgvXkUXTO/VHGH7Y7KGNUNGrOhYFsBi98O1
QANC1sdeXgwxlj24ClKhVfPK0AKJDuCr90vqltPY0KIasqGpbr06N2O7GuBzTZ89vvDCKC3jQroP
jRziwSfJ3LBq+/mynjmMS4kMBD4AjtwP/FBZk3xQTcSA7Kt+RexnOYlLagVnQvG3Q6y5e8ifoXLH
A5ZRa4+y/6lSPrzg7m10Ynp/vHMv2aLay7J9WFZgkoFwApQKFab3y0oFqHWgLzHAJgvrGKBTUsR9
Pk5X9TCKAyCmPKHa1ZuCwwJWwLnilJsmTfsWghhGxet/QoZLl1kSE51PAaPzeS73szs2MZORdTdG
YBeRsi5f0LfnhxlModuga+klncVzWx7uUstehJgZTObfz8OpoSxRuC7LyrZ/9sX8IAW/R7Pxko3N
mVsLlwh+H/lEBJz8ahuK2bMHPfossyoX1ZBTI76L8dYvf359q6GKiXgdWFYko6v3RUYgQgcFPkt+
O3qnsL6Q4Z6bBWopSxwLKPGHs6taMWFLMayWsZnYlZTPPAA5bPP5JM58E8BTgVNGuQMlgnXSDgWb
3lRAIGdN7R25wRMt4JtH5wvDnDkzi/7XAgoHX8Fbf3oQqmjL6sIEFGv+1xP3Zz5Gf0cRXjeNkaNl
l/exhX9KPp/cx1EXkCMgR0jXA2SYqzezDMZIzb0yMw9K9akWOkyZbcR+4cJLiRaJyiGJYqlLVe6P
d9AyLBpdqH1a4A0tEJE3AUE964kZbW1mvZW6D9LafT6r18V6fx+8//3VtJAhIxDp8fsQaK5jCLv3
iYKtfCrmOoNv7oY27k5M4x+77H4gNXseBr3tDRRDLd0mRs3zVFtAMKgw08KII2JDANL9VuXOvgrn
215GOCs2P9WaydR0xAO09r/PBcAqRb/rQrkBSOOetj1a4BIKAMW8yVHvHsHmc4T/iNb2ETWtEkjM
8bEd/D2dvMQ3nMQarSsq5Q4hwIVOk/0RcwNq6eK2gBI8rvwPxaDWDyufTljwntAbTUNxnDpun9rZ
knvAVaw72HCXMga9sLuJXPMP8DnDvSpo5Me+2OX+Sf+aiOjr1ECT/xTlfpv6ffhn6Af0JkahLpyG
jxvk9c9EyAMVUTTkVh/QcEUXAMHjn1QIvu2PIv18gwDd8OHF8NFqBdkPvQ9o6gSrkDRgVBHVce/U
hn6TsDLceJX6wYVOHGvawO4MEAxWpCwHAq91ttAaOHqDAy1f1h6gLPwMwmPM5xEMmCG/NYLwMLvV
vm2HA34u7WD/ZNIugSwSYlA1QjEX2oFtSEWqZlQShrC4MceRHiEqAA+12v1nq/Cq6GzgI+3hm+iL
66aOblk3FFdzN5wE6dCdKdnG78Aercpd5SjxUjgMGKm84kAtlHCMDyAd3+bTbu7Dp7YaK4DE54zM
7RRTi28Mq76ylyiqdJgTTwRW9iLSHAAa+HI2k2vHMqynzRyVTlpSmtqB8RL2VTKDpBuWLci7Hayi
DRYHEjJtUP0rY6rKcZujL8PinNQ/59C/lu34VHpROrXhwe3ZjWfxk1dVqeOQu3Ekhzk3D+4YXeWw
NCkrfoR0/BN0aw7E9fdgEUM0HTAsrlM61VtYrJ+ame+rjn0P8uGgveJak3rboQasx59dZ6UT9zYy
ME7w+sK9PEUbb+phkq32nQq+W35+VxMJ1CGUKVKq/etiMFHtZ9MzdK2eOmdK0ZfI/MbesCkCzbXO
WjqRQ2NIEJzCeWMT7ITQ3pDS+w17yKNZjCJpo6oACC0q4lnVZNtZRQnsR5lpp0Jlf6ruypmnzuj+
Nlov2Lrw6UtRhIVw29T+copgOLKy2vkCBqgozPk9OMCOSqmo3Z1XNAc3aECHhORxArI2SqZh/lyV
ZDjWQ2SlATOBPw6mFKg6Nwb5nCSi6H/NI8Q1/dz7GlkVdT2UHD3gdR0UHpEGLE/Hmzu6zIkJpKg1
n3y/T/iccVgLDv19WJALZ/3jUXw/0Cp4A+XIC0ZHIwrRwNX9Q0uVfL0G8XYIoMbfz0V4kzSQ3M6n
Es4s1feebdn45TLH+yFWN1bfgkrfL8tFm42G1bDxy7wU74Qfb3HfMtFrMZFKL2S/1UqB5tfnoCB6
J38IWvAy9bCzQ3HfgnpiESeJwEp1IkFTbeppGwHiuLV7DUSgafyxudr0jkhzSpoNItxYSwnQZ+Qv
t/1BGvTO8NsfYh5S8K6ng57rGldGQa6rkYL3Po8MACKQ9qlmD3MHFULfqJIhN36arL+dDBPaJtNd
o51bACMh++lel9NET7MtG5hxqjs/ajdSuDsbN5ro3R85rX9FDXmqi8aLQbO1EmsY8ApG83NbyV+e
NV7bZn9SrpWWsj8FdX8oJp1QEjlxCNE2NZa/0MvB2+x51yW6wltVFB2ECezrEUL2lLvfTeXhcmaJ
K53EHIatSyRKUIDSE2ld5a69Lyt9b9UOcKVVdI2S6f3nb8zHzBIfCwgS2GWCQvWhLk7qEA2XUvon
b5TIRgLWx71Qd8Iu7zrTiHPfv1ADO/NmQtMX/Q9I+6JNsE6CmrazJk6ld3KN6JfVdU9EXjipr52b
93EV5vS/Q7zWTN/eCYhQRz4L72RG3MywiAVUoyf7SRkdcHOQlkAw4TmpZW5zdHZVeiMH+2CWlbkZ
mhfHDHctDAYMGEbM/xhLR7wCp05wwIUATcwacwBFHcBbR8lN1zCdwmxHP9LK4tcUpnwXgsSPoe/C
DEYv3EM7HNI5q8oNVbRrJNXWKdILupOQMD+qdh7vJxrBuxsqI7iIiBpPLVfdl3PwxTQJHUCQhRHf
rJtG5sB66kHe4UQR9H9DZ5JuYXIzXUi//GUK7z8XXgIfij2oh53h/YQ2uj2ByKcTgXjqNXMG9hA0
Y3MQI3MSiWLcDlx38gCEgrHYOPm/a5ADjoDrwWy0MJ0jzG6GxRI8fIRWiHc9lCPdhqh+urEXELA2
ZwakKZjy5b1q63lDC+93N9jFvVBdTxO758W3uTLlHQoi3sarC6heoWNlPtq9Y/7hOZSIXTniscfl
9M3yNFhD0OH9mZveuI26IHoIcxuvgjJaVCXZdB1onl+7vJdXLCTlyTBKBoApHffKgvS8FPkI/SOr
vBJ8hsqoTYNvXObqe57704Nse2wzRNv/LJtDmwXXRVJCmyOPGfGNBtYtfpFUuRyg7T07O7gCXCpR
L5fz6mPg1kYZDQ8qZLnWjHRauRNy8VCeHD7+GGyyYZ5MQuakLa7uxmNbPeV3gBJfCHXPbHOYui7p
sQlBug/pa8gDIyztcjp1gOSJ8qUrH8h4qAlAAWDCd97z57fex5wcnUAgHJBjRKirrWcJgRUWGbUj
T5O+RbEQKptXrftkGX8/H+bcrDyM4KAYCljk+q5TlVGHc5DLk98FSV64Tdyo5kcw0z8mVBsXGZlH
DeGJCzfsmcmhyoDDhOoyagJr0ANSvlCGqDUhUtkIcSObA3w93EuRxMd7HKiVRSEEqhp469d4VhZI
1hdhq04Vu1Xtzdf5P0DneXBedC1z0Yhb1X4mWdKRmQhUmmhCeYu6RmyJ4sn04eH2+Uc6t1wIisDv
Bf4G0IpVSATp9yaYC2c+WfN9aG9xoubgaroEN7g0yuoex5a3+mm5KAKnjGH4u6udn+PSAvIePp/O
mTgVEOP/nc5q4QwGdf7OxEBm94IcDNrcpvn0fxti2Rpv3tfZDmeP2hiCRkkxn7ibGNOFotnHsASf
f6kCLKzTj1oRI3Vza2yW5eK4u2GLTJ7ZmHCAosoLD+yZDwP5DW+BY8CR+YPqaG/NQo+dJU/UCyRI
EqbeUbgf3pSVY2+gZwfC6+erd35AdH9QMVhir2Xqb1av7rrBFb0vT5AFh6YM3buYVguQVT5HF+pm
Z1YROFegamy0JzwrXP6UN0OZnnZVg2DhJLlvH7Qo9a7te/a3IdF874xmlQTzBDLJ5xM8czMAabIU
PIGmxAuymqCTz1Qwo5Ynzx3YZlCmuZWBMi58t7OjoOQSvmJ3UE9/PzfPGQRkz3t50vhL7pvIzLe9
a+n087m84nFW7yEaz+jXLQ0mYF5XyQwF4wbEdSpPRIM4JBu3iy3IC94In3FIjmrnD1UjKEqBV2SD
1sZzRWi5h5XBBFBs0/4cdVgec0Qjmz4nOmlHIGWNWlR3kYxQzOisHGU4mJM5YIzFfuPZIinGpt7U
8HOK55pAZ2we4aXOOradZR2m06CLawQyIumj0YwREEx7MvP/R9p59caNBdv6FxFgDq/sJMkKbMmy
Zb8Qjsw589ffjz73jLvZRBPWGczMi4Au7lS7dtWqtX7UudqCyRY4Lk1W7IY+O/Riz1u9zZFSUFJI
tIk/7EHvd6UPY3JnRgHRVe/ZoJI3eah5e7XXKGHFhnUbKFNNYfTlrVwI2m2TItmmh2r8GfKLX1Jf
a7+sftQ3VV7Xu1qVmjtZ6txd4Nf066RF9CSmDbC0hpLZLzpQhYfYrOXYVqQQrja9rLpjHbpdurLb
FzwfivfoipIoRiN+viPyxJNHkc7uB7UW3Ycuy6qvERR591KdDSuZyoUoiaLEdLOzuciCz7b4WLq5
4rdR91AJTbofdc18itzWfSoEpI5hu1R2bp3F94Ycu794E/jvGOlE6U8fJhAZio7nez+qIoH+gLJ7
MKXhR9lASKKHaCV68Vqz54IDOcuuzMbZSLGvwNfYP/iuDceK6W3N9jiET226XzlnfPHsmOkmxT5T
t3BU0ryK6scdJAMhvX61D37Fexq1r54UbcZkTU7iwvuCvucVZTB3FDB48J5PHV0fll50RfikWvdo
aLn1WwpYxvjyj8PBiq7AwQKNGgJZ85eT5ELMEOla8NS2b33UgZuUbNc0gLgFK1thaTwAcWjD1lW6
CuYhZhjlKmUYN3gKNeWO5TqobWY3cXYX6+bN9UFdeFwGZWpUYCZWCzCb883QaiOdenr4NCQfjH0+
rlz5F8eXn7dAmxKI0SV1kRgY5Fx2EwDYT6VAN6wRfRxIeerVuAJY+VM1PNtqkx2Lvt4JhUmryfQd
J5dib4mkiHpkfiwl2So56gHkqF+C6MFtniE0COuXHBJB6j522D/DbbhyO14cqT/mad6ZOhouEe5m
nUVJLdbBU9EZU3L8hS7Zrw0yTaGb343wKFxftMVZ5cH2v+amRT0ZLdDaPPY1uNgiWYMPMdpI2pv/
z/1OszHNplRU+y7RhjZ4SrvKNpQ7q1o5TwujYNcpBnVzS+HlNju1ng/CQ+0YRRGoGyuRaAT8lGS3
16dqYX9jBI0EYKLGJfxdiAwfllQTurf4i6t/WkNVLCw8CDaVMhGcBrSWzI4P+04suNnDp1wkDyBQ
7PyQemr7DZI5fRvGBiEBdKgr8cvixKHUI9K6NfHFzFamS0xv7CTcAzQ9U//uZrBufT/+dydkiABr
p44ZHtNzhJ6uFULeeyPrr/h2ox7T/lNYTdS0Kyt08Z7mwY6VCcLLfxcJKTXx5TjQjOip/oNpNHtx
X+cowsOs+Gri1+m9p+9ZDXPtcH1rzKnJwPFiGeS0KZNZnD7h/BgJRQH6Fc6gJ6Xwd5KgHiiS7xH7
+drL1W2b5b9KTXuI9HGrFum93Py+bv5yFXloo7oF3BJ6YTCQ59bhLY1N5P6yJ/FY9Zu4tr1/htsA
YDqxMC91p7JIa62OBarG2nNdFOm3PpLbtY2yOJA/uT5cPCn72UDornYVX/Kyp77fpz/75pduHq9P
1eUhputyup148EAfMceMtI0VF2OZ5k9qaFWbsFPLrZh3az1RC/sBM5Pguz6hRi5eH0ovh1EplfmT
GMePrijD1envMuuTEr6moXpvjtLWl3QaCSgy1snKob4YIzgV4Cr8Q9vCAqKk082xCKXxqapa67YK
hWpvpegWXZ/JaS3O7smZlekrTm4OYdLJSMxJXdI9BAMAC4gUk8HcFcltFh/Usba5PK+bvAhmMEkO
BqAMKW/6TWfboxi9CoH0VHwy2t69T3kTPSW9G25lkKxbSynDlc1yYY+3I7HAJO0ic7L/iGefDDGv
LPB0o18fVd5OMezQPiXbb1m2EtlcrBdmDHHqLOf4miTLzmeSb4D50rOq4xATAsLJEPwju7kKBdeZ
hdljuJfzDDk7LNCwE9KYH/3rjpt+ny1HswxtmBdJEgGKi0xEKekYfKL22Wf/GqRMP8/coA4A1O+C
aVIuYgg4xLA+yuGNGmwyBFPbFQ9+sQb/054y4UsmLPH8gdGG9eBqpCUc/WC1gFratafSogGLtm9i
CBIu+uymzV1PFGM1cp34HhiEvBY9XHjO6ftPfn7ayidbFYecDK3Gz4O/lJrKDoWfnnZ7/fitDWEW
oVRNQJnCDV3HbRSaDCMb6uJ/t8CblTh/ggdfrIKlVJ6geI3lZMM3+JYTf40Ba2maTg1MEcTJNOkZ
PD2yVVuOW2bivqyotvIKUO9zih4rs7VkSpeRT6dHBZTqPG+cKkIP01JmOar0IAGFKKR40w0r8Ial
JeHKhweJEB5PNVv2gSe96hW54AQGPHXQImQf4lRY41xYGgpKcWiHaIzkgjeiTZDz7frCO5pNf1Qt
74PRKQe4RrfXV3/JzJT3JIzCGGf+fHECKy+TLoBEn7exY7XdYyhCH7+qunLh1SdQCAk3jdTjlFGY
PuNkD+Rybgj0xLiOguSzmXZwJwWPJODBVKyRbU0n4uyOxBSYczKD6CvSwDjbbnEZq24bWd4xhbj2
Jbbi31lLbazokQgy/Ql57lrmO87Qqc3ZJamM0pB0re8ft2r1Q6l+XF+jpQ1n/fHFIM7Iksx+Xe2K
gepk6R3DoTd3Vmvo2xG+mt11K0tLhBQqd6JFu8WFzAigjyGqSZkeLfm33n7P6i+5+LVPv/+zFcg+
AJFzQElEz2PBeNCasDZj/2gaZG3dTV3Ltqpl2zocVx71Fw8THginlqZZPdlyJNajXhRD/1jRm2SU
ybGF89emB+d7qgX7UCZBncs/3zE6mcckQEteJfP3ZBeEujy47L1BpkgcxjZ8deLwEMCaet3QZYfF
NLoTS7NdnhPNVnJpeMeaN8FWseAlDxU931WqoL0EgtzZ1QAGD86TcROi3Pghy0fI0eJCQb4tgLXt
+vcsbB6Gy6OW5xBvonlpkJbhNPFF6O0yS9sU6bMwpraiflGs39ftLLgr6O2g/eXNzvt5HjJIdAdL
vVZ7RyB63kYJEukgWw2wuhxA4XVT06ma+ZEzU7MZrtGGttp88I7j0DrCMKRoPcZwZJWmnWm0xyaW
PY4dnEFrRLWLGxedUF7UOMuLTo8kzAe5UwUBovTEs8cg/w3zzJEg7Ql+8U/ofn013fKfiV6n/cTr
D3ly3mkXvR2wY9Nup+beEZDnIeFxBsfG1jWSf3cymDFAqaPeSKfHLJzJMyVRC933jnE/IEU5VNJj
BAZj1xTDsImSwFwJMZcWkWI1qDeqllDXzK43q+hFgkCcmmGAGU0UEVAuvUmPbfMgoPdQ7FIpD20J
XNrN9d2ztFG5gCaAEOVy4oRz70N7SCr7seQdFZ5qPl3O8LCNO/gRVyZ02Q6K2X/M0K1/bsc1o44g
Go8ja3utfSyb73W7MpSls41Qx38mpr+fONIJmqKrkecfi5IClPejMh4s7T6yPl6fsYVbjvn6a2a2
NWqKKkKfCwQ8vlBRZou+UcxZcZuLswX68c+KaMo8KRabYgc+18RrmvVuNB5KmASTZq0UtDiSEyvy
+YQVQJGbQWJNlKwcnGgs49vUVNdc7tpYZlub/rMxbweXsXgWfGwKHN0ZT2YIYFbWf3k4aCTj3Smu
zTMAatt6hTZO699bx07UDhItxtfXfmksqFCAp5d1nprzKLSIjHCkg951TCJFW6rSZOd3w5PRIyd7
3dLSYEhjkCOaxnKRfNWNHACYkfIk9PyXRNVBnMorPmdxMJQhRQomU+PlbGH8Bri5UGeuk5SDta3U
4WenDPA9Qvy3kg5aOpk8DiYeIF5vjOd8o0VuoaZy7rtOVcUIx8ildgBVDtVhl2/0eJWpa2lgRBKA
JExQGRf4n7KPWzSWcN5lv6+TwtZ1pBbWioFrRqYFPPE2oyrUylBMN4QFq+ZjVD5E7crNvmQCwaqp
iZGkJKwa5yaUPoOuUwrwme5O/+ZGe+3X9U22ZmC64U/GMPDSohrueccmSuVN4oKyVnu9t7UmNXf/
N1OzewYMR6S5GWMRcZYGOUDtl7hWhFkcDueSFDs92BfatEmXanJWEJD43Nb0glTH6h1pjine+c/E
7I7JW0VLxlwXHJeaSNiQb1pjk1w6K6cWZouue6Ukez2DGKN930no5uW71E03Sr/iLpdCjlNDs8Uf
Sc/KcsHiJyg9RbQCP1rxHeytqmkHMf++w6FRPicEhOMFRdXZzKWK2YMHYVyJnRWQS/RrGYIljzmh
bLj/8WkUSM83s+wK5VgMFQayn1L+Y03Le2lz4fWtP83anMrZunSN1qpcw2QGcmHrjvJjXL9miLNf
PybTpM+DeTpSgEKTWOaZMhtEw4rXQZASU6d50tpuLOoHz1CqzTCQqe87fzjEQduV8KeayUp1e3EC
lclnEodOwlLnE6hFIkp1eiw4Kv0QozSx4q5sucU55OVOOUwG/TIPNqOQm64rI8HJDT05otnt3sHU
rdzAZhyv+M6lY4SiAUhkpJAncqjzweh1QOtzPgqO1mvbTnxTSagE0RfO78qKLc6aSQYHDIV1CXSv
6mw0i5Btp/g7A1HVf1S+4rlE2vnk92fnpmpHv0y8WnAs796gQl68Xt9xa98/29dKrhEDGNOx6egO
h/nf/HLdwB+R+4s9fTKCmaMp3cqqq8lCYG6kxJYCO/wk/KCP5of0579WQIfILn8ruT2RUys3a7qx
i9sOgKZCKEDx909B7uSao59zUOh1wGk3O+rXQCWlNQzSggmSnxQNcQ9Tc8qsiII8UU+jn286QyNv
BYQyUTh6yrqf16dyWovZTJ5ZmQXsXVr14qAKhpP5yqfESvZZ7zmBRc3DS7pfUC+s7O1Fe8QdCgmG
6dE9O0SFaLh1iYyd4yLxaTXZjdZGdkquatOXyq1cq+84TDyAqY1OkACyyrPNqIF+S30yF44Rdt8G
K9mKQ/H5+hwurRSABgBjBNaUCmdersCP1+aYGY7hPsj+izI8tcVKSWpp2qYeCIJqGurpjjr3PZXb
0WqehpajCxnM3LH0KPhVD7gh+ayB6CfhFN5eH9SfauN8Z5yanE75yRavZKVwkVuznK7pDrR3Hzwt
2/mJ+diNSCT53l4IzYMf1p+atnoSxx6xsfhZH2h+k+NbzS9vh3ztdXlJLwW3FGUaeD8R8L4EZVU9
sgaWx/sCna2XXAiOXRLtwja5q91xC8HEL8nj44oUsT1fWTkpC/coIDPiZhAzBM/zmwZMUeRKhmo5
ShPXtJu7Nc3pcX7wSy+H3qXI7nM//B7G1lrf/2V1fxo1vyxTpTLBtMzODNJQQIRcwXKktFHvR5KY
N32ViA8BYNj7ttDCQ9ZH/n1T9vlz0pfirtZ0/VZK6l8rW2JxF4K5Yx/SGMMdeL4leiSw6qCk6qcH
igZPUAW9DPTI9zRFSTeBEcEhXsSRrXdu81RWfnmfllDtpEWpfkTAJtt6WZhu3LwvDgioeT0JRaF4
gOcqerv+oYtLdfKds9PSSLmidIFrOdBG+BsfsSM7I8R+rYfO3eS17h+6StS2lp+trdWSK4D4578Z
mh0aqejIGDSB6yBhvTV9YI/DFgbH68NbCETkUyPTR5yczN7vXD3uMQKbvkGntbnP2s1orLAPT596
cf7ZWBNQgIBhnvuIDK0ROt+znFJR91Zb7vtgLSW6PFv/mZhTQ3e516TEvqbTjdGnJBU+gWU/dt1q
CLxkB4Egch9IKUHnO5uwtDMFXa99y2m9Z68KbQpie6/5dX1VluYL/68A5STYvoD6hHKjxkgbWE4a
UgCgF6W3nq9bWFr3UwuzzaWPlSi7ERayEYagm0L/nvxQlJULeuns6ApIYfCNtEvPYeuGlaZaGVum
I9IkVmYAOOiLbX6OMuLnfrYxgt31QS1O2/9g2Wj45ZVyvpldCUaTLJAsp0A5I91b8krJenHtSUWB
NgRoC43z+e+Hluq6YSdaToxMwU6P25xgqgR2aIRr79FLLC+OWj+xNfOPCdmvvJQ6y+lV85fm0z1a
6Q+qNTxkCeLuvnYEM/pNd2W7y8SbCsaHoZWdHk7Z61O6uE9AYRPjg2InX3U+5BaV1qEaBnZiQ6OF
rdKu/SPjaUSrSDp+G2l7WIkV1gzOYixEUNTR0kY25uuoxEimfwsQX7m5PqpLvqppdsGOUs7Q2Ztz
PoLUo5M2DCLLqRqju5Wa4tOYyxJsO3380EZxthOraNiWha696m6s3MbJmGyNMc43ba8GTuC36XYM
TDRrx6Q5QLRR7iulQcsotbqNVWvqvot8d4vKi4yELaTe1Df8lUEs3aCEL6TfeYzTVzCfqVoY6nI0
XCdSwoOi32jajSbSlYSsSNxur0/Y0qqc2ppO+sk1IXVB0YApA6OTGfmzKcXuTTN4/k/Tz+pN3hZr
jZ5LJ9kgiT2xYhIhzVHRQtZKYSAnrtN3e+lrHq0c5MWfJ9NDJgGAgzaPvzQhj1PkqUmURx90R4qc
67O1VFaGJBiEBp0Y/GPNHIVZweqTJ6rrCOjjvOhZHd0Phhmi+WKoG6X0v7UjjD7CoBmOaaTm90EQ
IUZJRKk9GklorLjhxdGC7IUNmtIAb6Xzxas9pK+KqSyg+FtR26D3fn24S26exwQMzFCnIWo2C5FG
MwtrrfBJbArZ18LtPqV5uquz3q4MObLLJP8Nt9F7bFK7pk+Iihasx+djMlo5rfOaDdkJ9365bdTP
eZFshJZ357dC9FcqBEuOH8ntqYuWvJAxfz/nVFE8w+WoKaMzyj9CEhGmvBaKLS7TiZGZxxczXQgq
zXQdsY7szE/stZrAkgE4OThSZJ0maNf5nKUhilINtArOsJOUWzNbmaS1n5/+fuIjGqnJibk4VH6v
/DYD44mK3fb6Tltah9MRTH8/MVF0XegmHiYG6cmCyLQ7qM3K2V0bxezCM6zIH3OJSaoexfal9Fd+
fm0EM6ftNUoQGoaHYxPFO69yv44IDRqiuZIsXTMz89e+m1YaDAuuE6QHV9m6CKyt6YgvmsCjUAGC
qv4i42xVgJi91rCcAXJX4aY1qdGtxAKLa3FiYjaKtK7Luqow4fPKUkDhrDjGpVtt6vai/wB6GUpY
59spifSw79sWJyIeXI/qwr4cvxZrrEGLVuiYQzwWXA+R1LkVJUys1BALLoNm4z8laNu9JGvaT4vv
erCa/xmZ+cMGX9iCQnSdMk0ffTWHV0B5gK7whdi8tqHqgp2+Ln82Y7/1mmoT59Lz9aO5FI2cfMD8
kumnRG1d8gFJSlLJKz70qXbfpcpL7PVbmu/eUbeXaTMnQIASgHHPXAFqiX00tVM58Pg1w0GAN05Y
2R6L20+hGRZDZBet6e8n3gb5hsrMPJ7+pW/sY62lw3hNOm3p6qTphgQU1wswpdkOHOUAsAYvQKcM
9JiMR6i8TmSee9GopTuvgVqFbGS4bYsoOl5fr2lDzJ/kzBx32tTJSd72fHAKXVmJb+Ln0jZ8o6p3
VENlm/elU0TZDvVteSMYo51W4YpnWjwNkLDQBzn1mczbcSqIxhSjGUEOREN7EwsKYQJx9aHXBRE+
q6rcXx/noj1IYSd9Ojpj5zL3EnRJhJKk+QKYoYPfvvUYex/L/PW6laXdT8cKVZY/OkKX4YgUxnEn
mw6oup1E6NNlT132GhYUFKSV4HXF1jzT0ZLeD4VQIe3dfI+9106GaXeTI+zbFV+uj2rpAJyMar47
ZU/s9LbDUitvJXOzJpaz9vOzgCfqSl2oSRs4ofmtK96UzXu+fmpa4IYiQpz5XSGKyYK6OhmhyPYi
u13jpV3+/L+/P3O5LUxKI0THJqnUNzdN7CBcK64tXbFwNf//EZBuOj+jnmR6XZebpqNnj4p+0Nyd
6N5en6TFi+PUxswPlL2h8I6ccjSid5tF0lYO6jueTa9VJjybVvdBUpNnKWr1bVbLbyL9w9c/YMkP
ndqfbYKyUijrcnM6bZ0j7fiajAerNOy2fcwLH23VYzf8vG7xz7U+d300WwKlhxmFAuYsDnbxBkGd
xqYjiEXQHvISzjMvG4PnpnTVnxbPzicpbEk+53AwPtTGMB6q0g2px0QNmjb+Wzt00Q0NB8WTTp58
1+Yh3Vw+FOx+7H/OYNQ7CJlekqnp+pV+qwVvRm8ocvETMxE3xmxPJ2aj6oOr8mzsSKglj7uM/xlr
+L6FnU1heuoAAfTJK3a2J8QhVKTWlwwHjTjvzYy/Xl+AhW1N1p9aJ2I9gGTnWIWx1JGVHahG5l7+
ogXBt0FDV7gSk5vrdhaGAcnS33We/n5yf5dVVlX9GJqOBtkuck9raoSLjpi+7UnGm4aCOW6sLayy
8JA84veLPbXPQ+cq9pgd1CTbBjBivWM0J9ZmS88TGghJG5lOlNyF0W201oa1OFvQJUoTJznrMguo
/EwppDZOTaewlFu3rF5bxfxxfQgLu5cS9F8T099PFqRC+q0sjMB0VMi0xfgHia2N6n6o+4/X7Sxs
MIiF2cCkgGH5mxeGvSbMfK1gKBSjw02sa8KhDNN+l8OMtuI/F/cAjQpo3LEBLigXQoVrgMKU6UC2
95A3yZ5kyB0U/8/jEN+2vX64PrLFRTJhQJkwMCoEyucz6AmCEvtIzJLpvS3DVQnZxawz5GrQPuug
BS4I1jShFLWgLolHmyH6NVAO3mRGYqG0LHbCQaot+W6kzDICYGYD0ojGVglbXbdp2h1sv8oF21Ni
cSXiWVxP0MYTLczESD07yLGQVXqrU7EeZXXv1v1ez7el8PyOqYVshB4+XOyF1J1geGGFEoHlGGZj
P9b5GuX/wtJxg08gHNJWNOXOwoVErdtCLAmmxK8hmKI1Oqelixx6EZjr8KsaaeHZ1sizVK6k0eJq
kPonDSVARU22ehwiLy189BHPtY0E8mqjfS5S5T4bm5Ua31JBHWgYjGOUrWQD/o/zvSnDuFTkmQ78
QzehynhQ4nBT1S8RRDeD0u4Lrd74qbERjeP1hVvwKmd2ZxHEKPdeDhshdo3hu5UNb7lkIh3hjXY9
UUK/wxh1A4mmKO7H+TOX3ooeamswLrVa67d+iOYc+sTuFlboT1Yf6ivuRZ68+ixWAS2IauSkUcx5
nPzPicv0ChkCUSPBldHN/VHTfO8plhvp2UgU6XcwWvUWZlXtM3yi0hbxebm0RaKbB4ruTHtbSeVt
3gTmgxlAth0Ghndb+AjQ5ULV2TlkbRuvEHu7LiNj41dld+9ro3Ts1dKz26SuNoblWm9FytOX3HTM
FR1Iu+vzueA/ge8ASOAWVehYn42v40kl1IFqOk3HJ7Qf1LGze/Uoqr9zf+X2WfAiyBIiHsoJN6j7
TH8/mUpLGb1Er7lAg3bbVAUTtYuMf795sEEzPEMCZzU/hBnhiFuY3DxmY2w8ZOwSKNgrc2UTLk4a
wR9+GgzJBa9jKbpNVxQENspYTkzyNxBwPtKbuoegDTJJQ1gJpBZ9y9RsSOsCmZaL5maI3tRK9pqp
kCt8bQPlRQ/yD32UHIdRRpA98bn6XKighF0Qqs+xla6EvUu+89T+LPaJUjcSA63j2qubuzbyPtSa
sZK9XvIidFISVQOLMuADON8diI+OpcSBctwqle8ESy5fkH0xEVmKzFvF79WVOV3cjZAzTuLPaCzM
cQQIAGVyIRdUIJWHsHoM1WOYfLt+thZn7cTELNyiHO5mhYGJVpwETH6Ia7KtiwZQ+lLod0XEZB7I
B3LbqshPAiZCvwRUbuitIQjWLMwWPs5bFW1PGaBUv5f13VpgsfjzgKBID0HJas0DC7/veyv1M2YI
NLOADsPv6yuwFE+xmyD9gF2CTOI8SzkIQpl1Zg/wLT3o3l3z20h5UO8C0y6HXffdhRM+28TGVvhy
3fAUTMyvDRkxG1o78XQXQG3ZHOU6K3hVTxIs7idZ+ziRpxVZZg/ZWzd+b9aOz7QQFwbh4aRnnB19
gc72BSuDkpEQLQ2TPRWae1lI7rLE7G2lRL2mjlxtJwBzuz7MpfUDj/mf1envpy69TP2kgn/E6RPp
YzI0b01Orf26jcWp1DTYQYir6X2chTWpq4aQQhPhq2OzidzODpLQFsYvSX1s1OemCpEUecdNJcOn
gpzrRBg4zyZ2RtAaha9xi6Qf1Oigl7eIAVwf1ZL7OTExTyIWddXRty2ajheG361GeilFa7R911ip
dy1dVQSDlNo5YDI9q+crpCWBmkeA7Z0uyH8o6MmnLZyR0Ij9kkLQjW6uiofrI1vciSaN9zzGoIme
X/M5OR+2f0t61HB72vzrYWu5ZrBT/DDZiHUt7jzi1O2AfOnKnC6NlWI0mWb07Ngus53ixoU7yL3q
H93xtpQ3vb+ttUMZ3RrxyntoadtzQ018QoQZF0/1YKQaHwBgPZbh10b6Pbwj1UDrPXM4FdgvG+LG
FpZRFNb8o2zCr/pB1VaeCkvfD8M2/E702likgs43RWpqVRkPgX9UEeCOt0gcXd8CC3e5QU2SSAXI
Ehm+2ULAvaF4LakZp237g9eKdi9pu7Snyf/fgwaw2tCRT7wSFBemU3bif6a3v1S0ne64uWdnUngr
9uMtuNp4rfC9MGP0pBBS0p0IXHk+Y4FWqGIm1prThLqd17Y1rPE8LDgEqrgG78eJ2xOJ5/OhlCCy
ocGSNUfVOvBz0cdOKD/W8T8TRkG9gcemoiaDRbnYur0aNfUIw4kTdh8mkH7y7zfCFLzBjYLWKbTQ
8vkwgkJKaEMINKdVttFwyOqX61trwbuc/f5s64ZelMvayO+L3S77mlTRrirDnWlC3201tln9+0k3
IO+eWmymW3wOrallPRpNcIeOSoH6Jl2T4LgUNmc5KG3SVgVE8/K9ggZskudepzrSmIiPvTtaX8w0
ruxaLdo7L8OFGZ1e3pspzyYlSUVq8BJK7iTLD2ZjElGUSnooLL2/nyTfttfnemlLklijF4uur4kX
5nwtwVgW4mjUquN15gth4A2qltnWENw1odUFx031f2qZxiXR1j47xkkshjmCaqqjRK2NERTBik3J
M1EKDoYcrgxryTtp9ABObYATz97MO42xNSAsnagOoh9ymW6VzLNN9XWU37FVeVlA6ghUdUL9z6bP
TCvV8wvNka0X30hsWXwYxddIvc+ED81awLm0VuTm2KsmfSsXlACI2mV6YcWao3lduxEm2gstaPSt
Xhjv6D0nPfnX1OyIm66oy1kS4UL6FzV/tvS1iG9xOxiTBDhF+cuYhdxra3Ylh66LTVqOzSHYxkhQ
3oaGFO7aVjPupyagw/XNvmgUekce9VD2XRCA6kncmD2ZPQfk6taNvV3EM0E17+v02Q9/XLe15MR0
Rsb1TjaEjuHznaGRq06jytScVE5/qz4idgaieqX0STUR1uvSj24B8c51m0sbhNwBdK3QO5K8nu1G
QaZhwkrYjZnfbYrEkeQbxUhXjtbkEWavEEqTgGwI8siPzJ9bqZukXldoqlOljzlceHq+cuEvjoJk
FZ1ZIE8uGBYausKU3jNUJ5e3YrYvZDuw9tcnauG9wRj+mph5vVAKSmMEPuE0EN4PiWALgbFtq9+t
8dimAEe9g9W/XTd5qU7JNTCdqKkiOhHMT990EsfkQVM1qJGoDkCp+mnsW/8u8CP9oEqFutVy8Ay6
To/NGI7iZmz16kNpNtVjmQ3yxo/CX7mR906E5IOOHh84fxIBrnHIEcOyi0Q2YxuykHpNzmfpwHAU
STdb3A0X1TdVa5XS6KZv7ncCL0zlxiKDSOV4DWq6uKnInv0p811G22obpoC58ddeESKVRmEPhvQ1
bObiaIhWp+obj8l5gCeLmSwYRaM6o/h5kPE6hmW3xXe5pGlCegdjJCICU8BqTadkHh/LMSllsRtV
RxyfTOO2X6vpL80YuA1eQbQXTrzn59upQtvBE2SCJCEPXsuoe4zFteaopUv01MQsXPX9HkGIylWd
qJRH22qFva/jLAlhd167xkq7VNqggUWBd0+mXQAg0fmAFEWIXY/kvONVnr7JhnirCPUHP0x3XaN8
RW7pIUiKnZwGn5ox/XfAFJQxIncCNK7ALGcjzcdEkLpSxHZWl9uy7JEShWDOyVSp22vxUKxcDksu
jpQyvKt0N+GsZ4uXa2pdx/logI6Q7MZTDt0g07jTH677nKU9wqFC6oFCikRy93xKgyxVpEqvDEcv
HBcZjeM7fp6O56luovAWmF1xfaEYfgz9pKMOh2KberfXf36pgYTg4O/vz2ZJGisjUkN+P060WLPV
MkycYhz0JzOUkG4GOaIcCkFssg36t2+VK4Y8cxPX7gxf2BRiEh9iOfH3RgR4I6I7e6uKXfumlxAB
D01PpSxzo7tsyKwbryA3qVi5+SVDOX5lHNNnzi9MKpIIkfPou6Q88Iwk8zBK+cVKUGhX7DI+5lCX
9qZ3B8309vqsLR3aSQeBxwxYvEskrByK8JYOAD+yG9X6NHwI4qOs3Fw3srB/qc/xHCd5xn02zzjB
xClJuUwJJolfYrR35ZblWUMxrhmZHUrRi5o2DnkUyX4CYfRhaCn1WCsjWTgigN3ZvESF1IvnacBE
T025yqnoWmL7OljVVot9byVVsmJjngd0PagBypHiaZ+6L1493JvR+Hp9Qaa5mO8xvp8HFi+2S50h
2atkK/AL06m6XZJuxdvkDRXjrtq47kqMubS/TizNBwMq0vSluDIdqxCOvqu/uFp+40F1EMprILI1
U7MbwVBcwY+SHCqABNXTWNuOZm4HFC+D4fv16VtYIe7o/6ZPmT13pFTu6dPniCKnitqjsFZiWRwJ
T7apAotG3DxfOqRtQXc+56UJtbsCOlHR2DW19tB7wkrwvLgRTixNX3ISZfZ0eov9dDKr+luaSnZr
/TDVfgsrmq1UP8O1FPfixJ2Ym7lo0/WzIFWB+cW6bMfGFJWuHNAFL4B46N+pmwZ8MiBNdJPBGvAC
WXQz6Hu5Q053xUGvDWIWmXvhEJbE0Xiz7tmov6vqyjW8MoQ5HBu30xqoZuCSrdde+yoGqm3Ea/nk
pX6404maQ0OSojRLRFzJIVU9L4T8VVXHt9As71EJexHN+kU1i1+5KxwULdipMCNm8pp07vJAp8Q8
PIuXrGtx56W1KfcGoEPrMSyMg2d5X/JOXPGna2am9TzZEl7kKyots+BDrAZyR/mHKllULuWVo7Ro
BnGuPwgA5YLLWLL6XDaFxnAC73MWfM2933Gwknpc9AuTJhI1fwlM2Oz4hD5y9n4LutEXHjSY/XWN
prfwoxx/vO7flsAFpDb/Gpqdoihv6k7NgdS4Q7ktUAExTXdTtSiOBbY8fPaSY90YdpWltyiMXre9
OI0aXRC0YKCpMX916b4UNXkAIDF1H8bkFgWecI0RdvEAn5iYbQg5ktAeqTFRlbAmH/xihfNx+fcn
FAE4Rzb27CJSYqi/Pc9gJ7jGlzxsP8vKGqX18goB2P2DVQD6pJxvaq3yc0mJZd3xxC+e5yMhlU+S
lSlEbHpQ7SJRIUCtj0km3LZjve9hYLi+Tot7kaiO8U1hxFxmIpYDYlgtNJymsAttq7/FVM2zlehh
cqUXccqJkdlMurmYGoKKkQ7lczpl2/x7Lajp56w2umfBEptv6eh1u3CoarD+7qp61+Jm5DqZJDsQ
cptnyGJAWDJK7IYj9fqdn0UHo5WQ6G42klx+pJX5MPjDj9wLfyp9dQt9yjGM2zszaWHkbu+Sxvz9
njmHrW4Cd0w9tueL3nXe2LSZq5PRTWKHt5r5JIbV8Fz5lnrw5HwtabD0FDHBkkxSIjjFORZDgNxX
7EU0o834LlA+mMWWQrGq3ozxyq29tM64s4mCEYDWRbsyHNtpzEfoDjqvgh3oOb1damOHafs8tqO4
G+Rs70kN0pPv6JHjwUsnGS9eurH/H2lXtiM3rkO/yIAt76+2a+stVZ3uzvJiJJmMV1mSd/nr73GA
O1OlMsroHiAPARowSxJFUuThoVogTnwv0zHjEs6h+t5av4AYdoAcd/y9tFf8w5JVOJekBI35FAtH
SM0BWHxnxiB0iW4rxxKjE5YCHCt8A7r01beJHpfTVHaGc3RLTnlAwWIWGXIeipo1/MeUije4+yIg
Qm82Q6qXdxwTMR4Gu+Gnbuj7Q5unci8yk4dSk85GlM5KAmDpNp39QPUt4KQ55pB1OGVp5nctwzu8
agLufMD6nktRbEZaGIUG5hMUgClqjZG5lhZcXAX8O4w7uhyBj7y8hGVj6XFqws/nsfe9seK72GFf
49WxS0t3D8YdMHYfM2RAKK6IAVrR0RwERz5mCNCGg+dIPtVO/Muohq9mzdfaHhfV80yeop5u69ut
NqLBJJn0KKbsKRYfgIG4WAySjxiYcc23ifJAS5DvdoChwVj5qBHbwdkULCD1vbn2hFo8pTNZs/s6
C/p68PdJu4Kp5IUXOOyHY4iQrEXqSz4QIyVw1ZCxvZ4BaxUeWt8zJMw0fmBxGoxVvRe5Fpj9Wk/D
4nKAisPeIVtzRWJPp3aQ1B4AqDbHX1yiQjm5n4EZ+MDTAzL+L0Z16hiZlI+ihhjDkkdhZXvkkjem
sxZfLuoa+MX+QOHAGzr//exwsqrAREzQlR+NePydlOyBlNYKPHXx+pyJmDf0TIRoK3SFillEH2AW
pVdsNO2hHkO+VtJd0AFkhBDmzSwOwIUpobKT2Uln1XgNlukrqd5a93NbvWWfb9v2hQ1D2gzFacDd
UORSEwKaU3c5KHKREsJqzJC832SCZNtFxQkRJTqPFVuTAHE+eX0NwzwGlYyYs+L6Ftz7xfcV2yIM
NnCAQJxjz9m2cul93wzPY0Wj3gTlijf9AHPHN5C5rYhdOhpAWsAKhpm4tuUrvZp9KscBVTHn6ORZ
IHEtmy2qxcJ6vX04C6qG6z/3VziIXK76ATIDbOUNzx3kA/QDcjpWADa/R0N2WzNt9+bEV/B7S45+
tjeuAVOKBme1pCrSQu80j80ejjxb5Atg+cmDU06RcJ30OdaT9K7FKOVg8jtQTlPjSGmxjZ0c/I5W
qf8YKzZswUOwBoFfsFEo7+I6I4+MDVd780ndCU4AGjkS516Lv40axpig+PeBzUaf1YwMnmlTFO+b
5ibm27RgtzfQpTg3Nu0mvXydKvcNp3Bno+R4W96i6v4jD22/l3aEC49NOYfPSgoE9pHXzfPuwtwN
JbiDsj6sp8NtgUtXfZ42A2gy2AdsFfRFkT/PWndEmOhGZhNUz//t88r+jW3hVrqOz9vd1/FOdz/y
edA0Y4ANcCeo+19ul1exvtY1fJ669z57+kjHJRKv/35/votnZn1AJCubGN8vD8TYimx7e3eWThs8
CMB6zHVfkPFdfl4Kex4LrtvHpqRtgPdVlE3NN7Sbbqqh31SYRmh4hQ1Oo7WgdclUnQtWPKI/YFjd
SCTgHxhtNBRd2Ns8tMivwVub0bukX8CsAEQKRB65iiSKarAc4FpsBGFvuX7yVyKIlc+rEcQgaDUQ
gc/negG8lhPo7weqYjzRnH6H4YNpV47IaUjby24wj5Zbe2EDUOnOxnivFSlL5wH7Ovejz9SCahaq
TRM8CrlmHgndldN2EHvS7GW+kt5YlIKOAKC+AY69UjfD6waj7Bk5cjsORtM9eJQkwahhPHfhrZWV
5kBEyaWgnIDWenhCcw69LnU7B9Z6BK0AOTbSTNBzMGBokPtFdOxbDTh4UDp+EtRIZ7z/RqEoC45r
9JQZ1yOfCisBwHQ0AWrn9wIITY+jGcHMf8heG8IuY19NH/WTrvTXyJCWNBE4u7kt0AX6Q/WSaAEs
QA6TmEe9615S6t8XE13xxEseD2lSC/yWMyGeCgWtslGUqZeax6rZY45WEGtRl367vYFLxzajTFE1
9wHRUl/1YBACIsBngDclCcsCY6C/qA9yP1I51d8EM9L2JWhco5hhTM5tyYurgyuHvsDvXVVtwcZn
m1zHHTCasf/OvXp887hTRpwM08pFWBT1B2KFUjQ4thWvVE6OJK4mrGNcsMfMo/vCSO9ilq/kzxdV
4l8xamUFtfux5mkNMXQnqrDgK8HJ8jKgB2jz8YFEU66YkbsNGx18f6ofhbzr4h+e8fqBQ8EMXzyh
0c8AnPDlLfa0KmsY3gLHntVvtjXs/Sz+S3TefxPzB31z5mcnVB/joXZM+HFTRIyk/lbC4yOflDor
L7XFTft3RX8y3WeiUkfvprTyzCMHxMJOkf3LAtdZUbB551XjB6Dc/7ftTzXsTEiDokKmywSg6swR
JEByQNtTl1kb2XRFqFMgeAZzFXS1tDSkT/FiR5M8hvKYl4c1YUjFjEy3jjrdaNY+TR7zYuXptigC
YB1IgEMHHOpSBO9kZo1UB3J5Kr8OsXgyS7qxMf7t/WoHzPs/YmZPdrZ/jpHQ1GamdZQaFS9FZmWR
Tan2bZiMbk3U/NpUzwqd1UiuwaSiNUF5jY6GTk0zTewjRshaQZ9Z/bbJsyYUrl12QZbk7IFOUm5Z
JVjkNbETcq6NYYPZqLjYElDnoi32LcaybsbEsLtgwKzkXdONLCRMb+48jOULcqcdgsntsjuHiVOO
Jnmk0usC05/seJ+gkWmrg8M1kqwLaIFOEukYMO+188vJvCEBpKDVnxGLlIE/DF04pCT5rVEC7CnT
v9uarn3FY5FstFQ2D40cEQejqguiBAvd2qhoGBifqZuf7TgxgjxLs8iq+vZQ2yzb6n28hpVbCjNg
k5AUBgoXNTVFR5jIxsZqAZ72dT8yTfBfaTVaK8ELUfgfsIDnohQ9SZPUEv6Q2sfEB8nHY40n5xr9
8dJVRmIUMDJwGqDFVbGAZe5PeenCyLK+fZjzvJzFCSbE2Z+q3rO2lb1G3LjkNXCFUc7TwbtzxSfS
WW3SdJplHgFw+uG6cgvIz+kD1+tMhLJtfpbEfV+aCCQMI5KG/eyPxr6uxsNtMUuxxEyT7oGAB/Mb
r+wRK0at6lwTFL70rTX43VRPO4daQGWnPGpBbheUxRo+e3H7oO3IXFr+TP93aTomLSFFnyECdOgz
prXY3creLXzfRzXsDwE8gky1KIa5u3bROdw8SgetcV4W1HG2otULFwhxJHh6MQQENkm1SGyMO42N
cFGYVf8rIa3+uTMp31CuWRtrMJyVx8fiilBxBJgA4frVmL2hbfqx69Fk45r5JiZ2JPqVwHVxQWcS
5l9wZs4HrZz8oYSELo2fK9vfd1p6X3dT6HbVWlC0uBpM1ACPC1456EW+lOVrrJvmYOno9oFwtU1s
G9vbaj3bL8VhwBP8I0EN6zDyDq9mgkBV5vGPxAH2cxz4F2+ElfuAIPQAA4WL+OuqSRITuIa6jGPz
OLT8txYbaeBNZhpQUq9JmjflaklnkpQD4mg8nIiExmlf23xjvc1TDdywyyPQOE9yJU+6uH9QXdi2
GfirspZjXjWaKCYER1bTvll5sfFoBYixt5JKc5c0YR5yA1QERsxfcWRYZKrbzBnIsR31MpA6BdrU
ojZa9ZrumLW2HVWs0wO/mcxnNNN2L7Y+ysBEiNYGTp2PQey4AmnNVvMetLzI9nk2jyPBoKYtsdvx
a+mNDkh1G+/B5HVzcDyNvYCEsgiNJOafcXjFPZ1gYC1wOofSFOm+7WNwqMSS0i2Jreo+LlBxC1wO
Thw3tZw9rdv6ExiYyns/idNIFvup7Q41uvG8JPLKCL3nuwRz6UZM3dPCMYmjyvHu80RYj/DjyEtS
Xkc6eGmeU4yfDJmm1/eG19snu/GSvxG6eBvbz5ttnQ/TtpZetq161qCpTh9CPiBg6RyRhWgOcf+W
zM0Cn+UkILzTIstqxo0Ze+UWONfsecxM886PSR21vT6tHNzSuc38S6jdwYQD4XR5gzXOZN83Oe4X
uSP176TiK9H5mgAl4isHarYFhwB9iOI7R67Yh8XPI5uH1AdQzledur1jcZoQZgLkKP7uzP5Tx9aa
gReCEnRsYro0cBIYNK22K06CGqPPDYKYNd6DfZnr7p5Vr7I+afoanm2p9QHCQGEPksa5PU3ZLtZL
TLwoKV5MpN0gGnoBF8oWXFw7lMX3Rtd/yjGM2XJoEgK28nLbBP6JEVTLBECM42BiJp656sy/sW0K
oKcQqpiiqMOmtu7b1NsR2MIcs7WnprADo+Bok/K0b2S0nSD1kx2C9jGgCdq+V37NrHpXvwaof+DK
QZAHH3OpmiTtunSCUTg6xV0N/Etsi4AnP32zjWLMjCJGEaX8MdN/3pa7ZDHR5Q/qIIQ180P8UqzG
qG0IQ5Ij9e7JdEjau6ZfMcpLSnsuYnbhZy6a9waf7GEk4Pd5bR/LbCUCWPu8snET/LwwfdjitPtq
ul/fn2hB+eLf/ZkD0bMfbwtu9OjKI0fyZo9t5CRmdPsA1n6+ElSYVldK2UIAHfeOLgIEmSs2aSlE
slCtAvMexmt6KvTLYIVvaYApo3jYOcGQUWvXSgPjRHRNC4TXfoA8e8bygeQTUbKB3uDLLRPUnepq
IgS5RDtKJ4nrood9sbm9b0urQr19HpqASa4g+biUQhPLzDiS68fMAFeg8ex5j7T6XhQv/02Mcjyx
FNNoSojpDUAsybPpPo14XBhJumIAluwu+rXnmR5omkUO9nI94L+t3DTj5JhjxqoUQPx0BoYngUSN
TbAEsb27vbAlvUOFHG8A9LKg+0uRVySMGj6H3o0kHLI8sGDu/pOEP32hZ1eH1prbSamTo91/HttX
IHw/8n3UuEBW4oPEQNEzz7YyYVcmbk7VRqOdPTV5vpLRW6IwgHMigERY4F65olgCHWTTdqIxjjJz
7Jd49JONy5j+Wo71EDHuFG+G7TqRzi3+0msyOVScyDAnXRxRigxJnWb1ayV0/xFke9nr7Q1YUhk0
nwFKgceIi1fdpcrUU28mQz4Zx9QsdplPvUgn3SOJ6zHIOb1v69XKy5LSwFnCQaGhA+NZFaVBXqiQ
wP5BadDNsW27D4RnM4crukfhiq7YdTyKzmitTuEDK2Cy3Z9psWYLl7YMRJb4/c7cF6gS01PXb63M
jclRG485+24kXsiBuJ2su274ANExgC7/yiKXxyOp23BHT7CaNMTIjH1Ji5X9Wo6fzkQoadl6qEYJ
XDE51t5EkQhj7FETJMbe2QTsRFLf2m1V7VkuOWrA6CI1TPYBal/QaCDLCQQ3+vxUCJRWkKRIXPTj
cmMjI4yYvK3kS3Ye4RDG1aFWjnKEonI1hnWiFXa0j6J50NMTY/dNvc/oGuRjSbNhBvEAwdhMpF5m
xTkzVgUXmFmQmPaxNENMgef6ylHNd1EN72ykdpC1RK7vqmW0F01eiKGxj5Q/ue3rBP7Q7AMWHe4D
baMziB2Tiy6XIFoA9JsGLBnU+kwe+nwlzlpcAcwMIgkEElc0jTLhlIwxtY9t+lMMdohBhZExraxh
8bRdAKShoGgXsxSvbokpFyADQAMy2kSfRRJV+Sb6gEKhMxhvm5n06A8m6eykm7hOETrE9tGJNy4V
SIBnAc1/9fzHbTmzYl6d+JkcRaNcXicpOp3tY5q/pnyTNhtMsy/yIcxGHhi8BQJnrTC+eERnIpXd
A+TcZAxm9egPW/RaOdM26be3V7V4QL6ng2MGHucqTIHDzUBr2EMLdNQSMgE8SWrupyH/pllrs20W
7+S/slQEBuDruUTdwT4WuoFZeNlmqF5ur2Zpw+DbwSiDNA6AWMoZEQMRBDMnbBim8Vrseca0Y0b3
ipDZCquaMLcAoYQPZipkrS8vZjO6oqQeGBGMoXI+tZULFlpQDNgB0aaOB/bQ/Up6Xu2nWJ8CKp0k
zIb8rrAfB9MC6ftQWnHoCGo/Jb4GRlTSx1aIvGctAiaNHOEVNT81KHFvwCmKElIm0TUD/oo2iA2k
whCGOL+k7qaHKe0RjUtZZFs5Os5XroNEOaG+DG1Lsk1vCvLM+7wPEsLrIXBZ/OQjKuQdD5Nkp7W7
0tW736nk+YlM2V/ErpO3tDKqjd2PVci4yQKvlOU9AqkiGCZg88g49YEPh7vX47z8eXtfl9QDDcwz
hxzgg0ghXG6rWXZuy3jhHPP2zvPvkFq7/f0l5UBLH5kL4D76MJXv570xjJUFWxQjDVI3GuDDziE3
m/C2mMVlnImZ/35mj0qDmW1mQwd1EXZW1POVG7u2jPnvZ9+fSF0kFcH3bTiF/skmp+4DdLM+qjHw
/aDfsa7SoVLDMNaaoxpTF/l3Lcu/Cjxrg7E1V7zDfFEuL5IB+Aa6hhCIo9FS7SQwtLEdyhJkKaWZ
uAe/A9wmBThVTuA+KFtvvM/GoYtqPtib958R8m2I5ZEY81ByutxDogNtNHHXOjrWlovP8RqseMmq
nn9fCRVdNoyF5YJwJJUP+KeBjY1s/Sz6b6tQFDq1Jsts51VQJ6yeuzVA65Ki4ckPdnuA2sBkoixi
BBgTgEMsYmoDZOva6jUVH7iSACCAhAlvMsCwFF2meecPgowo3k+JHZRkLNEsJyPdTFc0bfFAQBQK
QBQQhkhnXB64xvHqtoH3OvogEX02Szvb9kOc/5iSJHkR9fQBbik844BmxMB46Jjq6jCCYGyprHFJ
4xf70Ry+feDkzz6v6K9pt3rvjfi8YQTGPVmrlS+ZMKSXAOXGpQQyRXFw1iR9ZlvMPgI2btX7fK1R
afn7aAfDPF0PRJiK4hKn4qhhwRLLO6YB25f8/sD2gED5/99XTDBGh1S61uL7NvrTH322UgVdvBhn
n1eUqdVbMtSzI+m/eDKw9V25xnezJAFcfDBOiMvgE5U4Bh6/iacJV497B27sTF7sOs5X7sTSKZwL
UU45j6Wd2CaEONW9CItxJdO6uIaZb3keSw5qWOXzqFTFqedw+2h6nwh7aEgorc37z3l+4YErGEV2
yLq81XrDQd85eDaeywcESuwjK5jp/zGFHkUm9akag7cHQE3uHPUqktlrxp6m8QPBwkx2ACs7t5Sr
9XsMXrClYSHmwQypfmu1Xr0Zhprtb+/TkvWDH59BtmCtvEJXIOVE0cHjg2IrwQwAzUofQdq205Pu
ARjR6AOygPdCLhfFGKSnL8/EHCVmAwIRdtR6rw5BhUvvMiOud1PZA9dEzNQ83RZ4rWcIIkBLBror
dHuj8HMpsLRHz8CkDRtkaCiypBvXyTdIAd0Wcn1XLoUoFmUqKfrNSgjJ6x2lYeKtBHVr358XeRbU
eRmnZjx/X/+7rz8XzefbP3+hKX/+/cA5QJN17JKSdbGdUmADczgMzDBjuhUOQgvi2kXBoGkf6GDu
4IX1AMN6/NDoq5/atAaOutZBSIaWeQ5Az9cN66AQ07p8cKyjXvODiQJGIDO6rSv6ORbtu+0CEN0Y
g4JCD8HcSEsxn0NWYJzM1JrHtjlk3n4t7lrSOKAFYHKg5dc8WBhikFo0ZdZxNIcQ8zuiPDG2/rRW
e75OOMy49H/EqE1iGdVBuzlxBJFa2bo7Ycf0aA5G9TamFTkmGSkA/ivb7DAxLjErYExfb2vNklKC
4xaNBjDiuKnKVW6oloKpDOiVGJnoagyrRkb/TYISYvZanyLnjYdG+iKzfUkO/+3zimmI2/8vIJ/y
YORhWa0RYc+apL5gzrdIsQuMA1mtTw5wayQNS7E1Gjza99YPt1/LdC8eBuJksB7Y0GsV6sAlK9Kq
x1vJ9n96h9T4fnurFioj0DZk6VBXBGHuNRSBIlH3h5M3Ji9d+wbuVTA3gEA0cBIaUinRVjYFGTAo
OdJdvbHtnDR4yt9fY8Kv+ANTB7/UTPNyaQeptKWoU6Sjpl+VhffG8+1VLm0i0qnIRYKmBo3eCl4k
8UVG466yj6N+1PIvxvsRZaiPzn0XQGMi7lEDkmJo3LxBPHEcUDkCC82KPs8hk6JtYCQCbNv25rBZ
ZVtkwsYkXhfjcDNkkErz57TXvqNJKCgtzFjr1yqYC2YOVNroeoe1Rj5GjU20urJLUmAiTCLiiMe7
yuPbIdbeHQHNW4UK6RxiIdpVjIwuuYU+W4yvMEFhisLo8P56Bgh7kKOHuUbSDs7nUqVEapi8Yxo9
UfH2S4qX2xq1sEkzfBk+FfNhQfupRLkt8LFmUcnqZKLxpY8q87vfr4hYUNoLEYrvZpTmiT1AhL3V
4AHqFcrQBROGJ/iMf4Xm4sGqHIDXVmB19zp68rL+gJkeoWUcQbWIykGoTythzposxd6XY4Z5qnpP
T1q6yQiWE2o/XExNNT8Q71wsSrH8Bqh+NaNt6aljv3ClggYtuaZ4zGRy56CJJykBjuwlnzF5QdP7
a6TgC0cGPgRcmjmZiQYv1YyNEt0ISUNPrv2JB263cmRL4dzF9xWtG62cMt7W9KSLrR2/Eu/BFuDd
2s/DF9v0wK2NnT1aycq7d3FVaFX5gwJBVKAoIt6rgDGiueKUDnd844qVzy8qx4z9JgBiIu8wX7Wz
GNg3MrMjeUVPufbYOxNqrC95B6IHzG8ck3djmNAwgrwMgLEorYGF/lJWzQzBkxJsYXQMdSA77bRb
sWsLhgFeFClGhJ+ocqrNAHUNvHY2erhIoMAy2scaWTTN+vZu6+MgUzKXIeaBUZayjFKv+wET1spT
2oe5ERZZNK25tKV1nIuYleLsVHhm1zIHbe0JHKZRPrxiakWNUsftdSw8Di7WoRx9IfSKCop1xGVk
ewHQxHazRXB9W8qSgp0vZf4VZ0sRHh2LWFolpkR3ISv+akYfpZFfWb5zvJWDWbyh57IUC6BLX3At
gyxvEuja0Tca4L2YMhPInv9OO7ltve4HSUSU+PKolei2+W9rVSyECwYl38qd8iSbLCyQwavbB17v
ErG38hWjvnh4luW53jyhAvWwy20tM7SakgGHN1pAH5tPtRsOxtZ2VsQsWR+waf9fjBq7URRWDFQI
oIgpCfxcBC1ZQQctqrqNIBisKX+QHpcLyYiW0lQQ7Nn4vQU7k/R+krUm8cXNOpMx//1MB03qt0UL
aPepSqPMDXOU7sDZtuYgFlbi6pibg2cbirpX7b9mIxiIzcvy1AMR7WKscTW9+Om702MIoc+EKJYB
ZD26ji7fEhiOpyL7ayR3bK0bZAEQcylDMQwVktyAYiEc4e3OcR90P0Cc1RjbFNhz/95zvzVrZM1L
NxfLAogYc+RBFqHyrtWlWdWF4NAzVFzBRcHiuza5r1AM7Zyfjvut1feaHunp5vaFnW+JEttfiFVC
o7zUcjdOILYBgHOChqPkOoZEBkO3aQn689bC+wVNxFMCkev8wocHUXxHYfuFgaRPcSJlBBuBfoF8
Cp21ka0LT5YLKYqStB7Pmlg6xQklHSIPrnVohh+1z6MMbFTN9PP2Ji7qPcrHOhj7wPKh1vV616kF
y7XiVJG/Df3VYE8DW4kc1kQo51QNzChtBhGs3nbZr5xu9LWJfouqcLYK5WSANmxo6eJi4cmxN6rv
Vv7mY7wH7/+yqy9lflfFK5HX2pqUQxql16PPNC9POnM3nP9omkOlDyseaVEIBoYBBzhX+1TiCs3o
exl7I6yrfV/Fux7pxsr9yELOZCgLoWXTFG03wbqWIdrFWhZhCtX7VQxPVbwuQFGChSjerjKKzAPY
oziN6XNZgXLn8/B+TA5y9EhOoJ0PtYGr1gEQqhFMJuuKk6+Bh+JAxJ71n+JxDV00b4ZqcYCZRDIE
adK5f/rSFWlF0gNL0xcnuw9Fv6f68wd26uz7iqsrfD73P87fH7/06TeN/fbad2PYsFNnIpQoKyN0
sIdcFnitRnn3RLPoAxMCLkUogZTTYMAFo0NxmppN4huBWRzabM0WL9yNmVAYFRpkyK/LxaYjDQrU
ijhVHpjApB5x716QtSLGkhRU4ryZdwTtMapno07nJLHdiJPR3gljb4mDTFcu4IJTQYD2pxpjArWo
9vH2WswxUKGpobp9ZFr7oi1B8vlXKne3dWtRjo/iOhqNZriXcvCpNoiRVWhisvw6aKUfeFmHwR0y
aLSvtyUtbRrm3aF4Aho1D3MiL28JSu00jzu9PomqiHj+I0PjUFuRFeO4FOhgmte/YhSbL8aKeGk7
YEEGj9I8BxyTgW+nDxNzU8huT1MvGIQZSPHlv61PMZmy1oZJalN9KqciHJwnapGgWkvEL24i+O5A
sgavfDUyyhV24rAJx1X3412fDbtpfI3r98ejeGejXDsPIQUljWKZrbblnuW09Ym96TqyLqcYaNDb
m7VgMkGoiLzunDZAeKGoHaBEpj+6UO+hkAffLiP0aq7EF2siFHuDaMnsMh8iDAo++GT8iwDjd3sV
C6eBQrAPdARcGGDziq5NGemox1Nxknm5rxv6RKTYWt5auuhPOlpxMBdyFNUqSwJUI15Up7Is5B1a
Zf6qexfccYyaD4WbGQfgl0gItJy7kfYQB0Xseo+t5f42e90+iUS39zwd+tcpARVrrlWYfCisfDM4
7m+N5x1oxDHlotZ5f29NtDzUVvI775DUmyztxRHCChszr8Jm9N6yvodNda3Pk56bO024/p77Wvwy
MZ08eklavllGlYVO45NgsCVa9CTJQrMDFY8r4jgwaj1DgqXzw8qf2D51qnor0moAy5dn7SUVE9pj
7TFEYJDsicPNCEUGhpkVWfrC8qI5TJToYToY1ptvle0GVCXuC/CODR41evelF1UXxo7TbZK09vFX
X/+Ugjb93jM42O09I/ni64mD1lo5FIGFRlG0h8z/TXKr3LBsk7I7DE0r7tARaIMqy+8+1cyq7opS
gCQEA5qC0c2R5BqJtssKRw9dWWeRrAh4CksB7pzO8ja3dWzBQOMG+h7aWlE6ACPkpdk0RDsyLlJ2
ctm3vvjUTGMg8GpaC5XXxCjWeeRg5C5owmbvTGmQFo8p2nXY9vZi/uTRVE3GMwaxEpCK85Tty9XI
NEk0aAk7UWty97FVYCohkAxhJao8sM1R2012pkVEVAAB9yILPDLSYMwc46516vaUtzTbm22XPVAQ
moZdqk/3o9MWmwnzVJ5baubhyE0rzKQOvKPZ1RFJ2jJkXjO+jq3t76psmAIiBE5S8B+8zX73XZXv
htHvNpoO+sdEeElY+7aIdBtz97hENRhVIi8oKalCA0+mwCDDyYpbGVRV7QUN7dOVtPS8C1e7hDAG
RgWc7K6KxGed9Dz0/1YnOnzPuwPmAW468WClbIsuoJUwfKHbFyLOhClH4vlUJz4Gyp4s+b3R7mOw
EhbaWzXOCv/K/E+6zbaN9Xevu1tQueXJikosKd65eMVMj4SBsDSG+AEYM3OPV1lZRNOw4gwWpYCX
AGM8Ue67AtMMJYtFOXjVaSrRhBYafFd0ge2u3NUlfzCPpEaJD3NzrxpKwQmbkLGzq1NDN+Cu9MWW
vX80MU7rTISyXdPEPKvznOqUuq9F/813V3z/0kZ50Di0W1smekAU358WvEGhr2EnO/tkjTsznMZd
na8wWi3pNwqvQGsB7INXrGLT/LRMMGIFi+Dep366jzH2NGdvZfIy9muTqef9UK8SHoCY4Q23iG5O
RbutjpiVVfgwn3OOmiXRqL8kw10jf7F2T+3vK/Zt/uVX4kB+gVoIErhXDIxiygqwbECby7jtA2fg
BPWEyq73+G08KEf0MaQ26Mimqkq3o+k1keF5w44OowPuKa3c+5pnBGDRz7beQNM7x+zKbWF7ZQjs
dRlqKUf6qtMFf2m4PXw2nCnZ5LnvPjW2qJ71RryAGKzAMJ/2py3L7oWWmftSOU4eISweD6OBVGlm
NxUGejCPRV3iD7/qLG/DShfxTjpxA3R6z4KaT9ULJUOz9la+1q/5LY6Ib6YgB521ch7t0HiuNGV6
KqbQFjuaPWVdUJlfVs7h6hgupSi3ZBxSdyC1CSleaNN97Ee3v3990S+/r9ySBpOOWOKi666ZDv0x
p4dxWDElK/vkKQCLjoGspBmwgkG/8yYUWYJ+wKymr+9exxxSgOBAn1vF1YesaAuQsI5JcmoxVBzM
6Xw3tiu+7DoMJ/Nwangy3Pa5DQJHdZanl32bWTzttGOK8M93/xL6uL29iIWtQsEdTbf4PHga1HYU
3Yr1ghhmDMorE/wt937+2R32tFt7s1ybEqzkTI4ShRum5vUVteJjqX3HAybU/BPxWeT4GWKJ74St
bNy1kbwUN+vg2cYRLxmJn0Ccbn6l+TFOd5J+wxzx3JQrIcC1NqP1Eg++mTRsgbQnFgJke0WsH21n
jx4rt3pqu5ULc60Fswg4xrlb/NqtOElqssGsDMy+Dt3E2rRpvrutBSsSVFjX5JV5Q/9IyL6Bh2dY
c7xLm4TnMDqqgPK9bqo32jrTqmpEw3vibLvCfsY0+b3G1oYEX5+6h2ZeC0ePGAI5S8U18tzWp6lo
jSNzqn1M251W87+MWGwGTDkVTbdydxZXhZHBAEIBn4107KWSTXyUVDZYFdX6OzuLA6/SA13/dfts
rm/OjF0HXhVsZ6AkUJtGbFNgjEPq6Mc6He9zMTw3bl3CB06/hhg57Gn67KVrgcz1Rs5t1/++zZWV
OUmVT36FN7PIf1dwkuBx1DEghA+H1F/LOl6vD7JAOvuHpWauFV7uYuI2hi7ymJ8IwPmOPAntiwmg
JNj+Drn/YLyf4xaDmgDKRauxuUDzzH1ryrDh7JTXyNYa2VPerpGBXt+mWQSQ7uAFRmJY1Qs6lRg9
7hb8NIipR8tsrm3bKvfebRUgZR5MC+QQ3rdqcJbXGcvQtMlO9SFPHrBVt9VucRFnn1ddT5MmfMw0
fN7+8eBXP29//drt4Mf/ifXRATkn/i8PPc0MrdM7TFZKmhYzQl1GA4wkqQMWaw+o469s1ZI6Y6w3
DDRIMREzK+psIU2TaUMKaSxHVXNf1EnQ6sjM5aEG5317acvCwHgNbKQLK6TktaysMpuyLvmpEoey
fLWRQE980CiIOmi81TGVcyijxsywDf9Im4/xzNFpCEA8zYG0AURoaTwFiRa13jdPnBLns6DfEr0J
evrj9hKXriw4eOYc/nx4aoHTSAdQzg14F1gVRrD2h7qjQWxpYTvus3FHnbVn9rWhnXkR/0njqO8q
GRN3MmSMpyEidk0+jAhXUC++vagVIaoPbJO67bQRQtJGv7eS/DBoxqOIp7XG7T8MNeqRIWRExADm
Yzx2FG3kRUITo3SrEwgSwZJHs/+RdmXLkerK9ouIEJOAV6Amu2xjd7vd7hei3QODmAcB+vq76Hvj
dpWKKKJ6nxNnP2zHIUtSSkplrlwr3lUTpDLKhIJzdgyn4VFlpb2pe/KecpZ7RkifSZxm/qBz21WL
QjmAPCb288L+hOog8/U+Sn0FIkj3POpfraxcw/EsqKHi5Xzym+f9fOJmqpa3pprjcQ4cxK7olTen
i+/DWn1z8NhqdO4VzeQ6xrgH28oxDUHMJ9ay90sH0ulPmPfdyU+YnJC1SYppI+JdUe70MFqJ5NYM
SCeeyZE3jecx9l9My63ZyueX/Os0VyOdC2ggy7sKCd7nsi58UzxU+UsPO9edeHEMJ/mo+e8nk9Sk
NloxCIykuTdRL15rlVgbhOS7SVmVbTYPwrC9VPhT7mm3iz7gQAHzCxqpcEGD3/V8CGjqop2m9PUz
3tMe9I+m4rV1XkNjTTvzcqrwrgFlzywehwecHFcRrYu5guf7c2l7aF0GL/b1pbicqvPvS1sGjd1d
PBb4vma6wt4648Ypbr6jYQIAX9z/KD9CuOJ8qkYzLZjihMlz3Fl+2zlufHvzISJpPD0grICsDJ66
5xZyWpHYqIvkubbvgVAsCp/lN+Pdzk1I245HCkM7Q5488x784x4zN9Ht4PtzE1KIOUHSp9NjjIK2
IDAHL7F/famXXOlkluR8Q5kgC1/SLHk2st8RCgDOmqT2ki+dGpDCpdGaaONEGMCUvNHqN28aj6y1
9qzZkIoYdl2hjTyDjb72yLTL9Dtj7fRYUOaaFwJbDrJceNLKe25Kp7hSaiVGPYbjRQHkO9vX9CEt
Dn34mqMM1+kHzfnWx796+lNxfhXJPu63rGlvfrmd/w5pbzo6b8NCDeNnofm9tkX7KV2DzyxNp4Xk
P0jkELhcCLsoIR+mqkuTZ3vwdbrj4adm7dW+ZkLa/lbDucVYnOBG8Uh06Ls98FnXPXueiPNYBbm6
k1HMP+HkPgljo23AnZY8J9ZXFSINxd6qPXo7a+C5FWk5cBuoEToVMFfhph32NfmH5UY6GU8y9A1c
6tCAB2VKI4Z8YEkOdbqpil27hjBcOgJOTUhroad2x9tMg2d3Luq1drG/vhCL37dQV0DG30a4L92K
raKyGuTQMcJ6VyFeuxadLC70yfel3+/o6E7iMb7fO49RDmXhRzDFT2v6YYsee2JFcqcC9eikQXv0
s5lttfQeOl6a/Xx9otYGIvnSMKHU2eQWFuKrDV1L23MAVRxWjMwXxsW2OBmHdC0ONno4O2jNPw9x
sa074rJKcW3ze29seusZuZqsfLk+rLX1l25Jc4xVUGRj5sZpG1pQ9Pb/2/elK5Lr4BKk4/x93bN1
0AWv3PIrv1+mIlGSAkrSFr7flG77K1vrgF37vHRB6l1qNU2KBQFmuf5KP/7T5JjS1aixTrdx1sbP
XXdn1lu+9vK49FlknDT6JzU6k45KmzuOuQOG84xAB6eKXcHy7xOS/Xo97Budrb0/L6cKxlBLsBDy
zu1TkjE966ZoanoSFOOXMH/PQXlzfbYuN/m5gfkHnNwZZaLalUhgwJ52A+U+mN9Jx/x/MYIqP1j9
AL+j8pLYaS5o55BgMgq/Fp0nlBejXTGyPFV/jUhTxXS9MdMyVgOnPXTiCXv8+iBWvi/DU9KCKr0I
UTtoKXcL36rWMFaLBqC6qiHTucBMb1JuqkgTqgEzPiXJjwyvtusjWFxrlCRRlgAi7QJObVparbfg
jQziBFqGdhjTHVQJoYgF5drtdVOLY5kL36AitJyL4mc9DCDNVrAYBm39LgS93Jom9poF6YwFoFSL
RG0j006qT3FafjLVbK2Eqy4aAfsT8sJAb19gU3UyDEzpLMwYTcEOmKL4FZNjXbevCiRpLVUYXtS0
v0DPXLlxnOw5LfeAs7otOhVofTsPKiiI51w/unRmkgrp3NSSnpN+5Fpg6l79RVGDVg0AI7t95dDS
jzqpjTrjBaUemSaL95A1CVI9zvf2aOZ+XVm3C7RjKCDLg9AwGsDQOXV+7DBnAH9+S9A2jD6z6DOq
jf+wW08NSHNlV9AgQqVGDaz0mIz3/7JXTz8vnWiNYUasmcC7LEJ3iP3y7R8W4WR6pLMMlQiTlwSf
V6w9hxw7Wfn+0h2G+i6B8AvIiXU5J9xXY8HyHl3bleF19a51nhz1qN3+UsAin1iRJimsAUrUCh0n
cp0CMJj4v6/P0kKiE+1WGuqUeLIB2C2nmmPFTFFuTUiQ5G+m+qmgbBeDbFV71JLyOHfPml3o82z0
SvHEh5uDpLnXC7JuOkjDdFBsnLtw2YmqiWtbBLZd+ElU+CuPiDksPQ9b8X0cOuDRt9ACI7MiAcBa
VpkqRMDGEiJQ6EBsPFNh/ZcRtdkt10hxMPWJr9TilzwDx7U618cJCuVSaFkAsdr2KuKBoYCEKrRF
xIPZAtpTdmZ/ByRTvwKQWrIHlBpBoWemjZQ9MZlYrDdRi1tVpbu8s/dtccjoNg1XZnPpJD+1I/ki
SOhzs5zqeVzhV8GafVNOX66749KCgZcL1yjW7ZIwsGYhhTbUJEAWWu7MOH0wSZi7Bh8fIJx4D9m+
25+BM3fVX4Pz3J7EblmsprFNYLBov5r8rqS1X02fuTH8w1mKko6JUZm4A4l8GmlKWA+gLAw0ICYB
aCai9K9P3dLqOCgro+8dZChEn/9+MhJdTBUC0QlPsQRkuNUuhjbFdQsLsQ+KN8hQ4+oEZ5rcg5VU
SRKZYvbrofIgelVBAjFlH//JiHyrgVmpsdIYRspBHSGSaGyq3AL6UltjxloeDV4fOBpQupZrpCkd
Q5bPzwKn27fKz7C7b4bP18eysCS4mZEOm2ldIV0pxVcM/GiJpTCIphpfI+dX9g/PKOBL7D84E8gJ
yBu/VDvRKIomwMH/0LRfoXzNYhOsQS/Xh7EwUwiX0LEAiZD5upN8l9e1Wk6KIoKkdVn3BMZj8+aG
MrAtQuJTg7w9mlXkrHvbROYEmJwI9LHaJPnw0I3hpm7Y19sHAmYvXHLAsQEhL0VMldoYNjS1SCCU
ByJazxKp11QrmNiFRQenKtDYyOIBdyHraZRjIfRO4E4Ly0cyPWa//mEMEHj+w0k184Odb3OqOCyK
7RTbvIq3SsPBhO+8gvJ65axfWvO5lZdiYYBikkEq02Ch0t4PcC2u7SaFb1nVfU1itlLQWQo/qAE2
f3QTQtAaUOjz4ViNzRpaRDh/HSd0Q02ZPD1LDoCkblmrd26XxvsiUg+0EseiKX80mtOCqCL6dH1W
F+4d/Ax4IGYUL0f5yh5pPAF/nIog4+N2yOJHxcy/9Cl908MYGa5pxREXut0h7vmHOBFcr9BckVaR
g/UvBDOjCNBHqW0F+Mx+9o3DocjgED+uR76ZHIDPR6pkX5se0ihlaAxAi1jQ8Lo+8oXgAS+IuUEM
xzpB5et8AaLGbogy/5IIhCkNNMun0AGbOfOsNeWDhWY7DBoKFH8ICdEGNfvcyQ01mWhKgrCCCDRa
9g9xxN6YMkYl8j99vMso+AwyRad3pDFarwup7feK9Q9PXmx8PKmBWQfnuXyW0TCrrLxXRTC28Ua3
q+dOt27uHpiFW/+akC7iYkiLotV1ESAl4NLxwXAUv4mYl0ZrMJGlo2Z+fqAvGmx4wCucT2gsHAiR
qpkIHN2LRjdba7pe+v6s6PZnY1xSkbEBugsWlJWDwePRo0VW4uT5+pOi85kTEyII6B4ACZZ0rzgp
3shcS6ZAzSpA3r8lGdnU6qc8iqCc+KLy59s9fSb1xTz9OdmkPacJK3aKsJmCe81623pK9Hb79+cu
YhwgKFuof6j+Tty7rw2kyFk3Bd0+gsRZ/Ci0xyTeXjeysCTwLg03jAEyPSRQz5ccj7jRqvlkBg7E
rD6nzeu/fB57c77qEezJc2REPYVathkU+bfCPCRAK183sLDm+P1/Dcx/P5kkQMUgnlnAAI6CXaM1
GAX3HfuzZnKIc9ce1yL/usXFGTPRPTDHFugk0M4txsweJpJAz6UB+Vm0y1eu+4WLEjk6UDeq867H
O/P8893Am6JtOisooeOBffJcpP8wgFML0pQxXnHamq0VFOInA0490ddANGtjkB6sfRJpLQZhBX24
UdUNafx2ZW8sW0BrDZgV8F+ZDVAPdbMEoNgK4vYOqdmSHbXw9osMC/HXxPwTTjxLgTzY1CLzhjS/
4+bKfBoa7Fvxers3nVqR3otmZkO0VmAgCdlb2U5bKxjO7iKdiaAj0EDNCLQuCrjS9x1aFmipyazA
jL9TtJeOuyr5brw34nYIB4DcAFIjUTEjreVuZLXooXRWlFYgsvdW+eVUtyclzr4/b8uT5ajqXqU4
by2w2HJvIJsWeKPQ+FmtaRUvT9jfcUjL3rWjhjZjjGNQQW6yhyivwbbhBxo0ry/8QpyE8cw8eRC2
Qk+9dPBCb02ZkPChgWJ+ZAq6g5+Y4aX/4l0nRqSzqg57rTDsENTnnf0W59reCvvv18cxz8elg/0d
h3TpppNGEn2AQg+eYe81Z9uo4BNAmOP+up2lYxe3IXhU0L0L6ItkZyyjzMaa24FSgj3BhxLy9e8v
jAPqtch5gdYAEaX8QKmFk6jjxEHh7uzM/ND/tKLbR4DSJFqE0L+BKEh+mmhGC+p0nZpBn921P5Jk
xaGWBqAhbWzjfxBMk+HsFGqGRctN3IQVuv7S2oubo84/X5+ly1WATj1KSHOOwEHUI3ktHfDEM8ZU
C9rRm3TX4Yfr378cBNLPUM6jwJrjFSO/HgQ1o5ImSE+DgRftzuGm1NguiteEXS43OcxAEQPAf/Cl
4yY/P0xsNCGWjQqBvmlE65mypdZzrh47ttPI6/UBXW7zc0vzhJ4cW3FHCSsbWFLGT059lwPLqAJv
lN3eHnZuZ57YEzsVTZW8zBwtUOngGfpTX2du1YHavPCb5tjd3iCI5lm0CiHMBnPLRc+J7YClIWOW
FlhWBC+IXTN64JbqamIlV7TkcCeG5BRLOVWZTWZDoa1txv5bA6zI9RVa8gWU82cF3rkZUXbpASwQ
UDcCUXaV174wWOpq6fBRdWybcPahieHrdXsLI5r7Gv700OA0k11cqaOQ9+o4BtZg/cwojhprTR91
0QRufbQYAOx08TCGmqTRppkBLU3zJd4a8cqaLGxS8KFC8AkPHwSpsqJhV7WVFkf4vPXG+mMTP2S3
K8vgkDyxIEUtptXnYx7qYxAy5vbdp2ktuFuaITqLKEALmQAvIsXAJLatRNeKKUiTyas66vJIv/0o
Q8XmrwkpCM4jm45Aqk+BjsixE/6A/GA2rASpC4kfpB7A6U+RHyRYcWnfR+Wka7yHN/H2oIdeobtF
vaPRLlI8bEdz2vTUp2tFjoXZQ32NIHOLgJIiVjo/bCLe5KzpOqS6NSgntD36Km6fPFhAIh1lb6R4
5E0SGlOr9noJjE30YccFWlx9znbXN+JC/gi8b0je2ogmkP+0pegoy6DV0XPUaqrqAYz1W4b+c1JQ
l2SHqH+IyruM54eqvDmQhVXUO5C+Byz8Qh8ZiV4Qz2lIsrfM8WLBfwy1sSGF8Q2iLzenwWEKWCVE
5KgQIRt+vk5aYuYq6UskXZ19wX8N6qMSf7k+iUuucGpC2qkpqwA/72vkWzvFZ8P0AOq+FV9YNIEa
F7IUoLhEou18FLWSqzVTEuQ2Ux65vOweNTKs2Jj3+3kUi5kyDRC/A1EC5n9ps4IDSBdji2Eog7MF
/fZTXtsezfm3DKT54HnlbtLermIAmygeIC0CRPfF1mVKimd+gdXRu8g1kaH8eX1pFo5pOBMSRzqi
czwlpDOupDYHrU44BWXyQGrmjujd48nNFXdEy8C94A0LQW48xc8XZwhHm7URUnqZUPy0EV6+9lBa
WP4zC9LSTK1QUq7CAlbEfu/XKDrm/7u08rPMOqDNszYecmDnA6iA3dYaU+mC2Kzvyhz6rKlaukU3
Pdap9mhHNXWZarjQ8V5J9CyNCw06yIUCzE/xOD83XI9xU8Z90SOEAgFVHHrD7dgk4CDwoABvwEwP
K6eS9JBORj/FfaBAsslsj5OyGwfQbW2u+9nSHQQ7oGoDrTO47+QceEkUgCIU2NHR39yXW9LSB6Ls
mw4k/WKvdrHPimIX2QI9PCuUJ/PqXKwe4jZctLNwmBy8oV4llEhnfVAkrwqY77L+buqBbMtuB0dh
Lk8MSXfFpIPQzLGyPoBKTOrNRGZZvVY6WfIItIPiP+CquITOoDyUWGmVDUGevSkMULaVvbo0WaBi
A6seQh50PEkHaab1Y1QxlPjq3N52OEvVnh70yPZFthIhLsTU4MJAEciwUYpDH/e5b0fgfBvyvODB
0L6IaNiw6nukoHgRRtuker/ufkvHHB4hwOLi9XupvWYYOTWKDt6nxdYeeo2ll6flT4WQlXBh4YpA
6eKvHckDRMvVoTfSPkh+06h9aH7o37qhfKh/rIR0S16ARB040iHqjeBdOlG7Ms0zvRq7gHG/c421
3vql6ULHG7pncdtBlVCq8QwsyXnRtn3QT1kwomUkrJsXy15j9VgaBVAdcLOZmhp5m3MPoAAqaAOo
SgPBYv9XpK7Bl5eObSQ1oQ4NZ0aBVfJlo0wydUjCHqJ+QZn+NvgbAni1P1ZoWUi/WcX2upMtbR24
MurkSG+i4V4ajq3oTQH6wz4I29Qt4vem+pELFI7X0gULfGgO3tR/Dc3zevKOdwbUtrV2NpQ/6m3q
G8V4hITkXqfVa633Lom6J4OV2xyNvJ6R/UzBJ4hFXvHBhTI6fgZFXh0P1bmTVLqcWlLZoiO4nAoN
iiRd9zAkBaq4xGtMCjB653d5/kYIO7a8cFzARveJrX/+hznHWYViCEKYi4d5NahOU/bYcFpvuHm2
t/mzZYHHfY0H4s8lIV8i4AMFLgHQLeRjJV/iFOKDSogTxBwsaJQU9+U0fq4GjiYh6G2Tifp5avhJ
8WZ30ccIQevSzC2kOgqvIfYPEKX6Wjk+9jZKmirbVXr2ZOXqpiVrDbdLWxe4HzClGFD6wQvi3Df6
IkLJPcGEZHRf1keGRkmb3Q4sgwIJVJzm4hMCBxk6gyyuYwK0OQUGeSjUnfr9+qIunAtIG6FsA1AZ
1DLleLGMtag3Km0MkrJ1qzdzuh1kjAcjjjdcooBoUmuexJMNJIZYC80Cv79kiVcjHwbI5PUhLBw9
hj7XfGce4cu+Z+j5RRWphxF6H7pngZFiqp+76Ydufo7JRzjd2/Wn6wYX5+zE4Hw4nQwpqkqH2SHe
+LVyVFrNtfOv/2IASV0cPFh3+XRDjRPaRxEZA9PYNI4//oPj4hUKVDMiXSCYLGkAtdGY0+hQHkSW
4z7a2musrgTTCwEHLMBzQRCAdzWRtkakdXZp1YQHepN+VYSz7USXuA6AkaxsoRFlxvvrU7ZwIZwa
/JNbOFkTw0hYlzQqD6wMwm3jFmyhXpV8It3tT/gzO9LZNJYMPMUZ7DDbeSCTfdfE/efYabb/bThS
cNOog1YUg8AKgY621x5p87ng7+MaReWSJ4N4FYgoMDsDISRtTo2C3bFvEYHyxBXmMWxXroyFExI9
NBRl+Rm+CPqg851SiiEFW20/BsbE3VYDhAXQj/b9+lwtDQIwtlmRFHEU9FjPjVBj+r/tWIDapGUv
5Zo2xZIBpPSQj0Z8A1onaRROXDUkG5oh6GOEl+2aiPra56UAs7H1Pi1FOwT16AvLY2sR5tJePP35
0l4kCXB2YsD3bWM7dG5Y7FT1rqo2w1rJecWQLCUEgWWqpuApDPTWbzI3s5+dyctMZEBXXpnLhtB7
4+Bxe1kiKOzOVOy4HAJqctcxEi+ik8usFyIyd+xX3GvJh61ZSXFm8XQu3k5DqeDfJyNWX7xDlsIm
R2jHXvfgeQWkgAfvi/83IU8cuhagmWXzIRBtsgOP69iBE81ryvusOlKagKF+c93g0ml5alA6xZrC
UFsmYJDy73l2PyTHsn7P1i6B5ZkD4BJ0FyCpl8FGymQZwMqSIVBAFzWhfcmIZ3GaNf2Fxf0za4b8
nxlp/6DGHWbAAsPtSl+0xs5R1rKRi+uDPg/ko8BOcsGAlQN4PzYRDoC6IcM947x+cLoh80KtKe6t
EZKOeU/43monZx+zyVy525bmEcE/UpNAZ1/yK5kTQ35/RFdlGX5SyZ0++nytcXPNhBQRtOUsmOLA
hFq+TyzyVeeTg1aJ6163tFB/0IwANGqXOHM61gXNWw1FBAhM+T1ZCWWX6gezJCD0AWcGwwsIhx0O
U1iJHrSSQOiZtdt2X4r+OGU/JjN1S/rdsAvXStbAVbN7yZsXtV7I+6JieYkHrw1j7G19VINefYc2
+6ZSh22l3TuFHzaqN9PnXp/FpaWCIhyB6jz+eZGnLPV4opkmSNCBrtfD7Zc9jtTgT6JSlJUF+6PC
cTE2pFhwfQM6bcn9WyBpQFVoRNnH5tO2bZ8S8ozywhapbM9s/E4VHojhXH1o3QbJbIVsLXJHlb0Y
NkUeuob6UQ3HrvhBenQrsUNd8831uVCXdiaabjAfoB6byyrnd79dOVPR6GiNEsYu7CyvDNUnvace
nulg8DoayQ69tYiEQaf83TQOrH7GYeEZI8IQ/ZnzAwIgv8rWUuTabPZi3iiOPCQpwTEuP9paqwiZ
naEbCFkDIz86ie1C34wow3NefihF+gxNghpKBrl1HCGfWn6IOAeUmLuVaHah7tz1feUqTbSx06eh
T5/tVvWidlgJ0peXF9M3wy7QKitna1tWhLxQsbx1+sWxY3cSj6R7ETUEt/GYrmyk7sKNM/7Oza1R
HHP9riqCeIzx+C98TW02TUY90xpB1x26qAo80/T5+vou+PrcYjHXAWbywT+9xydRfdjYwxjm6LXg
bTu9TKUWHaNCrze0mNYQFAvbGPkVtBnNofAC+2TEFbNpsWSV0lZH1ubTdkz5dGdOvPWgF99+tllf
vTSKoxyuD3LR8h8+cjRdIZqZffxkkKbGTDVFTScYbJD3UOKr02M7PRZNtB3AKyyalV19cQwjL49s
I8BV6AvAqTVP+ok9SG2lIJDMuyCx77Xp/vf10VyEFvg6FPdmv0cFClvr/OuTUIyBMBX1m9KErkfP
Yhd44N4zRZjsQb6+Jody4SKSPfnmGmqlHZyhCwbQMoyg2nQLAgQEsoEr03YRdM6G5soUsl9AKcg0
bjMwlHXD2AdqzanX0si+RzVRd20ledU4pJgw32u4qMXJnKml0EKDipFckyqdrM91anSBOh5bQ3WV
9F6Ur+3ND5x5aCdmZg898QhEMB3XRpjRC9MnBnPj8f26VyysEoqG2F1zGgjOIfl4S/UMClaiCSwR
f+lFnb0UlVA93QnVr9ctLUwZWsA0IJHx5ES6fl7Gk7HYOQW2MilgKaTfQQHzBNmXQzhkG571azRs
C6My0EIFdB/CI4DepVEViVCtqDZr9P89lz30eA7E+nx9OCsm5LwG+lctiFLDhKrctVHk1urjsNZf
vGhDQ4GIYuPO+abzKctRT42TOqyCNrEG5GZyjiAmyx7zUFgrm2hhdXAkgBkZtUk0Mst+AGXeyenK
qkHxeCPsgyn2Ld+P2cf1SVvYqgAnoFt6hqIjcJZ8IA8rJARp2gQOz83cLTt13PdKrUFwCI+csouz
Pe1FsgIkuTjHzblyjB5zjM7GbEpWVUYyhWhaCVxE7kEG27XKgNBtNYS+ptxHN/c9zOZQAQNgyka5
X86Sm/ALoxvCMhiFfm+071m+lpi4rDr8uXRn2kqU4pFolqKrcMr7RI+wWhm/Q99LFd5X1pOl4gB6
MlCw6r6y5CmsD/mazPPCDYUOcQSdcBBsYjltJPpsmBStbAJo+bBDqljCgzze2pvn8r0AohCcSSjI
z62cCNPO/b628nEcqCiDqO8+Z6r2xjXV43rkhxCdAV6I+XFf+WptTp4Tk5U3/+Wm04B2A9kPsm4m
3sfS2aGGoLobyZAHUcp9RiKQpBD3dqZ9tHOfWJGPD0PPSwh+iTxwCvI6IJEYijVJqvmHnsW6kgnp
9IhNCr6wQc0Dmv+eypcepX4Q5uyM/qGPvlVxYN0McZIMSvm+uNI1EERreQClKEe1XEVdA+9e+h9m
DecH3AI9y0Q+EIVT1a3dwUL5u7nPVo6JtY9LPz/t7MJmEz7OtPtJ9Xn4cv3wuzxiz3+8tGkhnzSC
Vxjrodh39eeJ7vN0b1T760YWvZciA2ej+x1QRyliiKijRGar50Fq3UXNcYrvqbmCjliYpzkxjeYV
MkPC7XmcJxd5WzgFo2mcBwTscC5PN9dHsPx5FMSBlQJYSoacN2lpUF1heTCqfqNZrojX8lKXtxDO
FeuvhfkXnAwg1zgHZDLPg0yj2zHD0ZLH+yq1dioNj9OUr6z70oCAmkY1D/h5RPjSaRYnPS1b1O+C
roSmpc48pnrXp+yyGI5DEnnw+aEN2YuLEJiEpT2k44gRsfB+dJKvkciPodmDQ5fcKx340mm2M9T+
LlaVjSpGb6zLh4R2K6/ChYv27GdIE6tbReuUjOSBMDnzkmR8Aux205bdzoIKC3oWfiWNeF8Z+8K2
glH0yiJIAhfLBRcDiENtpeV5YHIrGJ1sH7fJETJS2wa8j5PIN6DbfhjjyVWhwq23wmNjiiJ8CsVB
4pGGbWo0fLvXf9TCLlQRAkCv2gTy/+IO6XunpUIjWaBODZApAWSa/Kxaq+AuHPCwMivCmurMzSw5
VmeVyjBZVgZM13Gyoc/1FKcvcUG9qmFuN7w07Mv1YS0axBML1Fdzl7WMJUH/kiJynuZBUzxZvHXj
aVujUJnED41huW1FkBphtx9oIM/WkUI2wO1w0W6kKKXgaYfjQK/3fbaZ1AiN8iv5lsXl+mtD7p2I
SrzmOopxxchH2jEsJN8SsSY/smBllu8BdBZNFHMG6vzYsQXS2DS3iiAq3sb6jeWvTHu9vkALR82Z
CWkDJsKwmDqY0Eog+1+as7v+9bUBzH8/OTc7bKaQNBhArB0pkNKG+V1J+5WzbGE7nw1Bul1KrqWq
XsNIp751JN/pOQNJ2eRFazyha4ak3VM3TTPijisCs3dj3Y+Aw2SHXF9z33lVpSjsbDzShWwkVBes
gBkqeo+xn1aWu5UZu2G8Rf1gY2UfVo1kaGF49lDvCpq5NN8VQ+iJ8snpFS9D9EuOJBcuVY61yPy0
fMdrzRu45ToO209s2Nha7Y7gOi0OWr7Vku4zNCy2wtlAbM51tF9gXnEL9pa1E+TlCuTo/NpS/Qiy
2ykUIWzzJ+FfGNRmWfoykY8RmZqu1AAJeXXiB6Ku3b4LPoqthlTNjEEANETyooSPWpjlRTWDNKhW
blozXZnzZQuzMpOGJADeK+d+WppTUVGTVYGmjt5go8lyDcm7sBMwhr8WpFAxQsP8VFpJFZTqZx7u
kvHNVDbXN9vaIKTTou845LmbrApU+0PTjk3hX//+gvufDWG2f7KZedeQijB8fyAP2QDQ8WES26hb
2c2zd0vef2ZFWmxCzX40NCyFpdN7ZOrcKNwhFnJptVWUYeP0H9dHtThrwBqAJFSHsKNMzDFpOl5t
UVXhDXxMLbdbg8CtfV9yrW4iHbpuSziv+dXIPkq2EisurspMkTlzwuD5KZ1+etaLsW40zBeIZsv+
JdG+ZDWKDWtg/jU70uFnDIgXk1CFHRwIidXv6v4+tB/FmoTo4vpTkGZgnyMSkstAStoyEO7QKmDU
RfWnFftCdav0TSk9sdY2vLgpT2xJHq3mie5EJeYunOxtlQu/5+zAW/v22G4mz/z/IUkuXYgqtxMN
Q1LCnV2Z7lj4XbrGMr00FszX/GL438678905UyuS1nCqwC4anzsQ/uw6CLzeTHqAVBVAq+C5ncu+
oMk7N8PTKrQNltQBlshl/ZMdPxvOXTNZnrGWL13yuLm4DMAkKjkXdJcWDXUWmlkdTLYeuZrODgVA
Byl3DpCZvf0dAgQdVAyhXjrXbyTvxr+Pq6QuMCw0EVf+kG9ANK+DTls82ckKl87SiYC2SDy+THDb
XvAaTTStuRGxOrC7V4L71tS314+0+cfKR+ipAcmtRZxqigjTGsRJim/zezV9N8jWrH9V+u6/WZI8
G8LvJQkJps38xAYfzfFRuQ37gxg//4MdKBnOXdEz85d0iNYhn/Joiusg0lGk7gayT7LQhxQgisWo
z4t4xd6i61nou0KGG7G3HA8oNM5IyTGuWP9RkB8qKZHP+1CjH9eHdXHWgUEPfIaINwADB7mAPH0d
Gj3MusoCodpHC+ccQRI9zD4NYb+LM+U+1dc4sdU/ZAtnzgGbeE8gJYvmVlTbpSghs/tJVBhfoKXg
VVUbqnplqxv7klr5ruYR3ShZEXlxHxaHcLIgsT415Zudh/x+SAdIefXCuQPdf7I18kj4HOGqVzDQ
gOlOlm41MXWAbnP81eEeHQvLN9rsjUVDt3FiqoBZy+Zumii6T/RU+8QrK9q0ou3Az90MG24M9V1G
U+GNncrdfpzUHYpN9F7nQ+5rSdI/dmluvWfIz2/S0nyauk7zYvh4xbYtdJSR63Ob7FM5HtWBvTSl
dXiLNyKmBxvaINmLclCy4Zkq2iHhWrbRY0tsKsEB9lZJ5VporPF6zcy9hFSZK7DpfBbjpzopgUCe
ZoEOtGlfSDX+SnnTu2He1l5aTcTVNOSE4hy4a3Dx6bsU2pseF8Orriidr9Q6YO5OW21bLnoMKtK8
pGtMryRmezAg6sUKQbeJImzwzra2X/Xh4BE1+mV12ejXU5FtlLIr3CrXFcCT4tDtkrDZKjxJXG3E
H8xeSf02nkDfoTe6W1XQ8xspcP0lcX5Buq1w63wytmBsDKHzZ8SHIUU41USh4etMhypB2Pcuuj6m
XTVkzZYYU+zGWqJ5EF1IPMJ5vFPqxISGqMj2FWjhXd3ECFOKoJ/RLPML/OSvIFSN7/oc+NOmd/pt
ouvKExpM8DgObYGOhiSNXSWh4651umZDRsrvnTausLuo7qapMPbp1LQb1LWAKy+zNAnaWv8xjSZ5
B0qwgzpKOnjxUFTuiCTH2gvg4tCcieJncui5m3fuXD6/2ATY5kKucjxV2+ZojrWrxc5zxd9bkx6B
vnbTUnmuqH5vpY+VtctEvuvC7mWqd4QIX0NREsGEm9MUHhA+5IB6p+3g1Xi2FfEAVwIod2L+AFp1
Rolrj+i2/DmoxB2M0RM4YYq7ikeb3s6QA3+I2GM0mDjjMtcIP0fA2oT1kxab7v9Q9yXNcePYun+l
o/asy3m4cfsuOGRKsibLliV5w5BkGQRIAiQAkgB//fvS1V0lpfMpn6tXrxYVYcsiSIwH53xDqLYU
fqdDGN14Rh3pgp8iiF0P7GC3KTiTSAjvHe0dN7GcLHpgSmoQ94cc4g2lco7E20da2S9jDHxd4t5Z
+HU7FuD9zuOXOjxywP60e7/9kB+kylcXlUBHS5ysaGL87qV5K86dqfTTI4fssUb8t/MlTVoRddbw
666GzNfGo1edLGL3P+ytvd167blqsmXi1w5gF6wIRe4c1Tk4NiJ74z5m/QT5ZpC9mHTDqg0dXuAQ
GnI2pEGVxmrOcS03ADi5PTKhDmAFGpulAGmrAtvtcWz7Z69J7zOTsCOB889ZahxWCJR2Lk84h3+q
HkLOFrUbE7fXiR1PU/3BB46GnMM1ooD7liv4Rsn7SN4u7HxIPnlZdyTL91OkhonkBgALAyyeoBa8
FxUiRc7NrFDfqZPrKaD5DBeE9yOAYy3s7TpTa+CLOqOo1wUlGN76l8tfe1+wN7Y4wuqQIwt37aI0
ua5O7okjIeChdfCqj344ir5abCYVutMBMvjEP2synCVNk1M3KEWgy/f76tA8fd3SXhCobDCbgGI0
GmeFeFFchZFAsusYS+vwB+0onNgOE1RI3i5s5qZjNMeoh01qM84fSXTC6hzouPc/5mArkB4NUdY8
oPbkIn3cOgSZeDCTc188SnMj3G/TMT3og/MrRkUctOed6NPeLgV3wQWZ8AwR5r3Ditn8nembAZyB
mn2806p421dhTZRakwF9RT7tbLn8Y+vj0Ji/PpX3BsMNF09mtcapnG2XtLIID+SRCQx4D95yLyTG
0Y/bBa7oO07t7iVeTWFu1Yxzr+XX4MP6H1IHEEjW1mEeU9dshAE0NtlFWbAVvk2z5ZLRvLZb+RBS
UXZRfEoXcQ4EdAzhKTeZXgZoMedZ0+UqPoOq+GazduslxKK+KtCm4IeZ+fUJijBL6SOZVqzG6ctB
9aYEsbsuOpog0dsvQDdH7DFksZMnq0OrhUhg7iErjiCwj5AV6WiRZqiaA7lOaHe/2mYtOfO/QS+i
L+pUwvCGXCmi4YwpnqE97m566yCmDRBvk+GT746qmJpwLrTMEOAu/l0q7HPo9+FJ1iYQVe6aDnW4
ubtTjPcXATRjTpjU2/aaXQNef6Izco6KIQllmbbuabZ+mFty43Rruk0W2MNw6XWli+OiWgm5H11v
zfVg0rx/zkSDSPss6LaJf2rDrMiCDWvGYs3y1IbPU8uHTd9EYe6qxVQmsLyIOM/ruiLkdOFARjsJ
i/KFihyQj1KMThH7zywrGC4cQFnzfDUBy6mBksCohIf8UQd2b6KD74Mj5RVZp7SsnSC8d6Tz2Adh
XfRJG1ahcgH+JyvbZkH/jSmFWJnUfqVlgLg6XAkUzIwHw+NZFnwenE29imfoA4HjT0RWjZSpM2XH
rjTxOOawTMGFOI0byN649KIHaadaBPygMk/6RT2r8bPuJLuaUpVsVxOasnXm5pzOMi093d4jfG/z
dVQGOfZOQFKgbgp/ZtNmrefuHiLgXsW1118KhSk7DePXbrZ1zi0kTb1R2/NgAcOsr8XTTv62mGzy
wDui0IVAAkdj5lcsAK460VOz8bvoEwYOZypQaWc6nFmRjLE5gSjDRxspXnRDB4n3ULjFHFnxqW4T
sjVtdotgusUtELIANfO9nEw8LNNlUWcr6OPXrq7TDS4l4QceLuQhWKKk0nzFhYZ7Hi6JUbaWLlBJ
jxMM6Ss77yb41IYfElALoBPUpXnAXVZNxIozpnhyqnrgvf1ZxYUzpkGuRghsT4sNz2vWp3ltpMGl
BZEJxWUkV0uLGMWZSI5ddq4oG3mUSznO3+uMzhd9HCw012viVy2AV5Wn3CVPkw31Npt5Webca1dg
vXzTXDkYxIq2silTx0H4TtOmaFfBACtyko1yEqxVL1R5l8S7wKmHKhgcpk46wHMKHdoWSLV2vAf6
b8wzb82KydVqCzdT+cFTRlYxS6Mup3byS6mbpRBCthv0g5vzeAXUsTG6YFGH1mk3nTa+rwrXoQbk
qJpUmojg1GSSF848eIUN+rqwJAjzdmakTMh8y80wFHQOvsQwmc+1l9mzMMUOJk1812rf2xrhJQVN
6PckJPCumpepWCJ8jjPZKy4HpwgdQqtM9uFlAweoPORkKQkBZQa6jgwatJmXw18r3VrhpOUsxXjR
iS44lRl8AJHLx0r0TF/5c+1VyO2gclZ39IwLjjWCC3cuCVkr2++4kSPWLm/HOYcJHEFRiz4uTpTl
bZuIM4LPzVtH2k3qSn6CgtB82oPGhaiRFyzMSOnOa1M6BuX5dpHwLoeMbSUHBUchHw4rUJw5Vp3d
nT0/HRuv7kt7Zyu3HbAJDDcANXwLtC4g/lDV6xPB5il+GZ769krj7h20iSbYQhNcach07k9ubpFC
sMfC7YPn4KsP2jsHGyessdegERXdJd0nlTy8H/Mce/4uJnp1zrrao8gM4fkQl8+x8LNjacJjDexF
C3HTq9pfMCINkjlrPkzl+x9wKGh7fUPei9ajsA2xmeADDE69+UZEZSw/q1/miP0YawRsIfRkkKXb
i9khJ+7XvPH49dIU2K0dkwv3yIccDKt2LktgtOywEnsd1YdDOiQZrvqkvlz7j0PwIP2/cXeCM/ef
Tez1ldGudUCvw1jQEj6RxDsSeh7+BEBZkMkEZ2u/TtSLtZmw7Pn1EKPcXw95mGncbo4pEhycUlBb
we0P5UGQSd7OWT3iTEocxsGwaKrBnAbY5N+fVP7BWfWqib19RE0EpYKJ8muUOOJSydiepioMc+kD
Q9osSL4hBrpF5MOgdTgsF21s+pPILqr0mWwQNLE0X73ma9JCL2SNkIUfVeMWQ0cQXlIYWdvR0App
37hKFtD2TVrbMlnCKc9S5KNqL/lljcndDH71RXtZCxM2IUXrkI8BrGhRV5M6Aig8OPgwCADCB+V6
dz9VlcxtZ1roQ0CF81HjiI3Fqet3Rwbm8ND/2ch+pmoe3VXhEAc2zWs9YCk8GFkjYH5/9A83AoDU
DomGhbi3ErmckOAQDUfhac6vXKiJvf/8g4cUFFj+/fy9ZcjqWrMB7LBrZCAJ35p0U5fLdOb9na39
VTN7e5Yb1IuYCD5j6p9qdh5l39//jJ/x6z+m1J/fsa+txFuxjFY5gNrW4gPt67IN12oN2E0/emVk
uiqp/bO2dpPCX03VxCg3hKJ6/yUOz7q/3mFvL0iCSU/1UCNZM17FDQOq7HYBJ+H9Rg5OCAj/gQuA
+jdUOt9uODUBS8zGHCCjGkUUJHuDSB5p4uB3vGpi7xwOu9bH1iz5tYsCgjEoZCRn2OP+w1b2Zjac
wWY9zPiQbBkLyftiptmWmM1/1l1789snNqr9BmTGaC139Hp2ZH0e3Jxf9dXexM5WqVUNpX9YFdy1
GeLx8CwTn9vmyPo50sw+npCnPXb2BJ8Bx6hLI/x8JSwP/ScT/CpkfbeO/vqefTw8ysbOuIT4HhnU
GA0KgJjz/P6QHJle+47UtAYvSQ34FukN1dwifyYpZJ7SI35Uh5uJwdOBh94ujHm7UHo00/uL4uC5
X6wryTv/M+S/3/+Uw8PyVxu7xfoqYo3bRQf1OvLr2Y9zpi8cJylIZ6sQd6n3Wzq87P9qaW/ZUx2T
wTb4mnp9YK5zp1fUzf6zJnYf++pjIBAkrTOhCWHXBbjb4UaL5OT9NnbL4ac7UfbXZ+wtR+7ZrIMH
MkovfXJL5HWQLJUJHxp+PtMQdvdNESxHPJx2j3yvyb0V6vChHRdoyF0jz/qhz6YyQkLCHdIyc/rb
OgZATXj16fufeXjugVwM9DhU+ffxCHZaB18RnKpxXU0+1My3v+wd92Od/tWCvzdY7kqV9bB7qr4y
3xq50eZv7GwwiAyhtgVKxk868zWHn1frYydovW0tutynlxmvCERe3u+rQ2sIoMoUol4QJ/uJmjXA
+ziLeYovQZV/gsishqG4sOcDPULDOrSEXje0N/fG0NFTNMQ4CtxzmaiC219WEcWgvG5hb6oZGyO3
K9BCFp0Zi6LA39jSXj1/v5ZSSxdaUT6er5Nn178Lxg9yPrJAD62W103sxTA+2EQgjCfYZ8Rm7lHa
G7NzhYNzch5QPyjG6dv7o39wUADFB5hmx47bp/6sKLTPCbAk1/N8F00x0ke/KiC0GxMfme8MaqhQ
NNwLM7JZO3Di68U192C6F23n5rGZ23LKnrg4Fpsd7DxgkEAFAgPci/eOnGXx0pZFuJn7yQemyojm
ziPZBo++/3em8quGdr36aqsOKBtgNoiGUpkj0DRr9f6oHPwQ2GDtSiuw6dgHHgFKgOSdiPtr+BmU
dUCQ4r3m/AlVicJZTn5dyXw3RuBmgoMKbCIgim8/Bxir1hM829H88oHcJt2RSXbokvP6+XsnW4ts
Lq35LjAHzMIpEGuCzNOOV0N7pN8O7fuvG9qbbOG0wPEywocIanNBblyH56I5Al841shu8F4Nvk/T
zIHQMDgzVt7Os7rsbFR4Ry2CDx3VyGtAHx30bZBz9wal9oXrjUEPAINlmxaYIPEN7FLQc0TeZH2h
Il7Z9pg5xMHD4FWjeyPVgMkt/V2pLc6uG9uXlpQDfFQiyIy9P8MPdmLqhxAdhTrWT6qyMsvmet7N
cO1dRgoZ2S2djizSg98CuwF49WSQdNhHB0BkQejBBTuTAx1RZ+dy1Dntr9L08/ufslvs+wEOCCF/
trM3H7KYIeQUYAMiGX/XHlN6O/x0eBqBPY2luU+ucImtIa864emjd25C+9lJ7ZE7x8GxgIDGv5vY
G/SFJqs3NhqJlHu/+RQBZx8fGYpjLeytS3e2Y7QOaKElH/voep7O019mfO32MMRjAD7DNQPswber
Ek4yNBQOSINz9uSyL8u8pfru7wz0X03shurVwu+WXtSOBx754qFy/DjMR7Jmh1Y86P8h7GWAWMO1
6e3zncbt4pQgOLfaPY3VApGgDPXILzb6LpbbZryMpr9zfX7d5F6vARzgaAZptWtKxvNZt2UMdzyT
emfSHDNkOzQHEM0C2or1CJnaveCMwGJ7TpIVwRkqw3Z8DFSAIlb560ME9iS0H8Clwca510gaKBsr
gS5Ma/HRHeJTkkIM72+0AbwT8OGQBgv3I5qYTFPb1WN33UIIeXsUHX5owUNDD5pj8EcAqWrXj69m
me7h46pRKrmOss/RdOUfWeyHHr9LXUHvAVxvBGRvHz/3KbjSHOtEdXmP6vUxRMix5+9tJo4ZOtYR
7IZRt4EIHLCtv9b7EIaHwDESClkC1wrIBrx9f0SRnmriRV80gEsk6ZOYm+r9FvbPjf0W9tZEwMyS
elChv2iXE3e4jLNbed5G2/cb+aGn9frUQCu4bCG0wyBAxWm/cGGczGaoceuLcfGu/IFsbE0+ewHf
du1jTz6lDbvusl0JwDtznC9R8ABscpNPcJM+8iK7Dtt/ERD3UKfxABACv/lth3YUGAyTpNNFPWYf
ezd71LyeUEYHwGZq2RZmcqcmDCFtQLbJ6D4FDWSmojWejqRy9je/XX9AgAQa5FCXgynZXq+nKhtR
P8VreGTeQCBlO6uwKbVdbs0AsE7YAvuYwvY6D9b0mL7Lj6za2z6AoG2YQZMbgHzoTu7dugjckCJo
w8qLFdyaLUzK+rNE8Qu5whwgofXWiZ0vAxHpxWDVWc2irzKYX0Iiv3lmup0Jysk0qz+5Ke3hu967
l7Wn5UYCeVfVdrmBHpNfQrOfA1a+lpI6p020QvgJ4KVkPQuy9RLHWZGouuzgHwukBN9OMYxxagMT
BJt9GFchgJpIXtIAWOfZY+VEM1akhG7WIdpSEAPmFjU8NZKNywD28XFUuNOn3k+awgEflXjTMROC
/WW+k4vZRTw7X9XsZ5WpbKrXIF07eaG+9OQsIH8kjf7r2fw3eRHXf/S9+t//wZ+fxWAlJY3e++P/
fn3hkvL/2f3On//m7W/87wV9lkKJ73r/X735JTz4Xw2Xj/rxzR8AwqHafpxepL15UVOnfzSAV9z9
y//XH/7j5cdTPtvh5Z+/PYuJ693TCBX8t3/96PTbP38LMaP/6/Xj//Wzy8cev3bzMkxPHX3+h/j+
D928/KMQnIj9X395VPqfv3np72DrAyqF/3aAqV0Cd3n58RPvd+zpCfLHEMlC2mhnecsFYCn//C34
/Q9xcIiIYOtHjhkDqsS0+5ET/e5Ckh4bKiRXYQgWZb/9+zXfDNRfA/cPjnhTUK7VP3/7g5H5ajGh
TgZ3POgI+ngkhAV+Urp2oK7K5LCJY2vKAHoR5CLzbRBAfxGp2vNZOm6bp6tqu2oBNcicGd/I+yac
qCriwBdjAZZ0GharXSwrwbWZWEnWCGLjHDcGUU7MWoibZ6L/ZHuIoOXGslFUrbL0i99NS1Z0pDcW
ENSl6UGgaOrvPGpdubHeFH5WiSuSfGqS6UIHogZr0Q3W4GSCzmmwTUJh5yo0OvFzlsC+pTQZMV9G
iuve6TQrz96liRztmWe1AxqfI+BBMVIvPPE9AcHtOTIxxNCZ4+1iA1l/DTVFQLU0U0eA1+7lkK+r
RDLPpYLMucF+1ucNj+hF5tgIp6U/DRLFYkj75fPktE89RN+/uvHsu1DRjCxA3zLNvqyU0ftRTtxu
iMn0ZZtyMEfSrPO+C61rL7eJFEuBClt8upgFW4mgooNMoJeKKhh8kRbBQHxaraEDOQ+yeNrNgdqu
DbQD0+EzZUZKfBK1YRkHo5PmoW7XTwtwRG7BeVRv1iUSolokPqb0vM6Jq8DQKd26wyS3lAf6q6Iz
ePHILCZIwsbykk+xT8sRllY9sFEyG/IOGLCpCN0hdHIad+xRZlLeiJjg7q4QAolCdsuMUviaBOc8
wPm3ddeZhMXkUe6XwLRPpgh4Jr2NdJOx3/pjDBDXmMaM3Rg56/hm7ceFntDZhUWgnZxkOFUTg1x9
DwZzUxFQpWxJPSu8qs8kAEw+CmJeoVCQBVdAQqWymGffDNsopqGtIqJXZ+tE1NXnLQ5nfU533qOb
Jo4HU3qxdNMStxQ+nilU8O7HDkW7J5T/fVU1eI+xnJxsgMemF49eNXrt3JwQFoys7E1I0oKPwSqq
To9A3/Vwz4KeLgNiu1A0GLN8NJ0dqnGQRp44/SLsJpkZ6t7zMFOwKFY9EuezEEscbYg3ALlqraPY
mWwX5472ozabhkLHL5e4rtJzOgBbfUOnUU23UeezpjQDztqHnrJ+KJpu1vRz5zQLu4BwqTozSzL3
HyjV/nxJTJctV1JDlvl0XIwCM3flCE3mqQ3qe+1nbfgd740bfWZp6pUKEyjawE7co2UifDF8jBaU
HQviWlh+N6MF+MHYBdI2Q0M0PfVYCl2VnUHYWvYxAJuXkeyT9KrjcsWpyY0TnAU7SGfp1NAz2jYZ
7kdQfdAL7Kopbys36t2ucFumgkrSHuhMqEg2XtXCmKk5MYF2dxDSrhHQGu2NvIApqQsQZT0N/aVv
CHaumnja/yYYwHl579aTvs48GrkFzCY5RB5GlwHaB/JdnI9uJ3jRqM7Vp8JB2F4NAEWSyg/gwXEC
xYSxv/C7RbGTxZVKXPoedp4Tg82iOVVq6YaTTnMaFT7mUQ2Dg3lOt+AjL17BVDSGRTJ5ErV0ZIUd
JGGaxiuFCo3MAeGj4SdYMrWgndHQRKUyNv0SZi1eB6OPX+KJSs8QS8xj2aSCPbR+Ir+Pto6+29aA
Q8uVFXfusmu9VwH+wmlmCWUFEEYDLLFeQr8iRDkd+5uLn84xPEMxh3SLkQhHAGrrtOs2oWP0lR9p
sAGzdUgum3l1v4H/JMaT3raDxP7NGiR+l4S+eP6YXLYW/Ypi4CTumljI79pd3foEeBr53YK88n2X
VgWmcBTAEHNPQXG+bzoQHD2V+kWEYOBbLWDYALF7+HlhM3INvIjqQTIEhhE4cMNqH2AlxOe8EbEL
mp9vDIztDGFdSZGEsLkbTGl6CpTeEubIFkp6KtN0h9zltfmyuGEznoN53n4etGja7RLJxTmdJTWi
wIHhQHGoDoN7OBu2gXNCfAHQSC6pB/RPzycgzW3rQm6Dm2ktQobJVjRuP9/2Xhq80AVhbBlnoBHM
iQIJsDYuWQpST+7npomi07gG33RDhFNDi8VT9cWMZMc3CZG+LrdeDESh9LTiua6ZsWUdTggMRdDp
c1/EES+AHu35plGpuJygQAfIbxrpz0CkZxRie77OcqyAfikC2kyXE4UDZ1FrgJzrRkgsUZi6mKJr
uAZj1JogKT0TBPzDWGdNC6MP1/88onmgeXoeNZt1sv6Hmph5Ab528naf33OaR8PkQp8ahavTbDQ+
y5lDAe0MPUjg1hmfgbH3BvdruC7rUGlwa54GbJmAKPshjN9oL+Bhp5olZZjXY/dlhZ7TeeyOKds4
kskHHaTkAiK0Ht8EXd1ejnbkd8gsLXe8c/x7xzUZsOjAyV9P8ahIEYvMw4EzTnVSzTWZx8qnsr/1
9MiCPPDaAKdM2ieqbGunOZWMAa++Da3jOmEBpLWLuhvA1tjdBt8ScFH7yCuhlebHUFMJkm9AAgp3
A5z7/HGGVtbngUXgP0I0rwVAtkElJ2fpkl4hDNDyxFXN7BeEjzjgYDK1k+t1vdotPH9KLicjQsg9
GypvtA9ceAulc142sUlxNAfB2BbZDIYl+AWiBtGMJcYALky9u3Dh8rnjNRVFKEN6DbE9B8bhWihA
OgQ1Nwjh3ScAMehtRzNKS57SMSgGQ4cZiN/VD7aQhhKXAAWjZ9XYqHLw217l9RjJryl1s6d1irrP
PhHRB68xwZedVm5bhqYT36At2bsQqaZNlg/CBKBl4sHjJs464eSdjMK7ETvxWKac+FjWSN+dCOlK
p5jg9QXK8O7oKJg3wxU+SRQw9EZgsrp8yOBgwgD4OwnTcLSVjsNO5ImrzSeHdoNfBF0PypQTsvl6
9OcwrDyENC9RBDz6WWfn5gE46KnPHXDX5mJALIVQ0EI3B+XnWKGe5qbNMzTGBM0b6YTXkBt2szzB
VQ7kEGds280aGExCbw6ZBrCsU6wy7boKIPhkfyagAA9r3mVYQQdwRVt541CHJ3WXsWsxaH/ZdCMW
beHuDlRQDKIBNNKYLw806uIPE/ODJZcZcOKFXIEP3Eo44Q64qwlmNm0/GzB4azImm0h2flsG0dBd
OISLduOFYrkJM55AOKtta/glZo2qMr6SME9FrEbEITQE9smj5B54+OC7dBvTl67LTI+JyfA6hqDy
jtBvueIIDOAW02p7keGWFubaBrjD+nWAlQw+f9AX47zybqMGCuWFprfEyQe58EeA3cf+NJyCBfbE
nUqXfMS9/utQm/ALE2xySrdhvMsZenRCRjFIwS/nIGz3ME+H6adWWYrNzNgXpqflsmfTBHZNTC1Q
u516DrqM69wKM98ncDGC5BpIH35hMwowJMJmRKo09sECNgMcXcpEoZIglUOf07CPHrwUOZxcIWoI
Syh/7iJt4rKhMnXUqBzTH6IEAtHmR9L37YpNcaxZPsFLLiy6YIw/EtUkD76dZ4Rdbtx8cxskccqR
zeut5zbidlVkCeE5EIEx7TbKjXK3lsO3FrIrXYUwCsdQNosWDikdAROC2SmAiy6kKL+itNvxvEk5
mKLco4AnRBHvb8iEgy0nrjuHOS4o7aWBNjZD483YIGJruhUw0h4hfU1I+DyYSEw5icR8r0cV1Lll
3vC8aFlL+Je0Mcml9sVaSRxxHgpu06KRG0jBi7Bm6HlRA8AGXGoEGIsIdR3fqEg1TzKD5y+QJwS6
F7ZdP0axQv0ZdOAlBidAYEQnN5sQsEeaf4S0cA12FeVgNTSuzNwClcX6XOJOHOQ+lNXPVJTO7RYo
Bumga1c5lfAeJh8D5CZBDoJAGyu8ZWHPdDDuS+NbaJlmmYlJ2a3EnGtnwr6i2gVl/NoGy4UG2rTb
xEGrPrHY0mfKPVxLbN0tX+JBTnfGY+OTPxsHCiQ4n7+ISfpj4U66/aQEuB5FxnFU5AEsTO7YynEl
chimTjEhVP0Y8sy/tEmQPvQA7+6kEgBq3vo6nR+SAHJc8A8eO1LCb5WO+TwidBnH1bRFMgTNUwaB
mhnE+Qk5HGIz6M3NUagfe0Xpk9ME7EmBT39PWgnLpM5BhbqYwB079yTBnRB/zW/6tB2+4oLTzQVP
l+kqkqG6zxjrfLdEVZZN99NMCYpXAS5weR31UuZO2Le3LZzFbl0unCc3m4MBfuQ0ul/9FA7oHfEx
7a1JV7YhYTNBa6EFo4Yj4Lmw0FH4vi7G3JmZrE+JUeAP4U6vXiYUnpcNJhbyX5wj/TR2kOrLU1YD
yExUmLBiUe58342Z+IqqJRAJCWK/HYekmdJN6vXznMuoAzu5NzhuKwilxbfaD+RymbEkHgqYvGbp
GdiVVJV2QTC6OKYhlUsd7xtuYgMg0QEJ2cdmpcBy+WKOdhtYP28aviIi7GmMv+BLSnD5hKjDpWk4
CHUJlK7vQrBZhnzw6gySFW5AnlU7e3Ibqqa9Qljs+5eTBi2lqCfwX6u61WL9FC64T+UZ0WOH3UdL
zBDfKh9SFgwLRdIVC7eBkzQM+wSinA84VGOQ/Vc4ONBJJEOZjggVq95fRX2RrRw1jbHVYXqD2r7a
/SPTuA/G1wzRlKMmB1ViortuLRaZiroKAIzz72hk6DUZUgvzDBm1uv8DtvJLybT/a6bsTXbtanjh
n7R8edEXj8P/Bzk1AO/fS6qd6sfOvk6i/fj3f2bRAHdCkQXqFbD6jHbU2z+yaPHvsQd9dqTP3B1e
BXXRP7NoYfK7CztOZLc8OC1CHghZ7H9l0YLod1hoZjtccJztlELDX8qivUnK77ThUSFDFWgn3Q6N
pf3qAFw2x1VnUFfDhWv5wBLQVxHzFh2W0snqM1U0kdccKT/uEv1/5e3wSShDIJ2ERDzqZxnAOm8L
AXZeGYQaAS/IXAVlAfBDaFfhHj5Phd+L/hjK+S3G5UdzgLfBehTdtksl79WEOSIU7uGiiBVr8XBq
aKw21pKGbdO6pQiOlQVXHaURv9nAykodE8j3wp9eASKkGGk/3Fnmwc5yr3JPFx8s1ABKGgLpk+kO
1/gVsjVhiAuQkA65SpQK58pRZNAbRA7tQ70irC0iMu5KMYmEssjkIhOR65Cul4o0YCbXPElxsfF3
x3AAJh/DFSsIEZsbpBnyVkfgEI4ENmCOXv0V6Qi2JCBCQhymqBuEdbl1he+eDGRwGvDzNAQPLenR
NRFyMracp6RvStwKhbjydc9lzmkocflyjPqaEhvSDzACof7lSqIYd/outvZEdtrV191i0M+ZQvbh
dm3F2FbDgJmQj8xECgxWFw9OQYZtcgVAWL8xgJ83ebbU+L9AqhPEPVFHH0Z4Z3wkyO00+RglOMzl
EiRTjuK7523h4euaQjNkjkAF7fHySE/TrQ40hjKDTtgjGaBys6HMS896RGyw+dXJdM7SNvvuBg24
rehjqjZLndnxbNJxXd/xrO5kLpum+QK49/oxcayOTx0/xCtEXR0Hlc8j0p1TORC27ZKZduc6dcx6
0kTWTi9RF0K4SWTN5HwyLKj1qYUoabxVU5ThkjIEDGmVFcWbjcDtsjsPKGW88pGstog7hekLKxsw
PFvYF6uN68106xiGvsQNCQ+uFXH0qe6N5+c9Sh1sq1WAXojGNqNnuNY5BmI7CAsLxY1xT7S3uP0H
A3JlDKGgERj/KbPDWM0/njBRoLM3E0acIdezjAliV0qzk3T1fnRCgo9OFEXrAtnn7nyNkdIsln5u
1LU22fCgVqbTCtew+sE0S7YBHiq5wwmMWcPcsD+zzjJe1lrzvqqHts6H2kkf69ZcgEiuoePImb2E
pwTMnnHnsc6ZH0FTFFcdNiMBwhCgOuP/Ye68eitH0jT9h5YNejJuyeN05FMulTdEKg09GREM2l8/
z6nqBbo0O1WYuwUaQiE7U8eQjPjitVO78+Ml+u0gUH1cc0otQBpgyndZSwLReVXyH0n3y2rwl8WJ
yBuUvGiEaQ4KiYv/6+IkwroGsuzcpBxKd0nzOY4e+YyXBBQ/I/YZActdFY9cgv/YMP5Nb/wnnfFX
notVKoyw+dnE26EqRILzaYlwZxC+LJ7dpGkEPVu55XIj9P66/INCBpnKp/X3olkAgGXJuwgm4Wg+
vxQTnfYvSLzMzLC9SDCQ7qq1cALuRFYhnEZrVoU3fbZKeVdVtL7eb3PmBEnt+526rjrw6rOXuSRE
edjUGXGGiAdwQqq8XfnZTF8a6/9PJ3edbFfVuSY7TBeiP1RNtJLh1PS2d5JCK3m2ucF6AMdKdvtI
TZjfOWt6hHgx1cJjuPItz8f1pzUBX6fbYJe7vLaFwqgyTF+nGmvJYWZJdFNXFLN+qFZbPoHK19lu
4sgcniGOTJsEzJ3eVbMJ/2tAbFl+vFi5V97aQhEXqwW7xn6gkZx+sarkynK0YX3wAsfyWEyYy6t0
qVcWRdpuyuga8DTUzc5g3YZ90dqfr0zWLu2XQZSZu4NwEcfWGcfHqnCg3LHaFynVBPZ729r3lloA
Piwon1tZDoBoOpzCBBd69BVca/AToEe/f8jmqG8PTdMv1tPgeau3N7M3Njf2lrGSwjws1dEpnPod
gCp8W2wr23euDv00kK18j2Ws721m/I8RYJPyhoBy411WQnDs+7kUMnUi6go+bMbMee8ruoSSBtSX
CGvLdbCrW63rnOyarrhEe4WAUGjJqyyBWEjVX/M5B0bzniYSAIKD1zUcCS4CewIlfLPfxpnDbWLV
Qo0P5crp9mloY14zC1v1bgd9kYZqJc0BYQ69RPkCN12Vpr+rh8Hyz3Hfls/wY055qPJhRnw4ZNUP
uzUqTkB8gnJfW6TvH8HXpcZ7vvlY/YEja33ccHhvRbrFm5fd68qa5p+xpxfHOwuhqg7Per7Z8rwS
ukKSgj+gQR8vcQ0Prd3Ld3uq+M/auuQeTL7y2arKxoUnn6KSTZCXXlV10FkG9G9FItMP9eB49QOV
8YYD6NousgNW6pgrjKHRb+fADwyPhLJaOTv/Cj4x72Yo0/nBVmNXvbTSLZqbgNueuzCsL38bh+8w
enby7z9kLS7p0hFuRW+JLfjN2bZEUb3TNXlMhH7IPIarcDjfTNuuFF0+XgV1FoXf/NzKV1SVlw1d
RmFhvWlV8K1txcTd7EEWvk8l6TZ7XEAs8es88qk7b+D/JAM3fuxkx2IME6mG9zVYyKvIQmJOeFIw
O7MmmgUjaS46EjB8/r01amMf+2hx6pep0TwqhOOtwIcj5+/XyBS6fphDX7bPpuzbYa9buuz3ZNxx
Q1biAhZWYTU8l76yyiu1VkQGqJUV+gdaxQp8WDfaPmZDH/40gC+/G+0I0MteBjhK4i2pxt5hcqID
t64dAvHyLX71Kr8WhzkYfILTyuiuHx37Vq2E/JPoqWwMbyyUaaE0AQ7TCnLvRMdyiK5gDPyky7NK
Jk4IWJ8HLxzNp9Nl4weRmDjaQ8Aa5qMHMmObB7ZmQEaCXe0k3Mrl2qud7HXa4lHvIefK6BE+47nz
2t+qz8BHAEqDo90Y52rcJgiIrhz5+kvvrmA1JktB+PNT57ASNqXb/3RbSFaQpfCx6dtTDWh7iPLg
baoER+yu8Hfj5rxS6ver5ULfRsrAwfjOyVrm4cjumF1F3fjRmfaezEn2ajMXOzuznqxKVMk8ROtO
XK4ME1BirFid9Qr6ZC0vyIWO0tiMw0WJ97yco9tpyHBtTNNx1FliraWzF4NTJuHY33GCZ2UlGkgu
yZjjHqmK17j19qW/USaZu2Yf9XFGfkkpvzq545Fl/tr5lLi7XniJNzyPhMWEQFBnE+qdDmv/ahXq
ALd0A8YAJ+yzGXjjdp33QwPpSOSenzXcIZ659kzDAjZWX9i95p3ueVxzZg9XsoRWGyZXzAhvW7Q+
e0geAWNz9TsaxlMQrQQd9ttNlk3f5EamsGayS5TyTUIZaU/sxxynAp6YNBPvOJZhsol45/XjLne9
n24sriynOXUlQUeE9qzvWY06gsGay1LMtp3A9B2kY924Vf7sierAQWsDiIVY2RbN9JPFrfJ3K1GI
dTrjYD/Ykxc/KltYQeIZdevn4RlfkbgbswB94UTgYcvdk4nxbZqiR7siAXekrcKI4DTFHZhWnd+5
ZcZSvSDaBtk44iOr9l7trldOsH5l6SRLMqgP2nRqeQwADVKr7sorS4qPahrAMSEPqg4yIrS3xGYt
JDFlmx9FvDiJwzqzD+bm0dGUQu5yY5PaYQYzYSJfu++z2ViGLBnBHsplavblFmRgsgoaRIZkhE9O
F5zmLqxeVjsjwZPsy5gvWcP0J36YfxUrxr213IaR2MOxlLvCHeuzzhb53JnI+S7IePkmLCnDNIy0
AAZf5Q2rxHqvB9ntelRVX6O4c84+QND3Ihvg6tti5djUVrXZr5Jvi7rfXR4F9SkP6wzit/IkqTLK
jZ8HYPsKf8VMXEQGXr0fZtHvM/aG2yKvG9bBfCNXhAg4Jl3jnACKQKBDV+176NHHmmM6WwIhB4cQ
a9D96IjvdqCaPfiYD06DJKI+Ok7ehx9BLYxzA4iEQSEe8xxKg8HARl84yaMMpzGZDWHX+WYV98rJ
l99Cle5O9D0hiT3n5LcgltSQuFkFLwTSlu9GJxg47mUKlYWfeeG0G8Lscpy1Gw4CXMb4za4ac9eW
0BRp5xZ2fOjsmtLX1izzzrI7PrQ7Z9YurwbrriUjlfFK6ug4TkCsw6SL+9ZyhiOBGtGHsKf6tNmz
fY5JY0lFlEN9D8bsGo7TTUogwcoWWAGPNSUxWIDaimlCBI+RJEAowS/n7cLBqtUtuq8SDnCKVNLX
RKIGulZPSq3bicF3WlJ0tc6VXS7uTtJrzQ6f59MPlLLr0Rsq56uSjtew+l0grs5fyBHpmhGZQ1/5
X4cxnPZ1i6H+QAOoGJIWZvk1msVRXVDTi0jhlPm6vbJbe4HptFhe+iELOG/P/i34bnTOASKeOHm8
lWw8u2GYHKQ003CqR9ndlX5sp6bjXMcSeAxytyayx7OcZ03qyJ7ttEtV1sl0U8t8JEDbeywbvzz5
rJUno9zqCny1OWQM6ax8FyaZrY+0I0sfu9ETDDZE2hhEN4lX1iGNtvb22GVQE+4m5Y0Jgt+LvTRX
srmstyqeEFE2o+73QP4gBKLPnduqHintHcbtjvTWpt1ZoirtfZ617Q8VDzgJq2HqrmKCP+42HDJj
r7NjBEJcp8U2DjzanqmjLyiPmKbysMqOjrWZHeS+9QF+Xny19aBBhoRsrmiGFNkpmhyBsoOsJsyW
QKs67K+HqEVMJOfiF9vn4CSxMTOZYIs+rwUHiDgMBSZQuPF2DeZHlp4RZWFRBsfCliszbqHH0+ZM
zXGySOpK5VBST+yRLUkV1nKmz806VO5mXgz5slNaV9Z6qga7ujZ5ZQ44gr13waGm/+X3GWoi10CH
X0/hZu7rQcyvGDZ8/yDbMETk4Fsg62uUmad4UvGtp6n/9sdm+gJ0ZxcwG9F8tDNKY4sYs2QyNCPL
NFFg6DEbe1ieZ87qEw90XPwOW5tbumpX91seOSS06TCvUxsNbqp8LefDaDUOLPlsi6Ps8nhMYF7J
S1IIbpU3rR9ydmV1EHUxFamGeroPZ6KEz3Uel/oUmqCBJYDsiq6HLXhssAeTI49GTR/1pCNamrz2
mbBBH21NO5yRyiznrm2qhDrwat9E1Q+pjKN2G0KKm6AXlpXyUurRQhlzhlPOEqG9Bu6anLvarmHh
GlRbh80fsjr1Jhb13lJOj0l0rdZ0zJBJ7Scmm/y+4PLnySzpkV4r8NAkcGHzPYQp5RHe2d1l3Jkn
gm6+D1O/fqFCqqkPEDNDsGPsMqlv4B7nrLOuDCv1zVjA10JHvGZhUV6zqjvXeOODu6nUTqJZNY8i
Vu5hGoPs1mcVvw/mLtq7cUkem5uXL8GsOuLLtmLfr26BvgGf3lB5/o8Yz+4b4bfDzaKb6dHK7PrY
9fFL5TXqyl69mpTftnvRixoOGxzz3tj5cLT8rj9lrkuBL2uQ3NXdqNC12yFEQOySxQIVmxarsPt9
X5YM9Rt384iNDgnL8mWblvAYdDYjRtmrQu+KJhvG64DD475Y1bTzfMchsIzN/ri4arpCVuKZG7vI
rMMFVj7HHbWJKY+MdVJosg7YnJck9nh5XhSyPZFCEobqjX3wGpLsnGYdZ+wq56kdA+OyiW/D5QSJ
XDBr+MC1cfKHbAnDAwo197ZRXfSaZ+v2uyLLTCeGLOP71tb3HBYHkSre7V40k5/aU4MAp1ZWTTC3
NYrrrGIstELT29dx3FVsOLHP1ZIlnIbeviD6CHYGK6s4NrNVP4RRD9dpkXrPXzWSBSwPRO4llLAT
Gd3MPTx1hMvRVZDhMwFhP1W/rft29OVhLQAgD3NrFebQqdCb0j4g/osjU9Bfz9EcwRhzjATvJCNu
JSQuUSEsjARzvfeBfD7CdQye0Hpu52YYCAuyR6L9pnJEcWcjnqNhhMPEhaaPSWCueroiF0pB3jwi
+t+DBl6s0773xfFGtQ/WPLtCaE6AmbQ9bsihaZ/HeXBEGnaYp1JwT/E7YCl6tu3oV5uTt9JNOfNu
4Q6Tl3LlRYD4MHPf1jzWJH9W0vuhbRPtPMMGxxhAiLpeioWzqKnldbG59dWgywl1SqHapG5gppSi
Y9JCoznDmZn+wCsTSYeGa+caRIa+Hr2dFYzDG5tbezXM2rsbt8WctKX6NakEM+BVg5HxGflbfQfW
BOkozcZ3Hl9HXAwU6GTQKW9dnH0W1uPACUczHmiUFj+boRkOFPCWRHOPXv29aS1sHvkafSCEXs4y
kPJYdR2BPFqUwZ7QgcqBaK3RpJRtPj/CIkdt0hQ0dqJ4dYKnLZrd6SRd070ZQgJ02rN63cw1KXcJ
5+WSYx4j1HW9gpSRpWmEvQOArlFjFigtV1OXj5XLoQfGzQ2/NU7ejCmozAXF3uRAjMZameYUufXm
HBpQ/o9Z0puE42LeojReCYu8Koai+950mIZsq91eFnvcUAH0ltA8PEyjiS0LS9/OROmiwa3r1r+u
63U+EGpRoDKTjDzsnEC1mjnzNyMZ3pc+KlzSmkurvHUHOx8RWfBgLV7rvIM/2XlCSnV+HZVe9kZW
wjO7ts1+MaM/m8fILlLZCRVwP63D99oX7nkuugsi/AeCFTQT/93asvvBbjDh3SSY4jH2nEnuWCP1
S1mPFRgV7HCRKkCV01aoTacGSc7Zije1Lxx7fi6NFe3LlnwZ+uic4m2UcXOuGqd1Up0F+XcjSdk9
BlbmcDLKJgs0AUWK11whZejeEOxRJl9sDviZZSLO/vVaLPnegdUwiTAoIHdLGfMTfVMJEFFgkUhN
65TfFh9pVarHHqyhEB1oU9wWoK6uDhzJolfTVkVeo/XBv2bUDyYGDIfmoXdTWNl1N8hs5sBQ1fh7
OavxS2TAxrSzcmVPh0ZGPvP8OjREerb+C0TplrIf8dd4Ej1uXkE0f5J7LVKVP/+8+gNZCi7oiFu2
3lUc5+c87/I1ERWygCu0KXbbJOQKskcnYdaOtkxRkjnbqRncpS5TwD/Z37d5xZfhOtVmr0mxhVt7
3YhpRuwt1xlgyYuktR2itq+tBNg/H6j4EgAwq1jke+dfUh4lWqlLBVXGT6dq3fYaStDuXzy3G9yY
Q67XvOg/CC1tZGxOphjZe6yqWXmDy6y8+nbAiq8+2i4CZGkzMNR/gzUgVHxJcMWAPWOrITEKtHPB
rlMRCZii9ebqZM8o3FI6mKrlccmUfLcCj1/wJ0b/J3pzUXa315ZVQCNA1nMNQpnz4UIU2sCmPQoR
GrpyJzyuwaYAtWZN7uVprFHjpH8yF4brBLZKRkx/bzmE7pKtWzvttdKqpf04AtxOckm+6ovtjs3y
yCIJ8TLYwq9vLV9zUxYcz+vbdl38KkhX1JX1ncPS096gEh7fGPcH89qFS6ZfnMHe5GHuo/6yjeWZ
OY7QACQSxZLf1g4bb1TPiILuEOjzruJYjJA/ESItjORmTdnIh+6u0gMrysR7WK7jpUAdXIXehUoM
kWumsyW7cV+GOJ0orscgQSPEOC+MRTrHeAwJqQe/vbHClXoKjYSpXGKXs2lcndrAOdRdtLXPJMsi
hfk/tgtNtwDjJ73Jgijp7DUjyxC8Ut6jxXP6q5hy0Pe/pyH+6kmLXJvoTYRuMQ+6i4Dvc5BzNaOe
o6yRu9b11H1HzraT4BQMF8jaSJcHz0FS8Q/OsE/Bd7wo/5bCyzCA9YX0/sx9MEJjIGFkSsLIku/g
c5OdZtwNvzSHup07bsHZXwelkniyKJuj9N2yDivQSmLmWj3il60kqkU72FduNybdYreH1VPBNzXH
qLVhQjkQq02yxa/G6zqOKyZ+Qb44PUXKKQ7CUc7ZwCvqHSZr8mf//jv9zP7y8WAcQwpeYDkpZbpQ
P/9htNwsVzpsH1BeYJfc272+yotaIVgPlgc9+/Mt6TiEl/a5ev77V/5vVxPHFMH1HvJFGHCY/r++
suJRm0pi36nadRkn6wafqpUXv4pAcmxAkln9k8/3U1L/5VoyqhLQH1z0Do792VWqu3IYpxbwSLcN
mZI+5TlJYInzUm2BpGBExDdtraJ7K5jkuYu1SEDo0c/aBCBbB8v0KMmKwnP/qRzyE+nF+4odAGMk
FYgxYjf69FV0Sru1YkNPmsxdHuK2XR7QizMkamT0/xR59pnMu7yYb+Nx8jAn8TR9uuJiJSmMQOYx
mUTLkaqA+h1TseT+1d9f34tS4i9kpUA+wveNSTi6ZKt8kjZwoPcnU/WoFj0rei1QIP+qbE+rU1GJ
AHllFzE7NRuRg9fZ5vRfDQz3779/C/+NLyXNJwz5Pn1yfXDLfrJTYmxxra4NQQzneCFRip2EM070
6LgOzBtWop8UNvE1//2rfr6x+cToX7BKwcqFEW19f72xAXsxrHBeTzpCjK89hy0WCcKFU8G98T7l
5eTs/v4VP98/Dp8Tko40VnQ5cGCfnJuox9C11nANW1GK+2XNZrnLF++XWDUsyt+/1ufbx7VJY7Gd
GNO3g1D582PbwYwKs1QqyQW74UUXVluPZExs3cffv9D/6+JhXAsxmENyOp+zU4sx75Byk5C7bH39
EZA0qBK/aPgDZKVE5+p4+fkna/j3rwuN/+nOJXSALnbypnyP5ZF8w79eQBQsXThkDuJk2zT3tj0M
59W3dZ/Ua9PJPUWJ4U8kuMvvoOydn4FlJiK/q3j4PhReafZkU6ifbl9pdw8hGlzXQNfrTmaieYza
yXuRXdTeiIVjdVLC570KCI/vbenaZtdnCFRp8YHGTMBbOEGXpSSEP5+m7w3hrvDCpVjOATdfv3Nn
sX73gol+J6uyVHWD1AJsU4X9x2wySx03xyULdjRdTOl4xDazljovv/YibkmCLnwVC4/I0KjF8/fH
iDei8rFSCYKLXHtqo+zKcBgbfwnXMC0MNCTJ89xvfgSO203WCVaXEb9AHD5Sp2QRaYDX5zJfaVx+
bHWX842F1c69bRk34wd/WvkNeSPL7s42ffaFkHYH5mCbjd2exzCr4j3lWBKKemxbxi7U8fzOruhd
VDBie8gHb4O7jH0YUeqKkEcBbN8qYtnjAy3BjKZiGtcHpofuCVHk5c3lekNxmm8/K9NdDnmlsO+H
oDV8ELhgwI6VNymqeDkGdeMrvHSQx043/W4a72JGrKec0XKN7SEdqBq0byh2BSoJat/spJYjpWSy
w4oZWkH2VhZdFx3WdhSnZcu9ryjG59cgRia0i60wkGer94LrTud+nq5FFZf7TsQDDYiXlYmgc/8E
QxKHadln6FnWyjf4j5Z50tdDvaGAkHNw/afAI+CAqlnXMqu++fNcUvllN7zLYr5cKhEj8JF5ibjq
z78PBBnn13ZJhcwNNozYv4k4NX9FRO3tqM1Y5IkeZBHu6maw3i2AwWc8tjUHGHout29wr/U1YmPC
qiZpKeAaNGvHAKHvYV7FbA6NWLI2tTcE7LdVB/Jx0K0ZqPgcddvelvOwTmmzkE+zC2CRyWv3Am7m
PznWTa+85Q45sjyGbQxU0qzoYMBdZGHjKvKnFuj3cnHJaPS2VIa6F9f9uizHP578/5VE9Llv+d9n
1edf9KH/o4r0/0e/NWvb/+y33v1q+x/6u8Fx/c/Wa37Tn6JRz/kXjCybO5WDkIkUX/5f0ajj/out
KCKtifgAYtQEG9G/rdfBv7BVXzbG4A8xqRMziP5bNGo53r984rE91np6lP7wcv8vvNfUp/MG/mP0
iB0USn848kkNQ2EEWP7XBRzOcbKsRaA8Xpc524l8rVv0fOUq+98XEQPiPkTWpGJ5LagINzBaIFu7
7rsMrYEuhHDOc/w8AtV3YNPvicshLK4mI+AyiXFrNBqvbSuPLAfRg48e/ns4Ui5T1JZlw2oi2t7P
Gd43jMoNrKvmvOAlaNPtK8QuFU0GMbYsSH3MefRh2zE13SFiSB9yAJRLjFOejOvivgHsag8XaNO8
DLhy8n3vYRROw4xGEwDvZeOkQRJvcTXOk4EBL5Bgw4ls4Y+iyJZ3vnQTX/d1yEl+wXbyM9NRbQ5T
3xe3+NOgow3FeCzXW6TPvVdtMsEUsTUcO7HW7qmcsScOxip7Kb2y+xH4wTaepiAugatKLGWUn5jm
eehZhFgncD6ji7e6b6O/reFuofPjaBvXsIGvsgMvNIC3IjDzk1UvOBCNEZARHUUsb8pjx9h3plJ2
wlE44CdHoYu91JnXFIhpXY99u2FodQ1el0Thffs6dy42GL+uFtiNrWy+xX7fOrvJ1bxOBCD8e7Vr
kGJ3xR665bAjiYEO87De9RFSDyF/04NowXLW5bRcKZj27gTiXm4HNAd5hyd+pKiRuJB+IVZVB0Ro
4g7ke3Gr8cleOqQ9dmjZ2N3q4FsZTZc2strEr2Bdw3RkAMCAkQ3Dj9qPQ5PY0WJfb7qpfnk6n14n
D6sq90e24cVxQvex6H3/ZzRO6tJUkXMWWISPswZcyQEnlx58+Tb1ODzdcYxDLFmOEz4WJlMDE3bn
W9lVO8fYQcFYL4EqNW5cJ6H9Es9O2ys7xvgX2wcYIPpVpzawvuGGXu/sihI6KDTZFd0pRDpKYCRh
3GftkYeZ4BlfbXMLVczWDmOXd4nfYCJMKiYSjfZoLmk6xd4yxI/o7FCPcT06bd+oli4iYHjVBtmd
Nq7K9pPt8zMWioCCDtuRd2imoJ6vMMRfekQYj9bg2+r6fE7ha6fc9zW35PWGAmeCbCiz7SrTAp+h
dJU18o7VCLDWdD15kIqI0LOMLUiwCt0QrG5t4WYM4eHsW6tbA/er1/l+/rRh6QrQeo3+hfyKt3k3
ZrSoIgtqwi2dYKCzbw3kb/s6qtCd7+yCGex6rK0q+Nr1Jd1t3YwBDqhsZAz+IP9YVl+aqJuKw0Iv
k//FbvFj0f8oMzoXl2We76Qco0vzZ+eq3VKPkeALg9liPRjj2duzM872kw+7dpkhKZhMOnwm98Dm
KAcTJxovRU7GC94ba97oXiRJfMC1XIYfrd9KFDPe1oXvOd5DwhqquXmdLTckIFHohSx1xJDwne0a
35AINZPmYDBwt3PjmCunG8wvf6rb+HaO6rVLclqG/LTWqPruhWXHTpKx2BhEZYU3fl8Lf3vKqhIy
jNW3KncY4GV566jWz/YhDOHwxe6IIk6bPvYfo7mPIdDAZr90GiUg171gaUL0OcNpF7O5KWDqlt85
HOnBzSae6bKpcB2WFLR24LIMZ3h8LPeJgJCqfUJ9W36h3gb4lRrSnGoqmwbpVE/55FAYE2zZwXad
4JH4i+HHVsbjV4fj0I8CYaBBZrXMH4wV6ygTz9astPCGffaRL0NbnagzcIcdqTh6psq75D20eVaW
yBvDqn8UHXrqZOyW2r5AOyZLzVryNanMQR85eXSX8fSp9Z6rP/igaH5eQEH57W3hog7fUdILgI/t
M6JUaWz6exMHomYRkkqsv+UYOgUB1/WypWWeLXE6xU2L0bAvY3mEXG/OtaxoXy5E5md3dWfqF6De
Tu+X0GXRFZkdPjQ1xBVbWQnCW5h8dNK8KEtMcZMHSrmC73ehI9/9sAqD/bx2kiCMsBnUF4x18oYQ
I5RdjtOGuJ7xlPtpO6ol2q34U18dhUt770yYQ5PRLWfspFX0hMNfDztge2e9dSQ1oKVss989titw
wDjfnvvcDPNROdxyJ6gw5tQsLpCTBOBzz1mO7GtXLkheoPIrCrXWyFlo5oYXmBMMYP3RUyM1GVF1
eavMo7SIFRWy/0MEs00m9MwBG9Wo65I5kMkGOUXmUfNIqNeKBCiw3xGwKEp/XDQIaUDjVFrSmvqj
9C07P6uF2TLRixBDmntLAG1ejNHL4hWjZMxHNp94FkJ95CK4THprEGzRC6tZknkjjdtFtRp+Wr19
00ooscSvRCfQrpRDmBriTsITfj2pdqW0p27XbjOVDP40YEOA0o2OS2DHEc3qMn52e+zWCeVQ4gva
fEN/H0aJj4bduUN2hewpbUGXHwaUyhQm4Up5meTm0RU6N8M994X9rVLBMOxiWYKiDXwjH0w1gXWY
UUC+N93cflAcSPrRPHBUpHVXcTwcO896LkiV+rrVSvzEWDvjpGdECInbyHkTgVp7g5cMOXDrFvFV
FWrez+VoFNzYWnEZR4KUJlzIITlUIp437v0Fdm0g8q6jYNaxgqeY52be2Z1ToLzKJbL7Acq6vcH3
mbepbh3rV50PYX+QZq78Q24sebXlF4V57zt5mMazI75OourvxwXtaRojq2BtR0mAZLmp47Risy73
qHlGai8zZY6L9OCYFxQoNd7HvBPIBBo0HnXOyqQ5ayqKlPvRS9ANt4SQTHg89r70+OuACDGmw/7C
RpUKvP9QLzReHvIaBews4liehosRfTfjzN2OW75lSFNKa32ftNdOx2Catt/IMohAQAwYL/tAzVl7
Mywcq3bIqbabUHvyJ/42662G/3/O11xSfWdm8QG5UPvg8M36C21GNu62Qar3jGC09jBvlnejs5Fu
U7MChST8YXmalmH77ukxDhK3sXw6yjLP4h6NbRIlBjTmryNdKShG3CG6a6ZRjmm5sKCkc0O8CASy
BpNalHEpg1PZ2Q4m5e0VQTGPHSPtzzlvJXbZcmifBt2ob2Jaqp85noqa7irgi2SZvBLsmm6tpC11
9zLiPfxFupV8qChUM8SJ2OJZR6I+q3kevzPCcjCMnVn/YE/Wj70MFwJl6POiYVvL6rUMSue3q9ft
SfRqO80WlFVaKsv9NsFzfsEtiL2HqBB/xYtNdpQPmcxUNuTiA19m/kb7d/A9GnMUWwu58R9y02j6
x3oVN8YLma6yIkPHyISJsZU75XYhTsRPeyRhxDJ4s2nTzjQbXdSUsxA1t8n4Zo5WFJFrXi0KfZs1
c7JtI/kRKjXrlECPyEvQQMnnHC3rqSXDrEaUu8QPmmg5VHKuHoGqtk080YodlISabegcWfaJP4pr
Qhpkbltoyxtg947FG56cykPGJW+YkEr5TYBL4XK3uPUEHKTCsqn3HPdJwB5iHcwHvUrzi3B3/c23
aJ1Lw5k4hP1ckBdCH4Ox3rKlnX+ERH88V6wY6DAMAdTEs23Ry1rVGif0hiz5IEy4nbYt8xgVml7k
qZcPVoZXawkJ+gmIqkxqWZQQlRnw10kGmy/Q4yF3S0sK47p9Z9WGmsVKe4zLhEkgR4qYplNd1SHr
fe9LrEyrHwMbNNJ6ztDpzqlj+fLMP8mIlILUhNctVgvTVbdepK0xqr3cqNW/XRoMWCcttjBIFJXo
DJfYEd5Cx0ewBe5FWQwCMxu9kkGtnpD/1MoEeL//tSxTKPbZzLS7c2NAxKRawU7Qgnj/xd6ZNLet
pFn7r3TUHjcwZCaARW9IkBI12pIsS94gNGKeE+Ov7wf07SrL5fKNu/y+6I2rolQSSRBD5nvOeU76
pDlLik3tTDyAagJf3yZjZBc4xHWnuDsUHRXioasxdZm86C4ZJ+eB77n+ZGWJfGw9AxJ135PlNQw/
fwi13TOqWHziRkRe4/u4iBpvTx9mvJyzv6yKgF2YwAiYhePbYpLL5i1ZZopnrNEYdthlnIaV38sd
oZVx3ixgErAwRaaNTMF2rwo8nBOYaEJJLKHILXiSYBUUDX7TWJCFCxs2l/T/olMYOrfrU88s2hj/
CXE3xleM2Tei516z72TO2JbQwMRXE0dGTDEooPWTbp6wLVmW9vZpitFiI5We2HOQ4wZRJoyG/IW9
9O2VIRnpnOR+V1y6UzrYZCA8q9o2kxFWm0JyKws0JY4wK4aJhERfku3c4r7Lu12mQsSxGraBus0d
Qt2BY0RsS91xSaLTysGIsJ1CRQpxrMi3nBRLFuKCr6oVuuMUqjxoL6dELyozNgjpQBp+Y4JDYyW+
4DsOJE8WZyOdqSxPWNB0d8BHquwMcx1l5U5eZ9wyMqtWQV7X3GWHSMorfykcL4CQYdxMBQvbk64F
o7CZVZ/5lz0wY8TtCKsnD1zff01bfHj4FNY9MXIH8b2avUaO01B1M6U+VpOc5kIPX5o86w38srVP
g4Df2fYZvlY/+kI0SJu7OsnGZqPmnCLuNpYp/nosd5BX8JhTjNXNXhO4UysgnUQ8hkAWJH510uSc
WnvSOAnDscFLweM4OeevONKQuhz4WMCGsCFaJEMmBC1meGs7xHnvkfYhYXQWO13MnqfIM2hLDb03
B7iIkXsa8WCursKRms9TmJI1pKaC5e8pz/8k4vpeaU6+b89ME4+Up+5IfEIb56f6SILyjlQoWxqd
/hR55ohjV/mN/RpiJKj3tTLL4gpgw1JSCRnlDWF1WLwbKy8oMU2PNKr6SKbiDWbVPmuj1tkt5E3y
rcYeRlCBklPkjBVwlZrjYp246+M9QBL1nTOUFtY+eqmkd92zU8+vDHflS05LAz9LzyQRD76cBdb4
I2PLWFbeljiytwabs/9zB1aO8rc8C+W+9lLXwpBqhtUJc8/Q7QMfjBtzJLtpPZb7fTcexqlyx+u5
ns3hKtdVX5xb3CPyz35Vt8ld6DZ5jYcFmfxxkBHn4yaxlsW9gdwWxhcgt6Qg0ZJ1036YucXP9dCm
ZyNndb7FXCmJLBHUCu/670QzWKAMrZeeFOa+YYOLy7JlerLjhAKHNsFtsLcFtbr9RaaPyLTv+LQj
So0dfJ0GTaF0fGqnorZ2dq6xhvjkkBB448TqdkqVfvqc1ZXx4LlF0ZzVVbfSXGyvmoKZQ1zsPRCI
+qJ1ulnzRE1m40TT3jnvlqYfGdg6WHNgZC0pE6kjOM62XJ+0QooLYCdIuOLmQMuNd51mGr5VzaTq
Q4IDujvwgO8502TbqpvGEXF607ulhU0JQlWB59dprL0cEwB3w3fY3RF8Vx0heA4CyoXhTT1T5GTF
5NVHZN5AxvMmXTl6YxlJTHddjdNqPqL22iN2rzoi+LBDdVfeyuUzJ/gnmxmz2DdPQ0pYpg78mH3E
+U1HtF/JO8Y5uRL/kIa4pY0ERG4TywzhUNCtSVTCzhu+mcWr75RZ+RMDAIsIIyPIct6lDAWTXZu5
pcdcf4UPEgrMPzEcgL8hGYofGL9BNQEJplAFurR49KaJELUxQjVMlqqY9wbb3IekhXqILXqGn3iE
IYbAF75Zicie5yMssUk95NbwCFHMSVCdUaubtJvM5jhzt1yRixnCTL2ZjihG0QLTC+zC97/lhsZ9
icuE1Yp1hDgaqVq91nBnXrn4wTz6bgvykfQl+Mc2WVGQ80qF7PtiAPaoSBpuWcFPLEWzYewR6NII
f9clF1PZYq4fJj1e5XWf9PlJUrX4/bag/XUBZa2M4Ucqo0jyiZiGYrx2EvYWhD/HVuWc3gxigFp/
wLvgkSzGFSSyep/5BXl0U/WSIa0ho66+NTN/yTeSGZLayTDNxpfeW1B6Kb3tW+fNMIQIA7dpSuM8
bk2DhTuSIvOIsp/M8s6qCole4UyqxwuWCdKcsKeSel+xFQ6BMWLknenLju1aGHuhANJvsUEPyR4s
mtHzBPBzdZq7UHQxTFeqPmMvOCw7kbGBA9jbMxk/EaUlvfYk1cDmn4Z89oebPDIL71TEoRR82Spy
b8rMnKe3biBHxLAkJyqwnIOnR3BhOGCyhSkaYu2scX0dc7vIyMj2L7FPeO7SrFt2dq3jmoO1cSss
EPjJ3IJY0GYk3ZcB+GmKuaH9rp3Db9rGN3lH3kQzukxMImzYgivFWGxTVp1O541bUszwwII67u4k
wbV0u+ApiF/thKJeCDasfdVtxfSHDsjMFxO+Tu0n5JNXYfM64tSobngghbLZFG1a1wGPSb0TS96c
pU40f2E2RFZ08JxKE+8EAGa265A3JZK8EYZYTtn+N8BFbaOX2NeIRYTVoojEG0BdAx1PA+CiKc7f
sB81b7iMrXtALKDXkrExy53TCJaHCda+mpvrlNYQwcjlgpMvF+OwghLLoMUWeOHWurXOcnhbFXYo
L+y2oyVIP0xOiTDoYTQi3B3VrJMt9uHcxYx6vu2MFXU8ds2oYTH2BNNhJ8WsYZuMRlTOM7yuNFtk
yHGz1dnb2k/yjhGR2Tz4Vh2/4oeTPvOkzLit8WpVCAJ1Ye9mpkyQejIu7ENJ6+KnweYvbcPR0Jcp
LQjjZmxGg38rjXyYyEnS7VDZREG19qAewXGGaB6P+WvlldN9t/ijESQ5sdsN7kiK9Iyxq8l7uWHy
bjED5SO4MdS5opUTQwB7gvyCghF1G115wwtBNsHt3HZqFoOhtqxdOo/tA4gjIK1ePtg36ainIbD0
bL2wTYv2iZtnN1lJ7h6LIFGwRavmC/mMlETrIt0h0Nru2DvYq75iEfn0CGR6ET49HeKSHD1245Nj
NcDC6sX9Vk2jRO6P7PZtcHulA3x52efZNXW08xY3vZ4zjPHbOMGUtVlDv9crfaLbzYzZbwTblCpg
qxe/aRaKNwxFOEaDbsdb7c9EW7m1hRkHppOfjCQiJIsJOeTeS0wbb3ldpMm+br1+RQIkKwDQqMav
hTSx1g+1WC59N8Hw3E4Ly0yjDlmPLkPK3hFVp3eDMA9NnPc6RfdMlsx5NhJ/hAZh1sU72AL9NjhR
QvS5NoMZ66u6AOYJ9zTpS/YzQ9QYXIGGz24rNAx9T3yMTtSmipj4j8Y83kG78+ODj7o9Ikjh1gts
i+cuZdjueDn5BoZYXjp9YzeFg5KthHfhxIkH4SGySoa2du0hqHCCHmxiQ8029/PknSQA9F7EcoQb
WUumLMJJWS2nowXpIyU9z50lz0QaJEI1YmcwK7F2LffA+Kzto4qFMvRdclN+zo1Zu6hwiyUFh6Qh
hRRFOQCQisSP3vuFh8fd5+YkNrXB0HWDKkZ+mTkNwpDCeU5+gQDUwKmp1C0Subp33dIJ99NQkFxs
TcIJOgXYsnHKdnp2WlaBm7SkpZBpzsCmvM88skYx45WVdOWM9z57HfS9UCcXVH13V3VfAMhyVWV8
hrhF3i918TushnVUsD63w7tWWCHRtMix5q3TGmzsGx855Irlofe5nqpeBBPzxnVI35H9j5gDu6eL
KhQG8LyJH/xmwlKB7UOdLqEY6z0+PIt2dLtpGOuomWSNHtK+OLAPtG/Zxbln4M0IrnSYRqfADOvC
5fxCp9vYQ2ot21SVi9o6jdOmUC4q/U6QsSAvUOTDqyuWIrtRZB/9QI1WDBGFyRHZDK/qb7Do+Ma5
4gBeEXqb3A150vRBFbn5eWQvpk9ELdrkouP9XUCa9N3NCN/8XiBA1cAoMQ8y+ynrd0FooccEboNn
7gyznTaOa8U3Q9FVT9j8miyYzaa7B44VrZ70vHr5+yr9f5TgPwj1/6+BnGwXIfs/q/WbCqJg+/Yj
yun4G99VeUN5iO947eAXSf6LY/1Tll9/RIjElxhjWDNZsNH/qcsj2fP/tFzTpFKCUgkbj9yfujw/
wgjlovMfayb45b8Dc/roipNSKaye0pG8A/R5DHAfNfk2j7gNhDYo5AEdMAYMeKFbpU+qKGoOrduY
tz8cm18wS5yP/sPjC+LfcgkFuNLHqvaTCYBkVWrOHoqwh4xxncDLu8n14HUUPPrGBU7y6jpcsmLn
S562jDrvec/mLSO88IC85p1Lv6Gv21wewlH025aHOmc9ONqXqjNZ0PXxghyAlMbzUzqk0QdjpD12
6XdLaeoX2NrqC6aAOkdBn/zHLC+9y6gQ6o3HTIoG2HjNYQINW5GQ89TlOJN3mr2BKWdfxHu+DLvh
ET+Gj25nLd+Pzd8yuvz/eQkJzoL/fAVtaRloq58aCfiNP2Fo6g9sKS6aiC9dVzmKU/Q7DI3LB9eV
8pXN2espfMv/un6cP/BnOGgbZKWEUDZ/7n+vnz/wwPieaeKBFdQU2H/r+vnJ44lTmlYSJiNrkTym
RGv9+Q9GbXLIVujU7C3MHqU+7JbzxhkHdpfLvP/hmPziyvl4pbp/vhIvxNE49uN8fCXITKkXlnnA
GWvHQCgkbkDW0dm+cM1nRc39XzWx/+RBP74gFl2lVvSadM2fmD8MRsZY+GkQx1ly0uqJJVCKOeF9
9laplmhtvmGxQhHKBC32/vcf9leHVcm1JgKJl8P702ENRyupYgUP2EzMPOh4BM4nwup0GQC0jfK/
OLS/ejVP4fZx4Clxl16NSz98iahKuuT5SWzcK7H3hDjSAyhOLM1HHAXDX+CUfnVcWU7w0cBCSFz2
H18tseZ4rPIqaN0UKgXP64Dk9AOOGck2ykWVqVPnU2bzz++P6Xor/8H5vX6f2K5BXXHTxwHtmB9f
d1CS0JNXBYOyImSBZgvOUbFwcV7CNu+2WJb+qjX4V6/oKpgoa2nY2n348RXt0sPN0RZBZJakUzzt
icAv1HAuodjcsm5dsNCO/V+gAjlFf/6gwhGs56gZ4V/aRn46eVwHhWPKCPpqYwUIMC5iKSpspLGe
O8krmarwMj5yzCl+h2lu6Vgd4rA374wj83x0O/jnjVTzzQxTC9CpBSDdAgj+RR6p6XXSDsu6RYSr
lK9gdaej0XebWX35PLauWiP1tvhk+KqdCOd2VvGF4nSn2njl2OFy60iE76TXgEUnZzQg61OXQUAn
HW5iZLQpgPlefqbhCMtV3+Yy3OUQds4AlydOkKU5gBczcZm152KR825aIQLBkrm9TbSzqrstdqWq
OqeEJwOxOrVo43sbDTam5aDws9kCDJGmw8lcCwXH2ylMtnZIB2i0fakQkYexeNV5Oz0wXk/USWIl
2Q0qUwdawK8xl4q2KalEYB4TxCMoLcLAfhPgkaDwaqU6MNavUwLwSe8PwzalKZIgDuRqQOk4xb8N
lYQR4+L2ZgBCQOuxgh5W7Yku0yDstVX2LVKrH6QVnFyBz5b9y1hbojzxCeF61E1YVraHK01IrbMZ
5+IJi/SVxJsHJJko88HEPvGG3UvPO+356StwWng1Tdil5IQx0J8pmQ7haVqJQdw7cVQygZlgpxwK
v6vX8P7YzY8pRZ3MHeZBWg++EzMvYusNoeBKIpLPG9D7tHPsUhJe8T3wsYpcJs+KMAwmDSHxM2t+
0ziH/5RLJo89A0R4NoPImgcji0Z3z5Qojq+GyjbCemOQDc/GK7C2ornObKwdm0JUIt3HumCTiMl8
gSNXTWrkPlgCO2Y1r73sxpRwEM8Kc0SYi+OhwnDgeD5+4ESi6wpoGmkRURlQS+MBUq3GUGROhl69
K4XyqiTwZkgvj6Tf8/mC+hgbab3BVnwCTW9oSPUyisPngc8mYjah9OCUfEF8L1eWCJPoxeyNyroF
uBc6e4/9FnJw3RiuDGiPmcaHxQT+T9Ach0Jggw4G+2dGAHJgTdhRMLsaGlpBk/h7n68Lq1Rnmb+d
rWXkevSBnRD4RjTHOzkOdwWoIiIjkcMA1AE5jKFHifkhHvzxDtOxTOlGKcJx69ZL7G3odDVusS6M
D4yHmpsezgkEs6WLCV77Q427D2nhMndb9Yi6GqJsWZIMbV8xxp2NlNnKVPjiyqzJ1tJoMcE5EwtD
KeArlYovGKlWXH7pbN3Gylq+FE4+vxjWBHamzfJHh+qEl8b2Ges0vCe9q6D1f4rK2HxuO89/zeaw
fhptEFxbM297vZ+8BlU37+eQJqFCGZ9VE4cOQWDpvERQPwgFhqW4BUhfNxskKY5nwXb8LrHQTREe
F4chC0npd8cmqLVFl0J9Rz+Ptozbqw6rizkX35qEcA1tXhIBrjwMokwfrX5c+IuuK16dpjNLxlCu
PutwoCGyxCKLcHZBLV/8BgZb02eoYYVMQwP3DZ6G2pRswJXmPzYEocMyGHEd3WdRBUFuZFgPgL2B
kko1CjXezOoWveKhw4UpvAO8auPZGV+cDzqOyVDoVGcjbPXVemkld4Ys0TxCgYwCGWCQD7WXWebG
j10G021okGzsGt+90UineI68hla4RojiWzeknb8zGdUVe0FEDl4GozS9k87CZLBAZ66AEMxNcUnF
AFif0Yh7Ql1WNF+GMJRp4bDd6AZzCfz1go91AFNVx9fYg5NxR/eIEaaIgbYIN12Ej/VT3fboWcQc
6/ZsKnqboYoAoXm2Gl8hvuDyUfuJqy0MqqFGvG2NdbZiN3lySfQbVantymrZqxIQB7d3zFa3qjCY
ChcpIaVN0vJA2hRj50SBSAkFbo1GTQCTYljebHUMj8x0x4wzevPrIfK/RLUbRRcGZILwlCYEu92L
1dp4rtMcLzFkyjx+Ra0fWmpnQbdv3MQTOCEavJPB5Mxj8ymrdS3Ouee6CRdiVTPCinq/OJ0yXINE
P6Cjqu0U11Ozm2Uftq84E83yfIbWJi75YMvy0PUegraOwmjmgSJkom+yNOzt68FFFtjl9qjS53Yq
sFyEbQKyK+Sl3YvG8JMeD9joNNEzosNg7bgTiK7G6Arz5TCMA7XTQOaKJCDFkdxWnklFVs29L9vI
wf4S9Un3HtdxfDNCijrH3QzqoK8M47Vr+u7U8oB/b2YLo8lJOsXC3Vqz4tIjj97D6ylz5pu24qX2
mZSMc30vas8rD+ETwlHGV0sMm8cs8v7UncCZr1oQIZ180Qm/s7XdxuUMsYHLrG61K4NpZ7dNFCwe
yrFb76Wby4o7UNI1z2PM03yX+V3jABm0ouI0Mj0t9uNUhvcqn2HHUBMdev1+TMPpgawmzHOL/oxz
h3nz+o2PC0gf3ILd9bzkyxkLgKTGEKdCbwrIpPYXPuj+5XJMS8u6dabYu++i1X5PFA40Fz0C7Lph
6A82o/+UCe4ok7G6HaQpvMNCVaobRDCIB9iWllucDS6Jj8uK3huJXCF18ZXY0qIeuH33GQ6NCnqJ
VYdeux0n332NAC89rKDoJ6mVcQURBuEx1sq6wvOLQQNg5nwqzaSm5Qyfitqh2FfOXkcVyaNJTVju
GQN4bVCGRkJInkcTUXxDx4AsTEvWp4L7fL5BOQjHzULJMYcV4XHYdqqxIRJWQ/RNwGy7xMyC/jQM
rH+QMGPjm10r+xJxnjF3I2OB/xxPM+SkUC2vTOq6iyrDsX/ZABcat5mIXWOvpIa0axRwN76OiBzG
HuObo54hmfnlCR7WMD/F8KEQYXsMRjhacJGcdV42ZWcTQCGQSGXahPsYJENEYnV1jiDZNxCLuZKq
u0RSGHaBhDzEhIFwqNEOD2TNDGLs3RiEYxYTANoirgwEdjZG2H0wDAW4G8QDBZpRCNNep8CRMtHl
rA3oe9mNGAxi1mpddCZIuDpb7cf1s2sts7uNXHtmTerPl8s8eO2uDXkYsdYp4B9i7p/joNAZN+J0
SrAUUYrm4AWqddirV+x2VoP7oiJMv4UTEIXvqVMN7YkNyisJYDQn6dfCR5jAh8jh8158qsjyXc4p
dq+kWz0bZOz5OPaMWd023Wq1gdnmU0Xr1nKG/9kF7RjH9vsw5cmVHq3psWsoogBb5DvjTYK/jZQd
GrgPtDhh96RHvV6ukTh3lnh0T5BOwytw6M7jUAjzqWUI12+cqJ+/2ZFnsNiKTeeBNK6kF4r1/8PY
Uie+tSVvGkhCnXwiK1O91rBaPhO6F9m+TIvsyZ8W4BapZbEs6aeZgBcLhOk6bgcWg9yLI2Mzz1mU
BRn9rI9dJ1DvbGugH4ZbA3Pcoa3IqbBOplIurzr7iaa85SuIQQyzxuwmrx4lHlTFlI3Nt2nK8VK0
Pi6hZmm6z3HXui+56aS3vmgASbkOS1SeUzUsDE2FxKekQCBgCdCap4uJNxtXWTTqLXlJSBicMbj0
TVgW0EOUszXY7aNpz1n+1He9/0mM+ETE1inmgYYhnu7xwekyr0O4WEuITI2HbINmTTMLBtJmh7OU
LI1iv4GZA3Ugos6PVqPQXAuO0rBzHqq19ahe+49WXMcVazRKkViaRpdhS1PS7PYADtHvsgtWmPk9
3nP6bJqxh5ngH8uWLBzHFUpuuDw7xzomtDnzWz+J1Qm89jUBR6G6CSHESek1pdEJmAwKY34segI6
xT0AIXygqHrtggLPRC1U3a4VUXEaO3cEG9CNauyz5XkaT2Qns3gtl2qPRVN+vJZOhbGdXutjFRU+
q/5qOBZU9c5aVlUdi6tY6eo7Pa51VgSp6yvzWHJlHQuvSmftvlJeSUbjWIl13M3/37DwH5Ixwu+G
hfXbf92/ta9vP07c19/5c+Bu238oxbydrlyC3p6/4gS+zwsNm7ibgjbgSWUrm1vLv+aFLlN6YmFc
78zwyLwRkfvfeaH4w2N0wrB9TXG7LGX/zrz92I7wrykMFxZagM3Y0iap50pX/DQTga5rj5J7MsZW
Qx4ygUGQy9ZXj/gLxdmQLc63mqYB9tStY+/quEF49DPH2QN+K54qKz1jUqGanWFUpLlSGDJE4sz8
WtVaPAmvss97z8RxCYHVw0S92DAyaMfzHkLfMq6BnYzYquaq+OoDwrkwJrarVY7qhO3KOYWRa3zt
YTlVoCXmk5hAznNqCuNJFDNdPrUFOJX01laqxYE6PswHxoYjLjk7+fLDl/qLaae9HocPxwn0BUyR
lTvnoBI4/6YTpHmTlc47GH/7i2MSW+pYm40nEpjsVkT5mmS26EyMJJ1l5N37F3Kv/joScWHNGVE0
3YK5Yr+Aa2G4N1VWsGUfMDmnRnzJ+K3OGdKaqJ66bXl8Wn2PbJ+J5Xu/CYLWrytnf/k5oEcQ6jPB
oPhqHev+MFt0hi5y5Vi9N+uStAjDt9jJ5pO8TsFKEE7mJlW9tvVEnSJq5kk0xOrGpyGW6VLHA8Vd
nbo6sp7RrIezUGqxwQJ4MaSjffCiuD3PgCl/csDzHCKrSr43Hf/HN/9x5LyOfD2f5gnfBkViCgbP
H987Ptfc6fzovSwwzpcm6WQvijTcrMG+WJ8Mwe+/c2udQH78zldFSDLnX7/Vox7247FaxjyZkXve
eidnSCK/0C1l7WSdgiqqyvw8HEfmYXT/bkeGtStc4S/mwM6/n3TIUsyUlCegU6ApfPzAMEgmBt3V
G04wYnrEywr2Dl3avFZhab8vedhAmemGgzI0UPGGTTV5LxsbC0zO+WkE9D+w/C+8i3yyr2XpsrmB
N9p8G0IAt/C43DggUoKLYCnAuvTlWhYXh5hFYDwbu0GZGVWHoe2fZWvLl58uLhiWwav2bppVT0Ws
mzsj9CIkdIwj578/+keG/4ejT6OM50nGwz5CJWaJjx9eOGMVxbF+cYZ2aDbgu2b6GNzxAawhJu+F
WmA6KBLzPTYne9gI2tTWO0LYXeVerhiD0IHBQhEVDmduNVNoVKbUqM11/5U4pr6KFd77/SS9z8rr
5D2cuvGK/wkoaNyIDTej6lDWcXtpySq5g2/5mZmEe/j9Z/y3E9q3KFRBVkUYAjCxarE/nmBcIsC2
WvlcAzbbgBtediBBY1DFFlWleMA3v38551evx0ta3Mas9aT+iQDSpCgrDsYuKAnTgwwjuZvBzwVl
rov00Be+/eRkvnsKrfSczGg9b7Owu7GR81kYw5vasLIfLjCwGkXg+qU67Sz4ZgFiqHGSF757IA9I
XSJDcN2TrSBrgY+2+5wwTLobip4QbZOMpPdsaV7Pubkr8ngd9lSuQ0q01DarHWfAn+23Z76T9O/c
BKxrqYANGmlL0PT3R+Oj7sHdhN4eZrogUXzS6cJb1YIf7oSFSMQ0FcvL6IdDQMUD7hoOGW7ZNj5n
6IaVj1v0719ynfR/PKV5SYQd0lvoO+YqEP74kgTuiFbW0wtDNu/gZziQ7dyNAnj3/l/du9av8qeX
Wu+VfM8+NeVyXVv8+FI8sQvDbrsXzIMPkBAabPW6yx+tMiQV5bPHUdGIcQ5tki/Ec/NvCWmMy1mo
cfqLt7J6A356K8czzpQQKnmGroLpj28FD6brkXN8RgUxH7N5KcigE979ZKctOcppqBmpxtPsfknD
0XSYx0UMh8tufLBTlW3LfGyujSIFgDsbfnhrRPIJJ9nc7nya3rKNjuuXkvTPsomWsilp8vA1QZW+
EbxWQcj791/hkf708cDihOB69VECfdc9PmB/OG0IfntNbqinnDQxxaU4c1/Nrl22LRf59TBrTZLS
K1nlsJWydjXXzduEJRekCM7UAINaCvbayugAxeN/tVST3lnsUb1A8imexiRC0WQCxEDOWAjnQs28
ZQ/dXWXRLB4gPA73sGrta8PoB7K81incbPjd6DTEJHAGsNMCk5ts8L1hwWrDqjy12XI8EqyxxY4q
ztscRsiZsdjyHI2xv7ByHN0Y7NIJmUimuMEiS6SfLeVoAq/FAN3k90fQ/vdT04GS5pqCAyDAWf20
lHIGcp9dZD+1JB4eRd8q2nhjse4f4wLNryvnlr4EfyrOmW1PBzeejC3CETzHoo1o+jHt9IYIVBOs
g9t17DfcRri3wObzWHzHfN6BaSiyYsVV9Vi6dFd9Pn6E/9vs/APTzQ/fZvCkn/7rrcQaP19hivjv
f5xV7etT+eNO5/gL37c6jv8HV4UnPdP/p3/o+07HEX+wm1ECWJKDAQL0xj93Oo4D8oNSM/ZH0vVB
RvH6f+50bB+nhQOTC9MEaC4hnb+z07GP8u6/rlzq2taF1Pr6EglYMob6eB8apsTXnd3rLSZo61Ta
BV1aS2WnO9Ew2TjV7LUh9tJ+ehBdFi97kEdkn5iZbrtW6PNocccDdSn3I27Aw0iE87Pd6EcWgIFT
G4hlQzJ/MQrXubONllqRqmd7QGHWtNeLuVxMJM+ZstX6E3akBrJlobozhwRrtMsx06Y721BFu/dr
p3DO3AQa897LnKIW4CMIqW4VxHJ4HKrn2UokIQnxPlph9pbLXFZPodeJjnaHTkBS9sFYGFi14zna
zVNoM63WKSxVL6hERFpodrmjbBOagzfOKNzzsRlUc05e2tstNC7AukjXfEUobeQ5yDwIBVEkr/J2
HAE2lrZgmpMxXdVLeZnwdwHvQFns2a+g/0zbWo+Lukq6Kra35tQ2NlB4oD43odHWpDRT06s+Q2pO
Dp0mgXJGtssyma7GuR69oHGT6EAQ1r9zqFbDF5txnARNO2ncnEv6fmlXMIpH0BGTe5HTnnXVNFha
kUCX4XoCQLQlej1+Yc9ppZfYRab+CgQBfxf7scvAFav6k9NHLZ8hmZr8zlRzWZwpml/ZUOqUxfOy
S6K+nyi5dMlLunuyjiECD9aPrz0ranWueot5WJCa5hydJYTzDXhbVkPYHZDo18RR0xLUEqss4QaW
lsQ2m8g5z1VY1eTt/IEIDGmlZWeAyWW9kc8kURcbagFY+DzqNt0IlzeoYZd32ymtHOMxG32eMBSk
Y62PkpB69bFTqc90uieNoPsaI2xcFwjP42wx8E5kYWzHDKmWp4zMyYway4vmeTsH04SyuC1DYT7i
mCaeVRDFNG9tUh7RCW6N8J4q1+gJJZ/E1Dxge9vIBNM+btw4u+2jUUK78eacPvjJrcwtloeewRjQ
bHtb8Tw5J8488iX1vXstRQ25H6yoc82ucy0vMiRgC4aQdC8bcZEcwtET765wqHez5xDE3+xS005h
XzhsRVVnKdky4V4wfLbX7ibXPwX2jH0izsblplhclpQJc2iWa5PwLzOOD8/dJS8PWYvMureXVMDG
B5R218o2brbJmPXPXlJrCkAIfL7GNKn4JD8m86Fd9PzFqSs73IJRqcih1UV215M0WhtvZlJCoqmK
7MIuB7Mi+BfTcyArpt+sQMKyPI/aDN2rMarmrWeUDspEFCCLNRk4I3CKSJenkr3ApRii7pB6Xn5u
QWa19gZwMB5qtqD+aMrmwUTMNUF+4vpp1qNCqmi/xC2YODyHdKx3gyPJIypaCoIO/oOV2cW90RKG
2i3ugKC2sOC6M7WfBKr3xBXSapdtaQ1I9gQZRodzlRDhju1R21BQjAH981K7U76fIGnduwhEbz2s
AmcvF2MiTYRV2Kvo45UtbvtTpiMgr2N801Hg8YfcfeO6EzW8aXmKUhNbgTVb4bSzV0xbS3aGFeF+
Cacu2zv2hT3BLJc9CNlCK28P13glyLki2v3f81nPh9f//odkRvGbYWRVVG3V/fh8Xn/h++NZiD8A
bvFwoUAU/9zxIfz98SycP1jRrsZVjIm4+VYy5J9ALooomVHiz+LHPkqb47On+fP5bGD9XQ3DpFMY
Jjl88/LvPKB/qhiFbYqZUjLPZAjJ+8Mi+PH53DYdGctMQT2JWBRumEfOp9rylhsqRswbR0eMwMde
khe0muHFpAKGIEdd3IKTlnqXUjF6qMryMc9BCiJhtjBWfNFDOqYghlvUojBNjNTYf0KWKOKtL2P3
soSageIHeolAcxf1dyMIyfvcGqEGDjQzfavbsrioypbaJPBJ3NeKdqGDR0yXZJ78NeoQ1pcAhJaH
OXbFbU/mwSUZUAVJEX+Bg1F9NUanavFV1HAVTEQ5ajjSKdpWo7f7H/bOo8ltJd22f+VGz9EBlzDD
SxK0VWT5UmmCKCPBeyATwK9/CzptpOq+OtFv3IMzURwWSCCR5vv2XjvzFDRAUZXvo9862vqnZ3/z
x87m5zzGTxvt5YYKRGcUy9gJLHuyTxue2C+MKSeaBPVNbjzM1dAeWZZIE0fb4936DecnekQgjWbH
zx5E2ERPqlejDrcG8MsMHCukszNUABRt3NO9AV5vRe3NgWYzJ/etWRC/U5W2PKZxLiyQJgg8fv8b
fq1Y/PgJNum+aPUgZdO1WU7UP522ckSAeTOVtEpL/KzKF+GuNKcxcLTECxoMIn9yWDWWe/LPTeK/
XnD5Qj9d0Ar1OHYVui/0SFTcwJugkzJInLcG+xaXxBYuPoLv0TvisdsiarhivTnnuUnU0/QMpAg0
ZUvWotr//kYsh6LP38tZCmK8gtRvP5cOOMqPinEvaIFiPEImUh0BpIV/Ilb8t1cBeSNI5BA0Pz+N
mFrrms4l6GiV4OK/alujDRprkH/yUK1/c5NRfi4CZXYUkGI/velkTc0JRBwHeo+nLSdWW5NL7S46
ATcIn8hNwaSFm3p61p1Wf2qFo5Vgl/T0tbXmhoofEsSEK1igKABSINSasesVRfbNMHNyxe05NAhx
HHGlDyCkNovhTu51Pwe4Z10PfjTcGNZYgAhAyHgv864kjSl2jpNASbKmEBfAxMQkS8+dY+mMDw1l
gpEfRp14Rsx943ywSsuJ/zgZ//dY+Rde2/971frf+Vv79pqkvx4s+cgf65bQ/4o8eakWANHzTBaH
vzfQWNEQ4IOKXAS2nklKyT/WLdv4K622pbJHi8P1QUb+Y9myvL9aiLgdxPsuWm56If/RqvXLe4l2
1+TIalAS8gwqq7r5aSjPsQ7raYj1wJ2rZK81IVzUwS7OP92QfzOVf5qWflyGYEr6dDY8bo9l/Ndp
qfThNsw4eqBYLdEwrl0HDijUlWNO6nmy7A9lqnovmZKDmgLKjZNGNfIoI3tFmtVfO3jiU1JsEodd
GoeOGY8LOqew+ZMOza811R9fUxgcsA32oIsT4dP8kfCydyYQO7RtdrfDlrqgMGc/Og39+C0iMug6
8SR2PAGX6E/u0HIH/jlB/u3SKMp9Zi405T/mnJ8mbqi9Kpm8DJpynOV3wK/6Z5r+epBYQ7udB2IS
sMGFr0UIKj2P9f6ZA033TO5id80RNjCW7uHvv9Kvk+kf38hEwc366zPcFjvVz0sJ0bksyxwg8Jia
Ay5hTc+2S7Ht/T+/jC8ckKqMv2XM/3qZpsMfb3OUDqq4aA9pr1DSC9Vu/z+uwvsCnhVzIraEX6+C
U71sONKOQUIIMal3tbb19PDt9xf5dV34ccfYsmCCcRhCrPpL5fCnZ4gIS3lUFqYgT5inUVuT/yrL
6s7snGhjzXCjct/Og99fdLk/vwwcZpA/SlY62wxKkr9e1LS6sOzlEnuXq691ViU3M44WsoXK6CtC
DrZAcGG3XYFgF6S4ePr91f9lkCxXZwbBAUReINagX68+QwAakY2aGG3zG+FX7o0TyuHu9xdhOvz8
I2FKwdlfNg90FNEa/XqZiFY5b2OXBk2lTSjrYnWdOlF6pL+fLwyrKH0BrZkFtlm2162yot1sFjZz
zIzDZ+hge4/911qfMiLe9IjkLlta6mtEdOM+D4U6cSDPjwPM1y0NJQrTIb/IJem3Abg0pbelQQ2E
7v/gvISNREqvZXq386Ao9asklUkghVOioOYU7GBp1ofHoZ3AYfSWeepakd+OFtmfpB04L1lWzbsU
4+k6tPP0u4t+6SEV1USOmpKbicokbSsm5SBtHHm0wW5eQ63BCztNnGlr0Kik336boq7+BhXiGkBO
eBxSD1SJAugSmMIIz8VYAfi1xtQ96Sr3jxYxXKjtpTV/sAUejsTd1OgeVPrY8f7j59WSqVvXEUK4
iDtVIGmsjZfBSRW4WuKFEJavF2ER/w/Snqu0SDiPOODQBxpqW42AH1JRIhNySNfVG28usT3nk3x2
LPJtk7TwSdvOUX9TTmo3eSfn18iYKEi0XYebsCBIZ12DCwlaupZ3U2HKL52Ve0He4I02U1eQT+eM
e8+hGl6Q5LmC6NEcTLLk9i5d0YNra9murYTWHC0e4dpJxi8ojmTgWK29o2EV7XEFR4ALdOPQIvQ4
pKljbGblycNgD/Uuq3poMN3kr2I6i0vjGL5BF7Y7z7W282z5m4oW9U2aUmxBBuYEvc5+rLIzwFs0
BEMZ3k+Ddhehtzo0ug7ex50IzKLwQb74FUe+V0ARZNOSdklkUW0T/yXNdRhlwxUlRAwBhE0HWS72
eGDGI5j0MCAfrPvqDv3eckJjDVEkaGt0bOVwFWO7Wg8qec4JS+ky/TQk5ttQGD1iO3GTZB1kGHwZ
GL3rA+5k/4bCaXGoNNs8QEc+4Uk9G2VKHJhryb2tm19JvqnS6p2UqKtOG57KqCdyd+qPoV5+EbUl
UUZw83JHaIFRCIl2GV2IisMJ3YppJquMhMhV1ApSdwDcBaD7RrCUZI5QzMF9k0I7NO8rTpt7rU31
vc/+dYMyZNiSiU04VH/rTSJc6L7woWLrQhEMRIgi0FO3icl0MZPUWabTvW3T7myHbK07wz90Huad
oTTnu04bzUPcyPAmbDM0pA74iWmQ1yYODmq60Xic7QHlgEZivCShMCmK6VrWYE7SiJgbUXdy31UW
3hK1b2zUkbpe7eEBfaFSBkV0FJd0Lm+10vIeiYGVN1iY/Bc5NPMBF8KlKXv/Bk3/RHEOF49BYmdg
tvJDNOhNLJevLeobJxp3VJc/wmFG5a61xA+GdbeRC7m2n6NHymdXlRjRZGTcNN/4KpMambc50aYr
p41Wem9gd/ZGt4RcsnHxPQhnZn9Pfqy+squ5DaSneMuQ679HBLTmlnuKmhowpF99Maq5ftaS8UMj
TIvw+Xje5Lm2t5U7n7tRe9diK1znpY/810qt6TKx/wNQgbOBUZWuJp2hBexAQ3TfvYWTwUvoxDvl
x181K74g2X72kri5dty83wKW411d5sNJHEyBi8vPYJ9AZshXlD93JHNjYHG0wB7BmCK4NppZbCts
YWuJ/4vXCWaQXkFsSC3B1FCvvdhnLu9cuGWkGTTpG5nDx8EdrKOIhnmJLn2VDcer2SZYtuYRVygk
2jjCFYPpaPDdM/CeMmgUBUW95eBlI5h+g5nX8T1840Cb4bHs0i+TAtL3+2VLGMuC/8vajN+SLT/7
DjYDSw3j12ULqqueNYlbBxgGcLDmsKTKrSmS5aUQISjC0BrBMVJ3b5tzNGShs8eQ4AwH34G3E9RZ
0cwbPE1once+j++8Milt5k1nntZ5URGBQf33FeGFK7YgxctAyV49DKrqvkeUe20ohHCZ9ki9yG5o
OiS7U+LHADpweK27bOrZaxG0XmwpxNfXkEqKV6QX2hCMpSPey4mdeEINPIKBgxtnM7te8d3Ntex1
sGsngv/hIRUm9AISrK6nVcdK7JIhJJOxeGP4mZcedMINoZs1E7mMqYBNsZbcVNVQzWsQgukKtCF8
EqMwu+KYdFIRITYjwV95HtzijTagdo2oVtzpdQ9JzcOfVh9GFY2vsYaw3XIHZ35VBJPBkndJjbtF
ixwOgd600EZgNOvehjj3xqVnpNp+HbFDo0FREMi2Jditeg+xQdVbX2qmtlFtycRmh2S1e3ZK7GMO
LOlRQJPDZGP22Y2H64mFhiwSbibieBw4YLSvtCzuXE4yP1CLtg3FpiMQRW0a+kFUwH1d3lkOTlTw
NK2N3d10F8iM4RecLcgXxaOStaRHmKlEaAdElYq8iTnhSClU+UFrKaDFcOrSdAu1FcOYKtPseXQ1
M94kgwRZSmQT/DHXTOd4FWKhSbfeUBbTyXcJIt+2oicd2ImEAd8Wfg2nh7Dz1q0dTvUBBFX+xWmc
9EOPJhMzUhoxZTnA5z7EAvze5GFE9qGSEzFrQhPJN1pvTPeFzMvNYn1BGUnBkn1DXNguQZDkOQet
ruqCFV1iX+tTJJp7/pNfkW2bzikpxqYJBpOl40zbio6EK1oPmE9hlx10Ik+WZbIuabyFB4YGtEXZ
jZMkUdBMDuAY5fzkE0KmNqTChc8aNCeL0HewEEHiJvYxhdbSgu2mPrIeUvRxixjetoK+GIdHmmBM
0ZUbjvdKNjSpYlYHIrGEMiExMxZuG3r6+SaCp2tBLAAouq4FIGuEQB1iiHY2o7WpR+TymZYDLhqC
/mSsJmg7tHCIb753qqT/EhsGjjNjHr/wJ6NhncVp9j5wjnuFrTW+kpApEHcP9C8koX/DfjLdsdro
USov4ItLIvjmAhqrAc+tYZKy3ZeoMYG+yBQ33Eoql+QEJtJEx0A+000qpNOfkgFE1CbPOvUOo5rJ
TgthauFfJHotKITRGoxZKe6SCJPeQvhhb5VIAp62TOmusxF1lD5rmpeHa5G0A9qnapYIFFX6Cpym
Q9fqmCxptjEmE+9Rpz0ZoceNmGpjlEFOSdtDxR336PwigmwQ9vTZxTUw94CGQYK/7LqvysytLdY3
RdGajibc5MLzaTtBGw2vW1/HJ1Sr3kbLGXXeV2UhiFneFyyKi3HxUkWZIvWA7q3YdT3W27UdDkm+
ajPLxxzppjSlnNkcqOcOFLsHSuYLvLlK4aYO+nhgo+K9CrsdH6cWQd7WMAi+Y92GfrhlqhBPBd1j
SXREUWc7bIszk9hAhpYJQdZZld3kfuSTkwWj1k7NicQm7QyjPXye/dx0jj6jIwkMHphi0dfj/Egk
oo97DRkH54hkZDLCOjyqfWm0Pp7OucXKWIPZu4zK7GB0T1l427h9CBRSl3TVZMk7syolkYRruqyt
vtUybQaez8P7YI61AYPWnCgpbZN9sOr8xL4HGRvFweRa3Q1Vc9s74zHVh10mnPAsxWh7ayunY7qi
Za/rq5gCJLkPHAJikoF8dn7EcjKzTzT6nQ1pElm9Em6jLj77pTfTLGrET07cfuhTP98aBRioFeNM
PldSWBc6fCYumtmI3qSQ9mES2IZQ2HpZuvGVophCOFnHfjdpErYBtUtYLikJ1ZNbuS74LWHjPCTD
M2tPja6wH+h5rN7iqqbICp3dFhu3XjD2TklGg6ONkK6q2bIAgQ7aEiUVItTuHKM5D43Wa2tHEEYO
2sHkm0Tcln2e5gVGu1JIgNLN1L5oI/qktUskR8P+P68f4Wb2cQDMNU9WpeLyh6lWLgl56QDYDmJC
+G42o/0NqQaGVcvS5E3vVdo3X2j43TITSw1K2kjtPOhT46YEvf1VL6KqX+rQ0XPBhI9jQm8gILet
B/mqpw7LNkwVw1sTK8KFHdio9sqxI9QNketjV2rJjnhExMg/z8pgx4iZjflKWUgGdtDossecw4KC
LZy5mCtFLS9u6CV3WR9aBj6cymnXZanTRa2zAaaLxFcP6I1ty4xgXuavOHbHbaR03Jw4eliEfNch
IMBN4sde9BFbKifL+4C5Arai2VtGQUyvJolRGmqvRtvkAdenCWvQip79OWggMjwAz4vcFYa56k4x
CBhEyxkGbfSDifD4rncGa9ykXlHcqB5c2GZmEQUt7iJ3WinguCxuSZ6/4Ude7GqFng6btmu7pwzL
+sUC4ctjh/3HWbUET4iiQ8XoB4DB3ppQKLsVWNlF3U2Lm7NLFLZMmWNMtrs0aYYU7pw997LnDDO6
Pau3pkk8ypqUebMr8RDGDyCjbHb5afyiYTslVjnV5Klwh1ycFDLRc0a94q4d4TgGpomtkKMOzbp1
PuDQ2RaSLsu6H/OqWUd+6N2zLBBmA/a5QwyKpszfJg6KDq6L3xhgCD0Rg0DbV3iZBBaXA7b7Zw5E
SMFwH87zYxeSOnsQCeYzlxyfF0nwCj4vFh7M8CyEU0DBsr+voWnBjhzS3nn2vMH20J/MeBIDL4W5
0826ogoxum237Q0z/IL+nRUZs7W6zQeReYHLZoFICoLTsIQ1vWQcs2HbWdJvtCCppubFIjvA35I8
P/nXtYI1uvI0Q6fdpJmYA5zQxQs4iFlsojlG/ld4HVHRoE7Fbi4o72xLc2zu2zQiNRwxbfzNTUwW
PFWgoV5VcTwL8GjkjcGCA7MW+Ni+vhHUiSyC7MjIwWCW49iIir6+2H3WDauM6Ipw8/t9+w8h/udt
u4W21kTn6gGH+VQGhr8xuibSfPBkonww7cinyYOMBFAdRodt1djGQy0K4yq1J2zwNfzeoaiHZo24
gtcFdrR3aHw5Htpaq7UVOqRM8dGCJBRik6yPFPHVH9/5v72Xvyy2ht80X2AdJe+v5f/cvxbV68/K
geVzf/MwGQs1bIEagSdCB/Cjm/I3DxOYMNBGPkpqk6LtL9K+RTtA/jC1VbTOfwj//tGE0QzUCGiB
mc+p2eNG8Z3/pAuzVEn/OeDoU6I+WPo/gistoJVPA67taWbjn3TvzdkwN+wpnZVQU09NqNQPYdp3
f1La/9Gh/PmCcJ4gNfnI5UnF9anv/3owNTXLb4q5kg+ujxNpk8ieBa81Yu84+92w8ZRtXgG5i7Z6
YxMQ4tvRrps0oj4Mol+OaSgxFQ8JJ27LY523Emv6VtbDS+EJyJ20wu271p7yr5HGgSnCNHnRUldq
gYXP/DClkokOFoK+xtIQfwvbZ5JnkELpo+FzEtX9rz+NiJs/ftbPQoKltv/5xxKGS4WJxgqy+U9l
eWa6IpygdTwwZ9vEknFwGibry9wa4k9mjl8bAAwf2iTw31zMrrDmbPvTc/R7lPFW7xQPJXzuc5JH
xsFtEBWFbu9CvIjq6jSQ7/wnvY1/MfoslxWLFJm2lE7E7qcWCnj0aizjsXhoG8vYmglQzrz3241t
TT8yZDIEkCgLQWRfkWf9TkrS+PD7W/xDNv7rPXaRVJOZSp/TWUBhvw4oneMjxuCieFgOMOeoaZPd
6GHsbEVxrlCNg3LPFPptCKixPt/qOLEPvmLo6VmWQT8XZkCcldo5eZu9ZDbNazRz2g7LWX805Xe7
LertROgFxfDJ/BNtwufxgXLIY2xgS3Rtg97Cp/ERzYNl5X6i3af6s8MJr9KOcDT+ZGh8fsWXiwie
0kIvBFX1+RVHNdfAxIOC68TFzkm+keYABczfjenTj0fx35XgL4IH93+vBGuE3u1r/j//+/2PBeHv
WY8/rwnLX/hjTTDdv0LvYgpnY0ErnQn47115ZnabcxHPCDUNRbulVfg3NdmyILCE0IiCvoVdanGl
/F3sjQRtWVtQTdGE83S8bv9BuiNz//LC/POFck2+AIonVhacY7STP/cSsckB6GkXjHhRREBUlegs
bd/XkAg0zbH3dqt/dTqr3um1P3y1Z71DI+z0l5pd+rPhyvHSRjWnM7hF5ZYp2H+C9v1mNRXbpbmW
5MZJUFRoDIwNSB1MgEmri2+uRXWVnY2z+fEXxyYZKcLlb5RujM3U9YCUWternplsemZyu6wp0tTj
UyTq/qoRVnZnq1ZcOcYEb8Wraj6davC0mza9VPXsPIZxPD2NMnXJPeg+7MngL/LyxwcCZ919TY/q
WjmxtU4MPgshvAz8MKcFVnabLsz7S5wU2YWiyUea9u7ZzQvYHLllHtJa1/dW3pF1HWrPSVn0F0zz
LoABFwnbCHQbpEC5Q04jD8WUUBXu6+47rvc3WSz+fD5JQRE0d2aJB21QHw16qBN8mRw9K19ZKS4+
jpr4zmvs7pMkc/fenL652FSoi1rZBcj0bK1//Iy4dB0YKtynH9/SIwnhopuNS7Wg/lAJn8rmbhPV
FsDkbug29BicfcnKtYlwQn63U2R3/mCjmY5N1V8WvfZeEBxxEX4YHwCtjxvY6t1mdMV3nipdSqPl
R+ga6RRAfAxjlyP1erR0bnNaxAQispXfQnpwzzDMsAqYfN8J/UQwNFN2UTZkGI5qqXueHZNfovH1
hVvTWsJ/mK0nJ88EgXa5vud8NQalwQcAgLtqY2Hq/ygG/qbKLAhLNIlS1FfLw2smwgHays12y81N
Yw828FgQCVhPISEXbv7WlDlXtNQH1PS3ttPMtdmI6rDcVioyLmJdfnJJcNrGagpiCPWSghkXdelU
fve8qf0uiCU9WBUPJEe+uE+t7sMiYOVsi2w6T1pr0wEnkS/25DnrhbopJxT5sgNdx//6pIf6jZGH
lQTwVpkH1+PIuhpUk9+3Te8GKfCLi5Y02cnow2TnSloe4NsN7wkWUrvJQEBcRD95KFYsD3qFrgeR
41dQMLB+bqmpaVRmlThTE6UiXY/hCfmodZ2VPvZDc2hfkmxUa8ceCe+wsniNKERuYreH3awRhPox
F63Yl26Jp1yYFTXcwbM+LL2Cdt9PFa7XduiroAhbsbGqubvuqbKvPUry31IlciJpfKQiEGrmtY01
ZOV6XndRDHivYi8y+aNRo22xxM61M+eWeov1XBPWeJfaLsWJyIybVc7+4TWSvAjz7LQnjyQdqDqT
uqPMn54Z9UunRTOCcrQbuc5gO24q2utnajD10Z2VvjWKRK2crkLUFhnY7CtTmWB8mvAOqQCBVRPN
swHV7KYhXhSPSGNek2k1n6N6BP8dmtbGzpZiTaJjn2PaiNdtK6t11PtyH+u6asjljLwdgclp4KrU
OS91hYtehuper8C1NKCx17NwI7D3BUEDVO2h0A5Aygsuu53GXGAcrd4H1+nuELRj6CPEQRzzQogA
GfnZSSyN9JwQXFzTPRgIy1WgSP8MLD20Aiuk87GEgW4tySthUYbe0JizDxTnQzIfCnWUmv1UgYm+
iQfDOONPSx5pZrZHE2fAG+1yyg5EV1ACRdVuEHrQZ8eiMx1aRiQzHIzaeOxAlT/7uSueh9qBwS+o
A/UqfnCTsgroS3sMOESCs1FMexqnEyrhMu6PlNPDJ2Fq8RozzrQPISHeULob9m1BEgGHfKwRysqw
DKV1diJQQLt2wOXfASTw1xC5ZYMncMDXC2O7WXWpNm9rlMzEYHhJ/kHA0DcC56pVrI17KzaALiLR
vx9IHt8P5Aboa8CDbs/yk5JaOVLUMVE/PHfEZh+MvizW8IKzfTvGbgASrj1z/5ET0FxAnFOkl3hK
yq0HPfgxUngRndEQxxgk4A0gAg2PN/36lmrhy2i5ySmeQ3qFdMKCjkPFSowNEO/MzIPYbDCct4AY
9cps0TW70es8mPymFu4RAs1+o8/al2wO4S+MbaXxqowEKs3eXFyTuxRtsLWYB4IxMdAkFILbEjMC
JDbpBzh4/EAMEBPsmtc77OW7tIfrNvVwn/f8Xk8Tp3wkN8WnY3LAp+PvQeePZMdVojrlRWEF7TC1
11lT8TgMqGvkw0rLOMWIqU+TGSMWMFqTAWWI5i7W63jPpkTRCgJnMIGbOLS6dJ5bqReBpjz1rk3R
4hOqHzpZJoe2qovHrvbnJ/Ac3mkaI315JawzgUgmk7A9mcceOg4Fl8jBceooTdwmSQdFaoakQbRV
eRVO1bzH9yaXEle+YedfbgYtdAOOqfmZ3DI0FXHX7ABeOoFGSuIabwkvBNq6QyvdYzc31tGRoX+h
MNoHYwPUB/d1fGC9Sw9mjE8TssRdPgzTORLKPyX9nH0MCuJERRAYzpfyIYSCuZaGqbC1mMU3hCPl
tVP4ZEaRc70KU7vatgMBkkXe3RcR7c1VRRVqWyxBZGQQF/7KG6eUWEWgons/LMyTVwIE1AsnDdEE
1O7R4YJI3mVDkTvTP1JOW6eOJKonCEwv2tTZJ31CdbgK7aHc+iIpbvPOqa6Q4LDeVc0CwiRitxWk
gBDiTeY958oSLlwSXvqquR2Bq+7MOr7GYNjcJi5sLFSWjPa2N/fY87qt0IqbQRtLjuGlvIdpumDr
OAuFcXGpY/EE6GC80XRs3m1P7w2dO4ZjyPW0I5EKW8U17+rSk2EQd559VNT31kVdFxfCbG46iwUg
KcyHOC03TjG/sYOdNuGYxNvKF1/90GCY9p5Fd0vXeGnxXBlEtqxrN7+3EtfYti0WP8QJ+rGYQCWx
TdPWOk7Ep1DF7omZpgwMxbGTkABq5pih32Y5Vl+zVBG0Qh26vczCGA9aEdqXrtTgJdoU7pPa93dd
pcgi9OP5O1HJx1bp8t4QXXhpKB6fRelJrI1mtJWRNW2KhnXOUZ61SxvShURCFpFZaSgfQAwFsbKm
bTo5Fv2jwX63Eq8M8tidAOoRf7rK++4RN5G6Lgg7JOhvMghGMQfglCXaA1q1EJvWXuE0m2kq9Udv
LJz3ycBUVLLxXQu3I9jJJ9x0IqdyN9A23+I5H7cW7uetJz13Demy2EjEO7EvesC4vNJHS/TX4NOt
tRxyJ+hQxyPtKYtdVRXXGBKyVQMBdOfLriRkj3nCI1z10QIEl7amCigEYY1D2nRwqHbuhBiRlAPW
CqBD2Os0t1ryFtDNOJq6JdwM/BOF8hWLw5Ln5tIUbpjiokrM+6rUpu1sQ9vC3m2viRTmRaNmfiIT
k9xFWw17z+i9HdbJZKfZjf4xxZmzA/oIurFDWMZvCmHXDfNJQI27GdkUlFnTvEdOQWZk0n7twB2s
bEKtb2f2KztSq5CzTFToO+mdaxFftJm9m0FWyoogR/0eScmFyLV4VZpRg9F08nYsDDSfJteUgfS1
7h08mP0C0aV/D+PJB2UhGV2VPhsHTGCesSWsCGspVFbrGmQdsY8GOkXy9lDRnej4tYjCcuuGN7Y+
YPsQ115NI33VGH3yRXe77Ir+HIFwMiTreJrE+CB7rXlNSEff1GYV7/2ZKWXoDANKrEyvi1zNJ88r
UO+0deKASqSvsRqk0dzRTixvC/QdL4ZF4NJap9G2ozdDh4dVxaVFCS7oZok5uRt4RRfzmRW+CVJx
9+wJuycR6iRmOkt4ppZ09mNCBNcl8Z1+G6ai2QmHriZd9JxmQVp73o3ya32PcTCnMVT2za2M/RJj
qBOiKelKORzmJcTTcgr3g4VipmcgpbnpnSi+caQ57/qKkYe0d9jljXKf1IjID3KuqnCyVcZ15OfF
oQz99CaxSsLlTNnR5E08K72OM3GNvCneOER9HuOiiWOOO6SEuthONyNHpTuNFHejZ2Pl0HtYxXXx
mqV1tCm6Tp68kZQVN0ZKODroLCKJBZi23Jexo6GsNOOxWDLNS1d+tPxTEBWwFKJqYpJmnb5CCGLT
d+V0Usx1FzSu90rKG72mVg77qI3llR3p+ZWM+tcM2RJPekCwJNmNRxqb9ZBB+yGBz62Ja7pz53rn
ZfSW+a5P0+S2a1Nlx2hwVCDBiKA5ajSCWzD6jVJcj2mXXAMWV28ZsXTnPJ7s74ZfG7cqipIr3yQm
fCgBHswTdtTR0os9259bt0RsY5B8aCUyIuXTajekkapgUqFzpJwXHcum14IMkjYyjuZqXCI5gdl0
mzayq11NsuYZEmq2J63ZeAqF1iLLmACMa4TtCbO/ktn0wdxJoFkZe/vCtbdVG2eBjuQj1/ynsC0e
snG6L3pRbHuH7l+aTA9lBfK97aDiSvU4ArZYd0lqv9SIwk5Vkbo31hSWj9rYLLAU62ke5EtYzOXN
IIiunBwjXONwma/rOmU1Hz6SWlRBVhhvI7pMKsK+3Ay0IXFdO8NaFWm+Ta25fdS1qrhK+W2Hiv3u
tpnTe0oMkBEgXdqZyr7kqDYhOMwXKgg0UJP2bUr0N6rDI04e66EdWSX9EBYgO1swClmzHkX2VcvK
dN0b4p7UqO8UQMlDrC6VPr5UqqKROqqbQoBwLt1uusIDrR2d3gu3s2NtcovEzTmM+fklqWeDoT0T
0cQEo81XavBSyNIZzUudgG2/y8xrK61l0Mx2dcwidpO9XgvsSx4FCyzCOy9Kz2xLjRVsL4B9OJwC
PdanAIkUgc/mkuzdD1c05qv3sUKNvYgRyAUWxkzwooedwB/HB7ql3smbpf8VuyLSQCrpgcyJ8tZN
Tvu+9a6zch1VjvJP6MChq+tMFOICzVvuUvbCa8pA36feHQ4o99BLaASbESNmbsOQ0K1xgMvn+F8r
W97P0ABWZJdcJ4l/IkDvuxLDuxU527LJjnirSP5kT5H0wsc4GJ7gcahrKjln4tl3OWUgzUpPaTMy
s+lFEYwdPCUADE9lrp00H0lxUsNarCftrg5Tb22Y1XcHUvnQmh9Cmw+R78WbzFisxSJDm1erDaHk
BA53qDV7w3hudP8ZbhUZ9Gazl6U41RnLnIdqdFV53TEPh1WXZ2zflebcSxbJjAGxYmv5knmIeVog
mYTNqy9KJ5hcMxbZjHOOHIQjGmF9OCCrXWi7l4o4vRUpb1jzUoLd8n6xepvkVjVegiqjm78zwMn1
TpcOX6XvwmJ8qiNR3EJ6GHaaXx6pJ9cUAPJH3Yh2Ra6lQZHYG5btJ633r2pEaUdTH75Rn8NvWIMw
oaGrwXW2ACyEz4WlzbfEm79UXct0pbovhtbcVsL4VtjFc+P7b2qKvqe2dyXJRoosNDGW/z3KjYNX
s+82c9Nc0QfN1+Tm3s1D/xpXjTop0q3XcW0hrs27Q9Q77ReYKYibQLxfeog+7BX18MotqjQQmkWf
IIozNppQTrPcMVda2/h7VjxEqF0BGz3Hl0YYu95gooMlsZN1cRw7C7W1fSzKiFOd5uybaP4oiY8n
hymn8d7MpzRsXriZ930Z7/H8nksvHoM4l1tQZCyrwyGJWlLY6FwHVdbm+yWrc5uXlXMpB22dc05b
kcR1T+JDRJ1JbuHaovDUdXIKEx/aan2XsTeP/h97Z9Ilp5Jt6f9Sc3LRN1MH78I9+kYKTViKCAkw
egOj+/X1oZuvUgqpFPVWTd/KUV7dK9xxMDt2zt7fhr1Jz5NjU+HdgO3c10F54Q/uUWY1ZBtFbUl2
3yZw4Uin2dNKa9bmFNWdSr66gjxwT7eo+sY9zab40evHAkP5atKFwzkMHnpbB93vol3yPuz5W+7c
RVybmey2y+KgRBbHfpJEWvrFJ5F0d0PDRhnXJ0ZRWhi0KqrF8tgsyRrpjYc+yelmEEl/W7JvbRgm
P5lTeqEX8fWqG4gTS98XeTogmA2OaZLHoZ+pg+s2yYNVBX0IOeOZQJQT52FinKvSDt3aSA8NSxmZ
CMCtms7j6U1TWsJ1g1x6WQrvq5QoRfJckMDnafCJtdxs7rpmeKRJaOy7QjOYphd62BPqt7eBtYmt
D9fHvC4NKTmQ1ySYDcyTaCm0HurcDOtEBnoPvUZlcAt7dCkFYeF2gQgqkUffb5cMWURZ3XsyTV/j
rjSe6YzZB4IdzJvA1Ep1zWbiqAufGNSN0SFt20xJlixbppVaSd/RjtsQwXCc88SwfEMzUsPONJQB
qrQR3TOAqzgKJsH/hxirY2Ttx72sXCR7Tt/sQMJy+O7h6agy88eT11lWhRTJj4ujcETtbRzScNFj
pwazyn4OMhLlLb9L1khcq9giU7Dl1Wi2iXmFq7c75SUPzFaMKuvJXTPRPDd6Q2MVZSB8I4CkxCT1
JW5twn7jXUe4YV9J0ONLMuVxJGeSSyj66nQ+5JP0bmkJLvrljOuJnqsEvB8mZNBPEYaJh6YoEjp3
gSmvBhgo8yZPiFzfNzXgkV3SF1h36b7n8qutqFhOQeGD/UK2Sx6TzPXW3ffapF+tpMx5Pw9jtU9t
HdM0MSz3BlzCJRwdL3YOKldze2TIy5AAaNGmtPgC95Y9JsEJQZgddZnfpN84wrlqX+nWmuGaukQs
b+jp4kBBCpHKx8aXiXtqtPwlNvnDL9USBMM57UbXv4AynxNpB/uKcQPxG51+nvCzPKN0bNPzXDvy
jadXIm8doMmkeG2KlJp90tPx1g5W3YuOY2TcOI1NJzaXY0zA8erZmBcx3JD2C5FepgQOghh1D1O2
DCSulPkyHxD5CB7OutZfkV3QR1smx+gOqkhh6IvYsoaHqaERruv4PfZJxi91MHvXk/sZs0P/ptyy
bbTbkoPtyXRkNUEs0f0n9KRuVNN1B31sLcRoF8vwVokqwY1PgyFqSv48GyyOpn0xLzCAfZqK1ku7
cKvYuIJA7RG4g1Mhi8c+cFixuO24dqNlgrMF/XkJefpekKQY1hK11jS+xZxNw6AqSEWGzmxUz8wJ
JApOvUmmS1lUXsN6Y39ntK0QJM992pKP3GewNwroGJvYIMLyKpga8Q1HTjntHEFO8HXhSLTOfu0Z
JzFni71Fxuikd5DczOsm1q0O37huGBGTlho3eFU43a6tl4INX4N1sWCIUdNTTBkY30syVlTEUPcO
SQtR2xvav24dlWjph9Cc5ZtpGA0t5Y6BADVIucgrFFW5sUHuKD8jjGP75uhePC0s25EI0BN9KpNl
9D5Vri3KXc5gZYzmeshPRW2CpJ/LhqfADHoXsb8ngs+jk5vykj7TI5Li1dND/MdX/E3VcmUPxNBi
4vRZa7IaUnHTx7rxlE21ZrBkoQU+ov1JsJMVxDo7/CyPJGyz5xsEeG69RonPutM5X5Ey9lfaOGjW
ocwSEzqlk6PFM+ME0Gs21CmFVFvdwvLUQ5plBgD1OdGUefB4ok4YqvAWscECHPHp20broQR7VH9g
IHxadDfejAWxxbtUsbDTQyXoMSXwYQ/6wL/hdJ5tGmfuSqLYxp6GOYkavF420utPYxdP+d4ecx1W
WJcKsR3p3xRqT+1W0dGt+/ZstsChOHa7mKnCfDI7SevRQDKaDgIDjc/YZVx1uyXyjwrTTMrHQFef
2FV8ptjz+9BJXfcbwE3IuPDs2YngNZFjAfy3eCkc1KthbZrtWwoSw7o28zohhcdMm+/OkhjXWquv
EAYudhfMLpu85S0LrTzw7Xd4Syf9JEprzk+0fxuXUrXJrhvbJhhSjVowXJAfQEOvx1gZEjdHw0DE
oFzsoE5v7cH0otTmcYe34yU+dgJLK7admQqkJB1i4hDdrMd8MsEYeSzboIRVXuWL4u9qtCDYdRO9
mu9THQhEqCwUcGWziPcvDGISSLUYmaO1zFjZNN29pqTr9lrdV2ejVmJNm0lCqps9ZoX+gXXf4qb1
4lvntKhcpw4PQuDN21g1Lgm+RfFktMXlQuEjrZxzLzl9R5TUMtIcPwgJ+x3Cup2qW+4mUvpu/qzV
M7C9eL71aixKGcJV8hLMPgTz9EpDFVFt3X9iq63ONh39dE7tnXC1L9gqHIYDxm1PBfYmFYsFoRKb
PrDLvTF2TF5EHWH3HU8TVVw0jG58blzrvpRAsEhHPdoJ0Ue5Q/iZg2R0A05ok3sz8BHKthRIbO1h
etCnaOUoz5wFUF5vVEIIU5K3u6VRwfPsVQSmGHoQLjbFA7+f9bA4YxICpHhYcKUwbKMlUCeEymgs
YzTYtt40IC9NKv8T4IiqCluD+G4x6fDhsfw1hBxuOwl5kQeVFRFGuXUp66W6yjKZfSL3hPthNl1x
btqqfXAGp7wEHfZYtna28+bmKeCIOcYAU0bNC9EdAZhvBKyEKz/2/CLlQEXQrd7GmJ1ouDcYh3Dm
LHntbO3amG4apOcXS00vtacTsO97Z5smGBYcozh5arx1yjJCeHljL82BIy8UUb3etraww07Xbqju
IVrVNd6KUt7GMakjfu7p9OYc3E0c3YewTf0rVllrYwWglmqvpkEsjqjWslBLjWuFI24DrpQ4cBtA
SUXaN127/GURnberpqm6JyoYo0AzmeEYz+aefqWOiGU5qUnP95VABUBy3zJs3N4l06VLXDoci01+
NOg61GYpjgMctDdtwJktlf0+0RtxWxYuHjKD8sScoSEXW7LL7WOdiU+4zKKxb5MD5xhK8piq5SLA
gqpYOesnmr3jVzOrOQX0K3jVzz5pTZqfKiv/AhwgvSNC5XkCSRP2HZbCYETrM4/YaV2ZbK1g2DXt
Yh5nJBEbs2Z30uM7ifsXTw9Qkg7M1J5AN/Ut8OI3A79gRP4MecElnc3CapAHk1c1do5/hayCUwRY
tnNR5draMW3gyyXHQrMm1P60XUyH2gdX+vLGypRtF3yjd0Hnfjd1soOmKXjAt30zwyvQKlSxvd/e
ys4aCZwZ6NZidZh2ZpU+KoMZmmOPj45jtJz0SeElBILUWECC13ZGt7y356+oePMzuRwCEpz9zTJL
6lOrrq59Y6Hr7qf1jp/Uhf7JVGyYJmNDDPlXD9nz2kumYWcqxovO3HM/A0KZfPuentdboUkKimny
OSGJPvLm5TI1K//YzN4j4LGJzR4NBANEqnaEY881Cri9bdGCmZ0D/WItrCf7ixi6dJ9J7X7IvwM/
OOODevUVczbXxGxA0halSlLJB6HoiBEldAgMrKAy2Sm958iuXcyle2MG/OKd6RfHubbMqzmNbzHy
4ta7r11xnZPasW0DO+IEccIqdmVbPW5nod2YSaMdCPDlsGGVLx4GvrlJGJKL6VOfVcOV0zrlXgPY
zCjbezGHPgJWf7B0RdxY/TjU1oFg4V1Z9MZrrPefkyztHwvdjehtUajmwSsA3mlbsgDJ3n2WrZ5v
swpdo8PjmsbTjtr6Yi4wG7ISpwfgDNdJ4xbXGKEyRhokaPTmqDESma6TlPlgPJQt+Ndx23kGfRcD
nDwhIUAOBaZJ3Z7Ok9Qn8O/Bzh2Z9XXoiAl1MJ1LJwtuSpCK16abXbtO8egn/jEVNkadhlxkD6OM
sodDPA0vgSA0LSjTYFtr4sopBMdsTz7WfXpBwlcENArJ/sTgUCO9vKteO8fYozvu0bkTxlODi7qO
oRGT2fCUeO3eShq0EP1toNcniMfXXjYeFj/AmF0cLGSKom7cU4c/wMaegZPbwHYSCQMbVJVd2CVy
A2LQwwHJT+RJ3LfU1o+p3+/xUca3siAftp613dLZF73Kv2HRusrr9hQMNuRqvxKR0MjAgzh/toqU
LoaPuboW04sBLS6sOZRvY6t2vlg5888hTTN88SbDMeEXoeC0Fral6a5dR3MntWkELu2Nd4FKrOMw
GpzwjR7RhtGWjD4Hz6ki3B5nIJPGVWezeZmpucRh4sRqnEOj/5HZh8OSAD/vnzQ/9SPaDxIUkROp
zRqsz4HNGbg6Gml8zalSux4xVUUOY64g54MVI905YBIPC2aqwsmffGp+HC1VefCJvdIqm/0cQ5zL
EmovLZlQdshgmM9I5I4GKVZwwKti1JGpOtKFHa5tiaEb4Kx2o/CQWF010p/Mm9BTTnuuSh/8uWhx
B+XjbWbH+4WGPgcK4mr0XNl7FQ/+hSJRfD9206m35FVmOE/sbye9cjxM0xRMWaHbSHEM94DTnYdg
tMvb3hqtm3YoHTyoKGD8PD6LxNji0jhwQqHBOrT7PG72aSuBHDcvZr92TERvhKs91158Lcoceey9
8az18owM45LkqGPdF09sR0zdp8gq68emGNEp4UilXUGxvZnj2H8DxEFWIyn3ptoy8HO+jbaVXUKs
EGd6rMFlQlP3ApMQWSQDhWEUD4795loUc1lbfs+DmfT3IC+jsgI3HHmdf2tQIocj/qkIdVEQsfP4
VyONv3Pp12X4PwLLf+h8hv5Xrf1eZdW3dxr7/4jsvX8xn7ERyyN+dnGg+2jK/0tk7/xLRxNN5gcn
Ls6vKzrvvySVxIt4/Pvo3sFpwdj+j6TSI0MEVhiKS5RvDn/y3+LnrozenwSVtI3Wv8lFyA+nZA1g
WFXAP8FZRI8NzyrTS02O8utUDNW6I7RIoVySKkeClkr7hk6BWUcxZb7aolRSyxHnvvjm+KqcjwQ4
jdUHquBfgUP/fCg4dzZtirVT4a6q4Z8+VEmSJ/19jgbz3NzTQ3YYxcwFufZ2nDMISMbHAIDHZ8dB
PPTPY/z/nEax3g+YT4g/rDVoGfjhL5dmQdXIShWXVSO0XRJUznksY8gmZqbf9OgyX34S4/5BhP9e
/7xeDtaUB6ORetp7L7K2ygnheiEufagn3ob+RPkq2qz6EvsoRgaPceXfr7d+/P/oZ/+5sz9f750g
3WLXkYrrUd6lWz/Xm6Pbdvoewmq6/fuVUAr/fiWTG0iP1HSQwP96I9NMckJZ8kutqPpLoeXlUaTz
cP33i/zpQTE5mfl0QVeDwbuLaJ0IlMsckm5GTWtPGN9lm8kzG3ZxNOOeTITWRYRCD/+Db/crXujf
99H3eF+4Km/vu/vY5YzuqyS9RDTkWxzc8XDRk0nu/MXx76pJDaepCIawzF3tLhY1Vvu/f/E/3l3A
2jyigLHMle/98xsSeJwQGdZfJnmto1HJxj0dcPnffxcMm94+GWRcxXfXu//Ta5g7fi/6tZHjZ86r
0mdtT5yyuJ3yPL00G9nf/P07veNC/LipBlQI0GtcDp35u+uZk88Z20kuBaKzk5wa7XOdmXARgBfc
+qY2PRN81e2Rs2CBVXQNdxT8BSqTkVbg3z/KH14TXsf1f7yW1m8/L4Ij3ts4uexVYYR9U9gREhdg
hehYP7jHf7iShXTKp4mODJI159d7rCTj2jL2zoPZJ5+tKRNHGSzuDqSHOPz9O/3mh2GtAbvu6GQs
2cYq5P/1UtZsNYxprfNg9/Vjz638AnLBfyEsdFHIoxL3yYtT0YQqJYiOQNepidDv+Ld//xh/eHMI
5+DbYiawQfa9e3MmJ3MqupVns1GwZpyOPkqTKvuyWfJmWxLXzRAgKZ8WGn1HzKbdBwE0f1hwbZ3l
1mBfIS3pRxDET890uaRYrizrjGneP5hz0O9yFFGRyGe5i40q+cBS9qebbhueBTMlgAvHPvvrTScS
A+plYJ7Jg279TSkZT4fKC2qbiaCnPo+DNZ1l6qtPmeYbBy2urE9ScK7++01ff9p3y/4vn+LdU8ZC
H3uqwbxW0B5G6JW237s5a/eKMnNTiZmU7jpo9r3FYe/vV/7DQmUbPvIegBKsIO9Jim6Vp9m4GBCd
yuUi58h3MAaYFR98vz+8RTbbmsEMBxIaq+Kvd7kfJS2XxjjTeem3BB6beyI89ZBzXf8BC9H406Us
x7RcWBxgjYN3rjIvWeATDcaZZHD4Y0OKToaWhT/edgajqA17TXI56914zMzZjBhuo6oSNHxJXHba
B4+e15Vjt9bVVIxibbJJ/6M8mj/92Lh01zgOGoP6eyqcX3UpUIDpbDRyPo+yW+Meg+LGzEZ3Pyfp
dLfAA/8W1xwc/v5b/6GYNJBrQnymrmVfNN497EHaa0OruSdtzvLrGPkK+jhbAcEDPqU7xRiiPQTR
79ZFFKMjRKHnucdmoMvcsEXO0QcfZ939f33qDeZC/ET4SC0qyfcL3nrAIovqRChmAc8jV5dJmQX3
WdmYqLXS5E56nqJtA0dlMUZjlylnePrgM6xP3rvPQNwF1ADK2NXC+u6WkG9ALk/lnTQCTC5raJ9n
ptLxldMxbpLAZO6CbMoOMArg0WV0/0pYNjdQFNoP9pk/PLc/7gQ2X24G8OV3pZJQhMwYyj7FZSfe
YtdposSB/ZFXbqSGuWgYFE70OHvZHizo9t8DQw6ffXrHjGms5ZjqLqyPgRmwP872Ry/Vehfe3SUo
qz+OSKBg8Q3/+v4amVlyAy2UlFmCSkClDl7U2T6aalKXbfk1Zu65pbaqInsa4m2p6MdTwKsThxIc
GbU1zJzQ/o9L7uafa//sjv3Ts7x6j0lo42Nh+Hp3vxK7n7R81k99Y8GMRrFe3MCtk+TTUnLgKSnu
5qBbqQLd19ScatBMdXCMh3q+TWGUWx8UJH/YR+CAsu5wOsGapzvvPLRABUSWetYpIf11jyHBJQZo
MuyNIkuOWWXfPKA0re+mQcPgSn6GZrHF/P2WrD/Cbz8SI1jDCdbF7wfp/aetU/WO7XWjeUqGxIZY
FUhwTYRdRGMwddFcjepWqkTfj0b3nHu2/cFG8mPx+O3yXBgjr6Gvh9VfnxEQX0ov1vFs1bUHW+sz
unu1t/OcQr8tJHQ4Y/LlNxqELMi5nsXHKSiOoKiZSXKPIqJU+//26QN2PjeDJC6g7Pb79aWoCLaU
i0ALVi9fdWnwvC5zgsgmT+yOYA8Xn7FHeXdwY6k+WNx+31cdg0KZJYVbgSrl3fOgpaMN3kecfKMR
d/he5n1VmPnL33/xH5TUX+85VwFOjOHT576/r5bIU2+I9kxPizfXVxikh6MkMz4c5JDx/RBXFjwT
e1HEGf3XCewcYoGQAEIgJoWylmfoHwxUKr/9dxbE//WY/vsexwcjZRUStMOm/96pXzBdcSUfbPVc
HyaAJ1clGTm7GM0PUm6PNBxSo8JMxR+s5+tt/fWGIAGkdjW5OBzq937lvLf8tCq1C9/N/YLBnw8+
rRmBc21TVTdZBOg84YEDxfbRie/Hke79pf21wqF+Z4N9/5V7cA32MqUn6Tn12WoZ55ZjxoxFGE9d
Tdgaqefttlym22Ro3dOI4RQLBQpRjaPEptFkfiPbMmNOHff3no2tw6iW2wVyzmXZDozbhuRV6gpM
nrAuZhET0tK0AcayTttiChEf1Aq/1+GQ4uH/kQ5BicIa++vb7K0TeRRUFyah2wfs7dKHdRMjoXNw
hW0tc0k+OHf8/sKsFwRbwerJiet9Xh2PS2kutnsxeRg3EuW3uxyt8we77B++FW+lbgJUcNbTzbu3
knETWnnhXKCwjG+QhZAy0FaJCGeYWvNmXFLt/u9v6O/VqEehB4iaF3RdlNc//2lNhqAiKT3kRT+3
GZaqlTmWGu5Ocyrzg6/m/djxfn4A6U9R8tIr5HfjC74PK8CXqogCdrE55TYj7AT7ZdhhP/2kV8Qt
IcwbEGK5CKM/mQ0r12bhoWOKPVpDdXS72L00RwSuG0frrIM+5ot56GZTpiE84VRtlTuLa6bxWRmJ
ynf3hRdM8bHs5vqN+X35DQlX197PtkkyMHTauAm7tiC2Sxb5mUyP4JWQAxLlPSNtvhrweKFzmm5P
lDBiVsyJsV+8ykYRc9PEqQJo6BriquHnItMy7btgZyqzzEM0ejgc7UWDd9AVxWufmMu5NBCiRpVv
EUeY1R0qQjUR/bkZmyK/8fSFCGQXcekrL7/83hbLdMprj3FEVo+53KhCFd+7ppr6KLVm9xs+U3HH
6VT/3lWTeWtlI7PRtJGY2BKEQS9Vb6CK0fJlQdbGceKrqF2iUAesTl+wq8wY6aqisKIYFNiJMOH8
VhWAkTYerpiHNXct3cdFAVpSZBWzD8KS6hGuoYkwsINijMcgDhTc8lhw82oAJ31DKqogHgi8aKt9
kxx+Hnv8tPEmxZPAE9zMxrD1yBM10FDOwt2hSvtkKlUNEYOmsd2JNIFe2Nox6DrTEsGAIk54WWi6
ksQVqjXnu5UiudOHwv0sqxy9j8VG6W96BGXoF7olsLHMYDnBe5AwHtd8azwB510wEdDp7SC/FcMS
FkPcRp7mNoqDU4VvJq1m3MeMeYARo1ZkEg7Rm8kiJgwtIke2rEMmpfF1KQdMPTj1sjbKyXS/sWP8
7XsphvGiF3JgvDdDLWS0m1Hs5Y3k87Q66qRtDCKyDoMgM+ITVMmi3qouRUGIzv3VEWZmAxHreao6
K2PKGBTV8MRroKEt1x08p4Eju35rgX05Wp1VPlNVrVKKvI1flJOuP0mFKGpTZnN+VIwzn1gUkQwn
82Q9lJWRfsZIOElIIJP15lbssxuHINs7ibnfizCvZioql3mauYf6snapKix5apqd+5FE7Wc/tbi8
ytNWhMxvx1NBzKWzH6BD4ULvoT0ekkEG2UWWBvjS0lzQHsCFx4A7RhrrbXQvn18bN+vw85UFfngj
qY09gVsFnkUAfFDEZJIFUQJNFzMwySnOpuPhUSdbZMi1EuFRnwdm3Vb7sZ6wdM7SQVGMD4NCqRwD
ARITgAy5bOhJ1WqPjyt+gJpEsSrBNeeKwYOBY3vpF29x0BMZs1Xou0AOydke9WU/6FlVEC8qxBMP
snI3aEOL64ZiEItvjaFiA6nAZsoajG00Vk7SHo3asQ4TRFmcko5O5Mwya6Rl6lMlT8STLav5atXd
ZysL3wao3mwtUshy0sW62onGttR6XHZN/xwj4uyvvT4Z73CigettY6BBG4sbmew0y4+fsP5lI9E8
0LGgVeiNHxU2sIYwHlWbR5BpKJ2KZaWmZg3xdlGfDSqnytJrazN0rldu2SqDV7wzhr0tltj3tkHj
Ef6czw3UgLmtx3kjCoOKHw3ompjc+C9Ja6eUQDTEXxcvNy9KvfUfUFiQTwqIReqbOs81tE8Et8ut
RIHahXmemB5wzaa7d93MA0iOUZmEQcMXFi2yihW6aBU0d69ZC+wsM9VjpnInD42xxnBS4s0kN9uo
5qul1JZHpMMsO8lglodE1AvyMbRr32GRgoSGrJAZQBEm7VbEE+NhXMCOQ8QfCy+2724giE0jpbBt
6vrWtTqZbWC2jp903CjPDubjS+6UY5KO54tHfoDhLok90u4yRCwo16thRvZWITdCZG8j3SZUD0e8
NXXBZgqMFNZwknn3AUdaMjNqJghhZwnz7AJkew4UpRfSsNVQAeANkl6OI0Xf+LLR0WdBswZlP+CE
jmabPSUcyZ55c/wxww0DPxyJtu00GFiX9N60reZTly3mC/7f6XXySuWS0KaVjx7n1xtbyOAJZsl4
lVgxutekrDR3WyFLUaAnEwbUqEsz8MyEWeU7FH06fCCnwfZWBPwygYddOJSNzTksSzpjQWnHsLz2
zX4FUxfjAY2Z+GSi9/xGGza+KRihzRtXn9w7bMQxeVHL4jFTo8ZmlM4vF6G2zbw9ZX2DPWRc2CVd
nzzpCItB+33UqQ4PrLrweEfTUGLb4LlUUdZ32E4GHso6apTM64uOoIrPAVmGzhYfjVccdTpBn1sR
5PigulT1yM4NwAmzn2oPhH87YN2Vle7RTCSoNZZABBuzqorHHEc5Vvo2dq91rS0KyNsNuhEkcMzb
sfL5Kiz9UvDQq9k4U7TQrBfahG1mxJPL0u+k0sHzAwCdbKex/jYxrqlCp2bHBahsSxV6kujGYzPl
1cUiKCQMFrzrbGSg8g2FjDoY7DVqU+l6pS6m3jJzNA0W+ELbqP1raddgVnUL9esGaYL1xQbc20YU
Qwsg1woFJ45ld3jOpZsdRxMf4qb9oeSbBkO7q4qS9ITZNPM3nxkZzEUs7goPE/C1jbQNGYeVVao7
jtyLiLg4OolGOeVrh3Rn3NmeHLrLcXZm65gUAaQUkgiMDVNVuL50z51XAADJVb+4zeuYSaRwCFjy
W7v0tJfaCpKBfkqFZK3TGik3vQpoAaGAtVEwprhYmzkQ95bbT1clqzyTLOp1NgXVy5T84QTLztIW
uAw4jSwXceyNSJSxQ+fkoKWBIgISMcimqmQMt9KJNRu3CHBKNGAcKG7AQaPfRJiKZHajQ29B/8sT
NYT4XbEt502vm8jceDQ3UyFqY5MqeuY4bhf15NYxNcVACAKdNEZR28J15OeuNQRuXM9LxE56bvop
w2z35v5A+FQDZQ8dnMx8s5WHMpERITZMs0B4YTvSvR1iDA1EkiZgXeVcwoy1Ku5gGAMrwFWIepr2
zjI3KHG8xKAg8i3nM8RuJPuJ698vmFnuZ1quDxaJxw66uCZgF+WB9zYlyIhs6/c4JsMkHZpTrwuZ
RZ5Fn9+e8/mbI8e+iQD8OA9Tl04PgZ/gGqaXyfq3mLEH715v4utUz4xxNV/28V3rSCwaueP0a4VF
wFs4Wku3KmT9ZsAqCt95txbWlwjY24awUTJeNn0th1tvnNMvpQbgoQ8W+9I3nW7bGEUP5dZcV/tx
7JCH2fj1r7RgHJZd3AY5uHz+yRcTpD0KV3C901aw/F46ahjQsOplC/Hf7ppDO85AAJza27PIZNUe
j5i9bJMYzfomBmuA36u2429gqcs7vEnptrGrFgVh4qNm1wmMHUOL5XPEfKkBpLXFDONCaF4T7EgX
19KdXYyGsTVhoy2UuCr4bnRt44cTdpo8QpbPzzcHZW9cYnbDIA8DGE1n5fe2G+lqwYA5g8S4ryB1
PzYp/9UuZ8tHhwQf6HlAIC03due15cmPk5no7z6bjZDeqPMm5lp87UELk77p8ZtEruF3LxS6yKmD
bkyqXY+HvAuHxuI3yRaEeRsVi6XdEmclptXc3N20HYOpDdEg7CYEii7fHRAyOFPdOPnUZKMBWsNf
vkzAhZ9s+LcXfqFSGTbmON8FpUQQWw+d2rtT7iH3apaWImgeZqBpZhkfrKF7GGoR7C1NlgZsE0qu
vSVNbVtRgFmXYOM5J3giEweyY/0zu66dIn2NO+oPp9YG0zqIoZzSDcON+q5Z5PBQ4R2GLerqMJX8
Me9fSrsenmeMF3clj1YRYcAS1UabFPZZHJc9lpORrQUGhQEfiWzv9sQYJtZQ7XX0IPCm4+kTkz29
yaLnoUBZNl2ihyect8EL/WzRWdRIP0/Mt2lGOo2G02oQvs5wZgKrJyUedHKBMWjOr5hGF9+9Regg
z73F/lybzpButcwQZpgYuMUvMgE2FhnhDFpaerlvcLxq0WTXSP9lSGc7J9C2ALt+sIMJrLMFXMdG
Su64uNExqp5RwyqeqyF28l1cxYSYLwVceqcVyTdaWt6A3dZ1e0ySRKq6UiA780ib+V4Yg3l0sAzT
+WJVel4nE1dpP6/ZyCW4P1b5KoHCYk5PgeQF74oOtn5SKNTgYL73uOgR8MZu7iBvAzrBlGgxxzur
ywz6rnSZdl7rQzVHFexeLjlRniF14ZoZ0842gjiVvKSyI8rARqjuRkGKxGPT2Ql/XWAU5EyDylcb
1yyR1pn2QrxtwlkHQo87fl9yqamdnA2tCJGIjIg2q8B7rvgnl/PYdnfdUBg3RcwNA1OQlwin3Tj4
DNzWrHdN15NOD+aiLDYo/EkrXhKlfUbCNLds44yndyNG8O+5V2kPrfAFd1R5GdpWAiP4m5wCWwPi
HJ98DCcRUwiAcEEXKKjj0KqOGN600qkuHMnMdicdRTVdkuKLd5GKda0HbUrwrkqd4VI2DhZ+t57A
9vQqDb7YpgQSR0eGmAE90OprokSDOpQYWzGC6LK5Wlj/Nfw4GSfNetLm515arRXCGMDLO9bCf5CQ
3uTOSM3k8Ucb53/ohP/LNX9qaP2WPE8s8Uut+uxnGuH6X/xDIyTBlqk1vWdKFsOg7UBP7x/tnG38
i0GvRVMa6Q8io5+ybQ3zX+iASAB0mIHqNMaYE/ybRmjo/0Iy5zEQ9Ona8yD9f2UEWsTnGp7pYbAL
4GS+n2wHtZZAlPZMoApjcqC30EfCK4P9T/fjD3OoX9uWHuxQrsIoizEU2Wn+ylb8ucFHGOoSjDNX
8XN7PieYSp5IODI/GO0Y5vvrMBTEMhqskjcTA9MaCPzzdYqButYcXbyVCvw16de88RE4K//GV8pH
dcNIJ2pzn1J6sjkpJqRt0/6xh/6mCVwKz35Q1UM1j5mLisMx6kv8OKZ10ea6TThPIidcGRjXRnTm
dYa7v48JAcBcxexockx1tAXZDYdlmdTeYEFne0HvOiuwNNhr+CgDLTS28RjzDsi9FgdZQ0CPRRwB
VjDMUbcxi3510NXgIfnPKtfYQv+wXonz7fyDPdG88mIL924B6mXG8J6L67hGZQwZaZxOo2c5d46H
1Omawxr8C9hO5JG4In8cBih222Sq6ivbHPuCgHZOwjtN/G/2zms3cmRL168y2PdskEEGDTD7ACeZ
Rl4qmTK6IVRG9Dbon/58VPXpkTILytFcD9BoVLdUGUkyGBHrX7/JR7Wr2wC5/9AtQpKlxkAH4VEO
rlLYue46mXW42vwPvcLZPjIIOiHwwGKjDCKwgaHtXV+KAEEeTJyyIobPC5Jdl9tNhsMjRP9zwkUo
r1rcNwuQpik8bcQwtxeDRJD7ZJUS1zwbwKX4XDRWdd4ks1WfULlPNwRh5A30auDXVeZNeFkRnISN
URMW9RP5xt6TqrzxoaCwfe5zk00P1S3exL3IHmO9kz+o3cxny/Jk8U0j9K32q4y6BS6BLtwTL0Jj
geuRBjGaZINh2LTuUHG4EKRZ3eLTguobW5weq73aVfW5DqcL+osxVukaKkwnHluSC0gdESOpfK1o
SQu3kBOIne7VFX4gHK2SFduHh9GQPibjaUOCXrwla113yIdNWnKi09AYvrqdS7pGJNOCE2iFqAKF
XX/xv8vzb26zWPIr/+mLH6zPd93Pp+L14vzy+79XZxJXl4xDaHuwm23SWPmk36uzIKaVJjEtAhoT
tM4l3bu/ic1C4AgL90yH2Yv0FUfZf1Zn7y8LX3mXzwGLXjhx4iNesTRcWLH+q12x+IWTXQ7Hy2Kx
86Af7TXwYdOn7dzaX1Uzd/Y9SWi442AHlrDXX7iYtDm/Qn1oSFRoi1lVzaPVDpqYqFdQTp1MZmzo
fjOXwZZixksrtFS5i+wLi6poxqPLmjEwCSrTbMWVORJmjaVI7HZoMSOZWJmfQy1UJyRVdRwm4gGX
MS1obZVcdiVVCa6tI3KgZIxtPrrT4gIB1VSyWKTbGtV4hFeHcu3vIYS8Kd265VSodjtQd+IpSqIO
lpi1ysAJMtuMMJkLERH5xTjHrC9ehaRl55aQSHw9EWOMIklOWdhwGhuHFK8PUN4ziKlhl23IeiCb
pAG+V+CQy7M80+pKUvIULFqXKNJlt504umKLGVDCcfYUKgemn9HYr2oaQpWPaA39S5ngRkXeGL6R
vlM2WB5VzBDCpdyqvazLcK5X+sx6+6vUh+GOgiCtnk1Mv0oiQGUeYbRkIsv5nnSYXlzZYVg2lN4S
vaUPZoDRag05vWs4UWOGgyGkW80rxxpd97RViZs+T6VVUDLHxPB157rCfBX7v4iUi0lkHPThv5df
AqOlwHGJGTyNgoKDL+5/izdKltU3Xd27NvCg1d3xyGT3oPAqN89rzUpTANaio4bK3S5mD5xBNkSN
cSkyTGX77AUaLEL02Xw9nMD6Jd9Dn5tdVhSYu7Qogn1MAVjRYeyKisZ4lLLk4TpWAMyqsNxEBr8Y
BmaBrCcosXty8BwrUeWaYXcm7UH/4uo9qISVCP5mLI2qNbcxjlafyiiI2lUzeJy48QlJx97XW2Rz
pLSMU7HyWhrGyIAmrtLpcSL4YmQEUq0peElfc1Ozl+BtmpBksoQGHWw/oBfHOr3kW61ISst6Du6V
6NxrGxxbJr5w0QmuU07dPwE+o2Hn2AXd6lNE5aP5hJ16bX7VqxJiBhCNRniSD9BAOVTQ4zGTXY/i
FKynbRAhddmM/mUMMTBcd2FsXhceBkubZiYkxjcS2EnrOS7x0SiJmwARjIMMP5zcq6ZdCjCDP0aU
RDcdShlgnWbRFyYuSkCcdEgKmsxK71bDZONOYVBW3vDWjp+ZudzGQafpsoqnBMxZc3ESxiCKj0YU
xQ+TPsB/oewnWoJeZ1bfsDat1absBP5lGqmc6zBp2scit/U7dkXrcdbxC6vqhs22H02C4xs6JCeQ
+sPhokM37qxUJWJiiKTuLaY+NjQJVKZMtgxeMV4ODb1AKuR28Teg9xqfOa3uxit3sMtTIE2CiFp9
7G/d3Gu+YnWBU0tFkgzpl87Ety6ClKniRMCMqOIpxx19AvutdNhAF82MPamD7a37OEZ6ixmVssxg
xPJGIGEXVRhNA2QFPMtQdrqqOGvt2O62LFeTuU4oqdu70nBFdkn6ZcnRcJhLfMDCqpAkuws7sagj
UwyyBuLVoVLNX9rU06JbVOHtiEq3Hhb7tUlMHOpgK1m1dRmavKYGjUhSqrFJFsjv+7mS4U4g1ad4
dPpU1/s1nR2jIZjd5XgzoGaMiac0YDVooWa1p2iQa3VJPrernfPeRs7ZYJVU5DCRaJaRJFPqtq8J
He9pLFz6gtZfZvdl+ANmR9Q/jl7QlCs5BB09ZK80tC/YTSWC5nEGk56oWqjmE4F4keVUxnfcdtw5
PS0SLRQ5zSSz0ZMTD1Pd8AF3cUzpQtLlAbEc6wGnRgdjbBVa5k7YfdPsKlrmup1/FTUUEYKGicuc
cj8y5inS72gsRbjin4suDmZ8gtP2S6JozFz0HeToW2K9jeo0ihRWXDYvTHSXRz3+hs2cFfl6pN9Y
Qzz1Og52GGl52yw0RbQRLWX2bZgrjkmuFxAjaigZkwUVoKKj5E/GnTdVQYC18JBj9Vfjw1BYunhy
iXVqtnnQjbh0Yn9ypSiwSm7cjGd56C1TkrbfQAZNg4O2zzBdjgx1SEBsoHlg1VubaU6qW5YSrmXM
bKgKhBKgwZMkHqosmHa1luErRJueUNIypsGceLSvTtkV9NLX7bb+pWy7+ko+MbGQnpc4l0Aa1SWV
er1MDR2zzTCX2WqIdS85mdNgblbRQIDPaWwrdtCSvVcs1NKw2jok2pKq0GU2YD9GZVO0xbagf8J0
rfoZemgN0DyJ2t4mHUQXLFOpYkixowxb9fYwMGVC4oXws7D0swH8r1nTTURmskpzFeD8a2oAinVd
EjraevmSETy4MkaGGxrnsVnjWIDfzPBI+gEy47EhRxQQicYy6lunZVXFxUzHgruKca+g1DiznNCi
ZzfPdb6STNcTtywGgruiBBMCks3KcYtLU5SchBqsREsVltiUjtlgdYXf53xCt7qdb4F6IhuwzDR3
fQfR9oy5NdJW9UYbRLMZ7DtXr0Gk6aFEwONZ7YJ4tdOZyILCXVeNAOowq6rHkaTAjpnO1G1WzyUf
mQ/ZFU42sJVx4Cme8k5V94OmbHcz9jZWFABKcWFe1jJkusVhYUwPWFto0bpScaCdBEqIazJjRqCo
OjGS6yxKZ2gH7bSIILUw+sSiYn4zyy6NTxClxL8w2GU9bvPEFF/7VlgdtcriF6PZSVn4jeZFAlsr
q9d3uCOC4tGGx4YmhQBIdpRVS2PT/jatGSGltT/jwrAFxuJU7Ik/6N58GTREBEf1GN7VJmmx5I0a
+o9gJHsSawlEp35Z1nm3mbLUuRW9CW4UDI2z7IFRc28Phv6zsbquXxGrCuFs1M35RzYy86Ek5nni
uyrDZSpyCucpReUlqH4icsYgNprnOi5vPGw10RLSONAMG+HogIY5N2JlF3SIYW9Y+I6EhlrMvSud
lMbWWOKSPM4XlD8cG7W5gkAwELYYbooei2kMwAEoMfef6+95E0KBCfSoffKwPDmzSdD8QlRNeWtE
Ns4RDu5UCQte2V/GJbEtK2YlJy7LC+1iE7ctPYKCzfZUgfU/93TSLhQRfM8wjPSvHSfBCrkVLul2
hhIHI/IZz/HSDRtxCgVc/wVUZxurUdbBZz0e1HMkvTL4QtyBiae5XuXjxuvTCMODTOT9fWnbQIL0
R7qCsMy4MfS1toT0mUcoTG/ZWUtF4EBltBcKtECLKQCaXmMcXl/LWOOiwCJFiceBi0XDpjR0hf9w
io+1qvvmY3pCxrQAiCScQbAV5CYWaNTrMQUFVO+qGODfSPNzOsLubk61cTMF40yQUa82r+qzP+BF
FF1vqx7GIx/DMBcwx4OM/3a8ogs4qjPVV2nfPdkeHQzuMXriZPY2xCgM63Y0CKvuCmy6kdcfYcTu
o0gLz93TaZQzizlS7+vx5nTxWzJSDtKlrW+AAVp/FMXP9y/xoLAjoQmwirpTp/9MDfr2ElExk+rD
uk4wnWX71WTT3lL0rDbwRZYwrH/K3T/czj+PZUMD1y0Bn2+ZUq/4dZifqLCJS3vVcf5at6GGCeFA
w7wD7lfHQLiD+cmFWQzkUgKbEtnv28E0aGa0/Cub8obVx8YzhiMskqiTpsZYBhtBooI4gK/rManP
nNx0v2tIFDeRWXP2rMgVZAuyvoxj3T5VdGnOZlq7x8Qlh0+Y7wgX37ZdHgFv1Nvv2IehWaYDNz8p
8a7o+jiDi42Z/ctt/188/F9ohl7NwEPA5Ql72P/4v83T95iZSnYPHqGnP//9+6/9xl2k/Iu7D+DC
nsHy8oLI/MZdTDJ6PIn+aclfY84u2M7fuIsp/loAdMfVXQFkbXq8NArkPfr3vwz7L9PhDIY0ECau
gFf8gYge8tKYAK9gF2z3mRiWLZf333HFvhQrnJwQHgI5sxkeEtouCMP8V2x5A8fMBnQB2znspJp5
1n3BEZ1WptlOnznv5cZpj06KkAUyJp9pYk53IQmD5lZYbXLSuSLZiWgmZ0AjHXoVOxCtwTrC+gTv
3ATiAEyolUgaEpoLKF6u0h6K2ZV+4+rFuZHj0Ec3iUy1OFkcG4tY+xkg2791WCu3gyTWmhv9zRyg
xdBrhrfnwjs8iSBxqNOqScOnUWT2N5qSHDhjJ7t1Mdyno9mm6Slk/wl/a++C7+0prDdcMi2bSsjn
sEV3BUGux0qdcNEbGdg5iLXClTYw4SGYEr9X2nUwJU3yVgCV+g7WF44bO0KF2gL+ZUtr3GjnPDmt
SKZDvaNGxzxL00ynQoya5C4OI9HvTMr9CsuHIMVcPR3jHQ1ngeoaMtsqLhz5VW+deHwQsmuK0zlI
sGiKlaIVb2c7oHY8YSO8SJtVJursYYxKnAYnw4uwwErCOiSat6iD9AeZDCn9yrxPuyz/jAxjwtk4
GAIc4ne4uFnBfT+7mFevZVVhkbSx+p7y7HmANCBwkaK8rlQT+hJCqKH9MuigdDeiljK3PR5YKLxN
EQddiTIK5y230kFcpEtNEc5JHF7FJC6Vkc/01srBXIfC7tLU8gXiNuMycV1QmRmECMJUZwUEUhd6
93MYtIkvzAy6zBI0V6dD3Xmo9jC8dC/cWeHo5dg9iiLNGO0v4PD0nznSkthSk08MdWVwvaeO5E6D
ZPrUO4dzI9uLiu71jCaoKZpuCwCT69t+BMJgyguFIsikYm6h0vS3tkUWsG8Br1vfOENN7LlBDlmz
a3rvi+el7j0oZXmFK0rUbTmrpZ8ce3T7W2JHCnk6BFWjPg+aa38OYEX9jPTCtK7rsq8eR5z64t3s
aOOqGEnU8+vRwwGJ1qu8cUHBU7+rcKZa23WeRg9qgMZJQeC2JIyQ5vLDbiRmdamuxdO6BEeEPB3h
yOpUoo3OAzFiRmdUjaR8hq3tnWWwtb+2ppSXxPap8Jx2NDw0zUtBFBx4NfGmKbQZy8MiHK7dyOjH
k76qptXsIp/B3G5qPlV5Jx6knIS2DuJ6+oarHmP3WOBCIqf23fZDzpEkBcw/M1xiWbHOhd+FltO8
r+MpgFxBOPxDQjIxHr3gFKcYumDzOQAykc2N+n3czCEb6FNvOFN0HjlTWJ0RMV6rE5XH0ei3GXUr
pFJCUl0j0Ov1OEOyvi+iKgK9xPjMXg1GbVjXgFtdu9In0/lJkm0GlJD1E6EnQ1Pd450QtqeVGy/l
VJdH0zqqnTjfIPTvt7EhsNwPcs/LN0Bc8JMrw46eKtrkJ6UxRNcTtvZy21OpfAk6MsXUqvAsDYsW
Q/A4AmNQ52EF+WMFedr6BXPLvKlokJzh0Wbi8wx4/ey4o95thwyLIOpOMUFhmyEHrSMti8uzacTB
ewrhPq1H5eQnud5VJU6RYfGZqk18JbBoMV4CYvvC5i6/wboijsqDnxauoW5yiK9koDApd3B3W1UE
n7TA0iHR2Rh9msRSx1a6nWqMe85TsyIyLQzra+B174vGkgqBCKMwdxu1Vn4KnwhBjluTEkUkQ1Bn
K9i+8KLqpJ4z6NEWbr1bDMpi8BYYvIU/BVpobkmdpiXWwoCIz01Vhs6pQBACbUOLrQznKE24BWle
Cq+w6U6Q6PYVspAMtm3fRLOvBYSuaAAVE8nuKywN5mbwcZ7r7YsKw60yZtmw3IXUGarhEf6dtyHv
xrRjvxO60nAdz/F9SgRwczjhmXnjDISC0cDEbqte0k6GmjuqeDmG2bKvwAaywhixcYI/cF83hChj
pmxpkUasstG5m9js6AmTSEaEjw+fZoRPYcq6SfHchSDmC7ZD46LQEQLomxg3E1pfUdjrJGVNlPgr
lpsuWgvsyuCSZ2mYjzssD2ZkJTqIDkSkMAzHDvEE0sDhPJdRwFEQ6y1YQjew5wNX0hv18nqTKEP7
ISP4hKDF4VhfWAmPE9N841EO5ZTeTY5GmByWLhNkbrcp7uLac6jMo44UpiGXeOzrJCA3nxLg2e4i
MC1nOEmkN5OMMyr1jOelutdGgL9NS1sGWl9T5b+iPMpCdPW0KH1jzshjKc1RPFY4sc732jDkFPL4
A0tI29WEMbmyAge3TDPGIdQisZpYZj1weSmg/q3cOMgx9h9oU2DVpynR7mrFl09WvIGKnkru9vIr
3k2kBEAzt+f2Ggtgg9yRPNRhpCT5gGUECHhs+kNdzFBuE5ZhULPWXjwt7fwi0rvwdIL/OVyQPa7L
jSH4zHmnF3FmEVNVj+IG54/cpKoCNd7iTmnbn5IxNEz4M714DBV+TKvMmCvPNxscfq8G20tP0My6
1/TVYfyGYEiALuwO8irLgt46y/SenSltUq2PVlg36MV1mxrQut1Bl6R2OTChsDLP8VleTmI/lBGE
JTznbviW1Rp9HQzUwivZa9OdBNnbOpHFctlMcYRJmSUSGHErA3nLoxE3EWafnmWVj6XTxV8zgj9C
vypSd8bkbJztUwCIOv7kVVFxZ0y6kJ8BDB1iq7Q+zQQJUGTewgO36YLDsvKaZxh9ovlcQroGNE/y
Plort0Vxgeehq4LzJqOK2yXVkM1bV6XELbSBGnoAFt6IePSzGin8WWjpyY8qW3Tgbh+iPYiYi6SD
QEcLH7t2zh4Te5QmjDKg2FWSl8szzQpZAYBJk8BF2G/yPiw0STQHEWX4mHEmhMCdjx1WdlSkwUXn
BfZ8a7jQze5j0NdkM4PdOaB0Xi0eCxF16iafZHFD59p5TDJLrzHxT4W5g77CVCkMHE82crBocg1m
judsRYI4ul+TMLf+sUuwzmN1UJncTq7XkcPWkMDj96mj1XQcwoleXWJmXwPmtn6Js2wjd2Mqs+g0
EaGUMA0qNgJ7dhJ87bMeDdAKjR9yBqnQOmzMUIIdgV5YW85b0SVukuJLkY04rxtafk++3TT5MjBM
uWnrwZx8SMKcvmFQNJ/0knOwijAl8G23J/K9ziyTTJ/Ua74QWUQ8Hm6paC+mQToaGoPUTq9TWbXp
NaScgEYN2Xwnczxp6mzyMqj+Ai7tdgT5OQuU7j4FFcxmX5O1+1iHWMqRL5CM9p3WL7RMjCcsWpvp
1G05xmbPMAPCk6DTYHpDmFPPpS7Hh6rr8eoLdCc6ARCqbmde1WlrToopGjssnTaXcBqKPtv08Bo+
obrtrmOInc9zkwwIrUi0uK7tCqnJcnD0tVnTJVPfhM1cFhaThl4gU98NUXWuFW753kp5A5CBrRUz
hXMPVdreIh60zucI93SwIARDP3P6t6gosxQWs7AiyWab58o7rXvT/lrSRz0vYe4qFFX60JIpX8LS
xHd4fJINVLyViYc38ioOizThVGajGTCCxrlwbUx1UAgaJSKzRtIOkbnO/lB2zg1HdO8pz9Nym4wt
eqgWgQgG45i9UzokMEzWHHH7exKUsC6Y22i6gabO6jOFVnKCC2bHGxAFtrcBzhu/pzoI+2neS9Y/
pWlmvaXfgZOqLoeuPGvHzoC7Ujk0DOlnssC8Kl3/AJ4sWMDrUpD0cJYrQdlpuDQyzD3wJLWMUSCe
oClgebwwKaeJ51EOfBcqAr5zqyNiWKumnfsjrKk9FAxGIYdR2wJHMfC/eKGHvYZtSnokKI6qwh/H
LIWMM8vwLimCYp1lEaPndkE0HgfkGzNuy5OZU8Vw5Nr3cJLlGwCFGZT7Bt0PYS0/fwUcsVfjcR6z
TldQwK+UllvbQE3q+f07vGeZBPuMC4XjhoWcbb3gYW+HmbOlBhq03JcjAUBrp1bY53Z27F0IyEgw
b7UShDqYR+4CBzlWFdpoJtmf+B7cA0RF1RGM9fC6LWep+12or4BP+6y4NtHKAIVTSdfetLaGTe1O
lszHxLzLZeMTRWLEMqlQpO6PkhpR2TsRpQMkhfmUqsjinBMUR7yC9sA/RpG484FiugLQ2NEXEfqr
ZyhHl5oxcQsgCYp2VnGIvJQs9fSQTBAUjszZwzuHQpMRHXA1yCH7bgIEqAd2GwwFpzKPV2Qis4wA
RXhvR2bmHsrIVblgmZYDdmogvnb3rqqv9I49j3cjCIo+2WJzz6E1mGDG6WZVEL3U4p3w/jRdPvLN
QoCJHaiwjmADwTfF7tsbCY3SY38lFo2oRPXcxLZ5Q7hWf67TDr/X5yH/wZ4z+rrGPD0yHw+eIZeK
5vUlZVyHM7q3BgFDQ0+cLECEFM9N3HIxtlpBYaFt2oSJeHz/QvdsOpiYlpAguNxVgqphUu6Rjog3
rPLYcDng9CbbDhlGbAxJNk0Psscm32d851MgI/mZGM+g2EmsPK5iuBVf3/8iBw+Z78HihwUP6dtQ
rfbu+KRg/pgaXlNJ6y4Hk2KmjjAIFsWivk4RZy8txmMz6w/rPdp6eh5YlLy44r19zHFg5nPqDixG
WMp+zqFthkgREk/m66zQ+3BHeOuMAjwlOzG/ev+CD54zbDOdbgDUXg45B+sOkWJLGRzlaISd4FyX
M77sWGqp55A2fnlkUu3dXRN9PzTDxUTMthnO25tUk7I7fbQWNhglKnHQvUMr2LW/ZSpN1o0LLHhk
wL21YRmQLYQFD7T3hbz89s6iJ2rxui5jn6wNwNBE9mv66cdW1YPLsoWzQPoLFoz1zcF6R4JtVEHg
8Ns0h6/qJSRHWNAy/HIQyQk8uGPb196EAaRmwGU4Jisi3/0lz0ZYVvYIpPwmNMVjRtX6ZWQJAjTB
/ycEBIr6iRf1QzOFQXFapezA1sfihLC/IijpkM+BmzZILGEioDC+V3Y/M2GPRx7a3pRcBpLwcoG4
MBCyzH3HJcJ6jUo0CVJDXosVGTaTn2UEbsDimj4+lG0b2AKZDEjfT7ydH4M+THpMJbAagypZv1xU
xvGUlCou7/3bt2eMxNvNnuG5bO4SqHU5370dK8M7KlGmHZE8yxUZFW4NoJ1QmS+TWs7JWTA74Sez
VAFCYOotIijnFlMW/N+CXW9Bx7hEnE0r6/2vdXizLZq6FjQj/HJpj+wtvEXbu6QgxeDDM7VdoMNT
h61BUN3yp48PhXMJ95mLdw5udjxnEbF6YUT2dY+Ud3jo8+5B588fH4YjJHsXzH/D3b8ipFr4OOEl
5RNCjUmfQa8a2pgFqQ8q4ceHwt6HNj9JLNzDvUcao3l2+9QN/YF4MxSuc3DlLpGp8fKn94c6fOWR
ZdB/YqHGIoPZ9Hb2gLJkaSMMrBbaIDkBaub9HnsshfOUNYbmRngptaL/8f6oe/UAc5ZDOJuDjf8y
K/fBmYeog4Co4xBiB0YHvk7BeTXIrrv2VMs8jaLhyxw33Wnm0ssh0iD/9P74f5idOF4Jl4Y1TWRO
rG+vmop5cGvNXPb/vhI3jp6JxzJbzgY5qc3HtqfD0bhULBeRwWAVTTDX3mh5VnWeU2urupketFwD
+7bbh//GWnA4EH0+R+JBS9vQs+XewzSSwQ1xQATtnMeXN4Gu2f/oTbDxgn4xY3VdXezfvRbuU2xL
5HG1PffrmGf0ucZil54Vf/rog7I5HcPUYK5wXfsTZWhb9LcGMrBaJWfLu53r8dn/5N1mIlgcFw1q
w8XS6e0TyqSkFq5pkrpWVJ4Duv7MIUaeJ1H78/3rOTg42LDvOQdy9qZaohp6O5BEpYydKHBHYhnJ
iSWHfn38av4wiIOzORbngOeHg2B/MsXI4wKyGIvizpIRhB/8ybYfvhR3qaXtxbWV4m+vbsmHEiGo
GgOYLWb4if2lOK/b7tgZ6HBKYxpsGHA9OE/yx+Xnr2o+zrdxbEUtQa+lTTKhxbX1uw6iK5GPqeIE
//5F/XE43JQ8amW0afv+TcFE0iqBWMtww/SQDeN8Wk8ABpntjJuPD2Uj7OK4BW538LKa9Yx9ecCq
0JACjz+bF5fnekr5XNbEdq/eH+xgSgACYEqHxy/Em8OKL80T4ghsD25ooFtbDSRoQ4hdv/7gKJwa
rUV6Ikh3ZUfamxIaatXeYhgiwJluCtiVoAP06e+PcvCMGIWbBvq3bMfsWW+nRFclPa7pabAKKZ2H
kw7PUZI7zNy55Sxp1UdAh4NDOKPB4GAR4sDP0XHvjR07E+FHSNKwE6fxZ9MsIS7oZn2LBxPNdmjH
l+9f3cGTYjyseSGTsFNwrtsbT08SFw8Z01u94MoaVlPr0XOPmU//YRTGIQSW2aCbB2emgNKmTOoS
S6lMCwjhyEfKQRe1wRR+dObxoABsXM5noDeQ6t8+ramdm8qKB94oWFQpHTbRlqtkYc8fGUgeHGUY
aTmZwUaDWsO/346kwmEotIh3N1vWbsyhxss4CMT3HCrCRaXMIII/UJXXRICXdAUtM1sb4ZRA7oBC
7q5mTILsFV0SHVWLqWvn+pR3F5AbyKEmBjPe0Mfurrq2l4+ytE1toVarK8fI58+RRx71DvhxerAx
867O6wBRCbJweKH0bq34E11tcL+WzoKJq5Ndh6epMr3ghCbmlzoYzOQsD2T4DYb2GG3FUmU9jJgo
XwGsk/ZCBwejc6kX6mGYKze8Um0eWLhw6OYNAaDuvFYLI9QbDUjXLuloCZlgJmxxHoz3a+5H1ISs
5YPAMckeT/DHKN2rNlbGY+JoHHdcpwP+/eg8xqUSVa8AQVtwmL15rDJXjQkuIasu5AyrUq2g+3R0
Hh++nQR1sJfSYgRuhbv99pkH3A6iHNgeLLcETjKzMbgqvI4zJBGLV8ZUzUegs/0XBzd8Ci0YVToH
dGikewOWzZABEUkNzkiqnkcvt9AV9eERA94/jMJCCsoJQgZmve/0n7haPEu4HqtmxOs3Jzh0PUst
v3v/Ee0vpFyLB8EMBJCFAEhub7nGEFrg/4N9Hk405XmiqhB+O0ZL8Sq3jxYaf7gkKjReUI7+HIT3
jwtpUnX4snbaCt8pawV1f9yEdC9/LwIfIirelzn//Ofyd37gf9dAuWpfKHT/9V+X8Y+mVOVz++5v
7X6VV0/5L7X/S28+Wf2flx+Hv8qFPPjmPzYvdMFP3a9muv2luuz3t/j7N/+7P/ybdHg/Vb/+/a8f
ZVe0y6eFcflGB7rYZ/7Doz1gMW7CqWpf0xeXX/9bNWr/tWw3C6aOUs8UOqvm36pR6y+kIJgbWchG
qdIk0+f/sxcN4nAMqL5A12BuEBX/YS+iNeUxoxflwLFgcYz0AfriMgNfA9Wg4rSNCCagYwXo5ixL
/qvTHxyZ0mhwfPMHCm13JNq0zM4q5FFJXa2sjMjX+P7VjflDj2xvmi44vLQ9qNLLUYmvDy/z9YhV
DvGuATHxU4LuTYSbpM347w+x0D4Pr4p6hjMS7HdH7G2J5NW1fYCxkF+tk1MMLzPsz5+Ds/gkXl2P
q19c6aqzfzSrs8r3jixfB4D40meAMMwzow5hweTJvb6+KTOqrCng4wXNj0hdZ0hqIrs6r8iWDENt
belXOTai+fR85JqX5f7Nk+SwwSyTGCegWrXcvWuOu26KSD0gGLI112lQ7rTGuCJe89w2N9IMNwhX
PwmsEF37SAtg71RABUSNgvU+CJHD49y/2a2rleE0YRRWWhx3xh5RBZSQTYZZUmmaw5okXHnkAR/M
Woak/gIk5qU6pNziu+rmYceQqpq+q3Hsz7C9RnrSaTfkSD9gZundqpyswPfv8R+GBbjFrB3YfSmZ
9qYuosTaIfgyItktTHBDNcT3NOjUhvjdU5Ria9M7swZH+/H+qAcvDJ2VpbeBndsCru4/2NpwtTqd
oPxmmqVMvzPa7MuUuQQ5vz/OsrG+nUCchllsgDuplpx9orsd4hisapwNA5UhhTW2I2RRUgTPh6NH
1r19kSkjaXfTN6LOYHPcnzJ22AOy1MiSCiQ78Xw14ieHE+L713N435ZBqJ0hZrMr7lsTV3OWIXXU
Ep902G3cOoGvBuyC3x/kj1eyNC8JPPHoTO+tn/mYJ03Xm4nfRCjntR7dMX3pJzPRo/XHR7IwS+UY
STgRvthv15Uw8RIcaCemQaRDBgO1wxmKl+/IBf3prlGGsVXBZWAH2lu+HGANS1RlgndUdO/I5q7O
qiND7JmsOy+Pnx4l7y7xMDq8gbeXog24buojT6ZXhOKmgSkwWKrLE2Ir7mYsQcNi8FKoI1S3Jpzb
k8abUCsXnX4rmt4Q/tjKdjMGU3nki/3h2nnJuL1AOohc92/xGFcoK+kWQmwpnBAlXjBs89INbj/8
JIFnmZecCEEK9L1lBKtsE8msC/FeYnyH/k1p2crCk/D9YQ53QRqdi68ES8ZiMrG/07Z6ZbQqpkAi
RP57A/NkG7bJve5lkshIIneFXv6C8mh/k3mIPrO04waZf6fOYqmnF3hkoUtMRnlaWzAsnM58bjuz
gY1oElavd/rP97/u4TYCDE9RjkqNYChWhbeTwkYNmnkWasN5usvGn3SJMeT6NJkP7w+zl6rwMvkQ
kVDI4LTkYsa+t08a3rwUrmbqy94+66p+2A51Pl65ZZBoBICrvvYbZTgOFKRxsFfm2Jx0KYKyRgvD
3aSlpb3Rs/rI2nu4s3A0pHxdDn3gEvs7S14poU8dbEE8lny3mcKb0euf0vakk6dtPmh4XRrakU1U
Hqz3jAlczivIGZOu+d4N13LcdRIj9WvL2ZSDC00oLs7IF/lYqQV6LdmjF8RKeuR97x+IEkPDPDXn
wVZTqF2jsQiwuBbqyCj7u9f+KMu7/eogS0w3zfgi4t0ta4HveOj4GYHq5+hY602Wo1t4fx7t3739
8Zafvxov0r047MlN9IkTsIzzuf5sfHSdeBnC5GWA0wlaau0/oFLvmtZjCC+7QCFOey9elcQLv38h
B4wqhoFJRdWIq5dYUujeXolIESMkBf6FElHBBTJvrOiDavwG36i/0vVGPSmldOw36tWYjzfKYNWa
y27+KJni5XvAXgNzxCz/4HLHbDIK5U4pdofRri8kaStBx7oEKbkVer+B2Hdkzrws6K+PPL+HNDmk
E0cnAB7eXrqLygDMp099y+nGnVXlhFUvdgCBbWYrAnaTu0B5EuJogBUYFjSAUmI7ptFNaoSVT3w1
zignpvOJfmZ939bHWod/mGM07F3Wb8qzpcH19uvJGfM+7EH5esGgfmARn27LJYJHBMFoH5kGx8Za
3q9X8xmH11IK1Mo+uQr+pGO+PnnbMS6PdEOXOXtwx19d0t4dR+o2RMPMyX3AtuQCEvxZGgf+YFvX
kxffTliSYNzaPTn49K/fn+f7m/vLs36pnDmrcXbfG3mOU+AeE4a9tPGfHxs7PUf8f2yxO3yb2FaE
B9cCHyie3L5+ls1Rb8NYcKzJcSSP8/wE5py2kqDasrK3sCMeStzzvKA46zssoL3oyMJ0UIBydGfN
hSNISowD5rS3EqLYbUZ0SA1OM+FPp7WuMjO700v0c8h3/h9157EkN9Jl6SdCG7TYQoTKSC2ZGxjJ
YkI4hEM6gKfvL/jPmBWzaopWNtaLXpAbMhMBhMPFveec79boxyd9MuOhIOqh/53u7S+j6NO1P43Y
sQUjKYYZO6D1Xc3kb2APIrLoN2P1syLD/HyLnwYrppG2U5QRok6tiYcu2NOKryMlltA15QmVTSLm
9dhV09HyqIURRYIWbPid5vbzjuXnp0BqS68Eaz6Cnl9fGYH2VC8IdkE9VN51+XwqNA1fXfloVWmS
tvW/niB5uJd5gL4Mgxnpx6/X8z3Sc63F6aPcFSFTxn5ZmthlTLnObiGk/J/fl799yAj6Lp0galcc
pH69XK7N8zAAS+AhB4dcFqfcme8H4noau7s3yuBaur0kF8s7ywLRPH0oExPK7+bozzujy0Omtq3z
N2pRkhp//RQC3+ukRgNDSA4P62kcsCdFmzZ4t5ro7P6lsSYlH9H3tx0K/Vk6D//8GP4ybXAQhgTF
hEE5h4f6aVsKUETbRrgRnAnUmaecEZaS/8sKCvdIS+pC1qWgQTnw0z22JdgOc9HJPl4qXJMTgUP5
nT8GD67evhFY9puN39/e0p8uZ/76SJUAb5cT6kR0PGk1RBic0KM8/vNju7yBv8zzn27p02NbaPNT
bNj6y8rqhK7qIVF4eBl4G5kTfnNDtD3+Mkw4GNOUYr6lDsWG5tO7Qb/Az6saG1rvdnq0wNkxYmcy
tP5Ddab2ldMA2W+Dq4k0Cca0fWw5eeI1cCfaRXJL5bqF1VDCF4BvgV0SV0f+mme+U90UpdF4Jwla
omxDDArbo7l5yw3J3Nrb2ujelbXpm3gfhi7NY3e029taogqLgrycP3pl9B/G4E8H0Xf9ne+ttSRK
uTBvU33uxXNgYM9hzpi2s1qCB0A5fjJ4mveMr72+V2au/HNhDso/rCrQvhhBMbT7QQ3tfQ8vIzKM
wQUmQf/pRVfmzH4EO/Ktrdf1Efeik+idmX4UrKpvWZXJaxMrxE3pOVj2xCgPBL19OM6w2cdBQJsI
5WwYK6EkuEoBfaF3G3tbF8TBZBkcTeQBRdSwme/2MFs5HvWB+FqRj7orcAWcGgq/KsF3geA2hSVC
KFpAGgyihXOHC7KIDN2c0uM8FtadGMsdUTH5FUH56akzxLyrhI3jpOvdVx2Pan9wSNQ+60Zj3wdL
jdmj3B5d0Y43oMLHI1ipwYxF7++GKSeyHaPD0RgCL0rNNk9oUubjAVV+q74NTkX81Di1ajdPNkw8
q/Bue8J17sZUyCmpHfz2E99nbKz4eR/JQsS0Oy4DvKStkE68+ASOHme/2a4MIQmN6eB72AK7K15u
KOl9t4TWoOd3ql5Pyi7HaCPDovP1bl9L4b1B/kT/rY9Wss79NVZiM/LkFpO23d3VC+4tzefwv1TL
h+/WbO9zUZPWnDcaofv1XjrricgA0AOV7f4h6zUvI5coN1FuVayBN028zcOdadqZddPVprgzPE2/
5/sabyFp6ATDd9s3B8ZwqPOlkR+QARgO7YbOpWA7bQXNhzUvuPlL/669FJVajQDDMq9Dhc8tgkpv
v4ph++ZZhfulRO1yNgYlk7S5fMBCyOPcuvJYtN4GnyLTjqY0P6Rl904kFN6kWhSJzJbw0qXUKvGM
b7CCHNUefbx7lGvthzT/EayD34QYxrS3BVfTijoDEoAwwm61njarbyMFiuDkyXoGE6RpB7yh6tRf
VnsNw+eV5L86qZzM2yIYsGC37Yp7MG+TBs/NrjTmW5dlDn/YahwU1M3wQgVaumSr9KfK6hCF89Zh
0s8uNa/5QqxYivdmYOeCS2kibL/7bul9mXRFJa9Rmmwn9k3ituIN+0Mt5OBGaEPtU9q/b1V5RVXO
UFEwNlnw5oEpQmRwS07Vc+28yTRRk6GeW4ZHc0+o0tImviJYt6mK6ZAPAXGOwLHFo9Lo1oS60ZmP
k/5hb2YV6/4Uu3kQ+1X+ZTPNr5nGMFsMOumeNugxX/34BL7cuRogwT8PqV3ERle6CQXyXJxGJrZu
hiIxad1uQvLwHeKAuys6rF1giQyPsF9wQMIgRdxOsgoPdK4qQtCcH95cXOHxO6H/3KlVJts48AIJ
O8l9d6mTuXJGrK/mNkcETuJ3GNuXbK5k7NLiDQ3iCRszHRKF0pljrM/Pq40Ahvxg+0NCPuMxJ1Gd
vNV3ZzJ3a1nFI6tDtRW72W6iuZxeFw9LXVlwOcKbIDf8gbd1aDmhHAbDTUZbJu4yHeR0KK0F5S2o
FiI2hjmNWQXCuW3ViDPftV47ZZD52AxvzGNxQIrTfNLX7MRJl4ALfftwyQe0CyBigBpesETOmF+Z
FjK0vyHGpkXuLr34bwZZnuwAzFtImN3J7u3tWheW2+2K0lJkVm+cmuZsGr4PZffdz5z7Ta+qg4+K
BRd6Wne3uN3TZNZKo0/cxn+0Mr7pwbHzW3JAL9QNtW27iazAh4UwV75vS1Z49U39zkQPG9mrLb5B
sWEiXdM//IGQCSTl7osOAuqwWfm13aTnMddeGsd+K5E0SL9c4UH5d67VLIk3WAdID92dI+buodM8
CzfowvTaaKogKnbBTO1lU2Acnc7o61O/LvZ9TeZIaAD+zMM86OyQvJMuBgzwOjatCTJkKqukbjq1
nFJONfsAnUu68HqnmzZ92LWc9KRccaA+NWOz3lm6WPYaGs1z5qKs3m9D7V2NQLO1ePWhJhVDbV9X
tglopczOMGahBiMJlngixxyyhBr9OtwM4/swLa86wgt5optgE8yj0u+Bty4k2y1QsjbHuausWnJc
x5RJtOQ1BD7jwJ421pYl5rAQ+2I9oYcjr0QmYwMMrqhhY6w5SRLDcig8EyN40KcOtb/JxxnOxuO1
rJrWPmGC7+2HIbOsH73Rsb+RaiLQzEvIIbgmcvGa+sh+YNxvMO7AKKTdTTHfoIA8TJhzsMfk7bGq
7J4gBIouZojP+qFf++lEIqFykFoRh2Yov3zzCaysTkO+rAbkFug5eU3AZL8GC+StmVcUGIrZH3vn
WGZW/xJgsD1dRM/hpDdmBxi0qYKrJSPXoqM8ETKYL0mGA1HSzUoZh22RC/phO+Qq2578eWq5QdmN
z5U1w2/xseyQJNvkxS7IvO2QZpMH8NP4nulW831oNzBarSHfmKm+UoEGnlUDBYmDJVjvM1NTh408
uptKm0uP/F8QKRHRjhak3qpuCSld1p4phmyluF8F6aYY7eGZGOR7Autrrxdv1WPAZeWzJvpWkcJS
LocqmHBnUEUglV13+uJgdt6E9zsLshvwIxhye6n2S+BsAUuKs5BiMfjoVpTRGFM8F0HnAARtX4Nm
icqSrGRPAsKoNBAj5rycR1M7OrJ7XHyjfS88Z9xX9tbtpKsZHk/vkvpdKHWDhnm9yxuvDsllfLXK
sbuWnnYgMF3l8ZI79d6TwoTYtGa3xtJiY/GYqTWy20NjhheJ+HGTO2z1z4MDJSrulNTjtQvKa2RQ
iLcIOXjL4K1NCRHLzKE1oT9jk5Mo42xf7HW9aQhLxqCSWQcCFSN01mCZfE4nd6PyxzNk2vJ7vVrE
xzfkEFEvWu5TO917c3tlOGP30OZZEa+c1OMxt8WhJrb13PjqOOa4ZKgzZsm21V9I/DqqBtt/0on7
OvWf8JcOt0HqvdZakZFgYO02Rw6UBReHbjeVSbKD5/oNkpceXFXDLPaS9QH8BlqXQdjewd7mW+IK
H33htHG9EjrCf5r1UDZu/WCh9ytCwbsUtmyBsXJW9kPZmeSuuJp+It61v/LNfHir1uUhq4x7gl1f
tdXaK68as0MF6yutxsSxiNvnN2buV+JbrTkhvhNCotCNEvMri82YHnsieu8wwg4EcjpaGoTCb/pv
Km+61zH1+wfJxve2G5oRf8BGBsomr1aicPu4VfKhKAgBMsdxb4nRi1v4eR84sfZT2i9vUnoEE19C
9S+e8xfSOZeYDOSvZA/8qEHVnnOTqM4kKJz01HvTdVGaam8s3ETbmPou/48Aso17MZEDC487TInN
RNFTXUFldG6zqjT3fN2XsE4kZ8PEWzrCHA02g1XNG9Qj8OIOCMWykBslPTJti68uyFF3lt5HT/QP
ZxiZ3daTf3ILAdHM3XEsjVy62PZ08c+XbAaqzmrPyrCaw0z64s718+GALBDkr+/3cQDsJwsVcwCs
GbK+iXhqc/duXYJwFmZ37eF4oYkjujJ0lnrcA1SCTyYrVm2Tpu98ZQHcyaOlT/fu4poRmQwfS9lS
6tXXHnALMIJ6LwjJyiKPE8l34qJSkFrKjOwuV+89uK3YKbJvrrnM4UTcFrvm4SEI2neMqnky69lW
nzuiP0MmkJXU3zSHLzgZcNUlO6x8HJfboG+y2Hfkgus8IK4Ue9ss4kJAvNMFlcIQRNcMKcrddTYN
IJvMlMhb+r6Lli1tPkwr1479IoNkLrvSZs0kkTYpLaZUZJeUpLqiTYDF6DSDxzIxiuFbQ0ALWRDF
qwjSOSwV26m16JjBRT7LXdVP9sH0MhHTwihmcIXLS2MHUNxa7Qbo10drTiSRuGNT7SwVVLcF8Rzm
YWQOBfo4gYWMjJECTOwqksdj3prm66ZwvZ44L6fZ1byZsjkvDcnELbt6CwSxcIrgIUgv4gzOl9kS
T6QQVVGRjrUg7nfqodF4XdN5WKqXZbwW9ejRoEpJPIkDKfhsBGYJ96GnbmPt6LXMRlysenB0BL7X
HGgDqCvIB00aAckc1GG2a9JZEOdrce4Bq5iq1Vpfix6NfZQ5ig9QasSJ0bnJQjki0BakibErbUS7
vbLTWsq9xdFu2de+tXxYkye/guIh3aEUomFrhOX/eR0IJE7IBlufKewLaw/KNfiRmWIe49n25Hkm
BeaOgIXxMXCz6ctkOmkD8rTO1vNmNfP0RWV+Vu/LvPdf8noDrLhiW7G+FYUM7jhttEzGsrSsW/Yh
nnrJJ5MfhwdqhilZFf7LrGUN8DJMzD7q6cUrzuU0uNlNa626EzMrwULVaxmyEhGr1eYGWE71oJp2
g6IGDygiL74fsQbnTjMSfF1zvgrpd/fgsdK8yC0KHL1GEC6RyXtNWsFeCCfYF2zDxgNx+CBZyNYP
TRKmRcKanUIvFsHNStb/NX33rwCJrxqNrPq06cwhNDTUcKTKzeK76rP+GeZafiZDkbATujHMfhOJ
Kg5Q8+UZfy9mir1Mn7TgsSj6E2G7nL9L5pMN1CrsPl/tWO/knN+0OQIy+0eRdY99ubPSk0tI35kT
eXZiESXEx+bwqu8N/d4RnIZJpa+WpO4tApzyLSalPCsU5zRtMOI0N3tW3kmPB0LFz+m6AbImGTaZ
fWtrLpSUm6pIr6zCSaS+Xln9q+29rzCQtt4Aj26Bcc+K3qru+9500wP0VRKdt40RdzPmTntPtHfs
bXdcsH2D8ih3ai7fRckuP9sIdAVSlr6C6gbBG9nL1TpMaZyXDlW5su92eWl/o86hRWpe7SJs+gYZ
dHHOO328JtRKA60LGXc3uGqcQpIwiAhfRtIZCn0/L5v+Y6BTMJFvv6UgPiy/f6o4AhCXHAZk2adz
fwWa03rAfty9KLN7lle+5fZnb2orFknJb+/LqOSYrY322bRGWemkfwxxVuuJMI0bF3BXw0SOLWEn
U5Ubu0oX6W3hQr0xCwweHNThtpEFmGvfTPcSxLuMoTtukc70ioMaDICMCF6Dimokam5c5nWoicVc
RLpqLqtO6FmVEUrakkeikboqKXq31milFQQBiqzoCGx38/tVry1tZ/dtPl7XjnaCBfZOktLynexE
AROF3D6yPEHNkwVAGGHtNe5XLGzUWsjRV2FPDb45+6IY+522VIR+887FM8g3BErVOtzATkup41gp
Ip9c5wOzX6uSqfPsp3GFTj1lhPx7jfyyCP3o9ali52ZPi0pIiFD5jbYaa9hN+VOHsEwmCMp/kBu/
r73hdew4fB3qeiR0nYg/N/ZoUd4YTUNCDktyInhPntiKZg9jIElOceG6gLpxjqZB5WlTunXrr8PQ
7yqChuAsdvW8PJEzbodUvLoI6zx8gMEbEj0bnxa3ke63ydDTcyl8j8JH4UQWazImTxT5dlgPTHXN
jozlVDtOjnYtxGDs2rw/qXa+mQk/peAWnCZNyptJt5Om1Y14JZlIxESMEZkKesMxMnRdysqJC9Ic
cSZxY4OPmGkMqa1xrmUHJjRnw/DVSBVMspUN9slrapMyAml1lxrCokXEeS+3cyOYFf1i4/jltR+X
rJHyvvE3/ZEgdk6fxnDBNOqV9tqKMj8vmkfUk2hA2WHqBHYOlL4307A3J1w6XtpP22l2Bv1sIavy
kzRtBwJNoAiFwAW2WMzsa3eCokUbBptonnIRqOOWu/lrmwOjPQ+52WqRL0glTDLXFOp2Tees3G/m
6q0nQ2ZP9uyuWhJoChaGvSz2hy7WWiWD4Fg4a2YZT9RJj0Fjjt9T21VPA8v9HxWOWm1fteCRnKCj
6GdDimLWG2+rsmyOjS7Hm1IbDajB2XbGcOSTBAzP4ZCCxhgjIiqxCpA0aVpH3/eNZEXX7/i7cvCW
rtlRqZa18yBHL0/J8ldbkKsO8bvk+PlFFZbNUUuzl0FyZBo8ZveQyC40P8YuTzd+BV1aoWnTfnNJ
st/nUlIJcJoCUETm2c9UwO+sYWsOoiaFm0Qk53apOQkZk6XFLJyqPJGhXT2VQAUaChFGO0Qkyvk2
B7K6dBKzW6m5H8g+kor7x8m6ddpXRQg+KXN2WgHCXRR5QSHv/nr4dz0EBt5P/ZKLNwiVlPepAYVF
AJ9qq/poGMmip961Mnu7wVO6/KbH87l5cLkQLTz85CRyIrH81E40yQ8O7JlmBT2EEfqeKaPaKF9F
7r5ySlUxracRuZD9O9vq50bMz+s6qMORcyPYv1CD/txzz5F/Z1qFtm2u62qv95m4qcEd/kbl8LlN
ebmKg5qNfFwPi+znx5iN2pjnFY8xJzzaaqBC1ma32zx/B9NjPo6z3vymdfi5C/zzipdOpYdZHEHd
p37WSIiB1So6h019q61XAfmvBBz85iKfO0yXi9AGxcNNl/0iA/714bGbbNDPXYSBBVZqmJ68dLNF
Omf5m+7S313oZ1ow4TuOhZHj1wvJyrRrYB20sigaZ1q6LxvR34ip6R6KtDz+6zF/iTe6pDUQm4vy
/9eLlYuGqboaudjMcZBNB3vroSXxzrJ+8/z+olTgAV4ioy7udPTq6MB+vZTukemDoJzR9xbcNmCf
+ue0TiTLAlR4QNw7EshcErv+9Q0yyXGLCJvwAHy+wYIklExPOQtVQ04I79Dpr0sKpqARVRunban9
5oH+zTuG/BFrg4tn+2Kb+PUuc6qyPWk0fRSIrKQ+qw/hZBvJP9/U318Eoy7pXjzOzxY8kMAcvQlR
jDyD2sPYCSe2cvt3SeR/MxADfFiQxHh+F53Ur7cy0U8dlMWja/zben5o1B92/tBXL/98Lz9fnD+3
bhkXXIZZEO9JgDPkUysVPG8tZLl0kVnRGyvFy1CorxULmXKrk1WWd0h4dpaOxa+CZO/1/gFb39n0
poha07PZ8JgJj7qEjASkiQ7/fvwgR0AeSrMcI/5ntRrZw0M3sV+g4GTUB9lQo59X2Rx7NDmRharo
8M+P47Ng6dJOhllwsYkhj+e7/fWhG8qzWlPylvhDSZwPiSa+f1NCNbGm9aDWEUZJ/20U1ds/X/av
3zX+N7S7F3MDb7zzaR4oWP074fW8+LLes3LEy5hHzuA+pKP/m8H7t5eyHSwNvJUBRoNf73BpOoEf
kmFVUwcGvaijLjF6zta/WYcub9qv44oFAR0oC90ls/2nu/RPCrOG/lYwSOZRqytj+rLxCI6oMbZE
9Xm8EtnJ3vh3c5z1+ZpsHEhsuSh0SGlnIvj13kBKWb3msbJPhm2F62LsL7SGy+GH3rj+PBjiy9AO
h4xGRqdzUhWU6azxoSxpXv7zF/qXuychnkwc7F/YHYDzfXrKs2YAcb5oPJyCu7XuW6VH9AZDq+eA
Vh2I5/vn6/1l3F6uh8kYLyX1F/YXv965Q2NLh6FEmyCp7sarLexitH2v4/6fL/OXzQWXucyuF5k5
iRjep6W+cSkduJwYgHNpoLiczouQKT1IR3tiE1pEPu7q/78rmr/eWNBYfm3StYvcCqo2HoJKo2FC
1wEmXVn/dpW8PKc/jVok6UAVWbDwdOGwNj/v0RAmdfDaWYFlO50MN72xhjqWnE4pjLTZwdyCXSa1
XS7/h4yW/4sslD8H4f/bQ3m19vQeh/FX/ubPH/qPk9LXQWmy33MvAYWY3S4xL/9xUrrBf+GouARP
8UUB0vwTBwKkMpllcJL4mf/7T/+HA2EF/4VWE6HST3EXb6bxb5yUv06j2NGIGaSzZnExXFSktvw6
LrPCqPTKz7rDTOs0Ej2JXnVNhXizl5T0yXL6zbSNDvzXd/xyyYuRkhUayfTPs9Kvl1wBcknp2vlh
6Ptmoe2wbQnQQBgUk2keLDk4TehWtnazEAt9EFavjp5HoaxsO421q5FXqp+rPypparfAv4o7em+P
LrA2RrutdclYdsZxrEwFo8GdxuuyFP1Ht2yEaoreSGOnqewf8wzNPSTsT9tNU20/iWb1JAqsfIbu
TkN5Xy/WS+eviGdamRZ33kJTkpNmUV6q7I39ltlB+t3oAu1Uzj6KwmKwRccv1NLbpjbIinXJtgtn
Gmg1L5yOmmo3VdWN115Yfu3omK+S5KgfRlFk+4Eezk436/ZoLsFy7BYPXJj7M/x48Nz7Or90vAtz
S/pLbScv5uHoFLr/5kOCnwNJJGSBeOGgs56MMTRKOBHTpOdPjtdUJxRXOu0T1X0n2dGNe69KQ2sh
5D7fQB7bq0nYOidtexy/Fb0JQ66itsmAz+PeKuGItlZoD265m7zyrFsrcdfVnORFTTsgc19H7fvQ
1be+v5DF41TTu1YFHNE564e+rMdoUtn7oAnnptiuDftAzsAPNQL5gC32sKbyXXrlmxwpJFI1o5KH
+tTNzS3MpsIIzQYXweK7CXr1LGwcUtk3j4ZXICMCKUOCz8nBL9vqC/n3Xrj1vrb38+LakRYJ0HQM
RFNf9W47PpLMvb7Y43QUgZPQTQjTbDu4tcVTVImtr4fKFUYEOu+Uu5l9apoMIgWl9zIo4H7Qaqi7
d6Msk3wVewIMtDMBDlmkrUriP9oaNlc/2pXanNXfT2TLH8hy/ErLPDI62w9dtPgh2jY7AmxC7AHU
WlRGb8RP0Whz6YB2GsOQFrl/SHUrcfPUoMdbq6PtDvSUMXROBz0fNNQoq4cC3NtWVJ2l+V0CkSFv
Pw1WfPk6Q+BeG13iJ5S1L81hOgYBjA2bcrlNNDb4iH6ieYmAozQrBoSNLGufOrX/NOhVkWyzSavY
Fg+bmdc7VMc8MKCB37HtkW2t5EgeZaldBRS9dpqT0uygLmwhhZseCheJFhgGP8GvMO+oKUkT+h6d
qMZyrlVvP7rKXN841i37RS3HIoAYu7bDLnXc7uikxXjjm7xiaCrSlymz6tfReQDCQee3H8s9Bs/g
ca4o65KU6q0xfpL+TvIviRSqO1q2oMKo1T5kBm3unzf6YuVMH9LWEUcYtQEH3JXTqS8N48OjsHYs
9TQiSW06tMBMbvVcX+J2JGCXkPUBQqQo76XeyZMJa44mcGB9pXMIFlguV4tpnM0JerkY6gdFSm/U
ecF6TIfOvQ4wMe8QdB0usQ+Xrtu101YBbZ5Rf4Y/QsJO3Q1fkWuFJc3lSsAWJJ0zNi3q+lNw09Pz
Ozizd9AuzEdkAWLFU4VGELGVkAFau1twkh+DRga0RWYxox+u90xhM9MVObeLHskuZspZj3zS5VoF
7WsxVvFS+DD8yu4LPKgtqvv5xJHv0Zh4kNlsxqWco6pZTvnqH5upSarqjEznflHlDf3q0zB5RJrn
L2vVglqoVXqzGsTNlfl7sWRBpHK/BUIrXwoY8xbnrNFtfmh5R3k+h5h8HSzbdqjWbl9UTM7sufjU
+heXmBOYvEX5YBUUDJTB6+6NWmT0JVHT2nVal8Z5ppp5pRHWEI+2n1Si3afbZMVQtoaIt5URX2Pa
zurrcSNeXkMXQDU+8ty83pNiFCtfeLG+Vegj/OZQQz2IMBZCNl7yg64/aTgMDwYiOGaD4mT125vU
tS5uRjHtuxor+LA6b3oxvbqN2K/eRRhmI+Ax6A74FR5ZFAPFlda4uJum4Qu13S+rNnbRwNwSVw6a
Dp+gamudaUYW9nBQKnuw6nU9THYPh8PLrlohkjzvgelhGH+SxfCK71ueca7eL/obKlAmxBQxzkiM
ve6vp0X39qCHEsP3rwHawyzQWGYC97ZEOx4JQYfYdrJ45SLIPqbyBkTReKo7XqFAvJuVorvmdEkP
XxOXvRzfV5OOP+XYD4t+5vuiQaLTWyonnSMifaC2YqRNVArn3a/zxNdSPRynRn+T7lVvD9otyTEr
AziXD46xV0FzcsePIViGF94OJsLCXW8Wz0QRUKpmL8rh6A3AY51B7TM9SFnbuhuc43fbWsZNLdPn
NrCevUCUx0HCEzYdNB4lbutXAtuvgEmtoVFkr7nSrtyFzqVtoWZbof+k3TSfxCTVbpAdYsm2cJ7x
kdh3FmiTO3ppe98unTDVEDXZ44oUEA9PL8a3Tk8pFbPm2fs89Y6zC54Nbsnly7vOUg9HY6BWanSb
osu79UhcxXAoOs84FCJHXjP4xKQ3QZwXl/K6Xk6RkSGBHVpv70v5WgWmOjdl9WCp4iJ8sq5ccxgh
qrbfhOzeJwjDHayacM7pIC0QNnd51t80HjAB07pdNauMyUFed2Oa70uPQmTrGB+j8I9Wu6JnQx2Z
IIqwuZYfly7EWER6NB2FcQ/ptL7onRGElrTeCJMzMrp4QKC861Z65qPbm+auXbIiyvtqitt+1s8G
s23k0q/R6LU/ZHrXnFO1gEodxxIJlNsctkWXLx3ZZPs8nxIXZtCYKbiVuXcwISq39CoSOU8BijfO
owo1ZusXiTsVNqeOLbgVbha3tdo1MphPrl0ngT7QDkE0DXGn3pua5iaVcna0RVAnQ2+tAAGEbgdK
U8z2uh+ydA/HCXw3kqpFbENsj/qrdKYyNpB2m60fitXC/I8hl1de3th28ZROG5kZgGm1YOYRZpRf
MFL7EegZBBPtKJPZDZjC6V8MWzoemk3Dmu76kauP90VOh3CUTcsqXsU2sm0kZdUOZseFRXmb+nSq
p5L9gxekx+piB7NAaoCWCsI13TC/Dfpjry1n99IY1QzjxsxwYRhNF5whIbHNEvprS8AqXCiopLA0
qwM8iCbJ2I9cZy67psm7KRC/+kVwIIErO3qKzYKaIFRIb35KiY6KalW/z5wujoMGIhysx0OVwwzd
JhvhTUE1QPPgZZp5ph9lnlKehdQcN3DfXgECYbVq+xfemQO5hPFcEzdiELn7A0TGuCvApx0cu0xj
F4Az07n5bfLa9gGdzj0S1iCyhfKSgR0WrgdKZ8TZo6iAOfvIhlRFPQET4WYVoS3cfZPlH+jOjXuN
ijSzdnM9Vt1xa5pQ2SkgJjK4LtueKtJHbd3pddXvDOhaO9UsRy2vf7jbNILOCTi2Tu/1aPpXqZP2
WOkR31rBkn9Vnmvvptk10CS3PZFiEi6va7Y6kgx9e6cFb4dOvqT7IrPGq2LU17MGyY5NMcNq8xvj
Oejc72Cuh33nAFrajMJjB9kUUdnrC0MEDMaj3gNSD9Ger7fd3H9xsF+rWIrKeLcdMOpOAeiOBpS8
ozm6HEp327MBO+IBevS89VzA5UhsdDePdWHPyYXE8MdUkozft/SINRFs0ZwZZSwWQPMkLoF1r4bt
YijY6GN35o+xrFN0hkE/nBx4wetsfAy+9d1Asxl3MkPtLOI07d6dok3vwLHLxGkHb18HVnuonA9L
sWrktnXn+5RTMt2Ptq62D07bvtSXs4lLvzsUaMdCHjbGBhvk7lAfgmzZrtkk7j321F4pMPmsuG9S
4aLH0I1kwGeQdBWiKdPT52gublxFywvyzo+8hy6EGuSw2EV/1H3NvtMw1eTV3Rwg+dUkLevRo/Na
ihE8XM74d9YHv7CeLtSRayfQ+SPfff1rABze9qY/jFQad9WEWppkkZetHL5B7rnoWW+MLqN57hnL
XYr4JySIkMVLwphzvQv92SatnxhuLAhKmMghDEedLHYxNIGn7TZr5i0xxiy/crLAOpTef1N3Hs2N
M2m2/isTs+7sAJCwi7kLEvSkJMqXNgiZKnggYRLu18/D7rvo+SJmYu7y9urrMiqJJDJfc85zqO2V
VzcQwkvjTo/mthmbP1EQo/mqLiUGCyL9FCmmLZUa93mslxFNQkIK2hxLdOhJfRl1NL7LyBdwL8Tw
TN9oc78S/Usjq/+kno6ekZWYj87APJyomWINeGK8Y2SLsqI13eIrbiPrnERSq03l6miDwVVTeQ3q
PZl1s8siS36nDmKLDg87xbjFRFmJK5l31gHX6LZuC2Y8CF20VH8IrVl1Nh4KxPUSpSQqITLldvkQ
IP0a1C/bXNZaRIhYIqKKa+LUWKOSGzYEbOsJxFkOeJdCl9DuW/R6CBE3WwN5NclnMugVjWDna2s4
A/M6aBxHa548fYekTW3BPqoQiTZIRE7QKtLmnkjDb7JWyHhjowuwdoFqpIklz14WhDzrXkpyvnU3
GhfEWXdFTXBQPnY7JMXeydJfsvrlorFOZEXvoFoGBpRhTpt0FxXoi3VLMEJ0F0g8lk28/KqWrkPS
J9wGDWgO6sYlnXWU9ps/Zk8OoVsHW+eS5m80D7hhvnBj5cEq7qqfPGqfnGbaeo3kxs6IbeWvBrHF
Kl3kNg6rK93BIdN7YeFAyQ+uKC5ppQ4z4JXPkaHcxknMNyRZe4klnT51WS8FOqmS3XfHcdlbdJdL
S+dmF3pjluiAkB/357yXhNSQcr4MBk22KcfdIlyHZDWvPdv4c9cdQWT4jgx/62hI+rO6r/tqW/Ay
PimX6UlpuXvtY0Wol/KASPV00xyvxsVB7J4IwjaFEb1NC5HVtzQSY+01pbmpJblpQ9/Lh2km0tkc
Yv8oezydVM3BJdO0mXktmx3OvmtKT/KVx3LaNuzq1j1u7+egQp/Tj7cGAY3anG5Hq243MRBxROFl
9BQEqjLWUYHChVHZcJ4aSz2Xve7PCCgxxcp4TLd56SWPVtS4m3xJxi2tZL2DqlId/MIe92geCa30
c+HxI5pyC3em2cVRcGmCWZ8LQaBV2MU2T67pETcU9cOTahdyyUy3PThGT4kii63Fen4Ta6c4zXP+
Jp3hoVcknhV6Ni+lObRPzU1xhyP6Furjo6Vn9F5ORu5v0FsHJ2dojoOOSV4kI+3QRYu9A0c2rElx
zbbG5DdIgsz09ZbUEVo14lTtGsOPnVHRbFSBnmeSH7HkTm0KXnBKAPpWM7He3KKg2GxcEsNVEaDB
TKuPKSKMAaJj5auJElQfPRfloDOmJg27NtZuh04LjWgEDUPEx3KaSIWzCzR2S+m/zs38lkyUaUXh
1vuROix0JI92oMXHpLhnSmU913N/6q282kFtMNZza6/cOaov1sIzaZjukZ2bCKspI0W1RQhOiyq2
s3LTl44jzW8bi0u1Ki46/hlcyVUUD9Wm1n51MLImDpXHjMTMrRfi+OywjpFFY0+cVgxM54NhBpex
4xpICJtbC2UV/Fn8Cqs+C3ZmRIasP9vVuTbr9460PXZWmUHPoY2VZzZyh73qDF5nZWXBsKrYdnOO
BHckiZTrLi2/EH+U2wr6HholyqjMy49kZMoVyDGMWk56UaP4xjl3jUT3Wxf51sjjZ4+Ez9c2cHJ8
SMLEdF+OOEJS62pM8UPBiujVH1wu+xEwPjOwcjULywnrKRE/UJuyHdjlF8+bTECGntzUhreNM/8k
S3cL1Zdg6ogkSswwJyJoy3WQZlQ6cfxkDhZplmBJydvb6M58pEpNCKV0DABs/ithQQKoAU2xjM9R
loZljFEqVf6D57nvTTc9ZtOMnS2CQtqRhoY4uqlDZdl7Uh7l2prrFVKEtb3kew91UFS0hHt47tRs
YUw+eo1z+0gx/3KrrFsNXBM84wndrKRAi6f4HDRx8hnZE4NDLEbZNi3S+Bcp8HM4ElfGCWXG2052
VGR9SV3hoiculkdcg+IzKjJsJUQGIrFKjs1oeGESiVeT6ehvVXPr9Lo8QrQk5YUsu3UjJc7I/Kec
qgNNoBnGHdbOBTF3Njr4WYpXnQ17xjHVb+DPfHtR3GD+I7uwqGz0laJ6Ttt4WGPK8G6lZ7pJA839
gcrwbnImb92k0kQgNz2rkgll1bXDGz9ifail/c6El++uipkyeEhaxVhXuwio8dZq/eQ3qZuPaAvl
Op+4urxBbG+vSNgwLlh1FuMEhGrPo2JMZbQ0A7km9bFGq8dcjsGmSnmNkrm6l7zfzKfmR3APjAUT
7P3SRA5btT/MYZKNWcxeKJ1+QIuFetupTBLwxnz4QCFPLzTVz05rH9yuesw8dSXwVO2X2WuuZFXQ
T832WzlPD4Kw37sh1UiWRxnt2skgjmy0y0ddptZjOoIA94mltcfoV63ii+bzuyqkeNTIVk9etyRX
b+mPvefgf8xmjKvkxo2RWAeYGdYZzkgS3wQTrxJtvTkccaZuHB7rFxEn3pcanZscumDKJxm12prE
ZWNs78eKmn2p2r0S6ksvKG9xG5lkqW2XiIvTCo6kDy5oh9MPpscvFWrpbNQE/wb4kOpqCH3SW0Zl
t2d2LV7omGq6VlYBVDqOmnUyeg3XlxKIE5mibNosmPZOjrxYMAlOg7anv5zHh6asT0OX9ah3x5I+
YuwPQYm1cxyPyHGOJP4MN/X6vNK3cCfTW6iJOOyJjmPUlEfnBJxJ6DkAdES3hIPZfAjU5jhypwMF
rYB5UtlHfsLhLqJ3JhRQrdEK3hqh0QdCtcT0KfUj1sp+NYElpj5vxhcSTPUpqBc8YVF+IqWRFGWH
Biqp85dkZIiYOCwk8bx5z117qwRycc5zVKXd4u/TIfhYxiJ+sKSzixrnrkEVthbNcsKe9Jl4/YM1
z38Catwo1X645MbRLVJmbjP+F5fh858qMq9da54IM1wHhmJj30dEvsYSj/AfW3tBGAleV7r1LpSd
8UhA5n3TLP0zSaic5YKNeGgWug2NyeS1EUXYodX/KX336jv9M7mjK9cd55AXgm4Uitmw8jyBgFb0
F3eMjF1vVVQKLv2CnVf+pm7ac+spe+fkpK6no+Bg6Gpn3UTWHhkOq9p6QY/Jq81dmm5vO+ne+9V7
tTpj6IvWWT0i+J+2hcfA3KXwfHJ9oR7iRMhNE9G1lGWi74s2PRm2uk23aF+y6jbqQtUZl/qpsLy7
KBg2U81knPoJK11ZwNOqa4Tk3RH1Rsk1zrgu50Ay9NVz7xPTjTdmZ8TbymuaVVBj+sPe/CCatjwF
Oli2bsrYowEnkFIIW6KbNtZoLUf7pl1kleFugXTVYd92W1vqSxeIA40poxVn/l3J7LdsEU4XVn7l
miwOpYp3qkZfWHjN3h9QuchXP7GMPwzT8L43fr6h40t/+1r8Ita1XbWNaR/axDUws5l63Q0UCnm6
GwtxFU6sdjJrDqSZzohph2KH7eZAZmXmeXupa4IQiW11GKz3vWGuBEHoq9JMq51KsjjszfRCjl91
z+Eds2Izkr3lDNHZYeK3N6sY1Xgwtx2TpveKDM2jZnJjkCwoXxRt+woJ7MmtiWkummUL45zlQ983
Z/qJb7eQT3HKFo2X9WlwyXRrn0yYKEiioJImff+YmP1A+klMsDW56nigkAsmSReO1DNoMKmkdBZ9
lv3sbmY1TJsmsJqNZVr9HiYBh9s4ta96KgqGYaPdPAEz08/sac8q0/dWn3q/6SkfCXQ3L7of0/LO
aXocEp6TZJ+p5RxqKqbptsIksu+MdSt6nIkv3lBgEgUZ3cx86YTimkzOdhfd9gNNWYjHIW7wchjf
djEXmykrSyb8AxL/pl4Njf2kovbETHLh1NQ7J+g5R4lP/RQgWL3IWhvm2a+M0C59cZiagm6krdj6
DLkRrHDMfalk5kmflndrqeZd35aPTGQ5AjSD2xS7s500j6Ylu60qyweI53uZMyAdpYcJGgVwruQ+
yF/STIWMwx45CsW6a+Zh3cXxc2Xx7EwZLs4c19sGDtFPSooWzZ3MX2kE6FJJqhs03ufeirkWyyt9
3k3zNNGmxawQRPaQZ44OlRiesGM36JHijYrKGwlmL5QZrI1guJ97Yk+b1FrXpEISJxux6ogXjMng
h+Li2+zbeMvx56g1nSgbE0PdzR1i55tB927uie5e0ktTTcHeHtkg2KBeIbsPDs4APfhE+AoZutFy
l0Kz2NWTza8nsMLTiACOgtqJCGxjWzrNXeR3b4bBtM6csXeIzn/WNUvH2Xaxy2UpjVDn5rsU4uKK
+FfnmCzTukWR9Yr+It4k3GPrXA7b2ntQuj0OtXXtWfPeAAPWpmOmB4dm8Nez9kya/vKSR8Gd8q37
XDPMToYsXGiE1BCH9s3AAfw/v5m+9+Yo+9BXZrUaWhKEF3xdUOoXxgd4NVfsS+RTZFhEi/fBkbh4
HnaPXD2b9PHchq3AEKaNanfvTrXivNGavNXZPMtK/ik7iznFRGFSVCxC3GAb6RqKWOAvyQE9TUHl
o5tuO4xAoGpqQ3uVEr29bf3c3gftZB5ACMNr8LNoxmjFYjA0yyJ/6DMlQr/JrBe2rqc4t7buZK7R
hT9wU+47lLJ8SMrpXOsYkpqXegTWg0Xg8Z+FsaMF4ce1K/zahvplOdp6cuLyfVDL+ODgz1VhYyAB
C/3FyzdL7lUM13GQb3xcuasMNu1VZOl9YnkWbYKF12iyrYdoVPNH69KqdyoyTr4oX5nQqpCiFJuA
8Ig1TxOS41y8scOSPOY4ucLJjT4tYWOkGCDDvPOmrgN4vaNTJRsCbmF24HEET/NCnMZutLKN4RF7
rUtnT215XprbCkAfaebZ+2AmjrqKeeg43auoeJy7ST022mB2UdIg9dOuzpk3ADHIBtKUjewXqiUg
jsNDsWAFnPM8X+seweM8xt9afmq3YY2c5kPMkDJjm/nt2HcTBdTgeNtmXq4+WZJ1lslj2QbLPjDx
OCTNcPFdfKfpMc29bSK7i5Op06TLTTl7fZgy0XpMa+vHNxucWFOWh//4lvP5J4DlMWCbLvC5Q69o
OYz0+BBFRcIpjoN/wS0mkm+YV2+xu69IZzFj4nkVvWppWr+ioElCdTNCzHVNkWeOwbbgZWDdUNHZ
mUz8goGFhAHZI7fFIQCQuKskJ1gsc7axRfCrFONj26iNaICFTdNHadvMrVHqtCo/pn21GZf6MRsj
/2hHOoCMIo+O4vUY50ieWmyiSw3YAATj7h+j1VL5TCcD58FuHNZLOis3leGI0ANbFgZGw6kaQB8r
U1+/zqBeQ3cMUOeVUfU6GimGCYdEPgBup9TpL5Ou9r5bfI+OvIq55ankcrogLj7EYkCZMLkmIXNq
60p8UBbq29YrVQje/7VHjLvyrCG/NJ08ejhCkZII9cepPLaVA3qxVeDhLZG1eO+xR668HD1eM1P+
17KIQ69KGdmJYvmBTtCGHf64rUSq8LyMSYmwpq2DQ9fUMluReekf0raRb7Y1oaeYXRgIsWmJy/CP
nUSBLQhCsDfzVmo/K39lBOO8TRoyQAx29a6FfCp2qdnw8SrFq00E9HWOvOqSYUwJtplLiz1J+BZW
bfV3ldMn51i74iEYrO5XkXnOfVtPwU80ZIqUjWnMzwwdjG20+CwuZkJBqpWCW8p/JuWBFWS0cbxE
njpcg7iYpsh+7gan3pnDBAhU8Oh7t7TA0ikWViUz7B/DyX9sdxnXMvKY5uAcrHZ1JnE5w68bdzod
xjsti2ln8GHcmsBi7gtVSTzst+2tMao7z8EfV3qt8z1N6XmS5vDN6BZFYpRgSuuvpaH2zWTeOXWT
nXm11Bm6hPwwzNl4WIaeLG1T1ps6HahzipjWSZTraLDIN8vzZTfPfb9ymtl5lL42f0ocJRuzqjOg
ZNFM9ddBPcd0OdPknqPCfQuc/hXdgMUyNdqSndJg8x3sL2XXB8+4GMF0mW0+C3yCso/MmSkrvAe8
zE+VmN6Gkinx5CTg15RnwGFTtzUrwtzCnDcZ/8tX/VAYf6p4jO+rrOGHHKboHABNuZsNf+MVgKTX
LEO8ZhsVmkobHSqRI7jAJpHiG0+zNdIt0BDkia/nrBnYlSTsHhpgHzaOjbUoyumUmfPJsODWsB8K
Huq4C7Fphr4UySatx9vD1rH5RcH1Y1sNJF0nRyVjITfgZgixtxYfWA9FOEzDSD/X9dhEM3n1Z+YO
absQ50qOsQZxypRO4FkdbPfA0N7fIHi4oRAgpj0ndTGAgVJ805zS7ASstMvYyfnp76Tp+vu5M81+
TyAMkYgVPtA4+2ed7YRdkdi/Bmca0IYoNgiO/T2UKEdLp9z7t5FLspD44SIpDVmx0RcbfnEce9Zh
XuvFZ8x44xGBmjgM+ey/Ne2gN5XTsKz2ZnHMc6+8GoTRAnQpxXzX4ljesBOobkNj+EAdJXS8uPM6
nWl6Vrpvq3nlYuT9jnNVbrC3DSd068tWWWlB9oi0T6Ya0o3fzcbbsjg/XFYfniQUPR2dM1MI7v0G
aurnnMY+ESxVxTU3VxeGfC5bziI9CwgcFz0001OdexFvbyCYONjmi8DVGYVMaYfzoFX9k81ztzc9
Hxlr37s913R7ihfNaVOJrL4o6eG3iiL9k/VJ/uS4Wr9PVuNg5FR6XkAVxQzscV5HWGxV5D1Pljvu
U/LT94ytstCL+8cKJ9D1Bkc+EYBuHyZzrsE+BM6p8sb2HKQ2kiPHifItOtfpkhuV+Ek6FFsQCeIv
I/WNfWqpkc2eMUku5T7FBz7iyKoSqwnHbCmHTUFm2X1iV9a2JJJzVeWghY2+43JDNELnVdybKe98
D5CManpDk+29DmZ8Kwu9FJA+g5rSjdS1VQjFexfVi+015tNslsnBATHCooqGZzW5i7qvGKDscZIv
qMOGEaSljD8LBS4wNfFs6XxUByezizdUeM3a7tuA79n5Ae6EEFs16oJHpT2ZQiYvrA5GL/RjDHae
Tu6RZxm3YnDGqel48XCo4n788nSlnk3ElhcoU+M6ri9I13i/TUOso0UWD0uQDr/afi5+93UAt6D1
JTs3iXyHYYORDO8psKtl7YI1h96WMFau9J/EmfVdVCzGhkHutMlaJHNO6WaPli0HIndKZCLTkF2B
adBXklWb7TNtKsKdxzy6WiPHUIcpEE5SZZ55trpw8Q388wtzrzlw7YPUvcS2Gxe8W93k890H8S/R
e/Olgi+8i5mT3Hzl6cEgmgNWvmzXy1TpLdFD+uSPraA6TJIwGSJ+Zjh5YSO86Qr2cXgVTVpe+Ur5
iTbP/XJA/RksiVI7g6tTmi/oBEhkjUvbuU989yHxujcoacUaPKAdFm5yYwn78CW16T8aTMzanTCs
/D5ZguFSZvPy0ZeapW8Oj8Txoz/TUrhXHFQgnoGk3eNyd+7MSGQHmbflnaprl2kYvKDBcBkBen19
LukxuNBhgqYZiP7IAd8r/cJBg6SS/RJZHgMFXV6jSEy7MS4zkGEVS4Sl9u7MoktPEK6CzdhEAB6I
X5i4GdZw+JNzZ/p8pCYIHC5LM86tHD5eZ1vvQW7H902qxg8ANAwH56YZVm3XB19DNEVPZWy1LyOQ
rLBumuA7Th3nT14Uw3WSc3TfOVMzbth8FXsWCwF5QbEK9qwAbhWS7+Nj59tOQ79SxQ98gvRVsKDb
JOImKQza/E4k3WsWGMFa5IX3memJ8CkaHCgojR+HkVlPZ2k2JZPvhUGpU6h7vHoEaZQtv2ZAqB0F
R30A5+95cYbUWGVtareYxF14Xp2L3IoeV/mXdKntfW2R7xHLof9TYWPZzkbNYVIzquME5Fvwkljt
S2wA93qY3LBKyy6MrII5qYl6r0B5e08zm6R7wVSqXaHP9B5jk8OrKy3E/LCvg001w2lMawaLQ1KD
Cx5gYDAL7bA88Mnpf3p/aCTYVw40ZbP0HBiGH9jy6TCI0egtQX7TyzUG/bH2jgr44baf2vgwB4s+
2wP5chi/nYGlXW9vBBye90gF84btGSu47ipbEr0NWlrBJyiM0+na+E/mLON7Bwjf8+w6HbbjsQCW
6Ng3MV5VXufCRrw5VOYpY+Gw6RWSPFswokciLrZ1PHYncxiThyqVMgwi6roBACvzNWDSOTCqHtqW
E59Khwk9O2URooiLQxKkxrfUAvysxoCIvPgWy5Ea1Y/MXP86z175PSnk4Gu80py0NoOVrjR+MsAp
bF7tZdw5yIe3bOmo2gr2PjdiK6iRlkqHR8iMsMbYJKd6wnEPwCd+ZsO7DpEdvDMMYNnUVm++pOyT
KKLmKc/+ABkpd7rt+LQ27o3b4gbNlalHvms5cbfQLNSrWQzu3aKkuEG61FMQRygO2QsbLxnrZDhI
VTZ/TmJiTNkxb3RdcvNW3JE3G47VtauCLOWnFK3mGp/29KMkcgTTy4wv5r7JI2sfhsJLXaGvqsVb
qjlkSQlPkJUUAxpTcCUsYN27vIy9UAdC/56dyLottSaYI6opjL3RdSzM6hbZjsEOh0974iFGQKKL
fMozlqO7zP2XKfzlMRbAcrScACnHPS9i0NJoWCJ2wtiXelPMI3VOGU1A/oLRZb3W87kcJptLQ0DN
MbLrBGpNSKN5nFNKXKRAUC2RvVnhkjaSKlG682lMMjqrZlziOozrmdkn73uyYuCnnyySOkus+51z
9QVbsa6d9YuwevfFJuZhNyyK5auT9EwMJlUsq7ma9ojUu6Ot2upb29ST7tyXtIed3lXWknPeN8FL
W2r3RwBTGqJm3gmgJJuCLxjGeupOFG0o9yFxxCtXMPyh9E8e/xEfEZeMXRIvteiSZz6f0F3ekSUB
bRNR/WgWCzyoOLtVkSRhw7mcgmvMxvlat2kKYgHlXVzUxaPRNx9+h4p2XqjVPAzRGx7pYA0tZGJP
0kNQWUzvqbZve8vWuK3pO8jDaxt5Ow1S5mxlMWbvcecezbGmNUzd7Owo4f4aFNHgQ96nv9FuTTZi
r7g/zJM3P2WtKRAJ96bFtJw550NWIWdCBiDORREVjMNll+1TCFF3QZ8un02ZpC9Or8x7zkFI/LV7
QwHiZ/t2SOH7QskxH/D6uzvNmuib56x9z3t6JEzC0RM8jSU5gc/DalY4W/YC1sUb3Jk6o+/1Q8lV
/lbmTv84VV2O2FNwYOWVc4+QB7CKSsyDLTKDg878mqQunzsLInLoQaybVxOv3FphX3KQ0ybOfRDo
4TR6NnLolF8LWt99XuzWfSxhgrUr6VX1tDEVMyWRmjx0Dh+R1RIAFMqiomM93rIo8ZlSP7s5h1eo
GVjSklg3jdc0tawZ8D4TBpBHfXwyPRSSaEZEdLFK0lxGeoBkP7dTJ+6qhCMLKIqxrbPauzBV0npr
43B/F3aUnyNEwlfiKr2HKS1QvAWCznEl6tJ8dgNcriuXhcLKUBHgUjrmDbSf+MmItL/prdY+DoPb
vURobk5YXqAMNUX/zuQYkJrSaFgkKsywaiZmrThSnmQKIdT3keFON6qR13jprhnLJ9/q7y3wXycN
ZmEz+dFy8jyjfFOLg2Onr2+2HaaCXWZ54RjTUtKI5gjVKvWps0bXa4hLtz09Md6t4XQbc0qzbV2h
v8qZ9DwXjg1K0HGWMHITFU4icu5N8JYAI7rhNKd86TmZLbAl6K2TjnyixUvo+xZkqiWDJDE9xxTJ
J0WIEeAPab3YgbKxSIjyIfab6KxVUD/NjVP+1AOpIiu4DenFdkzWuYTs6o3tV+5tzWR7K5i+xodE
hHRftqSRAp2cd5jrnWtm2sSjFanxkXXjcLbtkhtu1gYIZCded60o72XQVw9NO2WA7uIeN7omCLMq
0/uRwuHIip4RMx5rsZJ0Y2vu0W4T+0a6ofn3N1XuePfBiEs3m634uaFyelOKcfUs3eg8xGreZo3r
/xSpk/2yURX/Hiu2WjEym7ULkYnmyC63QYGrCORZ6d7JufM+XCzdqwl+MfaXOQ3wdWc1FVjmJS9p
XC5QoCOGwGJEgzs7MERYMcgD49/olxFkxTWW/rRTbZa+Ly7Tzgp87VcM8wzhgt2fMjF6+666Sals
gjyZIw/GSgtGh0bKNy4cAVwPQeqz4xf6PCizPc61VMe0AiuUyix6EIBOMNiYdohTA+poD0WH1q7/
PSZTdhptnX0DxyeSLW9R+tiOE6ypRlKO9i5IGLzCMoH5xqnyBRPJ4U8AANqlATNCFZfjp0mS8U+b
5o9Ud9O+Gx2YVOwfvpGdd6BusvwQpZ7bId7j+eM29Y1m1QdD8knu7bBLgoW7q/PrLUO5/ugzKlpz
qrKF5qG8dBhb1hXA823uTvIw4kP5oFSH0otu8cVC35rsRBk4R8OPvXkVNKwVbq6jAMleGT/H2ciO
vjdFsJfeZIezx78osVayBRynHQ04XEcLO83ULiMNqXaxzrheTbvjHMQMXoRLa+kBhY/eEwBbFnaY
yWIJuaqzAvsVIhuYK23KdeymybOZ1rT2U+cwmMwZvDR1gpxMxQMvqLanB6/23J/JbuY2rPjI7gCD
jXQFEdjXAmI9W8r7FE3jHwHokomHmdwSC0b8Qw2wX0EZtvTzuvSH5Cd1Knsv68HfWiic2bgE1R7E
i1o7PDeUzwiqjg1PJdWNLsHN3RonJiXz0Wmb4TsKrOglTpzKYRjLTm7y/OYHdqy3dRK0Z9bU8goY
s/m4FBPDD+s29m2n9v5vskzMObatYGfHcbEBUD6faxs9I0sq68twG+PXUDoznL5pvF+0lb2peJze
6x5Wzqo1kGacJ0urwzjP2Wbs02njBqXEJGAHodegO8Y+M6/Y9d54nH29cbgn03VbKfklKaLOFQ6H
Q8ZAKV79LcuboK3he+91FLT7Usn+T7agsUG7zFFZ1jZ6OSUQlJg3GqphIsfSEWigZqrWzEzEDoZw
d+iQYoeqIwMRVflvwtPqOzeokGSO5cj2RlcudZ9vSraodlk8a9aexSZnA4ETsGIhDGIU4nXDlgex
JmXR2XB0sZ9zYZ/b8dYpA7U5FvFc7bNepjTTMBNXvjelb4sHlWrF55AFFfXRlZLi4vep/nITw3ly
+hl5aZdDt7btuEVwleThJFErZrLR57JBUO8jFQsHUH7rjpCPp3IS725BAdm3hXX0AiM51mnbvUxL
MuHKKO0r+Fb/WLV2HXpGP22zbE6uf5P9QNdte+m+W4hfko0ItsqBxyJd5lGpQsebmS/cUCzf+5uV
AWwgUq3WWWgmRNN/x3GEdNTMcURIVS4AfolG4O6y2g/Oh2pDZ7JsazXLUM+lpVZ/SxHNTLUxuruM
wga6HbTCoqOb/VvfJeAdZZHsJ6R0D1mEali4c74x7WzcpXQeO40f6J9m+FtsK+GrD//0T5Pb+q8B
sX/5v//nf5cQew8O/6lvf//uL5/q/4eYWDy6/73FedPoz5769rP4N4bi1e/P/xIZy1/9p9HZNP9u
c5KCS8Byjq/4FvzzT6Oz83c4m1BhAtzKNrqlG9SFeUaf/Me/y7//40/zW+TPmFiR+S3u4ttvCb6e
6xv8NZzT2JyxJ/+/OJ3ljQDyr554QzpkPruWJKCZ7/CvcIo8L0HTVjO4/aSJNgJatdzFrTf9XowE
NlchzCIKpTmbz2o2SqyWmhXyrqxYN18KFXtjWLoEQK4sZ1yQZ6IC8DbR4ObvQYqEbo3Iim3MrV/7
TmtDfDoNaMeTjcRL4YQw2EMvlG1ISYTtPxvVHLlr2wfRtE1n333vpYZuTxbpDFEMndlGkMiKFs5O
poN9ayDP2hMsi1QDsPXwL+/m//1Y/1uly4eamIHuP/79L5AHCaeKt00GhC+jrrSsv0AXYnuZHOX4
+HlT0gCsFH2eqcliKJbkXGTC3BHi6CSrCCPz2//8L9/wEf/lLeFfDgzp+i6oEt7hmzv9X+AaianR
usDMJWzIXWsXIhmwC3X5n/8R/69vvGncPnQOn0xiwnzjrzCUeeQm1S7Xnc443SU3CKq8JXeuxn+y
d17NcTNXGv4vvocKaACNxi0mMIkiKVLxBkUl5Jzx6/fB6Ks1CY45RV+71rVr+1upB0Cn8543aMaU
oAKOmxzwvLUxDNbgXN/FGubRBhV/1yW7ZpjBGLdjRzMKvmdNR9Nr5gAqttawMSfxhGgZCiJuvV0q
cEUFumsdegdOR9dnaCwAfbtyPhluX3ReW7cVIV14k1qgcDZwGswSGAst+9jWofS4T8rC+jWVKf0E
PbSByT4ms5N+RIcwfqsrJ/yQhKH4Q+tMRlys9AkKEevu0dQdALFQENjgCWMCDSgUCptpqsof1Cbp
7zKnYb7RddesLjMzsOKtNpFmuatBcOPrEfOPeWuh0Sq4P/d5sKssvfqGpaRF5kCj6t9K9tjSor1S
AnK2H1VeETds83gh+u2mmKA5n1PSNNOdz2y/ddFBUNeLoid0vhTGV4G9vb/x0QGFUPb64nfWiXk8
7wcaDHPe6hbRE9BzgDliXNXt2IigKFFLJVeJL6MRi7m050BS9UJSsqASA+YH3ujb1Q+kjylqPZc6
5IRdgfHcigW8WYDoMjEFZEdH1+VqhkIejJK0+VWosLi0q1q768fWRvat8OUfaCTN1SJW4IG/DWEy
eqkyP2R5qm+HKinBgbh2HCbz/86gfxmSfec/H0LXjzR8uNY0Tw+fw5/5e/pI8x2+MYptROl4Y+iL
Vc0/p498R4QE25ppStcgMxCPi39OH83Q35kmwjSXI4H/TfjYv48fob+zhW0zAaRh2fQw7LccP8sZ
92SvwynWtXWuQ/j/CQbCZu75XjfHVZrT5BvxDHOMSw3Z4SecTjERyrsRy8126PZNU0lckFtYkm0x
x4+DPjh/qgpN95M3d3LDP/wUA8svnsowpWWJZcN8su3mZJdoyolYMnRgz20h5y1RZOSRkSJBBx1q
9V0C2epnNZ6MN37uN4IvFLdBRy1nvaU7NOyW9fZkaKTf2tCYc4HxTfhZtWi//Xz8HY9qX1PL/r2w
PbuvPT3Ynh8vh8EW0ybS6jEr5OaxGqycIMtqiSq3ZFCD1IXdo1lqyQkvoeODEOtN95g5plaDhH3O
Xd3WAFWzyLjQCqTwM2Zl969/MvHcsohngWeCtR5GVzwLovDV9CFFRSBH67A8dW+C8j6ntgG4Dq39
HHyupEF7A+JQR3wUrGpSJM5jNkhntrYJyv3GERelMW074iNmFAGqc694LR6I/8YYKR3mH4VO3sp8
Q9LV9vUfbi0OMv8+4w8/HEc2UxAHiV7EFcs/f/LFwddr9Hx0Nggw0NxNR07OtE8GVX3xYY21e59T
QN9wZXo0/Xm+JkPBfUBlm5he1Rd+hr92hshXq+dxO020jTZl5o5fIpPTzLPiXH21itC/czM6DV5W
iR62mqSJrprRfIjdsv1s6LHldfMEm6tOZOJfhEbTfugNPtKF6GZKaiEo7LwCh2oH4k+g3AuMEx0Q
udrqbOhY3Ijy2Pxcj0EVnJvLXcIzWurknR3bsGHgPcDjoqnSjm+dwPwGss0XGyAHk77DnvL03dll
oUHowrgDkPUa1RbXx8h1TozyYk06XI2A2nCnM4jWXa9J6usmM1rctQdQ7a3bAmfMuj8uXUIdKiXN
i9enxMupfLBsMw0yPRSOass/f/JUErGw3YV1u4UzAF2ugyI7yMqi+Y++p2LCbg0YzG9/SC63Jrs/
zl+uWF8CXTcEX5Z+u3WS7raBInbehk3rDaZ7m9PYOPGILzaF5RiydccyMHDj6FldG2YmR4/9M1c6
GiPYbgwGnRyg7NdfpCHWa8uVOoUMSbjsb2ynq72nNSB7oGV0txG2mJ8lPAb46gqbezClSD2ovnxf
5z0xVpHruwaEe2JjN1RizoOcevsmavCl+vvk/7ug/GtxifvP9xMWHgX/49PbyfIH/l5OsPNiGdtY
vkqm/FMPMFO+szDBogJSgnsG2+T/X04M9Y5LBxWwLpAAsTjZ8v8pjQ3xjoObO4StLP1gVXtALdYo
xr//838+JQmqxLiZlSbBY/ECMw8nz5PlCF1wiSBUyO4UOcHY2iC+HLVTlnvPNxn+Wlcu/2Ic6m9L
XxeZYZPAAhxsNIMYXX9t3ZQmX170lyExLuhB2iE7cfCsqz5Gw6/QtoBpXUm5vyzRJ481zqhaHao8
b6yowNHOlBek4LSXSS7jE0M9X+2HZ8NEcHk87gAsmdVQYOQELGkctF2V5N+bfAL81crw4cl8OnJr
W632wzDwEdilDF6hMMVyw3zyRIacgtAYoW+biVve5shgIk8MWn2PfQYKqLQofiOwgXhndcLcj4bT
7VOjyb82pnT2SLzTEwGgR94wc1fnf3jB7ECrfbwxSR9wO35PbKFPwgEAiVjRtM1jAKR7YkM9OhZe
n8S6YNzo2quxgpx4jhwRIGQO17kpq6F7KB0MayMH3ObUtnpkrlouK48l6eqYSq127yGqodMOJSFT
DXRpo3b9B4nAbVcXBDzZfV/cJrNdXYaAo5sBSzm0vLrRbiLCqyA9x3LxIvc7rxBxfwVraNpbpd9e
vT4bjsw5uCtMNmECmttrh2Aa4j0wbAYPJNPgyeAJ5ZUCL4i3jyJ5Cw4YEWbja4tgHYTbCVUiPaeS
9M25UD4kjozTE298jUCxdJhB7Gby7wG9QqAilxMyS1BkSjG3e/w+cOniXP1ZTHF9gXOSprwQWcUO
w2tx//oTHltVSrdwPnTkMreMVTG0UDlxcwvRPdQhSV5xKx1sLwAA973jGzd2HCwGVb2wAagUctcA
C47zHJUQlsxyKH5j/V+8/a0z6zjPHd69w/b/fKEHKq8WyhJ7ZWb7kFOSkdaDyk7sJ0dmOVo7bj2Y
6OqCjeX5KFpILo3lcjem8ZWRMTkbgl5hTd8VJvK8p4z1f77+rpe/8d+lwGEDY74C5Bo8nMEx8HxE
H+oK95LAhpZDBAjvEcYbfcTt20dxLQvreCWWWmm1TQJgItsMXMsj50fflXTvvKnQ1P6/GAXAQLAy
mL7regzGqDDGjBS9qCn7W2NRCqpqrm5eH+XItocJqMQJn8KZunlZOE+2fE3gWkmaDqAzvqJnRjgQ
WTZpxXbQNOftD+SyCBYPUB04eL3pOblBXlybYSPkgB6qMfG3uT+fyudeytTVFADw5erChHNB9VcP
pI81oSR6yyiN5GIMwAG/DLGiLxEIivtwwn03NdVtH7onNswjr5IyysXN2MYdW6y3MmXXaaWVEb3M
Afl7aTcZHIZebkSdaycOq+cFzmGeLxUGTY/FynjpWzz7ak6WOO3IUe71cbHYcqDdNfNNiCmKp+Xi
smq6UybrR1aWy1kAwMSNh1NhtYHabqHaNm0tTOdMeFQNlMXGjI0Tz3XsFQJBKNs02K4JFnj+XEJm
1QxvF2px3pvnCMPCfddm9Yehw5rv9Yl/bJ6AuVnYxHIELya3z15hYGVDLyF1kpcogws3UOIC9GM4
W7pL72Mz0zYCquhDPcOv0ktLPzH8sSe1OfewW1NMVLl60oLsqFy2iOHcDFWyo1npNThGe50aNM9f
f9JjkwWuhCLkAttvy15dNnJS0ECwUIiY9XAz+jk0O7/eJjXhrn78XgVdcmLA5bc/X4IOTbWlWsQb
WtfXORddzg6pegjiGHmb+zjxxVVEB2v3+mMdG0XZ1BXcT5b2jvn8A47kBHU+YngvIihm6zQtrnOp
77x/fZSX34l6SgLSkoFiAf+uRrFJY5iDABfruqjkfUwj7yfEw/ZXCpR0dmKo5e9avzf2Lu7dLv0A
4azmhEBOxaNSwXA3dHSS01TZbc3InM1tZFBNu0PfkYCmBtIKM7s3mx2hYUW6RTqnt1hG9tF3eNsJ
tnZugbZpaHpL29ju2P5Bh4pt0ThUTrOJab3BTTSz7Bs2sQG5OTKF11K4dXQ9YaicbEW7SAaiWKt+
uWGempso1PvSc1iyKLQLYT/4U2uRepOjWPdyyJdYoEaR/cOXZBaaHIo3tp3HXwp85qEXlvxqfi+a
iyvbyK2HMLe50rf4NzT7gB/8LSRiPNsJdGXvXUcLeERQ3Esf7CZBGGrTAhrcRpvJzaIPs+lM2ONb
Pc0sdcKJ/8iMIs0AcAKKlwLGWebCk7MwHWMnwskOV+fGFtdZhzcYAs+LE1/55Uem28OuQ7PQYfte
9qUngyRliGuaYZt4dCTTVUzj9VyVbrhBud2cmlBHhjIpnVydLh5LcTWf4irC6n4xBptHcnRAJiUh
wBMunlk/QfR//bmOXHNhbpk2V3kWPdXj6oTIU4EgHotFL3dK5+fQ2Rh9JWnp3tZjOWRk/abwbB0X
ToxRo8H2YiWmX2bYRGcBtOm7CiX6iVd9uFmvFhRvUhi6zRFp4vj//F13pWm1mF3YXtkKvGNLCY0Q
qwz7XIvd3CFCMVXXyIR4LaYdIxEemmD80ODZaOLJPbfCQ4SAd+Jo5tRhKUFUd9Wo9OnEdvlyf+Z7
A7orSkKHJJ3V/lwoQZ4XTT9eUSZ+NBWNv6TENYOiH9ofIucPARjf79c/15F9zeDyTzUCowCi1Opr
OSHcxrCYeDWFbb6HbGshc4iM87lNtA+vD3Xs+RSAgi4XXgRtqudfAd1STH0Fx8sOKWR1NUsEpuNd
HRXwzuMPzoBv8OsjHns4AqtAmywKELneSE0fwVwcLHBJN1TnOL6Kzyn/JT7IqCxPzPtjYwE30cPj
MkEvaPUic7oCXMIarulG2V0YgyY39mCW7/FH6f6boZjKBEosXbUD/+TJ1qE47ea+4Moyt8Zw7mQ6
syOlcmtPRuocfSjmIhb6rJ8XgP0wZ1M89dRR1qSb+4JzFfGFoaDxUpwmJx7r2LZLexSAC7h+2Rqf
z48QzaCd+2xIA+nQ10Srz3sKZvnj9TlxZBTBwSqYgoA7tAifj4J7rtEbkEKRpBvZTVInxTmhR1jq
/hfD8ByuLXENoKX/fBhXH+KGBiSgILDGBeo/8z3cAv387aNwK+FS4lLo6uuQLzYyEDDoSJ7dNgik
XFyhA6xHTizcZeNZbZ+CchrsX1GCggk+fxZ7gDnbphoKvdDkULSyPzi73GJd+r7QgFJef6QjU45d
aEl7o9SFQrVaR/HcTf5oMhgHjPnVKOD9QRwczupQvB3ZWtrD4N5UGhidLakYT4/g0UKxEg/YHDl6
oN43M71hhU/WiXL3yNszDaolOB1EGLKSno9iIw0p4plaRqW6c64wHb4YoZHeV63CLIP8rRNg6WGn
WX0uEDQpl5nH861bQqPbOPgcUlLoZe5HG4xJxRfbsNpLfMTju7k05l/oBY17KEmI3mn69ecDv+/s
9e947LHNZX0xL2lHrEvT2ZSj73PFQ7Bdzuc4cpTYumric9uGMbL2djixFI6Nx86BEozlgLptNW9w
ohRIRHnqoNaJu6KLvnexdv7Uzogk2LC1u9ef78g8pSMCpUzqYDOGXP75k0247kfA8ANOrDXdnka3
scXJUu6A2r7+FyOBnpFDJ50lTej5SIR36L6TjlyV9VBsBtugU4x87irt+uHN0IUD2uaAaTFVl334
+VCBW2hGYLGmK926xZbP+Uwq63wt1XiqS7Nss6tJysG1MC5tWov0FZ+PZIfCjUmplYSb9sktp8K9
cjQ87bG37VFNyWzb67U8J1T3VBP6yAEAxAXGhWyeCbq+eNctBhA0V2w80Uf1iXeAjXMaziemx5Hp
aC1NLn45Fw/+3fPnA9JwlbY470Gtxstfm7/CBsy8wAh/N/7w9g0a/ILNEgAB6vcaw6jMmcJMsGfK
xbAKPa6+sUNiKqZYx4MWNOXENDn2Cum0LJ1EWl60854/HO552lLS2cTcVOPHNHDSM3x6Tq3oY6M4
C5eWnR40bX24cdkieSdn3kMP/QQ1r9sN8cna4OggtM0JP6J9Z+iruj5bQnQrnzq0gEV4LcvOJiGD
NOe3L2FQf9BVngZq1uqkwaqjMrRK2VhsOOrMiqR1OVYQIwsj1k6cn0cfiE3wQH9azpzn3ya0Wsnd
jAv9XGInlQSjS8S6Zp+Ai5cfvF6+3OLBdujGgbGudtsaHybutcyAMcLWPajtAP8Hp9j35jxfDBXM
CkeDEqAPTEI8106cLcf2Xm5vXA84t9g/Vs9IltQUdHrPEs6w7UCuGTxGnStuctf031xCwIVSJugV
W73zomghcAGucmNzXewVBlda1N+HRZeejSYeNq9PkpdbIkPRfjdA4Zb9d3WiDJUIybNGo5tpfRVi
tEeWSFdV9iNSN6clhwKwXOXe0jLcv3nkhajOOuMg5J2u1nNdzbPUVGOiArT9s4Qi+B5yjPpEDQpv
JizQiXDbi7bzJOjivD72y29JQcgFjDYNXXR6RM/nq5un8JqpLrw2wqZ6KczOScZBgI7q7MRQL5cG
wZ1cRkwqQqLBDhTcJ0e2jzOSXVhAWo6GsjLJseTEufnt58vC7oQQAKDLml9vW4CspIOmPJA1kVxj
T7ZGKLNxinRw5FkWvqi5XAqWRNzVElCke7Excx0XKVJdiXWgZ7bk2r/54zD12UVom1K2r5sotiwy
0yhxQfIz3DcWYQ7Wr9hHNI01X7w+1HIgPt9RkAVgQ0C7BjPhF7DRFAoEPeDki6Y9f0y7HBQybLtH
ghummyEp030fCuPNBxmD0pTkMKNRw+b8fPL5geOmQT0CcgZ+8H2ckP7lvRb8eP3RjnwrrhlQUiAl
khjsrL6VMWlW5IiZGUEZjZXqhPARIeH2vxmFLZnyiZpvPQp+kIkWt4xS57G/47NBYcjS+cQoR5br
Ip+gNFs6q/Rmnr8x9AtamLQCs40Bo1dgy3lDFOG8MZQ5nNh6j8B27IYUgg5XGm7Yh3y/J+t1oGs2
TQBlXkVIQo7LhZ7jjJ50SDe5WF6MnADfosGSuwbW5nYYRPaLUhVrRejE9VmqhRjA1/bwEdWF2A72
ZL0ZJ152a1dy/gHSu+usXRLfJmvkvuyZQ5edW4Wj80swvH39u768STIK6wHAh3YpL/P5GyeewY/c
hDUYOIH8Asc8v0zwgSk25ENlGw7I6MQnPjJdrUXHsjRUqMLXkOCkWjcoKz5xGUj9ekhNQoMwqTnR
UDk2CpehBVCganvBZiZ/oO3miJAI7KjMT/yMr52PhdLr7+4IGL1sxAuX2YV0QZfo+ctD1JdPdrt0
MYrSwjBHyQs55+V9U7fkdTg4yuMtkOCSkeUFbk5B+mtOQmxFhz5urnGBy07sckeWD0jDwhQDewLi
XZ20U40NjsVJ6OGSaX20MqT2hazae6udxYlD/chQHD5gd8t24HKNfv7oFgx7vRZwO2L8wG6yuEnf
yylt9thf1ScWwrGhgKGgosASpKRaDWUWTv63BYcUqPqhJIZyU+xXW7Iv0WC+/kmPLAd7uacDBnIp
A+Z4/ljdoGF429BU1A2/Pq/mMf6AiSbE1F5q+2aKTjVoj8xTeqYArex5S1m4+mKuRQWijMwClfeX
aNAoOpc6eemvP9X6DfLO0MXRLjUBL8BZV0+FMKtqnZpRJozWzqs2lFsU5NFDnGpv5RCSK4/2amHj
WHwqsZ6CpCxlOL+kNLzp2mGDpMc4+bf/SFj/oyLCWL+3ZRigYJ1rlkHH2VmXPG0z90nPMOQlesjX
MftAjhul23k0N13t7GZXIPIqSXqIjb1r+Z8WlRVyty02lW9+u/wWjnhQeZt1tUZQRDrht4TPN3SC
tMAayMKftW/VGWFw7fb1D/nysQGDmJiCbwkopNYfUhLthzxjYVSV8aUrw+aqIW7ixAMdG4VeA43W
Q4f9IIV4cjKaaVplEUvfqxo5fjfsqflSWfkJ3OnIIExJiTSWC5nNzHy+0jDGDMsOewzcE3C6DRPR
oC+M3nptAapDIkSThuob4EmujjdZDm0+DrywxFTVTnKvvbJzNzn1Waz1vrGMAwnBpLJi86W/+/xp
EAVmRGwi9pCQnX8WMBq/46mYfp9lgWvgLJzyT1u646ek9N1HDBWqRzMqiPSDtNfhXwt9jZwXA8dB
GO/OdMuGZ1fn+pA6uC3rtfMwdDGySJmXTn0W+Zl2EcxEHpBBVLa3ndEjx4oa+kEX3IHz93keLyG0
Y2/+nNJEI5YY/+HzvC/QzRAYRlQnDrRpAzimC4I2strptrUYqvehPVSlV8mw/WbWPve8LB274Lwc
ehK/OUPUeVo32mPTYQni9X0WW5tRyMjGzCJNsAxO1TQFpLxputwUXEqDm9HtEiI4nelzj0N8t2nt
Ais6Fm6zx1UkFvs0q2fiUtB/Eq5lpZXvjUWWfSnaLrxXU4SnEjKY6DqrK/NBR2j1WA6CACgnrcik
aFIjy85Gri7+Ttlje82FIPk+qJa4oyAcLWNfuyPpLBUxU/k54W9FfBEnYSo2NTe74MxXsVXu8SNx
NS+xBLENmlHm2bbFZ0htS9TC/ZmAbhV8CqthbDe1LBFUB26fXmUjjXzMRaLF/xg7GtxONa0uMdGq
hsdSL43PJoLdfpOEWAR7hMS5D5Y9yuYibIr5Z2hKKHckTXZiw/ZW39kh9tJWX5eEM/tj9pVrC26B
Q1zjg4MHGyZ6bVI6BGlE9aB7gUqra1yyrc+iyAkgHG2ZfNb598zztpfnWI2JGq64qrr93MZ9ve1d
n+0/htWcbttsxjK/mKFhe3kxDA1GZmWleVEl5A8/zsXn3o/q4jzocBTyeqcYJ+7IdvUrD+rQv4ZZ
RS5gZmrmQ6AnOv7/Wex/cfAq8s8dxN4fnb5TtwhezYt46tyLKLTqSx0978aENucNcLG/T5ovPwPh
N4SXSCfBq8psh3oxcYxpAUXVQMRh3GuFBy0tG8/w9XN/6aOTIBXOhpHJrlSksQnW2o9F7vw10X0S
KuKuSruNgvKBdxXWuB9rG1cubIm4cSIeq6rsEvQswG+URON4S/Wb6Gi2ewwwmyI2vJk//7PvxzQ7
m301vs9dVZM11rrxeaqXxMYw9WI+NwZWLllG1firHVPnx9DC7NnFo+5jUUzwzpcRsCHf+oMsbsn6
tdSWoOKa5ypa0sgImYyYRFNcduGOdsX8vlZRNt7Ao5CPYR3Z6ZYgUrvat4ls213RShgOVpUr+T4W
Kh5u7KY2zQc7NeZwI9UUsBhwYAo2uRVnJqaO7lB7msQ+/A6eRPMtXFpUZ0gnIgEfh0SDb7hQ6BkW
guFA0p1WJ19rS6GiC8bKnjd5FU1fUD9XWJfnSRErElu0eU/OwFi8J0MiGc5LmIfE1NHL+laHM0G+
lTOl7A9tjtN1YpekBjRjX3/t9LHHUdAuRmw/ZHFB/AOexVPTEFCNckrM29YIHIltCaFYnm5xfYav
k+IVpiP2GLaqDiIiJvK6hUQx937/Hr+WzDiPo440JQIpaq9vYz7enFrfyQTX79n/m+9lm9EtUWZl
n8PvKxf6Ull+K/upcXGQlpW7M0mYUJRVNe6EgTu0N/EU44s/6g3OP1BH+Yc2wo7PYZQEt/0k8RCd
WjF3XkCLOgX3VlNL6EJt/0ndYh9YTvpoRFZwmxBbIrwo04vpzCeOgb8dU1AkdZQH6ab0Q2vcVrMq
0Ka6I94NuJiYNy1iP7Ft0xnFujuJHNFaNBGs2kL2Dc4JSk8nvIrashMX4KJpEG9mNx8eptrv7wKj
SxCdhLWyPldWT6RmbLfGd9+wjO91x1ZwuSSbmI9S5pTCFz3Jj8NZqVz/emL9Dpshr8U3jQyEnP0/
Es4Gxmdi75rJTm7B05iblVk3xJmRO8fLNlTme5WbNncRerAGkkXSqTPRUN2QAua6yW4wYmzk3Lkn
bgYTUHNTGHpFXsWYWx+0yC8fotnRSZqFRGNfyrDrf0PhmquNHpnDfTKNsDW+dHlahRdVW1ufsmxb
lrW87HQz+zMFNXmtfmjPmAz3w+zlro9cY2k0CcLAVdNtOup53LYxDCRo3icIfdObRnJp4j8wbqpc
qAu7Je5xm+uV/n2Y2QW2sTapH1oIc5/nG7EXwN+HMGp7xLexAeye2WUsmL1R0U+PmluEn9B/Imwe
cDElHpYFBRaOhReerXMZM4GzNJI7qMfOxzmia+5glxRsoeT7l6am43VfEdFHyzCIJ3dnS1n+iIYO
rauCi5NvpVVRe8wZYU9Rq4Zwb1ZZAzhrIc/1eK94Doza4quPjU5yVg1JdEduyTDvOMJqXBnUZJ/3
buXeKx3bRT6kJM9ep/+EFjFgy9hZbHl3JSFcxQZTOAzNuBRgMBO4ztwTq2poV8lY9hrxKRW+PnYc
unf4GWPyoCdV9aFLx5pwLgdrNSuc/Z0OD55Y0aKRt0x0QiPynAP+JzZVob+xQPF7jDBg+V03Y1L4
N7NvDOPstZ3v/LHQGmv7biyVfmNAi413pBmxjsdUtukZ09ppb/TOitg7sK8W10KGsYAFL0P5MbLI
dtpEUnbTnuRiS35tRDJOO6vTiJTEDQ1OVdTMdnytpQJfJ9cdbLLkEmKhLih5iu4ixIqi3BshHtJ7
P25IwdPcdHisy3bobqa4Mz+Ws+9j1DdmoaXOi3TsjZ3v+ExVKmI7/4bpuvnn9bv9iyIN0aoDJAJp
j//zQhZlJknDdj6hY5iGYheKjEBsK0huHDkEt68Pte6vcFtdmitL0bJ42cgVbqGZBrwRc7Y8B5bp
EnAht7I2metW6477WvrdZRQ0ghRrQliahkD118c/+qiQFgD4FiLkmkMwEK6ThBmOhyqa3X3V2uan
CifWrUrr6kTb40WZwaPSjaekX3SLXGifX8zDJC/EpKAlFz4NYM0ghLkq2/GNEAUvVIE26Yh/aK9A
dns+iib13HcGTi7RFMkuxgsKUpjVQprC/e31d3fk28HnXPACaEx0G1ZoyIwZ+9zO0HfTBH85kZmQ
Y21ieQlzleYHNrJoH89leN3FTnk52L76+fr4x17ooZkD5UEAAK3Gr2LNybnCQSlXfoX3v1/uBps2
6uujHJshyF5ALZAOQUFa1fdll5G/5w4WKdpFubNGrdlZ+DMubufum2cI4DzNDDoQUKlelIh1S3Bq
nSuoHXgZ7ma6AteysdXv1x/o5WtbRkHXwMkGurS2CDIcInJ8ECds+uFVi17huzLG7YnX9hIXMRZJ
CGR4/oUEdpHuPuWNRCSaKidgGK1Jhxvqb2dHmkaGt2Lm9tuaqIMPYzN23DT68YPMDG1XkMCiedgq
Dheq6XuA5iCivermJ5ohyxJ42oEx+WWg7JAiaMaxQlZLJJuqxiq4QGPrKPXHoLe1vc4BvMekjsQQ
NGqtJ7vwFBHk2Gs3oActVCGQWmtV//sEqhYcqctOZ+T4bBdc4sfQPLGfHR0FzR0tOXr9ct3IGpNu
aNk5sWfAh3ffZANpS+OphsVLiAFtKkIwNNSojnic1adt5kgFmEp68PddL2yN7mteNCSJNolzh3fr
+Peh/qeA/9ci4nhFAd+G3Mejx2cSeP7EPxJ45x3nCTxjkEfuzPrC8Pzrz2OKd7A+DYwnFqXp0nX+
twTeegfGS5cBbQcIDJKp/5fAm+84immIsJuDIALZm29x5wHsXy2zpf982MgWJSTHEj/86QYQp9Oo
t5KkhyCB3XjZZ7V9K0q70pg3Iqgva0SiJGWleSEzQu6IB3ZwaZ61b01dU+zWsSXqr1VYW/Umd2Ug
wg3lvKivECjH38wBI9NLMu/wwHe4rAMjp9zydkZYSnXRVnEaXdYkbeFMneFtewYx0f+G6bt/C+iR
ZBuRJEa51eypwnFKGNmvtsyT70mWGM6mScj4OYspa+8BIqppG9UAzZskT8p+K1XptEtKWnRnVmZ7
6+PKxaYluaef6XYdEEWEiTOJEdVQJtu4Lesr4bYBmVMTNz28a/XaPqtyuzTI+42JpeAY48hMJzel
j5DkQXBRF61LUjguycF+zPSAskGvXP0mtyatPstspyKszc9DHJsDio2NdOoc71t6g0go2VTY9G/i
gg4ptQEGvJKAwop4Ck/GsEA99oe62WHXrGNGnDuUTzu7qEs5eAgWl7JwjG3iiaYuCeZ7J8bP6IEo
PPzXycO1w0b9EHo0jt1VjqOB3t31ThOmpCXTLo1dst112QwfhZYttVTWQCHB9q4f7QZEK+os5G4f
Z1LPib3veSgwpqTJa4r/Hum7u2k6ItyRKdSus8cbrul20iAqBflsZZZXpU2H5yoiWfg7JKMi7hbO
caVuhyk0cIAbiXH3dBd7jvsgZb3srJhLpUf9ZOQfiVgwk2sT1Ck5c9J+IMIojWttC7o2hwiKOkot
hSwdv3bwTBsVEsLOi7lVoB4bn/gQZ1MMlRudT7boLnAFHjHFbn2XHLGcNKJtHdti2OEXOhIjgVMr
syrodfNSTKFeXJMRQik2RlH+gP1sY3ijkbS3Qd/zJw2TOecRsmZtGy11iAoOZnWL8RrRnw0QFYEA
/FXv+ULxTWRjOn3udqCPwMjR+NVx4oEqFuHRMm+l30d7qZMneAGMRLRhJDvCgpRqiJIY4n4SZ6Pd
QmGy4oiEuzFVFHqDXY/iO23KKtmqKCeNsTD7rrpyR9HH3kSEJ3o9ww/K+s5wa+eja5RDdI6RDZzv
6m9p0td6bXzS6ljPzsShkqG4pqpJDhUObnZUO76b9imxgIdiyJ6cZoi96FAxYRBb5LgIHsqquMXC
8SsNFYqu6VCAtYdirMW4uow8+1CrRa1LnNym/VvKHco6+1DihWSs+pvib+l3KAMJWqYirPrc3ZhL
ndiRkUiomERjaSx1pFYZZITDlFd3aI0pNNND0WkVjXYVHkrR4VCWRslSolaHctVeKldxKGJ1LZxs
wmKw94BcvRS6DnjdfbdUv+6hEO4ORTHyo/AuGMlEYFSK5uZQQHeHYto6FNays/pwry/1tnMovZOE
/uKWwF5KcrT+5Q/7UKhH/lK4kqoRJxvCPtxLdSjrEe31d+SMOx/DOAolwBILHxyhIQfeKhKggcCh
I7vLDpCBU6jgU7zgCA0M9WSnMmJAvCFqDPLnD7BDnUTpb66hgBHJgkuMB4iiWNAKeQAuKsNXF9YB
zhgWZMM/gByw/wA8+gP40U5j1W38JsTesDgAJOkBLKF+1i/pfwGhsEKyP6Q7pVf1ArL0B7xFnzM/
LL4k5PjeywMmQ9B3/5urOUhNZDaExwfxAuCEk/WhPKA68oDw0Mzo5u24AD9yVBwGotPBxBcbe3UW
HnAimqf13YximrzmsAVJqg+oEicZCFPCnneLlxy4kznnLKhALHgUoWzGN4TcI/uE1U13tV0G2o72
gm/Fm6AUnbqZNFZyRZwGwWKe0GHZe7Ns3LbYlC7hjyMWSSafoEaiXe4WJR8nnSLt7ktJ9nPp+e0S
iOQIjSh5o8UY0YshH2FbXw0ukRtWWIfgfpqUd1HsksqzJy0T1WOi2zMJtk2sf6k12FGXcsKi2ZOi
FUi7XEWSlkseyy+h1xha0ORv8suSXgGaJHRSeLjldZXusNZ0ieGBav4rb3Ryd0TtdoQGjWXbofNP
Ir/dm2Na48Gh5f5Vmcx55eGN3UVb3PfM60rkYTJ5DQ6SPcmB0ofGEtVm92lwre7en+F10R1Jq1uW
AM8KSRrIEgez/iKLfB7bNY3iyyyYG+C+YcFe02SYhBJs63ZXspsTkVNVVnbyBwtRR10wN/Apy7jY
J145pv3yI6caVxpw9nxJBZHpZydppsbrO/JCH7QQK7kP5Ala1Y+40WPeriiKrNgmvh3r1m7wYevX
24oAqXk/l1hqboXshxiULtHlnpmgfW6MpsGKmx4VWbMDierUO+pDwc132sx6Ot0mvLnEywotCjzN
bw1/Y/eLhXuCpPqR/7/ps9O37scp1mYmSDpOD4PeOx+GJlVExw1V9dU2yC728nF0zMt5EKrw5npw
/2hNPAfbJOny/2PvTHYjR7J0/SqN2jNhpHHckk6f5ZrHDSGFFJxH4/z0/XlW5b03G+gL1L62iQhl
yJ00O+cfL1ht0kcKyfs7w4so+Ktib331+sj8aOZyfM8IdLsBJq6BYbuUXjE76Z6umW6UC0r2gm1p
cjf6w7W5+/p80RFZsQHyr05qjxYtl9wr6D/lpb5iQ2WOkfU0Y6eNa+UXMxmG4VTO6zlSV/5Jr0qC
21Tf0yZrjznVSW1c7hIb90XFr4LxMc+7B82apyGIB7r8qFq1wZJcq35RNEldCOE3yPsAqXxws0Z9
T0pZDznNi+ZGh7OKw4XK05YyHNSiQZ9o0a5AIdsHYzVRZ1lOk3Ngy7IGv5ga3SbI2yqrrZBF/WyJ
tDlqHYkYG0NNzTcNMRZsaDJ3b4xn0FyVl8hfnK4z97CJfhwZ1TX9XLhRd5s4TZWQwk9JW8BDUpS+
7kX0MvAoTfsem0kZTKw550U2BtOm24hfdpuwto7p1Hlkc3ta7IOdiYzoPLt6guuX1Wku42t+eOky
8FRVTSHMYHe22nmJu2hsUaP9LvQc+owOJrs6J7ydtBR6XcZJrw1dQti5bjbhKnK92gwmxGDo6K3G
92JCfQxwQW+Z1El7HEqKynwch8C7gumFajBvKIfNiN2BGjRn1b67wb22OZlXVg/lBL27tJaQ4kYg
Hgovmy6L5+v/fwppb8M0SY19Sylz4VQR5EcT4YflumgHEuZiwGoOONnqe8qM5nKbA4piuIfU2FjY
XyFTl0J26GppFRicutN3GqNguqPag8G8gSSngS8ZxH4mF4M+a1VSVV50kbstr1WkU2SqeLdg/BYw
bHB3dBlAfsgiqLLB+qn5lcTjNCvKj+Fgq5f6msjk+cS2p94OSpglgtSnVTxcBWfOU6dMCgeIgVHn
iMZCLSj7vrnXet2jSsaZulePPNFCUrDgxmq7rFrHcUxxrmZ5vj016XzTTkZT1P5URUx/S84rT+PC
kK7WNndb775bPfeWfiSekTQZ5ofIVs21Q7TRZ78CAxW+YIaE+DZQm3KsC7OLOPvpsvVasxxpoFbe
sI3HZnlxqWhrTlWu6UlYJlNV+HZpq8WnhAcJeNUvPB5LQbgObdHFzsDpYW/ySh8yWMku/heW85/9
+x8suv+/BdwfmHOqz//afqr6/13C//xr/9zCjT+I7cByfrXfIu9j2/5rC9esP0h/BANjEydGAIwU
xPdfMbm69QfRCqg3bcJy/1zR/88a7pH5DhbNeo4I/Spgcv6dNfwqLv8fezg/7JpvRi64BBoGefr7
Hs6kUOoD9df4jotA78d2vcjSkz+95sCpF2oEB6sQabBk78oxN96rONvSNrrXuKsDo8Rt6beLHiY0
39FXQG22lgxgrtrg643nnNbomuFU5GFnLCbLD0sSpVOUmLAGUVnQiU2vshpS+Lnr+iNSBErG2RLC
wnXa/aA8+1Sr7JFMhB3v8kjpfEwbRz1D43r2VlyRAPpabxqNonmXc+kWCH0Iao8yHF1LC260rn/o
aifeNEt0vyzLa0SXNNhw0NOjWybRtLVZX169lOIf3anOi47orMxXIqVX23grZ5XsmpXyIaNFYroq
OQeRDSwQCfVcjpl1OyEDPrBRliRClL/Lgja6qJ3UnSAe8jcVhx+GuxSba7DQBsw9O1C5pGiu1KPb
zBvMU+VO+T0JAvqhTChUrDw1PqdOCd0xRLN+tKJYrKFOpNSDGZPC0sYWjYrTZmnsD+Qd+vecFbgi
VDaX04ZIIXG/zBUN5oCY0dk15oY1sTbXm5aF/wZsp6rDKaZxNC4j93eb6FaYJJKByupJ+va9pozf
a1dRJi9nQ93RHO68onWRLpPButzVbVFeJG9FwrTKhG7FjjyAQU/tHb7R6ibtnN9eX6TIBPkIaazv
p+WwYAvezUt17bJSvZdwwiOEmWRAmCwp9Gq8VtlWkx1I8uLp+Y5L783ITHf+UiqONppqxW1TSmUG
NOYa+lMrYnEZO+e+sjVWllVP28AuqCjxiYKr/T5m2xqiNj/X6dqFFBBXvd8xohxno7BvR49vI8nT
Jozp7LqNuuYCUo0MqZXVfCFPXPpaWy6sIM6LQzUQ1dZIlXa1bu5H0Dhuz2jZxpXxURbJpkZqxaK5
pq9pZMQbOuY8ekC4vAQozmpJegydAzT2eks0cnJcViOM+SMyvm8ELvWSuS2azLOZi3MGkMGaQB7a
gkcuu4mp8aAj91QNhrshY4IGsjikNGakoHP2ZaXtk0XfJOg0GtcJ1qSzIIat9sZx8ls5OruiHAOX
TKm5VE9OFgeWMLDrCAifHER9jlmQ7UMvH8b6sbW6HbIDFppfuVzDeVn4PMWbIKf/YciH22hE7GS2
O46jYdsBDQgibIoO+cMS3TDAbGZ4R5/0Z7+B+uwryl291aUYLYvQo6TB2tH5GmveyU2b6sBXtR2L
+VQ0c4Bn0NiNuaXjeKEuZbKR4qSJOpJStt4haor8JCPlXaOZL2zBDB55bc56drfEhu+KjzRnGhFV
IFdrR0th0KLikVhAvLU6EBdxy5wcNLmDMGk94RzcJOlvk1PFmfXkQJri/Dx1Ekin5J7OqI+tHTNw
oi6MEueZQrw0yBW3r+apj4g8t3NCBgBSzfR3XRR3BVOpv15TMgbRvpGPSDWeF4Ugi87BoGZlnklS
notL1arPIk13ujav+17qX0uVz/FNsUZyw0Y9oBDG7H9fIwza5FpN/bVYa9azdueIJcWKZDSXnoma
frQ0BllaOyKEmkjbkJeSnBQDHa1fYFXxM2qvq6XH28ZtzkicbzSxhIsqHuM8+Uk18VUtfFQ66YL3
JR3dyFLDJsK8UNmm5oOFaQ/mEqlvuXYPguTjh66MKO2LDe2SJZDvYVR4LLEjWSU3VrQQi9No3Z7a
ZhY4ZygOpALpL8jpaXgsVf2m1dfkW0aYUKtW76HKMkX+ib5+5p3ybkyZbpnw+8BhYgu7BszLrek6
JBjkhuShxyTqKiRk7luhueB4BZAViC7T/CjOXZqlx0Q2YBuxOwSmQQt4BHVK47cXZo0bqKZ80ovp
rmjHTdI3Od2PfXFuaQG6jaqesz95pog22tSif23Lemvmn2ktsYrGj2S0k+Jdix83tfexHR0Rre3H
FFyGpPygxsx9ise2CbW8/UXs3g26kl/lnBKjAmcU5HV+3+n6r1brimAySW2MSSX2h7w51hntsNFM
wxydm03Y5p5As5gmgZaghfOWik1d2iVHoDEFSURCc7k2vyJd5Nuir44zgM73OBXuzqqrb/qVjlPe
ia0To2+z6KgsR6SSIgkzSjoXOtfallbirFscFqIkzB1KWNqGTrrRr8wXfX5Z13dlyaDNkXTyKXcV
5DoPG9bFV2+czgWdUH5vZmE/zHtLe0+1aidzh25HY3113HyXae82qYxDO904JgV0aIwoBWyrzTXJ
ZiXfqLac3SCq+64Yt2Y9H9bY5jUwqGBxxru4b25lPJzShra0NKu+gJkLZlV1wzh+GFR3IChxs1TF
DZPvc9Qmb5GpHcdxOOY8vDUretxnp8om3LzSR4TM4oPeRFjC5mDSb106N6szvKaUfCM9fNI8U2fn
1S6OV/2s42OrHMrnxwjVYsM+TgUIwV9gOpm1i4xPONaNSweLL2JK02frEfv226J+o5Hdj2V8Q00j
8AR1iFJkl7rQ903U2aQFpndkxvjGkNzBjJmBmxRosxbB622gTFT91nWTm0SeJhnRW138akV6iBsr
NFSzyRo2yIXUy96ctt78gWgQ/Jl+vmS2ZLgYOqVr447cUe3gCnUo3BwUIfPpdvcFD1miXpM5Psnl
dZmSHSXN23leAs0A9cb43ByFMdfXBpCHsfX24zrfj4h0ruKskIaub17WTaLkjmLHGBVjtBysVpIP
P2nfdtMcEs/b8oEFPBrBUiSHuoTAX91d1VFjP2obYT9ZWvfZJWInM43KHe0Si7TlxesukQBxr/oH
oysD57qXae1hGbPAKemBM1twdZkGtdADI8tv8M1WCJRI4VI/bmFfqLl8M/RlO7TL3sytrdWsG5SA
RQAjBJuzm/rsEDsjmsVVlKh8Om/XFZKvV9gbLx82Fn3nRmOeIbrPi/AqjBLx/eAMz/UktU05vSNe
omCoqPcSAfSJNsqMX9Rbjn35zVd5yA0+k7qkh6a84dXyZ/qsQYePtooAk8b80rWCtK/JubfhrgJn
mK79k9YN4tccZZwTqsR4oF595ptQD1SD+mM/3mkJ1yHQvZVMhw67uu8JtTEmtaPLd2NPA3It9Tgj
+NzU/cR+iXx+Q5/ZsDEJh9+vynzzvLF6GiuzCqWlvJOn8fgBcAq/njXraZEpYSFP3jpf+kY+1vWM
vo3ySK2/T9z2hFLi7PSwPLSRVdd2N7NTx37Rccy392ZnPFD1u5+N9GMS7l0/lFvNOxuTtklWsTPS
CNq4JptAnbEoPlEAMW5X0X9fD3LgI6JxrzV+hcXC3PXPqNgOV9TrOpOy+pOJLritvSQKEQGSP09G
3dhvneXVBHF0UFRvCTwbdso9FjT1um26B6BLQuGkerhY1BuKxqWlpgw1z/gVd18V0ZU7RvSER8mU
YWkML5Us3/XF/QBBi47kpIXY9zgCdM4LKu9kVYWpZx+AAPnecu4KzoVxBfpHfsSNkQISSif67K0x
GMbiImkfYiohOCQNZKmI/J22imTeubwpZXQx40uUfiDa8V3ztsjVbqy0g6XadwXLVhawAUYTaA19
mnGxxV3CrpMAiqxhLijQq12Ua5Xmt6Lb1qW76QmqIwi0+GxtucuQiLkpX4ilPTnTeqjSJmjsdMfe
uafbdRMbHg/P1ARlY+yqCvCL6r0gycywLSzCxGuHlmYTfbwZPTjtB8DSElRu5WxX80G6pQxhWV2f
+IdthAWrjZdgTC39kAkKBR3nzGJH/zmt0TlRiG6Rv7Rjv0kXZ5/O3gVK1A204svTsUFQt+iYd4vp
fOnxr0LY884mTshvM+Scr7I2Pq185ZmRT2mXJ9tydbityZlAylgxUKrWr6tWfiS0Sr+7ccsFWrkZ
+u7JWHZrxwKJDh7BZtc9wptFL0gTIfVSI16Q6TVUOJGoEnZ2T5n4EHNhKqxshslcJWP0wUVln6SZ
f2mWfAMwpY05jnQ/1q6PpD2GKk7vjEV+lTOG7jltH1Gakew0rUdvUq9GmzxMltm9ZiL/JuXQz2ij
peCapicieNb03lp6ERpNeokG8a1a7dilpcT2YPtW7myyqPumMBLPf3kVt6MJNC6FaYYKk0PgqRqZ
sKh33PzhGGvnmKv0jjL2NTR0Lb+pxja7NF7n7ReFGtAE8vLScCwyslX8LIOaYsPVtnBW8jBMufWI
ilBtPbdK3nok6h+RtmJwqNYiSE1Dne2Ccb5vtPWDVpA2mMZRC0nPcG/GlfpN8gTrOtCNZkQLjRB8
i75XO6NqLqaN1Aah+1BpoOF6uZq/xyZpgI+zarrkmRxuqV/V8gCWATi6Ig+S2GY1QHHEegfvrg8R
8kCVGo1+rplvp3YHYjXU3j6r58HdRH0eWy+lKGlpdq0x7nZas2g3kR2nO540QkKI9yJYIWPuWBm9
73B3IMBfOHKDZIjSi4cWl6Vb6w99hzdlVCP9W3mR6EfXIKc06Is4af0OD0FPrJupb/iw9NHXRieu
wxHYA2iDweJ14ByFO8wNVlCz0Oz9Kl2y+WBwALiLVdEYGqHUT+B+zWXZJIVpb6ecYWPSObwZTjGe
Z2ljXhwYa8OfMzs9rJSRu76KcZksndOdvKHwnmocZw9K2tAtuVOvZSDamCc6L6lVAduvnUvUKw1a
lq4en+hmKjSZev2xS6qbIUaX4A9u3twDHRWLG05Km7JbV6eIfdthhV2fLDNN880yWxqbI3wHGLGe
HsqWNW1jatHy0lZ1Ire2ybvUQcowdl49BploKPBeieoKHSdCPoAnwdH0X2hdc3HonTqDUakdq8vl
PltzAZBs6S21cdooq1jfADJO8yGiOrU4Z9OM0cLrEJEFIlt1wvFbZ3Y6rDV9Ox2K1bHnR+DZQv9h
cUucn5RypGCcVGUeEyuy57cyXadz35vrnnC0EoZwRqA0d266N9ba1h9ac+ioNcsG/RQhqeRkSmf6
yCsqAaKd1btdinODyZpiEyqCAwB79yYj9wSBQ28M1macZ2QONf+JkcCLyxiw2+a7sFesrraicJcc
a23tgjHPrS/SAE0cC73XD8dorixIhHWJKG6VCIcl3dHWDk6ZWW/p8e/59SCc22Z2rWZD2IH2YKtC
/lSNN3wRdGHcL/qsfuqeCaXwyNLvuybZzdWijo0Y6/dG16vUn3PLIDtELMIIBi9yUi6TxQiRhFT9
jjb29oFC+OY4ZlF8nyH9TTbEYNspLqq4g2eZjUOFvTWw2iR9S4tMnbCJLPcY2LrQFBNlvAnHwIhq
IGJ/yGP9p7cj72BRVfvY9Jb70KZufWP0g3WPcs9iZ6sm/dipZuhCu7S8137KrPv2mmnLup3R61vg
80AS16oFQIOcvKNdls31258ygJDU8u7YmzAtaFl2IASs9NvEQTtuRWgatrMj3NeZMvrfoqNEmIhc
8iRRH1SPFcbh2yrttG2bL8apNGP2Bf1MTCNol5MzQ5QE3WJjXjjp5k5IHJRFbDzmHJdvKKOaY6bX
8WPUd8wj5qQ8IKwRlM1iGL+UqeG9qWHh9oZmzLwNYWvxZ1UVCczA1dCvlP4rdwqTVtVRL1+yfLGA
F2ONnFISSy+r1LsfPa5ueY4KX/ZN9lsjQJ8HdSKScGf0iiuGz9ne2m56EYUAHK04Xxja42Z4yNpS
n3wJo/IuaxV1fnHtKzn3jWu/0g/FNBM7SEgbiZh7KHXWt9Wk45vHywGvaK15Bevrk+kZrHVa6KQQ
4x71RezntcmQbN5KGwJYL6S5a4SMHF8OQ4GGXak98BsFjHNs3VGXE7Gsyfog14+ke5g6LBsROt4z
iOfiOPOjg+zm2PIWHiUl29vU6a8ZknHN+Kzp6Y+er4w4sx4tR6Po4rs4ds3HSVLB7Zqrwg+TqqdZ
JAt3oJRk2w7WfFMMscna2jysublcdKuNeLmke7JG9is+7/5ecsIwdnRVOM1PMgcZMIAW9oXXGqi+
ay2IE0v5NvnDrDeNmE+51MFd3G7cFrRqB60sebqnSgSjFYGk9qiOkhtRcJ1a2Y7XqtgIrETtYj2S
y+NP9U6bvSsF912ZxU7h1NUYbXCzHEpv2Q8ewb5GxNhxdRFE63CeXBX5dUrWN5S2wcNZNYRbATTr
dTfeoByNjia5Qyw/ufy2y157zWKZIGytJ/slhzFDDxGOxl3U9umbrbLT4rYdAooyuSmXWf6eGBwQ
1phiPLWQiG9FvSw/hSmLd7LrzCNp9GTFJ13YVeiOeIsWp9uPCZm5B7IJVcZMmNOiyvNZJoeRJI43
uLnsW/ZWcpvnq/yFqrXNOJS1NHRys3jG/IJ+ofaaC24rGQfXwMbPuGuxWjrafEiSfHjSV71CKKR5
4y317Ov95PQRcDv6va+sM/OjQbLulj+0G6xJ7MVs2t+NXjjnhAlJDycjHz+7HoY4m/r2VlZFuXcp
a92lK6H6ynHWXaUJnHXVPbE3PCfRCXfB6hc9OW+kkyVvS1fquykpaVwTQxWU9W3MFbiJGtRrthfH
foQW5SAiuYXYP7YCUpuLvPQz7/pKzmm/Tdb2ZpxK4p4rmq7iMT4BZ2WBK4mqMwtdD+iYT0EuPPtl
WudwruS+MbTku3eszEfuc+rnNA+jYeiJYbdpeUPYvqG//ex4IPWx5T2WtJMGNfmTe7VwB+k4EnOA
UMcyDb+oo2cbGnaHyzg713pJnW3TE5JXL+udo+r3Oe1+snHeZFSbxkabsWRV1XEAgg+Mka7vXI+P
Y1++oOMgur+Vn84yYDJJMm1rD4wF7bCjxCI6NG4GEDPZz7rNg9+NkXM7wIaeUq3stmBZ4TL0jHQu
9TUAu92t3ViP4xQ3OagjZKRyoi/DrU6QEAi/+nUnau29bUAu63n2zZLH2GvwR2qwQv0gndAdvzNr
YrnwjH1TqTJY+vGeOLvWNzFsQh+VTji44+sc5x3vsXUBtMleGD/zXU2vS8jxvotSlftzrHJ+zPLg
ymwDH7RFN0mM1ujVIXbcZV/L0TqQTK4fPEDe/YIq8H0xipLRugOskLGGgOTNcuudGrpjDKQbonaS
vrSXez33+u0YZ6dhkfEeMY3EK5WjOBRd7wQzPSibvIALx7x5Kwnbc5Bx+fDtWVC7HdcbbifkZO70
y10nC8BDbFmvmwPFkyM0K5JKJ9cfCrqye+GQ2x2Pc6jpbQgL87G49QLK1jAxDf2rmQOZt167pTsQ
Ds20pjvNpfytYA4LeqyQAQmHvIH6fFBzvy9MMMcsSbv7aeKJyYv5ApXQc9bZGXbkoTiXXd484h+7
8TylHwatfFL6cjbi+XuenWPbtCd3dc5Zk714f0J9U//IBC9QopTFfaM783cMcGdkSUfMs6t9ZGnu
3NoiL8AoumHPuTuEVlEUJ5cuIIYPfhkEZ+u9beRf/eAQn82blsAqbhAbC99VhO0NKr6UXfJsAt6L
rC7B7bE0kQVMxl2wqvweanBfus4+SbIiwF7A7TQxfslyj7A2VNpwW1l92MzZWz+uzv2CSkx2S3Wf
KTLA6nl0H0hEK+ix5KRjWqLzGQEtY8VsmE8zm0BQkKwdTpiGSKaptjhAANxgV3YjhQ3nCQGNAYgX
jGK6qEgNL9gBE3oY1dYy+vRBr1Ygt96dg6FBJ6+Py4rsxf1sW+hEHGSLcTNNOqgO7boHUZsAYjqm
SPGxrAgdKh15R+oZAIHTbpKxvq0H+TRwlGzmeO6OyO77rzlbHIZR+mqtoXqQaRyIaj27uv2gKf3L
kPGu4EgkqS/gGz3KnqYn75EWrQM2zMnvJ+OwRNopzs2DUTGfe/VHs0yUIY2nSSvJ8sKHujEb7D1q
BU5sGqoU+KEBRlEqmVGkSFRrTcFvk2XtN8Lsh6bLT4Sb3RZJt0EjNvtA+/aObWnZI8ZLtqNRvCyA
jyRPyeeh9I4DQF6VTwWCkj9hQV6EOTHUy7xk6nUutTBvYVsIkSVRZloM/GurdXK69j2Lk5NZZ5AE
MNtr0PbzsHXmNg65l9NAiOnNUc4r7odH1tnimV+n9BVe/6BxD9NVDmyCGM9xQ0llfJbWcUqaUwaA
dDcNIt3iqrzN0m+jmLIUKSm4DF7vrYPsa2YhfE9HY/7qutm6RY3Tf6fxNJCZlGHnQrB8RdLT1osC
jVcQE5YGSOrjkvHuS6QtjMEYF19iVhDtBDOu3crFrd7r2LI+xRVzK/hX2vyh6/uE6qfTAuY2hNRk
praILmh82xgV3lzOxUINsCj6zjImUOdIjbckTLobt0nEDQa3fN10DkSUWYj1l5MwYoDHlD8MozH8
YTYGvVMMHGA0Y8SnWEJaAgb/iCX2FXNQ2tfTzmAwC9AvooMfpmW6iUy5AG4qFM0Qh7MeFHX/r9T2
/4hA/uEi2fjfTRhPyc9/7T7Lr7/bMK5/558CEE2Xf+DBMK9pNugmudr+rwJEt//AYmTz36/hRJRl
YtH4SwEi/3AN0tqReRhX38U1nuavLkL5h6CS4Rp1jWEYX/6/V5Ns/N0TZGE4wlQmcHY4eAMtwkz/
LgBpUJIveMDvjTnFBaBhGv+oMGPcS+DIlGUji6rm1tRRVT85o6eiYFat94RPYfpemwIhZSzc7Lg2
bnnNuXCLV7kITGNak3mHQtXylZAGA3agFTTFJun6QBAmFgvRmFNybDtepnNLeHu2n5YhfR4wIn50
+uSOuxXhUr+1uki1N6mWAHHHZRG3QWe5bu9XAkVzHg3GZm5b98Njba0g0GMOi9RpJHp9kugBzMYV
Ws1Mr7OfXRJ1gaVtgukg7sIMbQ+xFLuG1slgGdAhIGj3igj3Lmfolh/J9dbAhmBpblk43VpEv9Ra
0IHATAuivWYmpHxc6XW0ARC7pgKyJAL5mQCc9tKW41bZPU78iLPmCjGpsYUOINgdKcOYEeOWz+NT
I3rzwnXKjdUiGnBY80bTY+XzWHWh9VGylno7Lxu9b7XsIM1kCTVxtfbL3itf86x38OiVZvuKp4R6
Et1rGe7tGR1I0HQZE/jaGEW1kXJs6dZxO+eSaujk2GsaYBHBzj3vFyfLjQACyUK17Hb5vNcKQmiC
aCSfaDRX49vSEzMmoQhV7SamsW9GMVGzZpK7kYlgaSasj1YBioYRXTDGtPlAzJE7a+tTDywg9BeF
rgcRIjQkf2u18n6vdyayVkXuCrLw1oiOHN0zrADqkTjIG6+cQsMozQsGfnUk7wANTSHieUSVisIg
VHWP/NOcc6znqRb9VWbwn0PtHy4ysP/9UNsln9XfbGXXP/7P80z/A+MYR5YwODNIELr6lP9pK9Pk
H+SXomYDPCaAmVOFM+uv44y/RtobahhBHhQqM/7Wv44z848/c7YJycLUSiiV928dZzgN/6ZnQy4u
iXqX/DRBETmRCv/DSGnhwioS7zNpajfzkz9lNnZtG/T8yFR77lpDO9deQfj6aMeTHiBqZ6RYvBbC
g0TZ5qrCsibYQ30EQUiV8dnrfQnNonFzH4Ha3e7Qtl2ahJYs0/E2opJuPFLH47E/zgIykohcMjLO
WPBd7SjJNiK8piUI4hQxR5ELY9MpniY1eQSD1xBIIdFGiAMmBjVebdBjYBE91D+hEu/v62ix+40U
NLa7ZuSdUl6nZuPVKKW2Dmks75awcFZi9nb6E4UztCyvWaOsz2JZF3FZqQ9r9uBqaIHtuIFLnHU5
1EFm6ONvtxNOG3pZOopDnVFNvB8iJPgbp8ZU6GcDC8HejnKLeLCkGDeO14EmObDwIUtFfw3SqJAA
ZDRCxdcloTHIsxhS9OvxaJ+5S6TyCXGxfiq90k6kZ9iGrxVyQeblZS12MrFaz64qWY9XpaOQAJbw
mJ1Y+fZW3s4ihP9ryaVKy0+RGWMRuG5r7+JI8wZ0Z0v54K3T2vlp4eGwWxIzf6aALftBJRfXGw2p
1k0j3PLecZqBQ26FYSQ+yEq687zGWouEa4l+hjZqtaBQtvaMLj+B80JxrwJvEh1PjFE41i6p29QK
hBfBT9h6rm8rdD4kdPVm/2VmZiSCps6cR6FnM/x5aiDNieK5sgOvNsYyXJ3SifbjQp2tL0u331gm
WDexGmb31ZcSX9nK99IHhqfl78talx+NozF6Yh5E1kzGjST6Bgic+y7hOihJNoJsqbxxW2n6dIgA
s5eNrCxz2KR5pd0aVrdqAV4yuGVAm+w05XFqFL5I0uSQNyYHsD0O/FMzTfHp6Ymmod/kqkRDjPtN
C9a8KlOuAJQM6+plX3JMU3WISWv8GamcXwMsbv2XHS3VWyftQcHHakm5mUQS5eFM/NSpUWv9xWKQ
SbRgaX0vUjdzAm2x0p/BbuyLJC+nCHPykhBVlua8bpYR+A4uOi6/td7h1hkXhx0hLUpWFikn5FiR
iQ7sutnB9+ZuX59wKumvBSzvpTYltYlI4Ocq6GJKuIhQGPLHplPW6ON2qpudBFOyR0t9yYkrK2B3
it5EFk/2xu1tNrw5QwoSTH0nfwuhYGNckTgwM6uJlHGmBZUIcTsbkt1EYed3Cv3Pv87rRqxaSxFd
uYIeKGGMFPlNuj3EvzuRa0UQj0bW42Io+UJTodpzFFkw6bH01uQwpXnEQtbWWGLIKh8XZAsEDeyA
EbvHta4HRphEGZC0oykYxHpWxtDMkR/6uZd+FxkhRz7o21RvO5DjIsg7cwq7tp6VP42RdtTNqfoN
MsaRouWV8Q0ekuWPaeJMvx0nnf6bvTNbjhtJs/SrlNXN3AzSsC9m3X0RQGzcN1Ekb2AkRWJ3AI4d
zzVvMC82HyBll0RlS5OXbdZWVmalSiUjGAE43P9zznfe41ptnA3phJL1DvIg2Gnhag9uZjoPVkeV
mi8zzb2Xieyt7aACiTOttLyyS4kWNkPQeU9AnSS7cNa9Z9YpXMJOIRbzL8emcxuU8BumzQqne6Xz
udhckrmvGFZxgiQ1z9tuMWqGCl/LkcRndoSTVLGpGQhJPM2KpVxXgBem+4hmswc55WofzP2SMxIm
q3czh7bvfPWREmnHVJp7eO4OoqhsedPCl5wec0w+9QkTbefIqhGyASsdCihRPPGzlnPpfHZClM4L
w0G22Sk5jlh2EvxyomsxHFSLZVbLEqXfu1nivWj64IpdZMcTsSQ5yEv8zfTFSS8VuzCukOd4f1Rl
mSQcAKnxYkyNSxMZblLaK3yjkeE7FiMQ5oXt1PoZ7gIcUxZHy0Mj+2oImtHBTlOOYen3bR1dJn04
YAUaQ3kjFDZJG5yUFupErZS0N+W5eV2lYvTY9oLm5cTHIwewUiMcNDlAj2jgWKl9pk1FweBTtnep
62QersuGSdSEGHORW+Gwfu/lWQeTKuFSKuovPAxAHSaaFUHWLRE/WHCRGH2dhWbeWbBJOiLCLGqb
tnLIE5QUreC6UcqQO9pINJInWpM6DzqDRlZJx1RaQE7U6x0ZLJcDuJYSfXYoi9Tws5qQyeJxMe/r
UKEepUvZXJ8O5tR/dnTsDn7cq7m7yzQNkxh4s/TVHpKo1DYkhKLqrCdtod2PWZHC0SxK+kbbHGTM
dQUXUF1CIxiN8qRvP6Mhj8O+8Mp5wMhGE8qIdjyEFU4uArRRVrMsG0YU45eICQbnWqVfR/iX30c3
w+BjxiR2QvatdfEUpbl+0DSZdBdCU7TsYeRtGXe5hruAqwJoTiCssZu2ZeQabwxQ6dYZLHuf2GN6
bc/LTt8drK4JuNfOis8oILg1yFd3d40D74K+cXdMziRrLg97IFOCHIgbeptSm8f3MDd462Y6gBbS
DfBdm85kpwYUI+WkoYkw/lxC8H1p4nQhKilPjjuJKxKUTkX/TC5vw7iulDOl0pYlL3TFQ008B9Mp
DVcEFQKNodjwnurz9Eh4x/pSREUp9sgS9hlzboPpoeDYxIvK8Fvf6f/st/9JmcGvNtz+//0/7ds/
vvyvY18y6f8+S7L+i99GCYRJPDqE2H/DcWUTtmQ5vu293T9sVTNhg8PcAPjAJPxfe2+VHTbsY5Vj
vqObRAm+23sbjP4Ik8BZW/roGED8x7/9wLZtPvz5H6IrrkpOxc2///Nrm1cJ1q0Uxy/82VlKInU6
pAi6WDi3rZ+YDixVeT0x+wqj9m4MI69lcUG258JuHbUAqlfZiny0gXAlT11SZPrNUt01gdSM6CFr
IQpi7XS/jDUQrHAXV5VVfhkKg9b783G5VIE242X31is4EaO8Bb/Gdc2eTFz1wGpeIhT8FyBH8Wc3
drgf+vXe6BKq4SDsLvdMiFbJ4r7cSt56V/GWucOa9W4z1zsvow133LjLDdl3c1oT1tOwDswkHDHr
soW4hkchj9Vyd5M876dtLCmDDPhQtOxyWheDcl0Y9HWRiEpPO6AEFU/W11WEJxZLSrysLrHQ9Gsj
n1lyZjZdT2atLPvDZU1y1+XJZrwNTi7jZL2MLWyrPxvm1MI+abuZGowNZRnX09eVryGwgaea0Pe9
3iVJdZZURspSye7ciLdwNqC+2OuiaubR8LmjVCk7nbIYS7LKInSfr4sx0bnM8OXXRTqyquE4r4s3
41AWcmNd1It1gTfWxb6qYzKQ+P95CFglbBzIrMvDgQJeHhSMKHlo2OsDRKsMHibp+mCZCtUVQU8w
kZ1J1DG+NfLqjAJ2HkicCKILb31MGbmRez5jtvZOWR9kBgJm5gOsKucLxUynO8ccwyLAJ6Karzwx
IpMsf4/BzltHpLEXs2mwCn3Ogo5pSL1xcHc1+7Rb/GKzKdJp47RdymeOqwUJpo27S770odhiWqKe
Mxtnhrq12rWkM02SelsqY8WjdHNd+A5zL3yPjU7itlEz716s02JNC8PjQAJXwXG2zJO7oXPRpgEP
uWRRaIvd6xoXBabzhkSo7SjulyH3uOhyL5dUdLONmgJpdtg/UJZCh/gC8I+d6cweTJFhfq5GIrH+
BE5UQ8OOGYCA5LbZIVTm+OQq+nhDrajz3FRwODYunioMUhlNUzsm5ZYgSWpkFqJnHz6nmsdBwO5i
7z6pW6P2SQ0JyzcjfkaNL+whBdcByCNHZ/XKJntLa1CzQVkMyUs0JubtNLgDQnovxwP7c/gtOPxT
bh96p/ZN4kTzgU+neocRK/jNIGl9AgZS3PM3nauK/XS8hdzS3mYMh84KNlMDFwhbKFzBguNRQ+SI
Ab5pRgQ5U48kMyiIaTNrshr5WHMOd6gA+rtW6+WNMLi5faKcTKHUbK5tEupD+zmayGL5VoNHZ5dr
C/S7m+r8Qhkl/sIubZvXDNzjJQ5o2wmm2tQznzO8fQH4Khp2ss5U9djgLzRRZGTrhxKbaAFyXdnK
tJNAZ0386GBiAFwrYxPmGxTgge+CwEzo64AZTmxHTI/q0LQvxuiQhDC0zryYzbZHrnXnWoIthGm8
6YVafJq1tDI3DZBul1SFbM8yhfQGsFjyHWPnOHWAe7C45kUhDORSQJ+1Ss251NUx+ayHrsVFx6jw
tKkc+6Wcao4zCMSOA5k3nu6bzosv6HqqbmuEr5q9myM+ASNpbzhjGacjvgoO6joH3dJJ2o4tfdw9
JBh+iZ9Hk6hPKpHUza4gkP2I9c1Jjxyh0cMiJSyuu6xQRn7jgpixUbtAkqtaJZPk2VUJzDJXLmrD
ycog8orutiCBMwQ6T8TbTlSSAIfVFqf83qUMmPfOrs9LeQSQcVIh1ae1LOgiKLLHTrrivkbS1vyi
6Qc1gNpKw1cf5YBMLC1Nzti6F1CoM9YiP7JLZp1GqaKtw2uNXhQj56hiNrHjBE6oyNdMFvQ6OB3b
QTb2af4GTNEaF4tUeFGoNWsppFNyV9SnXhkRTtxNV/KuN7pNoyHKVxy/6s6Y4l7K+pZAczWJzrc7
LHJgXjpbD3SvcuCbiXCBkIa4paYhrSmtppfgXWcg9Ih1Pso3IRyczI8i1av90raMxWJNuoa5BMQF
per186YwQDXnqMo65gbD+tRmoXHDlcLhRg1j44sXloPc6ljrHiIwN3fFqGJiDHEw3OfJlB0zp8HM
omcjJ8o0q8OXgr6laqM3WKeHHPDKXjPLKd10VsVlNUKIuZd8TcTScO6RCZmc2OSrztzXlsHPvvOy
vMRmnWjhaaGYVumz+QdzklbSM5f/bZGCcJ2KqpxUMmfDIjCclJPixURIEv0KcDxZAUyYDMnM2gov
4X0XJYfiOFYCyW8L+klRl2h9ZniBZ7CYozmq0bC4RSrmQACjgtGS3ey3rJ+NP7iwuANcTIwhcAYj
xs0uu2/RzLwf+K8xIQtaiZxN05b2wIEyt5EcpTzJAZm/azaDPRzreZgCDw75y4YZlkuwtB3qXaEO
xLAzxONx74q81fYtFRfNeccZLwTyWhmfNI5mb4S00juibIRrZi/nN2t1wpmLvQBAMj9QDORsDWGc
alTGCYZ3nh5j426Uu6LouQ3GqbD4qESeExGrYgbtHXmsJ0UvoMgKsgHPIe6Fakn951EAFk9/Ab/j
DL6eDLgX+cz1a+IV2rtw0vSG5JLzJisalYOiCbP3uCQ6RFKcSd6GIO54WmmdfEcx6V5ddSZaMoAS
uuqJ9ZIKAAYYklhKJTbuou0bkiLNfAZxM3vF46VEPq3r1lbrdO62EGuyt/MiZBxoPVp60TLCYG6l
uVw4fejmr6ajGMO2Q35nrD+axFZdgFzPDciIOBgQM145FGVnbZ0b9zz1nPSUKz/EXlPM7XkcVW21
z0viBbhpXbPbS4xO13QlzV88pNa7HrkgCRJBxtPQK/ZKJfNJ4UeyqYmcWI35VjHCpGnRiMdLzUT3
CizWPZeLusI+YKeCjEasTRjqOjyxt22HN/qkiznl70tqWk4TyC1WYIGQvsylJGOP2Ao52MZEeZEK
7s4qmW3WWlDI7BhtbQbu2rukcKYYhIcfMzV91Bk4nMoy7T8llcPZHkYlxgryeOS3uGLYhvZOdSUz
tg4BCx5jRP48nDad3j0qrJE162U0nOrsKRx2WcLjyQ3LBQt3wuNyH2H4+lwME7dG53XKWTrqyuzj
Wi6fpccvdSKJYxwxTeAgaqW8icQY6kHfmgShGrVxb2trYqSB6txIBhlKbHNfSQZkcGjM3eAolnXK
dz18Qrjx3vEPgwzxEuipW2Ocsm5vml2PXTZ0+icr7RDs5xaaMlyIVj9xNHd4jICxLKmHStzhpUhv
rbadk8AVJkgaA/DJFl4HEHNF3cL9YQI32Yp9VKkrfzOqKL3rMpD9h8zAVTdauvEZ/Id3iml3of5z
+q5IzzbM/9TIHlTmAPNwEnUmXQVlFxWnGoX27CQjV3lLK5u9QcUI2wsy6tBC2NR5HIPITiSYkmxi
hCqaGLlr0CxAGKXT3RRR7JAdUGy8Gnglx6Cfw0YlgdsT3fC6We2xcYZhAVaxhq8eM7Db0dBS0Z0A
0exK6h2pam0QvbOx9ITtvlcnY0saN7KBTdQuz4z1CPm3TtOX1Zu4beXbW3v+XP3b8q++lmzEkyhu
/+PHP3LS+/aTg+f2+Yc/bGkHaPEIv8np5q3pcv7Vr4fE5W/+//7Df7ytP+Vuqt7+/Z+vZSfa5adF
SSl+OO4uANX/Wpg6fRPTD8KUtvz9r8djU/tjOcOiY3Pw5LDmQRz8ejo2DP6JB1AB3UrTGe1wLv0m
TAFaoJLLYCPmIFyhUPGPvglTyqJMLaDc5Xxsm1TZeX/ndLzgHH7gipqW5amWa1EgrmHeWd7e98DD
MAbkVwjtxQJnoukPgKhGdhJAeoXyeZ4GWd9g7hqUI70LJCJMwEYC/Yfztq+Rf66+dK5RSPWkFyAI
Hr/7EK++ntB/OLn/xVsDXkuRnuPgX1uEu+/fmh45JTUI3ZcxBqi3NZTQZO5X5OjH2thVzv7Xr/aj
QofjwbFt6n3ouloxq+4HhY4EouRkkwF4i7QoAJGd31c04Fz//VdhDqJaOCiARFkfPu44njIOEdhW
o4lEA+NBgpPC6X9TObu8139NPL7+LgBjPV13nIXy8cE84dKzFnGepFRDK9IdM1z1whvj7iBsKzrN
YsXbwlF8A1Qz/ebXA0Ty8wsbEJxd8tC4RD5gO+ra68H/0eYxDVG+n3hsHWk8yXbaJOuv68gPc57v
rw5GRz+/lAnvGzA1UTj1wyc5C8JW9Szx12spVZzt3G6w0z4PyvwOoE3b/Pp7++kXcxlGUUtvADhe
2KUfrg6e4bmWqvDjsyn6DJVL3bpm8zbxOP3Nr7W87R++OnRqXsLkxsf5YhjLG3l9vklExGxL+98k
uxBMSElQZ6MpgZ4mxVaYAxk6mw2apQ7i1JPh9JvC2J+uffRxlapFlzIo4Iwey833LxqamExGeACb
bJCYRQnxde9weaBM/fpT/MvXsXkhRzP5r/oBfo1pg8K+lNeZzbh8iHrrKSYh8fLrF1lZ0B8+QgDR
VOzyH5Wb4cOrWGk66Sji7N1TToqcwrHke725T6LsrpLmeY4Sm6fmviGxg2h+4Go5ZHZ/nIFeTpCn
NposL8gWXP36ff3VL48HQUf0oOjIXMi333/IqCHknJYMVTpb4qhR2sdTNvzd9fMXF+rSvLtUNmkE
jT7WqKozucqexBUVkHJwiReXDAetBm3DR+bOut98oz/dhVw5uqnbtuEszxHjw5VjemGmwDyLgZxE
ym4w3Setd08b1zqJrPJ3Hbx//WKMij3HgBH8sbyV/Q52jnoJrJqFOFB62l5rScnmOVMMfRvqdf27
S+nnu1HnJtQcgyckT2T9w3cWWmMqB3oONj28O4gT7kOjuSeY6wdIczb6/V5pHxKPooNGD+aQMDiT
RJC/bKzzFnuDGfFuJ5Hexwqnvr97PRHOwrPCkZsRp+Z9WGvJ5sAvdznIdcyqN7wluEdGMR1//So/
X0+8CmdAw6FvEjT6hy9YC5MYFiXQpbpR7el0rOJlj0mqbcD0ANnxN7/U2mb8483L69n2UjjGYsAH
/+NdYmD7AjTMbh+7alOAV7Dt3C/nOHs3JfXAG8uIoocUrGjqK7KJ3G3N5PezSszYDSTRzvNf//o/
37S6YejYIYFbGQZBiB/fTkuHk0vBFzC7zOsaGu/BSBxGHPv6b37x373Qh8cZYGAmbfA+ceWk+aFk
l7BFyvvd6vDTxgDfJs9m1AUKdfF2frhmdGzapt3z6QrRx1oghaGORMAN8iUjTWqHlsP6dGRuKEdq
uUpU819/nH91NRken6gK6pLF6cO3WxK/mZKWNTBzFAwWrIc7QmVtQH5DOfz6pYz10vzhUlqeAnxn
RB54Tf7w43enNoYiUgO9UURDUx9y6BrdxpReU7A4ikgNusT17nRzhBFA0bwDGQbcD7FeRu7eFy3U
3E9JEQpC6QbnIxIquLdm5h64sN3yhY19LV7lMgW78GRF9HdjAa0aN2y3osrP0rkOH9tq6rQT/Aek
MEeR6IrfDPqYXSuDlhd+J/NJvYnHhAePGOpGki5u51DsVVktAZ0ICJcSaJM1t0FYqvNFXC06Qpfy
nnwFWR83qN7V7bYf7RZElRyNfeECGfOrDsd5pKB0BUxwIjLnpQeS00XMApoxtFm2b5gMtZuW8iFA
IcZkkI1MylAGrTq2xV7S3VUT58ytJ/ZDRnGWyVzq+4LMSccMtbCcaWMasF8gD+ROvMjhAHARDWJ8
PUN4TjTTifLrWOkn6Z2qJcai9DGtSCI4myGPM7qqyTr3nnkgDTwqsR9L6U74zZVIEsoow/bZxGx0
VYGjuXZWfHmDAR9GmuTU5NeJWU3kY6CdZ15WR3uV0J1DOAIeOomk4ouUTCZRrBdgeoOLtPB7qi+u
GKiHj8kKVwfbDc8RyifQdT2uALBrK4zdXcHsyQppNwk6xyfQYZPHnpISeYp/guEQeaIJKFrPNlA+
qINZNwQocxjwRo4JjTaGNF+GS4j5fMCxWZ+EQ4RTb8NY17yKkKlJwazEwxwtLw2IdKR2kC5QxHnl
I6YrK9Gg+ei5zgoIiqEZgtQtV7Kit1IW4wW4aFoQbXfhymHsxtA8REBsQ8ipK6pRW7mNMitgOFYr
z7FzbZSFdME8xivxUYFLcZkuGEhaJEdrR8hxwUPS7QcrUg4rONKBRzOep86KlJy/AibTlTYJLXNB
TxYOGMqoW4iUYoVTrpzKybDlWbPSK9kPQbIUxjyqN8NKuCwMdJ199RV9iZDYi/txXJCYKx0TsdOW
W1fHSrb3KDRyohPTLBXhnorebpTkmPKoSo4caIR9KCB4gzWKO1rnxtRVrxxFTV+wAbXxeTnihgoE
PbdkNJTcvYg1aj0wPSg4qJGPndRn6a9zv4moHQaMM4TU+E1N/MY4LWTIGzejtwXZsKR0qylSsaF1
9XHMy/LMsswZ6wN0K3CYjF/gZPUVApWnA5jfxTV2CuiEAvOvHdHouEno90BCKtNx0T20NuSmGyHX
V6i32cF2W90M9Madz1K0GmyMngcpBsO1JYNq9ppLjnOltwXjgkUlLbFAEZZE2mE+FlEdDLk+3LQi
MiERVjkM/0YYTNiXslPM0rGYdN8eExcoV9LOz0hr1ud80jBmjdhCj0lk0KHWiyrN4Ngq1WM8DIP3
iFI1N5/NMAUp1+ph9lrnrsadMEtb39uRKbzTUhJFP8G7XTlbzXGI80nk0RQxsTCe+pDp164G5suA
2UM8D0Ik9tcYM3u/L6ZYPZBVS8S2ghO2ZD8z29rwKeEcamRak0dT0X39mKkKWiY3NTGvqsPl5KaM
4Bf0SH3RaKX5kHtd+g7yPmRa13Qz7N66xrkNSoEiSAAWNAoUeoW/TmOqtW8bvYy3GMkAxaPmY+VT
2rJo92WcWTcR7Wm2nzPztIjeV6mJpz6FwtVT9pifMl2vp9sWv6Wu+W7R1uZe12MBJ0lpkdp3DfQr
Ca09p+VwGMbkUpkdLWLWK5I5ux/IhLrZgY0/G9ltnXSy4luUjtG17RuISks+FnFltTXxLqkhJlrw
tJtdx36+uxr7SD/ijSyf4CSSBB5DS6SBY2HhPYlLyxSsOsugEmcjJGFf2rASRl8axWCDejedITL3
nj5RQ/Z1f/i3xnnnyassm/K9/XF2t87j/jXY+2839DP173Ycy1Dx27Dw4rlgWHiWvLzJH/M1XJx/
jv0U5w+D/TdmFFqLXGZ4y8TgmytG03DM6GBN+fusL95SZ/Jt8Of+YSGsLN1U6nLqcJcDx3860pmr
MAbj1GyxuOAi/ztzP2Ot7vnX7ghXjLo42xk70qfCWzU/bDihf5qdRuJQ4qord45io1MROGXqG64T
4FZXmQbr62RYwZEYbeplYOxZHrNjc50jo2fJXbFOl8N10swKRCyEDnMm0NlcxTDkeaSc0YPKjJoq
3+6GXjY740S0TrGhhyhYLxlu92GZxLuG5HS4yZWs9EDN46okQc1YfAxDJuTVMiwvY8k5qltG6OrQ
jSpbEafN+D+WKbuzTtwLHaTjsIzh82Ugz10aawdzGdPzgC3ebFHCvlyn+AXz/GIZ7I/rjB/svOvT
Gcrkf6rClBw+csCQVA0c50UkaLNcP+mzCuUA0y0qQrkIClFidhFhj0VnCFfNAQ8y+kPVlN572Bj9
p3HVJ8p6oKxpVS1K3OO2n6xqhlyVjXYROUhco3fEq/ahFIa8AdZsPAv2aUd4s6gk1iKYZKt2UtBS
cSZWRSVexJUx7xKxTwg6YZhLNJipxqrFdKnRn0b1otC0i1gDoH44zVYFB0qzS4XoIuww74EUUK56
D4y6dJ+uKhD8wwD+3HATAuUGxYJQVGtGVfvpqh/RQ5rom9Bt3RpH+KIxGZWln1uL8ETpiAO7cPLQ
o8xFmrINgObBkBrtKdUh2YNDL2keWDkcl5N+1bXMYsSy0BrIXd0qfWGs1OgvXSUxwlHjZc6PsDFw
oJnZo/csJpz19PSkLYYX20JaSxeVbVgFt3DR3sZFhevVabwOV2muWGW6ZJXs9AFB2Ibv5BuVJFkN
Wjw3bkIrEW+imcovsdIOIagC1d7Do8RKjiM7vVTsMuq2ctIl22ieDvohJ9t0CEW+4MKa0D435qoD
8wmFUt92eWQbjEKtCZBvT0GNWyWT8FWKqj9PbkSTul4rUMp0qoU+NTxC5C7SdOeuaEe33FXWSAAM
p8z0qM0lWjKlOhVFyxwOLgz8CeBiipLvWyXodWkVIbnjSFDLsbUwKTxNasM+mes8G7aZZdn9+aT1
C+0ucch2d5m2dA3UXe1SXQidaOfMgzgRw9D1O5d8dLl1ag+ECRvjFOsEs5jMT/Q+po01nUMC43iA
8qDOyFZvVLIEdyOo4XeNSISxY5Qw1ahdnfKwOMoUfxhJdjNAaB2NgL6ll7tJGbyHUocxtImxJTBJ
0QaN67Bubko5aed0AzmPANxwnQrPwzCnZpC3dmFYje8ywiEeFDM9fkhWhXLVQC3smJdSXtyakdVg
0IBvyjGt1OygnTV2TFqrKM8pWwkKejkE8+NQZvzZyu1ztwZcQUNSkhDwwgO7a0j9ggyIiVlgoekO
4P3mAtcTjv2dMsxg7CbbsLaT2VTNiSExnNtMEtlGc+5GMaP2ElIRav6Np0fxsxvqLEEba0Z0W0Lp
nA9stIh8U/VZ0tz0LXm0XVu6VXcFWMK8qNk4O9eunVGJ6skJRhpGMrhKvdmEu3ZeZusZmWV1Q4MR
c+/abeQDRSgSAuAA6qYuxXA5dbV6kUgh2UXTJAHA0HOTl7Cr2kcU9IabtuMa4KvDYp/ZcG6Qlgf1
1e0nxYFvQuzohrbjTAZprM73xBvUh4Lizwq9vPMA81IHk1DHQLVUejkMrTFdFkqbT7t8qIkSRboD
w5BmYW3eNTC1XX9sc+9ShoqTWr5RRnQKM1URybWhlBGCIyUWMQhrh308YG88L/NCcmWkJqvzqhG2
60fcaU/E6gAoKi3bpxM2+dV9NcWiZrNnVf2OOu2GT6asMSv6Bod1clOz1OjMspQCMgwMiWmj4WRX
j0CeO3NXyrwJ8DW32bHysvJRerF6HeZTop6KZBQwjJtEcseGrn43pb1dHFIWr/Np4qxwJWa01r1X
9tk+GiMoqZxsefCpRSajHSUV4w05RwIPpEFx/rGmY2g+Zcikj5dO24bqUYXm4AH0awixWvMsh12c
C5OJBInCK4UvMvftnnVtqlLY5TFE3m4PMbD/OiP5n83bP6nV+dXm7Rav8D+2XdM+Q8htvpd613/x
m7PZppKOfg6VbRxC2tck9Lc9nE3cWUW3hdOJ2oWUgeD7Z6rQ+cNaHMfolqgcKoWm/7mH05w/kKsW
5ZaDG24TxuV/itZXX/dmv3I26z/Ow5FrbBsLPWqC47rMgNUP0zwtRkWOBx3WmW75zBbyg0m/mt2l
j3lofgI76vnC63q/sdIgOWFkkXzOB3pxocnd6lYU6GahBimMdp/NyQPp5pTUjPMS0XgJtbS50ha7
QgdYqY2ZVuEtBhpgeDfrB/+3rsH/fkcDvor/2g9w9sZaFP9QvoAL/s+jgU5ZAg9c1WUhp+4WkfbP
k4HuoPtzzWCRWyR577vkvaJzNHCYZKLTUZPpOsvg/E9LgKH+YTvwTFDlVepB9b+VVcV68ON1xWYW
NwDHAi5sA2FHdz4IaKyKbq3CtlxO2vgV7egkK0W3zcJBedBMiG1Tn5/lqg5bpuxOVKN+IlN+DO3+
UMPG31hq3O2trN/pEkalYRYzPyOnhrsZb2sDrSKtsjOpuzz8lo2y2V70anI34eu8hKq/c1oj9T3n
i1sbr32hqxs55LuwaK9kkh9prH+KTGxIWUgUjyPMeC9a2PXcH5JMnryHFhnEDu0zSeixeegHyE7x
KftKOOtmeSZyOP9Kc2VnONPsGE6zqEGZLvoGI4JTpNZjWFI/F3fNmwWBjNzLNkvREptk2NVK/16P
9rAjV+pTPvaSZvmlnY0FNsg8PzFrcpRO+mTbXhfYhtw5sXhXZmokiM09SFlcdVgtgEU1eCq9Vys5
M63omMT3o1L3T6lq1YtJvsblOKPcD5HuE64ayFxNPBmh3ih3Aq6yYE80tkRVB825cTM78asmBUXC
BAu83vzAJw35ZTT3KmGp3DCKwBjjUxrIGnhrDey64drs9UsOjP4M6pwJynlGQwb0HfHIEzOnbWE8
8bKIKgpVnFvlUkAhZbIdCa9u3UxX2QSF6Z4E6TWY/y373z05yXEDgMsM83NDFheKZ5w0EvHAUapb
2aU3ESZ8LE5KuSMt6A+m4rwqY3ilOPbJ6LjU0tT8ZXep3THaqd4ruVkEPSN9di4FnXbcDJtOc1X6
ycpDU+QXkNd9TiLdlZDGreImym0mvWgjaKXAy+SJvd7N9wpsPjNjuyJn2Mdog0k+qr41Gtq7QvaP
U4Y9HHoMO35jTOF9AiMhEAbuKizrxlGfhpMuTedtPsJULPI6gdffWH5qjXWQMU2x7eZKyvCdI9G5
3VWfRSZksEpUo5VdJpRwnsFE2Om94+zY4kw7BTXRT2uPOorpMNFSF9BucRIDtdi0U3cxOSrT4qpX
d9RJKtdQRm9MhnW7OncoDSlT3hfI8YzjLzIl0YssYTjF7u4s6+SDzL1PqpKfO3lMpztjaR+s+Xhh
igK4pdUFE8+EodOyIJR1v1WN6p5oI8xDvbwYKsilCgPmLYPlFyPtzglkcJZy7HSbGOrBS89zsweq
lHBvtKi8ftHVyMvmoMGNGctTJa0Lv2nsaY+oX5DPA5LqjHnPbjd/HbSk2MBLJLnWKrAloX6RPfnE
KKwP2qE4FPDy5BDHgRMxMnfS8dUT2Vnfds0mDi11x+nbB9R9Ao5noyhjvTgKX3A14lhOMp/uQxEU
CX5cOroOXjLKIOsmujbybZxfEjCuCQQmJFquRajsPO8phVjBpZC+RsNZ32HeZfhwFZsteCbC3BvT
lOKs6yeOJfR/R7eG3lcHzqv1GYY/6JVeVWxBHDc7XY3iIwfUowz7/im3q2E3IRg9DJ68tbrpbIqm
kKFAtxDH4ItVrWf5EFDFK5Y/fNqceEBjGOnRpH/Bp3uBNO/Qb93CE7SblpeMys+zOTqpNUKY4FG6
My6C6mrwlNOp6k+b3PsyO/1dmg73Oc9zoHplUIzKW2L33jYpVKCA9NFEduWbs35i9tMpswUmMBYm
WNuGIDa5Bi9SKoemzdTNZA3DvikNuGUEu0l9dLR5JADthgNa11XsdhdpmbEOMGsG/ooZOWKM0Fnu
CdFsPag85vCzp551hfJQwzPd6HWvwgYgz+q6rF2V7qYvZH2LE1XQ9KaNY+DOcjxTc4FZuyCq2Thi
CNIGCYKBzm7qxS0R6sdM3pSTcRCDghaWLulHM9+2lNnRPJpPd2F+nMtFm+20vr2fbL05VyKdQ+y8
nTtxEk9Do24YsjUbKt1oirTg2HdslXg00DI4aFQZqBlL55TZ2Xlmx5cK8hoRixZH/gL5rvJ23KlO
dDkUz3om1CVFhGc3m8DGmvZz31XQmtpmz7DW8M3WOhAJOMQlNoiWiGdYzgyBIGPF9gmAbd/Rkgsl
Se5ni1ZV1LITavaOCRy/wpIVXWcEcG3MAgBU3iYHUk0d5aeMtMOjbtNdOEZz6oseXbEXW6HyfKm7
86R1P0mbJ8GSI8+GL6pW+3NE6a/V+hSSxedVpL7JJv+kOeG8LU1p7RhTi21p5cWObjmNHLogoU8g
eTe14c4T0CKaxkBboAUTFJqX7AzJBrLthhuzVwECzuQvlq65Uj5nqtL6QuPmH4zM3tEDm0F84+nT
z8Nj4oS0wTmNpu3rJuF83+LhHimr29F6Yu1ShRiqaGwkAKHMD+M8f3btjjzE0LJ/qMhEGISFMHla
1WG0yt5nLJaCYI/TlySNKG+YFcFfdJgpOQT6NnWYldRBJt2LGhvFEeNidmjUloiYVtYBxOnpfpme
PU402V6rdGVS4O4E0rq0oh0Yd87n3uiz9v4/9s5jOXIlzdJPhDZosQ1EACGp9caNTJLQgEM41NP3
F7e7rG7X2MxYbcdmUbXJm0kGCbj4zznfebQ0+7Wqi/4p10faSLzXmon8oUFji9IBoFgylTXbOaus
VngDhAniV/0kPoLe8zeeJCGT6FO1xcEV9UFznMnEoOj/TL1rnRGU8fZrZAPGxfnMc/reas85VIam
P7bJ8GouLpuZ9yA8FQ/TaL3aSZOF0Kwv2A3qK4GxPk4Gt0KrpZBI9myXZSGHA5NmBiod1DlihE1y
O9T5MQ2orJixhVRG2Ji0jzp1u8+Es+28fuvJNSy85lyBHM6ZOdql8+JlVw6AS71iyRCDQrqpD6JF
GH1UjpkV9r7cL4XxVAU22aRq4rx0pRCJebol1R6nw/WldKmzqmjhXFoY0gTScgCFS3PWlbabkxQr
OW9EIG79VD0mpvWxEAEMlpnNtQM7oEeZbT/35RxaBhrOSm1DQOTDzQntBLiTVVDuoGjTgKvY6PHC
lbTNYEkF1fFj9mXcmOda97dXMw7QJKhGyd527pI6+1Oa8rT27pVxggw8c2CCd0/ocOtpSVwJtRd0
LzatGYNbDDl3Rcp1j1jr/Rh6Lb/yGgNjtiQeiZD1AeIdDP6xAaMJOjyZ12emTNyi3InZRqrUvlXT
C7gtc2svf0VTXFiXfG5H/0o892TobGj9sv6O43TJ6IOOnAloYN1jT0gOVmbe8mRz5suaEK0VfnEQ
TY27Kyt6nnpxQTT66voHwieP0qY9rxfcyOhTKN9HmbzWjRHLwY/GoDusGiDGRDt4jIJah8IILe+2
DQnx7TyhsJFwiyBmwafvlt+m8N+ckr2KBaJw2/fG635sXZwcmh+UaM59RrGFyQQis+O0MGk2lXEB
aAt06S5zJ3qRxve13Qd6Ejdtwmkeo3kVnK3iBhjKBw3O5z456/ZD4q73DVhbVTqhbfeRjzejA33i
6kyQBa2eqcFqRovaqaNYYrMk6qKK7NPlsFsQpQ8xJXBokvWX2Zp7lGCqYy7DKgWT0dbZBn7B56r5
Zxbd/a0LHmyO0/Z5IT03rMGlbZvbxuruR82JWEQu3Gs2EJvvnBnHY/dg9eTX9YoCW7O8JZVEb1dr
XvRs2Q6dSeRFY0ehWyPE2JgeguWdMulIuOVrlpUXm5Oq0xsnz/ReMjt9ljWNScieFIIa9K5T9VBm
6q4x9PcsccrtCCmHfUHtF2XdessfYDy0u+S0gffLtkal7ebgoOrgZXA5vbSDOi7U6sym1cXK0u4J
pz638s2bAdq4wR+epGxbDcWDiaS9GV1SP9xGkt2UTtRRrDRfyiIyAf1f6kVacS2r/TqbN+B97iZ3
3eEvoDaNGm6mgtO17eHHzQBsd2p5ybTgeqVIQ5+9LLk+lmPwPnNYytnP9Fo7Y12GyflMj18sNaBb
TkDpkGuPDzUd4Uygb1uwfompTgUbYarN/sYe2QfU7BwEgjVcwfdxvA1KebMk3cXS/MdAIaR31pst
ho3BssfG0XWhMuWzWr8K9zN3tJ/Vghzr3OmQalvmhyx7NOg5+35Vl6ZV1j1Blu+5yS6NDsjfcJzQ
sZddYQ/hxHeXCu3GmbIdtJYj8vNuyeRvYDT3czLuGknDm/eTWv2+yutTkunzTWI4m3QStxJ9mhiM
dWTn5rq2bsByptsi53+ziDJDHYzsStZwv+u2KULs8getscxwKj0z1Kb+UkotzqiVStp033XdR4Ft
rZNuWCz5HDk6FBWgq9kVSPNZVtNBm5Ibp+NMumosNpYiF5X1kKEw5fohYS1Ya2RKi2kkypZKON+0
CZii49ekP2DJ9HeewWqeeZRkeMNkHZjuQCWCi4lH5UnI9F1WBSeuUZ2RHG5k276M1NyEM5V3R4mm
F4rFeeHqTmy+GLE1YtMdpP3YaFYD1b74TE0OlJbftPFo1M8jaBzAbe1Bq9AViKO+jaJ9rwo6QDnB
k7NLGTJ5U/6n4tZK89WsH0XTUP2hfCDWvvuVTM2D3tcO/Qz+XQcClH8NFOnS9ARI1YWippvChniX
55gB4I3wRlHKvhNY12BqBv0GE9C75rIMaL1d7T3mYnFuOy6ojRlgMGpnlI10Ak+yaiGnAu9HUquP
Za/jI1wy8WoYyVPaEnzjgjxf/zV1W7ASJ2xg2h65J+KXM246jVCODqEOjh/Kh0WlWik4wmtdck/s
NJwn86GGXocot4MgLDelM+2Cpv1hhHhXdmskysYIFxAAQEOQc6JuEvXFy0xuE21u0aiHS2IeF9DQ
wK9Dt8m8x2yEUc2PdGZ9OCxUW/L6cVqZm/luEKT5EncU54x6swoBTjNPtqrrCHpTi+t5qq/YQQOS
Tc5xqW3LD+HP4Om1jJrZ+U+C8crX82ixeTYK763R/POkcVPqzaPrVL8+e621VHSh6P6+WZqCdTqf
vM1sjh9VNr2IvD5otsvdPaEAumdrI9AIDcU6myOP+VybJ86nMJxYq7YdACcwaBup2WfXYYXzqARS
htSDHU3zPONg4w9sLRUtmGQwUFlbhxqbpfGBpRrZp1HOxm4uxjIOuFzHycAQBg8QsUXZLcGBhmur
2ulkJ8PORxrSeftYPcQpT8Rl6S1r09FIEOLT6jjXmS9gxb4Iim6N2TiNXn1j8yT6ffqZ8KjVnvZE
8Ze3NSR47RxkTVdHaQ3KfloN9DUAiGKhfXBgW84ragNgJnWhI9SutsmxqmTvGtMJJ1tCTHiJJDV7
W0U2N2ycGh3Ausk5qlVmfeym7McOil1mj0eKQ/ZjBYm2/SKx9Tz3/t04jSED6Ej5BNU6AK0Kr5Ky
yaiMtP8FWdiX1VdXTDdtmZ7K5T3xqIOrl3vaIW5RpN+0Wp5l0e4dDm1u44RVkB0dX7/3G7otswWf
jZZua206IyvdWaQlZa/ukvFVB/8fNqV7ynvKnLmEbsees6JJSIIf5yR24NzwzhnGHaHnNVTi6jsi
usAxaT2u4/V0jBvZcJcdUWf8l9wyeERWLSrlUoSGZ3718InbHKFYsyNMB5cRqdsfql1v2d/DJLFI
XZGUzDsyGrINuMpd43NH58y3WpTpzT7mKC55NxnQHYLDXhvZgpcdxhBqM0lPi/ePKVqggnObt/ep
zONmUsGGAvYd7INwWrKnoF1OK2npTU+3tWDwSmCA5jRdnfwx2Nc2S2eKYWhFGaQbHnYlPc2VUUQo
rUfdFvfdkv2sS/VozFO6Vfr6S1vrg59mn0HdvRXesbCotQQoHOls6abm0Ti22PcsFzpy7RFNB2Ne
bVjfhbfSN1DVjwG+gJepbktBVP+6viB1cRE5dsnemalRO2tDtWzBohHQsyYCKBulV05sV4W4x+Bv
7noYEruqLOzIgUZ0Tr2so/FgKTg3jBKrJRRsPUypzDv0Sc37ucohXqcpDf/9kf7/o56ga0jvfz/4
v3wuDWatv+tJ+Jz/Mfi3nf8gQYRa5KLc4PrRmbv/l5zEnyDVmBagSf4fuz2SwH+rSZph/gc5FuQk
hAKbyfzfIJXXP8MtRJD1Go/jT/V/a/L/L2P/q+/es5CTECWQIfg+/6dfWuNWaVoFh7TGuibh6YmG
vpUWkVNYfyA9Vf8Xg/a/ON75coT78AJYBFUCX3f/xQtuA2NkxZTQunphcgxyJWNx1si//QL+WzT7
e0zsr7TPP31O1x8nX8bBsu3hq8IN/i9fJi21tdXKIdgYbeDC9GhRM4TOLZOPdVrypIhF39fMiNjg
GUX64w2JGXP7f/4u/voq//pdXINqLnILH9f+F0mlm1tdzXJiAZFd85WDi71fi3jNBc7FpnG+ezVS
8dGU8GRd7vqrkY4MSa4Kfg1N/64emZDkLcxgsRb8xdowit/CM+VDO1bOwzAWebiij5+zXoOmq1MB
eWKsYACjY67kpwH19Gru7EMyjjMQHY0NoE112Ii5jiRRgYr/9jtR2Fs3w5qzmdyeMbSpPtK6nj7W
brmzAyluXFlifLx2IHATm548DdaMgQF3W40+Ko+BE/j/ryXX1PIVTEXW7m8P0f/iL7x8lp9T9j+X
Ev7Cf0nTlvMfWG4AN6Em255ONuUfS4nFcuHB3/YcTNCG51xjZv9YSgI8icROoXVdU2gBrO5/aohI
0+Qbr2Fb/hKvJfrivyNNG3+9vv984h33+rSTVEY1Z3ny//o+/h53q0SOemKu87VqDqO14BS8nntS
o5EoRPOS1vpE2ZDO+Tj17S6aS985pHXV32UB0/HaN4GumF355A6ZH82F1jEN19dtnVC31AcGIztI
uWGy9vgs0CeGY4Iv+yDlsGxdOlTIU1zPnifHrZgPcV8HYhG2q3gY1nrHNyeZ4lHT6U5XCuksX+yB
XuLUR2YwW/tY8tWlMsAMoB/C5scRWHO5oUuM0nhChRoU6GhaxpOOvx6ilParmcGraoooWRVtEakB
OrcvN+CQcI7bzL80Vx4l9iqqo7Nmt15rkcbe37I3i6e2/VwWixlH5uyVyXUwsV2+fms8JlURBVZz
M9ick2gUfZrdMk5kvU1pP5Gi3Q854Rn0JIZQBZ3P9Ediles3kEpuOddxTO3XLbaiUGXuxdaKZ6Ht
yFHgdsORY5TZa0qrUUt5/FRmgKXsLZrBh3AZflSDS1LRMn/0vk/fQRfAhAQ/SV0RsdQKTlmoAGJg
HWfuOYsgnAOunJSk75eqsDaQooqHurvWKuAd1q3qVFCwsdMUoFSYipLxAo0PlO9sB+cbj9kx1QFr
Vk8O92mnisZCXYIBTaOcpk+Q7sjJHGkffKO7wXJ2lANqG51DnN4RqCmqsBijm1NzmAaDfnAuPYs/
nsxgeKjN+iwnrD/WaDLfU+7dWi8/nRfkW6uvD8FIfanTzFw/l30xFC3kneI4qRRb7Fp9Z5n6k9jO
LWivE/EUhiM6MmAO0zuslukXkR+ApV0foIMx8ILQ0esUUjW2wlJalluNlh5QTNgaixFyNbOpLr/N
9YQAQDJCbYZZYtaeHeO6yyIaeB86t4z6Gi5abqG3iazY67K/6SfcbXbZ/hHK+FNTpaWW5WAV6ohE
B4IxAIffERUDxigrRpv5nSqKH/Br98THfsniIMMmw7xr6MayqekOTMZc68JkRzIqrfvs2beH5yLv
bxKpP8K8iYLKR4ob6HE3zfbKSrd2nqBjd22PqVt/9Spbd961Onm0uy97HN+QaosinHPjlvvMFvrH
EyzoreXTN6SVePqhZuWCRtYBoDBipqW7j1k313dtAtseEBueNl0Z+/za9J5a5jHVOn8LQRQVvJEk
Y7Ty2BbOpzlZu44e9U7RV70cgpXe7+xuTU7EBdnn+m2d0Xhn7AVzQKSYb3dxjrDFYqmOuBpXg2jW
jOtF4bXg5edWCiyJVrhD3cWWh6y5MiDtRLTM3Ydh8cxMPnpKxbswAZrG34h54NXqH5sZ5YCAeW5T
vJnxvfPKwwv9nEgUlyXVfq+j736neARA/o6ezn/EyALbrJ3oFjeSxpMf0zAZAa9n3dDpXICqBURb
wBBsKWVyVMoI00ppHdIXbTmO3VqCA7WWzPnj5ERCsshm1aH/sdYy3z4EYtbTD9iFLoU1/uIV9b3u
9nZ969FExzBXZuSb0wyS7jHoWqO6FipV0tuLxaSDUw2WKE5riQiGkGEmJhgv22QWPKbptZwwsb46
Wfm3OjDbbmto2njP5NJGlXVsmC15g/nCWqvRCYd8BlXtA0pM47S18V/TDUQPEeDBLmbU7P5JdEqY
w67OKbPpc+aWJ4eUHJcvF08nZtWOzkPiNmXLEDGx8nHb40isdoPSyjxa2W+cbW+qGUKKTOCOAijV
O1JoZXO3mo63E33nx/RgJu8VLDOxlLzwPpBsI4URx1SyvogO3AJvOT2pxRvCePnZr8YNropbm3bt
S0Nq5gnwcRJKSl1Rt93l0TLQdByoQO8NfK8tXvQXK6jyMJvUd2Dbcj/Iubo1hpFXByd658jQD+Z9
bXZHjTqAY7tG6JDhMBenwZkuNkOkAMJphTbr4ulVY78f83yXFCM/+OZusrDlBkFcMGjsNIOqXoR5
Vtpln6xHMC1g3pKI8UR1GYM53yL/PGXUaxJQFsTPsl0gpHeesJZuMLCsOMI8ag84zqX7KvP2EzOE
1nT87ZxnA+3QRUROEKg3LfGlNg078jXiqKUlNoEpZuboQGlNrA1oRijyjjtEK2/RwU3Ui5vCYR5H
KD7ZsV8lJaZQ1WYwtGyf6YObiYsvk4hhzKPQHfJnnm89JUtanWfa5EITiLibzPdlo1UHmyYnKqPo
SoCYGLqw5jdk9TiVc2ttlNzIpf9hXsYwKjc2+G2zfToucmsA+dpbCU7JHopZVzrYYuSykzPv3jrR
sizS6m6qlsgYq98O6pCdDLFwe8bL+o2fvlv2Qvtfk52qXt4NJLcsKyXUDdwny2OV3OIlH3ewxYlu
z2cp1wdKuZmsS4KWWHnYdFx0UVnEpVz3nt796stw51lVeQvlE7nFXuPe6Pwd4cbz6KgbrxtyyNXB
QlchY72nwJ4/xXQLQJOxea4F8VQZUZpVYbCeO2qoVT0ydMH9lNEX+g16/8XOc6Qrj8V/mI10p1U4
x9PZurqMyFAt7fPgzcc1HdcboVV70orJ2bWWyAFoNjgJweKACkJtru4qh/jnaOdPK4UL47CrMhWh
2R48MRlM7bFSS0mtaP5Owj5cLKKmMKuIA6vgYEAU9BvG6R4/AellD3DxWI9j12NdnvVq3/tNEmbS
DU7oAb+ehX/G1r7Krtn7DQ+SpHePog5JZdcQoBx38PIOalFFXGTLizTbaGmSbaIb+8Sr3hPRXWST
7lvK6RPoaItW00cHHriqduXIWYz59CZrilfLoewWqXgQ9W1RcuPp9MSPfJg2B8uhdrBtaC2eoykN
vgaKkO3srhfnNOPZarGV4DWGFcmW8USB85nZNOeb59EWO4H5f5heW/QAfXHLFyXpJFhvg1UP4oqC
Z8jQe9PUNjM6iUWTC6GbV739HCvtDxBDtv5zIzBCwI47mYUZ4uDeOADPShHEitYH8mlil+QUkdWF
X71wO3zFcVk+8k5SBuixyzXJeGmoJExK99cFXK8PHGnaYGL1xYTBVjmHddo9ZGnfLtvegcHvyFeN
1klmkcbOX6Y6dhpbcIaut0nHUuhTtKoXYtNrN1Cu+cgfbrKDa91n91Xm7PKRvok+Q/FpsjW5m2Tz
6tAUqhjtYVayYx41b5OkJt12Qp3GgS1Dbz5nW56QHW+CwtAObSZRovNuX3i+u4YJYSYICKxgu7KD
z8hA8W3KqPpqug9ZBjAXWyPZXc0vyosT6q/DUb+xB41IBwmqPUwH8ZxPAm8PTX7z21q59yU2bpoU
7Peg/RpBfioz3Y/N8le13r0ns2mLcZeVoR83TOng3BWqj3JXeFtijZA+l9Cmr532Wkai7g1zmhis
Wb/NHL3lTFR1zw2QO28Dg2n9I/0GaY+XbjzTmUFUt53XiKzmtDVMSrH7eiIEIe2nrmOLMaRz19CW
+b6a/fpLP8E2UwA/oYZecp6hXafugmF6XnG7MZo/emt7AHTOmN7sws4owqXNtvlCg1jpweyhPhlP
jEO627HLIdQqT7tfF3fYBHD7AdGtT9W1P1xbMDdOOOoFY88mpdQnM1414Z6gge4tbJkgtrelr5Uo
e8GZqMM5zwIUkPyGQO2rquY/2Adv0vo+UM6XYNTJ5vKGbLdNK//aLLnLUSZ3k+hAwBu1tl9dxMHe
Lg8EtfewDE9Gvl7MPCHfPk58DkY5map3o6M/IoLfIpJHs6i3q61zT+DiujF1kCvSRxPtud+FyTUr
6YBc9bU4teliWgZcn4275/ZAxmaQYesme1rCQopNUSAlP7zeYWibjMWyZzT9bOmKy1zlE0oZiqeA
TTatirgzxcGa1DMHwaMizxKJnrl52y5HcIScCV5JCgShnjrmbd3bmDG148T6JerqK8AOSnZHkMbO
doNzz7by5PCXwEORpbmWY0CKYlpDjwONBuooZ/VaWFqI/eRmlUaOZcP4nbrsJ5n1SCX5C9C7s0pR
r5Ax3ux+vmCg5d0O9gu/FlfsyU5w4vgQHnNm7gQ2x1safNlf9d1QEjVF8yp2ZVm/to0KXnLaMrEW
+nu78uawLVVkG/rtSnkLWk8LQzrnTphY06srrY+6pGHcC7Ib7Hef7Zrturp6TqltCvMqwExnfKsh
gAzTekcq31qTtDDNrS0Bk1DX2u0k7TvfS7vH1q6jvCM8vZqcTqUn78vWj6bVazcWpQ3J2vERhdmw
RFBlP5isq3rAioX9fNfO5iejJkUPs/UtUhfwnZPiWpurPU1TddQ5xdYSQ0Q0j8i+z+XD8sYrGK/n
lGh/2l7NOhKg1ybO8uiv1lfSNU9c7w2bbJE3AhINokGpCJMmwefCi+wmeZiUjBxhPlD3vBtNb+fQ
I07r4Xfdd3t/mh9dId8kB/cSx6vquSPVJWGaU1DalA2Uz7geoILeE6FsCYXRXDCO+84erkecjUQ4
Wss4m16VEt6la1scnKubfxRA+3Y2NYwNxswWu8OouCncKS9I/yRppmMtyMr0J7HUeqEfEN+S3tTG
gSdKa3ZYI/kFcyCBc4hem44CXSwjfdIbprzTjVU/A9sGYo0XKSxJPOFTIvHkMBU+lJ4Ll3nh8izW
9dJWHHFtMLsY/5sm4jyfcqPmAc7MxKA1dOrjdcVg6Ug9mgL9S1DdlW7ASBoHYAHAFZx23rfku2Kq
WgF8pvUzQz6NC11ifpVz2b72gHjitKNIDM5YFtdCouzbfn+wC9XccYU17oWlTXsMRc5etGPKz75q
rShNfeuZGm3KWWlOw5WrJYv54Kwid/j6DdccjUHTk2ArO8qavh/MMDQdB1iftoreDE711D+yabhF
c2ZrKdrYy9dyO13HHH0xqEsqU+O2dsV0rGo/o994KpZvF9xW2C3tfGAFag5Jny4g7xPtuA4UonWD
HTZ9lzAwyMxo0QMFHc2bX4tgrQ5OYc5vvfRI8VChzQbAt/lAuGf6FZyncBs5Xlxbo9jryMa3EL+X
78IJuPTq1bJbmhqNsifsFIQe8Nm44ZM1Z7TYK/VcrjEM3Tn0usSPNZ6Hz0T1bhw4S/HFQk7UtEx3
7Trqe1/3h3nLTjX/2I4vaSAdnSA0C9cC6Epn4qxq+2xZs04XN6iIPXiSbK+3TLGprecdgivSO6NV
hHjEuf+21ZPPfohpNstFpPjhX6oaJqmewEtXhkKQHb0R7fU6X5QsJa71yBCGWhj6hW9cc/C+ZrPK
n4g78fMiQJDHgS61SJq6eBqntDk1ubTO9FAVW+ATp0LLEI5XV6+B+Nn8M5PeDPeeLfWPxEnVe+qZ
WJ+7YVjvcaFxIfGnqvxKsprDBiwEKGicbvce5Mpik+MHbSG2gCl2MucbePO4bLLWQsMSgixXi4Jw
ohSkODrMuM85x6O3oZiWQ64s54T/MunAcASknBuTYjeLrwrgniR/VDadw3G9aa1X7k8NMjWbjNC9
QwaiYBDrwQnce4PekW3dBQ+zaj6xW8RtJ44Tqa84NfBquEQ3MHEXvV8dBjFQE7r0iglA4zX0pmLV
XU4yw4myESO7/wbGCADwtA5iP5vGLRf58ckFJ7/tfAsSsse9npZfyp65e9TYMwdNh5qqy9i+6ip4
zjzx0Ex1Sn+4xWBuwRTIOxAXAgP0liZlLjvJpIkYjnEedb40yMGlZU8x+ITY2rxi5zHuNIqxOQfU
p9KaLhLyK3IqJs4iCPJ7Y129C0D0h8auosqv75e5H+PBWge1b9oWcbSblHeZvaElIUmF6GNSy4+i
hhqFgTAdDlWW94DvzUVeUdFddmp108HDW7CkwkrpYtpsvxwxUIBIHHm+JE5NamMpK/fMCdnY1XTU
sG9YJhZp2lLaoyEbAhLNIGK3C641TLKW36WJ92ADCjrhNzqj7ai6u5/g2DDA4i7FYUSN76msFoQV
suOsfuSBoYnPrcCurtvh2tbdM9kTCXSff/cokg7zu+aV59Wzxz2paQptQZW3CV6UyZT+zkIre7Ls
9Xr0WP3xMNlGyUyRlOFxYFDB9lrInnIIXG6KxM/ZlAIxeB2NIAImxKnUoZicocowHBjK4NnmGlgr
2sUSpccd5Pkvo1XZFmspkGsXaWxom13gjpGWWrFqp3OjzOnBhIqhb5Slz3+8stE3FB1aGhfmAlIz
2JE0zNnED1yv2h8n69NopY0F+u2YXPMBTnqBKD6fVrdnXALIghZIqZrk6C7NHfEkyeGHYOl9GVjm
R8IdLNi0qq1r7pA2b1uenCyDFTsvuvHW9JIXW7XPRdMzWBySe2PE+FZrprtt6XCx6J+PGXeAwHHx
ETREADBmPw5mvMLseg+E1pyh0w2b0iuPfyUmLTP7sAwt3U8lxRxVfmfMw9MojF+WkXDiR8mxlHu4
djPCHuFg0TCtsadtq/dvjMD4TxbxNhAJRrT3QVBjG9rVjb/VG5esA2Y9jmxOmeC8nER1br13s7Ef
mSQZMQEJyjRK626aQRzpUxPDOgr7AhcQeuVLj9Nim4DIv2fOdEfXR5QxW831J2s1vHPjFF8z6x8k
Iea9mmO3Z1Vr7b2mMUzvHfov14VfJKE6GY28Sb5GtMNjXodXPUqhMH8ImFiw9Gw3nNbRe846d+dj
qymU/oT9htYv37+F5Y+ZJ6j+lLZ5o9sNNhiBjVuRBbehChIc15s/JL4jyaq8tVR5qxd0T6etIGGA
k9GbHkvXRvnXa/kwKt3fwcA6t4X5Ssv0n35wP4f8uRcevd/NLltHKy6916ZEgQAyxMxpqIgjFfCX
DOdzDTD1isx7nvTgslyB4mR62WuhSV07NFvdYJiS97RWTduG2ZiTNHcjU76xx9gt5Y6PGjmsCAL1
pRroMC+IQy0e+3plj5Ao8iMepmoDnrJi4Go/eG0tGJt2T5NStyJQRBFyBl6rFWc00YVZaeq7bCl/
0n6Esj54D6Pe5vuCc9qZecO+8ZPsUhgc8khUEhquxR0c1XyD0ffHcjmQ0nBW3zEgfpg59W/ckbuy
mJxHFOYjXaLZts28YDfoxjUPtkfTsd8oqeNWIF9KF8s3Y/otSvnPlOVTXKaSlsQpzfXbDGTXM0p1
fZgC4Vax5WrvTA5OqmZWjS38xTexPHvzvNfH/r6FPyCVonBETBzRmuq3T3LGW/ovweRXv4UZ1VgE
7Wwbuj+O0izufHR6JirPU8bUHDvsfaLjUmH8vF5AXUOJn0DJ2GUlQ8/11LbtrXOzzB9uWR6CxOAn
xzQMTE7zxDRe2/QV/jw3G+JutgHULz3iEWLGwVmqsLH79ur1c5pLo1w61guX8LYf65bQt7rR8pPD
OzSaMN6M0mGWM78tmLHBMAVElVbzouG5A8fkT/ezMjRSZtxiU1xS1AzaRBNSYIpqKPiEq8+eu57h
Yd8Lmfl4yM0nMEj+xshz80M56bTXJx07dp0Qqglwi9+6uZZvRrCg+MZwZM0DqnbvYIYu+sdlHYt3
NvL5hH//a9VE9m6viX8jerGvFY9LorlcTwgIAdGE2iPbI7ci0Rb0Vws/Cw1wDhDFLN4Jv1/OblBo
kWXh8y6bs1AEWVa5A2v4ObcM7Bh70FPpIIwF1nIZHOpQ5unHZF1uy+ItRYdpkIdwo1ONyRSHFU2E
pdnouzRVzsV0eU8ldrfeLr7NPI3qhU/NMW/jTSIqreK57Qb3QBlYaBsMqo3C2uHb45cE9FvjHies
54y41Ab7Vc88evjN+/ZtLYL0TNRvi5fdwPjNpsIJY2MRLYlNEBgUdxzrlk4Rw2GqzRKdcsPNjBVq
eqt1O3oEJ5zq/vM6Ecz0MoJf+dHIvX1eFnEAvd+jftBt+n06VdjvRXvOtKS9mXSDtpoAwpM0WaoD
XaxbJI2FVHwCvCLDMDjnfMhrXYg8t2o9gMEqObUqZ28E59p2KvAtZYFrQ4MvJ23ITLJ4WkT1qlnz
LyoWH3e9xTXRsLRfTwjpW8CASaly3lrY2w/jpD9mefY8dxo8jTo92EQ+l1mcRG1cnM7FKDpylVfp
iYjbkY2xZwYM7feqa0aDY8ltbnMV8VA38sJi4qgHp9IAiGOuzmu/0q2RTBNRp9kxjsghTxoktFHJ
Pmy19l2gbm9HSkwuBZ8kalwJna9yczgmnNuslyZ/76fftkfs0Hj0U2OlGGXNnJ8hcT+6Yd50nr2H
52YgYNUMfEEdPsPcqo6O5IU1kxtrXJ9ILH42eveuz8gKkEBIvgPLSm7aseTX2rrLZi1TO8oTGt0D
bphUl4Af+0/2zmS5biTbsv/y5ghzuDu66W142feUKE1gkiiidfT919eCFPmSpCJFU9WsLC0HmRYh
JS46h59z9l67J+eQ7RnbhsjelxwWCfvNUKfgEbkOKYbXMOpRsELJFeKsi9DVVh2rw+LTashILkHS
TT5RIfaOfTS6NUSU5Tgw4L8Qo6EzEyHYwqy/NBNiv9zBxJkl0+mkFC4C0hMfvIz+MoLKeIeXpr3S
rvrWM+0YWuuwjjgHK8Z8LMN4B8Gn2LXVAr2/vEnT8zGb9gbg327JNQVMXt7XXIXzJbNZwG333sYM
hKyaT94icATaJJtwoXnunEE8u+JbOjTj14754ZHjZRwcKbnlbdoyDC49z79pHITVnrqCghMzEjEf
SChSBGKQfeAOdxZ7jWNQwSw4/ZeG5yslHWn8oGjIprVPk7pzb4SMjpfOI2qnPNBTZahBPskU8Gmf
WMeFfSvQ9SPQIOmpSR9w0pSbZFTP7nKEJ0qGhI6U2a6Io0fZpEdj7jNZlAiGDMPGabJP62i5DdmC
aBEzd2ZEEpnnCEwqHW1wc2IZD07PtpVPzVXNIu9VxQETIcJB/EABFrciDc+i0ZypGjGxt7j9zsvg
WxTqJKj4Vmeizb/xQcELR642ia7tgQDD6rgticAJZE1/hjGeCE1xxatFflW53FIL4SxkKIftTeOY
0OWuBByykd54TweYdldfHYcxw2D7iY3/sYmti6Kitk+9/Clqxws3bz5CE+bVU8F2iK+ZCJFcWhHI
yoJctmoHMP2ceDZlYBggtkeeTq+InprbJ6j88yO1zNEu6WwkmFn1jdiG23bkLROuONFuR/MxOQsA
46V29Ah8NNxWdvVsSuQIMy4gwFVAYkSyjspmmv4k+W7kkFyY2P7aZ255IXvAinarz8Da9Niq0TIM
8T4AwfTZFab5mCzdcBgtmn8eTaEde8bjbrY+TTrbF3FNi470ZnQg47Yhm6f1slNtyEoNLzto9sGM
CHeY7gky3/k4e0po943snul1Ms8UIS9WOD9AZyCcbiiuSYI6AtO9EdWwzwaLcsivz/yuO5OrIXr5
FIllW6HWE5W9gbd6Q9vuoGJ9gFC6X5UxkmcxVM1hsmnelR5GVerVI5WPJ3nHmqRm4DpDctnhLDAD
4SrEA1+2FZ9m2JHIFa4YD5xUqX00leqbVbPuR013UQzifKX4BbVFO+1mkC37TCQdBTp6VeB4Ux8M
auiIwV+g7/C4nnazOI3jdSugx3DLN5sKUJC5wRfRtx6t2jBXtvG6eiPqn/lgK1xLdnueluERX1lw
d317YpMvag3HwjdsInn2Ev/QzfE33NabriReuQT0zeUTrHGE2ty39PKzEsxmr50jXfFJD3DNtPXH
GMdal0X7OPU3gxPXOz6Q8bOKWGWBaW4nl4giBDuNcffLgqQp6qKTxp0vWjvhzYLrWGfRR2ENpzjk
/JTAqZBfnTIlnlAsb0z6xWnw72nrvgPPJIZoXxFSaRGZKhS1RWMzNpBnPfK8ygX1uliKLq7BFcvP
NLIxmBhEvHWG5LggYAdsJEL15UAi5qkBgxwucNJy88XJ9cfBm6/oueW7id6+W5wNTX0MQGmzOHV8
Y7W4oJn/zNPeExAhk7Sav8uQ0imc9fMUF9s1Jzx3qlsRZHeLcxoUHXJqCUxluBwZmrCwN1RU8Hum
IOn2aZYhiygPjBrBLQwWdTRBrqcgdII92eKXKq+Xh5btKQtkTMOVdgoB02DMir3fY4CAzPStZeOU
NNldkC93fjseJ73PnNwEF+ni1+e16NNLJEnLVTlMZ5Nc2OqETy9Ude8LRH8I1cBbr33SVfwKq++1
7LUKSEzJCh6NsPScqzkL3fqgyWt+Krwm/1hPI43UpJi982moBnaA8dzJ/Zgz6t2/80vWQIuXkjl4
gY6CFYgE/4cI941UNQE96hKfRPiSdNovAc4SvbHpCeIVwZN6WxvLeqJt79/nfdne+Z0ajxhctt3O
Wtzs+48f80dYlv9PNdwu6urfabj7Jum+FG/Qjutf+hsLpP8im0XJwOV+/WSx/Et8aaGiFK4vPJjI
FETEt6Cw/Ft9CdxljeRQBLb46KuBv/yv+NLWf9Hi5B+T1yH598i//0B7+VpX7XjKhvuvffgxLogh
+YMa9CJBQrodYKo++Zz4I3Ii7NGbnhDKd2TV66P44lH9eRDYGP6q7kTq+eal0cZ4VHbRZ0WU3EXY
i0997om9qEZ38+Li/8Pr+Y9nE7icCxE5EAPWd+bF2UQOYWXBHHyyZ7zOK9xjuO3mgu3Rnx5GEoW6
pokQAsONe3OYJcBfjt/oUdUDc0/yDvv7cmYG885lWy/L68vGYQIyWdAqOfB8Vgn+i7ORiZ/4fq0e
HT2E+4Di5yIiPQHnJRCnWJX6whtr/1TNefXO+f3TgaH6kNCACB75+ZulBam44PsiHpWBJ6bAgJPM
164m46zu925moDjMbno5W0n9TrYIIKxfThnXAqCqNZAActHrUy6T0pKNvTzWkgzdh4nSItyOLua9
I1qYxGZ1qmBQ4U6hlx+VDsOFPTC8sXrnMfr1eSXEFOgnGmcPT8Bbb4OLzTNfKvlIqIneYxu9J2ya
XT7zrj8+UEAzSNnCdXmWiIt5fbpU4TFphOoRMRgE496p98ypyQaeougnefc/BuCoH4khr54mtNo+
/9jxPc9F8v3GVFC4FjarOr5cyCPIt7NOYgouiMa4E8vKoLEcV8BwnBEyKOchPPWCiB6rcA0dl3Z2
F0VreW3UtN0IqrVA8/Y1hNuAdqxx1RczdtSEkQ2kicERfbedu0xZuR94R5bNMC8SOmeToLCz4IK4
VBMFGh0/HALkvYvBJMdYzv4G41bTIR0W2JGwpDHlKTsD+QGeZwANUyO9PFiuUu1ZiPH/wneW/jxZ
4OwfoVPyEcbWffXFN1rpi9YKwuIGwH38Ubmg3JlbT6I8Rn0QIFhMU6Dyma0GvLrEXCKSHH08k/Rp
UEngXLtzh4J6R0rdVftqZly0NSM9ka3ITflEVFPq7HOR5pCstGzuZ2obwoKrhhl9nmFKPK6SqD2p
8M7CAWc4xOy9cSoXtCPTtiiKNGT7PmRzNTjTPNx7JL0qgPFgQwmPSIbPsVXET42AIL8Jm0TCXWG+
5oZfUImJ6GtP9XS7DCDjL4feDfvtNDW+G2Oigw5ViIOw0piGVEdiMipdH5al2AELxg5OF66ln8DY
GVYszVgPn2N2jZUma8Z0a6yc8F5vw4C9s639XFXNAJO1GskFuLQWx2qaT1VVJqm6kYv+UTeMjmlv
U9Gw9UCKnCMmuRvLoOymA6OKBuWW6rMO3ZzdZLU4on06SFgQmQO82meAb0UloAwze1Bj700e1RFx
p9YiQlscMS3m5pOb7MSwesioL3PAXC5RX/VHSDqq16gAvR5zYV6TGQCAtSIsCcILwL3uHsD1kk1U
n6Z5XhoFXSeVAkQCbbSuqcLzQUVFP1+TY5cyJchUpZr0AEDCWRtSRlhF8dDGTQoRhMYcW8JNWVd0
dzRMSvz6BjBsfRLULWOlvquFuQSikYmzYQBbfkBc2TyPcwmtwVGNfxHEblSdlLbxP6pmIPCh027+
Pc1LGT1XU0OObjsDrMV0iiLzSkaDddX5eRIeJla9+MPsxxKYkV8IefCaySzXYekMN7Eh2uRqqiJr
2dh1kX6aSkCah6ERvgNKRi82F0PCU/0YS7vqD/Hi+uoc9HnsMp5YaRWjg/QQNmdkp2c2peejm6G4
2ZilLZK9vWBV2HZ2UMiDxYCj+hrF2YTyIlLTQs3g2vxRzQQN1waTqOgR0tfQ0FimcHiYx25Q97QD
w/CKCF5Kbn/Gv/GYMm5S98AuRPwUwDp1v7UMZKkeczPbUMec3sgS6Yod0JudeN3Z3IvaRW8cdmnQ
IWRloABiHVxL6EOJbYb0IVuSBnEDKcz0D2ZVFsQdluUqtMbUJJ1zCwon9zImDaOwU/d69qucqsK1
mOsV45DfIBHKmCkyFCBowpHIYmxrIBCSeSTDtLmv5PmIcjOmDdDkNzYwHKysCGc2E6EyAQA1Qg92
2gkRr6VOYj/3NRf0qE2IANoW7aBzJo+r6AIjndtuzDjEF4aVhexrG2TFoUpavrAJnS8itSc3vIlA
TH9op3oWRDg6vC6JVYYUW8Zd3fFRQuMIw+lwH0ae81BiWSt2OjI0BIJygQ46pFhDjyQIMQRUBazn
Lbj4+CIiDPlTO48M/Zo4na5tHTsKOI+VYbVuQ9oN5IoNNMMLx1yNipJ3YyMj/1DQOPzsdz0tYCez
wk+C9uu3PhfD/eSMNJm8WKbfY73AGwCD2n52LSEuqprx4s7uEoypfd8JemPoCT+V3L5mVzupV8Hq
by1ng687+OwERUIPC6DWGY2ZDuN1MbYf2xEzyew75mssAY/x/Sjqr50prQn1FAaOairKhKhLOV4W
k43+IrM0cQp41n2iP9SSfHU849CknHM0Kb36kpLsTBqpD0MLUF6d3JGj3X4GbaQfemGN31ihkK+V
fRL4Oz5zNvYN+McYndHoY+ARC16eJfaep2giShpY7dBvphozxo78IeJPEwKuLXp6vbhdpC4mDgIM
b1OxV0QE6Sw57roxtK0jTpqprlmCrEN2TroLIql1rJ0So8rr18tZ70ijqZEwRxi2xdKOTF6lO1/P
RL0890nWnbfWwGiOOzACZU589GJZL/MLXp3wkkxnRDDwQEkMKwJSvlloaxg2vr+C9iAn96RRpP70
jQRiL9tqODdotpcs+janXiE3XRAroi8AL+NaYPqHGHl2ysucOR86SQjgX5vRAXUOEpH70jWz+eL6
2AV2pcs240jNBcMACSCh3S8riJohKMaaA3+6ofHot0O2z0zZn5OiMLhbk7RFCi8xzB55ZQr7AOZA
xlsZtsYhHKIbM/SdlQN0JUFQ+d/K9adjEEvFi6rmF8cguQTJ19dl64+/8bNslbiP2S8qgLSa+uZF
EKlt/+VRjmK98x1ba0zI/1u0Irf6K8BfbAvUtmRgafcFdhQkKYWZpnVM3CfBgZhe/6Bsfb1DJ3lQ
rf/ha073LhC+t9YRL0ojxEOBTW4fTg3SL27aqfvMHKqkNvHlzwfkP26c3R9l1r83zmvKoYdyz6YO
4IWR2l2LzhfHauuGQMooqTeCyJ+N1SNSHQWHTnMoetuuCAnndnJsG7Xu3UsxIMSq3Gm884iD+lJR
sVyWAt583cfmxGebejxo6DCpNPMmj+X3wHL1cVVNH5NyJWH2rXWd9LLbaVD91xls3k9qjvw74O0k
0lhACSYn2KPQ+j43A2pYQhS+IX7BaRtGjyEUdihYlVotLIalt0tC6Ooa6qW7DQd3uGpNdz3Iuvse
4uRpNmxkvzJbag9M1lqYMWsK3cpOG0D7kRo+UPN5SD8bysE9soHiafaNuyGjVm2xSFZqN89JfdfU
3pzSsdYBUtg59JjsmS76vkTZwlRtihLkCm25y1Deo3RIjIqsprszVmBl9h5zgJWLO7ZIKrYBhxiC
pdyd6hEy16cisOTSHQ1TCdz01Jt8a3ycZU6QZ4xWE3fMSCjcVUMVez1kdv8tn5DCc4+MTpA9FuoL
X1F7wg/Q6xMCSFNG12U3u8wIOgslyewyJwnLp9VkcWv3M5j3KgShshvsdui26Tg7n7uldoOTvDL0
jINYcs1tNrjRqRMr7xHRXoCkv0sXYs0REZ2CXnGjI7tBqLuEQ/vQliM8tbHhi3yqlxbNqc1Hhjis
uKE7Owds8zYzs4SPsmzT7hSw3yxwjQ48blGNCPu0rIQm0cYPMowKed87e2yebEADDlyiLnMQz3ZG
OUQAsHc+ZTtMWrY1p2SOZ0tTfED9DCCGc+iAQzh4yjV8UYwioneffZIDZuZiCOPpUjMoY48ZK3qb
2mBFtdFIMV0SrdRwXUQcbcvMUx/xYjHRCwAYpbDdCus7o140g/B25RPwKGs5BF4bfOzYu7HPl0FM
1EMaBxbzId9itBMjmVrGZP3+eRq/oRqYoeIoWp9cKCzlt5QBzRVEsRqkfIvH9sgbPTg8zVja65/u
6qclcwlXZU5KgUloQQ0fM8v7ZicbXQ9HAxQVREV8wGfWBRaluWq/Z42Pf1R08fhJ5zjRNwV7gdNK
5tmyV25MSegzTCu2sZXb9b6w+iI+rZ0ZKwoMdr5uqcoe4dISQ5Er1EUAPAcujgmUqOHcsgukls0E
ghY3mUKyBb3oBp+p/41nIqFT364QATsfkDYKL/VR5FCefG1iiwZDh90jP8IaCjc36xkMb3h8DIFK
wrqDMJX5O5Iy9dVi65ld4hobhidhWiRIeZ4ZLHPReMMMxgUolbgmITO8YVAya9V9SMu+f2iLQnon
XZl1zoYVjIF161loyqfRYUbgjgway0m03wvXZss342PdF5DA5+PODC6Ol1LTl1DA6dNrMUzjk6fa
ZtrG8OwJ0S2LEBKbZVnXkV0nj2IKKQRUGqinyXb6bzbIw9sGj5PalaOGSulZQ4IoWnghA97BRBiV
qfZIsdrMlZ4JIN7Xs9teh9XIoKKt+rje2w7C1GNYqM0t8aI+0gCQFHKTBVX0nCkTJXv2dbo6BfRU
Qc6hCMn2qLLJRATQVvZXQs8L74uZmLEORYgu1FdJD6MJj2K5lyNoA0BfgyeJ6lyc6qSm5bDshzhR
9nHQORSAq4Tksc9pFaG9CAZAfggrt1Ta64sktYjO5xoRwMYLxpmhTyGYxC8UUtY9FLboWwcLG/+I
78f+hiyS4QxOTRfuS2T3jz50ovzYRhbH0NFntoDu2sIegmup9T+2CJgN5jHfPXf6knUg5sdCX0LI
+gHAUC6xzNhzd5EHjok+l1PkdN99oJ3muR6KZfpahjI1u0wiOpeb3LbH5jZIJ+3ftKVDOb+VTpHP
6AgGiNhwlSrmiQEsseRyLhKbyKsRFCikZNNKih2HaDCYor6rCN+i9ILudeiZaI9XXGfMPMa3yOWh
YzSg31T8/4cYSa2sP4viWXNKE9490IyhjEL1nGKKN7TzXBepf9sNll8yXnRmD3AxYnDYXXNRQJW1
enthwtZZICZ5der2ARE6GRD0IoXxP2BwW0OxMTLXt1WtR7XzZymX44LtqsYVqLx8P9KCYinpQsni
R0RecholduUeO7nU3jURETmS/FGWfEP50PaPxo6z8iAKqdUh7NMMKB04Y96o2iMkxSV8s6D+Bxmg
b7OWt+O4yJreO7FyAxqOVkZmp09qBCDykQlNJ2ByBE642tgaUMLL0MnuvupppV3MWDLMheNUdr2j
1Tk3eKHG0ovPK5i9ziEcKhM+iEwuqH0FFtuDBPFj+PVts+wzy4zkacwKPiytgviC9Xccv3f4/tPd
kEUUPiORQOdktiXO2bjUaIbb1TDNFXKn4hbJrtUxUw3db5WtoxmTVJD2e1KBwCJ1Sxv31/2s5FfH
HqP+GT18GH8hHMr0F7rP6+i8dPGinWSiMGhfSrSpMbl6QU1Tby7m2j3wqEzpsK8aTemwZVq96FOc
5E+TAy8ZvRxCfeKqLykX2C6wS6Gp3MwVejRD3txxn1fERKamzfWuxGNJWC2ABGyG7DhCB8KRnu5T
WLefsJKCMAmNUyE+BEtAhG5+yZ4BrU8p8v3csWxteDrRsxUAIewUU5vBTn6FKRredg/InfLOYc21
mFrjMq4RAIBNmARj1SIEEUdhVp0MQ7l8KAD4rWxxSUhaV1OgwEMGh9wl67jWQaJgTz5WIjL73CQY
QUw6l17a3HTKAVOY4g2hwUF13npPiG6H47ij0GW2SvMpCqsj5LLRUdpNT0tvdQdX5kDHwyzON2PZ
f6xJArxGwjxSkcb2cePq9LEY4/ATpMsGXmspYpcUrCLgJucywIC5SD5ycmaTiat+xCEI9cpNnWOd
R3KvPZwAu5ZCkwe6wgGHLTNyQZYG+ZHwFhyJofuVx6S9njQ9INUx/E9xNF3QRxu3hEqB05/8vNnH
uFOu55JSn5WvOq2pdA+201mQEPS5HyOqrq3M7MyiLEbNFHVVXWewCObmbnCRD2NC6tGpR4LeGzy1
Z7wJ/Y7dHLptUeh0FwWJc9mhxdpKnX8gVjREGkfG6tiO4rYKrWHnae2d1A2iGEpHcwdkdr6AnVtf
dF3anBS5w+bHCLgAcySOYhEQ5+OyferKsDqdW54YJQAdbFxMMud2J++mLogQ9sfVTkWr70hOCfVs
VD82cF8b0d1nYUHiANvlrznmB1b0ccSUbq/tKJo1t5lX9JetkzmXesDg7wxWT+zUsrMqwOYbvyn7
g5eI+cNKAqyP4kB/dtjQAmtzp5OiUBG7dUHJC/OaV3jXWb77pQ9C71pNfMS9oHUu3EWaQ2WPH7yp
MZ/m1YU5Zr06zSeP5rWpy6c6kMNWtV15Khc0m0Wc3wU1MvN4LNjvdWGMuJxQ230KeBVJQbJKTRgN
PoDKoxGlq7j8bpcFSHcFM/dZtjI5KbUMd7J3CFvzoxElTYtKjyVdJcTxIrvf+ZIwel6ytPtOY6Tf
FbSM9/XAZpRG4WO6avjpeUJczDLnxOnwo28YSYu9BGf/nNaw035Oz/47k/4fuZao/3kmfVeaL/mb
yn79Gz8re4c8QbrVxAw6QeCK4N9Rg1r8xVSZ4E1PUKV7+gVXjKKf1QrJw5pdw/9ao5j/lSdi/8UU
VLgBkcmedGzGS39S2K/F9L+LbfhetreyzhhK277PgJVB+stiOzSyJ5LYl4TEDfKBBAmYDQAvPr24
IP8wJ+bsfz0K9TxTYkp7Ld4chZZ/G4aLZlOWp+255bcodMbO3g0iqvaxN3t3vz8ee75XR/RtWiiB
x8yYETtQNtogb84r6xZssWRZ10GZCiZvYJ0nwSJnoCXEBueKtfFE3fP+jwZTJuVIxQiHXX1ImJpm
Ss8HpzBud9OQ0+CfanvSwZGG1l/6hwxmF+ImOu+UfNuBzZI1bBNU5Z2zS/wg6pKdpZkBhbsJBVeh
+ODkDaXgWFlImQ8d+lVNGbr0mogTlnjPw3FROYk3njUMJMdvtl0x2EBTroKRQZjQHnlUUBinQe7w
ZTO92Y5+YFz1CcfojKm6ToSOvC1Ec6vHx85+hkoCOJXX2EgZE98E8D7ziEUgzgoVPpKm2y0fvBov
hNpOrY0nu2sS/ty26VpI0ULXrmLFGBaPwIgCXTWmoWEsZvz3DuGlfoXEMMXSQ+Pfy+D3O86Erw6B
nJcRasH4dSca5RZyH0+5x/ZSJoZGyobfEsitb2kVpmtN3utdltWrVVr7sD9v/IahwKnpBxovzPWw
iDP5KRtzZhw7/6gxkbonUcrQcJ9W0OOrVctnR5/bSJgWPTqbUfrjDSON5zntmntG6QXJrPTnAWlQ
wjWEmdD12BTssvgSM86x7nOkbzNkXqZTe6A9SfpURiu63BWWx2RPTRbuaVv7zRHTRbyiYyZ99b1A
SYlWl8fMZmqJOtOcdRQyKwFTBooCnoGB/zUj/jw7quBVx0eaBhQdoKwgbBI7cg5r+zzRIzl2jUfU
7dmkp8HcVotllaeuV1hsM4wgtRjefwQjD4t70fd3VdQIF1xxX9S3czpzQLKTM3GZj2JUZ+ypg2zb
OokFSD3PyEXYACqv1N74rcILMstx0GDFHdLEj5KWXccZEJnavYIAX0HUak1RrZkhZcAnMmGq153Y
cyaAEwyMYfV+GntmrnsdJYNBfJySyoPAlhCU8ihqpnb5ROKyJIquyTQ9eZO1cK86OgHZRW24bdeq
rGVw2URdZVHn+pm5sxJqw0uQjMq+14CuwZxixLBOrHCBVkVOEySxKtjG9qoALAadsPFwxzAHLjr4
JrkYYL9jcVDzWkhO9LbqiyHSY59BhRVBDUZlpHo7+P5SzSe1ocd5mrrdMl/Oi6Y87L3KtXdj2w8I
dZ1oWcCrLHU9pjbCtxYoC0JUtwFm0LbjDcOaMFc78GDFcNdk1FdUXxaYeLhhfZ59Lp3UdGfWgNP4
ATW3u+YWLXbYhTtMYDWZpIg4ZEYae69NvdyOAI/aBcFpP0UlhBqjraa6o0WlkuCSNQvc0bZhFpT3
NyFws6k/q2EdNP7Xpas7h1wkGYfNfV+V2prvariIRAAmSk07t2wqUO3p4EWU9+4i2FyVTIfbvZeu
Di/C/AY0HGPsxkxn7GpUhk6QYwdXKKr4DIDygIWSbix2Ky3uKhFNG2OpFRnDwLQ5eG3niSu8ClZ6
igfYsvbsfXy6ML4Dc2PC31jvmtRKcGhZoq9OXBYO+8HKLDarRDwRr9j7aO5PM3wMZ0Uk0AtlmttB
IpGd4rTQJEIAXwuXDgLyslQFQfSlov2I6LRp6TjiwI80kfXRzwD7YWYemt8EhQ+w+QLhwo+s+zH3
KGl+/115/bXkq4Kgg1a3ovB0bIa3bzQdrkz6Dl0ztozeiZq9MX1JU9ldko//F8fxbYdZj5CMCd4I
gvjsiw42AI2ijC4jxPhquCNXPHhHDvP6s/z3R5INu2JrghpOvPlIeqBMahpDeNpqK3BPFjOd1aI+
aRunOdexHt7r7b/WOa2XTzAAJm0tUI4nfxFzIuEkkoGqBCbVxFgsKXqD+BUdcOHZuGFNRGVLp+dL
RjvqnTv3doDBodkTsIqgDeTWuW/uXClm+ocZz1hHb2Cf0r88wusn8N834+5Pbx4nqXDzIPPjAy3V
660HH2vHDA6HkjKY2OfQc8PR+vd2+z/OSX69luuJSORiCNVQGb15RPBg5C0En3ijx6WF/D3BC0D1
7zxqTQiJXzZ85WAOHBMra45+nOB/d/r/wzv94l7/MsO7KJcv5mtS999fkT/Xv/Rzs8+Wfl0hFB1C
qZjmrbndPyHCpABKHn2kkjwY3LCV7vkv8qct/tK8fOz0V5Sw+rFZ/dduX7p/+RjTJYNBqCH2/+MY
jx/lCWoRduKMBjnWm0cTFZUVOWgvJoHJiMg359z0fnpTuy0D7ReX5t09Pz+ZY9kwYxwmmsi37TfS
wmxgz9rmjKv9YAhxizb+YG8iXPXf8PIMZ8rPovd0hG+XZw5J43QFFmsluAPrO/NicogiDcm9JJDE
cscOV8Ns0QyMk3ekfW9XzfUoiFAlik3pKfmDafziKLmndB2ygd7EUYBfzWO5YbNIDhhTt8KntekU
RfGHy9d6TBjn1E6S/gqPw+szW3mFntN5WPwYmtH9mg3fyXjBYdp5fXT44zvHwVBiuvT3lb8+xC8v
YxoihJAZ0K2hLUizLgLnCbpPfUzCYnXaJw2Whd8f8O1axtcgcKlmibxnBs5/vz4gD6QYyqwEATnG
Z6KdsWmH1Rmztw9t6gTnpnDPYnYvvz/o24dlPSiqTI6oOSbF9uuDxh0kGHd1fIHGZKdi3Algf5m/
87D8ehS+ecIjzEIjH2d6/vooQ01iwiLyaVNT0l0S95Bc1K339fen8vbjhjSaTwCCVom6HSHTm+d+
mgu2tw2W6Mqxm4cAqsp1Bjofr2j/Hhf8Hw5F14EXmtBd59fzaXWUxunozBvY3FiZqApGItvUPD7i
pe6Xd+7R+qT9uzvh0zchl5v1Cu4E2xRWyNdXb0zK2sB9XDDd++FxGszhx7ga+o909qMLY88rBDN9
Vz7/9gX/cVS2KAHqVyrVtyph9FB1XfnxwgSH+j9ZTcmpHxTnCnnmdp4L4bzz/P/DQ4KsAuozy6Rg
iV///YsVZUr92heGGB/M4P6eqInw2Pfm6Z3X+p+PshoPWB/R9b55rROHPMPEVMtGyQrJEV673RSo
90T0/3DxVgMFen3aVnzr5OtzCXOsuIsgmWJsZH0oM8e6DPHln8rEq59jytbr3z/7v64d9NDAZpPb
yonZ/ptrN681Y1nVq/BzOeYqDxt/Ybpcdv1jZWyC3xsSVxv79PdH/YfXIKCrhHLeFsj25Zs3bt22
m6ag7+F3M3xL+rRHJcaC49Ba+offH+qX27auUdIB2U2QtBTe+lNePBw1nuQe/AZ0Dl+1F+MSpYei
qNM/fQR9wotpAyJWX2XrwZvLuFioJJg2wbmek5nIXKb1uwpR8t0fnsy6SgkE+BQduLnW9O2XJ4MH
F61fB4Oa6cVayMOlLhqGG394FLqq0gvYcPGBdr01yuHlURhad16meciDmqA6OYSw6tb0kd8f5Zdn
gDdW0NJ11pVQcfVeH2Vmdz7AQ+PGaN86bbJlgcamCQBy2/To94f65Rn4cajVN8SGSkrw769OCC9P
Mo9poSHYxnjcZ9MLfTJXpAHsf3+gdUF9teCCxGLDgiEEexRe7zcfRabi4HvkQqBf5YY2a/rceceJ
NlBOpDePy7YjsGTeurVHZLSlJ4bJ/oiw8Y/Pl1Yxb5ZNocst9N5cWt5Xyv0Epk86DVN0OtN4Ewep
TFW+c76/3kNXesR801J3wTKtO/mXT4oVpkB0nMDb5FNJiFAAPGPpl/44UpW8//2l/fUeMqh3yZzH
58IuR75Zft3FdurGTD45ZUt15QG6OSba7+9Ehv9YFv7DUXSAZs5bTWCs9esJv1gt5iJycVcDpEj9
IgIaD7G46Mf4ncsW2G8vnE8NI6ghPHa27GzeOr+chPyAAaQ8cVcxjJ2c7xfm2TGunzy/C5tPFmps
DORwwQCadEkVIpcBx6UjOKJZXNy5TeuZIyBPNcsncpZyw+TPAmoemkycJ5lZnjxnACCFMCFrvodE
c6VbDbEJalfSiuYuUu3gHYV8jRsCj+oJDo0does4RRKzhHrTxqrOwR8Hg9eR2GOT6okFpIwzHeCs
oOXrn9QyDZKbNJ70cDS2fgQvhe9ZPdw4U4heJ+Vfa9QlRW/f0KFn9mxXaT/QqWeWv61TxBOHWaVw
9GHoVB8AvIoD4ZNEIdacXXXFdNfyPsXNOOcXojXesgEPsWJF6EQAcCSsJjjOksAurpfAKeeTiRFF
dmOFOqmPbPIOp3P227Oh/e71tM6LMa3WUNLRMPCmrxzyTc2c0tt3k0ycW6LUwvgophGntwrniL7J
yK5NEKOE9U0KzwoxRoLJagOaAptE1rK52vSZXxFg5bSyeEQmEonTsiN55UG6Il5gCE+ozL4Ap3CR
WPoFKV1LpOJ4YwtsA7uu8OvuuNGDR1a1zRxg07hj9DlLR5odIOQlgLnJTh4EqpTlxGdsucZupuCp
GtmUybU3x+4DTgvw2VC6cLhDi1LPSzswY8hVtTDvpLHccNcGpBq7NjHxClPq45uoJyB1a7wYdIVb
ZoS+ws6x5M3/Ye88lmNH0iz9Km21mU0jDVqYzcwCQOhgUIvLDYwSyiEd+unnA7OqKyt7pmtq35Zp
N/MKXpIRANz9/Od8J8HsRJyosGELGIUlwLcJnKFQCArRXfKEqdqxxIN20ze9YT/MQBHng4TGTm+c
ggfPo0B6iDOM/bMqYoas4yQT5d3NmFMYwWKok7yAQS/a00jHobGpFQIYn2kxL4fWmN2I2IHANlGC
xKKummd1hS0ptXVji0W+a+/rDmzY+0wwyTCCkkLU1ttAMOlAGOc2zss4lFGl/pjlmtgZaCMEXuGE
ehOrwydNE2p3Nt1GyK++ydqasvocTka8NWdDu+DOwUIn6zgh49TaWrPni5AfuUq8YBd5TnoDa7z5
VqQtKXat0k6BMuE56HBssIvqptEUrTM58hnG8LFW3/Cu9i2W0YOHZje8U5yrl7uYolfAbR48Kmo2
LLyp9AMwPfeyFkpkq4LsASFvK+heQyron0zSJr6dhMGES+u8wbuauqSWuyQm1eVyUw27hMSo+lFI
KAgMhpry1C2xOp/FFCmCBDVZgIOR5Jq6mbl5xlDAvbl0oxHHp6l3cbt5Rpqj1ldTooSJ0jT6BqZv
PIXLGiaigSHCgaJF+QCtIrNNb9MYeQG5IYvALfEkZQWbeiCxsHq9ZS1ii5iG5KP2NMNsGyCmKo25
McG/kMRzkoQiSOY01b7TU0j0MO57uF6ybqLAzYY49yPwEV/QRTDdjYlA6qyZm2h7qx/L8ZeVm408
JJx4vH2qtIVxqiWWvJvei0f7GQNFovBaeVZ/sF04HLtOxmTaue6pfiXu7z03mF+u1NpT4EKLrPpS
SYHFYDUbCkqWziREhHRa1Rs0R1fcN61LN5uiVtr6BvXjm0maxyHvViUP1ZgJLyhbyjYIo+jlBdYr
hOBec9N578TI7QFADeq4mZ213n7ME/j+pUxIBXrcjS+Vo8j1NRPFrezbEk/NJJRLPucNNB+OBaT/
XNAdhj7w1MCbAIcnKSADUXhXM5KM3anF1hdZEuydm9XXc6STWUmUjm4jmbZWEaQ0jrqb2spAQXQl
eTtIujUDnQp+dfQSs6vh6M6UVjsbsBfbCxM9bBM8LxgWaBbohdnR0/JXF/cATst+8X7ZgoUz0F13
tL9hDSdEbzSwPSeH3NkAZiEB7tj0bqGc7UalT8EthbDxzmrSAiKkQiRmEccurHYluVxT77t5qw6D
RolL1DlDUEuDWaHmzbA4mGp0C0XPotO2rZKpgJ76cuqOYBlJqEACsgoQ4JKWefA90D5jwTTtsSO/
kjA0NmPvqLKUQ9saC46/gL7YDAl79pqtQfuOvcn12nnnsdaoVzayOiRjeHZrcAYZuKZKmpJTpzKd
14HIJP0vSqHCfuhjSPO8kwwtVCZWdDXMC98JhjM0+Bq7K3TkobKWjdea8Qv90khp84StLYg0emz9
pXYMESjjWMEVmYjHBAvTI4Amnt1+VUobMRqE7zYGXFA2e3zPGPfTsLqVhzmhtqIacyq9O9aA13Ru
x/tMSyl+LRSbW1GIVrmulQj4lV4zn/KFcOI61MmN4o/PdYXZraekZN+oSs+2TjI0ejg0E7U4SI3Z
t76yOBjJayMOm76Y3926kQMNMMbobvK26Xm2Q11UfJBXVPt4tSb7ja4K3KBqUa/RRloxd9VQw1qF
3vhj9Ry8iCfyYD+7HS2JB9oOFfqDEq0AklyOEW6yKp1vUf3mMrBlrQo2MUrtwpHKxKkTluKC3ZHm
k7MMhHwKqXEwlTEx1tAYenxoVAOOC4XfAFeTZckdvp7E0kh9kWrzG4dhKAklWgkCRywYjSWO8cVX
cZi/6Cx93PIgASkVblqHJg+rMT4Tp8UrqYwGspYcyrVdjJUA724xNAqtOSwGTOkyaMrpkpdvMyQg
pktGpT0M2BZYCoTeYLpq8e1rSkZPg11mzsaJ8dBdDKktkGg8TOxskEQTIJKsRR+9pav6pqaBN9uC
Eo2amzhSm/h6TgSD2y52C+xa7U+hCJlJykUUnu9UwqhllVzlPy0kgoHrdK//FJVUEDiyi5mZy7AD
xppN4JxMrp0imW3tBEXWy0/1aoF6KDNPBzUb/5Sn2EYfY4NVEmnSeVRZ1K4s2+KngoVqq6qLz/pP
R0s7slXAYas3Tkw3EwupjbEdFYjUmUIG75Vti16FLcxSLHjNGEWhqRQ97eyZI3eDHcNMTmP8/gzl
CkLKMYdDCjHLHkqnXQEKCqh/IU+v0I99bIVL0LosWg1VGJjPrdunjQd43oNrTVA6zbdtZPdEAiAf
ViHCT1uHbLqMAeNxpvPyN7wEG94Z69hJQ0rYOJ24VZWKjLfdWstzlcBsZA+OmZEOgda8a0k7Hi2Z
GyCseEKd8f6aWRDPrd0FRmwrrFDglNvN2EXe8NLHuvEyc7blctO9XmOC1MH19YAHEwLBthAD1/UW
PXDA4hpNbH+i9dvEOaa5J02pGs1NYuItX1O3NcZOydJIGqRULmqrOjaXfBnx5VUzEvmAphBvgPJk
L5Ga8ARRFIDMfm+wSfSJmg2QQrUMaheL+hj0jYKVY9Cpzg5wIY44Ml2is/GoYyZZh/IP8MyE2ECz
7uGjiryzaecpUqzlS9zSHK277UDdFeBXXxDYfLAUnSDmTL94t2Xb59zY1GapviGIsFC3mmQvup62
WeBaw2T4rivKvV3W0cxnZzhDmmhy77QxU4rQLHAwh+TsQO4kSTN8iU63oSfNNbdh1mSyDfusd/gV
w+meZA/zqMpbJNPFxUgfcmYbv0t3rp/xmth7M4rYS6m5xmmJs0Algxge4nl2Wu5Vq1VW01KHIxNQ
ESIovkWnptOM49DbqHQOEXaThnQ9zoS9wYGT3Ew86WqchW1jU8Dr0LOQ9DO1Gg3UC0L7jqpgxCff
uyUBT7mgA+679ykK0ruAnBKrHmy25bYvMygAHovpmQRBHB+TlZEJ7N9RH2tXJ+zStvlwvTSmcTPJ
nniSm5jKXZp5ibKx1cHeeknfgwgaqNztrBkupJXX1bsJVvBmAHw4scXOBYdh3W7oqemTCJ+wVhI1
ZjmIop1OT9d0yGwOGrdoHuNXDNz2mzm4ZYWFIlk9UwuzGtztqaTjgnicb8JC6OpTimUOwUdduD9w
KmepiDAUzXTnpJxJ21Ocz3r0S18RlLdz5BEJJrot1GlbaXmfP+bmMIKGlmXramUwFfPcXSelIrgn
lVqVNN+WHeEPHq885Fdr8/I4OtxdawWANWz72hDQtTrLeolJ7qyeFkRjl0OoEWoLlFuupGzuAgL7
rrudFSBa08KeHdLbwimEmxVvdkBYKIFVoJtd8kULizTp2nIX4JWy/8yaLhkCmi8AJrsu9Gi/Vhpg
ACQzVsRjk5fU6kVJsoVF5NJIhIktWus92AAvhQ5qLzXUpyHj4R1UrlCLneeIHr5cSfluIyb1UoLa
LXgbarC4YBWLz7iPKm/nAJ17qS1yHmHXlWKb12ZqBLa+eC8Ae5X6BuQ5iXQfILlVv/cp5zi8VczI
XnOG1RoG+rGhxG9i5+3nU28/JnVLR1w1wCHGgOBgmouoxBjo11sW81Q4vfWAX7GfdhM7QfpkBsQE
75Y8YJKd6MFwHWj5JJA3+iDxaelF86GR1uXRhscFP13XRxbn5HwaNmhN7MerzoQEQGhF1zeDnKy9
NS5iDVasPbyKNi0PeKX619j2pIHxQtWAFVv2VTnzlwRN2rFSpKM9PI1pq0ruDbWxNpie2DqgnhKB
d8mtAx50kNB81GHwsg2lYWLXSDK/OB+H8qMAZ8WDjyHt5NtWRoK77xx5BOvaT5s58Uhps/8EezJS
rvSmjEmbnkergpGYza7T7ph+RvTD1Gp/10qMcazS7nQpNVl4G73CxMEa30x3Cw5D+kvLNf40DoqS
7lD9YLixuXXoZlpGe+84o4WlcEB39i1i+80FTCVozNQVtnMeCkB83AEVCG67rjsfS4P+oFR2UfII
Za/ry8let26CGyotQBiFuNizJ3Z8M/vPhCWUshGLe7/BEAhyGA+l8K1OA4idu17vgOA02w+nitfc
mwERFNQg4fDdxFKNWckVPA0xyIG+VOLCi0MRZ3Qh5n0qXhvwvZ4vZ5Nd9qIu4pFKneUa4vX01WKr
IhswpW13HHFQfnJdxgZ5M06a38ucl81OZWusHCMNFqHfd0vCeJpEq9i7bd+VO4KvLJyN5vbGlkOv
qr4WhUllRmlkebNp1W55n5qUx04Pe/BGRGsqngRe+wvUDOWq2pC2bou7JZ+V6EqZXUj898ncm9xf
TT9nOwygqdtf1BqjYpg3C2ChCs9Z+4FukBXUxNkD6ZdWk91OxjUqld9kHNUfyN81DeveqNvKizDV
NLlnpugQkolqwnm0DVmqkHfCEFQPWPbEvKXJx7S+ciN7/B6nXJmDGXgfj2k9okPDyTmupJgdz/ni
Rl8WXKVv9rb9r3ogcvkM2rEX39nE5ntr47KF1WBXunaYZZ1V94Ad6manC7dL6C5iVo0I0GTPXUz9
UT6v9UZDh6fI4tIg7s5el6pcTkUW/Re1pe95nV8pGD9Ddb+mMPHbKwE/JrXzWQp9+pV5rsStGHs7
mwCqXHecSq3tXNJkQa6NuvkRu+acnP7972S4pFUgkA4yVW4Uu6TKx9IzjEU2lTRZkCmy+4UqQSRj
dlBgd7ocret/d6spaltOf5zPS+xtMSbhgTlR1l97vaHdczDTqDrokwk33OjKm9rDYEdElBXiv5aF
/5OQCnWJgQgmbE1TDUv9kyxMgsTiyrQVzh8ZLgkUymCqIy+UhPT+iYngz9ow50LGLoyQmO6D6/oz
RsuajKlbuQC+RufDVcyeOzS7efoXJ958FiYiKhPvlehEVO4fFWhpW2ZXJRmkSdNpj5yByjO+FuOf
fJafkccfJxV8Gpzxq6cL4d7UtT+Nhp2BowAHaFwsNXmKlUKJhpwTHKs2tCrPl7Qz3UupGGtL2tBa
9GdSO+a7LHvfGeid7J8MV/9vbyNYKVT3depp/jkgP1gRwR2Ft5Hdch+MnUNjokpcsWxoj/m5Yv7b
fvUXxiJ/uHn+k/3qksZf7T84r9Y//7vzSqNzmSkO+QJi+u4am/ib80r9jYuQ1DG7HRfHHd5Npmd/
w/4Zv4FxIiuAnwGzARmM/8hZEMHApkhgA+sNo47VrPgv8BOcnxn+369XrgsIaypmBpXoIHkOdb2A
/jCYYT8+pzE1EREp0uFUZEtF07e65CIYm9b6xIeDZCV7Ok32Sj3T9lDJplOPRlFFyg5bI52+ST7M
sKMUj37aiF2W+Zm4c9rcjK7BgSuj22lHdXK5hObYRM+iRuhCaZrKD3rtkneJzYDe3lLD9WwR90Ox
aIxjr7ZV/D7qWh2fFV1bjq7eVTue6ZDMS0K6p1mlxmUbsXJPqIhF6ywWbLw88w6oB3V7NXctLZkU
WHSPkP/tgchzhOCDJb5ZNsQaGYdYcZks3zMObOdsDzMCT55n9Z6aGydjruA58WaCDY8UkjFrUHcz
XpfWbyyLer4SCbwpt8jOgwk9qK9ch2V/XC3BQKw6g2amaIrA5ehzBR11NoyLXfEEh77QI136hZ0Q
nl2GFhnSUazos2dn9dwQspj9hmxG489gnrb9MAwyGG13uJudGACK2pChDVU2mzd5T48igASlPleV
yQlp0pum9es+RRzoVBzOoBukhuW51u9q2CzbDt7YCS5VhHI5ixdc+objVwq1bmCHXTUwZrv4qAaT
eGE3lcm9J2tM+VPuQThu9SEskEBeoTbUJIKFR9OIVqVFBFO4bQ8R3PICZLvOmSGZVUqGYduYF+qI
ZE3jEYGf0Mz6XxopORkM7IyknlCBMAMISysmEW2i23dpbdYfpu6tZYzsp4iGa+XLzKq9h0Hglcxt
nOVpoRLnE7aTp9FjONorWV9FkqfrWesDjNpI4Vqi3xdGP6xB/KoigIxdndeKcwAdAbgn4upBDB0U
L+zADlvrpp3ycxFXows6vnMnlBPLng3K3GJbGm+MuMn0+ngh5XKB/5TPWyqAOKi0qc0bS8xUE+t9
kdObJc3qYZmt7GQ2rRdauX0equlqgabfV0wNPcpS/DlqhJ+I9ECj8xyUlAqATbD6UG28bjO5/VkQ
awTOJMr3zGof0LXbjRvHatjX6pq2c+AJtHUDUgOePF4CUBTsmPf5yLakpboy1qlTTBJBCQ3G5qBO
lKdOqE+5GRm7yuzQtkcoEmKuxY6o0XmqvVAbEX06vuf9LGo2I85TpBqbqkz30qV9GTM4mLxZw3yv
ttMGJsGnnMoXqgXfG1uc0oq4+wTwwgRR8AVg/VNB4ccbdaNA/LsvEV2C1Q+89m5y78NrjzjthMaM
yo8ZGJjC6HyivnFORN31wTzFwB3VMLfY0bm9xoF+ygjnKxKZnQ6LpRvT94H3+wRtf2cX8dmTDRfN
aFFHUsXPHYU0nhe/mo1zP66TvZENumeReGjMwg3JYl5qJ4t/1Ulxq+vuAcOisc+0jIabvj0uDgVc
REGu4wRzVySekxgIWREvZYhQsqrIavSYa4V9J+v60arHX0rRXUMFZGLRnVTOVtSD9/T4VAXcj75B
Yu+qbzsD+FSNZF0Zi/KwmJxp5jRg32XjQmaFZPGG8ZDt02q8isw9CSyqWjaoj6Sj0hJcw6DCL6ht
+nPpfNKDthbp1rVp8Cl1OOmZ6F6NtB22mWV/Mhok24LB70Kx9k1cDnRPDuhMWmR7Z2BpvCIOUZrZ
ku5FLUkV1b3F0U0Dk65us4ogsJeY+W3ndXucq2hslXWQEJqzKfqV2OZ76TUiqDNkI2FOz90U0f0+
UYMdL6q1sQ2ZXAHyCpocvIFlq9k+HpDRGE2Gfduw+arpd2JQdUWiBOGDefexd5AAIYjVsHuGEySN
e6dnd0vTyyWv0yTsneUDTOldwV75aA+i3dFI8yJEXNy3FVX0YpwoHlQRwNJO1/ekW/a6NkwXtyUZ
A0AQOVlVw9Rozt20ojaKaiNzJfuVjsaOocJ7MfbmwzCa16KQISYtDnGM/DdZo3lg51M3TLqh5mTe
Psqp/yyAu+d5eiprBNdm7p+KyvglXXR1HjbKZcJ85XPJiaBT6DxMaRlO9emxA5G3VU3tqI7LVbU+
6EexcyhAZKTFyCLHipBwRzFdjnapae7yXqv2diK3XTUMAcDBXWV5oZgVrs5GQa6i4lctjoSSL4ZG
PAJ+xmEozVueb8XFWfieO5ccb5YiZFhW/clJ69FSS4K889E2k83MpjOcquqMourtWmC526VUbiG6
xb7jtdzrEzSHxjzWg+zeExpr6JWeAqyVYO91C98DsxB0zeajquabQlAlFNfdR6KmM098T5zMNlXw
4azdRVLfkte5W3oPM4O0gcV7n8q0XHfkSW6rzDrao3O1aG6GDuFGblHuWdpz6DeRLnjc4W3smm+1
U/OHruJiJHvGGNT0s0HlHfCg1G2NakH4qhASq48JNAvHycQxZOAlZOGeTLKVNFM4HZoFrWtcU1tZ
dQ0VWAaaOrDxTtfacrNoP0bE2DH6OvQWcEmsYyNDT+fB7fN8PHdFkx10TysUC8Gtt1L7VneLivmX
qrDiVN+61jtVcWh4ZOjLpgdiDlUyQnLTgjThbBNmfLGSnRMHPh1RcIyXV1Ntuokqcpx7rgZyIPeE
vjNKZbSyXWRU+lTuJForXaexLPcMwYjE8ubp1XCZY0U9qkg0NxNVhbdSpup7o3IfhTVrhY6SApp+
um8dK6+svaNAyfOLYjC2tHUusfWcj1RWo8DntEMDE+QauhU696GyAesxqt3BzKqYkQMrr4WCusBz
r0NFNeu4eKELHp6oW1WPqlaMQrlO1TaV2qF3c/UXsc5x6MIk69yAqJRv6eXSVSGig9lM5wwzRhEY
Udok5h25BPSc1ComP89pf8l2NLes5dMGMsxO97IlTwI8loIOBToIZqCJKsAGFBphFU3I4MTBw4+7
pLQMP+LITotxZWC8sXKASAHFMA7PhXxhobkQTWslRc5qy0O2ZXd9CxphdgJDNsWOiFhGSxVH/fRX
qbWvHQtB+qjFsnLuJy2D3w8XDLU4NblQN2yhblqlz1hPFlwv7TZqO4beUjGqsICqycBvTJcxWadl
NEyWw04OHYbQVMfDgTbRWlH/NYzqnN6MuTt1L10F+vFA+TPkoATRjCaAiRfdNOlqB8shUAJdxqn2
dpDKmF0v7mqo2qRt6zrbDsa1X6ZYCnf5WIDgzZwhm54ZKMk70jdk02Jpay2TmxqgRDp4jXlJBmrH
/FQQ1N2Vk6AIsvOyDtlPKPY+8kRDXWekZiq3N32weAxo0CZ7xwKKawfFjbJRahkJaFYhd3pRhLUB
S4QuIVIesfTB4nQNswh0wmS+bue4xBfFBEcctBqoylMyIoViH2rJ2dWgRr3N5CRVxYs2uDlDCgiI
Y5UKnq9L1wWtYrcv5OAYqiDV+tLNxbHodJryrHmtnKqXZwpXapDiGWMsFizReulmkpa+G/MsAmal
xJIhVtGHBjyKg5dJK+B0oJwnz6kO8GfMcz70434xp/GgSKe5qwC7Bdas9Batw2PY8XIfbcoNaft2
9b3DVOOoujy2+C6VjZcwvUVwh3xDYWe+txvCJMAb8pMr+iJwIiG3RmpXD1IoXSBVVxCGqs0rvFSC
6jSnP+KyyJ6yyVHPCoyjb+gp7BId9vhfgk7x77YGpOzjs8f40zNhRy0ZnGc0TdjXraA5JXYbbatV
bs+Wh07SxCmAKXqW++GmeQ2UeKIALovaW9tgiyW04p0V5b0m5UPSU0T0tTcubhs7f+e0iq+qVaiN
rfJsP00VFhjJKnkgBT1tKdt6J6EzHkCnzHurhd8S4KQC0NtPFCDGPBKVOCcP7Zrqdm4Gl7l1+cKC
I+gLm+oXeowp70Z2D4o6Sp5qqEGhK7qT11NKYDCFpguz5mDi9La29cD64jQbjOHZk1EbtnNKJTeH
pwB8jbmfINhJF2DK2mN+O47NTVEOxTlOueCXkZ6M3GUVz2GKBVrhUNAJnEcPYT2Zj1PaP0ajmRwy
1VQ24Oy2JNWpGI8HexPXqnbUYo84QZOmH0W7HmGdoqLyFIqb1msU2mUSJwuaqK+P5uSP5lA/852w
OZ2pL95VxTBzhszsA0HG5TIWsj70UevwjQ90y+szg6bU6fLfDar/rcH8BX/qf6nBVP9WvJX/Q/6b
eCs//6jF/Hzc71qMYf2GA5B8p2mBQQBbiQT41xSc+ZtnWagq+BNx1doWv/NXKcbQ4FXiI8W1DczS
gUbxH1IMv0UWlhuERJlN0pHkwr8ixfwkz/4gxeDatviakHRQY1B2zD9Jh2IYe0W3oO8x+ztk6blp
DeTB6r2qKUXEj7gto/QmNezHPnKPzPMog++vOIszlDhpRo2coKq/nFpzAsWWfmJMX/FibGdOR2aA
GX1hfkENTvomO/1VieDAmCk2i54DXyBRvbd4C86lZWV+7DpM6Zs33dyxl87uvexaUo5eA6ADz7aN
3I1dBdXRq8NW7iz3yIPjurOZxjhXehwkCbApv9/hTysApcUb7Aj6OjryFXh5me9LZzNnG1EeVJCJ
9UY1w7q/8fLbtA/T6i7KTikUpCpYaUlMr3IMujs9v7Te1jMP4l7cs4cKxXUUfzePhnrXXFkqh7OA
H40cst1yFluxtaizB6rgF6/uvKvvadJhGX5QtECtgiaGdfOVaHflPSDPh0ZcKuVJh2JnuUzyKfHz
WcIDYjZ6fcVmRG3dHcQ6nK+7KE6DOiVhVyzhQUzn1mv2dn9bsTPrt03vnEaerLhY5Hok38mw7HSG
3UH/Mn8or8rr/KH+/Ff9+e/6Y/LWff/+Y/Kmf3Tf+sff/hm+KQDaWTvzY/imaX5ng+lQdDyj82WQ
+Iu33q7JzzrwRdPLfTI8ZL8NH/pPXbyKSyYpsfZ8vfqFy2Zx2G77+ot4wy069MLPH8YwuZvUQ95t
En3na0F1SJbNVIRjvAMaNUbXyGOatR2TcKBsvrpum4DNum0Ehg5j0He0HT9icCiqa7fdOwba1+zj
q4CkAsRiy7AdVe7XxIDZ81vhGxxvjg0fvR5z7qcA20APRfOVU8213274c+4bGIeSJt3XXdHus/pD
d68t4GDJDJgJe2fgOIE9UTgVzjd8nwn1cmWQQ0fFMeibD/NN8h5RBCpvivTklMdJ35dUA4T1HqhB
AGiYOeddDI5KXtMSrB9Ev413fHhFceh0NxmvVnnEebHNlBcu1dhs4Ek5gRbjKR1pJc34CudqOylx
GCc4FR0l7IcDTUZzFaTmqbUYrk03Sb83hh3pM0bADRFPvuHK2jp+11xNsAUVdjVBHe+s6MqIruoz
RWfT1sTZfHZvXy3OPR4SWRJ410wJk2QT0whrBLP+AAhWDn1QLAqE5TBTbzDxjt/JQ3q5CresnEf3
e9tMYaVcxrcrxceihVSDh5JmpWWbJre1DAfW7ws1kTKUmOiMc4sc+qBcU0bG36jPGwsDzLyZsIV2
0VHo57z4jtJnPNBoPhtTOY+QZ94mJdpIowhM1djpmItMqN2Wzq6Pk0MDXJzNwTpt3XvJSUCK1tL3
GP7TJI9tdoZTTamXX+dnD3x4BOqLrw2xi476N5CAHFX1Jw+zz13RfOcuA62ZGS6NU3TP3S1YhNhk
hiq8SJcHzLVuHjOp7svPtDqBEjODbghKTpoY1xl1rj93P6+3seBL4x0F+3agSRAhUw005zXHxpA4
X96oPHfZVlh7UR9m48Sgms2+78YPifZsuhbf6Q79NS+fSvUJgFw9nOaL+6ZTNC4TiWQb6MtxFCeD
Oj66cHu4FqjB4kad4dEFFOAN8bm/cp45KsN1qW6LW0RU/iUvpfz8T3ndX8mrn1/m137/HQ60/D/P
qmV9oOHg/f1fsKjyq7pKCYKOBx6My2l5nsea51SOC2fBbO524eSzezMv9C5q8zuXPUAuZXqXIMVL
ebFmmj70Z0XdxCY2L+6pxvY7fIGrACzUdw1xPlbuHPhqNI7EUFBAsPtOeYBF6xPN8cex4A44Rmwr
60NrPSLgjZvRxZRDFmahdNaK7Bep8lxNGHDe8aqWqLMU7aJlWTGvzTv9FXxmlHp/WUk7FOD6rber
KIvA6Iwdun4Ro70VYbnFNgkxJPG9N/ucvfcjMpIMzOYqqS52/FSxJrKR9Up0+hDz6UJB9YWIaWEG
1gKSDnsAVYJLEVCegE42oQ5z76gsJBzH51y/6RyXnyNuNG+tRufY0eKmTbtn05o2NT5sUJ9b3aFm
jc44MdbfsbUqXTxiTcqEEW89bOW5/hhp+Tur+a9MUPM5KROgILbBVh62vXpTdO0m6m065HBXLbdq
BY8yHjhZ4uACZ9Ob2kGW9kYR9UnYkIvAihiKCIsKlwhz8fjsymc2yDvbZrsJeWgLo0YxsIomGsy6
JeZBMae3qVWaG8Xl3JQuOCw8ejU1OZx077qY7jWmx5rrYMg1Nypdemw5oB2tm+lxWLZKvuuV6dXS
hkueaefJEtcOXQOFsD/10jzHJt6it399PHhdf5X3Xfv11V291f9z3dV+VPXcpmRx/vc//lT+/vP4
q1rHbf/wk03Zpd1823+1890XRxM+9PcY0von/39/89++fv6Wh7n++l9/+aj6slv/NtyM5R83j9qa
avx/E9Z+Bn//SFj7+Yi/jv7M3yCGE3YyVroafBZG6L9vN3V+A0gLqDTSw4QNNba2f91uasZvlHCt
iVFm4Q41gH/fbpq/Mb5e6SSwynjnCF/+K9tN4nlM9v6w3STuqOtkeuHNkmZj2v+nCb8jpM5EJkJ6
ztJ62s0qvYNkcGF4Hhahzi4SeYxrdxrSPLnCD9RxOoMpLA8MFWCRwfIpsfLpdvvgQELlbJ2P8Xjt
UcbMBspKGz31475R2arSToc1BtCcLuhFpMQGzxnNrDwd6FdJt7nutNnemc3MCmo1q+iNLhmAQGGt
1vxVqnIALzpl5jlq9/BFhylj20Mqq4KwSeIXT7GAakyFZG5cmVaivC5KaqMR9gjCKJ/OfGVKpgF5
lhIfMApqjQKyMDV/X2FiGTTHHJkhd2On3ptKlxQ+E7BiCTKouWlgjJmHx9ueusZPMmfsgKknDT3g
g83Uw1bTmgrhJrfnvVma4sVzcv0CpKbSNgCH4ut26by3RHOtlypmXaqhz7aUY1tsnhLMb4BD+16z
XyKdT/kcaxCUqCwfp+Jq1oVXHMchZ59QVghMYb/m3w+mKOfq3ljARYVLvYz6JncWTwYOKtiyUYcE
onZm9e4TVGgcI1ZF/P0K00t/9uzIhcPe8dgpAUj3y1E0USOvJXKYOOgZsRXGC3p+0m0cGX4lx+ml
jCOXra3nJiMDiKmMnvBQDHSJYhMu9hKEpOHHdpMZmyaVzXtLy5rmL1TafiR2id0xApkvaQ7tkovA
hD4EBQrHRrIGWUFeO9YHyaKKXc2YIvWtkWI9oHCV8w7ECkxZrhu3p8yylNXqw8dsXSNqIGgXFttY
dbbhCAPr4Zw/gerMdpa0J9YVbId7OoeVz2RQ2K1PY5qeKL5M7pQuld/ATB47anvYXEpinoHo3LoG
Guam9/3IxItXiBau/8PemSzHrWTZ9lfS7hwyB+DoBjmJQEQw2FNsJGoCE0kJfePogd95oxq8r8gf
ewvUvXnJkJI0DetZVpZVVpVSFxEIwP34OXuvnWX6aJJAVNfaCtKmCZh9TBlISoE42Jks62Mn+8RY
9UknsJVFBIWt+gy3FB3rocHHPubj5xG7AdktqisejVaLEVyaaM2Il7LmK5UhuIXgpsf4Dc0SzklW
9MyQUD3X3yIjDx4DPBYXUD30h5hw8WzrgSYhNqbDjovOjVdn5WSO0+/I/OZEVagg9pNE5Z8CEXTV
ip4+ZXk3FvNXKrXqojetRbfFqBOXXV9SMgikcPDKI4XDP4KFCCa0rTFmxsIo43VoNQisREDeCZQ8
Yjc/Z/BpH/NBl84O95CBntNF3M4DnFcNYFE1gQcPteE7aOP0UlFaIM+tU/GkFFlPW/pCI/rVPnE/
w7ezrzgweth1nIxGImdWPDKZ2XIOQQh/oWjug5nLEIXxtjkJjqjWDb8xuEArY9VQCfjDAf13o1xc
4Za5jCTY7LPbIQoJ7zGNCL97UmbhfZcsv4yXJTGVVy1q2ydPvk/QQIbWvTNMM7NsXQWfI9NVrFE6
oDaPNNZbYXDFTeAk0908DWZ00edNTdysbXfpx3qUNYl4QrNTP6DJdySNSLFdI0FqN2Ftj9kGFSWp
V50qGderKnHxuyYzqDsn18i69oKcnzLtMIuvNJRdFTroUebEqbUVRXsRRtBiy3T5hl4M31+TZc9h
ljyAswbBuFyVIH3oRM1uFfhubQb2dkIQfa8Jp7zPpTI6SjatQhtMgh6tyzHGnp11LsfvrAtbVJ4M
YS6yphgeGhyAJ9UYztkq9KyipeSvxspvbGl+RIY86xt7NOAdDnNk65tqnPsSrnRU1H7F6wbU32Qa
uw5kZxbryXaTYeM4VRVdBJGIaBF2KQk5hhN+jFXek5QUzN22MBRLMjEZwcqdMo3o8FA1+RmZtEV5
Qq4TYeJqSkK8TGxBHfkFAOy2NPJab2MTIE1IpeLB6OJwLJiEec5HUosCSAsog22fPGJd8DyP8X0c
i7hb1w2ORgTZenwjpd02q5mZyjGEUb3ZpCjwsCHIigEmi6lA6CAYAcP4Nix31TLXZdyuZxpThrBk
PF0mRn4XN1FQ+E4r8MQo/ge66FFUd0Zckm5QdykPYB+LIlpnRW7dR+0Sit3KPu38cHTa4zkNBFMl
x5FPJOIKtWKrT+5h1Nmi2MuhsYbhLiAYy6hXdlTrT8i+i/NunmNqULIY9rgo8n4XEAa3SCGzc2u0
rVtDi+f7rDPqx0hjJVzj9bKfsBJpeIxLIe7GEkrJCmJ/+V2GBDaPs1OSRz/PX2Ld6M48PFUlp+rS
9FYVJs7Sp/nMBDdWpf5xYoD2CVkwE5ncKVMaEfztz4Eyh5LmgzF/TGn/fk+1tj9G0hTHnARluxsy
DgbrCNzSBYhJoHuJwFe/6sFvgCdU5AasEIzre6tzeGa6IbVZGHlpYlhCQ485L+7tm5TxFmN1chQ4
sQayJaAvCTkLyrEecG9ZqTiLMgW6adRSuMuqMjkGZIxFyM5aRBnNs0CD4RliDS10hykFq/Ms5pAp
UMKvSFvaiL84t2gJEInk4+U8QwStiDsaOvc09PQ+PbUB+nHoZuUMihs7w3LtDy5BDSSgk5R61KUs
LMPKC3OBFlWzMnEFJ93VcafUHEIxnCBdSW0T2Ss99uykaCN0RM6c6I8OEOXhSZ+Y4Z6WWZBBhXiW
1OC2RF4zDSk9DP7mBNFmisyHMMP9tDbFlDeoJW0ZoOV+lvvMYyuCfYOdIPpEGjTqcyJciuSmnfpi
ibNOmMGjCg5RHtks7/o6f5Ykec/ypAhvc/CFwVxjYpV/phr+0DP1P9RN5Q+tU/0sfFIpLnKiEdFz
7uBGLuqo3kNayTkP5oR7SsZzMH2H6yxS8NeNTRCcmbv1GQFgZX0WPCu0Ii/VkWvllBa0ieZnJVc0
VPTPwjTBvirJtscYRWBa+FDWGjoajBkgN8fEylsaLvD8N0bUBbj4AhzQUCDH0JRP3dh22XH4rEZz
LI9GzDLg03bFs2IteFavkWM9O0cZYiV7q55lbjymSN7M2Y71u0bgi96FyqES5kG2xlu3Twr0XZY1
MIuG4aWce2/Q9c+4gEdjB+A6+C46uGY7oPAku2WLi2OVB4IDpjHzMPstRFKcPQqnxVGR1em0X1AV
3XoSfdys7RrbxEXCwpOdRInRfdOoos9cck2/OMUkHFLLpzTe6nXTMBGmmzZthiIuDOJ4dDK9SssO
LZ+RVEwWCAvzeeUyftxMnS6qdWlbIeI5vli2djQTmBQYZWdc1ZWjHlgT4m5r9Y3Lo07ujFyTQtG7
Fy3YLoz0bmaWG3I6MrXr2OSZ2QcGjkzbdsV3ZYqUAt6LC8rvdFbmxu4M2oxlEaXEferOCKMVNX62
ozKQi2BuZCAXILSuVhX75q0Etsv/Cq7sBjVSHG07FHMg1odBNus80Ed7UzlxsmjWou+FYSdAU6HE
4/Ad5XTSIkLArkhFTfuOaPlwVdYN5/JG2XQ8a+jD7rEehdzi2hHRJ02vFveCDRZq3Zp1kq8Li7A9
3ImpiC7Nrg67fWGVGDh7zGPliRwyIDYTvh8aLYOWMG8fyopBEts3NvSuS4szNdZo28vMVcZJCvaY
mbEJ03mDCaonKw5fs8aMnF8BRYudWhtZzgA1kJsUGdI9RfOyxY3XrIhSL7o1Q+7J8YckQhEiGm94
BJaeUUQ34NcREWdYw9EDJg/QNsmG8FEWcLYg+qKa/dnWm3Jeq9IBkMIUv7Wh85Z9240KgCWjgH7L
qcMj2t2xQgMfT4FnJdhMk0ljOseH6t3abKLBNsWYJz5GNaEKV1aN0YaWPThlZFs1tT9N1nFITAqE
usrb+Yf8+78zqz/Q1r7VPvj4r//hYHzQcVj+yo/+gWV9QEzuwr0h6AAXnEQf/KN/wJ8YyINRFQtB
WjBS83/3DzQD1OOCSvI8jveoepcwcURmbfTPP9DJfiDJmemSCbQM75lp/k4HwVwaBH83EJA6QEzF
VrkQIBcajrHo+l9Ihw13bm0A6jWY1DTSzp0hHcq1S6Cs5sPKsJ0toEM9XBH7DT1X9h7lX2CQJXii
15LXlsPRzIkhQN+x0xBJ0heeC6/Z66PBbLhXBLIcO8RxDGB5raSl157R+TeWPWXVgLoEjFxHxiWs
AK3wu8jDiiVBryELyZ36KZSED/GMd1SxzZwg+5Sjxck781AfxQMnRBkOZreG5fK56ezyMdRiBx9g
XTJepCX0W4/3/7a+lyH4Lf9z3+vjwJCV9t+PHtr+6Z9/PP+FP6esPIBk8RFYTraATqw8Wvg/214u
zFAE43i7BSgvV3KRP9temv6B3sXSDPPQjCMRX4af/35sgZfyTwN7h5CeGpEwgL9afpc/nke6hT9a
gH/+3//g0H9ZxkXb/PMPQJGvnluLVwrckcsGQQsNze7hc1vSIplaz7lu0whVZexh9xQ4xveqGuo7
w2gpnjwbqZDtllfFPLlng26ND6Jgj+qBUPrwXVI/7MzmvG778d4Yg+F6wmx+Y5Vmte1YzvfUoAnn
Rp2JI5mziLxwz0RNeBVk3XwiOTlsokmjVWH24bSF6mBtiiRt9ybelLXD1nmK89dF34IYiBwvkB5M
pmgs+xWL+EahRfycuijBERYhd/LjwrG+WLk+csIgJcFeZ0gwL4DZuCeJsji1BkGTH9vd4EECUDas
jbGq0AoD6ncykqw9+O8cPDQfNVl8JKSgN+JxqJ6wxsnqKjcLO9q3ouvu0BDFHM7kJK/yIXV2fBSG
GIG02IMC/VIipWdvg+tRLuBzDF/MiNKi1akCCEDjCBz6baUfs18XKNvicwg+4gTAm5+LarwcnM+e
2V22MRtwQksd3iHVxhc6ekDOh+GYauWBCurUJE80yE+I0KY/1t46THastKN3PjorIeprEQVPGj7y
Y1UPn6syyPdd1RsXtaRKYqla0eSAXpPYD4YY3VNUSsfcqgucwtejp6qN7EGmqmHaTEEUPiQJ22dU
uY/Yt+p1ZDnjV5G3T7bdYM1HFn4/Ws099vn9YGjHeQ1rJQqD7OOg46uz1Fg+FcK+tov6u5z1WxxH
14EljqYe42ldb5sl1QGmfr1Fzyb9LjYlhJ6Yf/QclPU2qdwKs3hgbGpNfrSr/KbOdXWaGMNXy+TQ
AJjxSPVEuVQdUCAM/rs+x2l1YhJXBYQkxow+AIQ1DRou6BjhIQRDLb7DxlwrgyEPRod0reF9XRIw
QDagYN9ZWMnjvtsrs03uBhlMx6Njr9OoplH8uYc80j1pcXddh44fFveQXzqLAVwD2SqfKIomtzE2
qiLxeNQk0BA6hBCmLKsOsFpThdJ5DKbumNRCehSjSVPgVMeb/pXORXHZ9KG9cUEm7C2iqjEBVGD+
aaXRho6Two+jJr9DIKhWBnLiKWxiVI6VonXrXHbdbO8LWRRH86isfYLVdG3WVXNFfsPiGUzQElDO
cjcC5dBxxMv5gMdXEK5Uqcesp4u4bbS837CbeP7AWXCz6H73REsYN7oYu8sxK6P7wTRxYrZTqt8E
AneqHtrhqVW5wBuIZX62Wl43lhWe6xzFaJ+5i9DLC2bTOaKrD+LIorZeXNqTt57ytOfUJPObnLz0
C0mfnTmy1gQAC/rkltwf+0RovbmmfT/chtSTJ0URWOdGUaRnXibS77llAgvppnKhMHbTbZqJMthI
Jwpu2mIOj/Ez4reODSZUNlitvg3CW06ZnxIld2Qxm75p30N3ZCYEwLI4qtBkBxvea/kpYqm+NM3K
vK2GjgXEDR/02OAxYUKNYhKRskrUqpxpP5J9YDGt7eXj0Cufp9wFMd5a2r7yspC5eKSdkBoouq/A
EPITqXftQznaA5Qcw7IeC0MrJMeLJbNNj3EocUoRiqQo1Icx1H/8v3XK2Lcs9VvwWugQZKJpu1xY
5xnwoPO8B6UMdCLA8F/r7RpSDZaXdPK20DDq/VBjxeCs1GFwJ8hpVXpNdl4TmbUdGAGstXTIxMpq
hJ9o4TLr8EgAs+L4aCZxbze6EoVdGG4oYc45bB+RjkXr86gce7L6sBIdmYRmdvSA8VHDRNr35XBk
ZvZ3jZiWE3NEcR6OGd6jBlPHNlZSO3LbIdnS3Ay2Dt8FCtx8gjtYv0Rdsg5tVPox36Ef7bt2HHCL
j3H1cW6QtgTN135O4i1hcM6tRrjqllCJBpsPUxkEusNRIptgE7jKvgtFWn7VzGy+QceDBDLo8zNT
pckdvfBoj9tY2xHXFB4PSRkdE8ypnWtZPV3hAK7u44lexypi12Ohhhy2TyWaDjm09se21opTQBbF
Xcvg5SHS7fk6Hsm8FuSD+YVEfuHmOD48V2S+XSztCH2aH3+/mDqLH+uyKb+3ryeGzyXA3+PE/30l
15tnhetv02P0Lcu+Na/Lrr9PC/YHTISQ/WEP2PCilqrnR9kl+RNmfZhrF7MfdJW/p42a+QFL4nKM
MEBaYjY0OEn8VXbpgr8H1JvujSkBcJj675RdB0ZU47nc0l3wjI4hBYeX14eFYupqI/CMYNVl2GJJ
KwLVFPDOY/T1fhwo/2OF97q+c39cChEfzXP+29aXP39xLikkoZmAhmkuw87yHW1pNjApWb0oeX9R
R/58FUD6DtOYBTmNQPAAfa5KNfWxyjRsTmbuQ1ZEv0SLcffbV4E1vaRtkZfNr3CgCewE3yHIahrI
NK6O8gAHYdM28fbtq+g8Nq+OcsyTOUXi+IaKD2fVPPgynO8W6AQta9eZnrCEIQfkfEaPPSF9kdzf
cHaOq5xWy5SRQEpwTI5qIUR0TAqpUD3BJ5dGJc6cObp++5MdnjEhk0vdw4WOMhP55WEOWBuBVHEF
qsIk19F8tfl1GVpoUphH+jxJEwFaoBXfvubzA/LyYLtc1Fim7BxGuOSzZ/bFA9RHBRiiJAjXXpG4
+5EpNNWvAVhohLVEmxMhpK2GjQtScs+xVqxr3T4vInvc2Sbk/chmawyt0P1hsP6Pz/XyMh78Smht
YMLj/bWQij6Hi734XPVgkMLTEIeaFdo0kZ0zbWWtG5rvIEyxV52+wND0SNDjSq3mZKDQJDg3WQny
+z65CbAFATTh1EUFvgOHDYXGdVBgOE3o+gzqaxATTmDfd7OlnbiSxn5vMPL1NTadFbk5RH8zfCKK
y4yN/J17/vPbxFej1GBtkNjzxcEDONhOOzSjoLhw5nFNjQWfJJSD//Yv+8sbiNvaZtSAEfnQnD+n
OFyt2IzWmiXmTQZn3yde0SaT1VRrI02cd1ainxc99PVoNjgK8y9Ex69XIpwbRCONFq9VhFNqIAZx
xfjYJi19+M2MCRY9LoWmw17S6VkxzNeXqjPysCqlR2vHhjUC1QF9ZmIU7z2Cy3pz8GoA8UUijRaF
n+pQo6x3VRslgjs4S4+sq0GMFw4DxE0au5SUlSO2Qo/Nbdc5NG2xTQFA0Q2YJUO0Gs76YMM8aNhX
6XUboQOMpja/jHJvxIihWUf4AL/QCYgpaLQOqmIwbwzXaE6sYhSbLIF01IeqWkP4sMG2Btk7i+DP
a+CCW2ZvQgfOA7J0J15uG6In6QGwRrRuM5PJl+M2aPxSWqe4sdYd4nCmsB22vyZ+5yn5xbNPK4+L
05iji2YuT+2L19qoTYpH5UT4ps3oyFNgcLEVle88+79YSdl7LYjtIDDosSx//uIqnI2zujCQZPQk
lLBpwfGfl/Kt6D17zWQs2gasau9c9Ff3dMF6CBAicEQOw1YqqxU9e2S0ziOZr2dOYacaMobrrDfU
UU19/6kzsR26TvFeGsovbiqb85JBtGj2kem//rop78g8EGK+nhiKrUkDQyXkMMJ4e0H5xQvusTdi
D2CnoJI6eMFdCF0L2YEVGX3dOjWM8chRYvIrjhPvPJ7PFdLLV48iTucRgX8ueUZoYr3+RsYUUYW0
lVyltf6FuYAfdWSqaRr4nho2r1021/gbm63mVvHlVBc3ERqJFc4FY1eAT9pVyuz2DIw9+FpFsn/7
Rhze7h8fzgGCiHTNZHV4/eG8QCrX1Plwc2dFVwND1DOiLcU7b8pza+7ne/D3ZQ5+1ZIBFONNdLJF
xCiMM7bOhLmy0OlM80MqgmjfWEFzKsp+Qte/nPc6i3ZGF3VX8TiRo1sHjyM9yFUcg36pPb3balN+
z5bhbhx3CK+geg4rVPX5xkQVts0TPG965317+279tJNTWJM6ZixrNa8+dJDXt4uFecowYKJugSXr
erF6Gu3Mu+PFRUQdO91DGxQxRQ9auSUPHWHcwGmKZgV+qlXVRNl91WqhvnTVbfTqOqiKNM0dLMUl
mq+MFjxS49LS1brzWtj/aTwMwBFkj9I6hIAsfYPz4gpFEHm7akaR8vYXfN5uXv9QVFAGMQTsFM/d
29dfUM1BPjjI3BDh6YwG43K452tlSFUj75iqA6ok40zyk8GkG7joPsbo1mMPUWyQa+u8seQ7K9Hy
dhx8IId5CPlSLPLLSOX1B2qAVXupRK4cwFi6yyzzO3A0wIu4YDe2zKZ3LnfIATKWo5Pkm0vhMv5l
V359PfiQEt2Jt0in8Tv0+mlq2926A3m1xr1X79JF2zg3wFprV6UQ8QlsMMlle/t3MJa66fXX5pVg
0aeIZfVlTPP6Y0xuWi/HCpceYA5/WaThTdshqKfm7k47Dvr+yCj+zMga8jXnFuqLB8u4zUsQxyNQ
e1gf+tfKyFk+qjw9BhfTrjJNejd9SrOnteQ3ckVP3/7Qh4sqZ1EUsyRK6TqJwgwKXn9mfWmjzwFB
uHY9AWwstMcs1IcloTR951f65ZUs5PxkmeC+8g5OVy2o2LpXA6GfWvEdwGS/S6p6xjIutHeutNzn
V78DY4vlvGiwXfBgGMsnebH7ToxudaySKAWVbh192Y+M6bZlPgz+GNMTffsG/vSsIx7ybCZ8UFXY
er2Di+lz1Cmm1lQyzWzsZATuwcvkDgA3Psv3Tks/fzMGOsic8Tzze+mH2W1epVADDyxWgY2wCmwd
InbQL2olMqu+SkF9n+hRmryzEzwfr1/dUF4wXjEOxQ4TI3GYqTbKmdaXVqRr5o2+K7qbPh/PYNes
kto7SeLhmC7mjpn6KXXdOy/VT08Nr5NhssnxjXl0DjMbs8ki7Aw53NqMeih+QRWsE/zIVN4wYN/+
JX+6uVyKoRfeQi4JiY0R8MvHJgmqVoELp74IC7DSgClX0Vg5m6JiWgOOGeNppdrt2xdd5OevH1aD
YLAFCCWYWlnSO1i7eqPO8aZDuI05lO0Ulmo/0YvwWA34w8oU9UnhrZ3ErC6qsJX4FIP2QgfBv2f6
cfvOZ1m+4evfmc9ioF4nrWyJJzl4lt24V/PIb7geASD4htOMMC5VJ1aMs6BzB061q5iSXVT2Fgw2
fNViXDGqOnvnYyzbw6uPAcKSZHPWJNPhMT/MLxGDlAIzTbXWqK4vWUqqM9uoSpCF+CpNL3xKmXDs
onqIGSyN+oUdkCbQMgQCsKFZj2Nu7p4/0W+Nlf8/7YQuE+P/PHy+/tf/Kf9xU+b/+p9/MIX+x2X9
r/9bPMbVt1d90eUf8WMc7XygIYrskMkxx1YyGP+torD5E0pVRs6sHwYxU7wGf7kwYKxJuqVEd0n6
brRH/26Lig+8hzwM/Jf7PElm//ydxujBFs2mQJEgbQurBxUhVdNB66OvtLBWqltZk3TYmMmB3Y+A
RU7SAFEnyL4E/TIo3GDv5K5FkTBH5nFPpAheKfLrzzWtVxuCM0y/hpLdrLoqZahLnaj5kCzKGwby
4z4IYuKv28x4Z1t7bjn9/V7w4Zc6djn48O/kdFkHS0Uq6QjWzn2PV9NYBb2uX0ZxOCXrNm0SNJgU
lpHbF1fkqtOayOsgvOD0rr5TcJtnZmbKY7MxxrsBEGuA41GkJzCN4wIxFzFmADriarf8EtMmF/O0
aUVsn9InJCPUjTPtEf368E3EffVxKEDrWJ3ZPyTUuGdaGDibPuolOKW6SE6n0tgyqEH2BX5Zgy49
pw0ZaeHcfLfSwMXTS+Io2Atr3bGwlu/sVQeLOJv+80mUNdymR0M59noRbw0PAslyjxwcNMI7Z3eO
0bRieDWclhAQvTZ+bBv/XRz+QNv+1uJwsziNXjuynv/Gn44s/cPytJgUlzZFg1y0UT9mJM4Hy9Dp
+DKOdWkAOSwffy4FJn9E73npXfD7icXk/9eExGRAwutKX4/jv02H47d0KUut+eJNMmjJuLxPbHPC
YG5xuAwkVDQjwl4E9akuHltVTLtZxkhfg66/HrQM53M9j5dOIRBQaRjvX9ynyx8XeimLWR7C15eH
KSk4CRg0GaiFD4ruzkaLaEVktcsyEpdlMXcPcROM116NOeE3L0WUJOuxg10JlKW5cC9fFjU5UVJj
M2BHNIskuxnbxF4j7YLNpmfeO9/qp5uKvY1vBccWmC3TjYNXz4SoVNcjshdhAXlqAcxqeKP73IK0
RTbizCVv7N7N9e2Eb+RbMzTTu0TYn+4s35I1HiMapj8W+oOvi9cpHASsFHwHfVIeDd4QNWuryDrL
d+cY9ygIR3HdOFN2b4XSEKveTKs7ryM6gYB6HBuhWXR3rC5MZu1BIa+AmQNs/+0fhdfo9e9P1PMy
WHAkjXjAogdHoXhycQPYCH8KZ27OlgSpYy1X+Tv5lAeND4eQdYfDFg4MaktWw8PHDMh85dGlTlep
VsTBynbpyqzMfiZfwKoNsFFd5J5GSUht16d1Yu8CCTaLs1+gPQ15UEdXijCSS3oJtGEL5YLsBpg/
3i7FWUg5mIkblB90/PCtaeG6p129A6dVnOceVM5VHZooFgh8sqYtgvoeeltSyce3b+Xr45dDqQoS
xKJXYzGRlYwzXj/fbPL5xOsObBRk2NYm6gqp+WKinvJh07TRcPn29Q46g88XRI5FU4P2Bh3kw8jg
cAlRcsuZpLlI7KSVYRQxbb8POmLr0i9uUF+XrrVLFJVzKe8HYcMtovHrtrvCLs5CimvVaP07pyTW
xVcPFHfB4x6QL7w0fl3nYEEBFyYsrcedFdVWfF3pIkfwP32bm9Q9IdkO351qsnd22sOH2KDdxGGB
l4SXnRf/4FWbmdyNofTwV6UuVjJDpNsia/p3DgO/ugp8Fi6ELJd+/cFVuthym8QgUmDMgZgNXd1u
Arux37l/v7oKGwINVWzAJhHUr5+iaZR20BdcRfVZuNet1mbg52Tnbz87v7gK2x11I/Oj59nH66so
ryBRFQLXCtbeV7Rjwxdd1fLpnYv89NozLUJLyPQfqZLF8G35GC/aH6NuN6XeW481jP1iJaLBgpCF
a736ZgNx4zUV4acGrYw4CqXUDD9LZ8fahHofar4aqmw471pAeOdIc4DLd4KcvXMzt9rmqLGTKQRO
0pZq30pifdbJWLekzIxN7OJyBdMFsWRUGa7WzDVPQyPk78pOTdVxFFg4Yc1JADHumyDpjuCrF6mP
oqil5o4KCXiUDulqziqR+0T8QbJMyRnfqSLGctDzgwDqza0e23+YjA9Yz9LEr9sBa8Sck7LAi1UN
4UXVh+bRONVj9gkI5qKRXHLKTrMo7+aPnQmo8zYoo9DY9TxM82bw9PrRGzVmCHWdz+5aILTOj5yY
wZSfxnXU+5hDgPHQGwCA15ZGpfngjkH8qspyw90k5/qTqLQ+9zsRhO02B3F/USjcmJupdt3uOJir
fvZTnA+632ZNgB+valTkD8ZYTr4VS6fxJTX7Df12DtutFXk6rXK6TitdTgFQhsRw4fK0Hfm1SBWJ
VBCm0tjJSSXTNwOwPig7vW4eCb0RNWDQrDT3yB+5P2ljkbuYOhp/pwnFl3LKy3QDLh0/YEUwMzGT
gKFzP6yWO2hlhCRumNuGV+04su/FbN/nE6E44PG5pUDNqhZ7ZV9OIERn4j/vx6lKv9WD2TcbJ0xS
b1Py6W/rvuYhyKT8qLegjy/4h5GNkAa6TQRXSvtoZ2B8nDZxGsyfUiOexBmuuajdEOUigA9NY7Gd
ZF4Ee6NhET4mqgXXE+bLNLvU+kbVWz010ti3kihV1Bqd9lmvcYdstErhWKmymkGD2ecPQRxB1aE8
jeMzoI1huUr01rLWrNwGNhSnnroVtWCBGUhP1AbzJoTdsC4hwsZuYoDgz9WToYVYoIc6kUeEatC/
DpU9A89rsmZfzlGR8EswOF3zcBFyEkiN81fvOjkRFyrLFEVGTgI1mY9L5CM6rgerLF1tY7FDIIij
dGshyGF9PKn0tGeMlAzJcSBcYj9HcnIImMOzWQGxVbSJFp++SaJLg241JvXt6+QQ6wMCLyP2JJ80
48FOqpylMplIcq5zlKF+iIj2PCcf1dk70i63MAIiRi0YUU6TAGnNpUXgIO8PhjSD0bwBJRVMszsC
48l0NNi95wRb4tvseKOVFf9Ythn1vfIm79yYK609hxYrxx26oxlxaN8Y97amquqSqVQY3OptY8XH
qkNBPKNfsTg1I+Zh7tCjgWnSEQ01YjksBiHCvPsEbXSzBtyG9TUYHVw1jdcUXyYvHq7MKIugMOPP
d9sNrFPEKU0aWMlWNq2NkQlvs404ekKbGxFNU6/jlDb7zojISPXjUIetWYveMY9csgDxx3pZdK1B
AK8gHqFkWmPjGamTWFO9tesSI8ZIKyQzZZw9p9uYhKGcKOSiBllTuVes8zZWH6WWTCTKUMlnmN9J
Crk0XKCcIFCUfBIJZ/GdHCeMV9jdwk8j5jRgLVOinmKzBeFVmnG5MSvBPt2NXrLRcWVoa6Qw1Ymt
K/uGjxScBbQ8S8AEjJRXdZo1pj9mSh3FWY0gUiT1EoxjFfY12WFyr5EoOvi2yOQZpv9iWCloerCs
iNgI/ThLQBrDUfCOjSjDJMjEjGopicza3BuiCq6lM/ONe8jjT2SO6eeanB21z91yAkzkZqg3ae90
8y7NvLnyTYjM6pIcBgTBll3JEMfXwIzbtqcsWOV2A/jFcqcTket5vJZl6uhgUqPsTh9zr4RxW6KO
iQtdYsiPTLWN4YF2ayzIMGUwWq9aZwZIPcZxuKk0qxkg4LLvrfBX5Yxkwfu6cZObp6AAtJNCDbAM
etqFV1mujHRbwaJHHETjP8PDZzCgNQi8x7jvJjBBCafVvvN+NJ8nqdtfy4rwQozXClWsk0M9RBna
toIyrwLc5rgBw8BhDCdCFVONk2Nlhx4Jvl5O7BJdYuuLJ1PdAMjWuw058H0LjLOJ2gIrbK5dkjlW
ApQftIXGxDUfZTE0wVbJMtZX2hzhKCPbthYbAn6hTLSmGX5O2LyKYxkakb62IEaSrVragLKD3PN8
0qzK68COwUiRUkK6JZtAfJOSKHXrkR3yPe+AbsLKoII/5eBF5LSZTnGxmyPCLxq3j+SekN/8bqLC
g10WNiDRo3E5AdlxAKhIIa8DIwTB9azrmPJqvNpqFadOdWlX9kBFGQDGzYII5CzLi3s/t6q6srSs
uC3TRurM5yPDWtPzrtTaKguSVTBdTxCukEW5V06VZOOR3o0y3YHhr5HJckPOzcIph+OoUV7vRy72
7rVlqeEx72XBL2ELlbK7alXOb6CAmlWJNcOaKgjutFvs8UGpzy1nFAttdx0UokCpG2rAaTseX3C1
moNTsTWW18pbcHxOXyjExrMOiAKL/0hAYxfXME7Q6Gr6dqyEE16aoSzGa02XSVavkUC0znHJ/w+m
yKSTIE06ozPxllWsj1Hr60XBErWFso+F/pxwz+9dJPXcH1XoFvmmSWPbzv3nku+/Hag/9OV49Z/b
00df4zZ+2Yt+/s//6D9pjv6BSQaF9iLTRRX2V/tJc+QHbHxU4iirBOPBRZn2ZwMKQx9NKQ8jPbY9
j04Ux40/Jbq6+0FwYscZtWgkF67l7zSiucSLAxuCQhpjNAGQy9Ck5N8ODhwzlYw2uBHDpb4fBlD9
cbmLScXalxOWa9Y3r4Rpb4QtXQgx7Xp4Gb83j/3rI0iGiXwabtNBu8ZIMKAAiHc2IbPeba2oTWRU
6BsjDS5e/CiXP7e7Xp97flyJVQQ7JC5J66fTlaVqUh7FYG9yXVe+qGbLjwrM+m9f5edbyk1FHYT4
6Tl+56A7HpFjVxqdhNLVp+KiLifydlWJXh8YAiqWLXP19ogELe3cpuX/qR9L4z1p7+tj+PJFAZoy
VeBQbCwi8OUjvjh5eU6Bmx0JL3W/ajYV59SzjHhBdusG4LVtFWtTBNrR29+btsNPDxMliaEbizCa
33NhX726LPwalYnagj1WJeiGozgSe02CeCF726jArI16He7bWienNyJKBWGGsCbYhVVaXoQQDG7B
ceCIhn9knRaVnVkr4hvV1zRuvZBIzRC7BqNe80TpM8yICkj4RFFUGNZqbGPmDo3rAZ2apiL0VnxS
HUg0Dq8b4ULZ3mHtN8iFd6DCPCUgu8loqLRiIE9mCP4fe2eyHDeSbdt/uXOkwdE4gOELRMcIkSLF
RhQnMJKS0AOOxtF9/VtQdRKlkizf6A3upKysslJQoHH3c87ea9/DzsseeVjZB48JxYufN/mwp0gM
erLLhVOEsgnkh5jj39OCuhOUjZsU5b2TT1AGA3dusqOvDfkpdmcSUGwQ8Jr4xrk4EPy1DHu/Wjdl
7BOgdsy+HD56Y5JWVBlOoK4iXVi3sfQq1MaAb+5BxmhxCBzKFj67hE4mtZZcdhy79DPcJfFqx66J
B6Mc7XM9pBMsPbQFA/pMikaOz4NQoSMG79LXC4xH1+O2c5pPVoBK1rtUT34BALbkpbD3VWYoEpdV
DvBk6Cddbq2+twhArUdqw75W8UXVLn6zk2UJSsslfm+f+h6OG0fPC0T1SLtXfpJOd7GKceOLclnw
HhWL/84bS/hHrUj9V8iO5ECjyiAY2UqFs10CAWaVuktsZrnMUyj5UDQEEfXFYCp7u+QrdxHs1xiE
VleWX5sgdRKqvwlPIbdzwAQ8vNRZCvCV+HFq0dZfKWSOPzWvUR+hPDQ6cWyNcYCyD3Lgpui9hMwQ
GTy28ZB8AdRQklRpmAEQW3+xH4nVbA6qK/qD5xj+uYRzOJwzI3A+Ncoorq3GriEsdZAoKx3gb/Mm
27qcpgDTwQIc/Wag/d1uZTpJQLBTbO3jHK7HtmZ+DQ53JgN1rEyHroPvjFeg9wkJccqpEtug1ujZ
XctIHlQ+JDeQ8Atjlzoq0EdamhIlQFfEOz/zp+yhHLhpBAumXi5PWictVebSOOBPnSxa3nF6yGBg
WmXwIfWYmYeJEZTUhR21SDe1wLis2XebrY4quKqLNpZlC3RA1kcgCPGLM0DY3lSgk0BERIDCsfn1
9ByCOntVcGDg9/cLXT3lDn0dWqU07PeZjXKeSD9d9bt86uorKCk98t4yWj4gxKw/+f1ivcZ9nfKZ
NkZ0M9eZ/x55CKG8wlXxPRBd3vFsFN0XD5niNYAcxwxjYghv5lSQ+5vBKoNZmpYgbn3XcB8cwyyf
WjISvhJFb/iIA4rhiYC+6EXE5tSwuAgInC52L6gRTl6aR0WTPnpPhshKtiJj2A45U2mMDkU9iQ1r
eUHHhVipmMNtzncivCy4luQoQIMdKvExwoaRh6JaSRmY9OqSc3JlXZl9ZuMD86n8YUzNgPBlY5jT
NrEIPdnYGHCsfWrCfN9aIwKMcEiD5RMtEyMBHNZXz/gpJhCNSV9n+6rUk9wENqynfT0Q3s3H6rfW
NvXtBE+lboHhLVUHbawFFhG/t1XH0doGDORvpa/G8qAxtidEbsN+JABojeAsUkraPe97DRNINBjl
eysmtnOO1uMlU5DpedKt4W3z2lPmzpwUv6z3bGNBmObggoMLZKNXIrIgOTlRmkPrgwpRbUkvqJ79
2CmvF97eBINlgsLYbmuIwbMBCLTwh+gVknvmrJfXnwqoPncNoJyILwLS4WZyvS6jDrZGOMuZEjEF
HdjlEJmk7RGH3eZYMrvKvSvrrPeOVW1nUAdIxapPo+55M6e8BYuNlYn8a7OiK0tDNhd/2NV+7OvT
0Gfwb9Ftl7bvrgLcN6cTTvmxITJ4HtU4PxEh7VyOFiBoQFv+HoJ+9ofW7C8vF2B8p4cOr+FtM9uv
WfB0Vbg7YnTdm6K7qUXknkiXVh8cIkb+0Dr/NpX4zwBw/XU+UmW6IhhLcL283bGZky8tS4izG5ZY
3yR+Wq3xndqj49IGJBS5WWXjfxZ0Tncp4cXpvdX7QLb7gRd/1wd087eNwxhx2zedc2nqqnM3dWzH
qKNqp/rSDiBoDkhlarkdlTuR/AnCRW68KDbU1iMAadhXbIV/8mm9UYqtP8xE/IEIBID7erR8M4gQ
knRzxLL+rtAjIyGnw/jzgiiuY2da8kACTIVwdtFkpdmhhjQ78F+LZbj7huVb/z/URb+1JuIG+o+J
8b8KfNY67N//t/8/WKkU5d8dEn8KSXxKy5fnl/HL96XRt3/ln9QI+691aoa1BAWE6X+bYf2TGgHs
hKkkKkb0V0hq14TCf1Mj3L+YWjOGob/D7Ifp9b9rI8Oy/mI4A2mCYTb/mELp7xRHMP1/PNGuPoKA
seiKVpHmqtX58UTb+GSjB6x95NpJVx/nWpNJfxurisnB5bQsGRD4Ns3EZRZ1sKWEXZ8lffy7qaqJ
BY6wYRHoKPYpcW1AjtaEXhhZpBQr5sDkg086TE1Ya57/kSP92UMWc+hgzR8a393Q6wR/5PtNRv51
u5yrJB6Oo4JWrwOXvo1Tbz3V3dGoYCXS04NpEj7TEmdv3PhZDGRZew20CUSo1att6uJiRi18bCUR
gU6yVBcZf/0jQs7hVjk+3L0RHuXZqg15gMAoNlVUW2EVu/VGxianPFMk29pRj47oX5D7n21Z3vBI
mVxrbJ2Fn0c0KfFJ+w4ZKFz0WmckeczVjdf6V41NoCR4C3325jjz8EKt+ccUBVH6Fcs06eFlDL5p
0wGU4MQMpb42l64/tSZZeqkW7nMzjBRQE3FTk+ncVo0wLgC7jQdOszSJR4DIVUkQeMI0iSM0vE3N
MrZvxVztW0TpWwYDgBFRVe6BGb6WWLJvlDWr980MbNAss+BKOqPc+vmid6bPMph30T0nmjmUSnEY
6sFukSsIxolww2ui/dRFb9hQxs2key/goG6mbkBObbhyFXw3obCJDsqMXm+bKhZ3gx9VNc2Zqn9t
R7Hsx7QTjwsNpfMsE/uJ4Br87VlbHhPu34Xfa86mLGHmjtbaGqveV2rbO3QicV1YWwZu73SPn4x8
ngU9aNTuc5FAKzPHcT6qwOQY0DPkbglnNPvQZe5zN9LXC/2+7k5z5jEf8xPj6CloZZOt3Z1KFKk1
c2dSnrjOIS4091AyUAvdrvBea3+qH0Fklscc+Ga4KBZPZ7Kzu2zwpn251AAZJJP1uMzrE0Ot9hxE
UlzYQVlvGn71lZ/SxktpgwGVVH1Q7iaRG3udCOfdWJvGWWaQErYAMkcwA7MrDhH5Ns/zOA6Hmaky
gtSlJZ5tIS7cbnxzCG0OBZsxaJ2wCKL4nc0M7WIFcvJe+/m5xoYQbBKS1iMHrLgNUeEVMOyLIPQM
yBonoKwbjYegIK0ZhDwpD7oOnmuocfcGIN9bXpyFN8XLtx3hHDeOAOrP0RbGJG6b13hxjBOZf8MH
8BsGIoaU0CUIqS6YsU1tYiIzE4BoI7Ppd2MjYLhHkCaUAVcTpVK7d2OTsATGcD3okg72cG4n3tdm
bJpDEFTOGQDpTVzCyIf6kN5UpDsOk/GenZrEtrI+4psrr8CRnVRftu9wIxz7saluvcVSB16DK8+V
t1lQPdcWYfJp0x5H2TOhrNR6w4anGfv/5VLHH5zBeVncmEFI5rSHpJkhNQd2fisM0pE2dipI0hOP
HkPpB/SU2d6uTH20Wuc4eOUzSkVzb0H+vZqKwibbenm1KS9exqF4n0fBXV3XBzXTcfSls/XRACbL
cl8G3YGgpBu6xs/QNh7nwbuPynbbVQawz76i5Y2SvJPdDrXKwZUAVJDAnGvTfRTF8OpZUOBpr0e7
iVoFOt1731ySpxRxC1gK3N4LOVFfIqk+BIl31dVlcy4m4yO9bXJOCAGpigTGaXoup/RCJsajMYze
teUY6+Gm+TgwR5YQYxVRhmGtkuvEa0628ox9VZknQ1dqTxPvHVq/w9ANnKQB/xhpnO0aerp5R1gF
g1/nVvZWdyiymaXRE0t6B5nE/aqcptgbXnxrO1G9GeVMQhT3LxkJqVJVcIWkGl9KBduUTNtlM3sj
BDmgeKS9B9Nu0RiGys8OGqG93VBSs2Zc+pDraCUHxWkmEP2E+/0qWIMqlEFBOqhgObZ0UQC6LZt+
KV6zYPqSLgaoF4vUDie5DLLmlGakhk0OpYbnJpRo2YnZ9x3izaM0W8ZrzorSJ7qibtptMrKn9K33
JaLJzZhE3iTjCMUkOE98GfSwLetRr+nnOs3el4PXHSdC90Jy5W5GC8hkMF4XQgZf83gtzfJe7pMe
aTusx6ssZffMJMhUjz8AhRYZXJLoQy8NTGzoPVhtB0Gs46YDyoiK0c/inbOJgMQ2We7N0lObNlOa
3bYq2bT67jZpWnCL9vKkOzHsIvodX5gZFR8Cg4cGEXCiDq5RjZN10B8EA/VXplUkNgL53URF3n5e
OkblNb/0EFhGc2B0T8BHPIxJdh6ZfwY32pO84AvGtDBx+mDco++Lrup5IQcnGlJXhE0xFi+6HxDC
NPwnUl30X7iC9TAeKYsJ6vLkjYa/ujM0uIK4T5CiBoxXEuiYJ9w5UUjC6bArhwz+pUVYLVjkjUPY
5DYPnDSULmHEPGz3Klun8oTeHgyCjkNhMZ6QMx1VwfD8uTFLyayptynv2naVlnUNCgg5K2s6dTCx
ILel3TDdlZJt8MQ8Im92VPa44Td0KA11PREtRk9u2ZUKK+44inJPXaB3aZQeERJtkEU8uzrZgVfe
0jDesrNAJs8/mQ36u2QAlT3nzkcKm/6CG3NtEsLmNcRC1CbtCbfZEUNLckJ8FTn5ls4DMbYpO0Co
Jlz2TirOZkG6xTC/k27QM4s1b1QGqDFR8hq+7xjWJjsrlBvmpqiizbZJSWMjzcQ3Z3CsdUpNLiqy
UjywsqzJwbTV8zhtmYg/g++kJRZJGFF1seEwRNgpjUVdWXfwYvg2pW2wqtRkC43Gy1xP2Xssl+2h
DOzHukZRqGHMh5ZbQZq1gdPOtbxP4RwnBeCYgIYRPj7ChQpwprQ6MWPBAiO8J6c9Oebzso3cmUgZ
P7WPQFYGLzTdaN7mQOouyURMzsIf82MRtPlhWPMKza76RHMbBqg3Ssx+UZ2mO0Xz5V3t+NEV4Nli
S3skexibcjkPQ9DfDgwEvaRp9k3lG+8AdH5tynzfNPxVYJFujXIcLjiGyaesgyceZAQFb5YWAwjq
CQik9aEjFUP0/taR08ecDGPiMfJ4R15tEqYz+W2GfHSdstuZCMDvypIPvq1N8NRJDfoJj91mdJv0
RcMpP81lw9RSep0i3aMdnmktbHvPkhxu+nzHxqaqeScTq4LNNqT0izcu8dehQbAHN6CutTzmMc9j
BwvIKHfWOOU520E8G80NDH1i/jY2PCZn6zhqac91PyGIs2cxkXxDl5DU5byfU8IYbUzf/n6c1nhQ
K9aP8ZzOemckht1uy8Q3yksfkxHOc8y58YWHKOTGzAQT09KRXbtHlp6i/ohnWzx1tjldNAwEKITb
EtjB/WQauUOXrMyTK6EgrjK2x4L4RVXxOIGnSvAOnYKCTAGynLrxc93HHrJ9mqbFfFWOflc/Sh7u
50lAMwaYmLYGuX/JAF4iYLVJTsSF+cGWNlzZ3xlIsM6VaSbNC3oYTaMGqZE4LukCDrqpjSW9Vxxr
T0pq/KAGK9mK30rSY5TZXbiYnXMqeqqUjmJDnLt2iGh0zN0YPckukufU9Cefxvs4DO3V6JR5d27z
JLmDQ4pSiLCNXeeMlT7PUFGmk04hmM6tTTiUlRhufRGTG8lv1U7Khl9j1MH7yHMHN5I3hALMuolp
l0kSVsWiso7TMdSzK1fOAzWJZbTDBWOK8i7IXfclyMqYdAgpfFJOF5khg5gbsG7FMneV3mhn6fnD
nGWxiEqCWn0xDBnv1zgpZEJ9UnVP1WxId1tLPzWQiynhHGedKutxRO7hnRjRS1aiyiKvBpOIk3eb
sctadYyndjI+QOlayC6cGr/7UKXMAj4Kr2Optr05BX9QkIF54OsycdrhUdJF2KR1T0+TTY18BStO
DTz3bQOXuK6ris2/j+WlhxbBPk0CBQSyt7QvtpaBY3RTsGa0n+2hH9l34OAxJqF7/i63o4UdLwri
B6evxHPvr3q0uorae5wRc7llUyjHY9RGH8we48Z2mb10uhzdpTumU72IzyiR/O5gTjNpv2EvBMXK
pqFFewaOX18ZPdvfgY9LjgRURWD1Jh+juZO0/vBgdL2piBqYpuraRJ3HNlvOFMZ2lnIY6FXnhY7R
jZu5E+5OD9FjXfpku5t5eZGS3U60NrtNi7aAOhZebjtMOcCojHTpbJ6Q4K2FnWXpCxrx5rXXmPm1
ZbYDEc8Bz7UF/0uklmk1gJhBDsIEdj5FSXJPxcT7KTRAdSNZoycsPruQnmD5OA4yew9LTCco6Qxi
ryvAjVuf2FnCgOfJfA4KCUoGWJu96ZTXB8eGU/hHar0eXV0D9eWkYFmYW+KZ9RnNkmQa2jX7IJrg
6MpGRDU6srYPTkPgw/hVcsjv5BQ/97klL8HCg/eL0O9o37larEHvCh4AeViXVuaNCF2ymy52wsTP
VHYqPT3BE0ZA9x5J4VeGSd0Wu3Qe7GeVxOFoA+FvGhq2w2CRMufbvn42HEf/ox34v/P7/7FsRqD/
fX5/90wgRvXWQsK/8o8+lWP+RZlhuyaMrYANaTU8/bNPFfzFfNVdEVurQZCe1H/6VOZfAdBT/jcG
znD9aUrxB/5ziG8I8ReNH1pU7jqilfwhf6dR9eNg2xe0bvG3Y2uDGWWiCHgzxSeshwm9UWScMaa8
pMZsanpOyKIP392VXwzQf+xOr9fxxKrgpyeGQZSx4Y/tsGiEaT25nGC015HcTgX82vmR8cKyW3/M
G/+fyab/FX708+/ysF6uAm+6hkge1oHzd3Ps3EJK2dQjMKMpKeBPaVKIGZb+wXr+q1+F/wbhPp1w
mn08w++vknR0KYjNzjgkGNaNSyym3gRWmrzPfVRKGx/p5T8awv/1d61Dg/+03bmPq3uIl+ZbE5NB
+Zsr5nAY/KbFdwHAL2H5TFMmRnZGzFdKztIfJhh/utibmwiZBCaKzfNq4MpPhwKp3z3nKDPdIkNt
9r9/Q356YkgrGJ9h8jCDb2L5N/eyN81KI43e2KoxbjJ0f9t4dNs/XOUXPwldw+ovgGdtQln68SoC
nFJPFgDiRjVn5xwF46ElECkk+Nn5w4jkVz8Ie4XA7g7nhHbzm0shv9bzNGLB7hW5FfyYkI96/MOH
9auroMY3WTCAWDvemw+4KLVbzDRF2ekcccg1/FDmPtkfjDirIfbte2fhR7TwR63m2LdgOctACmya
OblXccI5qu0AkPjcRJX0BwTtmkH4Atb1Ug1u8xy3KErf5Zpe64GQDfK3S+Tt7Z1F35tWSod+Yx9N
xNIizq6Ky7kS/rARfQQBn6Qhqp5+6iUZpjKnzc2KxDw08sya6eUo4q9jB3Z029vUVqE7ZMGzLLyG
4LzKThe0m2X3IcjMprlI02Xxt5WuvU+x4wr9BwfUqoR58yXixOQLxNDK+infSFZYDeIuMRzQxzP0
IOy4kqBGry5u6rbPPxA1ZXC40WLfTSatPddIg7+lSfq2FMAKsuG64fpYX7Af36++G6QvcEZsqBt8
YqURuJv2aPzhLf7FB4OFHb0wH6ctkOj8eJV4WcgNN718oxs9h9ZguWcbStMWIaN8/f0K8NNqylzG
hLKNrg1nknTWd/C7NTsjDSl10cZQ5bbVZ28aOABXrk37RsKQu63cyHL/MDT9xdcDcYUdGuOVACT+
5h4aakK3Bm1tI5jUUgpMwz5N/fkP28Tbq5Dlx0iWIT2DYDxAb2elKbLr1BbR+o0aIieYLe3I1fBG
pu+/v4M/X8jnEa0TLA4b62vx4x1sc3wzxMKTPClkcoLUIjae0023f/8q/zg0+LbFq7c+x++eE7KD
JkmMhglTMNkbzaB+a/uczP/2VSx/BbvAJfkF4m8NDusriznWPMryTD4RvpqhMK5/f5X1AX//FePU
hRgD7wbkF6ext47PLEgpJVNMRkG3qJtUlOWWULn5syg/W6ssGins7vdXpFXx9pqc25jPs9WtlwV4
9OP9qyZSWEZ05ZuxbLHAdGYFPjMBR6F3vhJpdeHrQH50hiGKcOQ19CVZaZBh42Vj8lUqjcbELKzi
mLB96d2AZQYgo4x94KJtQ+wnsKrR33VjRtJtq8v5pQsEEz5RWkiokEzmX5dmBOo0yB6RiF87bbaX
RAROSEj6DiGSWcXFyc2dBHm8yvBzCHvxBYE6lvHeKpZKhdXiOeiUbXu8dampnuKOB7TXc2KhqYqj
Ft9HYI9HSGPSJmm3LccQbnnU7gosqV9modDxGaMl5zAax5oRuvJsyNdiRVJObJrE4EWCNFgVFckj
ySlo2ESgGAU6foPmrGhEq3edn5QTBZEAPT9bUPM32I9Fflqw0CJgqdjHnopJyDysB59wX4xdbhPK
JSFDJo1a89JfHEIcFG2g+8DUPi6CfnRiZNYkxdR12BJE6RRwyyXhh2ZASBbpNGbtfbSSVV0/RRT4
7HtVquhooUc6JEwY6k1cTCOuh7Ij/LiUI+3WYR6jYtONld9tLe37xjZSrZnh0Bsm7xh3dlKRY1jZ
rzYvQbE1/EG+YGlKxgejLqNnrx7wevS0mehT40X4QAFqfCZfkHgeXZbN3cAYxnhR0lzuHI4kEMe7
xgc8LcV4S2TZEF+obKwJqsyIIt+1RtAY90yoJ+jZRioee9klT8asmHOowFKfmhizLRjqHtQnWYuj
lzO+yFVCiDYtOGah5eiEDKdify8zDC0Uz41u7BNRSgNOFm0MT301mOrJy0viEYzBicikLSgPDnpR
9rw3ZIEgr+kG29gbXQyOruyWaN4QV5VZtA1IANwEpuE9kV3T6U0lEUJupiTmPQ9y2/5QmEkqsZjI
pv/spIwlzh0iK+MCedra5zeLuA8NxpfFHjHmcs19F9lHJs445VtMv/39DDK6O2psBVloIeUU2zma
vcc13EbSq1fZbWnMqQ3OXXFjEbU1w0U5Rzm8oHKIzb1rjrkd0pQsMS/Q0/K+ytJc+eyd7WSvuAgn
42qozcwjCxF/zMkPyCd512i9QtgSOagXLEIlSteq1QtBgoNMlqPLF68+N6aCaMFxkexB3EgTnTww
b+oGhlBS7SIMmOk6BUK4isQMy0MuCqLQKu20YpM02um2De3Se2GtseQu+e7VOZiYIW+Y68B9c+3U
8TftEHMGZiiflpc4Ma3uMknTvKx2SL7H2Dl0djnS8kLxyBQoRNqN3yYMhmJi3lW7RJlxp/P8hAy9
zLYx5V4Xxv1SP81DbF2UmTfpa5acpNtbQyuSGf4ebMdmA0rWbT91nq37/kubagoZQURL5tbebpJB
7OfHpK3SJX/I/Fzg0xyn9P0wINLcCORgC1NUT2RxHOyWJW9QncMeSkR/XmQZA4gvluKZ6IrM3zCd
1uQzKyu4C2KAcYge9bRaqvvmYfIHuocjIWAu/Xm7qPb1WAxiMzrEIYVt6Rht6FAmEO/4LYDA+RZG
EHwLJujo5Y6hjyXROhokJbVQhdeIg3FpiXVCBaq7c5+vlpaKUyqRZ9MQR5dE6A3ZTuXMJkLVmHgV
06Uk1o60MNM5TvRsU3rqXXZlTED4yKcc3XGX9bGrLlK/8yr6sT6OEWu0g+vCiTEtNb3gb59xapk2
aPnK235yoeKZMqaMIVujgS3sEta60ZbTs06rnBhU5AjmjVGYS3RSjCgUH4qKrzNJgmaa8RFwmo7S
W/4MiS5ATyaGz5ZsiTPJVazNYkZiQQNJjj7OPD8RFwxG8TgKVfu33CkYvxgCysd6jj1SxWtZfAGY
5pHiMVq43IolCgAG+4ylT8hFohemYrPeKioJxH8IOo1QDYZ6MSwC/lAgJPmdLbJe7yeQTuYFLUcS
ByPXGC4NpivWAap1PFCNII7gYymDYu+xqjz03tpsxFBm3dFvpIZUArDLpm1iSomOFr/YwX6Uz4qt
E6GyaaUM4QyrfiprOPWbxRbNRUAHlswIOtvBBtcpqzWgoOXB8DiN760+ScYwlf2IXsdzSXlDsn7p
ZLgzN602tblbrIgxVWI2MaNl5aP9nNqy40ciOLnXWYd1swTJ0ITmVDvJl7TmG7nnr0nbu2X4WfAC
GZn7uCSzVOe+ND19TrsellQpvKbY6VZXVcicKYmeHP41vcUU6KkL0iJINW1bOKbbQGoyVgayJN0w
a0wrvsWm5CY7u8TCE3qtRfIS4KDcvOxyA4kL2Ym2H2LoHDpe0NyqT35R1YyNVKOBDVqNoQ8BHRVz
vyRptFzMWRAM76ocYeXZZ+EhNsBy5mxXkwDqPrlWmuMKzclbHC/Klj15j554Th+06TTk0WBfIjai
ARp2pcqpB8pm51VrIrBGdsQeXk2df+PiF21fIvTF7dcxAy92qOzcLTF8J81E63pWpC50AvfSmCuS
JgzWFnGkf5XctwTPIuSlGT2HC12melekGWnnbhQYRQhvCKol4viZDM+5X0NuHcmchLxdtztlhWI3
8norwKhHZCjQS6AHbKicney71LS1jVe8MvnAC2r/YwXzGFKIMSykR1muti6yEc8Abrd8HLYNc+6D
X9usobDfOatVMmcPo0iuOcMwLx1OOGhZ7tOJQ9nM6AN3QxWMcDDpAV61qRtlu4FjC3j1hX3roHNk
68wgvPrrzDLrhz64i3tir1reSVaK6IxSrZV7vn08DYap6mDLThdAbZBQ0RsaRU3IFDZytoI4xvvE
FED1sRa4jDqKvGQoyGyF+0vk4UNZLnwj6P0Fm5xbGMuevWFpUQYb7sFp++Yd+b0RTcNkBmxXj6iB
wsG15wfdDcb7rmlgIBNfLb8i9k1wCTeYune4XCNzN0TotyKq+qWfvsJRcz9FhimHuymZJuNgRpw/
CZrxZwwdsdsS1cPR76ONUfY1dU1VvcsZ2fsbht04fMktm+aTzTTJCp2KqPpajrXelG6KKyJwBag9
t0jcMQTWFNxnbZGAigoS0C7dlJqPmQb5j9aAiOgwmFqr3BsV+jeMg7V9S5KH3V7Eju3pTdeK0tuC
r6Ko98rCjollWVx306MQ9Te1ofnSic927wqZ1S+OF40ZUPJoocPEimqG5POih2fKKr0dnYUJC2FF
X2cv46HzrtwqYw8UmEJ2tibaBcWJ1ZyWdCLat7ZrcSd7/BQM+PPqeei9ivvTTwSFshG3BlbFBipU
Nzk061r0z9OGmoAYHLox9meNRcoiILVwyJFNSsHUQtfqsR1zBB6yWEqah1UezGHqtxUpwXIBroo6
ja2I8j/H4QXc+kajhFpQtGswvajcRLYtOhHgDOedtBjYds6D0mYchJzWivNAbePv3U4Rqd47YOFD
Wafzze9LKfttx4BCCoKkzURq5bXBTv+xkjJJTUYR15cbo+fQc8Iwk64zmyia39VxS8pxmvRGcBhJ
lsO0OiAh3xAwPF8vyBs4ywPVyvczkXvz6uZa3IM/lQ4+EKn6+roAS1MhdOoGP0yo2Ja9HxuZdRET
4/2pr41q2CHYSKMbSu04ZSZZMc6yQQ5/QjqdeHdk79oXbl9Jb+trxeDNyqaHbCHA7v1cpMI8ZDnv
xcGIEOJsaCRJEqzbUQ+ffn+Pfr5FLkkI2OOQykLSWd2I3xfrSZOoKK7cCuOLEPcG0M0jEXpWvnHL
zLwvnFnf/f6CbxtGGOQsGLY0/H2T+LZ14vH9BQckgmY+Y2UFz1G8LkaLzZn2H2xl1Dh/6BH84lqI
dqG3eASPMCl505yK4lZBMF6jivLe3i+a75AEg/EQAPf7u60VC9+kz4+DyES79S0ZN6iitHPLmNRB
Xz0GaT5fzn7a/uHe/dwZQCvsfJsVrZMfb/3n33VWsiYoGzkQbVgmOvtaZlZy3ZZqvPj9E/rVVTyg
xmDr0fN5b/s3xOtS2lDkbPCHDUeR5mkozKo8/P4q4ueHs/75tFSQQINS9t68CAjt88DtWgWvqWfh
72ggTxwRhaxDtBCuERJBRZ5pV2SON6AXkpZ5m1HLkbQwiR7F5jw71ju2pkZeQO6evYtExLkXwgKY
/v7T5aMUMHAF6Bz+482NtwNl4HJYb7zXf7AVEmG4ft4fxim/uu++5Ql8pAz3aAr++HQF2R9Wr2ba
mR11CAdb1frbWSl//kNr+qc7D22WjY0LSaZuwdsGU155Q9P2MZNt2fd7Y0wwF6WNb+DyG5s/4Qp/
vhgTznXWts4gVgLsj78qWTSdK3chfdxe2t1SgL4gOf6htWpz+/s36qdeHQuYA5Ubi6gFSfLtymI5
rZcyk9Ib3l69ceZ6vGA7y96nSR1fAhIINr0OzN3vL/rTQ1tXTeBUtNnXGc5bAlmMhd/qfKYHaami
LTKJem85vM7frvK/8/P/YZX57ob/5PP4P1X/3L726evz906Pb//SPyborLX/Gpkb3/77v8wc0vyL
SaFD8xZmfcDj4Tr/mpH77l/szgzJ3XWdI3RJ/p0ZOe/Xt7f4P31i2GzYORzMI2CcseLTKv7xLVez
mVsq84Nqk+i56DgmnvKcUGtflKfYbiNLTD6wFUWWVIlUTnkdCvxrki6FcQNJJiOKblOXLTt8yNEc
xS0I99jujEs7iRXmpsIPNKpabyY2Oroy08mZeuraKHFJr53r3j60xbA4021HQz4zdgsur2k4Vbas
yuQqRrAYjxviaKmHgCshsWtHo3feo2QT06UiVYWohcBMxDEjtbn9bHb9UO7m0gnmV45nPtaQuJ/L
HWiVVu10GbfWQdFPKWvkTX2cqbAnzIcJBsZO3zzOCPfEtJmdKADVrWQ2ou6cEgZDWxBuIt/jM1ne
FTGp2Veqh7136tJC+RULUtrUr5T8Zf9xqafowzow2dJ/0V6yzcRoJeRA1MH4kQ4LgQ3MArdOsuaQ
EnwaNLvEM5S6Acen7rlC9Uy5p64mCgVgGZmdlKG0IvyobuTNp04sHNGrQFoJjoB++Ez0RtP/X47O
a0luHAuiX8QIEvSvxfJd7dVSSy+MlkaiJ2gBEF+/p3YfNmJnNWpTJEzezJMPG2CUF8RGcpg4jmRe
3wLrVKeGBJ/6XBD6LgxwEAnmKPhqFpq0NCV3FF5uPoqj07kyPRnyiNhtPe87IbQJRYw4Eh7LqdHF
duaXtWSNWXw0crfVEKPU5OxyrYL5SouN/KG7kszbCn1qn9sufjDpau6NFHAUjxoZc0+infGonLkm
IfLk27kO58WejEPsSbxPJc/P95mxXP1vXpOiNBmeRsq2DWOMZ6ctTUE5k0Nb4MSaLS5RVa81n7Rf
pA9Tgr/3t7sG3YnYKVmQilTG1mKTVyIYswIJ7l2tWNLQ1DdwPWVfxQwWGud51WG1nwVJyXmL412y
3c+sqW5e7KYneiubsvsFF6g8giSog8wruO/ZQBZD5tKdVO4MVfLz3jeTJfTtUCAeb/7FtOv0A2OU
7DOL6Zi6Z7Sxjy6Z9QukZSLc4YAJ3k4QpDJnmLgp9t4wLEiYUiuyDXQGWSH1TBLH5+M8cHZA+gJy
pPPy0JfzdgbeJBJGxabLoEAt3s2bOudQMoyuHlWHbppFNTeLh77hr3ioJq7O2EjJbRKLL+d702/j
tMkyHDr8cj08LSW/RxJay1fntf7RLV17zvUWltfVKaHC9ULn4i9vcAeSwuTXjo/OueHTDuiP3qwK
eCbocKXKsp6+dzENoC+mbDAU00d5QBadj2TI7XAYh0D91aH0f6S26s7oZ86noks+z0RuUeGUku3j
Imz7ng7EwnO5omDn6VoeJc5MHs5VYKiOUzs/NyVWoocJOJ3OxJpzBSwoZTI7Z4zDmjAq7NVDiu9w
pFSzL2xmi1oqLouzf6AjNTlbrYeDMhXXk5wbbgL4jaD0q+uuTGqWEMPhHy7g04/WRzp5SOSYmHOB
jsTFyomd5rAypCpxwqFv63vmg6mJI/KbCar2USVJ9eZpI3+MqpAfCzOcH1uzpXuCyVAKWCSKzJ9E
g9RfSG6cGc2lSXfoZUhnAPUtV6tMcLK4/19UC0z0VKxzRA1KUmDJpgmc7ozaSW5yMPWjCBJ6LLAL
TI8zB7EfiSZmQp5iWJplH5cg+WK/8y0PxBY/xYSNEA3zyBzlCgxhLnHd7IMu6eVJCX/ENbohciqS
RYjaK9HjPm+LpwTPYkseOhDHBT1V/JoCq9IDiAdnoOSAtQNuoDOgaKMEZDPo1IPTGRshY2pm3Thj
on1aqTp+pPsr/E71CB+U6K2a9/UGI5QMPEp973gp0xCmT+FPSpvrFzsU6brPm8jbECCMh7e0XVR+
c3JD/120zbd6As0r47Q5tgDK/D1dC94bV8PgeZU2/11AiugZr3ZL0uwJIBLSWGBGuWpXKHeWoNog
KT2VMUfzUkDFgoNEhifr7BbiVJVdZdYCkyp/1XdQVihMwZa648tIl9AIMXWa5ZGGXHJzXBfq6Cx6
oln08IW/LCbVIePraThUBMDSI0GC8dyXZgBDRFdu5veEB5lgOUGfNajM6a5CLjVMFMK4eouA/D9Y
f+gbPJ0Iy6hRE0GkXBJDHtxcvkbhQOaMIfOyV+7mvkpsQQnn0zB4ZbLBso4NqPgZh73+kEvnuyh8
3dRCim3t3xk/6mfJSgUIQBiXD75tT4Su4As0adIdZ17Y5oASLnB/LDw2TA/n+nlg5uIeclOXj8Ua
rEQHI6XTgxLxQhFgiE0Fe38r3fMs4wUgIHxG3FzLvMjfYzTfv8TSsR9TL1ecRTMN3nlW9zJs6a+i
3aX8fwO8LeDLVNQKr2bDp/1mxj+N/6vqmHcwA0LmuXMopynmqLoTSzThuklEn/GtTXmHIOJKe6X+
Sz8nFdyEfd46ZJTgu+DDJf8cY7AFhbtifXUBr+XlHSPgldyxfde1x3Vh0cDtd9fBgrFbM/x80jtC
D1PXZJ4NYErhRMWlWN2SfIVAxP6tpec2477v2LIzhrr5dmTX915M594ttnMR62dOURsLYt2etF34
bRVtxSmoxl/5pTqipqdSrlyfrNeltOGYvvbOd2tFn6m04XfTsDX2WdUbp/1IwduZw+i465wtOmdu
XBMLOIZ8ZE9MKVqCdgNcDX6onmzjBJ6g5zJRFyAeYn4JJzZhfXGIYXSZh1/2wC7Fx0RDMYpwvoQo
vNDB5uk6Rnm6XIbQeoLZsAn+9PBlinMRp9Mgs3pb1NvadLp9dN20eelTFkK6dfrBnHvXlyTeCXO9
inKglCpcU9Zyrw8YVfLm09wZsPd+5M3mfoM4xLfGlDf9cCfLIxy3bf9W0jj9i9Sc87P2q3R4zJUK
p+eSxStrg4Xx2NDVyKQLIl51wH2nXkZtO7bnRvtxlsRNXP3Az1X87qo8iLIcOicBsSYvgtvKHAaz
uXUIGqppCtm5RjfC3Vg4/n/8TenOhqbq3xJJafnJxAXnFJEEwafUk8vC0biEA/YDOMb2wPXKmn2y
+BvBVzfsD9Vs7xA6XDkRJU73YLKT2poJCfver4H5D1EQ8K7OUbuO6d4Uedh2F3WJ0e9WTPo/W1Xb
5+b1d38QiLuVBCu9TLQe3OEQ05BGr8oZdXiaS28wH1u95MMBiGjK4zvYOj3mfhG1x1pP6Y2PeFl3
GvP8GdJ/+GqdQXwZJmX5oVLCc7Nmxc+F66AZ+f6clYI/2CA4LaY1AMuPM4pFvQoCRRF5SYMXJ986
Hq5TZBimNl2SyofJHX1yYL61Npp2KzZ0eWLKoDFq15H+tq1B898czzATY9M6+3lGPce8UCY2o1Vz
4FCul+Qd6cDxrj20uWrfYJWUR9XXA1wR+NL+08Z0INm1c0mCKZ2T6VG2ZEM4/ap8fly8QH6tmIM4
lfDjU5rJcPg3vOxieQn7ssyvSzgwq2yX/G3i6QlPMiQY9zUuXWULOH1Jf3CAlo9vBiPE+NpCGWKu
ZymnAoUI1zWl8bvxw4/R6vmeaZrKhzksmE6oiHABEAdjiBxNHSljSun07xzBwLuaVPg946YejNMq
VfqxlGnqHJXXi1vIIcyHzlpAxo2sI4EDalXOe6ceIwYYiy6SXbTdA0lFEQbNAVd+dd5Um5prW636
lPvhENNynncN01Oj7NtiZlPvescml7H3UKI45rccMSOXFAYQnJHmxlqFt7ytvZDHQmjCTqoa/lUt
IzImx1H4jWwY5MY0HYqnel39CkaoRU0XQS/MIQmHUrw0A8aYYwHZs7zGvUh+d2hfRGfCPL/GbVcD
xJmWgTE8nebQJJ26/OX3vQb9yA88cBCY4vklYc70d+LS2O84Tq+PI3zb6UJ2kFGga53iy5AxJXkx
Ra8doYvq2DNIVAT+dfXIRRSCC3/7spNyFrwWZM+K6tLaKg1uQiMDP2x1N/j7dZbOf4MoV/+arIXb
/A5ofFT/udAZVyC5E0QWmtg0Z1AMWL+3Wm8EfRXSPma8a4Trg6NbUfyOm3CEXzt34Q/f0HB4qF1o
RE5sI8XfIrvXSFXxd35mun+jgfVgB7oTv+YAPXXckQyKPfiecvkADCLyxzYkV3hgVaqAsiMe+49e
6oBfJ4/Sjt/JM8wwImnuKPcYq7zmDQRAN107l8J6elkLboF4k5KGUhQw+u6jNjwPB7rJUIxgjHHi
IzNffvq1nIsTSuz2Leit6x6Q/DSkuimp1ZMwUf5rhWzMwVeVAgwm3OWtgPIpQrNHF6zNX+0uQ/hh
oobELjl6j5RkqE5kxYo3MJPud0omxUenovXSuZUdvgejY/dTJJafPvtT8grxFEiKSkLNMx0l7n6t
G8sR27tDG4jaV9NJYnZNLkUMJ3nXJ0OQYZ/snjGPNed46hOgZA751KCMTxhO80fP5FXm5o33HcIR
gFsxg6vewXMDULJCtN3VauyKfRh36XpPGoUvkSXdeJgq6y+MpQLfnkZMIPbQMK1qmY7MLl13dZw+
cvpdf3IwLYvdGrXy7I7bdiN5h9ze911IjpHBZ3zkPF2RXU2mCJF2XcoxYxPkje7TULY/OFB2/eMQ
elwyzMwl+JwyFuC4EYXE//Ju3o7tAKBgWTU8MmyB9QlEsLl0TtL8kdwC9nledO+AjnP3qTYEvcn4
Rs9Ge+MjZImeK4UBV+x0G7GcKHbxTSVey11G9MX8zEyQ7scVTM01lIF50h7trT+lvxXXkAwsmdkt
Lh+SZFYPazvb/6xPB8sB8HP31BaBOpm0GOoM9CzcpARGHXGCuLFvPYM86BBlxfQsSs3yDkOL9KEg
mkPutbdSZPgF5v8sPM8PoKQqus6TLINsaNxRc6GM048ISOL7WvoAsmAGBzvl+CMT4UB5+WEN+u0r
dDbv3dGB952YQZEVk3XubcQ4r2UiFLewuM0/Z78t/6lRcDATtX2aTc+nahMoFLMASMEJM6JAJmoL
jsNTpNedGA0Fdk5f6ucNfMkpVRP1IXG1OEe+6JxcltL4h9SiKNxWsYZ5BleUfANmSqaTXC1AunKP
1pyPSDC6wwwAYi5zp/kMGbYDaEvu8jaw0ESQseQki9MkSvK/PRm7T8zw3EQNT+oVI7B8i/1QfKMY
wI4XjoJL/ywBkwKbM20qDoJowNVyOp9OHAeGP3cAUvzJzD2K9vWaRMHNKVqYQNhCHhuusuaNTS38
BTnEvSSMpqsdDLfus09lsl0nj95qUYXpa4KgjJGimZr3xEJUPTQb9hvceMTmMlvp9QEgHxmqQsso
uORxLz+xC+L4gHyRvxT2biiqWhxy/d3zyyGZTf9sU0WQE/8F1Q0aiN9DA/ZB4SOLIWVhn1RfoQnp
Moqc/OTJ0X8KKq3+2CAY2pNEaDoU8ApJr6viRzGQ+8XAozeRkSY1t0LRBbhMUtoMI1b43mkxcTfq
yJ/EHlD3Z07F8ZEtP/WYgRd2x9paQNwDQIbJIQzM9Iq3TI97u05O9d7WPQ+Ptzi4jSi2LDXb8xiF
66Wc++W5XJEY1ohg23uF8zLzjC79r6JcYNCoKmHiW9PQffX6LXn3XY4/vDD1SYRFcwkwAMHRTZIX
1yeGS6XZ2kVnItQNDZBeegW71TNHW4U8mk02H8CDu3PXrZBHbMFN+Ljq2N/YmuPxV5dTNPJ9iWIt
HoYZbZj1AuIwJSd6uTAnt11WtXeNIhvqNOFLTWl+YrtM38ua2SNo6VbSBbm29jWnivqXk4csuXcN
4nHKWxSBlPg2M5IlrfnDkaPOTtPiyxt14vwEgLvSCxF4+s/AfrZvewa5d88ZV3jHma5lIIyD9RRp
ksNDKvPr2FPvlKExeo/uBM/moPyOjOYu8Np++oiXdlif4X4Y+0/il3hJ2Ji2p9puSGRRj2anO79/
IqZfqh917Q5bNpQ62G+x64yHKWwBVe4tltLpUE4sU09x7RP9JCvfPg5L2PUfflkFI5MYQ/ERE98h
2jgVz9u9ssqJEIJFNBEn7txfZQre8ogJtTPHMpi9We3aphHpK54a0vtOjhHwRQ6Yx/b4HheAhNxz
IQiU4fetiuInvC8hbPYQlye4ZQdHEgSY/hZ1Q1Jmnl7zzEe6/K9Gemn2ScwV+KhX69Y7iXXoxjl/
OGNI6Td4kO72zKu8fXR5rt8I46MIsKyUWCWGWO0rt6TxGZNZcNp6iJzoc03VQa9QwP16P/g0cdTc
mmrlWWZTIKzsbTwgB52WTXIeBo3BB9BmbS4QfLDkVKVuP8eCtCcLbbK8+GJbPspWu02W2iRoLom/
DWk2Qqz71pUKDIrZVpXuJ+ttZj9NXaRuVdkTzVWu+6uFhhwclr6nDGKbN6U/Ni9Zf6khIUYq4ed0
pT/jKGixIBJi2K4Q/vD4RKNePzAgsWQSQHW3gz8mybmKggamTD6n24nVtJeveeOkM+DKMm5egzZF
k3OKlLXbpGPyVZfILiDTlgooetwOz1h09amLhv6XBRx0c6Ju29clrnKQQ37WRGWK6KQi7e/QQsJz
VeLgzehowAwwDXGDT6QTRxS2EgYJeePEX5xbvy7mrAhmXaLJC5+psHB/NZNWN36u4bn0hXNWdCM9
1JDd4xO2EJxiUPzCv30iW3w2atnOK0a20+bnxd9qToKPZrR9+dgbabDL6i3/UXdt/1r0Tn3Ol6Xn
fp1O89Wb/ZyqAOFgqHZTG3Q7SQnUxAmecR8ClwA3MJky+eO3Nvg9Ns588dFsL2MUc96utgroDBWt
36sxgPKapRqc+RFri/wlUOh5jWLpvdIIV1ZXdE4ZXNeFD/cQFAYkSNpXXrLvlno+L4mC+JsmG5Z0
UabWP0I4Fe2pDRRQkxxii7+nsTxg/5dy43jvBWX6kG9+9KOPcifIKOrS6IGidm5r7Y/xX9THbmYD
pcc5c4Sbq2PXrOjRE6vZrpQavwr9j4+YxoanYmzDYIdGW+jjiCcVScHxLfOEIMKlhW+dV26NilcF
IYNagahXGmvsEFXcJBaBBp+I9kVu6/qZb6L4Vo0UILBslUwnwknjzwq9TawvAXaDPaZz45rMDkGH
ytZiCH5RxAZeQ0a801MwdEArpnkr3X+se/mnDddIXqO4Th4hDIgXZHc+Ar9zzlMhsR5TaRRh+sgD
cQ0rstE/47JNvtYwbh/zFr9v2DTjZwo8FpoAyPxpZx2VnD2/0wCHOHt2RwX1AIzvrHWPN9oFQtHM
YOs9CBkb5vSyeY5s0r62ptz6q4PhPdhV0ZB8+bze3oHOZiyu+QBSsxry5kicNtkzfbJs4LMTUGxR
9R7IimXE7to0NADxcAUSG+SmcVHN/HHzvsRFc+pEEl6hQMxfFu9oxlvqryS6Iwc3OuSHc5g6wN6T
yKlgBuUSUnq7zr/Ayu/lqA/wN4ojhRJQb5tgqS9JajeB/3DajphDnb+rv6GogKZB2KomdBlu2uu4
6ztalQmTBtvvhEPOrXJnBwGYxNKzp9rgTyFWebYYM99YV8xeB22XH3Pl5DdosHV7iJnolKe5HgFp
2B6t4BDimcuo/hjqN6vvbjPl61kcx8lFKbCtqTOTuO3HBCt/j181/efWi/tWyFD+aAuLgb9W6fCj
WnCqovk6XXNwTRe+zgn2WRYQz/03BdH2iJ7uy6uvBEfvqN8Ww2rYBvI8pgUMWO46Fif5hvgGRwy/
HeeIsniJhxJCRLuls3koZ1WWF84yy7OfOiL51mMBG19Cb1jAivOPopcgSdITioefnMAej9zuZagf
FpphkayTPC5OSaH6DLcjRwBQ2X0IYqMOQejQ6F6cloSXhUU4ZwYWgYg4umpN/J9lasb40IrOgxVN
8H7YS8/xg13TerW3R/RcMH+iVkQPEzKxzRD55haORJnDbgi2IYTwyRH5T26TsXqi2QJoX0Cuxd1z
JU5g7hEUyVnymvJHGowzUxlHre/3gA3MvNaJ9twpuXhVgSN5vjemRYAB6veyKbW3H52GoIZTJ2of
+ZM6cC1cwJOFyHJ2n3QyRJZ2/DrEBQhcNIDNFuHSJXeY6kplW4vAm0V3b5Tm7X+3wAuAGfD11W5T
/TRlMcxLnuRG/E7Bd0FXLcf4k393fSsbf7gY6qNPDJzWLysW8cNN5+1bgknbUPszigUMWbGsRCl8
i4FOYb2+Es6w7XcoDNq5JXFfjq9hQDCUQMQqIqZ3kfzmNEP0Gk1S9dempipnb+0cg5oZ4RNwhpTD
a58mTnwecjE7p7wbFAg4whbrz3zO8WwHxWy7v3Y2dmMhilEAAq+q++PYDE376qc6AewD0Ldi128W
/d/UpwOo63wNkoM2K0WChrEeI86wG50MzDnYWeYq8yMHFv01LH4anyW/TjqMYv2YQ54qn0ijOWAV
GDdwiS5Xdnh/BjmfeFvY/iTUFX2JZeN+BrC8OUsnn37TV7QkRG+wn95hgI2tLxNKeXHhKu5f11qs
VRZGgmFHL6Z6bxpKVdqoNxSgbmsIAR5u7TMjB9c7+RSglN/YaOIJoSeiuJVv8g4QRNhYP7Aj5OSU
lOxOwIFMBBpsSJld1lhqMOdj5lWPQlRRilec/xyJMdzldaSPDzAAPKUW2u4/MwgrrjTbyPLKhxo8
MG/wCNWQVVv3c7PYANJS2HnfTKSkuWo5jvddGVhzzrgeqfT/mvv9O7U4A8S6HI3Wq37vZScOGDm2
T5rhuRjhQZvLa8tqoS5mrLR3STEoXIAgbxEjPKQKP+l08xt93TlAuRIG7NMgglO0yubRhn5F+EkM
GnjyEt8/Ba7zE7rtg9OmgDGjFoNZU/JWJ3GozqIdg8MKpvlSceqUWGW5IuTDGM/fqKfZksPa9pXz
ODmebi9ehGE7NIpiqtZzHxjTDj8ANMe8vUZt6bb3mtF79PTkvTWUBqs7B7DmHLxtYbR3SjPv3SnQ
lKWYvv1YiOe6lqRJHu5bBkR0pzVh8WlkMz5wFGeAZsjfbS3H3aj9EMlmv9y1tLw/2Bi+s+/ld0s8
1pHqRl7Atd6Zw42rXZA1yNGfRduV1RE78hg9k/dE22HSLrdjLae1euemivV3iDn6nfMCWQcyY9op
+2uerR/SNo2rqboVq+lWNLd4lLDjOlaZ4tatItH1IZgG5cxH+kWm6M4/BKJzGqr7rQ2H+7wEv80k
HX/HgQUZZkHwVK9uyT5h98U6d8VF5j39Mr/5sRpxJikQgHBKiyBcHyi1WhJ5kIUXiP5S8mbqzyas
CvEipYqrT0pcthZnwMwVlOwL5Y59Jq1wnSchuFmTTRoV5BwZFtuuq+rGPVmPbiaCN6NMf4p5TeUC
lI9bVJVtwh30nZU2Y2vBJ58y20WbPupgHfDlQO6a30dmMAS4eDXL+pvnkyGg/aeZke2vshychhhU
GAbLtleDlgCFlMUHX+7FxHkP+CK6dInUGnr6HG40qc1Pfe3H8nfPU8MpfzNWHiqOCAuH4lggJ/G4
BKG+tTmnBTQU5mVcEZCxx5fOhKV5UU1Zd2M2jm1eQNDDqxPvTeAGat2BjCpq+gQHlLazw92VeNTm
tmtzKgApcUgGP4kSl3TEG84lqrXJ1kA1dEQLOZbPrBwL52nGvUwEu6WpvSFrulkCKODXOIc7uNUj
nm5B69A8HOGka9lcAQkN0smqalHxXxnEU/zhJTjxblxkxw7+ETboPWR2UOW0j8X2YYS3wfbo5om3
8P4hMX+XZJOpvUKr6g84AFjc+hA/yWUYC695QkvzzTFdJq0hiyVLfpJtnqZ/J5w8HdSodSQ2QcQj
kv4+2MItJWVD7AmPkCxKrvUH5lc6vkaATLCu5xpL58K4uEg5SJQAiTaucm1d++cyrsr5AVfZIu6a
tOAmusNUUv031YzH7of1foZLCBSeSMepNVjh9dvcDIVn31N38sMT/hoG9JyUlsA9lagxPqdxfCfT
roDdhts6tlhgMhn3tcqWJFjWB+OMdByVOZ6u+MIAY5HnOC3Mdloi6foHSrHuxZpT0SBHAYDakpM7
VREt8awN2p3PE3GhZU/3BBPhttkc/ZcpTDsVR5/2iOLIzxdOF+i87vyqdWXcfzV8FeRt3orh91g4
zFb+hdVIjpgcQE+sNeSwbFNKqogoEhmPKVVkJ3JDdlAno01wcv5OZpyB8mm/b04Qt+V0dMrN1ajC
qMHM5ZD1dkOxteuT34Z8xyVxPHNVyRZBZpy3BjKT9Zr0JfXTnm0UUKwTDtkMB16+0zMi038OUM2N
0B/Z01tbdZxQQ5q4DEPjqhRA9jqXeVeEmuU9FM3sCKap4RT/w0wM8oJ1kEIigb48U3RohVh3Y2ua
9VFBEP/m0nmXwpTz0vZ3bdxFHrdlS0LwXEjvLVoSidKm8OTFGhwJ31Z/6XJqCAjh1E8Ner04qpFZ
wWGNIeydYCRSQ4JhbC0+Zcsh6BKUjnF+3ccE0WVmw45/1pLkQJbodmi+09S0TU/zOMROR7rVK1SW
tENhH1K6szTg/l7IgRgyax27xQpW8n6ZSMQxsUU1yEMuktIeUwoPg307tZvDVmlL85VE5GV/gmSc
whtCFIdnkrJsAe9tEDntqefy4JiT5w2zDYk6zwDgWbFiZskMBtOUQaqLCahd0cTcIULP77p2wk/g
wlA9xtYr2vGwcuxNr23tMGaAAs2V9kr5ArXD9wK5Md0PahvMBd+OGB8VSbPkH/9NOvboBlouT0nM
DKq7oIpwLzPSq/WhExsPI7eePKkvusYxfIQoavIjZsWmfXMlpMdu7bkgsBw6tGBwmzKKC4XfanI+
fc5v5alneJX+iHo5bsCxCFXPVx0XfncFRhLmJ0HPmfNiIv7HOXahI9Rk8+atnnfBKBOOV2mJf+Bl
GdkrMxtMxYSes4kpv0S6kN2xBaLVvQ89Oew3lg4sFSem7LZ7q0n5UqetqoWVfG67brsVRLRdjt2q
6jZy9TGNy0G7OPKv6kq3+Bvdc3NvLMaSOdQQzPl+YpkRt4mcSnBEo2yW79y+kuIMPF+lX/GUc0o5
NgJZ6pnnW48f1gxkGotNB5N5W+nlCm6tp5flwOmS6RnFJ/Q47iIv3rpPIizMUDdJtakl/D5U4TFY
ROP9C7C0KwpUF/J0zACigQnLc1woQZ29qEO+yWc6FvOAnJTxAJVdulit5ohr3J36A0rgqL7UgBkf
QncerjmP0uqRY4V2soEzRQEp1Yiji/zJ82YTPic4fQmv7h/IlFapZ7VK0/6h7ZD7IApUJSmZaRVH
fv9GLiuE/wx2kfT8OK4TtY1uDWpgJQt6aAgoM4kSXuM5h7buguUtKFs7iJO+D+ffRUMk9lyubKI4
ceAI3yO36dTXPyNl82E4JJXGvbnDpaGsOTZEhYiK8esd/ccCGEzwxAWqo9jSK7FtvEh8fh6mD6xc
zRnzydDuOrbv4jMXYtO0jS7dVjDQVzNo6lSpODHHOVj5oikGu9caVhzVBJVwma5EOO0MnMwPggb0
bkx29v8rdTn9hJUavHZOGemdXzrLbR0HkJPwNeY+I/8ISNyB8YiBl2LdZMUTAajxlCdhQmQ/6Xxu
2R3i33IAsOvKkcmFKt9y4U/A0vOl6f4uCsXvGW+X0D/FqkXK1jMWQUxQLeaKBwQyj7oTFkqQEJlt
IKBym3WD7eaZKXgynayOUz5uIOYWsq405WGgcz1K8nYzReiIwl4wvfRznp7zZGSCTgKwPFt6IJ4M
1jAy6B5RY5RDiYeh8v9utdjeg7oInsuZmRVDmLH+OTWUdFfKj66hH1UBSubk01bsOD+jKODfzh20
HUJKBWGyNN5XUel+cdAkkd6E3oPHh5G5agi3zLAHHVfJxC/qwwDcewg3gTpXJjp88Zee1OQzlBJH
kDxe3XTnNHnEVHELn8Ay9nvhW/8x3QqXqTHq80Umqnt3jYHPR2z4TYCh3CmbghhCpBUj1+0Nvx8L
xPeeO/Ehru36GeMqJhtPJWHcDcV+GJMq07kmRMpmR8K8XKIfbjEN79yZ4FNztygZy5IkunXeSOZw
EEOckTVsP2EpM1iOe/OPaploe2ayU3BAm9rgXDZ5+d886xYWO8/5fcUsxZ+Wxt4tSxOvOI3RtkxH
/jyGTyDOvBlh9ZSsfv2rK1a8Ld40hx+YaHFmkGrncKBW/zJFfUKtQJnfROSjMDoF1hQB551PeQqo
95TjgAFTrpho8qWYMFJO874c6u4Ab0qc6//7dVHVaRndTCvAJ0/uk2+4dZLHzeOXUlRM0WSjp2/u
EuLl5RsuH/3GaMgOFQ9jMbXdY9Mgy1w8/CRZ4lMrxFg0ttQHSUeQsp8mu0+dbXuKYCBnjN66kyjc
8uD1C2YcNhYKbpBBgU3n9Ndi9UmCc6/H6NRsCdwKEWPxTqGg7JkLo3TXLZP5rPSbiou6wSIflgoU
gkEzOU1RGfxEyWqO/lybk59YmhHoyhlhAlHIanRdXQiL+s/0WfbXLS05rNeKoOQOirhdbsLyqnK3
695bh7E9gkFCRVw8hqS5N/p4NyC6O4Ljk5dpqrbQKcsOl1fU0CMkbcNoFkqowUoAPtYec4FslFFP
MB8YFIb9E4Kk/6BFwJCi2cZk74iBVDp3eXqYet+/VH4zn5XbUFA8os1ectafC4L2cI5ts1zKEVGy
pSTo4X8cndl2o0oWRL+ItRgySXiV0GjJtjyW64Xl66piHhNI4Ot7q19vdVfZEsPJExE7Mv7jLwy1
9WtGV8w7/BMvmgaWwhwZgvSYVZ556kyRXeIgDa+QAgB9IG8Wj4BZWEHbEFVe0irEVOZJSxybqbHO
sZrFfzYLnoJHjK9acVrcJrdhZdfrexNb5ZtdDM075Tzh2SVguyM3ii4KJj85MrQiasRTKtPLQGpI
lYYZcwV0nAzOemnZnFxGk+sG9cZxLiZL2yunz/lXAFrAhfxbeLQ3wMHa3kMPwVEMII83aSmLM5EC
bkUHPspTXw5YigJeNKngct9UVGhdegwt2X4o6Q6Yp2AczwLPy5a5jzh20M/DY4Gg94sSm2U3Kwk6
n5XPvl/oK6CAzO3c7TTUX1zPxUMW62TZ5kwcO9AqxbUtY+BfqAf+48ALCncnMidvCiSpIxE0bje/
HuI3NtHrBQ4NUrYtyjOidr+j3oqBzmtYDiYuDuM0LqfnsA3WqMw9SVZuzvcSWsKjYEK9hOU6RGIt
VyjfDnPzszYDuPV47fLXRgXmWfE9bHlzU+fp8Mz5u+BmbXfuytGqwyz3zQwWLsfahYve5In1Aoho
OAaB4my7ofk2367dnH3mvGu/wMSSrR0Lq2V2AgAN6yw0nKlLf86iyQwTQr4vf9o+jl/TtqcBkqZZ
tBtNE6p79BA9SjAUegJJjyZQRwpp65lzk+E4IKt3jWX4wWu98G0M3EGeNKusw6hW0zytGF2gc4Ri
fk9oRH1MiL6gT7ThzWGFdLLn3pwadIQWUhRJrf0S27RQsG7+iwVTymcY88MrC0ht7ZOMztVoZH6l
rYsw4QzoNhdJFOtyivquqv9KZ51OqS+tMzNA3r/1eeWFUM7trjnlGqvurlVt8KZwYrqk5GeYEXOW
pvyrk4RCgJrnP5ZAGoEeuY7+b6Ki8/3uhwgIy6wp6xBaq7OkIG1pd+TmD4kb2+uvamhVzkpy5v9/
5IMvvYj1mRj/JHPqoqqVGTIgwj5+H3umk9YiY5udhgXL9M4SYakNckcjGAjTUOf1EwB2oE0+XsTi
FttID/cDvhP7aiPBx0NCJ6dN/18wGcHTWIGu2cTLaBiQLBwrGo93mUW2aF2MyNWaJSTrmxBLPFPj
DBTozVtkdgn44XAiIBMa9GL+15+YyysmlmLsxgemsBDmzOh7z3KmIuNmhaWwKTII+uDUsOESnB95
Fp55C87bWY4gqGNFtCCiZhb4wmyZGQfzSF0h/cOyLz9SywEjlARY6vcwhsmuF8NIh63i+IcbMQz1
l8gU50SAC3Jv5Vk7/KFZYKTlo+6GM88u69tm3uiiRY789rCFsi1VHgU3V8dDZANaugDBlSaL2otc
qPQYz2Y9s+vP6NS4h0hWejjFVwvXpPsM0gxDw2ooydumvUXPemEF6LG8pxiDwUep7GHEoQlaFVYn
3sMZlldHM7vR6i0VfAwH6a5h96+apsLCOcDnz7za8dg/hvCb1G9WtWbPLgPbK3zwMOVVQr/fh15K
LLehQaSNBqLd+wSXb/dDzqYdeFsDun5pe3aEF7SXsWbJMGvlRNXcqOa0DClBp509DlDStpI+d3li
Cdm/cSZ1U4IgRX12Qr9Icafbjn5O53oIHShcpsFU1fH+/xjySnlRu5Be+JFOz7ayUBVfyIqAvrBA
SwTQiN7NwiMziNUyRmmeUJFtGvpENvRwCAhSinVkTeYiJgPXUv3nmfgJcdTay6EvfnoP/EOtbbv6
TtaJI+uasUKhsUbG1NLM9Qutx/N2GUBKbU0BT/KYOlmzH0e7mC8Wu1c6xtOizHYE0LT5ATkKIznO
4+qhpepQ3WLcN3+xIJv85A+UyiPY8YK+R+YIZFAV+lNpofnl1oIt3mz7R7Ko+d8cSPUZbc33j0No
Lxf8v39tTa32esgVjL+vde7J1bH9kpUBjNXxvkmoHudnpiSy5cHXWan9iMGqSakgoGn0p1uF1IfR
UtobI5MjzOIjXCp99JY09kGBN7RmV1uOdaF9HAXH2a1PxAGSWSViOFCJO82chYlV3Y1ZpFHmV5bq
lrOrwnWoflmkjRHhOgrZij2ksWz5ndlEbDcFozs8mcqdSHC5HTikQjXD3xVMi964VU15Bw8Q/Dis
zlf8Ouli8fiBSxH5s9SaEx/9bz8txU7zA85oRcwjTAYJVAx+qFsxzJgp/NOiPa7XtqCAaNObDAvL
ggGsuKY1BaYRIPEiZ2O5Dro52IIlzM7mj6lKSnQZIkPjvZ+PWU9VOAAjLev/OkDt4XA2M67MODK+
W+mztKp7q4HOwbLZ+ALWQlTytUyWcVkefGXR8kFVCpAtN+piFt94U0xZz4+pJsHVbNEHRadw8AxC
EOphDU4iXTr4gVl02iWVnOvy6Wvd6ldvTMp851Pfy2XM9OJnLbLH1JenohjEz8onRYkUntNk3knC
1v1XTYv9tJErCn2P6d/D09SrYMG3lCqv7ffatPRe0i1UUcdkVbRtPTmNMPyzoytz5zqM7Wzd7CbN
ffHOrir3d3bQ0+STCXbr9yqWoccfvUgAqZSDEDK7JPiUhzgqSZVW/4YiddwfJ0yRMXd1h+XXniSy
Co72W1dWiXfm8OvQcK5Y7txc3eJIpfXbNg9zxsfzCkfEmXcC7+sIDaW4163jgNrQScl6qjOzvXd6
9qP44+lP4KnUNieLHNYDz6RkG0xIU/BLMjyEbTL9FIiKUYEVyaONE4U5zEx+Vmls7H1PcdHe65Rz
aTC2T999O/AM2mkvp5xKpqNxwv0shOYlSlJN3pcfS2pOsGeBCLj8fJA7c8v/s+YNgZxV9vlvZVHO
Mpl1yQ6uVynaUXyWGVyk0G2oRk/9e3rVcpwt9edUPORm3LflAMNelXwBOynG4dqXRCF5KDT1DRNs
fHZb2bwumGNjjpT9/OiTJ/01aJQBaikbfJtjQroXnbY1T55FB9Vx6X1wnwEe2PGE3WJ9KDyPWAlu
3DIlPMZrkg0xWwL6IqqwgRZDywr/CU7MCUpN/lSEmkPYMLvZM8t9v3mY8Pk7u36Q2TNNzhCmZ3dA
cptDBFMPMXTasvbT9lM9IqHeRU/s6rQuWC9wogKyr2XvbVfceC6MwoD+npCcnn3y0sYNdhWpmG5f
+yjzWxVDfmyVm33C4Cq3JhyhP6ZpgYYGuG+if3otaSoa8a8RxFPpcurYsm6ze8/sRgc6afe1oKb2
umrB0Y3Mm6b4UhTIT+SHIHGxTG3Drzm12jeVVkGyHQnl8PDrYr2eKk9OzoE3iPleGiIGRG/uRZ3l
lL674QKkECp/jZOM6FH/MOHaIhG6hhG1y9kUteUsTix4vXQf64W6aiu9tykgfX+AYrQDUsbj8jeV
RHcfOhVOL1AWpT4puU5vjgHN49vWmB9kC3pqD9tbNXuYEOKos9ydOTM7lXjSrFCe6yLrzh1ABfnY
qaGHHEVkUKaM0lRrzSd7LcOTGbR/kpRR/9DkDoBIp6zEhSjaZ47EfFHbLB6rfucT6PhRY5IfK2KZ
R+6PFBRQapi6NNu2c7ZwoDs5pEFIbBb9Gl7bHmPgsaNaId3b3sLQVkExEwcLNysWmdggpldhKg+q
S/udnTGc8qacur9DMnOe5eDus/JbzRpRQNc+5OziuYXpL/gKU6SaV6fC3xTFk2bVATTySmwjRSrm
5exyUqiHQzuozERm0si7Q9IyKk20Lu9ciW2AFUE4nprRkZTyMAO89mHOPsfrYhZfFBYwU7ZVx7ju
2uFTY3TMTE3icjNlnn9bnJwI3zwv9a6sE3uhGtAan2Mrz/drYVXnZQIiasDynIAILreKFOTW6hOc
hbRkDI9LWRBn4V7rOGZSlRI5E10esmPaQCNW3X6RbvXUcc1B62udiB7CrDj3pRtHDl5eC3u/ZQgb
sShPEYkH733kaXRv3lbsoHRgf0gnI9kwd8nI5tcrMRKx3GnsUx8MuRX5VhfiJBjj9gCFlO4v3DjM
2yNB4D0GGDzNKxVtVwhp8EUr0ogElnIXH2BKLSqbj9GXyzHDFk7u2owBk4UrwohWivk42MbZF17B
gix1YusPgfH0AAk0/S0BlQLAjm3vBLQWD0ytVQN6ki0iexUPThxpog9RVKO17TFKncmVNftUjnQe
iTrMvwbb8V6lKzMgRwXCxEdnOfNJd8Kh5BuBiNNg5obDhosDPIDM0vKPNY7+cxevVnmsiALb29qj
8cNtC/MD2jCNBFHHG5S2IqowMNfbVFMI2LUWHLsOUfbUod8+58XSPw+DV8YvVMTOT+2I5IKDwef8
VOAxYoFfU2HoTjqhXYYjX7PJHByz2m449Jm68n58Qyffd1038QUVgZusrj3lcfBI6Li+r7WOQ45R
rdoMOE2fxqoZcsLvuB+sZUYl5GGQv6WdXefHMbb9nYMMxMAzuhH68cyKDD90bqv4VUiHQ+9AIAvv
Fy1w/+q+TokseAnPUcIqFpQnQoVp5y2U22ESeIUoipOW9Zl96DVlIzuRNRVHGoIVP4G1Ev+yQUt1
Tqef6AjK/F3S8LyA0WbV7DwYMK5kjNs+YmkZP85MKh+ms/nV/EGmfDQx7U3A3rFgQg/2+qGUW+MX
0wtH3DS4qoEOyarpvUvg9nN+puiwCvddg1C/8aeWNJItKrf7RBjJGUeR5PrT7PXwHAkKVXh20VKD
PMKjijMB9799jbkyuiM2g/Eb00D5oNUi7/kPAITpGkoVufHUTHu/yxRbgVw8YuxgC5qKjt1ZMjf6
aIacZkGvKsyGRfly4o+9R4/mRDANNSu/s2Ll7Fyp/nMfDTXcZ8vT1dEaVPuLk2o9XJYunJeTaSfa
nfDfsg3fQIYypLNUl7AXh/BwHu5H06rpyHY12p7yk57NwLLZLv5lGqzcpp1l/2/FjgoQ0OFSJdMY
kszaWOXknmOHIeLNAJFkLBD38mGay+KMEECBllVNnYG4Rj3MsQz64tkSjUgOVXVPVxrHEJtySNJ1
7zpd1szeLEMFuXVTLaCB/xCS6h5gfGi6pBQm7Uhr24eGgD+13GHYZvaw3WnoDiTWaFsEOlAw+lWj
PiLWhWRowIVEvKjNE6Nq3/8SbJZxCeKiaU4Bk1JwXMWUnNfFmn+DV6IuubUrLEFh/KtcSPjc7itj
8wuu4EL6DEm32Y6xW3zlC9sKusay9d3BPlNuECkXrIoxp69HF1qcHRVkF3DE+V527CvlBnvRDNMD
vyL8Bc4D/T94KfG7uzqUclsd9r68zFyBtONAJcBxWaxbUbiDOihUEDjI2OASQhn4ZBJih5iJpvju
TUvN+sVjMUO14QzuJYgRpGVR15E36VIiIX0IZWzSyKsnnHbBasOb0KXwtIg6eoPCw+pm/X+uP7a3
AQMCXYjAUo8BlwIyf4mj9FYEjv9S3+vxCAaO0VAvzs5qp3bHkyWPFjfAmEshXzC/yQnvhVzz4YBx
LuxegtqmVS1VadoeoA8tOTtWathORgLx2CWAgE2EoORedIUuZZGDOTUeDNCNUM3Citeg14Qsez3N
LwZfYnyK8dWdaWsqfywgMr/6FBQBb6spJpgcYKmpyBbt7cm+PzBTaA4cL0SDxpNZe19L7R/nXNDw
R8xCb43lgllblpXsCBAYwjDazkZMviOfXUM2YuHv5b6X/NINYkI0JmMA8zIOZgWpm1cMcKiW3N5w
wJyxfKtYw+7uJrACDK8QbsQ999TgcPjLjVinRPaT4ZFDJMXtYyAoR8QE+cc4s+R6Yq266etyOqzN
NFyxryDn0gu27rD/t08rG5eTXNzp0M30bjIGN6zzEhe5csfnYr0OgyQjna5YU/MAeZ9FztDspoGe
+mPJ3L+ziSL8shPuzX+L3WobcjX+SHdYcXU7S8YMTg65iiY1dU8EjIKTdmxWRsU0hJyZElsibSWh
xgq7zmxoarMdMG6/9pxgjrpLJ84uaZ0fMva/OPflggO07XvLOpbKYaDoJPn8vUXsbYjWjg04cWqf
b1bqQDI3FStXGf+ZKIs2fHxlWD32U62vMV/4BZMQgbIypukKogkB4nSpCKN1CbkSFQzVmcOl2JH/
CP7oUZJA7bXwtlhueoipmurXAuRGSOpPG9yaxAreZCW99iNvU4GAFCizKdijlEepWoK3RapLngsB
wXjk4drvSQp5WbJvHQEwgEMM7SSKdX/55nCoCJBQ+fYQ39EUjpOndLBzsHyV23Hw0vBYsTiGpQqg
BZ+LQkcn+zr5ISj2zUoRuzq7sFSQl2WZHFqrs51ncqXjdB0JjzxVacEpNzCs9J9tBf36hCNSYGFA
Sjs4VpKx2uObtzYBcdUOAsgwb/M8X5+S2Wj+Cp/UDgHqzxlp7I0BE+eigKRdPeBhzszFHpcCN54Z
3fxQtUMQ7JtAWvqSOW3oXPqV6hT0SReHfTw03VGyqvnEmZr/nsMCEh5mN5ywvIva997i6GTz7qYB
eMWEpw+G/jlIB448kIll1SjRRMm6tjMuRJcSmTEuvjJTqj9eIPxbmcD9v65OZbIHDgK4Fnm7z0AQ
2RywZmXT/FhDm/mBqZw9ab7OG371gVC3KvMABcydl2nrj8KJT8BfXO+mMB57O88dengMbMAHODMk
Fra+weCCVEF142pncQOKk5nbVRvEhQk7YcJQOvdUfrKLmfcxf+HfsoJgg05uhclOgcTmENA7RBfz
dAgDSJjMekRc8JN8qBlv+iGIcbfsqDkPIfDlwcETafvUjF028tGAF4n4aQbyQzjxTro2S781yzp+
mmJt//lBNwO5XXyiy7XPbLZRxbg8JRShl1vg0uAR6IZNLspnyfQ4JyslmLHXYC9VTY+GDEOTtTUo
zza/rkFS3izVlupqrR62FclFqw6Q7fTZXSnhbRbHP5deEP/YM/YGnsK+Vg+ywZ92hXpVrdFi252K
8OqWtEyXg/1UZnUfIVDGt6aZ9VuBf1jfEcGUrDfMFwHMpFUgyBX4+vy1Jxy1DSuqfDdrUbElS9hg
m9/jyAcE+LuYYvzsksLUI7q7eUryOAZRV1bNbkmK9ijHOr82s0vfMhq2+wt5PsBEXTA5pDkmZIa6
oRteLA7xYhtPcRDAWJbrEQ1rIfLWTeJ1ESPoUOwQHOXahljvNSRssbLYt7yomggf6DlE/nZpj/LO
xrLFPrdcHFRbKw5c/6t0Zi9/62tdz6igNQgislehy2Tc8PsikDvCI7XVpc4b0R0eDJgaXPfBAar5
WMTTHOlM08bRs0nhxxWN/4qfPxxvWPEBdrdOymMgYGeHLgEBrbuFQq7dg0N8fhKcbkgC8K1AObYZ
7cS7V7VWiPnOlwZs32QHD8YkEH6atMFDQQR/gGMvg5izYQZw4Y/DiW+vAqCsV6sb8KUQfNKSQMBY
rYhWGzZCdgA2mRgS3qrQs7NNp8blyo3S7aTUUIpKqJElPOJ+m9njeFgt9oebqhNwhKhKLuI9/gx5
zhfmcZiK/qUixUGCYvGSGybU9JOJGpuZz4HzWsau/22CvKsF8wKhlGfXIkFyBBlFPADUAcHfZjPi
4S9JTlZNOV0LFdbuThF66iNwuAOIB2cx2WXkBJEeKm9gwZ1PLLs2TeFl08FrrDE55EOnLmBqbfOb
TIz03jvCVt+d5AdN+6rO9+3IQ5DQM46Lc2ec+wtH+Tus7VTYs7W115OAt71ZnKEczo5P7xqV74IK
eC/BSwldR6Bq1PMif4+z8Z1jMihO2rib0DNS7fPesHEzLH+WoGhfe+SsBYCU0TgHARQXrOmXuijU
v3Kom/wTucFOjvgY8ur/MjfukM6faVV1ZN7vA9qxoYLLVohIl2MVIKar7iSYKNCf3VZX677HwsWt
L4ixBLapwgeOv+vE7xqs3z6H2EszZv1njAaVPVN0rR7ZCq1F1E990MPfQetqt4QvrL+V6XvKbzLV
n5EseZKhBFqXUq0zdFG7JB2qwkMOYP7Y68KPIAg1sD5wq+dYRhvhvltjhdtrEpX6BkhwP7iZPE/y
L6pUZiTIBTfbSFHJrzuvNUriBtUGngyPENcltPyBgRavF6AuHs17yE9YQjuWtRTl2mYdj7N0IUmV
rJE/YZ+zT2GNWLAZkibG1FStFwpzZ8BeHb6piF++IXQbhyxkxhypu++5+chXvBRhnh30lFQtCDbD
QqJ1jNWcJqp3sVBaWC+/x3pxh5vlqBgvpO9nmEM1f+hnzt3lMugbN/F8A73knPOpKp+lMWrdUMQr
f9jkB9c89IeonIN1IWzCTAm2DRf3HeOl/V9uN963INld70xXkmln9r/Zl9eGCi724niPrUQXJ6Aw
V4X8DyEfQ1SMhrbJG1E8eVWjyKa4Yv4NbwRIOZ0PUJVJldiEMe3lMAvmhcNcWbEAx9J2clcuuf2h
sc2zQxQCWh9o7WI4cospwHBtmlX4kDBHVOdVGn3p8nJ66wNcwgRHElMeoN2YIpJ5VfUbGE31y8pJ
eStNWj5CxU3nTegEchtjAAEMgQ9NYRA8DJhyKPnNxr/c+ISfLO0yd1EOwzxfj0F8audxDo5j0aGm
k+9a39t1MlQw0CUhXoo+R6NL8KiW2zsWlpG5mHzW7gHAhC9S5Cu3qk788EZrLLU4HMnbz4AffAZr
YfNsqxgmzr6fxkRgU4udp5ipJt9OgV6/8M4P3xwPio3dDQtkuHiGFaUkW8MEa9p+5ej36qTFyqYA
AcHeD+TI8l2FXHpnGOEaj/cebUL0GDh4RxFQUqzhvDLlfuDR1N7aRGW4zGw/39dB3V1nhxffjaTS
5F5DpxRnUYnK5hyOJnbC0d57DyB+ISuFXuD+zuFRBA6x7LqtOKWvFNaslgYVXmKHzn+F8LJPncTk
CatqhIJeJpljXqbBqd6DhmmvDJNxh35TtA9F3ax5pHyINQsYKWF/mrSZ/4urxjrOunHT7WqW5aW0
pBoQlXXzT97dtVtT9r37TH7AK/eMoxb+v1LBchJpli67JLbaS8kUc4WPgDYQekJ3rAaxQ56Caox3
KmZJVe45fTJsDYGp2kM/cIzEd78KFrTUzNxKZ72HcBevbPFLmVkcHRKd5wozfQSurM04dszraYp9
39vHuA+xQ1Vc61hxQwLmST2HR68J70t9PEYIeU791uC8/gm9ONi6eJwuWav7v7MsPAdf7QRNI7Ht
K6/QCZmSSmGbROW8STtsR1xdwlynbpLnhi3lFriIJqfZsGR+RpMhCOgYtLdzmLKTfFsEdSsSzW9c
q9/LatkU8xF8ZDiPbf5pG3jSLnVbZAxOQpg3Gdeb9jInNszSzBDj6dhuuLvAD9fPshirP8VirLNd
2wgZXUcJBZF9htHw3nmN4mLC1wwl4tI2bfFOwy5mYT58eGaSG2KiGYAabahL6i3XFmJna3yPWKLE
tniPWWAQGAZ1qlGdu1uHKR5PrOrLPyqZSUWkYmYB6tnq/ohcUMGA07X/rWHf3NZsWf9LJyXerdCy
1AVOY21dWZhk3Cyofh4Lj9ozO2njpXk3NOTwWmKrcgegTfMDAr2icrPgdXiqMjWdkrRs/P2Sd6sV
QTkfD7xS04Rnez4+8RLuUKyTsNoHZeUsm6J18oMaqW/f511uX+i45M1gMQGBc+SKssArhvV/rIWh
jYbkKzA86Pv2Kx30cV1Dloj2BCSCWGV54sYc8Id53anH2Sk2ZbjELq1AGI+AVPW8BCGZkYhJyqHx
I921dYoU4+U/tm3SHc569eCh9zNBixAfb09L0JfuBz9qqo4MHBeDQhSLQ7LbAZBUimJCBbgGrFFN
rpbsDCMbmhmakEMgak8oZN7WImBvSVXP9JpTDUdYrSWEcyvTgaE8XpZ8b4+E2f3RHt0naAure3D6
Sqen1SGDATHLT99aNtBAcJy+S69MGcmV8pLxCIqU8YHH/WpvRBuG9TPS8No/wVbEYQX7TgeXuVfo
eDWdR965QT3n2gW7iFXLSrplJ4ap6R7WZaHaIktodohItpKLjxG2lm3iewSmhw7oLbEpHIQRPuHB
20LGwAkZ2jRT/evWoH70eX399nIdvMyWmI7CMjyXihTTsmNTB4LI2yDHC/z7jzndGe0eU0zwNEin
/lhlXphdO3XmlU2iSl9CIiuKwoA6s6evZHXCBoxYECI3+E7HTmMYSaZPgo3DvyBLKvFbcMj4Z8qF
9GlP9ceXamj4SjCKBCTPe4WiVI7ezatlL/mtzby+MSF79zcWuxrqy3y9qmPJ0ap996e46f+UU5Bk
/3G2yEgx6DUpzsHaky1HC+LNqxD3VlyxZSD2ZZDUUEFUFfxrjQw/ZJLCyUDR5rWPq4LrAjVVT2+s
AbkzdwNhh0dpQa55wlqI4ZCGnQVxeMkC+ekHpbjNDCXNcerK5eSJGqODuzSvIpswUFEcTEpRGzhR
XRi3w8bO+uWctzL43Xagpn5qAhf/1TTNUy4Q+nX/Y2QVto8xfgqPzrxM1jjIQDeDoeHNRKYWP3n7
mwNdt/whKdUUEelj92/nuLJ6VneYh83+38P3WMdDfehxBZEEDzhKbjwVB+ecJ+9VmkX74D6U+z25
k3/0Qg8ziWrrYOfFPle5Htt6aytlHBwaXr/L6P7D4z+HZGNgXawnymswLHaj8LsvsBpuzpyzJNNv
7XaGkhkIOZ94Cox+4Upx+g9wgR2IiDkchmA7s/8jp90UzzwjZogHJs2wYLOs7/w+2WkVhg8dEzj1
q7ED+opU2yiOVTFX6SnN3eQf9nVKkHhSu8+MrOM5bFZ133iHw39FV7W/2nwmYJEnSXckzTG8aHgA
hzbo2+8JvNNjhz9CvwZ2kh3qYZqWp8EjiIi1ObNRlvE9gqVi6sn/YwtvnHg/5hhSyMt6ARVN5ATl
DkFUxiBbsfbxrXmVNH/iNfMAFjfYAccozEFrf/Hk5p9cGZhitj6xeOxSzkwLk5N77gVyCian1Ybq
amwnsyMJa/qjAOVB44rOIVQQLFFqy8fofDHsKYAradnlUMNIDnNFz9aYRgqcsNnnCX6UXwQWcsx+
NNNNN4ifXP0blwBNexnJ+rVRrRfQM3JI9SHM1cSqrMEbFJEyzDK4XJq8lQim2nmW2VQyig/sApte
cmBYszKwiNJScAC0Vbduc7K9tZZ4XNv5z1Azjl/yNGD1O/WkLGcyD99ZiLCe7BLkOrxotots6kEv
pXBZxCDSdLmmN07oOJ50X6CA6Xm+xR7gbLMlvmQfWZ2indTY/r+boE/W16wWFcxX/BsHjy4rXNAp
Dx6YbbEdGbdbumPKSxeDMld0Nfyui9q/5sROaoTCJpN/py6vbF6occGBDfMo18wd/9jFN7JWTfle
ZfAasSE4Vb5f3CLZlS5s4n0S06m8q/s8rCFNFHH1Y5PRcz49f3VaXjiwCN9HMgrFZ4DhACkUb2yc
nqFTuq8IfTl7lgxSY2GrsKXhCXKkEDGKhNOmzaH2eNi2nOarizIzSWq6Op1b5Wilt8pY8pm9d5zt
Cgd87c+94pkLBGaoTz0xvig8LnPJcXdyTzGDjRshOOHMC+Y+tSIvHMkk4CoiXykztbEJcx7qsm5P
TJXWelzdwLLeuP6FPgRjmmR3md5JLqtHceCDV82ie9CGzf514OrpDgWFS8yBgsVslCTZcOH6XT/A
aemSd1CL6bgbcJY0vu0ghjhZ918699TxdV6dF0Q20pzbIhDedLAljKod5RcG2lm+kKTwOKMDKKqX
UzPb+QyRzC0pYOoa1mYEOE6OJ6Glq2BERalckpKb0qEAq/ea5IIcQq+hbLF/5J6oPsISVgknnCb9
RsdKCOkKG9iImbBg49XkuwU5ssX96MGSsihZq/CqrbLUv4t28adjPnPOL2gOEzsFVWefoFYQdS0V
EINQAvL7uAPNcmZn7uZdz6wTbjwPFZRrqnH7HfbPKSLfBWuMUAV4JVZLd/0dNiQsr6ZeN87kB/UT
K3hy/FlJ5xGYBtw+iy/tjP2JSxKrZksgyXdC0dx4xdqRZdATu5TYX2y9Q7TJ7lJTDIg3CvLVBF8t
DyQArS1bjFfYgVb24mesLV6REJkIQgc0+5GpY0nfV56Dyc5NUkJQHJpOFUoikJl4Osi0QT8vxHLG
cg/iDZ7ocSHaS6WeyJEzSmdShGTud7JtQ6o/8DKkuAqccut0rNx70Ct4RWbzX8BnuFxYv66A2RyH
9Bqu+lqjrw5cDa8cmMriNGBBIPE2EIrFF+sH70GZmW8wKF77aRGcILRATy1JzhpCqK/UJWc384+T
ZYwbsdclGvxQex85pVvekb12fkk5KnM+Lbw+ecaP4mKOWAyydGKSK5silLI8QdKVZL42LK4Fq71J
iNtAhyvfnjOTLBJsxHc8seQvTDLWS1O4OECFFjB1oYtc5xHASQq4FXXctM03ZZhoxnWv6WRaSCYJ
u3KPE56GtzQFi38NiDFHECIsGwiZyMQWW0v5lFJrtRK1Jia8LRyD3I/q5e3Qd5dmxy84vS4cbt8w
vPv2wSfZyMdEHxwL8bkA+y9VcdayU9a+aWP15E+DQs5cEryGWArc4SMNq+aHCimDh5ckOzY8248f
sv+RdF7LzSrrFn0iqmhCA7cSis6W8w1l+18mh4amCU+/h865XbX3WrIE3V+Yc8xggZrC4sF5dVmh
N6e5Xqf+CusZ8iNgg+SOSWBCnzhfJ2cbHWEZur5tg/hoAxiG31ShXvSgkYb2l5mkzeAmhEy5voQR
gYqfPXDQfdMRqHcbibb0YmelrnpYmfXGoeiXD8fBwnlde/1BM0SLZCsQtI1EVZWMfffl1Qt1RteM
xAzmXVHewkOW45M7u0xMWoobyFa+jXbS9vsj/tnUOfU9pcYY+mzMCUzCMlNZS//VWev8YVn4yyFX
KVxH2hxgh/iSp0E1J2M5DYM8n4/I/m0J1X0QGiQ2q6qKOxECm3kGeOEkMI+kc+TOWOsUYSu6lR0D
B/lpQ654wptJanzeRoyS1sGhX0RKHdfUC+BxrHw8QCWgrwfsXP6XRdbMMtmU6f2km3r+VkWImG6W
cgkA2ozDwRNjZfamAv67HRHfu1vq3fpTSQeaatdiDJ8qPyTgjBnzAzdEcKnoXhGbuBnejiYsf0DR
qjvQ3fOASXtwH+EVF3Gdc07vqCTWixdEZbz0gdUcXEz7u8ZLMJAmYinxkgBc4WCyDzbF9ms24Urf
pNJ4n3rB5k0jzM9EKm8aC4t+j97Ryt9sUgkuOBi6R1wv32hPpx9I9tlxBirD2L6szhXymKMLM5Dh
u9cVjI0n/xQEATyf/OpU3oS2tvstePXpRgx55O60VQaMeurUfvK8UH4PisMatU/WH6u6CWBcjM67
wzCBIdGoHI4HncgjKXustL0rrQeBAp+SIXH2t+Ze+YIjdfkBKGkBsfATl+0eJhXHRjaNNpLg+nmy
m8vAx/6EUts/UqFSinlQgXCf2flTZSb/uyicDiNAYKK7yDZyuUndTAYHTLXYU2Zrlocpp/dDlQQO
K8B9c++JhuaLSmHnZWjmt7YCtAtdFYUoQsc7B2k9lSZsZ5boqMpMlNUsrOx0jT3bNTJGR5S/t5nK
3iq6fvhqQ3SfddVw6bocOhb1TPk+Bvoj7yufr6tEyjAMbnMnksT7bOG1vGbujNsx0EV+lDPb/NVb
/nVZOB2KdPWfqq4vymPIi7dzufX0pved4EEh/GFxgbnudrRpxHeTliMOLQm6Url8q0GnP6g/ll2P
A2bvtGk0//h9bcu9BVpl34IGKDYpQcV3I/Ju1LAWuriBX4sQk8gkR2tuIie2tH0JI2+6t69NFooR
nt9sgjaJkDi6ceoiebaZJGy4pKrYY9/FVoP0kvPQufmJ+fxu8cppX2cBdRZO8r5gydeFZ0NELeQS
78nMGZw3QpTO1pinb4uRFyxV1t4Bw3dno24+NsA+HgM84wdyGxdzEi0sAM6ijn4BSXQTC6Kmzzm/
D6Ai9gZi47mTxw5mFJQZXtW8LRzDZ6h2/LbsmDK2O30evrdsMNejh0DjyeOyOhZZYr8jfCC2AnEz
69QAuofs17GMJ9cLPbpH/Y0ac3iJihYREPGK72gvnVPjQxuuRse4qO0hQCLlzn7ZEWW7vNH9JoeG
uZEDn6uZQVYVo0AfTVMVtwRGQsIKJglqd2IcTHpZ+YCBYYxNFkbPGWsmWnqTp0jBLMmunhTwjIwe
IF1IKWr7iBpr+kdO2/ztFqKmnNVfSAznnVNNM/LUOonerDBBoZZaT+v1L0X32C7EYPCOXEEv2Cvq
gED7Cdg2SF462BElgO7NsSReZwuVzrlBSEEjGgbzeN12Fvammtv8HGCo4aOucHHrHAGH7VDqQDfd
DoaJtgeCeiNIz3hkNQUWmrlPMVMw9U7pchymPQEIQ3eCcDCQ8TLq4TFK1yPfdbTr1IoEMLBY/OGf
/XYQBcS9MNZ5zqdzZOM6527Kho2lHe69gS90BaFcXtaF2Lx4lBNxJzANBtxKakvnWXGXgdz6SGl1
r7Xa2PfXPRCVIdKoR+Izwk9r8O8yX5kbqACpc45SwXkq4FTf2yNKfQ3XaYsJHkYpUpo76qTqzp+v
HnOJvuIn6QRftV9dg63LUO4JCOkFfA0eZktY/xUKAJiTL6AUsRKQ3QjkTF+9JJVySVQGEcodHAb1
pWyDEpJlWTmnkEHzZwgF52YORpzmVMI/FO3Nb123D9XVRMlbmwT8n8k42tjCEl9TVz20g0o/QmDl
G80a9CEJZb0Hf05q6pQCbt0WfmRsPDQt93nu/TSWqJ64q+azT5HVbSYAfpuxJ9LnqFxKZ+paWHFu
ABCEtJ3r7VlxWb25qT3FDPVIIVgjfWRAYTN75GOuirGFWvLljJwHbXVWYFBACaLirAoYHFDWbqjm
o3c1p7gFRnLt0P6wHyoqXLRFpV6GaqDPJAdoQHHkX6Go65TvWunnnC///zLUpvrHRipqdt6Sintl
1pTM3ZpxEQJ0kPKKFMZ4ypsfmCra3fDkXfWtSmevZZI498S3FM8eu3JCQ+cQvDil/7xVSEKCnTus
GWGi9ZjRraYdO1nQDBvW+v21qMh+58TRF9r8zy5xk8NQwDXGOE9xwF6UnIFafbF9n3Jqvk7dkKId
etuM1TUIAGZzJJIjgN9Kv2vMjT3Q7aux/8dgOImH0J3AVc1j95yTDghXKsqvMvMa2U9QXOGhhCzP
uMCdF9+dyNbx+676UoXIDisq+23Re8y0oZe1hwVW2WPam+6ZBoVjRJrO/CO2w2y6cUU/YJqaKUvn
+9mWIyEgZQeEz25YZab3V43CloZy2hoLHFC7qCS2agtRx5ziNnRK2h6kqw2LDGmfnYSxbo8fK0Y7
POxakys8CzVuVLsw/VbOI7EPRRsqvcvXjiq2RVJFEFcXjyApOUmWN3ByiB7dydLbYYpwr07vXUaa
OPAd3OVInKDbpB9mwjoKJy/Cx4swOZtnA7Sc5brkJMM2IawXZ2Fj47qmvLUD1/lgPJN9msDuTpGO
pDmIqjzAgLxqjkp+HxzgTvaYEFQv94FzzalVmHO2hIyhh0l64ncmPNZFrk6A26xTzs6xPViayaBn
AnmpMF5fAtfP4giLG3FcEZSzYHDeKzXYHxZANutQ5XbxMxoPnQ0XVv1b+sN0lyPBiiC4k85FcjPy
Vyzh1PnEbNScHGN+32hZ3XhT2G+VCZnyg3fAswFeJ9GSTrnFEZQnZvCuqnVYpPnYHfMixBaQs+Wq
g9RD3jf/l86ooTBEngsb73hLYYyMqvhg5sJ/bIyeas3SNCrrM5aAaNOF0/BegJzHhjIvTNXXMh1e
Tbm8EBhMeVDwph0mpNuofz0/XqAG7aQOqxPesvRRsW34LBL3Gq1BJPHgXtcMzpxxfGJjotqCrH5g
v8BAI7RrknTs7r4PYXsWS6leJjAU27I0br9FjSCu4sTs5Srwe8PgQIpuwryDQirNWo1orGpuV1jp
O9JOhh881pFhj5U2HHBRjvzLD9yFts2x3F2n5/m3VQVry5G/4tefcp6svE62Vieg+QvsOF+dKaeb
msGMe6D6IW94y/obuxkPOCrbvLYY5iImgbz9C2Rifmd0Yh/CKvIV+VaD+zSGbZ+dSsEmez+snodX
B6+b2QicWH+O8LiKZhSk8ZjZ+h+Pr2gONWv6V6fIp+bLNqZ5WPu1ewxgOzxOaE1o61QkMO+HU3ll
8UOqOSFh8wiTimxwvAW0zSkeQK7j1pFOL+tnekavZ9DRcXmjbC2cY+A2V05eUk83Zp7m6GukxQtQ
Rw14NZAqWZcVre3yT+W8AmsQwJJl0IQ2ZCTl/SxXUzQ3+RJy6fIDFkX9FEyjgbWxduU5d4IMKl6b
/yxOJrhVEVT7e7gzfvWI5N+ZdhPAsHdC6CizDB63fSab5khjiDC6GJvgQUzA9ULtFfS01RpesrT0
QcYZFH4Xm6lvzrEBtoZCYnTNuEPr0OwSLazoNg+AY211Vfu7vPDt3aRouREJQigsc5L+9vSsGVM6
xLNEqMLR9CXJaR7XIaL7Nrpds6axD9rM3n+sTNtz6eqc5o/0DoFs2plueQuvUGOSBvbASYbfHI3m
AwMcAnvqyPOukxsXQSbQBnaPITYiE5veMPyxwREkVBiz2I4e8/S9HwbrJ0Ib32wCb5WvZqiWJk7t
RqqHSeMPJZuuR4KrN5X2AQL6fV5c2W8OTV4W42ZVhBQu2EzvXNB3zQs7LIuEeEZGVvRl07+2H5mH
sAB1QcceBRsFLT//887BWerPVk21RUzTsHUGBlIK+W46LCfaBD4mVqjiArUk68hesT3Bp2MVioUx
80oJKQqY6hZ3T5M8uWmZpUWMoiqbFVUts+f8yNFgpYLhqJu6zxFyClzBiCKzV0iJRfKW1KOJPid8
8PpsJjT8uFVay6DONvDm2onbiHhC54AwQE/HjHe1qFnvZMaCv9Emdn7nJIlrg58G3wSvLSTooTyV
aR7MxFatq60JUlL9zNy/0XlFCcc/KpCaS4FjnXIjTTB90YGY/I9FpC3/mypQJxMshbzwOqQclZzU
c1YlKkFaQWtc+gDvYLz0e6bKgL65eNZnFCHR1a5CAOZzVNjWcFQJhCCSUrhONvRfAlddZ0dxLVXz
zIXFy4IXlpFYNqfMjlFGD59lOl9XUpVj7mhuE6DpwC2owDCUeBvd+6o8jvW06r2JvPqTxAy7Plkl
UQQC988YO4VdFkcaaSIT5TKtxT0kuyI4LCpww9MMSS1Bx9lQcwKOcc7GHWlPgPGwc/JpXC8QeGA7
biyv0/qm1gnDGwT5bXNa4SHNz7iYkAs3RtI9O9zs432p58A/1n0TTfvQylcVR3NrPh1nhMC7oWCa
vVsal+k4YIBEg0/6fH/pr0COVlwTGhG6Cnrmq/yXvMUkxwePoGHYYu5I9V6A7Ppq8xFdiAeAkbum
9p1Hou6XKxpLo2kaJPEoJxRh4XLqO1dme+FMVX3Lf1IqkkQVKlyOA0mSqaXfemsJnlA9memFIKLh
QQbG448iawYWieuqQzPULti6iGGMcBS9vo+mjIK2sifO9qx9pVhoxt8Rts8vuXSYnxz24iHmMTz6
d6gT+veuyjrgtczZnxpr1H+RhynkiK0VHWuFjvSeEaJbPHjKofBxw3nHY5d9Y6kIhpPFYHUju7R4
KDgOqoOZqqzcNyTe/UhJGE6c4zgkx4KpZXosIbdlOD1zPieE4foGLpgkj8pyci9ey85Z/hjFj899
qtrxEC19+AMTzsY2TXAiE0ZXU0NL+Bl2nKWyPbVe0f4b4IcwUrItUuiGdbJvbBZsX1hG5+dl7qw3
XlsinhAKEWMWjsUYnAY/EfcTXYu3b4QpbzI2bCiRp46jnl++8PaeKlkO98wK8Gng7Gd3oYrorgK4
ZsUpXgy6RE4gcTNVa/uGLUcy76dRQkotnBwbyxwI+jZHujRJxLD192QdFAE5TR2akUo66jshZuPW
92VyHn3c4lzYUwnaRrSYByUkbHQ3jSVf1hQvB/8OrB8khKYtGKVRBLckJmCNkhZswKstJzNM7ypZ
x0ja/PKNeAprOtbjWP9Y1WwY0DKW5ZnNZ4FnCAbRj1fgRcUqL5LgBUp5eeEXbVgH9NVwJtgj+BA+
PdyR+Z+D/GgwKI7zJhz3fdP51j6k/W0Pq8t8PcaOQvfp2p437/tuYlTIE4Odb8DW/ZmvU9LdVD78
3zPK1yz91/fER+8sPel0Z01KVacE/GIOC5akNfwVs7iAMoeuLVnzXWM8KdRGPH9PQT8qZiEiEeW2
qigJNxNfJjDQDpA4t9yknwqkWzc2TM38ILgVvwlLpGdmdSufqUpAlprq+on1aDOqaKyGzBu/qDC+
T2RYD9RDVA5uVcwIimvBuW3WzgkOmFtgM3NSYiAeOHmfsA/UH6L1ibrl6cVFkBowSDFxYADXuBIJ
gFAcRCeT5nn60i9MnXcjmKxxy+TAfczhg7Wx4m94SQ0Urnh2vXQLHFbcWTq3MaSka3nb6obSa2De
Wn/2vtX3r0xSm1tLr1OKaWvq8jNtn7dT2DP0gaEazx6bsGYG8gkJ0kODf8swzj6LlFNDZIn5FnVY
4Z6pVsaeAuMci6AFwuX1mUubk2JViHCGDDOBbhIvbxE3k9O/AgaTyz8nqYn82NSC6d134RoUCpSe
rjxSEBq5GXpbIJSGtpw967Lh2ygXMRFx5Mk5ArgTMUSa5zYadsuEaX8j4JpO28qqzXKwJyspDiYP
Q/egLSZhjuLZ2XST0j+hYLW9l1U33Qr0ON13xyi5RMuQ9vrEYNxKbztyROXBNYWUVFAVnJiJ4cJz
NbshwqaekhsjaQF8T2IVIrqEhRs4E8axgq9amnSyj2wEdP7Fcnck1khiKT86jtf6zwVzZntj92O3
Hqt2IEjMbafGPy52X4QnbouJWXh+xZbqlH4Y3IzDqtS1gaZv7a4LXhpckIRKwX1Kv7UZm+6ccvv/
EcXCioYfu79YPcLNeAAEst57aWP/IUeeH8Z0Ahvd5cBbcDsI+3FRAAvieQIMc+5bJ/hDwsCCTnp2
HmwDFI/hmTyRNfhS8EHjMUT9pIEVUj3UVX4f9J6xd4ab2KIvwgEn0PJulyoLzmsYEYFMacXwregz
2H1Q3eOaDEkOA5KRxb6wWXVeXJhqpwrqDeXD1PzOAUrojek18hHjQ2zeibRhNKC9EQ5iUyn90IMG
oaKsDSVxrnL/hb8pucy+Df6NOzuywcklJDYVYdiOTzkqwVOxsuC/ctLse2zu2W2rxIet2PLGGkzj
wzrNoFUIvFMbH07LTrX2iu3ecs8hLMGUg1oib2/CRLxjP9XF0zLaPgwqRuBbh3OXDYjlPAQAhGx8
zrVkENZajwLh+W3BKLXc1sz49p11TUW8Jjv0DXqtXcWE/IRSIgMmMtfRAcUYK303KuqPtTbYWWuX
XKjDZGarvO0XF42SEUDBtIr4LkySrGIHEE11rLiStSoRxa54kNrC+a9UGKGyeuZGatvmWk2Fn1cc
zD2fQd1DYYMG4rJk7VA5VaWzyacWXFlTL1/SrXvQuiv2FBtHytlz3JeUKfcuqcMrmMqIM6IpwAxt
HX2AiPkHzsgDtGqmR6SGvP/FuPISMLL1H2aaqGfAwDMHHsPUPXrH9E1b2juUIY9hOS0ZSRZ1LqDk
Z7QBfudWd9AKkDktkf6v83V5bjpbsnEtdSh2UV7Wt5GTlMehKuRbG1bcgeywMRv1sIA3k8IfjlAw
zIoNd0Kwy30UybCFkmijdOTARcM1dMhGgqiRf2OW02tP+nc5tcFdLrA0Q81At2ZwyLBEAUTieuvO
TzxuUtAF93mZyYcMzdttKNaE5MsGQFHAyBSZZad+RqqNMaZuW17M6kI6ohKPvO+W8apLycsftp1d
h9FUy2XBoKw7VDwC9h65etLy7SnujmVQQHaarpz7nXbGfD6xybWT2FS1Bi1LZYH5hXfjwmtNpiJT
5bLbmyAb7TjwVFd+l4thheBbM0duAVsLfEBNDuFLjigKqU1nwI8hi5YZfA5S3QAOIBw7geH1mU/P
duupvRC8fjHNR718DHaXNVuxDmH/MFupnm6ZteDmkNj0PJ79CFHDJk3woR5S64qz5CQATNUxSHG3
lTMhBmDoE6GgtL3o4HWmulJqyfHhekn9eygU1w2azv6LUmxkkAK65RrxwwlC1CFKecgeTkLeyJ7N
OWm2SCVqWGQRQWf03CNHstvYhkg8hmZE1g018hizyIA/XtB9XufIKJW2eVarhduoFiPjK6BmiMvR
SseNkwYXgFks0fjPF++qaTnOljDqvtyEDd8WtFHEDYJxt3seMNfy887kb+5mZLuYvPAg40XFJAsd
JAyGcY/S0rsAHIvYyiHaSJH4FV1+yEpKnh1nNtvJQmdRCBg3QVQfcB/xmpO8DLwzMxO4xQw6UOw1
jrccMQRNZts3s3YPGFOd6OBCMTq1EQwXNB2ZMYxOlCpusUQoddAl65WdGDryJiI5dJBQQmt48MZr
AkZI6PxbbXWI+DRekWfllSBkoQaiCC5MmC+cJJ1tHwiKYZLIk0SwbE7ssHvTE6Do4N9q+uwXMAeg
5SZcki8bUhlKE61yFRdRVbF4cpP+xSZ58HddBhDZJDdx36PVbWnwA09cP5sJg7c11Rh+qDorbHQ9
sNuzWoacqEBS9tx9u6wkAtGKeHRMDpUbryuBc3tYknqNEcPSIqJMpgwkwtesMWRuBwSfW0zzsQNj
8efww341jH3Du2YprPmGQxNPNLlvHi47GqwnXm9MrMHch6yrIgJdqAii3CKKRl5xAIgWniJkzgDm
ElY6PE92eZoUxKutGZbo00ocy9kGxdUohIi18WGYLr3DqmHoPlGWwmKjQrD3Iy0FUTcOQgRCrPtI
7z3kTWg93XBpEV+MQ8i8iX5mp1sPJJNTQYPajGEFMcMoJytvBoYjPoPv1s+PLNss++Q7EvGeSboa
bqExYbibO80jBH1Ejlu2W63L3qYenv0CdfzVMjrZ8PA4/DhTXPTETdHQ3gpq/DBmk8WJUwlBTE6K
uVFCmCb0dsf30JYQaJLOO6FbcdOLF6Kqe2DLPhCh4bf+/OkLt1V7eJ7OeCir0Im26Eakz0oWJRbx
WuHwnXGRDDF8gOA6ciVKb5shOb7MeUX6I8Y97R9SaU3+jiK8d19zAPz2i6DlsgBBB3mEb4HnM0aD
UpW3IwpAiEcUwudSWv3v7OorrLyemwOFYHoZA7wiu64VmMnh0MzhrS1FHtagp00FnME3zbKTcwtX
NkAKyF5eXwWqVKTyD7QwezwqBz88L7WT/M3+WJA6Vbn575KJ7rYmoZpRCkwXfvfVqxJCQlFSogaK
kAH1LFRZsoAS+0SB1w6McR2wRvhbUaplqWUBxgjyb2YGxjCp7ZAoJUqe6xRVFl6Kbrnwz4KnCM1t
t1tdRHT7jEG0s8VJP/ywg52tmFJF+fFoZcP4wNi2zFii6wbOqph8uskBQdKdk4a1/2El+HdOS1kw
4PF6Q5Q7wMex3M5JMd6aCVt/vKA4aXaMmDq1TbH3PSOHoPsteiB8VuZj51j85aZHnj9Aiu2CR4DM
hM+QrqE0gY7uxEHbs2yBloWiELDkmB3JIxj+7LEtfqwhpxaeBhSUJwdXsTj63NYvC3TKP3BEiXps
HNyxm86p1/uRIuahHwr/vkk71hEJhynomqm1ntKla0ksc9X0AQi3+fN0SsSX6tDFMhjoCF4g5NOL
IfRL1HhmIDIy6i1I6MZ2f666QV5XKy/uJQvFf1CMxC/y9OYxTBd0aQUOvwNCJ8C0duoG2Mg44vW2
J00Ew19+ZWdFgRxZo7kl9ZonBMUs1k/3nWgWXWwpnb2nSsEx35WNRKzWWR6rzb6D4nUBj+l0cY/O
8Kez6cuJmrC7N0GsWLAl/iIf9pmj3kqO+H9OyDwO3lkWfOG/JpLLF0WKRRyfKvSRHGUdJmFjB3Gw
ZBmbVbwIuquj70TlPWMUQEqru1DVKT6kYluzzzsp76U1eK+QMJ/LdnkBt/hY5cX8aM0LCQ39LG5R
lgH36bP0AZ/sct/zVOVArOfyVCHDPUnHILhAq5ydBjPIPRdNeUSKrS7E+CzP7PLXHU0eWZRzYH0h
X7RvCOPliHZGuesGgrkKGFN7EQ7Leyr1y9R4E6qFoti6mRvczJZf38lmQPVchta5CWc7tgf/c+VZ
2SW+vigQNXEDXg9lAvF16Hga9rMMH1nJKiw0UZCZD2wK76zrw98Ko9OTpSEUUOLnxwwdJfnOVfTV
SdhIqTDszjrmt5ukrSoO1nHYL5Env3woSu9W1lxxVaNTPzYisO/cKUu2iLm+kpAEGqCQQYdgtYP8
wDRE3QYqfFm59HHjhSCYIquPsWoURBfO+W9rw5BbltE6l2SiPNUFZAa76pdHpINEYPQWsUFh2N+g
wq5vynIsfrouBfpR1MWxJ/jvwTLj+i55L2M62QB/kL9+0bUvJ65QjA0ZcNH3OcexyGjf/y/obH0D
ROmKtOyT34JiPk7Dtb+JVKhuHbxIGOWH5oiEa3wbEYix2x3UQ6QCGuweJqRlB/qlJw8OfAZ+E2A6
C39X88PDGG11XzuvNpLJbehL5wRu2z16RrtvSZHK/0YcbofeIQIIAYJ4dMRQvvp+oT5cP6TFd1pc
xw577K63qgthYOqwKhs7A+7onQUKRXaqOIi6+4+ElWYHPoI5XsVU4sYYEOBJiy7aN67HwBcB1yGB
l4D5xRvI4CHD6LBUSGOpVlCGuYjQYlOW4q5SJn+DAlQhlaZ2RFEy7kch9dGXzXQHuBVy7yiZARA4
xCwxYsCIt4/1BZOTE9SDBdlLMYVseeZwQ8UcPXK5yBp69RLcT154GfGV3JXZqiRb5l6eSWNPP1Hj
PuMe6T7dERdOlI2IZNv5RAhT8taW0d5ijvbp0xHdLEPtHFo0ERhLGdhKUMlHHqBHXMIf+cD9LCpr
/MMEiFeVtrHy5uGRY+4zaNb8vfS9KQZByzTKgfrUkKMIi3lgwM6Y623OYdRnDd4fGgD/4HiKcwGO
IC5VdwjcbUJE0nMFOMoA0Kh3oo2qI4Bg9UjAGD7QegpOK86gfSX0CaudjWaki4qYdG/6Nj34rwuy
kE9+iolsBevSYcz7tEq6BvQTzS3pb0TReChqQPWNWIkaIp2PnZN5Rx/2GjHe8AjZMzde3ERVcCqV
gngpsgX1vzb7VSicVNP4Liwb4Ti5sZKtbAoWIZlG5pU0BFxzU75cJDnghN1a6bvsVbJdCOd7KU1G
9Ofqq+AHBMr0ULpsIzdNv+JSwBbHZB6pqPOTDoMfS2BOYuN3ugDun7rd19rVT1nnwxQY5K2CK4ra
piYQg39HiW1M2VuiWPV7kTXmwg8jN9zbwUFgeWfQ7Jt/tmdHH8GEFjKbodsr5dfebk3R86fAw0D8
Ip6JmzUVL+6i8HH4Dj5PpyHglNTrZ1G0CLELyHErWs6geKUX6Q6hU89xtVYQ8dCadyeZwiavOlQL
XsskVqJmUHAwHyrfZi06tOunPZP4MSdo8lkaOjesafUO6iHnloPwIgCsflJJ9DH5KccnXdRznob5
H8NPdBRdzhzALttiH+QyiDEZYPegNkyYvXb6xwkYXlP5kmTDhJ6sHhUA+Gtd1EYDBSv+AIFXlCQh
xBDdCqpXqXOYob8pZUQPyAR82yeROqZT/X+NKbYMeqP3fLTNB04/angWV+2ZIzn7qlLp3PS9+c82
qBTAon3lnnBvlEMG9kQQwD4BNbcV2jHgPZr0nlUWblCX3XmMYCt96it72dtaN/fYVWBPlD0LlSHD
MtoWslG4pVnRAdVT37oovLsiNMmD8OcClaCVbe3Rf4P6mr4xiGEVjejtwbKq/HNixPA0ix4zYQ0O
XoGdvCNm4IGUAvexMoE49MucP7qWMO9OhR5Xl0IH1Ateub9mdt/OVm8OUQSfl4LQxfIFT+Iebwnm
XzmaLbOe9qX1bASx5aR2bZQ4W6BOZs/cTT7mvBNUzRmBh6i2MdCtwfBXJhDAkPtM7jNbmgQXuRFH
xYAwdiqdPK9VCKchJQcPqWJyZwKChGmryUFC8OV+YwPDWTPPA+WiN3JkYdC8AbEC8ga1xvwGQa1N
YxnReW58m5WbTl3vdlny7g4DIzt9kTrxyvD93ko7cQtVcriZ51CdsVOo96CnkZQiUDsmwstXn2ZP
oCER06bhIyTcL9vzO6SoDO02tYNLR2aN85zAvNhrfxluXKfjCuIu3Es5uiexVM9Xf/COyCpg9KVj
sUPR02GJ+EKmoBrVtptSOrTQH6KNQQn2kOOoPBt0DpfA1+JV614CiLfNoHcJhk+9aSSN8I0sfHkM
h8Y+UcKL47z0ilgM2vwTvZNN7dE6n3J1Ew6rvjmrlRYoYt0Q94k0uxFhh0Cp3PdPS1vrY5PP8zt2
/eYY6gaiG19skPEyjuVlVt16F/Ws1u3Zym76qHVfCifk04ZDETFe4ge+0jTGB6svrW1pZS9zDuGQ
hAAH8S6wJG872WRBYNZqmL9YyLNx+7Hc9xhJQmH1sm81JG0spiT5MLa+hx3mPzn5FWJWB0lyM6Pc
fK3osO6a1XfP80zIOA4U5160K55UWhlSD9uY3Jz6G02AF9PQY89ZfY5R5u85x3tLtoU1Js9kebBi
hHT8Q9K29w3X5TDRyV5lCEP5xWkM4wPB4x5EQTRjqxfDNkw1xVIx1aTlVIaVZ1Mn7PyRF56K3Fiv
aDLUva+soqf0bns82kmPs9yTLtzy3MGEyXNUbJtCuAtCTC6aRFEquKtsf7PM6IM/6+BNzyb/RS+M
6gK6V+zjLP9bGoE4gBOk32higg954L7rCbfrJlr8aYqxn1fPDE9KQOG+bV0crCmfY2MMugnfSvay
9ZP7fJKkfS80DztCjd8yrTRZGdJ7RPUEhIzzvKQInBviATzMGQXZGvh02Nt8JCQovNCoopBzdRqj
WQz3fe1bh7QW4i8qJogfV9I6EQAZ5Xriv3jEuuMKctQFPXMPaDBZdswPmF3VsyYFmIAelonVSDE7
9c+4Z9YnuGoWPf8SMO+rKnPKgRBR5C0BIQ5dGJMomKDrTMdv363tfet2zXObyyjnPrGzOBWC1iMN
yTlok5aKoc8zcMyRPBFvHd2rQvffmovpdqqC4BVP1hgvqWZVQDvuE+/k8jSofi2jDSPmdpsw0/4u
O1LjWVDNt4IR8zHHcPJcZGQjxqUmkg1RWjQ94rPM9iRfsn0rbf04dIAZ/sfRmS1HimRB9IswYwsC
XnMhNyklpfZ6wSRViX2HCODr+9AvM2M21lXqVBLc8Ot+3M6T9KexHcxRxri2ZkXuBRdfdl2CibbK
2XDfKtywu3ooxzAOLGrpEpTMd3we3Ssby+jkOGX0Nrfjta6X4Txk4PsrKm++Y+7Te7IfnCJzb2+S
jCMDaIoFdsen/tnKjeGMY7L/J3s1hvxz0Yvhm9ySW0Hf3AhV/2wzSWB3pyoijeV850XWdKpiXuPr
99pFmbSHa8qs1NAau5K5VPlXz9V4raD53QtBngwPKDx1cyJ0WJTZD0YADvs0MVaYrmq/xon2WHS+
8wQ4awPsOf6HwJU/cDVoPudJUUzTKqt6XZT9RrwOUaOndHDbDAzgQSPHhwDOcb5mxauL6lJQ9NSw
P2ZlVD6LQo2vLXizI//my5ngU/TkSkM/241qr3xfp53Iff4Yu2NS7HIqLz2RyHvWYFW/i0VtveHK
5Ro6EFV/rv6PurX20t8mP1bnARpJf6YncTxSMVPed2BBN57mDrYBkzuAJisqg/M4jT9zMXKikFHz
NkU8FWGqY66fSMZvou84I4KMPS7M1lsOyfNA85gPLspcccgL6PIdl0a7BGrH2OZFxTBvaQHDojyW
4MQtieKcx638bHqk7k0GBeiJisjoaQHqfKJ0aLrV2Ok3akq9c4prMMFor80TsoLxz2mz7A7sdH1F
gZ1DjOPBEyUU0TOwDsbFhb827c15O6BGs4yu/X3sdngFzdyB0jqXCKLcBN5BiZkMTGl1AVvCFMW3
wPMxLkbqaULq/GiEml+o7S53dWEvv/G6YGmoxfrHqhEiejOLZ6gLcCf6BKCPDyR1t64bHrNE61Db
CxckF4NaG0/OAQBaf1GtAcChnRULXQAOm04qytqbFja8jPSLp7PossjOIxfpTPVLSW0JiApWalhp
Yzh2W4giJoy4qIICHPe13jRel7CT5kuEiCeoZ7Htg49CRl7C0lduokwubECfDNsBGkWYPNjmbeTB
5ivd32biak4stCnuOPIC5MzaZ4YfJ4frK6aS0E2RZSd2S2RWoaC0hU5CQiH1sVSOn4ZjazUhySfo
RswCr24WEBC1TXI/RJYeo17iLsEUfyJy5ZxMDrh3gojGeR5VdYOzJcDRi+TXWGT8SPiU4G1u+u/4
cN0/Q5O8aT+xT9xIQZr54CAG3ea/dJ1XD0mXsICJiYps/LzEb6iW4NsWhXcyhnW4qu3mNSYYjSdA
lUMIQpKtAU0P5wWFGc5ZUFwzwSywjTP2RWq0xnPQ9uLW8uGyGGkNaOBMhwcfFsiRyFS2rDTF5uis
LWyAiMxDQyTpbRht6wr20zrHejb2TYk/p4IBj3zcV6E5k51J2Nx9BGjvH3mb2ftymPVfxg/wBsVU
UMpuSyKREctKSaFhvEMurvcaS5dEeumGZypJSfBKp/40q95Yh1FxmoGZvE8jTBxMlDjT6I54Xbj9
cEByZXhq/SF/mJtFcCLS5+G3pvVg9R712Kqs3qmirHZD5P6F9NXTxwHctS9748vQlP5MjkqPEqra
GmKoPvvJZqmxdnNEZeJ9JXQQfOe4YViPVPbFo8eSj9dJYROQwINfEkvgbuA8HqMEG9kGgKZ3ipXn
gDeqsqcVRbZRCXVanuYRzawG3Aixsx70v134j+TJhxfi2919xa2XGtM8bDTe5tE5Uokgw4Ao2B4b
cnyriZq92kpHsDQWViBZoIigrCbcyq8/zBJQ6jw4xjF3++mhzBraAfjqHYnsdWceloReGDYoG1CH
1m9JTGvXSoQmO3NNMFwBNxXMkZ9B1VmMUSyAp4HitLLJg4UfP6c6JsB+j3s4elNcQ4MNcLp3giYk
1A0SPJ9R1KgrGXD9tCTxcKqYDioSxhSuuB5JfQc+CdZpUBlss7S/p9tiCcfSKw5pEOlXwQB0oS+8
vFlrdwt4ExcvMVtzb7tYM8gch3hBtucF5JLDyq3oqWP7dpdA9/n0C9E8GrVJ1k21fbc1TUH6toEX
u/MWlmD9SKi5qiGVXzwc9VZoGxgaNrCelqPVLslxbMBOM/+4H8qzZ2cr7K58ATnHt1ElmXHtqJgj
ujOlgv1Gn44/0EksG/Odl/BLxO247+oUn1QwebSIrAGd0MWH9l6tlQFPSPqWt7cpxTvj6GPLhtBf
CvoThTCDfTr34wvbXIS9oZTsV9OM1rtvEqH6iR1DbIVJrdtmq/H3TBcn6XFN0/0XZ494m2xqqLg5
/jieZTrbsmBVBRjJZFdHhwcuyFmPEuO9KZWPPSHBQGDlkyBvOvNnboD/2VWo0o5Yy5yVDpnAXAOa
ZPlAzCGlFH6m517iBQ+4eA/LZNyrYqX32Os5jSGfuiuW9vlzHrgDcqGVluy/cpUlVBsleEXKoIuf
NI6vG4gqTChJbpA015WxB8nIhUo6TnVssM8w7xWV3+OBtDpWqAEUqlNpWCuYVAbLP8IhxLL8ZdDn
Ti3WcgYS2rxAuIa012EIgE1Rr3NtJq3If4Sey7eckBqjh5uAcoL+lhvgaoQmnhpwc0VcrIiKXmxy
xCRz0qGkCYrpvzgqDrmE5xraGgHbBp4ezHvzoL2eEFBW5R8aIzBDNplEb/V9U62n6ia4LGnH7yU1
OWq1sR7cIA5ttEkcEriUkRdkGbBXVm4CSKU1QIfsp9k3/+W9QaMMUTTzkkJc4B5fN1A/+ZckzdSn
swV4sBTirPlFyquw4oZjpLGoozYNaVxmS5XR3vasqtx1kGeaS2kF8kizndmedF6AF5RTan2t2Fju
Eqqrfx2hZVh6NIpsMnY4L6y3+4VGH6AUYUsTnb6klun+mmrkWlgkfnMPY8N9oOpGvsdUYiEPIDS/
9BEX0L2FvZtyZChwB1HWsIKCAtxBqo1PKLLmCfCvQsm2y9oPMbZa/l6WLK136Iq4XqiLOmherM82
gvaPMeSvlC1Dx4kDxGpQAaRGXMA0av6C2XzG2IzvPcrtGetyOz0DsvEvPdMSBxqyxzsBBXowAiDE
uFNpDM3VPoByuils551bOeKNKo0D95bgLe2m39nJ0pAKGi7S3sjywi2DY0uUgS4DoiSsF4bkCW8L
Bba4PJJ/zoh3hocBIrj3PXP6v8PMOguO5s0kqKF29KOp2YoLAvhQ9x7JoN78NQ0aMJETa373eoE/
dNIdzfAAh/clXradNXqkIoFJ0lwZ2yEuNTLEXpMd7b4vePP648GmYBLep8f0ixvxsRnYcWwjys0g
Q8w6JMvzgYlU37MYMC9Z3MiTKXzrwx2G6AyAkKIw3wjqz6Vpg/tcrX60yH0pRmaz0QzSvzOiycEk
wk5sGZJLzSlRBCz9XbWxc//On+zp3gLluC1q0wPJSkAQ30jy0rKUFBt3wIMLXPKGfm+9obj692ih
9U8cWerRr/ufqIvuoTpBBsUl419kYTUPhgcvcYPfaznygmkI9Ma3ybb8pwSsLhQusBSlJbEHdU0J
tWBxgYEUsMSgb7+Xfvcb4F0I4QZFf2YoVf8iGs1RHZT7KKBFhnnUTBvHN45sHNkrlD7vf5MA1N3o
WcT6vJ53UFrVr7EhnkZIIicLdE3Y0bl5hZmRs7LmiGKXeIxzkjt9EBlhZVN2krER6HYTnP77Sony
Qg0f+qZ/Yw+b4l9pvQv45YiscWImW3fRz9ZSzO7G7wBDF5pO2IoTZ49kz1IHN+QBEw+Xb/aDaEkj
rs9ZfHYkTzbD6Lz57O8Yqlj4Qgd4kE0QXY3Jvs+Y9jYjkfYQDhUfVV8Mu3mRKpynoNkhtVf7hXvH
dhR98w0hcQixDA9h77rvyUzalGr7LXchiJ3M0zvySiseWPp3+He9s1j1js6iiayL8DSqjlC5rYKX
IgbJVzaE3SLveyFdCi1TVc5FYlY/VUnivWM7uIgFM77VpSk90wK9erQ+51n9tdv8vgcx0bfKdpBI
zPbiRGV2cKR3whHs7jxf1OhlUXLE/l3sY8bbjV+LOayHzn5kp+JfRDpfYBYi5nNNgFfkMlote5W4
8wUv65/EGiXzQAd1HEd4iK/sC7omS8yYWk6sstA46EpbLZwxudvFjvXjaKJTFUlAACMyz/Sb4Jya
GrnrJtcix+jMbruRSdV+Wvi6Q93WYJdbjTP7Qtup9LZK8m7gyYB2a1mbyccmzQZNHEBO2U/t6h8p
Y6/cB3Ph7nsF10OvGEKOJ5zqXe1dW/y1eP6tZGdSLYxkSds7ZI2dRcicxIE9HLkIYP/TltokqvhX
Onx9uM8Zt46h8uybXX+ElaO3nZ/Wd5EzvAbsd5/jzkHGy7CRKupb+8g5NNKZvi1TlKjG/p1EXeQe
C5EJgkgXgrSDWUYg8ghUKr/2QHkOzWB8K6jQm1xnA0Zs8iy+5/WHxOcoOsq0k9+0NOLEyQtdXziK
+VdQLPiKwFLXuUnuyYPT1i5MbmH+XNV7x52jUyENpAMG8fScVCNikauZKaRpsSMiKFLqFcIXZS1V
wFRAuMSYKSDPLFojDe+T0PwwYP4rBLgSaY2hHWB53YBOGwjpWum1BegUwu1qd23QpK+JZXxDwR/1
2U8NmKSEz3+xdJtPpQUQ/ECuosabnlKVblSTCJeOImBEaSQ+xnTeg7UzXoAFGcdMjs0j7TbZJ+oI
HrS0dfks0TLTZq4f6diQd7ajwmD+cevURXHruOCv/DY4H8uu92uioJ5neycVIAJl5pg/+oUjNoFv
GzdeN5iD9FeLuSk7TIivn64zeH/V6ONPsuJ53qos7u0T+3V8Nenn2LvRg8db6YJmG2LY8O9JktwJ
R1JZm1VuPO7Yx7xXirADb1joXwO3jpT+pHIqsLrXIzFdvvtsIf+mPTOhH7T5jv8RnM1kaeaLtVTx
e2pQAe5HttxiovfpWPK+Zmf+12qlntoEudWF9bKhm+zb9LlY1Mly5+ex89A2+OnMuLxry7Zj7Wzn
GMRzc19SgLRdFp+XmRB+EzKO+q/s3UnMFKM7s8QdjUNmd7yVWhnc+auRYUxb556SqvWSGpvWpZk6
XoCNKF/YXVHdy2M9uWYNFiXJX7mtcSCx0iQuyPHvIm7ITLDEcwk+lPIBn8RDvI6N0PeK+3wZ27NT
DXZI8KF+puU8ojOcdqudbU5q58WEWEvGtT941ih+H4fXzsB4WFa+R0ViDY6qkcxSJmv8NlhhLmgI
t8lSZ3Oc3v02DoMBG1tFgGmZnAmxompY89vl39iZm4bSFAOgjWQkZENwP6SZfMsXunCmOXswhccr
q+3EudJRWHT5d28U+wWiMKc/FM6ZXyZJPiFU/Lc3lvFCagqslea8Bpujrm4QOKxA0u4wJ8P6M/Tx
g2cn68vPc8Sd4cf9IbbS/oVX6bw3dQ1nxS2H4kN6nvdjTlb2g8EDYE2S1vsMaOdvJKPHNCVwtB/H
4aN3lgflZf1dMbEh3A40LiSL1988uznQ5/jHld13jN97yxowI5Q2mUctKnXH4jHeFNnKy8m5YOpE
7QV20S2vkG8muDPE1+lULxw0LtH3k93N5HKmIU43fUeX3aiaco+gXR3EaPpk9cZ1l9S8smF79ro8
InUT95fcrPLXnoXB4ygVPahozoqtbJ2/1g7nqjRi4sQglY8jRDcSY/Zn4Pb7QvPtSnP8qynE9BOP
iHtfG8lhmknXaaeKsl3fyXbXVTaY8HTUBjt29kWiee3wOm0wJUCssRh4J7OEfyqoQcrdtZK+WMSV
BKM2NzixtkXUfwaNOkI4KdlalTUUn+Axz4i7yQh7C2Ep+s3knJ4oH8wuJqmyfQSs4KqqD6xS2NzH
F4O2Nw9wS0OqC/+HwwULbMwhlrXP0F31irI74K0GMMPDqLFzVjo/mn1rha10yydFHnNfp6vompX0
afUFg3DpPcRudrQISBLdnfov8hHtwXGNOaQwkcHblmAQx7G5V0ty81ERGEfAZJdAspt1oWBbov4m
A57+9Hn/zMNjUXxaTC+VS6CA7bX4ER1slw2SpXXLm6K7t8l6UtSKCG/7459OCMJEG2Wlt0TbuNS9
IF5lYgaoHJYpyPJ0G3lpcxcM6gGP5lNjYSqfKX7cgIP5DlRVXyD81PthTpgU1drenrOQv3RG054G
Lw12U0zCU1bMbGn8PZdsaxZ3ckNcMC+JVT00TcdrdCz5a90klkfNKHQb2RKTw5pwebPfKzQCda+k
8UycdFXB2f/bGKDX5956c1byXxYw4mCBLY6GSJ4W1mbYnPJ6F+NNfzKi4bHIARgzUJh7ZB9z3/ht
9tfEpMERw0M7iCA/TFZp7jk9OmBYWMD2NIWK7dQa41M6jorupH4hy0atM1IZfj2iFF6KSEsmiEK0
tRe9vcQzK2IwC6Hi52waV4YEdrjlxRCOufxCNEdlc6tjl1EdxcX0yfX836hP7ly86kBl2Rfk/hdX
Ae+0AHY52NoR95Jj/WBkJKwnvhdVxIsROIy1xxPNdRZVcNBhE/n6xRdxvUuFn71QKHFu27a8d2Tr
/CO3xAp0zKIPBBy9UgzB6zWjv2dX+Rb75kiKmQuRvxmtecIKVS+sJgI9a9aKuK135jpw7IyIiRXw
AW3kcRCfoTtfA8PVrCvA7OQO/RPnhdz5fUEpwVkuUCn55jbyT1DK/tYZzrWBFoG0yI7jRKIC/2cS
DOkl8ak5sBk2NmQGsoclZwM1jlQ1ZDwdryz30u3UWP3HwuoT6YMOc4A/6Tkd49g7lYiYuxothDne
pL6EEin9BRaJq6ZdJM6B5Fqx41mrD4AkOhJDIBNdivsgX0vM4Myc1FDBd+VDmSbjATwgn4wojA8m
UBoGiOZtsaFeS4CcbLjt8tzgOSW9M/NavNhyKp/dKR5eVSvaa53HZtgni36xqFiI2fUR3u49NApR
zpdC0VJU2yVzIRXLv/DBA0ZJvWbWJG1ZO2yXsMXKOB2LkPKq5to2vROOvfWVB9VZ+IP+UdzfLgQs
Lc5dwkUTe0On/034oItDXroevs22hbuQZks0HKjM0Gyto+gRe/x4iVXsZbcCocYNtUAJOnlWz5Hf
cF0mQIsCsUmavrfYcdXyrSWdsndp3H6UqYHFcxlw0mMorVzO/7x/ktL/scY0QafqnEMBqmw/eTOe
79wOBMhrD7WUa1e4MEQcUPVxrI8SONVESCumUIl8QLtuPs0JzhCpZnRvN1/+qiFtv+ZS/p2r3jsU
qsv3+AqSHJ9mybOM1nZcoPI8ZaI0/vhNHdHLtfIBsGcT4fVtKo0BSbdcSotxA7f3L1hk8qu2RxMd
4LptTonpgUvTsG0HGnr44aGNJOudnnt8fe7ruIFdQHDfjam8w6I+2NslyE6iSnEitp3Ccjy3dxyZ
sB5w42N1N8f5vR/tGnYTKTUOS5pCi5fRYel7llpn2GG6iq8p4DDMoANrpBhxgdKdlE8kxA0FIss3
p/5UVPivth7uvAO2wI4FcVp2b1TtEJ0G1+OKcwlZotZXifeNFboxqmSdxTCkKCLFdYrL0RzvFuzh
gG08KfZLGX0yaS83l5y6uQECYB+Rp9RpBF/xQihcAm/BcfnWSkX5AT7P8mYqrQ95EmBpHfjHTbOP
f0F7jvuAStEzyIE/JGOq40JAYHUqIl+Xa7W9MWcCzFhstqx+ZO3emNyHSz4BdcPZhngXKCt+iLzO
Q8Hme0mUAONLo1Fq7eyD8p3+nLAsOXK57SDCyvh/iMF4NkG5YlJAg8RQUZqnyBgTPJ60G1JBQqDn
m4weWWQn8e2NHDBE0bux9UkJIayhlmzQG/KDaVhOti8sDDGEJRLr1c7VWzZXSJDzDEMIrIKDI1K0
v31SQlCF/5pNLDi1nB9yqoo3Y4J9i+dnNwH7v+Jh8u47nNDwoeFfti4r9FlQVMX74G/qjFYYlXNy
xy3gLWbttclB+EHq4f52apdlxFrT5BGKnJL6nETFskkXVaw0Jcu6jCaL1J4h+Ej0xqHwCOgrTQD0
E7Ww1XAG6vNkpeTgJBj3gm77xakXFISj2bIMqIIkOQ5+S5o9BZ7uFn2w69Bg8PBy8v5huiIsEA3u
a5TY73yqq/6N93kTG9ndEsnlvXJBQ9a9xi/Y2ZSTLmn1aOWm2vtqxq+etTdaXbE/RBCz1xoRi6Wk
VGAWC774aHsW4AFIH/wl654BeZs3FbxUmDeS05dvz9zt/A5rVGPWTEoZZE5q9AIqD9vqQrXLSMVn
5O+Gqc/32TqFRoAg6RuZfFQWYgw7kseb2smCQxZoqriAsD80mfxlM/BvAJRAYAnyy2BQJIbzq8DK
Org4bBca7veDkDb3JoGxFvQjmNM0q0Pbr1ZH0lLxBy7ilYyfWW486aWfvEieCNFSXWEBCYADz7BP
U9oytLRxGdFthrlCImQepivv3/ZpIvk6n4j0O0TV+K8Zt8bMqYH+N9DD4z5mtnUesBUfEVTLY5YN
9K7YNB+mE/7BoSDBQl8ePmg7zi7TUGQ3P5h2CcjmgzQdiGaF+b3ExkG1HaWgBQDLVhdoW4kdPM2a
ygo50eRSzM3Jbyj4wlxnfMT0IUPT7MwIJIi3AGVsrT9VPyZNSFcrWBYNhLXyxHBgCO3O5YKFjqbR
5sHvZvvYpXqlZNDAF9iKmIYT3ARF85eKvvXHLDBu2rHrnQtgGPOxgX5baHuiVaklRtDpHjzPQEGp
v5Js5z8NZXa0GRgBXNMSms0aOfH/1I4S837K5qW8mODknyUybX3GdYFWobr+pMpaw4nt/OiqBh7b
BxBodbGf6hySRjKXow6FtxA73rFCrHpiTaV9mbr18G5V+zzl0y2zTbGzW/VNaGtqtrPCyoo2xOTX
LJRrwpMndIyVaMZPlMQYBAVoh93ErfBYpgG/wMkUf6chaM4RGh12UWS/zi9eDYNkZzyjoZvY7BKo
9JsOoEBM5HnKt/k0xeiSRbWNcjPHt2IWsJ8i4tYoNZ1VXPyFtlwxF/oudwuAepaM223R+CVv20yb
9hbXB33ms7bfONbrf0wBy3vDxXLad4ucntFZ1bO7AHbPiLkfLdTIc2GYbyt8fE9zR7+PTTt4wVs+
EKVKNM57Z+jZdprN2TNb/8QwAVIkn+QeLz9inU3zzSPEirkg891m5M3j6E7wVsofDEdZ+kJd0nyG
XONhifOb4YhfRQesOdpqm3FHPUqWoveWtQDsHmT+MZeF99XQ0HRzl8J5c0ANboA3swSz2R/yFCn6
mLYsqmIyOBFV4iVyQABAAo5n43avGX/we1vUTTgqd49SwWZ1IQgd8iPajGVKEDLnFI+Wsyej9JbC
ubvXPpA49DBIZdA3sylM54lAUKlFvp2l6v/69Wxse9kiPXFShb7HBbvmu2uU6ZzswXnA1G/J+x2h
A7Z8B7ni0QKMXZyW3izdAefCZ576884khnNMy0Be6yX/BNwe7xfi2kQPZXtOvO5a9stLDQrMVqyL
gF7R+WMs3b8hRjkMZI3R3WP9pz1Xsl0sC2PjeWULciMR4/p3vURVWvyUhFj3QTu2ONrSYCEkbOTh
2EXu0QSdjRe2qN8XLzu4afnoJelv7nEIADgg7T5kJD9YQfD+anS7No4ISct6amTbOIFJlY0QjWNQ
q/uqRzwjQNmXb2rwcvZkkM3RYDlgO1xhocGV/2QqJ79fFDSDHuUZ1YYlURMFR+wJ+THnliBJEM7P
o5cuj5RQ13xpZhTgsVVhGgzignTD1VmW46EmLX4XA3D6B5lZwGkGqoWUHHD9wDX0IOc5OLKctvGy
EfJfJtbvvfT/STrTLzQrMXIArz9w5AC/FRkfAo9xKCdmBJzCCyk7r/5o2CL4dLsuNPsMSmxFN1rH
2rdfrWAqajJDRfs5xZEgH12zVgyLVNpP2Paf6Mdwzv2Ko4hs/+o3hrjivWSTyVqZ2l8rpw8giZ4S
NpQ72kJxUBBTGChZGZ1gD2Zzfm3HwfqOPczVtk/+bMxq66EZLeabFmC2eayCztuJri4fyiCbdg7J
sRusSBGEM/93tekdR4Egxy12YcHZvDlCtl2oVKKfc1XY1yWL+Lo6aXYkeVqcmQXZjng2AXy4oOtW
neGWtRFt2drA3uC1xaBuWorma+hi95M5Zjjn8WwcGmVllyAZBu8yENo/ADGzfhDwk3/mbJEmQCAv
5r66l1Nxr131ULNEAlUQEMnXRVrclmrMQ6pS1hobQmXbQHsOmGODKnAawE4lN17+w60getPLzUaB
zpO6/Zem4JbsjmMdEZYXHjgCNoQVcs5mqSr4u9q6de3EH8Izmwd98WFlfRtqbisZrgINhcCVUUj8
nm42ylFgnwSYBdl6nkTTigOwRYM1iFeHjLp/Az6pA6En4t2aH5jsV5STVlzSS4rDbW9OScY1dFoe
20HXJ5DKMbC+ObGhRTBrfixs4DGkeEq/S0Oo01S3+iaNoH82IAwRC4H+I+bguwvQT+0MWjXRXB8a
QDZL/MYRl4ypn+9jPxvfysAR2F+r9seLM/dsp0n9m8XYj3bYRdn9DZYG1uEB8CWGq52I9KA1H6Sx
vNDJRCOqgqmyo1g2PRIEZuvvQg3Ctieng9VH2LIXwfnU6v7/WmPihXzv2apgYLV+EjanD4AwqHBv
+JX8JnIpTmOhpcF+iWO3MqmA2WsBHM3HFniBShaEPAnF41yKv4p0J2oYuOtEgKskOtLxYea8eAjJ
z55K+Ki9ufgXCEKDBIOwAgxoWb9ZEyPKD1ahD70wjrYoC2Ka1ZPDHYekA7kVhCU6OeImwcYDEo61
hMUixvIM++A0bXRHNXL6DE2/nzfUQqHQNhPIMZarIR5MgClThYPfU950v5DLRpNqRYSIjOyIzRTV
1vEDiGiVVx/jmhUGvngnWF7E0Cfevutk/0c1ZllQx1HO6S6aRqPdknzk4cehMao3oFn4h9x6NO8k
5ejnIMuN4Lnse28vrRbibgUmZ9/1g/1rEfp+8tw44hduoXcqzA0fSQ9bcZMnrnPfRvNArR6m/jAL
0iU6kGCoOrSoUq2FkjgF8mlAx5nsfkifuYhOzh78KZJ61frlrjem7EMkdh463Ga8P+gCejwZqtFZ
6Jo9PbNw04grebw9Lvactk91B4YMwHUk/1BxIMvHBCHVfe6Fy24LmEedPCleSvU+iIKmeoCnLrh+
UhI+NmdFyHcKlcgMsYp5yV2f0tPZ6DRzntmtkl9yzNjvNxBvKJjcch+KwzQimI5cREs4Ap1N+3ez
FHfkgR2ayivD564xiVlpRBXam9mWIaScSlfmKC/YXDFs1wpaWkrhtt+4iuh9wV1wI5tl6i6zZ1vF
8wSixzgMqdRmtLFUW6PLxPM3VWjLV1dSPXhxXWP4Iopsh0Ul4uUBI23W7buoj+dXRkZADWj9afXj
u714Yvgs5aFw/YgI64iQ1ZeivxqFmVtb0Era+yC/XjcPTmOJ5cBKAofNZrHQKLdzAlOn2SB6jRAu
cxCvkRGR+EttlzdvTdFbszXw0U88fgNyOdc+kxkQC3ZAaX3tnIikii/XzWirD3rmU15VlPpGmTVe
U5aZxV0MkRg3D16305J1pYv5HuLyPXUY1Y1LaC6OXMQ0x38+kQ+PLHCymyThZ9/kPnwyCEEjjE/N
a2tG1uCtHQRlwdPq2jRJjLJurB0+nfSDMdWhL9Nsyte5y8f2HZChzPgNEn8AP6EOXZSx/G+lL6Mz
NXGmdSqTIZ7uWPbPgjJnrn1b+hOS97rsas68aCSipPjg78pUuPqMja7qIQY6/hFHWm+/EeOmsNal
F/bgMaP/4IVUbyxkWvGTTm56p8XApCzY4+6B9ORnWEXDQ6Gt6miuYaHapHBsYzRI/Qgr3hrdAIb0
hrKX0zJayTj6UzM56ycPPzlnGNXhQBFc2nrqvlqv3eVIUM3ro1T/TgTba7yZiWxDTEDT8F0YKoi/
Myrs9dm0tZ3fFYMcT8pDuaUsqitW5oDuMJkbcXRucD2ZN8z2043UKdDHrleUn3vlQm8BXUcJt7Ar
BiobN17KcTE5KSa0RbhjelcRdMyuZmlTzhnPdnZ2CAE0UIgSl00dd3ZVIGRS03GszAznttXGOU4d
J77FKqB8QhQdNuKxLKgAHbL5zsCWP7D0Fum7gZFw3rgV1dcPrRMZOVAnYGkeVe7yPpsW/30cMYNv
jKkMKPDq87e2acSumiLz5tdNdRKpN3zFduBJODa2sM5c9NiBBgs04TSFYwzdcFbVSF0vygu6dVan
B8Q5Ghi1ik0cwQ4BFg524iScOJT3DF2ECR+Dev3H8eLRYWLJFMnOCb/AqYlN/RN4Ca/bHGU1IddY
jNMeODy6bBfDN1qtH1bUnKK+tbGVFf2Cxd9szfqcgV8BpJvHI6Kfq57KifUP2HDQUCARnMVevq1R
DPqNgpG4D7OpzlarSZJS09JOqZ8dOm269x2SwHJzLK94zCFZyWpDrkrAd6B6ifYq1bSPyUzdBl42
ehk31mhQ7lRViFF7xb4YLZgdw3DpjWF0EVZj6V9Nihd4h1up/VlzqYKoCbfQOiSUp51btPXpkwIK
4xWfM8wJ+lhGH67vys1Otp3FypzrZG8DCz77ObGLFikroy29yGKsDWZUr83lVgXv0IENjVWCVzde
0fYlb+FoiD4agrdm7JzgV5EAHx8IFddUBghFmMlgwYod52rNvYmsWpuyEGefot6wjgilbrsRStld
qkdbUZvhVMmp8f/j7Mx640ayNv1XPvT1EENGBBnBwXxzoVyUmdqszbJ9Q7hsF/d956+fhzU3VlqQ
UAM00I12lZkkgxHnnHejQjj0cA128Ca7Z9nEGOBVYUkTvZJ9jlrhzGF5eAnNZJXpH7Qh7Y54P4hN
ISaqn3wBfHpVOdAHHzpvZTl2MEHxn22AV+EXEvZ02zuZQVsfo/QnEK3rNDERUy5kibpy8I+aQJ76
ODgrOdFe2Tz7pPKjvwlBccwtY1Mvv4X0qXBL8R1To/h2QAAYiSauRqyXjBw9OrI7Zy/BXfWd9MMI
hAfYZCuRLoVbiuV0vp46DthPdtkwfYPsVF/pfCw/o9iZKJUKq33JbFHv0jivnC+RdvJjTHUC+u2G
HuY+Vt20zxUWAhEAkITw34CKXoowwG3Ni8wxyZvgpyaNgVl+X11hhx6cSOQer3Xs5Dgi8QsUcdWt
bCCZdgh5EnBGHGFdKA0tDSGgG/+F+aGMMnwh9DBBLfNwf0AU0U5bFbkYQMLjUlDYpAIERo0a7UIH
NfhVkfvRGmrS9Yu58pSA/z/2qJE61gLixtLts8s2qJE7oQS0n02xGnRjdsaIUyxxvktBS/ONX88k
IqCopZ/M2FU2yVDrjEDCRm4iavjPca/9O24TfBEicb9yXefoTgOyiQvRyy66pAFoyYUrG+neNaMv
j5YBHMZNYIL3iLUtfLuwdm2gEzl/lo7yPotocO7TPgW6H9fQiRvTyKa7sYmzKW46RkHBjxykkZ1D
aPZTfAfJLjvQ6jL5ZOZFEFeo48yKtz4y2TDjmGD9Hqwxlhw5EGOewinX11p3o5VckE9kZTezTe+F
C1mE9//Evl9dtLmlv1CZOtY9enssJtNEIUe18Y+9hHSFpjpEuDtcpHPtP8cu3FiOdhl90R2VCjZG
TTU+FMkcEfYzaahFHgKObUMgxJrkrBUCLF3eS7yJ0Y00tNNbT3QI2doSxczVkicDdLTVpvelt5pk
R59ePbA8guEaUaZ4ImmGpHk76fxjDOCrLxPAwC8Z3uzzFsKez1fG2w+uAqxDEe1W9Q7nF9jnxWjp
jWynQgF8CTfybt2Bnu2E82buLhc46MzQs+owXj1DJF4Pz8xaQojkEohgDny0znaU//Qcw18r4GTu
gNxnF/NLafsHxCv+kaCDDsYBX8zOnvs6vJITLf4mrQKV3yW1h90H0zXK4GysPRwuOwGyKOwUa5dS
e60F4cx1NfJJI1ym/C0UYQxPfW9Haoc3ffNxpL21HF6k2DLMHj/3RWfJYotmpP2CPTrZ8DVqDVzU
wNivwq7WJ2YWa9vXxev8wlOsPZWoBvGpg82ouXCMEvHRVZh/HIsk1ukGWWHYXjAWhh0ZaW/cod1b
rplKL1/C1rGby36uPaZBzUz0U78QXIbwcNzAJVTXBR6JWDu6UZEgaVvNuLIlaK3PkE+Do9HQ2q8q
nMrkQymKerqPkfaWySbDkAoRYFqHxt07nVM193k0j6ApmN/SkbowYlkE9YDzjByOjIiHa/hhgmjs
GTsZy3WvNZY//hbmtIspSVK2zreaNAFv2zcU0JsEO5oZ9owT+xmuY7oYT46/wmZlJOijtyWGMj6d
vR7dud8mI2sSQI588Yy0db4MWrG9WONOwql3/0pwWbgxrNIDAey6I8ZxKacHZdk0yPUY4H3fofDB
QzpLFHYKDRiBJ/2p2bozVoJZU0PxheQ9/gVuFUU/TEW69A2C+AyNsSALci+YrQaQQpM27e4j1YPv
y84U2SV2T477wNiewIJRy+IyqgMUNG0dIJYAZL6pBswRDp6NkHiXlEl5Bach2w21rQ/hBAt2m5eM
xPoJAc+FLiK92oyGPOaluSF2mrI6dMe23cHzk3um+yMUMMDJGiukpM+fusmk6TXCobGEb7/YP/2o
dn4yO8LEubSk7/Cv4zf5reaDcbdLg3dROHU4xF/EXg7a3WXqGdGu2iLm6HGQK6wrG2079R3jytLa
VplxCmwAsywj3RyLDWhFogi+L1M77gZcWXqFA124YNbaFZY41aGyVxEqkHuP1PDZy6zK+263UXMD
P33BZ6sqL2FMkHUDspVIaEhzv8dYboJ/UPaMkjCIVBHPIxH9DlfJhganaru9W8OYZ5BqxgeKuaR8
xq4PIgQH7qARhnYUOJU7cyDUg/HMplBQSedyguZOyEO4KclKhVJdWXN6T0z4Yi6Hnqrt2HYqcA+m
DJ3qCXkXe8SU4Br0fRrmCRvIAnOxZCVyV9VpwZUO5b+2RU97sITxPST1Rt3jmTaSg0NeL325H1nY
E12UaPlILVn9a8liLKiAnrALpKXaCm/1Pi19y925XtwD/y4clC0dTpVEn0xH5ORFP0BtTGF8p+UI
eQtUjGAYAkjbXaXH7pfKVmg+YXp3arTB2ojulJAz0dXPZRz6l7HryHofCicy8Mpc9ZRPrf/Y9Wn3
5DR+9GvCRMP+5mLGsbr7G+cnLMgR0nvqDp+o3yMsaCI0cLhk1yNneoSjU8Pf0vols1yrC6Mnq5+t
r4Xo5wefUVJAtojB0hinRszergMsBO8D+vZfte0zN2Iv8J5wQDfpX1k69vNdhhf+TeV33Dz+GJJ8
XTXk4U5VtQJ2KFIf25NgwhS096Ky2eUO2t+NcrL5CtU1EEpYO8PThAzuuw8tzNlDvI/yT6aycU8O
fGMXO4ba7G32RGERQol+wpfUck+zMv1EIZThyI6hmVsWeLynhOIAyQAi2r3v3yDBqSrCfGuConKP
JKSrHF5wRpwu0apIYSLl7HoCW65EBTKOcx+56oCMnH47OIrB9AnRkv8FeUr2DFY+DrsGWP2oc49w
B5ygHhYBJnSiR/XyUwgk+1dkN8NnYw84cjDtnZlpmJn8c4E7rB86Y/eNJNN6rK6WmiFRCbuLE+s2
HoAkSYi2quErwUYwZ2AXLWB5+EsGiGp9G1Yb/sYLEzM2d6ztDUwdVVr11URicrmBMQBGFfXtCGBJ
OBkRzq7xGmymIQ1Ot4PjD3dD3elbEZf5o4eJZXBnTSmZxCIYJpKyK935zrZwqpZCMKj8cic6Wn4y
Fur4EPeV+zlS5BMeYQ/o9qmlnMFlIBORs/XJDdL01hW2yReIVkeMhSwyGpzJTg5Bo+K/3Mipn13V
YGuUDPaPLMn8E/yc+u8utrvrJDbqqsrCMLsU/kAolo9ig/ndmMc/87ld/XoldRAhS5Z3qwNQt9sW
HZRPs0iNfDW7diOuIWK39UEO3DFUMhVv/KhIaTYnE9fYYAtPflNDZx1xVWjHz6ikfRs8gA4V9/4G
Yfmv0lAC3OUqZwgNXLKU/k9XtSq5ycY+YeQk8HUjQYKDBQZgICdOGYcKYFsQGe1c+DjOHYZhiYcb
+hAo3hgi0DNMSYJ3JeG11UJY9ELpefS8BKLuOFc+2fbzED40FVlNu352Ujzkl0jKO1g4Vg9Plh7g
NJGVwjXmBAVPIM14O3BI3Au9zHdERnvVJzKmsq9FETJjHf3Qw+IjruLNUq/vDmdiKFQFWvVtO9aZ
9aAEDifFwQlJjMHTf2786h4PRfyvrcTFMfECpZwjyjUKOiF3wI18PFx04JZQZfVI23ABojta2LVU
7oSpG7/3FGBxS26HW/X58GIBVUZI7boK1RrzqXgKDwuye48wuWWFpBXBttd2zR4Et5IJHXOlOfoc
4iZYYSBQLs0WwB+ZP7OVST8rYvCwgofTgjzab3UXYxSJ1VB1wcHlN9cuWNiLF0x4t3SYgmSMTsqQ
rj+ficZNMPHAJ2RSJSp2nP9pNV03JSamQzXpvOR502EwMQ9RaN/QV3ZwCjP8hEH3ZalShBuoWeDw
GbVYwAQJKZtYvjNXpeqdeHht6R1yp0A+EjaTRQiicY/S02mLXwy1CTbAON14j6uevPqFR3J+GY5u
dSlrevBfGlE7zFmSWY7aF0CmqGDzH1MiRUK37yzbgXh7vSW7ndU49jWTVzwyVrHGmNnQnkr6kdvY
0lV5J4TV1/sGzlq4cYZCZUernWzvQVSqcG/SMIXJSQIjahj6icPE+scPVY6e/QtBqckukdexbSb0
+lfeGGKfHKdZfYdfOQd6kFbTTdn5uCRfNF1Ye08ZglD1iKQizxCZepO1g3MHv7HCvwwmoj++AFHK
LaGCNtx9RkghJJPKEjcZBfizQyWS3y9JET96jHBp5hgk/yChhQLPqLC5d9omKbeEapirgu/6KyrM
BbPsGfIYHRrTI0BWZ0ovXBqQCQv9Mveu4jLkD4g3wFSSuA2DQ2trNdUtuB9dE8exrL3PnqPnA+4T
CkVwQTAl0z150esEa+cirY+trFLrrqUTglviSHe6K9lPgWrBGPJlO7U69KDj+PIpxgMSqlbsFxky
/nTZIBev+mo75olobhSu6PnXIoLW+0153tATXAkTf+MFbTdu0ti2gk+RhWoJyF9RJ6D5LYX3pURE
rS2k2lKIF5RJoHewzfz0CCuquhGTwsUI8MH97pMKGKCTIu2adCd2I+/SWphm5PQ6TPNvLCdIg19+
ySALhzo2ZfyUv1W8Ue/AZ9V0RFbktlPfyJb068+Dy0R8n/SiclCG2lrvwMmQ84XduOyQRpA3rQHI
kKB3atHXZsbbAgeSRd8UhOtocKGZWYi/yxjwAOjgaPrEACyCWAdASyli8FpAniVppUqUGTrtT4mB
y3RkQ1u8ByLc6xA3HCtoqZwrAM6MqEZ5ly2y2FSBA9eSsjEqzHPL2IrWvcr19JN5Ovxa+s8ZOgXz
xyplLkkW2jT8kj53uHFUzNDCn/r2Kc2iQm1yxkNfZvZicFrLi3LqsHl6aimxP2XLYPFlRfULxknq
UFdOv1zXLqpaSNUFUBDGGuGzcuyJ6cbipN5POg2Fog68SzxmUW1eFrJBwnAvxIJPy8Tuj7OLdlLc
0FSQPBVlGQZ3vQVXmKwUnPLbdHnsnYS3v7UF3gvPasqcaOcPM6a5ZNXVRXfPsZPAxM7xdXgRdcjn
iTQn+soWY76086iZwGSLEyC0EuqTY7m+jUKiHgZGbNkCkyNX6n6mS7CPHZko30rTm/gF5hO+dZPb
pKSGm0A+DGUgEC/VKY1RNKovwg7RMpsZoS9Vqxs+dbi0mXsCaem5+HL87/MwYSQlHXNN9ER+1Tir
DoCpafZCGTsfmAcj7TTS63YEdOORSaJDh/8bfIb5Jnfn5gX1Rjw9piYb5wZ3CsE/uY5MmUJS4P7o
ANlXOYFH3BmmRFhl9RVqvyJv9G6hb0aFE9IRbpbOl/GvAKfR62kmnfPkJH4JeJd2XnUp+oUyFC/G
6jKK+wSUpqn10RGUrmh7gcHIBJ88tSnG1twSCU7hjSwFyDktc/MVLLy675UY8FBx86Eddjx+y74u
fD02Xx0MnaznERG7tVmQoW0qNml1dLTTYPhWamsgiEMO0U9NfZodm4GgIaEMoiKm20NzkKimB/wc
0hzSlt+m1Z3xzYhEj37Lcv9mIOWiN7fws6geMsjc5c7RhEhT8yms0dE8j+CtrpWFn6SFp58dT4R8
7Kylrc1DmDToXKlhgg2YJ9YueLXhUxYj5LN2/D5d3VSjXUKMNuzMBGngSVkGNPfbYHHNjwWMiXhu
voLnUHQtBJAUw21EHhZhqVSFItu0Sz76WzojIf/yC1TFG0yzgY0xesKaBC5rXAM+4dJwEdnIExka
gJk9ys4in6QGFt0hMAe3HEW+c/Fl6wGZNH0A7muQYUS0mhNru0Mfw6g33I8S5fiAc63cSOC5J8j7
drpPqE5W6N6ezfcCp2HcQPAxLfag1AGqWuJ/T9NYFs951zQgIEk/h1A+V79WelyohvuIAhXZcY9t
DkaKYfatZweb7kzqi/TKSfq4a7G6qLT1UuGzpr9WvY8bZxdy7pywWYM2WDv8b6Z6zFOfFo9Z0eeI
4vlOTL2dLhdKwi/7ZdtewnNjY/FxosaIbzmgM+gMVju84i8VzufLCzIGL8QsKcmj/rEkLvIRMHcK
yc4w4d84q/fpfV0bha87FIrLzOIZUhVriFh2w9/yjaAvh/AJGc/f545M6ygLgV3RqsoLM4eQw7Ud
0kKAWEDudcIwuan6sPyVBcZnDODAakDDGnt7zwxMnFY8fD7BO3eblyaegl9geqb8PnJQEBQK4Zzy
yAqa5qkIIklkAJPAh8CtGRCkeEBxfgizfMc8rEKpR2GH2pAcesKKKjYdt4cve+NN9njIFru6aqIx
6J5gIU3yYbUuaC470eGksK36eiZGpg/YR1SEjP+RnKo8egRzElzTThHCSouYossZY8xfRFLRjiam
i8Cakn5f+0bf1WpIj0Kn9a52EvsvjdYQgT+SAXhyBBrV194iCChjOAZzbOGT3COgsG3YXfFy6ZQF
TVDPt2EmPDfIr8JQJmbshGmI7S73jQX/a6tyd/xShPnkX6Ykls7YcwU+YRkyYSaxwYu/IIOSzQPX
COIbAjEtXwpQMRisTrEkM/oMzvYNIJW3Wp5SYVwMwjXVE4idWY4hqtSUpmc2eOyxL9aHyB0asKS5
ugGfLBq0Qm4hf/SRVz0bq3cU1kzz6C4wgiz+xa6Yh09e0fTXsIv0gagkC1FRKmBgFCP+CLOv/RUD
KHBU8otheZFdFeNTZk/ji41I22XOhGbVHnKWcMxzVQeKpZA0ysJ/BHHiGeeWSSw2Mt9Fc0ogm4tQ
OE+c8jH0sY05xmxxcDj7kvo68Dj1ocYyYwyxRs92lFsLxAxfVXKTQg8uLsseWDSEHK0wxof4eMi9
yU357ofG/Qrts0w6Zg5JzVxgWWB0yoNCB8EVktmOzD3U3PhmafOsxG3BDNanYTEjSXa179l3U+10
9om9DGUjXVjzrSH06FNqW1XwWVe9BYFGMvQ5RoEQ+xqFyCm3vflWqRmQ1oq9m5nWqsVBBFB2wzxO
/GTWUsbPxHAsz7WlqdroBfWmNDzWe2Ix4+cWWGcDQbdyfwJGLNWJ0FT/Ku8JVNrgdOsDTCUkUKFv
JtLiiqyF9BPnApopWgJp7WJd+8DZSY7Yct/mekFbM8Z8otOpxiMR92fF/JfIQ8JwSQ93PExd2god
SrJxMqoHAfNliGx1SDvb08k25Puk1M3dXj8mI50lzinLSHcvZ+tTZWYL8XO+jrWvF3jumIwlSIjI
z/Ld4ZuDz2b6NLdTGuI5aLeMJdzRR7+DAoyZMpZPXNwaCFm1N5Ici9y66FUFMFMbQmBIMahEMA8P
qBTCpf5b200/oKUcqhltJ3qtbmJ6WUKoK+btUEcFAdW4JCdkvgcWWH/7FEu8ET93phymG5g7VhX+
9Cm2k2APoMYHBhkdE6Hw0vQQoYnWy9EZ39LrLeSvKG37YYa7Bu4UB4Jk0GS4M93nLZN9s2z7UpTf
4sYph8tEWTWIklNL1V8mHGQ9OsIJ5VKx0TncUnkAP4qir9Gg2LEOM6Gxc7V3Coh7bvf3f/7rf/6f
//1j+l/hr/JTmc1kWP1X0eefYIV07X//x3H+819s6+v/ffz53/+hDcGW1NUYzVC1+a7trX/+4/tD
TLgf//T/kGmYd8jCqu+B19X1ls5nvMzszHnxBP0EMkTE46j5CWJvbX+me2kMUP6UAnTF8JXe/zX6
9Y8RmlE3ISE+QlPPB1I9+zHAebM3cu5/TR34H1tHVf4XB7FNtxNDPueXJOigUa7TiJLiX14ZpwDX
FbaWniSuQfivH4NQIEFWZI0v1IrpZZPP5PF4sPa09sLrfrR+OEFRXb5/TWf9S3979hJPQWkcxeQc
lz/N8399UXhUjJI0RHSSX8b2xsjewym0U25+AUCbTfBf+GzYmqvWdT65AjEsCQiun3E6S8zBCAnp
wTPysrQPHsPahCFW01MUkKy6EictIs7TKamGx9HpA3MKcxqb6/dv4uyVAYJJjKSN6yuhoF758vU9
CB7Q4oaD/TBrZ4CvVE3fMEgcdq2wMUSTFDVfZiHC4/tXNWdPzhG2Iwwzs3WhuI48u2q5tGnkBl75
mBHDjBiyMPn1kCJ5RNu8dBuGwjj7tUQNHyNDLMsHy9R94+pSacVqFUpLX72+5x4Sb9O2dvkYlGP3
kObSfQzblT+MBeYHl/LeupRxhYSp55EXevZFtEJawAKqfGw7OssCJsgGlVOz71N/2jfaNs/vP9jz
1+kIxYKEgGhc1qVzfmsuLkL1hC7jgbhRBBWRv4ItzDE2ME6LA2N/0COP8vj9q/75QLmqyxhfOYIi
XK1//tsmxIyDGwWCeyhTSvSLxfL+ilom2GBn1vLjX19rXaaeNq6D0a1zdi2b1EMXQV3w4EUjDhoy
wUwFnVx8lZG7YP+7bUXyOJVUjjbCUcCt3vp6f7sxhTLdY3S9JkKtHgN4BH6fV5kQ/kQCYR3NOnmi
WezMu/dv0lmX4O9by/+7sPF4i+yj/vl+Ru5LnELMCR50aAbcEyXGyyFzFnLVW0IJ4nFpvuee86LW
YKZN2naESwRYaDTstB5qjJFeLlhWAHUeSufm/V/356LmSPfZ+TxPY1h1vmfUURWOLVYaDzOWh/NF
lHvM41Bwq6uiJekzzsr65f0rnu+0PA5N58sbsLEqcW3x+j1EtMmLiSz1wPtyoAiiaEhg0HkkxACC
4d5jrpRnAd4jiOn2MZHIm/d/wBsrnI3S4Xcw1nI8cfYD0sFBuNKH+sHrJ3HMVMsIqcoCaLlD/8Gl
zo/0ddGt5CA2WKhtLufa65sNkynAGL7yHqIi8rcVSt89/GyaQdD8yyKpripKvgsUuXLrOAGU8rKE
G9As+eH9e/5zk3Z5uy4/xubObXW2+Dvie1AWTO6DNfoCL+PJOMcqy76g76fEL7HZHTJ73qLajT+4
8p+vm/OI89S3WV+2Z852TX8ZG9+tlHqA8QEAarmT3k4MnvZmweQTNOoug3W0D3pv5YaY6ur9G//z
ZbucS5yJ7C5K4ib8+gVwNBlUDK3zIBJKWCcZywkLqmjZyrgd/nr/Wn9+S57WNtGESgC1unp9Cb/t
MESMly6FcvBgQ2zc262/dnKRewlZutsU9pR8VLT8cUJoWJZSs62hkbadf1bfbxfMIVwMxs6B90LL
qa6Is0zkAeNXi5lwHLjN3uuwmc0JNsLSag4JNiTDE0NUYgyXTy1+mn+V0O4lJK0yOmETilggihtU
8FUVJbd+5Pp3/+oJeR7MdoFBieAJoazwzmoFRVSPizlgcSVliu+SUc2htHJnCwqXPUwwdj54Qmdv
hOtJW3i8EoegNGWbs7dvwzhawiStgSV9MomLESl9UANGmhGkAh95s3//Bp118/hts//nihSTGm8x
w9evz644QJco4S/VVwDI3bOvrPxSKVFsvMiejrFc5BdrVCnJfxNskCrv0ssFyHpr07jsXCGmpw9+
z/p5/fF7NKUCCxKXRe9sTaJOCaFmYe4EXabII1JcG/lzTKog+juowN6OTTStjkN2llwW8GXwj55T
61ERSWVOknzb5/+PHwQDyUiJlxHVov36IwGjcyBOdrySMM+GDWbfcBQUyVwsTjex7wgMhU7MRBZr
JbI5Z7l3e8v+O6vQuGyHXAExvv+Lzj6i9Y052vd9TKkhg7FZvP5Bvm2NVPtTd+Uw2N9PRZMc5x7Q
zIVHD/Vokb9sh3HR+xc924/Xi3IoOL7nQXwW9vkhmPZEHvUMOa5qfLER77qym29QuMegiRKK/sHU
jTfdNsy1nwhVHZoP1qlYv7SzdUEVK9HpsYG4wj/blts+IyWojdqraMrmY0cyIW6l9vTZj5tbSn2F
s1d0VxJX/DNfkRqaX8nhVDMs98jLPZCQhXs8qM6E3y/gCkFb5u9wwPMpxPn5Imn6CMJNF35ujSIB
ZhHeNQza7+8/xPOv29Aw89bwp1Sk2rG6X7+5VqW2pGfPjhU/nYQjz8VTR8d3nIF645BO8fD+9c7O
Es8Y3hVWJFRMypAnt377v223kWgijde7dTTGH2y0p4yeJ1DGOkSCd5HlMyf4v1ycxqxVGScX9+nY
fzRXHlIFJv2mO6nOrg6aeTcJLzMWSp1qN55bTzvsH8sPFsfZkc19Gu3SBVAbuTbN8PkeZvScQ/kk
fsJoA26YI5pz77wMsORQ21Uz7/Egs6zj1DpVB1wPq2GT9OA+H9y8/POH+DZOKIID1eWBq7O9orAh
9jRIwE6kOdnjNShb1D3ksMtzjm+vb7+o3vFQG/eM+7a4cE/khAdDN81Peojd9roDbrU/M9d1GY/g
cWzHX0dOHkoAgR4tuk0g+qUPNUYhwdYGVfN/tAov0J0Dg5/dJ+ob+6HCRzaif62hy+GzQUoBLOku
okyrZsyDKN8rxz62OBYR5pSrCcR0Tkpr7UBjOz6Nfd4PxHbGkO03yKas8EmOWE8/J1Dts0/U1zgk
Tvhk9+KCuBCTH99fs398I3Tmvisly1bb9K5nBaiAshdTXOcnry2ARtNg9C7AFjHpEUv1k4mK+eCl
rYvj942FtQ+cZguH/xh2trONJW1RlJNAl5/sceruse+tHo2vww+ucl5Ys0bXy9BUC4dcRO2su/pv
32KFqUwC/Tw/wdQgvZuR4bFRklweNUhCvitxtHJsH4l9j1BBkU6TVXm70dGcflBgnu/k/BAaShdy
jMPsxRdnm9CUSiw4SX84hb4an1WdxfuCNPJTQf7icGERWkQ6fVmd0qGuP3gIb3wegpmUx5xA01z8
M9P67Rk4eAWWVeyQEIPQcINxfnyX4660G9dVOCHxOEL20Rt7IHY6Yxbz6f2l9cabpqmRrCuGZopx
7OtXEOWtIH8AMmVYOLBeoYTmP604j//9ChYw2myOSWi8bAWvLzOMZa/Jn+dNLwgVMVudvBtpgtnd
h8kYvkDsJ9Ph/Tt746PhjWqcGymcjDw/WJI2mqooj6JTqwhAUkN7hZYQVn0PrcwV5J28f7m3FjOO
0HRHFATs9ueD38ZO5w4sLDqNXsYxOqUN+1vA5jFN6R7ziX6LaADnjzmprsMAbGA2nXNnN/WPD37I
WzfOfs8U2ubT5Zh7/awB4QsTs63hPpfJYh/hz/MDjSJW06mZvQNFtqaJIih02Qtg7npNDhueiL0Q
2TX/avEo4G4EG23a+IZkbyIVCBsWPxJKL+eDh/ZHBcOH59raY05Ote0Z+6yyHdQEzaEJ8xMGtGI5
jpOezAmJ0ZR+UcTpLhc1aWry29RCL9zQ7QlgqamAYyixO7BIcG0cxaASyQU8aL9ZPOsCDMaV28bx
Q4G1PsVvckpi8j9uF7hTw13taMwSfBubqHaTB70vD2WhGqhCMICxNn3/ZbzxLuiVqNGYRnsePd7r
d4HGykZ128YnDDMXCX2a0GAV6vbZXYQpbzpQhr/fv+IbW5nHa8eqib1EivNhxeQlgtm3lZ7G2R+2
BDu5UFR1fErYWfaVFO11K0PSJqsw+aAr+LOy8j2J2So7KWcG59Xre20zh1isOuZxe+T9orMRYQ4T
s4+vcsjXH4y81gd3dkJRx1H4KjR4ktr39cWkC0ffIajklEozHTsUkBtnTj86F87bCpbnOlGjfmLz
YpR19vpgWcux99P01BlV6rtU8VEgFoJItRlhIj3mEheW3ehnofvBl/HWa0RV4vpaCeYt5x/GSJ7F
ECOGPrVLymATrjM0UtuxCHHF9wmzh554qRlKXJDlu3+/gph02R7DHqpIcfZNLlB0/E6VyYnoqOxi
8UR52WGJvI0Ml89bBK1Ip9QmFMv4Qaf/xuNely3wGUD/Wuu8fqkVJHukWwErKM2zyxlq+fU0Jd6v
iQBAojfCkkBCvdKD3r/hPxauD3+YSbkNamfWmeLry8LjDmPTL+LkIXHblPxT94sIMAxM7PyDbueP
O/Q55dcpou0DCEj7bEG5ECwKZjbiRKi2QB9HhpaG/30Reu20mzHoA3+18w/W0h+bEDXNelUKLcj2
DDRe31+TwZ2fbalPGQ4fV3Q9eF2RvHRRLF182QFEfFDS/HkU0u7Qd3DqAtIyMl+fwm81jdB5t85H
XHZ1ePzoFolwT5K/a4+ggnSGU1/EOXdfFdi7R4gv0CGKfTnhbPP+i33jacNm04yPACgkG/Dr36G8
JFVBGKhT29X+ZdtBs8Q0otiqRss1ttt+KpCMfXD3f3y53LyktFWUOzbDmrNtMA4wzpzsQJ6yNvEi
mLT9AnNlpHy+8KmkT9gg4let3VwfGnikHxRab6xln1kAQxnaW8rJs48XU+cy90WkTgY116/V3P2y
Gwbc2KHUYlzy/vN9Y2H5gJSgzLTTmvnL2fO1nYZjJHExgQKCf2k0WQYYgZTlLWysFLuMsEVl8P41
33qnK/LjrGCacs9vcLFI68zDgUKOSDikKHWyC6zSvzOkr1yGq/scVNg8+eATeuux/jMxcGGtskuc
NUTEFFWwNjp1mu1c2hhkteQfYVrMNNaJYNC+f49vPlccKvleWbRoY14/1zzTfWJZhTqpim2oI2Js
A1zv7ONo/i7xVzy9f7m3bo4eAPCVEg6scv3z3z7XHiVbjB+VxDtizjedIH8M32JrV2BU8EG78dbH
wThXUphoeq3zTrZ26nFRYMmnrCe0wpa9f7AwD98XupDHDrL7cxc7zpb5JV6N79/lP0Dkq5JhHcIY
tkL6LapN++w2G1wQQoErw0niA58beM1LVTK1i6fmokZQEuz8mHNpR/KHTZYyWc2K0IrQn/0dptzS
48wPEO9f8O8m2Hbi/Dfb+6XAfuIZXkUgPiACvLUINJYKbKUMWfGFfP1Wgi4IwiZGDLwY6IcDtE9M
M3R+KBLaGbKXrA+ez3r0nD8eah0wRGjHmrL89fUW6PdVPYd4nedd95PEThK93CC/ff8tvLXWDKAh
0KHr02adb8mdmWrbbtSpK+vukcSn/KrrMJyK20V9sBH/eSlmTkzb2Jj+ASvP3jdBCS5eSqmmEh7s
TRB1YtfXCvvpeJAf7LrrRvf62XEpyZdDnUiVf47hpKHbNqgBNaR9A9EqxJlZi7j7DDV8IA1QmB0c
+mA7ywpljI0/y/sP9c89kcszPlmbKYBZ/+zVSXyXsJ8o/NMcmeU6q9RNWuG9y3gtuKAFJPwnwkzg
/Wv++SVzTThFmjVKCX7e7uIPWYTDvFpXMKZ7sJcJZzU9SrI3dXHrliRqt+OAALu0frx/4T/X6Vqo
caY7DqQKx5ydr60Zq7qGB3TyktxTN5Vq8WzHwblOP79/obfWz9rJr90bzek/vetv2+KAvVc9S/aL
aBzGk4ByeB170XNj82jfv9Jby4fHqNaJrQ015ezQTqPOjmcRmlMVNRbcNa8jaTRukitnHHGxS4t6
uE8znX8dezv5xehB3r//A956pmvFwnDGE0zIz75KpgCVZeWzd8JEarkLcCwkV4n++d/vMTSG1KKG
L4Vy4ZyPNiRaWRr7hJMbJcmA2WpXm8v/y9l5LcmNI237ihhBb07Lm+4eSSMz0glDO4aeBC1IXv3/
QN+JilVRjP43JnYOemNRAIFEIvM1GaXFd0cZxuH+5CVhOgS0xR6hdDv7s/DcCwm2/8OzZ5qVtdvw
WNT/eb5yD44BmbXvmkD+6Mn7ixTIs2NczTmXFzzmtX2oG8WB+va4HYYaH3VQZyT0eEA65lyufLNH
I5NnEnJcz7p/ptHjUcBwYg6U8eI76knpLig7+B3cp6jopl5xRGmw34EmW2s8PTgZ1CVpfdGRBH2x
fHxXCc6DeKZ5lzgoIWBpdLamLs92vfST4/P1vb8FTYPKpMtTieqhvfyScaoNvxiXF1jDtLDCKZGn
wqY8NdgDsisaHobPB3wQS5mWD1aSexeRtsWtEWjoUwmREl6MCHnnwTn3DkanQWLhDymrZuehAPJ8
yEdzpI1O+ZeWIs/PxR7ikSJrJNqsSzAg+x0Bnb3aJqwF3ats5GayYCXcPPp8YByouLukstyRtzc9
It2zPlm1dbFsE3gBoAv0yGb8UaT//lhNW5aXNT1KUi99GVe6aayFPliXuXKCb8YQDzvfGauV0/7o
JCD14VB9ChRIwLydj9ka6AEixHIRNYLOdVBoX7EnKHfRUAFrd1qz3VI0/JF44TvBmoCuTFPFa5+s
2XZ8ZxG4UdTP8AskUTdA/JYbCLDu17YKvpkG6Gp7hBHRqDfgu7eLSQmBC0nhegFB3U4X8QgvFkPG
E4/K2LGLsmhnB1X4uUeUZFfDykxWMsMH+5OOKU8RM+BDIt15OyDqBFC3JS/aoWvBebnJcDZLMzzj
k5QfAqf98nx+d/ALtaqqp01DkIapvcR26WkzOUnQWxf0fbqtE6VI3CDPsUukhJAwkhtshsRCcGOw
kcqshua1UvQeyWFG2iFu5cqCP7ieTaoZNIi4vCjdLL7yiO/jVLnSunQ46dIx9yVquYBSIKe62FSe
GhmIQwuD4VQDxfrku2l+eL4kD04seBQqNzwH6LUvAX52OPth0jcmzjwyPCZ00i9j3bT7uK6ilck+
iH/kr1ydqtsI0kz9/besByVBy0E7EUuewtev0EsQae1792uVzsm/k5dOr5016CtR/sEKA6ujWcHb
kKhrLVa4Cxxv8EbHvpQ62sKInAf9jFUFGi6bvA5C+r6oC75FXWeILXLx3tWzZdyvzNxmZosknvsU
II9DL0y17G9njgplin4fDyAQmtH3pFXe30Nszu8/TQBnHKqrqkWvm+pb/7bAVS4R46sM62KEnoHZ
DNKmlcBVXs/g4lklXd73752A6AtKhRzTdxa3C/7LEjdbOl+NZhT/jJrtXkK70d4qSAcrd+eDbaqa
/KZ63RMtlskQQn6R1ti5fdGtmeaKZo74aHZIOkdmjJz683k9iEokH8Bv1BPEIje4XccgS+fBEtya
BRD1z8HAq24D8w/jJwtbCVxnAz9cGfLB/Cjd8sbiEHKnLbs5cGFSrjPfvMDa0l+ayhFUFluE/FyU
Tp/P7sGJoIhHrFGZMvjqxZ3WJnjMhWmYXjtD4XMcNDfkJgoMOJXJDLnbGsbvmiXdg0TNgCfm5Hx6
/gMexAHYcT61RE4DbYjFm3JKcq9MQgGpEli3BjHeUtg3RG8Q3DBHA30iUDvZFkqWX6+ckAf1Y6It
5Cbg1jyKKNfcflrYy3VbV3FOGuR4EwTBEM053cUQasYZHC8xzUeqL4mzN2kaKRBEvMz9Ofb/tTvP
3T9fhwdRwaUlij4kZ5Vi8uJDZKOm86rWs+usZca/7IxiK/LU+fh8lAcpzM0o1u2MB5SIegT7s6uj
p+HODEYbJ5Io3HR+UX2lXfJpTkRz6ZNyDcj96DNzsXicJFppRL3bge1yDkmqMHGQkMHs69Qg4PA5
iBzjT9q/+Y9u1FEE9IzcG1eStgdnCf4FaQz1VNU0VH//LQymnWa6aFSmV8QfmpNftuYxTQ1sNKJk
7f421F5dRHb1QAIp7ntEXn/xDTvJ3yzMN65ek9v4u8DBwUgoKQosN3rRd+KMmWAfHiJcK7EZHktw
3qe6hmo842QNl2jlOr8PXQAnaTWpBgF7apkWk/RkczgVxTUl769xLG2mZMsSGR8n4cg/+q5c4/fc
r7bFK4pgCUUDLPsS5gEfKnJ0LcUhNx6LY5nryb52inYHyH8tV7nfURZAPs6KAp2RHC92FI6xHcZH
ENpSt25/xkZSIurJEUXLp+xgm8dmsdOnAAHF50fowRQViJAbnLoCcKLFfTC4ok+xtQ0vCFWhlUrZ
q3jtk7istiLLAD88H+3+wKpKjcNzDci2R5y83b4WbFWcUIDXonHrv+VIoe1D0WNfg+c4QrpT33db
UyigOuXu8O/ng9/vH9U7pEfLfD2TJOJ28Apqhyexw7w4SUGFL++nTeOIAXa9G2zyKKlXUoj7GKhe
N0AKKDEqnNAiPQMYhXwdPkGXLqwpojq5eZQgWPbPZ3X/AblaXQrDKg80uWdvZyU9EzVfLNUvE0n1
h6r15zcN9vgl78pg7UnzaCyuNZ2yjae4HYsV9BIvF2CdpgvqQgoiU6BIjRA4DOVsrTj7YCgeTgoz
z2HiJl3sy1SWGk4C1nCZei/5if1X/qFMtXynzXO6sikfD4Wanu+qBrq/WEFMQoSOzNUAB6MaP6Al
Up7MygagUKLL+/xjGWqD38ZU3tsWNTxddRrNJdoDTq8eSzccLlgOFvhx+k5ynuIx/LOya+e73oTG
MYqnId00BaUMN+Je2YnClCczx4+G0CpwqsWT9/nPenAyoG4oyA25tXfXXvDbAVfDoJAIIcji6Dfo
exeJBPNSoVs4y65fWYb7YMd1wruQPI0RSUdu92zRYFdnpphwoXKAnoY5RXuvD7NLjIoMEhzjEW1Q
+/zuOaqMUFGfVDh3FtlRX9iyzBHmvFho+f6lgWb+OtYxypnoQByMFv+85+M92FWkBgEkXjiiiodx
O8cuGBHVKZL+0gJnwq8Bl3tIh/nZ81rj+P8xFFh2UBK8te+oJYnRj0OcG90Fha6c53YUni0tsg8x
D7OV9tqjWRFmVF0fPCIVnNtZYQjeI3mVdpdxSNoPvmYERxJe4zOFDn9lAR9sEo9CNDAiKlQehOzb
oRLkNYRee91Fr0fE57UmOEkPk1cvTuVrU0+oVM3V+5/UFNxcChaUFOFpuIv5RUHb+F6hN5dKzmBb
dgidhID6cpwkC9yyY3SX8WQb4yOte1SwqsDKw3+QZBHth+ff9MGRJPfiXgbX41LWUX//LdHr+xzX
5aYC/43A7/Sxw/kgPpdNjQwdjxwNDdTeDvPt80EffF0gn3ClFWGNI7pYcq+dKDTMdnvxrGIESVS2
hwT5l5OtIZn0fKhH81NLzDM0ILv0FmUDjMLGDCsrsnMltRPqwT/lnIR7AH4T4gXacHg+3H3iQZ2R
86WaUqqDvriLzX7g2Rg7zSXg5CPMD7d9wjrjJMrqI5ZHyalV7mEI+7yXhkUTA8gSm4pagk8HbjEw
MoXlpOEXfBlbJ/mMpkf+l3SdaIfughJUFM3++UQfvAKpUKtTQ+ZLt2GZtaekGaLuxHBxoGGBN0sz
fNNzDM62k+wQmGkbzEqiKfERlSzmkQdTEf0va7Tsx2hk7UrQvd9QnCW4RUB7oHNTRrndxfGEtjlC
NDN1t1pGO3zh5rdgyOrpqLdGtban7j+yOrlEClIunpTLfvIQN+lk57V+MerKRRcjQxJ+h3me9WVC
Q/xz4CK5jRFWmu2aPhMr0Mr7cEVb4Fc3WzV44cDdThVckzEhqqRf6JHUW69NxQ9DNsm/VamhJxMo
92KnS/2fzz/3gwUGhk5CzS1qklov4lWa1vwUiVFwZCAnZ6ed/0dZmO3Oj9ri3bcMtVxI8WxmRoI9
fDtBv3Xq2HYoTskqs36U3jidkUtBdlBHdu/5rNRj5zZLQhGETcMLwYeetizjRNyRSl5/ukQgkA+0
VR2km0vnlAM1PGHDCzCg1cDApGJEX0KUK2fowaJ6OLnyObkLHIrHi5kixFsoVumFFK06tjxFNhKL
kg16cmuZ0IOhQA/RDaFgDw9vmZW0umaRe2b1RQCE3xvBlP9Z4JSEfVWTrITABxsU/hZ9QYpTPBmW
YhUN5R/MqkdmhSYq0P5Ray9gyIv2GKES/a0QHORrw3Gp3n2VcZOgp2CAdwAN7Jq3ywkcNpniGD9K
C6cQ4EuRN3kk19487zpU8v4WQSPzd7JtQSCDl4HkR0qvDsZizA6bRB2T7vJSBFIUx7nWA1rM2TAE
L7E9ZdOuouq7EuweLTD4LNV0VaIOv+opv13Z1AXFAKG7uMwZDq5h7fxMkIve+L2HGLor/im1YA0C
cX+LMk0kJMCvqJt0uVONURkRBWFxaWqrfXXnVhy60SwgYNXFUWrtmn6AqbLW308misuurcROFE7e
gbNx+y37Mhg8DI7nM2YykRmchoaMNNv4eJjkBxRgG//qU7TWv5Q26k7UgfxO4BWeTWQbO9L+vr8Y
liu7g5x9H8dr10y07xrKUOJgDej27jUd+u2xhW8QNdtoBBn0dxw2af7B6FMPaflKEQZ++AHepp9a
zIARgEti5OOeB6D7aVrIgVGLV/07n/zzdpqZhRvr6E7hWdfBI6Xc4NvYnYqvz0dZhjkWk+cmC0od
EcyFvcgN9KoqY3jg1hknr3Y4iQnl3W1hwX7d6j06uGVkwO0rHH8Xg0vYS3+UK5FuuX/4BaRg/EMM
48qyFp/T6BFGdkcfMce0wLzYnwNX/phxX+3fvDmuEKGWYNjlSkC4y1GIJAQ8Qjute89hQ90ub1Pj
sjwXkXnGk6mjMl6PpfzcOIDBDkUae8E3GRSdswu1IAwPAvUVLMlykUWvUtCw2Mco/ScrD5u7aie/
yaVZqIDPkMrggNz+pjhyI+DHYjrnonY2VRQ115E29daBfwQuJcZACKrw1seqi4JoFh0F1nVr9YH7
76Hg31TI2HtQopZdJ4N0SUtAHp8l22Xv+QyIWfx48bzubx2z6pV8f5kwqTmr2gqbnEoLxezFnO0J
36jCHM6xK8fmQ1YEOTSveEKY5tCyOVMP20Uvw5gbN71kon+MxcTKZljegPwGMHjUeQydwEl+fvsb
kP9PcCSxhzPWg+Z/7jzlX/Mmzt+aNh5Wpnt/qukIEbhIxiFN3UkizDgo6q10erQGSw/njrrdE5DM
w/NT/eAbEhnJ+knKeFQsK7lB4ZTAGuRwHgYxvTY5/GiEP3D7yUd94yMSuFJMefARlYgNGcv/1TUW
HzFIIbqWxtyfLb6e/DxkFY+bvrAgd+EiWbj5Ba6gGeI8iTH1Jso7W//4fMbLiw98A48N8kLOM9t2
iXRwReYh3h61ZzZZiuFDapdTfoCnCBEnqz0ExEot6bEYLSw82te0qe7nz1VE192gFcQmWgYTOwkS
oMURbbak/lzGPUbYHf45rZbDEhmG8tp7ZnewjEQ7Pp/2g4G5JGgPqzoIQnFqu/123ze4GVem3Ydn
POzMdBO1vZKKsgdJ6bB3hH/0XRDie2/MTBtAaRH9+d7xgR7CGCHXsGE5LzlrsVeVI4Su4Dx7IeRQ
Tliz6QcaT3OchT+xC4x2WZT3AVJdbrdGUL/f5VB+eNNQvwPcAgr+dvII8gn0bebgPA4GJkG6U7yk
tV98GAz0HmufUZ9P9sF49P/VKjMkHZLlLkfjdojT0Tu3WY3XcmVZA+anDVS2Vmi8AtqoXkkhH9wI
tPa4nnmLwOgCOXQ7RdcNycLr0jtHc6fIJ7iwzxVvEH2iUe7VoYV4ZR1XdDNA1CQJGfSUQFeVRly8
Zm2QlytJyaMlCGjGuYreAGB5ud9yBAHo1LMEOFBctGj8jFh4vQ8HPXsthJa8OzewaZO4qAeBbgUG
sciBZJl6HRZQzjka02ITd7BDqmhy90ZkjJtJp8Xw/AvfZ0Og3ahc8IaHf0nSfrvco81aYk0TXfoK
J4PNLEzsSSEaGj/dKixf6sFxMfqa7OELAvBYEwW4lZSn57/hPpIRxRgfMDp8FfK/299QuHSTQ6sF
pDUa1alvcZHPkjjHo4FKSRkhcJgTiN7Z06WQSk9XwYeAMtMbWBwlQBotex7JZpzHNfOAelBU7R0d
quZ+yNvgvTDU/xsOmUmG5Ym7RN8VNNYoTMjognZfsCvo0x6DyisPCAmsqWnc3+0IHbFRfcruqm+0
mJkhMoGhkamdNU9rz3hfapuycLPv2ByvVScenVaQQXTB4MGwY5coExFa+IkaPb5tjjMfrAxDz9KN
5o0wUA9vpLS36YgwKopy+KxDR8KRN4gPz7fPg/nyYGCeDsk8FahFXhvmWqSLIQjOXd9XBymdj/40
py8hMJT3xwLqI1y6St6CKLyITUkeOLODjs15YD2OflHiWNJYWCNsyyFvtnlUYEX/3skh3ENeSgmY
lzzzuz0byWwjzS81xNNGw3wF9uBAzTfqE7SybkVY4sHHVFU8ak2qVaa6NrdjmZEsjAgbhfMsWooF
dd3q/4aiNv5yhwxnlBqW9sWeuhHP56nXX2dbS79hB2ivhKRfm+b2uctrkryK3opSYdGt29+RFjRR
JZrGuJ8ksMuUq7hWXZAI99zPM+4Q/AArLNALV2Ixxy6wa+3TiD9J/eJIPav/C2ttci5uMmnuJ4l5
KVYyTVtYP720dyOMcqQVJ1s77JPiPJqT6A+BIUv0kpMGW6FNapr4bOIGiPHuZqTHqiebKYoC61sc
4DwgjkZTt/HBsbMBED0EB/O7jo3b3yhf4Xvoo9rt7XOZRtkHv6wKLPXQxFiTlry/lCAKkAJ5CObw
clmukKjmzoJHXp9HofkUtDsExpose/WrpjkbVEJWkq77CI2AsQqStEQsbubFFymtymThWa+kFeER
x/lP9CfHE92R4tBOgHr1MRxXco/7Y02GC22GPc+/Icbe7gJNszG+djNUXHFz3CUNds566bi4W1GJ
fH7I7qcHZoq0CjYZeBYqWLdDYWxZlLFW5OexnsyvNuYV0a7L/Hbchp7Zj0cxjACV54Z4ujLyfTar
AjRXPVBSKvZLBGsRREXT4JlxdpEAGuGpRzoQFC2ieEPrODv4doJ5ZD3g5ToT41Yi54N5O4qvQBmE
6hlEutt5Q/2qG0pr49kZCgthbgiFvIDH/UAd5LXM/fljqajfzxf7wXcN6EvQXqMCy78Xi92Dl6bD
jS+1Z45xfRpKuIMn3axitLHb91+7FLK53ilJ+gqmvRgsiTB/mIx2OOu17uzdFv9wEpxgM6fWWlXn
bjG5BYHzeBxMsAbAbW4X00OzeRqruDsLAJfYaeb1HrM/+TZGunEp0zy7lEG2Biy9W0wFQFE1CxqI
wPqX2alHdc6WVdKeuzBC9X5OaufNq6dAIKAmoi/Pv9xdrojEEpxUIEugShWQ4HaGyZTiu4kvy7lv
ZbDHRTZ7K6QINhEaZfsJ+uJuysge/b5Upt21vXL73t9P6uEF1BKquM1m/fX3355+WQI2Crej+lxZ
UOQRxA+Odilz9KbnJv7D1BHznWg+2fwCDMZ3eBPXJq4i70a4k5zzqSnp00RQHbbFnZwFFY7KvtGc
i9lCeaLrHYwPMAbf5Gjafn6+5mqD3tyFaiylVUJXnFfIEk3fOyYim1XXnJ3JAs5a4pyZonOHlOmB
iOIc7LgOjZUT+mhMgOVkOnTWeI4sw4KNqkbjhvW5bh0Rn0RhxOMXt9EwuK4oZ3zy4M6/t/uj1tSm
X0kkUv3iZesg9PJRy3qnpiDVV/+6EKm27hy5X6YeXY/nS3pfCGUsbk42MrmVemfd7mORJqHrFH1z
1vjCaU+LVpR5tM2brqXUqIWTcbJiMyj2vhDBF94EwtnHWWK2nzRcTMN001p11R2e/6oHi05iCe4K
6DvVwaW+GMItXYfLdXFOsXX7Bi5x+MH7PtY2YPeGIzX+qH3/Z6b4ykOT5q3quS0+syhnx9Mqqzj3
eVG3tKhHI9nFeLPNP0I7s79aHaaRKznmL9bkYj+zp6Aew5xgSy/Pjp5JK3FoNpxn0B2Ft5k5OInY
OvgVTsimqGaDGediQh7Wwqnoo+uWqTzUjt44b1NtIp3TOZOs/jbw2LG2wjG66JfPYoq3T+9SBQmS
SA/6vYyDANE5HMCks4kFhmWfdW8cm1M9u6I7vvvbKUVccgi6FqgSqKvht8AUV1brlWOdA82tklOp
OeYp05pxbwrni/DjdKVqrkoOizWkzGlD/+C7AVtdxGFRFJUhkrQ96zT5LtnYtdfSm9a6MY46Both
4PiBoOBK46ZeiiE2ceBo0VzLM6Yrg3emKFAi/qJjLnKofY9Od6gB6Hd3o4ZHwuca1VTjEpGroSdt
YcT6PZsxGvmAU7QMv1KeCeI/Uhv3t2nnBKVl7rESjHD6y8jMt5jcjgJLNmwz3bMjR2I6pFAfTfip
zq29k2RhdwRqn2gneKNU3MqmrKEDgjswT4mwBwMzaOE5m2zOJ+8j4ra6hsF3Hsw/ugqnWjwwMfX6
X6kZerwvQtMWb3FgJMk+pz8jt0mLJ9Au9+t5/JrbNiIziWkO/+E+UUxvc2l0/TWfYs1CrNaKZ4P3
QFyW2qUJaiSGNoaJtka2AdzhBG9oHoY+9cgJE6Lnm+zu9kUWDhAAHGFFIIEMebvJdD9sI7/1zJMc
MLf8V8OMvfX2he/LtHsRo5NGSnYo19/mlPby1q2B2xzSzCrkt+c/5D7noHNA0qpUoHndLJ+kIGtY
DF4/5w5t3/HUCnPEMjyKk3wLgaf99/lodxmygixTNFGNeqVQs9js8NlRP6OFfh7d3KvjHermdv3B
b4AcHctpTLJ/uzpKe2Pn453m7ZMRj5dPz3/CgwkDEmem8KZdXkDq778db002OeDoqabIMZbfLAge
3xq8b3BfxeHl/2MooJkwhcgtaFTeDhWUhTe5SdmcO1SqjW8z9A35XctIlf8bkSez39tDUNgSmJLU
NkEWustSkezrVABLcM+40rWvRYMpHXzbc240/Sver/kGLKOzcgXc58kKlcPuURcA0WXxQe0U8SPM
sXCnbaay35l9ZzZbV7OLL0PUalukcvo/4wD3nXeurCKyKRlwLlcKq/fala5Lv9dzgdWV9quH+/Yl
6XTlq9mtJRh3V/mvoTwSVTqtKBQuroMmjcMWOQ/31MZa/dNug7nZY/eZfTCRZjkX1jyshIaHA3L7
KMl5ICbLbp5VxS0NA809ufb8vxDx7VeJa9jO8Od/ClNPvjxfyfs8HBQ1Nw9lU74hdRp1P/12HjDI
mbG59OxTpWvZR6N39O92T1azT7PSjRFyLiv8mlPZhWdT8zpjo4foZe2wwDX3z3/K3clUAH/wAmhn
kjohV3b7S4K+pfGW4LYq5zbaRFasH02nLY8DgJrzu4dyFMNLdTHVzl2cTJxv8bIXGIHid+tX3QZb
Z5F+nifDbH+ayFQ3H56Pdxf3qO8o/R9FAsLLwF9sopRe5zTqWn90U1fu28KN/zd1eElRamqOsS3g
bPtddLVtkeyej3wndMlNjnCvDYaHii4CA4uh83L2G3RuumPstdi2oSzyKcHs96pZodjj5yZ2EF2R
+TG8DrSz4SHQWM0vmOIkZ7ev8JGzERCloV7sUMRDPqwQ1TlH2pmHWYDEeTL0zkdHyOisSzwO87Ax
32wj9VbizN2hULPA2ArSOW1n3jK3eyMB3BHZ2B0eWSf3Gtd1fc4rPd2m+EAcMDRbk429YxmoZVPI
Ei5nuJDUkm4HJBlwSylSkF22HYvDhMcBrV8r7HPELee5NqM/R+Q7+0vjhVn0Rw/cPidTMPLqxcen
Q/8cjLGvHbHVpNS20VBUstdedr+ShJuczuVxRalH6QDQX3IWB0ZDJNjpxr45tpg0XIx2MjdNEzeb
tk7wdSdX+1lSBN7rs7RexyrkkYnYw66rU5xtRZoejV73d4Yd4UUVx+lHDLjtQ+s49a6dq+yMpn/2
gvsgJqCIJX8JOmEestrJdpRdjZOIW3fjYKt6AOqgnbALnlZ27l2KpGZHaOcb8J6hSLD4AoaPilCl
Ncci8sodHKv85ZdfeCUacxdmffc6+o7Y6V3fvdAMi98bItTwlJsgwdIav7u8s8ZAl3iM22NRTeBO
68Q/xk09bwfXWntH3UcHEKZ0BSwyBZ4CSxFoA6LfKFwrPdeFHjTDzshSLzxIpxnTgzVXYfXmm25q
/QijuJx/zg3lv7Ua9N097qE4wm3D2SJ/4L9vFztxMqnnTclPyPLxGkdVu8U3tH11ZFFfWpeDrnXz
fHoemx4OyoRhdqmAv4QdSORiG9+NsnPQmN2QbJsOqXGkxd3KO+mYjMx/Z6ZZpNm2zOymXZMav7tu
UANid6n2CNBfBCpvpzzJRpiVoYcnTSII1jseIO/By/bUmbKVrXw/FJVEeniEElexlhZbOeYx4ybF
FJyq1s1PlBDNj8hoeNsZI96VS/QuUCruEXeoQpI4Hjoqt7OKJvyPdS8MTmOWRAe9QCnOH0z3Cing
a5OZ2Up759FwqDXQQyMn0WEm3g6XjRVuSzjwnnKKqXsdOfVtjqLaSYsxydIEes/Pt8wvyspvMQ/m
Aa0smmgk7/wH3NXtgHDd9NC2pPZiAxMpgIhWtXwpsJ3JDnE/+DXlw8JD/pdyWtRsGk8X5V+4/Ur9
mOEP6V59aesoyqLhjLgstEX9QPraz98Fj9L/eFJi0prODsDlmedrurfdzJ2ODtCAud3hPJW9jDLT
3YMxiizeBEj/19uwG8cJ26s5HLW3AArzB6RJ7P6UTpAWtyhx0/GwQ5ANJy8VzribRR1Gx6QLvYIn
eGHM1hrSYxFQoBWC71DdNoCXCk+0uBgGB9N5Kj/Ri55b4bFpmq9D57ifrXD0tp7du7t08IBjTsNa
3WtxopUiE6gtAAWopyAgvKRqGDwef9WV0SuLUNPQjZ8QbbR9nXXm2YhteVKKHofnW+LBmKhyEqMt
tfHBwt3uCKySE+HMfv0yRr57ihJEC8pe+NcmtSeUu6NsB2xsjWv862692YdUNQkeCEBQ3kOAb7HE
0cD17jTOfKWAY+v7YfBnE3OeLq/ooRlT/E/VhPKvOtMs7JSrNre3PiLfnyLMjVFxSCHbb2sci9rN
hGjom13XZXMIi9jzXiMR+V+duTGjbxWQ0rwjEgNCQy09jy0Myot4qj9UHUshNkGEsfIbYllduhum
zvM/69jslrtarzrx0fLFbHxtZDUULx6+YRkllXDKqm2ZA6RGt3wOenaiUoyP0AhssK3A2UGClvxE
ZQ/Rjq1euwKIjieCsd4ZUVs2ux7XoWvbQmA7UBDMvg0CrboNfXN5Rod+1vcJ1+YfI3y6fzJ83P4N
YCn6mxYz7PdFOoRmlTw1+wxU+K9vcfvdA5ol7Qgb9Sr6ZvrkiLn6qzP75upaNDMDJWf3fJ8tgjj3
E10Z9YpXCl2w2xb7zEGaM4nIm97q2JmOSI+lLzMA3yNI1vn4zqHo03GKEDDmxUklfZHtzllYl9Bn
w5eaN+CfejNOm8yNu+/5OK5RGn4dyd83MlgPJArYxxwitPCXyUdHHqejxSCuul13AdiHMsyPYTwa
n3q7E/ontFS8v4ALhzoYl7Cej0KPTHuLiGZR7ZLJFtmmmSvfektj6R2EDs9tg4FooB+Cyg6TUzxp
+sGaqjpbOfd3QU5BKRD048hDjLij+89RRQm4HqxrXdnTd4AE4jIMFk7vupWDHoQvPpnlTy1txEpZ
R63+7yvGg1FxMKg9wA4DSrb4OmXWuoUs7fkKhGW4yqmoXtquECvTW6S/ytyKIgDq4Hx/h77nIj2p
eoGzYybktZuLZpf59bCvcg3XxzCet7XIi5MhnO5D1CfJwZajtzL83W5Xw5OyqL2uIE6Lwk464U4b
zOZw1fS6/yrjMTk5qfOtkCiGrNzpj2aq9IGUX6hqtbq3B3mcyrnSStJObN9xITd9CUDGQpu8ChC8
jOpcbzdj0U1/6BHWPcMUrO2kB3PFr0hlv3xUQvriB2hGhK8tNpbX1pmHnZa57oZ3yX/dHKzpKz+Y
Kj0FjjS6Njxllzi1DgJjVuZ9d421qMbzgq6HbmtyNw3wWjLAmQdDH5q3cvS+B6O79mD8VV5d7FwV
NiHXwZvXEcu4Xem2MsJu6tLuWgdN+bWORq3eg7COwz8tCy+BDRAQ+3+eMTfpZujsodp0QW8H6J2a
obVR96/xOaK9NJzqvhvqnd07GXLfpvaN2yWo9hAO+sscdLiBuUYSoVXWKJcMDytyGkGU2dO9Vwz9
/+zS1bMt6jbVR7RFzeyg29MkEBnum+LojrHhbvtuDN/ZXmfmbGPyfUwPFXn9jiuiG6Nj1I1+dTBG
OxYodW4GLxze6AvIlS2tdsztQgPEVBQ/5ZoHt2gRIpp2MJyJgva18ob/ypqHdCgjGwxfifSCI/Tq
7+cXxl0ORPRGH4/DCiZf6dPeftgQyJzEBRfRxty0/xsx9tn3vgyig5NYr14flV9MMScrhcpfpcHb
WTIqaGIIMBh+UVy6HdWbrDBpqsC+Omgq70RpR+cgK/7BUQdEVRV5W6eri1dDGJrcekoNeJ4nbwPc
W/wofel/bMx8PloiXlMNWdY01R4HYwQAB90LLtHlI6igJVxNQrOuduSPl5QMf1OZU3OWbpZ8lkYt
v/Hi/uC7jfNHTIb4EiaO8+X5F7mPKdxNtPhBcSAmyPLcrg3rkObYrLvXsO7nfYzfyznqpb+PxmRe
CdUPPj4gjl+4X9Sy+Py3Q0XO4NuRwdvGCjOqPch4nnp7TLkkUL7Qkd//4Ws4xD6f3/0OBxkDdJ/y
GIV/Ev7bQasglsFMlLsWgdEg9Wr8nKYwebMhSJ+mJLVW6n8P5giZTJVikHe7bxw1kMjCESIEmt1O
em3Dwd4kQI0QlMvrw9w7/5QB5+t9UyQzIsOHxYZAIOu7NHU3CxQE3AkSU8L/efqx7DPf2LUwlv4n
4liIDzKSzju7DcqOFTQK6YwS/gLRoLbVb9X4xPFbWeuyvqYz9c2D1nTiNUjTvj14eSCPYeHFKxt1
+SHViKBg6XQTrJS07u2IHhzWfBrD9toMdfVqtrN+ojXRfEsjvUeA0VqTv/hFcv49aqgBeZRSK8CZ
EB2uRR6dFX5tUOhvr/yPKiriZI/DUYjR/9PSUlsZrURw+GRqBZ8IsrLfaugjBsem8OQXPzejDEEF
bOlOnQ+uAFI6Omz11BvfuNmMd7K71OcAXoJiFtJdgNuWzUJS3MGsCtw9I/D0ES99I+l2kW8V4blq
sNzauMiRfnFnoW2l2c/fnm/AZYarRlfBXHkj8MpZJka+U1IFI1xd81QbHdAciOn4c4oOgQNOczrI
pEObjx8WwNJBJ+D0fPgHO4PXDnqRCuFHu235oSh3FKHnYF825dXXUfLKSqzB/ZEkZqhvEl9rPz0f
cBkzSSA8NN9U1VfVtZfZUWu75AymNl0VFfeU0/A/NAHozT5v115Y93PjeaVQZ+hYAYpaQu1EGJgt
GiXjFf9Fa1/bdrWtpkA/RmX090whdCV8PZoZCR+jAWxXnf/bQ6YgJdKCE38tEduMtw1U/H4nY7v7
4YjkvUKfHm00tZRgvxW+ALGe29GGYEpsH6z3MR9nuffM4puEErwbkPJ7yYbeXskDlkktw3FKFPMC
/XdkwRfDkQnioDrUzVH2WvMWtWkMllivDyQMJQ0aXHdGlzKrUdr50QvCaSXX+pWe/x5Q1Pggp2EY
UUvGgXcRM32SOAnItj5WhsQ3lp50ULx1vR90G/BmOcQxMxHHUWCiiVd1aYEK11AxOhVQn/5UrLQY
lUtRZptaFD68nNaUH30j87/VWtPiuoG4W7d1hZw+lIU20t6Ghehv8cnOgU32stqYxuD71NSaMt5O
EVqC29gTxUqcvl1lZGyUICVS3aB3kL8ir7n9qKWRd6av7oRpdLNTaBbmZdJkureo7/w/zs5ruW7t
WtOv4tr38EEOXceuagArczFTInmDkkQJOWc8fX+gdre1QBZX89zYlilqYuYxx/hD4/aCUCD+FmbA
KLTiyY/Fc/LkC6Dd7w8g0fVaEyPKXAqiG1pp+TEYw7VS4+GayRB7I2kSbwNQxi4GzNNxkE3tqpHT
bldJtb8qQZa6kS4UZ0KP02Px94dQx+ShNtP2yFqcjgTGyq1gTaa41huPcj9JMjQrfRR727Ju914h
lddla/hrmCTq5uMTao5o/7PUOCvmhCpBFnnhuWCxfBVP+H6DqQjkTWzo/n3sTd5FzevmzIo+PS1e
W0E/iFuZWgEhz+tM/BEEJGE+ia06KRtTJb0hDkp7qH2DhErknUv/nJ6DfzdFDMdjhdr0G3shD/BW
bgSqsgmNVr4KhYaLrJKGJ88fzPU0eefCxjddo0rAAwxEJLAjxL0WL1BT6BqrIq+3CbMO0o0IxQbT
U2Hdk3JxPp6rxfOEvs1tUdRCM4jDCYLr6TqRuCTJAbfypkTM9I6rLIJ6bkxbJVYqssOAm0U167Zy
VwlOkEzGNsn0aj2FeWujMWft0iZJNi1x0JnpXRxYrx9GCDX7NoA/Ip+4eDdpPqEG3ozyptKa5npq
W8+VBNO0UUuQNmITvcRpUOwKin3HWs53vhaYR9EM43s9w3lKC2RvXZmRvi4zLdjg1qrtRh0DeNmI
wsswSIXbSY8BT/XIWlcwLTedb6YwmFtEnxFAWGV6W958PNbvTOucjgWsQpA0m4mcDnU3ZnWR+pq8
wVHbt8VS7i8gFQs846P+TPbt9CXwe/CIEIAc8RCYoeOnTeX6NMBkVpTNNKoib2tJPnA5lU4i6e3P
OUd7ERUcix/3b3nksJTYG9xx8AH4n0tNsziAcAJ/RdkMyNq4pIIL6mtttLVGAatiJRQOQT3JO0+o
zxW8lsc+CUaoDhBKODtnMvxiZBXNq0g7j/424WHkAl7s1kpUCLZhtYIdCInuQh4WV4oAHT9ulXNq
0G/OByaTBCA5K2qKPIUWzXeFllWA2OLtZOH/XORGvso1JTjGJhEaamDCmYFetEf5bjZsmCMXstLw
7haxRDKoyNz4BWwkpUD3ZN3HAlFZyvvVtFBaHib0VXlAdJ8KdZE1I9JmmGdiNIsKztzpoqqMEDln
vZK2qacIuExiEYZT+4ta9sM6nPxzEK/FpP5ujswQXSXAJ7Q/bQ5iReuraFlv8T+r3Noy2lWcd8pX
JQuDZ02wmm08mLrLSIt2ypTvPrWaX5tHpG5m3MMRpnB22ryOK1U7ImiwTbjQ9y2ARLsJhX5TFtFV
mDbiKgnjp5kyuf643cXWndslUTEfElwBs2LLabt+JoZW7avSNim98KuJ+aWjxr1/jdiavJkUQitK
zemZ6PTdRuHVabPGAFHLorNyiASfaaXydqg0ZS2kuungMT5t1TqA8c/jyS0b6ZyT6TsTjDwLIrm8
rGFeLDHkPvhifUpVeRsAZdtgvujZkSSVHI9oN+g8rBzLa+utl+eaCxtI/vXxQL/dRVQmJIVHPTw0
6D2LPveIzMrhZGhbVKeHVdJqqSMbfbQxAy2yJzH4nEnhvH34SOge5ILmDOtSBGUMZSXuy1jfRuZg
Ol7Vq1vNj6XJBu7bnDNvf69z6N6QrsD0aJZ4OV1FKBZlwtS1+jZmDW8xZq4u5X4GSPZq/yVl42w+
HswFy+F376ATQuiguA1GcbFsy3waCNJCYzuRKrfLSJkuir5P7+Tcq2y5kpRNFejZRk5ULOXARW5G
bA/siFfrpkub6SLy5O62jrBy5y2UXytFll43BryUQpICh7dpCvRFJCbqPb9PzwQbi5t5nhpKSMgv
8N8AQpZ8arLOnZJ7Ee7bUp9ea22qOYqEEnBZtee0YRaX5GtT5I/gFnBpQdCTTydm6jwpq41O35a5
ydUow8KRgL5c97UO3AHar5MnobkOS2QiP56i9zoJcY4ritcaKMHFDOk112RgghrCskV7nCw+wC6V
EoGaTJLuP27rneWn/tnWPAp/BOcFMrH4hjfG1vAlPL8NqPGj0ep7Hd6CU6mdceZqWpjSsPxmOvzM
Q0HYB+rjUncznIpW9yj3b7ma2luh6K4zqY1duQ6a+76ygpfSig5yW2i7DqUSG004qkhz2qSJhdL9
uPNvBhpcOXhvAnduS/2NrJ/R4XktwlLeDoagO1HVaXu4ocfAqpW7z7YEy5MYGY0FijWcLqfDDNxN
NQRC9t1oId8gRJOw6gtD3oWxrDsfN7WcUWXWqwC2wuDOlbHlgdKazZSXmSXtZL1MD1kTfBPM4iVM
hvRWSsXxTISzHEJa48Z9ZT4iWca767RjbWt4QhYq6k7v2mBV1VZ0YWXYRApTJa0/7tjy6qMpEqyU
kGfkGVWoxVLtqrHqjIGFEYr1aBdjo89rYnLSxpNWwah8r1LVOPMSeGcwGUUkK+akOaX5xemsjRG1
XLXWdgHK/2uZkqOLm2nmhHoVrpqJPNvHfVzetHMfqa/N6p0cz0gVng5nnWAukJGV2kGnKd1WKhRn
9CApOYOp+GtF14XLTkAMXxxSa4IV2LFfP/6C93rMU466IvExJMtFiJynhdZaZq/tMHAT1llXyauu
keSdaBWlU/pGeeY+mv+9P3IQXLH0WCJOBdXNvbM80UUvM9pu0LQdt3H3rc/QCWq9ChOwj7v1zjol
yQIcHxACUOilSoCaFbIek9vZ5UP+IFZ9dzFKyfizCw3zXJb9vRH8s6nFCOro+xZNHOq7XvNvx37K
SjvSrdihYO+tA7bLl893jXcGneMI4y252IJklaD3VT2klZJcVdLk6aXBTeXOzItPHmPzZJE+B50G
RpLWFndiJPaZZ8YsT9Pr4sj2dN90fApHht3pWXYm1H1vyrjnkRYnS0VkNP/8j6sp9WtVScRA31Fr
rTZ+ogjHViY7EAOE/XRTeGC/+hlzQM9vmNOmxlFptagKjJ0Upi9JooyXYjSVduEVw6dHkIrAHFOw
t+an0qJTbdebdW60xo7aQXAFL1/BIKWfFQxRf/54Xbw9L2mK5NN844KJWiYWedDno+crxk6R272e
zB7NZt+AiDNBxxnoACiBPj183ObbObOoUwO14TlFNWLJMxjbSZUrc/J2jV/JoEEz86kt1GgHUPSc
2NrrU+f05KCeOZfrqWVS0Fk+rtVuQP8qkYRdpHe+XQMVeMFpqbuo2v5LkiMvRDpBWUNdVtwG8de1
IlMb17SsdkcvkPddPzTbbIjVrRzVyqxMcl0OE7jLMvHRsTcVhzJi9ahhDOg0Ga6g6ZRXW0HQ/ZWu
RfpLHPX6EUmqeFWoan8U1N7YZUM6bLuitlytAqrcR8a558Lb49KCaE8Vi+CQ9/2yigX20gzaKPCx
EFFTd8wq/7oW5HP8lIXHN7kRkB5gbnknoFw756dON4Qi+Yk2qoOPIaOFbmwKSkorxeQQCuNo91Ha
XRYlJQoj8oLbUg0jh3i8DxxE4sNVxH/Ydd3JW6hOLSVmuTPOLO13lhlQBDA/5Bzmm3nxebme1sTn
rbADlTrskwBBwTHKtH3D4/B/1BTH3iw4QPl8sWHzuKpVLR+Fnca9fAnXHX1rIE97v8uqM0292bD6
DPIAkEklABD6MsObICoXo7cS7o2uDtwwEuSdFdSibQS1sFNMmHqqilbVJ3csjYKrp8oGqYpbf3H0
Qf3jBFGGaI/KWb0JW63eKGbYbTI1OnfVL2suswP03ARSzKxcfCkW0Y1slmKW1WK8t5TJXylmHo2o
6Jo9CZs6GjCBl+MQ452ksr7pdRdSpsrT6Ucte6SULajXpfP5vs+lWR4klBfBPZ+uckOA7BPoXrQX
mhwrnkEfjr08NM5Qp9kZXvyboICu/9nUIpBsk04btcGM0FgzW7sKpGw1BkrgsiC++z6l1I97toAl
sIHn9mCBUEmEGsgFcNo1a4Sia5SIIXZtrjmZkOeuHwfFSh4mTI6MzL/oNUA1WmYY61FQWhgPwgRo
Gu0IOZKyKwuhofvR7wpEcHgg5UXifza05gsNzm00JVjucHxOv9AzskKKFKRnuIrSq6jVvg6y5D8l
tLm21CT/nHjj7xEBosEOpr473xun7WGp4/eYAcRYzHTZOsqm6jLKWgRaMkOwEW8oBbuXg9KZiCAz
e1Dr6KDjhXcm3H1zcs2YTNKUc5Q/y9Us5gV4FoqohRnvWxFw5uQj4IVcQLrW2ONnVvebt8TcFBl+
CRIJT8+l30zV5F2U4/63L+JEvvTTxLDx8I1WgWT0x8ErdcfEhOE60APx4PnYi328BN9Z8TP9i0tk
LgtBeT8d7wFNwbzpy2SfSd2wNmsx2OeRWK+KMR/vNEqaZ9pbwOReJ5j5BXFhKKAF3kjEDf3kTUXa
JftOHxRWVdyDYpma0u4tPUj4z0BzJlgHvjMlrezkA0I97IRzrovvDTtYH25NssNzkuq0315RWR0Y
5GRvDMZwNwB0W/uYte3VpP3CT/qvimAljj7WoaMDhv6cI9fvUZhNH4n81LmavFhgzVT6o1dMyV5t
E4+MUW1e1noR7sFOnPMDfHtfsYTZUTynmGT21WlPiw6GfjdY6V4oAw4VuBsPXY7xhGCiAYgMnCO3
YXxO3PhNAgl8Hjh1CslAajg13kD1JBF4sWTV+yE3TEeM0HasobrDlApyW8gydFtSyIdiayWrTlHa
DYo45g1Mce2r0alny7LzMfVnFEoUAiSFR+XsWyPxVDkdhDJr9GQUhmEbG0lj2SU4jW1CXd1hvRVI
kkzppdkp6jGHB3NLpb/chKHw43NbjWTonKmEREZlDeWgxZIzq0jL+xyeWqtYw6WE6YCtGXlwQAFk
OAxGeS5Bvpx4kkq8KoFwzDgu2LqLmAETZeKuTJP2lppprgqBwFXkihhMFoXrFC0DZIYzffNxJ+fV
9MdAEzLMSpNwSAjEOMKXQgJq6TX5qMXChTnmyh5MeXAtNGJnq1oLf6PptC2AsnGfZtk5j4NFd19b
5iVF3m7Oz6POdDrFw+CTIBoh6UmxJu5z3zI3uBMiX8qMP2RahfI7t9yZYHAR6NMoEwlTmxTefIIu
ExYUnqOAxEt6rEELuXEneeuorz5ZoJxbYT9RjeU9OrPsFitHq426sbIpPQ6Yk20DsVFsvxmCY1WL
k0PJQ9h9PImL6++1PXIVqEPzyiYqWUTTKWif3tfG9JiYRuTqjN22Ghrcxyf5XK13QQVijcLDxU+e
bA+rZsYnnE5bG9R1jfFudoTx3oZODUjtJqkS3enKWoUFHIPkaqJkg5uev5F7I3UEL2l8W4LoeAQd
W4NNUCMX/Z3gYIIPvG9zpA4NKOqK66WjtPp4aJb31+/vhfpFYoWCP0yp0+8FcD4J0NzTI4UUxXDC
CuJuNFraWlbrB14EyjVdLe8LtbKOqKApNh7U0pm4cXFp//4GggaTAg3Rmbo4zbK8iJooMNNj7lPz
o0LuGYbdIkBjqx4FCE+csjOU24U0wd/TBB4MzQ5AtKCET7s9NvTZGGlS86fxEGvjEXqVehtp3o+q
N8TnFvs/AGyEqEVkfW0swxMdXyNlgoRv5qYICq8/noi32511Mx/mlBuJJZZSs4aHLpfUeMxDIfe/
ZjbZFn6tclcp6kFVRg7XtszO0T7fnf3ZFhBtACjVZEJPh6HpJarogpgduw4nzRgyL6r5vu4Ynipe
hAKxSwNe7rk0a/WhziNl5Zud2Z05dN7ZnsQMABVmYa1ZYuP0I3qvHJB7qLNjLIzeEVRP40IH1Peh
XDx9PMjv9/ePphYnjyekRmem7E4/VoxL4KuP2SDnT1ExTquOrerkavCzbkcBvivSKVPVTWdW3ntr
fb63QVZBgKMUdNrZjLukj/qO86EqxoPiW94d1dJ4JRSN4FLkttIzEep7C4tXNqRvMn8YwCmnDSp1
P9eizOw4JijVhmIZuloPf1UCBn8QDUTsdfTS3I8H+u21iRoBSRKKNDBHaP200UqPipbcWHaswrK4
SrIm34qekbv92FwjmB6ujEqudh3Sgff/g4YBZczgTnq8zFRRNM6FpKO3pKuwu0w12ZEAyB20sott
L2oA/cgxOoapfM689N1xBptsIBNJFWX5xkJsmLrI6OfHIGynu0go0ouqCXLHqFJt7al+dRMW+udk
iH8fY4h7IFJAmDL7EpyOszdIEVouZXZME0ta46PSvoiBRaW4T8LnwdK8i7Ft+zPX6TKj8npec3Ly
yoK0MlswnbY6tHqApGueHYtJG2KHa3Rc1WVU39aS9gsLV/3SrIWvJQz+ozRJ0xdJqhsX7YNz5ZUl
OvHNhyxiJNAKZjyO1ADkCt16LN6Fu7LVUBko+vAa9HbcOH4pTt9SNdHWIJKCjRFaI1OS5zvPy4s1
VeDggok7l3h5ZzEAooadwb7jVl2yDgqdimurp8ExxerF0VtzdA2tUlj2sBVJ1QYbDd2b7SfXPoHH
LKYPrmNW9FrudE8o/DTGx+ZYd4GP9xaYcltscywjuOXTy9EPVHeIBemGCEg/sybedJi2wQXN2VFe
g4glnS4Jggu/5okZHEPDSO8SnK13gFnifZL1j3ORfxPl/a+Pu7tocsYowH0nUQxKiGNtCUoqhjpW
+qTMrgosu8JN5UGHS2wwt7mWO1QTjeZa9Jo2WVtyM+o3Hze+OMZpfM4Az5onPERnhu9pf6MpSMki
Ge1VXk75gSfeFwKbyC2HWrJRWxnOXJHL5giKZi2SGRQy8+GWx1pbdLqWq1oDm6fZVO0YPPVajAA9
xmVb0I3K9ce9WzwDAGeTI+Ism7NFM017cawota80gV+ot2YU526NKNUNIvDmmbP6badOWlkinsAR
KGqjhOptrUzRyuqGbpdTDb/SzIA8rSR+cr387hRMFZ6rs9bt3Ok/KnuaWqWpptfqbZlkSWwbWncv
8PZbj6bhb/MysQ6ESJ986vweSQSQyBmA1XvDkamsOvZFf1Jvpybv16Za6a7eAJ3Gw0uzU8s7h8NY
RjivDVLQJhMLrgu632IjVrmhZpbSq7ciBnzOIPMuTSMUJXRU9gjgx2EVqToKTK0JP6wy+k2c98Ld
x8tneUH8/gjY2XM9jl36mif+Y6gxKQgzfdIZ6q5onUzSSwcPMUTxlXx0kVf213pUResEiZH7HH1d
Rw7E6qaEY+p8/CWL0HL+EJ4JvFxwHSIJu7SEimtzlOIw0m4D3c9WmZjqbj8JJGvE9FzmcXkcvTZF
DZIcxQyCXcoVZ3JteVPVardjk/jbLG2tXxzIgtsj27Hy1NHCUk89x3J4Zwtx+FEq4zoG3bRMhul+
UoJN67XboWuvS6OT9oqvac9JF4PbMobyHCf7vZklw4gpJQz4mYC/OBnwflOiWG71W1zogJpaUbOz
hhYZ7rxRj5MH1SLO81vfbONjryuXQVpGW8VoxseP53VZaZgnFnjzvKN4wM0WOaeb2eubClV1Sbst
RgjBiV6iLa+i9+4h2L4ePbF389gPV5qBFRJV9XbdB2nnGBj/omEdos46YozlNZG+CrJC3NZ+dQ7u
froeWPkEAOQpAQ1C9JnlwE6/UIriIODG1F9IkovWgQRpIh+8UKxKy/UUBYRwlzVR9yVtc0D/n1r3
r43T7EwsJgIHC764noJeISOLU+XLUBjhOsYrYs9wBm6sG+eI4vOM/ydD9rspUDIoPuBYOIPsT/up
RuOYmMpgvozg2jaJIVXrXk7GraW3umgLht8crFgUH0x8yuwIi9VP3cRkUF8Bs7ACuRXxWl1ucS2R
hpaUePQzH5Tc3FpoQIrXdRl0+te4DKTeswVUGM5F+4uE8NwsmUgOWpK8RALg+E67LYdlNjZqKf+c
6lSAz2YFerxCLksvd0ZSFV3tgmkS2zsFhqJ5DW5UjC7HOg1qW5U9MPJodXirxuONvft4a5weCXwR
RD5KuXN+nFIcVdTTD0MoCIyfHoo/gVXGk63GsbSOvKzpXK1Oy0czKzrhTHRyesqS9kYkAL4pL64Z
qP1GKsAU0BjsDC34BQe2xtR76B/w+htsKU2Dl497t9xVr03NYQNB5nydLoY9aFo2XDmGvxACDJWL
yGoBx0GIMpN7SY6M67ELMPhjrxma+3HLy3FlpRPfwqoAjwdoaml1RCociypriHw77oz2EJqZshnx
HlDs0NCFbVbl2Tk9+jfjyuMZNUEgERgrzvzy06nsPDyrUivIfbYRBXrBbzSn8LldWjH3Nx937/TF
zhwiBDRfkuRgqBTyjD1tS+AMM4SmrHw70nRvm2cpiIAk7+2xkMKrfjLUK4TdYjswpvTMu+XNyILJ
5TKZF+2sKbIEA1RTR1KMDBWm6Ko5Xua8ah08wQpSUUhRySXVw4/7+mZcZ1A/7sFEJzMBconxqkOh
BR2SefS19aJnlBkL3QZi1l6kU23Vn90dqFCRI52zq4TV7I/TkY2liGz7FPcB5V3qObaux6ldR4ll
2T131pnW3swjzyKqBaDkOJ9gEsyD/UfoJU6qP/lyoge26KtiT2sIm9qVFngqNZNEi2cIMFwGSxtz
cp6qee5mPi1NsZAYWSI/Ulwk96m2L3Zor2IbpHSKF9hUTmQRCXYlGnmQp2ayzwcLC7Iq9yNMxsXK
fAlM/AjsuLHEx6apm8/Zk/Ets5UuVQwWz1wxWq6sACuyybB6I7BbQwk3rZw0hyYvOqbcyDBPms5J
T7w5nljJgLXZR7RNVn1x7w6hPoip10NxUPPJux7T4haTYeVBwVP661C3mZ338jmb+vcaBTZLImZO
uAHgPZ1yuWv9oeg1Gs36pr7t0mBY4cwWwFxJwtL2daWHbhedUx59Xbh/3PyzoALZrjmwhhpK8n6x
sDsv5BbKFZHOEtzXd2LZ14NbDemYOfxZvVd05Ba2QzLIT3qThjdKKrfZNz2Ruosa2cje1vJ4fNDE
LJTswSAkuwijTH3kttWOklEP1/0kxr+0rs38XQ3tdHjmNOwvGhGSstMQvFXXBloW7e/g6b9+DP/L
/5lf/+5C/e//5s8/ctysQz9oFn/891XxM7trqp8/m+O34r/nX/1/f/X0F/99DH9UeZ3/apZ/6+SX
+Pf/bt/91nw7+cMqa8JmvGl/ov1AbjlpXhvgS+e/+f/7w3/8fP1X7sfi57/++pG3WTP/a36YZ3/9
/aPdy7/+mhNo//XnP//3zy6/pfza/27rpgq/LX/h57e64VeNf5KjR+6VbDH08bnC3/+cf2D9c8bt
UZOFuwJVmFj2r39kOanNf/2lWv+kssCDiJXCnAFP+Osfdd6+/kj/J/V0itivRzDLSPnr/37XyQT9
Z8L+kbXpdR5mTf2vv+ZYk0X+n8XIMuTuAHhAsEt7M/3wdBNEftjgwg64SLQ6b1+3nHAJFry98Yji
r7FWiHutqt6ICmJJmFENarNSh2cjxO2m47iE+poF9xyK7WirQhA/9FG+EsoSUvxg98H9KAfcfYG2
8ZTcsVIFWk6o6Y4VFyHSCBAcw/t6RKZSUptdJ1EmUhVbx8DclprQNv1uR0LKluNH1MvyC8X6XlXt
fpRNOwu82FaHKuZwDjE2pfhmViSxiv2gU/MBtXfMMhmtEvOmtEQnU78KUo2k2IigpYHW8RQ5iThd
BX1fux5sd9mTSwe7EGc0hJVQHXvBQlpQoGIV7cVkfBokPJOiKt6UUrEuhcipstRWa++xG4WtHDdc
UlG7CjXPrfxnIho76PdS8dwAMihC85EYdxYrbJWnNnspCgn7pa8dtyk+V7KyNSyk5Wo5tmu93let
+IChzSar+4c2Vn9MwVTYsRU/ANZA98ANrdham3FzkQA2VKIsdwRl4KkgbI0uczhf19Tg/H0vV5Nj
IYeh9rfK4O1Rpxi+GKXi1Oa9YV0ZJdVpQTOdFo/yIR+u8BpQyDikLVq12H9FRnBTQvOuAnErYFFZ
yumFODwHqOHcJAS2X/LCLO8lfKGPopd/aRrZRi+IcyZfocX+VWrwYBHLJ1kt9g2okry6i4LaSeuQ
YMXvEzsNGh8xbzWxvQpT3lxGDv77ZAo4706HJhk6txgKUCL9fuZWuvGo7DquRkR2wy9VWztln2Lu
GokV9i7BbTaNdz0QyO9T2fY/zeKr16LCO4zfqjhyfc+8RsD7upJ7JylviJmQRK9sIQGmqAy+m6Iq
jya5gfCckU4XMpdbXan3xND1l6HNHsYknjUAs3Qb5mO0LnkU2I0oUljMpc2gEHMpimtkHfC8B0hw
q146hlNyI+vFQfeEzgGJTDVQdYLIuvQk0fZgcddtuE0j7aawvC95zpCOpU3WV01ku44T0bb0TZ+n
Oy/Fs9I/FvrO0yPwuqKNSN52EIAHCuAS5fTBlAdHM14iP3Xy/ICR9xVvpdxGWd/UDprcrseuOyBq
bVtWfS8H1l2Y/Jj8gz9GqLId+KtHXYnblQwKRO+ep/S7Vd/oarRXgtYd8k1rFW6AX7AfH1Cytgey
4rYnjYdeaL5LnmFDZhgcNbjxZP5/JbWjsvKcqq6Y5MwehdrJyvChHMXraoq+jr55SZwFcDSxkdlT
RkuyA2CiprFPzCy5sMLJLq3ivtT9mwIg/JDskMiT3VTj3VfnukOOusQOgvS83PmtXSjDVqiFXwNp
s4NmRtdSXB2Vsv3Vh+FzWsFwmsboMfcnYxME4qrslEsEYRFmEcLSzSJt/CHx2n+cisK86ZM82yQ8
91xAr/IqU6T7QO26/TSY9VWKVu0aK2n0IsBa7/tqCBzei52dWdW1XGsUm/Pb2OyPsVVtoiTKfsXT
qH1JjL6XbNjWdil795oS8/cBLw5OEda3ZFnWWh3sfbHedgFkiVh0weKD9qyfp84MnCbVC1uTv0tJ
tU285lCNwh1UPMDb0ZOa9k7kZ81qMDt/jU4+QlVk7FY+wnuuKqgB3J+VX37zgFr7Oex8pKSuMuVX
X6ZuH+nDY6se8glKUtF2X02l8Ved7gcvPfhsG6F4QcaicrRwqIjHleiZtaMYVVbY6SQ+91C2L6Qq
QGcGj6oVhkfNyohFa1NnLNPSNFo7xrMEIPlVHNWjGxFN+7bX+KGtlI8pyfBAqsRNZKGRK5ST+KMr
Ae9bOSLF9VSOoPVnv9ivslE+Ykmo2Z73WIFZqyzztgxfijphPyfIDaAMPLLJoi2eMxA/7Ex3BeMq
FPcqoJDW2jTKj7xyGp+tUXBClgd0pHZ43T7rURq4kKIhoCv7uBbXMcuwyFmyyreQNENAwlMJR4fM
iR33ieuNIuhD9Zj0oT14k29DBdmI42PNeSYbwpM4Ra5RpnAaUjXeaFOOaauRG/Zo9rfUpVfggC5k
E9puGt0Gmn5Hgh7uuZjkCfLN5qVRhM/1MPR20A4XJt3rqsTuqrtQvqg1F/alzSKRxcmdzBuk9p7S
MHT9PnO80HTb+kJV70rO11IWnUD0n9WoduW4QzA/3vj5AKzNurL0CE2RXV1d1P6j15TPQs2mLved
AsQ0Ke02rewO7w0rTdzAQO5V8C/LrtkYuXDUhuQpNAbISg9pUj2aBYQCTsEDiidgNH1lJDdszLqw
mHUUerKGeGdc6oUfOGqV2UFXlfbUSL1dQ+ES+vhGpu2dOhWNk/r+tC0GCIHGZeb3GyOwHALOy0Q1
7bxjlkfrRR2rtV/KlEArk+c1bO5gVkXpwsOAd2MrB7ZfEGaQ8XC0vOt2VoZ3C0pLPJvU+CkX8nuA
b9/VpDgMlRHbfeq5aSQ7KSsYU511Dub2jmToOojNF3mIdVf21ZdGB7ci8Yru/WavsvNtv5YnYIqV
vh5lSTh4gurZqJ/UtpUBaUSBR0ieBl3gwBsmZZXWka32yaNEPgcb2Jq9KKPsZAqob6Z0RuzuyyHa
5ZbVOI0QrqXZ7saAuqKk94Lk3UjlJK1L5CfwY7TsLixHB4BouFE5qoJmWgNXWMe55TSTcij0Ye0N
G16KDpq9TqS3Xxq92xkpz+OgKFtsPCfohzKRyZSv4A4c8jy7aqMdqeHIFntZ3JQGo1OOiMlhK2p0
W4pztqf26A5uiA7yVglRFulkJ66BtCXGZkotVx/CqxzGUCsKPzulsgvLcNH9upHS8q5Q0ptRaK9k
fbgVgnw1YLD8pKixnbT6XVw2T6L4C8+fTZv/kkZl39cHyf/ma60TKNmuF1tnEPqtUSabmPJGzbYR
CeuyY1AcO/PZk/di90ViR3uZ6oQpb/K9Nn7NrGxViuM2hvk9ccoixTcGiOlaX5Qxdsz+W52aK60a
1nJ8GfKL3eA7TCdzR2FX1O6jBNB9PmzxluO6SJ+jOcBrxEz+WiWaC4vNyRXU73rT1sxh3Mq96duE
2gdpShyjC23Mde6i3tRXYRXYEN5/YSDqBm188NX+IszN3DaqDo3qnaQaB1Tq3UxPxUsEpN2wVX9U
bUnaRlSJZPKt1AhrUfE5dYttkViZI+PKU2qZxBa+0WOZ8G34nhUlPkU8iqtOcKhE7mX4i4mPHJUI
/1rT8wczqleNWd7ixTVDPVGNumnDX4YYu5MUc9qK+xqQszJl12RCQ3dKzcCuGliPRos0r0T80ay8
0JNspfJWmdavi9D6onbVLiR0uhSSsEidGrvQOubgVIKRv6gG8crv0gH94rF0xCG3B+YiMnNzzcPT
Tuu9oh3bdICblCi/0Ax6yHu6APjf8YPWuLUixdvqY8+TIpKvc7BNdpfi7lN95wnduNbAnOhDfoBp
c5tk1vMwNqtJEq4QQbhqxnjX5y8aSrCexsMhDdT/Q9x5LUdubOn6ibAD3tzClCNZRbLZdDcItoNL
AAmfwNPPV3s056h59kihqxMhKRRSk6gCEplr/es37UmA4pictoNTfpm2rzjEhjgPR2Y7HK0qiPPN
tEKiwO90MZyMvn8e7e0Ay+HFyZdnbEnuRGHccE5AS6euafWbztLjwszvzLY9mJoJTLtNNwrBVCTt
eWHPVqHmejXuZPaOSBuTjdiUiSzzm87VkZ1dg5/dNex6g4Dk6amEARxoVUyjg3TDCLWljgciD4Ny
a27nxvThMgoRuvP41a8VtS4GyclSboQbyxWQyolh/30MBV3AMunfKV37NyIuh7hSho6AwLXZPOZm
v1XmGKUuEWkxh64Tp0AFfaR55hpqGgzJFDvLzFwxYDGsA7Y4zlGUGaFL6RdBbuo9aapNNA+9/Npv
PTtu3taLd9FWVV3UVqrQNaS+s+emRvMjw23D+62W+9SY+T+uH7tNsPNwo4jY+iQzI+0FnkF6r5m0
erNFqO42KuZO1nHrLXnwJudJadrZ97uABU8IYCRbzMB6bSFVXXfn0Gy2Q+vT9rXzlPherr3kPu1A
2Xjpu+YG9yUxIKHpULEbZnVZS2/bmUs1kBo1+mTQtWwHtpfItkXakz56vaWHbUuGY9HKqGma+35O
q2hufjD7TIhxNWPXlng0FpUWlXXzYbhleV+U2fDDgC5z8AVJwSDc0VJQunXWlUjuldreR9B4OzJR
jtxBUBkURdQVU3BLMIYf9pkW4mSgnZzZfjI1kce4W7URvLmD0zSxp8yP2RysXdtM3aGwTUah3ULQ
NMTt0Jt760j9s5dGz+ZHdtdKyEhIMJzPQ9rJpjdCd7uMXXUsvP5h0INLTfmXF2loVPMPD5nsYm9T
6PZZnHbGL9cXt83mXrypo9bkZTFRepg11eNoaHR/beFG29LkF9Vsw7616XFRaJphujVuJJ162K29
BVUMkjA90fAue/MVD7dHS5oHQiVvW+aLo9Vc0GgNN1Xxq7P9t16fDkvg/WqKMq6a6idGDmExpB+Y
LB7M+rsfPGeL8WwZwxccZJ4cVeendM2/a5774fTDe1sPbx5mFIXFt9ds81LnvUj6zf2QGa+CXiRr
kFMyq/E4mDK22i4sih81TfxN7rZF7KcA5vNskSA1EAK/TlXYoo7eBgqJctpeesJbdq2GOVy3ClAF
edY0bQuH7cGUKj9Y4l0aExFxOhblhTNeWq9zE0cIEbvTcLeJIT97uAKEDh6Ftd/ucHBibK4/Dxwh
g6ifhmtLWEzfctUsIZ7cko3GVbE/lnvUbBDWsxfR5F/aRpxTZzhLeMVkUDeh3H7MxRRaHLxR3htp
2FV53I0c18qlaFuXZCWZieCsPV35o5DzbqxsSGbe+oEp0gkG1UwQR/aroMwxsvJGdJh56POPAB5c
zJOl6fcy3sfmFcRwp0NVi2AqULQz/+/91x6haGjpPiNrGZShiVbWwyC/NN6Lcrwv8vTgYLRuXQ8S
0+0S4ZcigVNCs5rFwtxOwka/MzisfDLMDZwFlynUxfTVMWu8xGpvTz7MbsbkuDKWuCjgmRRW5FBK
hgE7FUE4h35UoZeBD02W+bKV2RIWNvCGMdBm4/a+jMd8cimlvA/LqvnT02kqOAlHeZwsIA2VaiIM
pqoL10DcZpSoK6YxOOJYZyz6otHSnkEF56jVZMeJW/p6mFO2HrJBTrdeu+aUogqbkxWmUl6O4wsV
0XQbdOZ3m7NuRI9nLJR+fj6Apc2Zc57XRWV04so45tZanBfvWpyQ/QqAu0lfPXgLM6l4cdzloYR6
dkUzvlj4YPEv1vpK5NlpkZBNVADlZZzzJprK4VvnOkmgfpQK2UY9PuWFOs+F9ZM4uJEdc+nOmSU1
YpDtfv2ape5SAUjVAE0dJ6+dTKu+ThzAfbbzyq49lNqgP3Zpc8PHHiMEX1+alSeIZsRIxkVTobLU
ZW5HZu5D5MzcQcuFl8qTJ8MlWtruLteZk9duu9dHsl+wE3Zje7ze803E/tJFWTEkucifU6dNfBtY
Zloc59YBzDnPW6tHBi0yg45XKfwjzF57h4FHFztysU/u0D72U1XcTqtaE6gxuwX1674e1WmzOJQr
JFuh05TVU9dLUtqxFgtxYa1iTVa+ioGCwqJW3+sWbYAhx/tyWnfeFaVoPJtO5LAgZUjneYfRCmlV
aYa/YaFY9uOcuWc2+erFNwH2SnoB9uu3aR3rMFuoX0b4qL1TMB0R43pGhKu+rnWxfmhCz35VDWDn
dO5q7VB02XfLHIt9Jq00nCr4dT4ReTOgyEnIPqw09zSLZ8egj27TKJNwbf3J+TJ5eaQTJIPRJwaK
1nFQ9i+rAPuoVi2pneKB9D+c+LbdnGY0ZEG33eWTfNEs/chM/XHhJQ7nLn8c9JmZbur8GvN+f61R
LAIgU/02L2/IL45b145sFMRGL55867s1zpEhZBLY0yOuMGtcd1f//uWHuXScol17nPvqpvBqcTC3
9LG0u7vOxDNSAU2tM/91Rhcciet9yUXx2Nf6Xe0FaqdnGKZrnVW8iPQN5fCtOT4G9WPnNod26+GT
utkFYMp1MnBOBB6lckLP64z3bViHaCidJpmhCMpOnAnduSvSb9L6sk5EGs7Oueit11UmvfNqAssB
6amtjvy5PBdKizZOJW3MtVhr0sTuhplSZHsF8zh53tVpHASEGdjJazn9hEEvYHRf5lSjfyucN418
6rCp3CrEsjICpQ/9yn8spBOWo/u+Kmfk3A4StzeLyBhrD2AF53TnCbfU2GEvI2c9JvwgabLiRrTG
ySfQNMOXMhz0khi2NdIo9sx6AUUw7WNG17MGZmQu8xqOq/+i0rIPndQPFwJt6aTbUGpzFzbj26Bd
BkBpggF9aSYuBw9a5T026qE7lLDENrajLQ1gjWVqeW1s4xdkkl/Xt8qdZaQ33V7rGRsKNuC52R5l
w/e1xAl5Rt8cwUFPA8YryExDzSmict7PwUvF2lGp/jDV7XuFzXQ0z2likr0eIEGalvFLe90qtKfW
DeJ2cyJyacJSjagj7H2nXzfnYN+o78oQ77C64i19dQElsJNcVv9nSYejAX5WU41rQ47YUt+73nSN
I9/lddLgT2h+ydVPs/4Q/usq5jDNf7Bl3wT9nBhoQ93qbSi+gmjodbGXQO26vcVgCmfGtrthoGUw
jLMdaLtqFkBqDabi2S/Zcqog2OpTsl4yfe9jX5Wuax/mnR03jkXB5kCB98NUlv5Oy188t9rR5HID
7exk5u+5aR0bUR+1+V4YIMiVOx3wNDoUGmbOjnvvNF986wNx4TV9JJlb87EWNPS9rTFPncfQ7qvL
UFQ3qHRUSMGQGK6IldXHzQZC3WnTg7st32o7+0FGexaqQd4L34zLLntwZv+0seN1TXEUPtGgQFoN
dqvmizSwhe9eOoJFmIKky7NhFTuZ/YJZMnVV1JsvzXJZRicM6ucWTmND7Qytsb7ftEk/LXZz1Mjf
mhlFqMHdI3BIiFs92cV8q/ctgHAWz9ZrsY3HQi5PwnwXyxqS5/Y4D/a+XLEXVDlijJvMebML/wBl
pmTm4n2dUDzyIZtbuyr2eLDdtOMlhYLyZBRwqzTt0JVeaOCUVGPG4aVfijK9gTkTNfiQWOa6K50s
gQkQEcnIoe/j8HHf5UQYaimH4ONiPzXTFvqmWd+5RZKN7xP+1IC941GbcnrvMaqWMpr1EzMeo7+l
j0KKVcu7DYo3vJQ0P1X+cSi2o5adGqrjvEwqCsUiaZpnsV2Ei+Jbf9c4wstb2Z5QGB5K6odcPdlz
ebcQ/q6vHCApa+cUSIgtVRb7XRcLlsy1LbS19lBsP1JLxUGpHkRbh5168YmIy8whnMVwB77MgBvY
eTsbhK03i7XTm+zeDMxE4PFXWofcLs59d+dUTLDaSkWlTZkEslb4cwxH5Oh1zgX72yB9YfsP0esn
enfjNDeOuHMpPrUDXgGp2lmFEbbyp2qereHFTJPC5PyT3mNX80eN9o40kqfSFAcxuzttI2aw1p57
o0zGgkHHDCOis028UPertA7tIiNfTAx3zqhSeOP2XbC8WeUDQoK10ULgFQzR5W3T7P1iioCHCa12
84I9ytzZwRbbyvhmbP6XHIeDsK/vcasxGVQw/vCd0CDfQzNxkcvqmhGgXd/NogzCPPBe1nWxknab
DhXtF+UTBqbb0TTckElBTCZDmPMQRYeXclmT5O5bqXdYGWiUckvDOfdNNjwcCJ2cw0cYYaf79dFe
B9ozcSsNIFsx3Q4Qjw+NJi9jnn4sbvtuYXK+jdOLY/vdSzmL5gQ1iKLQqOTdGvRvlXrd9G0I9WH4
jtfgbV9vkYVXHo7HUTHJxM/jUfd3tXYh7TG8QuTBuiJp19iO0e6tl1TnS6/vungshjWyNWJ0urb4
Ci/7snr27dql9U4Ne0WObrgytb2Cvk8Vo4huG5ykLouknhisSf7kijVXUgfPq/HclWfLTEOK9HAj
callla6W2KXmbW3N98bwnbC9Y9H2R9P/CMbisQSHNYv7VB+Zy/SJt637zBkTSgXET8dcHNcpydNX
kzgB5ws497mvLSrwcYtMxySrVgeGGrrxyybKPMI69w0rkFgEb/4sb6VrxQHBMCEWrKHX+Wwo9ZGE
nDt9tX402Tcb+DieQCoDU3VhnkLBhG9yBjGwQKOkiip7vp11PiQJ0VGzOIfaGapLk/bVm7ul7q5a
zXvesDEpmZQkW773wSQC7Y1Om5fKYw40TG/V1kQw/HaWsB4yzK5D3S1+pkN3NSW6C0gVJsm9ScYq
O3SD1QPNNYfMx0i+LFnPnQE+DSAaa6t3mD2N0Dq7Ysbba99aLTgjzo1nTbfPAucQdKjj/DRv9geK
l4Hhj3o0wIdU0P+axu64lqkWrlU2MvgC8w8AKKN+ZCqi1EMQlPrHSGjjYdgm/+T2NJVI9DvnY2XU
HkJgVYBFgCzZ7NZHL1jvhsnqEuJL3Bh+lgIVzLsHzUkft4n+Y3LyryhNrAgskuzNVOq8VUN2KGvD
eqiNXRpYOQX2Zck71pa2EOxRWB9BvhUAqdlK06nsS8euFPrjuhxalGvsXcTivNAaBiyhYLspjWzc
+0ugnepuMpyE9Jpq5wG+x3bdH6SnXjLF0+gWXGHt/mVZfIJanQ/sk3YV/EcARPMZAT5NmLkbiBap
zO3izt2RGfEu87tdP+RHDJxu4TydvXwOySVxSVZSZCxteiinIL8lS1KPxaaRFshKuvfc9cZos9kP
RZNlx6ZyxE6X3irDuRTixZzwukpMcJL9gGw7j3WIkBONkmVq7CrZU1FN0gy9IQe+rHKuG5druV9c
kQzSGk+a5bgJcxzrZrL5TgNzB1DasUrTKPULtGupbPeD3jzCqmseW4MRabCm3kVmJma8TTkmlVuY
X71B3lVLbSU0m5h+eUsfGpLuZpa6iuv2yu7L9fFLB+6SgOkb9ws2a1mkVnc8WJtgWj2peoM1YRbr
Qzd3TMmvpqw7adIdk+/nh7VlfKlS+X3yJ6M6N6lJ5qvIWuttqb3u13yFeTPTWCK5gDWJqut/bYVe
ke+5TT95B2eOE2u64KflJVaFk+KKUOcmkFp3V/NzcBnWmcZq0/gVzGPsOWREoRKGmT9miRmtyIV5
37ve8wydL7Rleighb5CY21hvDN0ZTbdyukwmLptIUNg9msWIdamLnbMVwStGOJS6YlzesU37mTed
jRGYuzi33bBYH33G2DuD8fCTOhYD27WjuNcNOCeLdgjSsW7CYOvA2tx8ovrYmsOVO3jrasBObXrg
WYzsjco5NV3/c5wNeXGCnN6RgSSnLpG1kgMKtEebbaq7RT/mGtWZPizTGUdC53VuMHyNjGEIfpGn
bLWhrWvz3hT9DuBjcZKiRLmR09PsZa6B/KZ5N3hhxkSLTlis4mdve9WXaUzl49yogRHKRrLlsr2P
aVMTobyJn0HZXo26gYoYxs7S4kwumvJhmDIv1DYKODQVAQ85oL+bUadQXphR0C3mm9GQq9Dpqfk2
0tocZeXUd+aydXuzd8wz9qIZdY6krmo5YMzYKg0jGqvODoHAScDTBbYzvNdGe1uWOAg7CwY7ssM0
DFlsz3PrGamklXT3jY4p+6oxS1S2/0M6c50w09b72IXfctHbJvgmes3Y46TqJbPsnTuyffSdTpVw
AqOmlOI8vQyzpnD9UGtk9qZ7PxjrsHPF3ABXYtlw0/dWcPYry4tnOcKFsWgsrIA0lRC9RkdT4c7f
BH4F/b7QNDqXVOhRb/WNfuoHn/PTzIxHYySemRINK/k0YKBLD7bGbaG1YHPVyKjPGoc7SCF2Dyy8
ZvcTEHBCqznfVy6BheHoa8ylDW/ZBdC17hyDeTCJUQUAVUE3B9S+r1CSZJEm9Rc/Rdiy6+pCHexa
+O9zNWZzpFf11sWcYtqjWUH88Tzth57WCqBhTX/UvW2GkNyv1tyGQY5C2TaAFGlwJtvZue1FMMVj
6fk8lgIXzsG5xxuo5tRsjCJBuJkBbrgGzWLrGS+2SK17IJ6gh1kkhXF2qwrn/hLNPF2CNKIKGkmi
aT7ydTTB7S3oBgh46cwxhO7YN1stttbSf/Bktu5VupQ3el+SBbpAGsJmwzv4ENoeU6GKB0mX0Zle
fS4pJ6F9LOmvQvbrQkp25t/JtriHmbzu8wqOY9PrO4iljHLTDZxYmiRVzzJ7XSrPJivCeVnaprvY
Y6PuTXPEybs0kYC6Bh6FVpoegJFIkaxS4/W6Fe6cgE7KlM36ddFnHgJrgqhj09mvveRnVcEqsnv9
SM7S+oS4AtxF1QZVITSaAoTiQe/N6QGsSmoM39diCX19Dtw4X8reI67HdmQsxvorDO4dWkk7rEW9
3KQEDp/8Zeh4I1ArKd/wf2Ktx5zG8cddi1Q14h1irNLR84QIItcf5ZKvd0By39qJmfngy32wzcyS
R8I3b4hLas4eqaNNWA4U+WNV28e8r/SDq0yW8AJrPoA7MwT+0fNaMH/f66JW704d3fYDStXpjrGl
vTM6dTVlGNZEGwXvWNk3MfaB7qNKG/eOgNPpQr6qwvOnq54xdQNzktjNTRAV1HS2mJN0IXKblHpn
ru7VSOpvfsVjRzN/XOveuqw82ymkOLESLTNJLsnVc1H64gFblel2tr30pdVWHcytejWAGqJaGzDi
VVBa+7beBbO97IyZTKiUqvFr4EyvKPL8RJLpBxS/YrzkL1buhW2XuSrs3BFAafNIveg75UQIp827
srSZ/WcEElH+MEnC04e8GkaVhI+YF6RmELNqgCBmyTeqWqzz0Ll9hDnCO1gPEE27qG9paumRLRTs
i8WdANFNI1ESUj3860mK69toJlLVgl5cT5kX1y3EjMZDg7+IJqZgGDk0KETI5JW7laCEGjxPhKNB
E7Ol7xBsDZsN24U2FEiVxlkbVB9Gw6NLTagFVh04elgVVwZGpxYJ0QvWydjV6c8mM/zbFeCvg10T
b5YGlwf+tx60XqTri35igVaYnC/eN4TLkDMZS16gcVhcqPf2YsOfNFwMUzvrZs73bslsGqceHCZT
7lFfZsZAyiIjc1vH9MJqozsvBsy/NpUWjyPURkpMf26TUppk3VF/hFzWf8Hrbzh0cOvWENNBHkvm
G94cDwO+fKg5anUxq2kEOILHdvZ0Ydz3S6OOJLiWUD6naYtsbyhfCHEWsL66woylkalfS90VF1ts
btS6M+h0lasB7CJQJ/ivzHRyfl9BfYze4db3ZXdf2Wv6bVAet651J9ojoXU/1rHdflVCtKdg09cq
8TKNWYE1X2ewKnuHg+FcsGCZdyYw1Mmc56KFHuPkDxpC+GTLjPFmmQDKl3w0Dpuah7cRRUCcBQ7V
tCXkYzB1xR1IFlmzi0kVnSvs7wBeQqwTwAxHaB5PU6q2X6Iq67sgTeddKzDkDE1Tw2ITAUeEd14W
b63qk3UFuMBTCHasyNct7rcOHmu9+P1FZcFBlVUdSY6ko+s3xunqZgUZSTV33SAbzCbX9aJaCD19
4T2mTCh3yrPKt9yv8IlzaF1vJnwGYk25Sa/l23uXKvmEdxAErbJl6Oqp8VkfWFShQlgHTDd6NziM
QFFcHiw3AzQcoCPoa38WRA7sx8acLkpPmVAXlRd87d1JHlpXLPu5NrpEa6fhgfxEDgY1C04hr2Yn
HbcNNpvfQGDaVv+8NdCueGe029wy7G99xs3MLTPj/Mw6Bu0NYJ7PcChMs2152Mpy4Nm5+gbFxy2b
SHlsEZVTGi9sJt8m5op4Q/tBaAMwJMuiEQpWqPIuxQIc45us5F1YnG35cIM1ePCzO5Ey/MhvAuee
oPv6lCEw/tEpm9OJoHMy1EG0Q88dKQH6dNt5xvU03zTUh6CV9tQwcrlxZniH/Rji7QWptr6xG/IY
xz5waCfTTfHS4/rdMwkCbaBAcb4zlbDfODlSQpAmUTAu8ZzvQaelz1Pd5GQMlgHzc4b0KhQ9XlyL
KN3Yk4ibYiGaloSoDoUv5gu10R+yqnjWAQGnyN+M7N63Tr6n3UxpA75HChtVX78dhSdAajKwmIKx
p7nKt8lBBFVtt6k/PWst/8fKuRrBTjhc/vw36f0P+v1v7PL/w+n/TP9/amv++szo/00F8L/y/n/7
U/uf7ZVcP3z+VddP8+er//Hp/r+KA67mZv+7OuDmY/uomJ59/K4ouP7QfysEfO9faE1dk6gwVNAe
I6z/kQjY7r/wlTWxmeHlc4kt+78SAcf5F3pBRLmYFpIybF6dYv5HIqD/y8HZDn0vIiIcgW37n0gE
fhfJYFNydSW95jvjn4AQ63MASZPb9TSO87Zj8bDL+yqtfhrSwZNE2pp5Mzq1c7YLGLd/o8f6XWv2
x3WvH95zEYd7n/VYRb506QI2vhvcdA51aZM7BnEQ8pVw/5G10H9fCiEGYxY0oHgUfhIfMXNA6DwC
4c5ygYpsTc/BuOGsulELoCT8G4+I34Vmf1wNSQgqZ4seJeBp/1lotnQAnOWo1p2GpdKu8pD3zzpR
Wh3o245sF5roooMi5LZf/rTs/ng9/yz2+F0u+O8LEyJrICrB4oCZ8fWO/0nhViyG1RKQwJP0vZbZ
tqv/mtx6pUXdDNCLoT388+tdvVywSSZF6P+xaacoc+nzp21X56KGQl5qpRdnFFgPbu/PwY6eiIHq
X1/zqlb5k5qF20peCfAxuAamdfZn/bbW24pan/bM8YWb+HLMGS1QfPz1VT6vTa6C/PHqUYOgB5uG
q6bmT3cyt3GnA4JQzF/rBpSX/uellCjGr+Qa/fjPL4ZKDcwG7Qbm6Z/Wy5gTK8GIlDkqTK09yrCv
mQlBwyrMt7++0H+4d56t2+bVSQy90mdBukRL0lyLuJ0WeJdK0kd3eaD+ZlH8x4tco8eYErL87U/q
ftYaesMBzldq2d+hhSrSjVP/b17o//R8kNZxt9ivsNf5dBErTwVZB3wTZOjEO2/bY4Fl8K3Iir8z
gmMD/vN6I8AM2QNLgHXg8c/PjoyuiYuCBvnnRk+a8O8iAT798qsIlT0fYyBooRCqPxuFLvm8rUjB
gcq8bbDh8upp/2i5pTE+tLUYioMazWuvvaWlA1zYzvK5FVqqHv96XXw6Aa4fA2E8iTj8zRv1OVVF
02AubcqooHEu1fYKfa/zw7wgXiUqVOXD2mty613NkvCHv77yp+f47yuzIdOxcyNclNy/v2fOxqSi
xwR4B9ldkGzVODvQiJWkI0i7f32p//Ql2TY4f7EKQpp5fRZ/eqXtfG6sJtCrXZdr3lctG/rv7KjT
cU7tbb8Rx/5Ydf70j+IkyTzlzl5faQisFhmP9vWo+NNF09LUCxh9YtcWBj3I5MEqmpHGHRt3VH2s
MiDqsJtb6+c//LIYN15j8ND28jw53j9d1wSRq3RZ77IgG79AWoVMnzfNG7B7t1+Gqb1vTGG//PVF
P735VycZiygpB38tJA7UEr9f1F6w9iPoqN51q+E/LKOPtsJaCuufuSJeg2S5DvUPwSe8+RRBv18H
qmOwDIMGeDplKfPS2b6XBJU9MMdod3/9lT4vGjxmr1kngDfcS1boJwGxnQtXVdkEvwsq/3vxNx7o
FAOfjmw0ybZ59QSHjk9+hPc5zsACeSxclPH7eczRxegrhp5zXulFvAhNwLGogELBYeugi722hCoo
GgCekA3WaEAAMuTsYtAo1vBa0756csWxHyuG4NUeHVuLZpJDC3Rs2A+HHQYRkKgweWWraTvvrcUD
+yQqYNAIhxL109gscJwJ07BnSZA10LiGJq5cGqiAQ9Vbp2mD4HcH2U/zHzJIpPCiC8vf15q7vHiZ
5xRhIQGRmipwX68aobdUrfbZKEfnu7ciYtNnvXkQWoljK0a33ltROdkYCt3qApDKzenD3qoymLB1
Kxn/5ThDxalNlKGnJmOLx1a5QaSD6PNDA8O4HDIadj5rtVy2vLct2D9lI6Nhvfb1lSrag5WVhYVl
1lgMsW2klTq4hQQM1arAexLzMJkorDpFT21k3H/Kd2UfGt5QM/ICbf0G8918zYUlgnBFO8kQr64A
cWwmPCdQYmNNUmN0SEaYJkzztCaDmw7rr3nNinSok1TTxUPnuchhKPksaBPdwqgDk+wUwMbNrLDz
F8Z+fTfA62AGQXB45XQMyyl02j6eF294SivB+1rg9MZAOYcoTi9ZQZ2s3FIdaA/hMQ7BGOwF1jY1
BUqNqi7TchiB7qhVu0WQN5bWznZxik03dxaEXngTlRR3ErK/dV/12XK/4kc3R0tWtePtVGyNYutf
Jidc1r5pDjaDpR9b4UK0s5oGMcxqWu+mUSCZ9XN/qaOM5+HFI0j/EGWjBvbXpZlRR6kSor5jLIEs
dPTmBdG9b83tzs1H6xHfm77Y2ZtqfgUzLvywu/yGXhsY/Y2xVAvnoc1ked+XurrpbCIR4Ip4FHsm
nOE3qj6IE61RlMOuBqAZ0HvZ3RKtGBqR005s37uprAUkxprwQ6+1LfX2tTX62zGbSBewgL2cpK1c
0WG8AASYaIUDQbpkuvnd0hByRku3orhVQEwIcUzE0pJsPCNqpkl/4OOUbtjrA7KcNJ0IdgUqNrzI
czf4DX0HXE4Wk5SoJDyX9dkYAOPYQqzvQWZKO9THHtvPjGDSgpDU2UxPiBbhpGuK6aZurh4+OYRM
t0lWyrpmlp2N6dHLBWvfNLYhewD/wbkCyNg8cSdWGC2UqTep6oM2StvJAIDLHfHVSIHAIo2cj+aE
sJMlt03YJEZbi+dngl8FBFIBGrvu067YIKItGwQsbQogmuMO0AVZuDQZHCqIuU6d2ANWUdFqSyQ6
sGsy9Nrz4sAkFI69KxwF0t8JrH326ETG5imw28lnnAPonNhkxMBfHn34v3kPexAWobe8Ls3qbRGx
v9MLyqje+bo40nsuCtzhdpVVrT9IrHXAXmx9tI8gTTAw4Na2A3K+YjipznOcqEQ8+saIJR2PmQ73
NWo9t38RbHAV0/ph+VGkTmNBoxOuFtaVpWb0EXWhRV5HFHq4SENcciKZVtxtt+3Fpv6/bTq9XxOn
MXOg66DJmPxtOIfsFr1ux6hxUTD166rliTNjhB7ym+1sF8gcdeqsNAMZfFGdU9OpJTJQsf2U+CI5
eBxNzrM0agOYp21YBxJ3yJEZEcGAM442j7NXZPwwTLI+hAdUmDeVe4WU29or1rCxXRJvRjQTzBvd
fCaZLg20OVFVUdPLbhsblWukPYog6cn6NKA7PtSgbmmi0e3CGAOKF9Cs3OY4Lv9eb3gf7VobMswR
wwjEuGaZ2hD+YaBOscj/i7kz242bSbPtE7EQHILDbTInSSlLlmQNviFsyeYYJINBBoenPyurCgd9
CugD9F1f/vBva0gy4hv2XlsxI/eKIHsMYaR8WtQo9+Ma8b9pUeFN0luN9aN0AmSCVT3KP5MInejC
JovHH7dfkuABZW2wa2jtGR8G17yHciWJOI2xh2AFmqeroosRGdoYboPw7OqkZrVDFcwDkifOi8B1
1uyDfnKfQ5xDP1erP1TkuM99buwt/AxCaCvFQy4nSMGlTNp7uEclyjr/i05hTksY1Q/qqtVuy7k/
sVNH9tRRXxzCXD/55HKQzsaiadpTuPQf/xx+pC0RzUwMKwQPu7A2yb2hUOhYhS/6rlnZZp0SZRCl
LcqS1VO5l4lijFOhO0wy+dU63oORKjm0Sn21TmuRbkMr4qP+kpPZnmev/gsF/sgNdkb4+9zoqUPc
It5XRKWFAIegqnPQe0+S9XcqtDHYTavq3r8aPIpN/ghiSI3gZRcONn3RxbDerbWPCKzkvVq54tJI
YlhENI9fFhAJme0nwCyMEa0aLiQ3Dq/+OBb7oCa3NVpyvGlYSGozdGmPCyFdZeelQ4Q93clbc1sh
h91BGzk6/bbeuIMqHgqI0Zd57TdzMAWnHkLeoR32QvLCYxzWf3zt9l+hURNkxXjoXgZh9a2KVjax
it4O40+znkzoYn8Buf9ptg70cMHig50QptDnrczGp0D5VLG4tl5Kd0BUtPUMoip+EFyiszi5SVs9
YJzcXgPj/kzqLLoQSGuZnddlnjL3KN9RLBCI57Zx86DjDGtOMsxk4s7jGHzpUDG4gImQiRcGxle+
fFCHyQ80ur8yiRFnlU/hxIKytuOPzZGYhwvveYwFalCzeE8tG/dlV2arJnDTj56icvb/TtaE+9zP
WeabgtqjFOzGuJLauuwm8nHd0j0MgxhYUCWoFo1nWMXH9YIga7MDa7Xab7MUHrbPcjabvZ++8cWl
89j97cDJqrOODEKsbjaPcJC9fbSO+huJ0P5v9Ebb/Dqqq3oO0OyQH7Kpa6q0F3r9s3lmucXA+qeT
JIJ3GPzvM/r/ve2UfLNofb6acpV/jI3Bp3Y1VcVUdK+LGwbfl5hhyPUV4XGrRDjfMu7GlKRxBn30
wk43yRyIv3FeQlZu/e/e5rfP67ieqY2ag+u4zl+nVtOlSzKwIbX7XsR6eCOSBy8G0V2uFlg9iOpG
3MZuYPg21+1NpZM4jVajv+txBhsQT3it5jxRZwJQ/9oFTIFe2XJnS+Ud6jHaDibCGtdPztYjWPbW
lzoJeuxHWC39wJ8RpY7YNtxi/VOB+nqM+83ZuUJ7fGG3fQrL+ZyAC8HE21Q7fLTRrZbdEONFD8M/
pliRMDhkj2KFdZrp15w1jU39oZsPeUAYWzio8biGNjnMs2gwEfrHOZMRp33psXZVzWHN8BPs42ir
byD1+UW6SFAm2YaJAPXvctSTz5hwQl5dT5kcWA0J73cQZKzV2L5mU1g/951BH573yXqrBVvqJBM5
HJes/QDw4L6MQD4vMQkFSM6WEC9E679gmiufROVZww0RIxwqR9fW19L2odwMu+xu5KFS8VxfAu4y
lLT9dNuz7TsNPvLTcJvYm64+R4oceeXWypVE7mV3tTOBCrd2TfmZi+OyNQG2bAPirsLRlxjCG9yh
RcY4qam9FbkxD1SAQyqVMmmG1oMPToXOHZU1CIl1auRjFSj7GvRmYaVXl/BlsrApThlqlA+szZhz
0SD1B9Vwmx+3zcsfmLJuSWr9VUVYKu0gdx5YreeNAg9bjXO1qruFk1IBsvb3V/T6lqEp8U4NBpF5
84qrstTJtkOk2AjuEJZ43ytJNX6uiF37VG6HDV2pLPZvfDJl9H3WcWLiLNN2vmCDCrd9BS6DcsVF
281YVptDrElv5l3mqis7x30JCqc9qZiqlu6ryHP0jeU2p7FLDs1xK/UVZQCJfYWVs+mu4GeAEV6N
DxOnPoWrCltxMyd6utGhqXkU4qF4CUd0r9+1CPoHYOJ/+l7I/bpq9+AbODhmks7R9zvFt5GPP0AC
Tn90l0zqpBsveroCnw4dltIHaCofE4s6sFT1Q+lcHRBl4XI5U5OBA42HCM9jSKs5xP1y4hyqkNeS
dJjs8olqa7fmyfKx1VMAUMP47WmZ1/q4cMlC2Blws9m4Fzul6V5b1Dp7/KMctKwVudNdkhkL976F
GJI7eXBb5FmqwaceQooe4gP76D4SOr9ccweeQ6eI21OwbVOKLKM45yBCj7YmpWtXEqSUjk1Zmse+
uTKyUIkdeHkQo6kBs3bYhzo4DiKHfpqE/Hlgwm9ycfu9I4ezdSjpcJmRrDKVeY7+pyIgqBvQcfIr
PjvIcFGOsrJ7qJTzNvSmO/nkqn9qV62vsD5w/QYerZF0ynEHYobMAs6naM8UqD/yG3hlByD03mfV
H+1aNg84BRM0H7sZcja5Lvjl6B572d5QEkYnf9BBtesk/MKwKi5DFX96W57cjF5yH7Sr8nZLY3O8
711pz1HpvF1jbX+UrmO/xVksHgtl2oPpah+H3/I7XLR66FGaPwy6W754sl6Zsw2cmW6BWb2Piosl
hwslp3+KRWGf2FrcRHOJrGrtcn63U44Uzm3zNS3b7qPI5+u9KZaTC9KU3QLWmu8ZuGKaEX8Td1Ue
J/TaU5gGHIr4bBXOegrsl7GZ0IkPIbN0tvxj3h+qIWOtnJglf4kVepLri51/a/Ks5omlrP/JzVjw
RUcAN5ylVFKKAiNiNdu4OTvqNruJh1C/z70WQFqWsf3hNJ3g1+qNXgr+K3vOM1TEJg6zVCSRisID
oMaFrbScDqGtnR9uu4plV8M9KVG8q2GPvfo94L+fmy5Eozs39hcmwB/Ml4JjXmfbbr3iL6SPbKrE
gAtogjryGEfNpbSZpjTHpsUHA1YYx2PM/YP7/wVm5PwHEQXma9W/GTnNTho7V/OR6C0XaR35/CVq
jj89PheNyb5ezf2gln75IYah+Spknx2ZArcfeTQEb2Oe+OXehwt+0EMR/46WFef+EA78M9soXGD2
g1yPuRWaT7hV4iHzOZNxOXR/QihgO6QYzn0YObG6JaHVgSp97RmsN60fMSZNqnCKiG8Z7G17YqrW
KmQQq/xRFo6hnaC6+yniPNhXClGjZ3R9r7N4fZ2lFSBPenJpGBfNh06OkEPw4eJ8RF9mT8Jxm5AX
rY0fBlJBi10/+ndZ4U+kLxfbQKZ860XtDu0qf4R+cN+3zpSlyVZEFJ/8OjAjmxHfjrMYLzlgBgaa
rUqBQs4fAYwFEq8giUy2lXh9w/F1inNK/aXrw1tjovANbkFUpsWkQ8uJHU/DwUxC8nnmC25su0X6
PloG8sR5QJp5nzQKEWVYC2fXe2OLp6abyl+TT0WZInjrHrM1Dhd2Qh4OO9u57jWKdl3tfnaB3ZSG
Qx2WQR+iCZuZoeyaclIvVSLI+3N7Qa7S0op524fz6uQHTo/cPaCUN0/zUjWoAQyK1jTqLYxyInqw
dsVCoew3IzphaSId7vSSFVjDoEhVUMZsZajvqL/2WgfdCcBR3XMVVBAJmijq/2bsb5miYd/r05xh
033HkvSCvgTXAoJ3TvXYrvaRCNDaBYVj3EfHorDfyWRC+jTrgVaCWm5BxL7ky3DGOcVGjEkv3aBH
oCHSCFzuFoQWDK1Mb36KvpBzbw1w4jGtsePezAaYGZ94u+8yuWDSqwvJ79XK/AFm07qdugUpCp3M
gg+9GxJEedWMUQyrTosOEdEDqDgkQVMamJXHhFfL51QJ1hyiiJpcc9iQPE5Uj668oF0cEoZQ0fQ9
56pymMIsNHgBRy0QoShqsEzXDdIK3axRdcA81KObKrrhpWkMejRkoIypoqVJfluXwe1uCkoaD+Z+
QGt8vynlPunwyIoK2mJKQhMnEsz5q+WnZFSxr2UMnilKrPpZ+hNwl3KxyqaLneRfv8/lu06Cq4UC
k7VzcBtJGm+IwEamsHXX+yAZgMcFxtcP0QZRltSvKf/Nvxj+7QrAk7vMmvxDemP81/jLFu7gtWP6
cZQOUmLNgxURYY1kaVhNGABKYR2Il8TT/aELkWGh6WfyBtmjTkoUrhHeSrxMPtYdR8gzeSnwTcrV
IV4Zej3zhlpM60WOGu0UEzCmGmQZ5vbAWMs+4ExdYrBUyYJqCJluvNdDZ5hWS7XE+4GqiNe+dTSt
mnETfQPtIJeM+5rge4GaFqcQhjjkPxifTzKrRJVui+4nbGJOHT1GssKb4TDZag7V2LGRSnTJm8Ac
Dnp244frzygq5Q9+Zphn8VpTYnk+CU1LmQzDLVGi/Fgx3yMXZ9TXwZ2eVb1cMRFwNHVBV0/olvdL
yC1GEx+FFhzHJpxnd4ljVIoO4niyAIpofBhkhz7J5ZR/Nq5GrWu8QOSfgA/z7FsWemK+J0OHFp9h
NNyAEhk30lBTYvrxA6JmLvFUuT7e6yJhDuk6sE3wwPtlfyoYc99PElSMDIoquAGb5PTBX8pUxwAe
AlFhtjTEN+/qx7yGaV/eJQYrKpcmerEZEp81WYloUbJFHM9lze8VnANhgw7BDZ1sWk6ovunWq7Wn
6B7xcoEk8Ji60073NT27h1u02TfsdEKoClstbuKJMPld61Pc71vh99u+H4Rvj0FnlHoTfotAqnNp
0E/YqW1EnsiCKZeNoXHTkKkeWKVGYFmraz1RcnNap55GMgkWoyL+4NZY+t+U3xfCsIZlMUZAVVO/
HjKCvpd3iwECq9dYxxVzR3rNfbFEzKc9wqGKA0Nci8N8yEj13AeBDU+FP/vd2xhUMwUINtCS579q
PQz5ois+BhTt2x1796k5IIfuu19cJJN/58Hi/7LuVR+34uSA5TU77FwYCMvhSMgH/f3SU9ae6tDE
LdQfNN+ovfMh+1ZPsaLa7VYcEK0vtAO8gW3UbqlZ4zMnsLn+Uwemd04R2jh5FZj6yUfVoAY+19ol
ZnSV8Pj3NT9RcQvPZXqrKuYjkC6ioKd+mjLcsk41qjvCvTf/1qoMUOEuurZbrDkUL3QM8RDHVi6D
F1/2zfWX3SyYG6R46gnS6ODCrJNzyZpsefPWYQzuZjuJEmjL0iaXoGJyw6lWRLeOxAFxKK2NbGqQ
RIePU93lT0x9S85jVJoOsKI+8zouyxjVYtdN+M7yoku8HVaKeX7PWkfklwD/1fQYMFSocfZmzpr6
qKrRHbchcAoYnSCU/F6EzMwQCByCvIr+VjM7HbVjuJEIZNfcF9AHbRjs8e5AeZsGEu6+6zCqUSub
mhp7dkOW4WKsRqahfhs7B6bZ5OQ22KEUgjwACRggVY8DJNLLX+ruMuCSyabkezmDOfhZtnmfHfLe
vfpu2q0FmOUsI3YLpOZNkwqFYv3Lgz6HRy9e/eTAENPB76cKLNuOZRGWsj4vnuON+mkfu+u20knM
wwDaSvfFH4Q/Po6DzjfPSVaseCPXyH3eghpYXNR1zvOWr2536trQLuko88igSlQRri/kmtXe7UQO
pkTqqrwJ57HeQzlP9J3BxR7gKd/8RxX0AdAeDCWpi3n9K8lRF91tLM4wdcG0eux9O3MBKxU+B3TD
v6RXdNX9Wmz5X1+01kF6m/fOUxbH4ZPT1i5/bTRJ8rH6frY8tuyAnvGo6/C2j0O93SUBvoCzXWki
L5NTBPWxGUWXnHwoUqhM12abK7TZVYwzFZ3zM75Z6x6Nv2K7td5QvCbXmRDd9NWPXGXTF0MyWvBt
KLb4tAxMSI6ZO7ntt6yYcnp5njRMm4SdqGPRbhJgIE/3w2YgUlGIQeBTJh7ak+7buCawbQ3ny9RX
XPFIheRH6ZdwMVh9TfjkMk37GdPL8k4C9PykdpnuVMftioqzydfbeBgKe8QIUjznOuFqTlrsmasz
Ksbj2glI9wHMOhxandc/tKnKAmPmNlClTAJazNIW4C8il+FzjejsC0wdns68EFmZSrRZZbcPgIO2
d5yptfeNtpidiGBWO/Kiu/5Rjov6K/JEkDk+JrLhsdxa/zh4wkKJYvXr3tQrJrajnHrVpyEm1Csp
RRDWcYYWx7ca9nm0yQs+M6r+arTR8lA7wjJZ6nRVHKOy1N1zO7nNfEDxOrL9gMJEjl8yw43VXpu/
qzZucYEpdtQY1yLX3gG3p8+OGEGARgSy1NCXT6ZJSxBbP5Nl6909lMzkp1ITxYuox6Y4jAOLEuqz
wlcNL11Wzt9yN1wpgvEciruxRje9k8EW/pGbkD3ZsHDr95kYpvG+Hqcl2vmbr8VBFJG6HVc2pntf
+MvvAITvHWs84IcEWok7VQU9r/y86A8RdhEdtGVwTV04Fz9cwcv5jYRfljw118mJj4S1TcZDGx5c
Rofg6xxwXOXYhGzys06SdK+3xDlMSkU5eXTsJWjwSBnfUQ0DNWSf0Be3+BF8ddq6DIQC5r9wPC02
L7wdg2XG/rPoaaENd+IMcrRDgj4r9r8sPZizM+5hkMKC0xE7OzXA0IpGi9ukCuL5NoA5udxsGDx4
ZrqxHw65dKb4YGKcZLeFya9qzIr5aBBiGLldRGS3szCq2Q7FKHp2TsEMpca2pTjPzdz+EQbkDyDX
CFhhoovKYhTAksDVC3JuljklMuyV5ZLRQFOirBOfmI2J7j1LiM/MUiVVNrxEh/FHwuwVRGAboLFv
gPE7KYeceEdI3W0cIO2W3yoW3b/XJF/qQ5dg/U9RfF0LMMYw6lD2UOfvSy7H/oi0FFTJwN375IVz
i1VxpnTDW0tk54nAhSLZlQmHObd/78+Pje15IoWttPthKN1eBjJgnnyROck53CTeN5MXjcONtckO
mxSAnKeBCoeFWaacP9uKF+MMOxHEWau9V4qSWuIXLaTaLySY/gg6b633/K6vHSm8AX+3umUwwQYi
h+gQ196anafFBuu+KRdX3TCm75gWxlAMzLnmeXuL2L1DRDBMkQ5oOlB2j6IZMaY3blE/k/HmseAP
W28u92UocYdtcyibX/MYZuN3qUV5yUpakcvkxwzbNhKWaegcr1zAFazyZwvbDc157evsRvcBOwQ9
w+0mc7aT4bOshgQfpbTzofEC8xTXFV7hqG964kgbiGEpi8beZ28dzi81ydzzCWeplLeDE8BDdRAH
JudJz3yLlDcrGBd/3uyRYEB/vYncbe4fal1WfNM5rfw325CKtU/q2aHMywQMyhJrCK51Z3GZua4S
qBkY4OhSNRmulGjCY/2z1zWqjFS1jCQOFeQk844gwPxcChvhkweeZI5V1EGQ2iYd3ddZFXzmpCu/
bHx6SwMBx3OCiwx5Zw+uiaJva5NvWBHDtWOkSymNVkZmUKxLyyjwpqtp8ac9/AngR/46I5Rnsxz9
1nEA82vsGzyUy6K8ljKt6n5hGUEG2yL4SVJiP6fqZLlJ9a3XOMzFN40q8nYjDlD8zNzCuBcMzJNc
GdllRAAH/arNawS9Y4Yi7YtlYSsJ7Pk1KhSVyC6Z82XEVxQDywATdwX0wV7ESlbAqYH0uTRqwhYX
anPTL51nb5eaPu8AsqaYzyF3moW5WAfen0xyUOJT8WtoJrZxqxszMo/DKhBXn34zsxnth1yiIYYM
Ft7NFGtftZybYQ96g0ak0YOMvk+wQeVzZGZo3Gs44OZhL1D/gVpV+OwjaMRu6+tXGwfH/2LDyRBm
AESnz2hUpv7ENGuY0pASPUxLKefbYcFG9zR7dvlg91c0B1LBs25nrCV0YIVb/dfUoD6+8Uo1P8xi
xQ9ouPPPaCzl40jzRVlrp/43WqYKtKwfDXM6S6m+W596AAyfnlkQRFtfYJFgPgEYmN3ZrvTc5W84
VFl+4jOOzE2VS28+tJAFovuKhp3/sWsy7qjRDX5ShjFw6CRr1wuzTgonxDZY3nmZ1buHgZX6jO0l
mugh9llGlfCg2EUMehJp3XggFlx+4eFljRygMB2isOEedSRMJ6RiAFFhVjAc9ZfSescE4naeajUZ
zj8sJvqInK+aTk4ng+YA+jd+14vvmb2BPwVsYUaMlIYk67XU1FcgxlpwR5xFntc0tDLkoisLvSQX
5NShu8/rtnHPFM3ZO5MGQ1VAQuV2CNETfoVSOSxMoVbQGw+ZwLYNef0YouoCherq9bHAf6ThP7YC
mlw2S72ecZZ6250puhqgczxSTjghiSPop6zKcc96Ci1ZEM3e3YaZhpH93OO8Zsau9iKwwVNyjcJJ
VZC0d3z6VZI6Rc69XRM59lXWph1SvOwRUyAN8y5tyqRXKEfx3qbEWFC5l5YqPN0arfiuqeaYYeEZ
UndVAK0OHX6ZoZGf+Ns3xYZF9eS0bDPTxpv6h3AUmMci5Icx/3zduHu3mkHPBHNNDLYzxCz0ExHr
y1wkAEWgsxafcWQWRTk91W8RCQTgTxuTjWypWWumhOx593mhnc+cXxroBOYAUHHr5q8boJU5jjpm
Ujcvko/MyHX9VhRt4j2gwGUQzbcF5AYwX71DEmDKnQfH4XGxVID7tu3mnxPzCC8FW9k8jf0M47qL
Yp0zWfexlUn2rVDWaHgebd6G30aWl688xqhi5moGae3kC5wXzW7W2zHLYosXzPmV/uyNCUf7iJOQ
D7599JNxYXLVxNeSpkEzuNOhsO+kCTvdzklQR1wXpuahsNNI/phf84B5Y6OPZRisn0J68nvk1/6H
/id9sHIyip+EIetDvS19cMjz9hcjzeimnqdlfYOqIn/NYZD/iRiCtiSUjMElm8Qk9n3TeE8Ct17x
ALjWYXY48XLtKyZun7Ctan8PKqCk5YRZ+inV2jmPQ+KPLngmtFDnoMrCv7GqQhLffYCTDfooJFCb
xeGkVq+8h0bMpN5wNCQ0kCCU4f6B+fsZQu9gmg7vFGxbDyBxV3WG1bmqMzPvXD2ubI+BRUQPS32l
wuWG73GXyQzLnuoQEVzYnERg/WqQjXui6Qfe1cCCUcqLXt7HtQwE0pToinGMYoqMYRvLvx6vsL0C
DX2zRx4DxxlVV+zcDJ0X8hmbkvGMygPmSUGzinNF+23TXjHaArbNEojwqhICSxV5YNqqZD5Cs/Qe
O0WsZ+IS+MOBisdt5+Wmu5dBsHESbHgOparrHw4aZrurGOt/cZ1NyCkcHAy7MZjn7TDKzYVs7o7V
8DLhN0DyaWTufw1BU+nLdh1B/y3LSpSfGmtmfSCDrAagHnQLSAGVlL/Zj6orvm/qlhsoyRKyUmOR
XhUJhuPrjGbcq2mu7jWqJ4yFlQBe4xF5THVgCrmdor7IvU/kBZBbSwZ02xv/4hoeW7HQ5mRdxNiT
zYht0m1u0eV0XawQrEwj6JZyi+XeacDtQWrEsx8ASiYqm9FWD9pcJdHC6N9kzPSVzGk1dl45aMCk
CJxRqJkgq3JSPQpeCAZ8LOBY2xRTKgXDe3QKWfjWh5mSH3hLdHxx2oZdrNA1leSCCmPnwUsAVO6u
qr7xckSMLzF7xPulGK9QLNM1RdoYDsIzHtqYCsoO3nHM86Tbx36EJqFm0tN9C9yuGeETl/54ZW4x
9Kj6rIAF67VIsTy7lvqtGLwM8RNx3xHCQd9nkpbtANXr7Kduom072yQXw6sVfec9UODgj6q4yNRn
tQWyu1WDy/flNMtclOSWA7WFTVd3S08sie7ibS9zm7PfrBvIcTEte3xRuqvyMyq9rr04eUzkDnuE
tcv2gPDG7t4FTbFgauxjrDR9KByxn8E05fHOp+4DvhYVbc4dWUvLsXdkT1fB1x7ntZQUEU7bIbJA
g2U+i0BX423vb8b0OyzX9bzLh6X9pBSxw3FYZPUBFh2XwdRv7BEWno8XZZGK7EdWUEzsnWX4JbY2
bx5dPpPoMCPWgQHnFKVCCTfPTP/DYMm/Y2Ye5veydMV0v7ZeN50R+zWwvOYtQ2aK7Fd4p7UW8r3K
c/+v4SFWqfZltuDQ9prrUtKOHSIPNJEwrLgOB84qRzdPPW9ilXpIamcwgz44Bkjd1RtP7zKciM4M
/kAKK7M714x4p/PVtOt91dDv3eB/HtBByCqEXRYgqUmrOYCJvsKXd36pJY8DbN5YY9IC+XOBg3oT
LP0d1XN9lHaV+bfAj7KKpjYb3xCyDQhUq5p1eIDMNj9nnoqZyjp8ulwdlZp+y0lBdIUmck1oU0XY
Xuccrb1t2XrHeYrjLDLnzeulQwFsyzb6jipFMZXYAv8zY+xbHUQFeorxTssvmEkGqaBTz72q2Tm0
Ol5SpuIbVCSBxusYRDZ6L0ofiUJFjhcpKfWAuzaOwt7eAmgw/SErimkEhWJCgg+q0gEPNxTkXhVC
C/1bQQxujkO8yvFm5HMH65vXtnrwIsJff7Pc1MOr4y7UJnQ263AG/SzmBwp4HR9JANogptvRxmmt
7DWuYmWKCQWc5vthEmPoE/zSC7Ef/TAab1WGk/LN8Aygqo5svjrv7rYaVhu64OFhq4WaEWa2hLBy
Dtke16C0+5qC4eoFTpxvmx/HMOPqLqzvO1pJpi1aOfX33svWkrbLZ2DTeb2j3ozZGKqnICLML6di
p/dY91lnXgEr5+6FNJIVCyB0gL5hgwAy76sctitduCJ8JHQpnhQzZW8OFrZzM3zq72bu3Oltysnn
a7FqBA4qGpTL48a0M++Hj7EjL1RRZ6hrqobvEUay26hI5MWxc6neHYimxMVxfmQkRXhZP+ELt8KW
aSaaZLS7OiH/+FuA06A52ZU0NNiH04oLXzIrtPukdIbhpqp7ld8SFon2Yu0heiFgHML4qyvjrnyL
3EY4N1NI0/R9G4cVsYnO6sJ92GZ3mtFzwLT66Mba9e57UcYxAUxlpLershtBOwVnzsYWE/02rndd
HuZ1fRd0uWm9B5s0dgOJGUChh5PIQuPUB8ppvjESG7oLC0ZZvoURope7sivM+jCbDn1dSyzRlRy3
AD0jGQ0zPryemzJsfQ2sPvE4iZOq8tMy7iH7NRlrvpKSC93GgLQQBwLaPggIRfDZjD0qP1vTxpL+
ENq7ZCJy4zha/uBuIisucqIzdVweoTeSLPKz07gUebCcMuDAU/9MzDxzopsKJ4Jsz2wtPDX8ikXZ
8f7UDRrD9S7uXVT8m7TD9N0KMXkMfqRqovHVMhjx2ecQStWvn0Ti0KodOYhCMd4Giy14F+ZlZKa1
OOit873vbiX0LNt4hYtIoVxNc7BqDZFt9n2WUHMWWrK9NybONWedx/aOqzMfQgfNbKFWs++WrWBr
WMDETcrDLHwTPmVZVgAnZSEZ++YGOZdcHhvfExzslu8tefbDMpvPA1uQbZ9HVw993LSkjMyziU9j
51evusYQvyuhO3yf/U39LXGwQH6A/fKHS8hCIGKl9xZtbfYzQVJL1g/i35dqipPTItxtOCvPqX+6
g5ZvrSOT98K0BD4ogORVdxyKhMvVjoSXHHD9uDhOsMOnG5lh9l9O0H+7yv9tqv0Pk/t//Od/H2T3
X63q//9gvOvX+1/mavdCXJP/vasdGtmvsWzL/xp698+/8i9Pu+/9w/UDbMYh6u3YCzyse/+KvfPF
PyIyJXz85GQ8X73I/zf2zvHkPzCeRsh5OYdx8IZ4xP5tane8CJd8hIianXoorn75/4mr3fX/X2sV
nnmBuif0+R4gG+H+/k+PaG7ptmCCA3LPWRn0L8HiIFhsbetAZZSwK2IiXw9JDr5l4m196E1b3sH4
rd8bUSc/Fy9eP51iMNBeOcf3EewN74aC68FOgOlWVHRp3Y74PqriLQ7LPbrp31gPme1XwS3jL/KQ
SAdSlupilC98Lcnqp7phIXck9YeZVZvcVd70Pg36kfM+TAFzI8hevOXgWfXCIlCk/jIEr/ir9KEQ
FbT6fByVwFa02unkN5RsL5Xysq+hdBdk+MHYdM9L0TaAPtzQQsGsm/gZKykD44Z0GuGw+U2BnAER
b9FoLuUwPjpSQQhCSa68U5zNAJYWK3X+6jGWnQiAMzOzFQ026YBJMi6/SEohXOGaHdmy5WPvz2Ar
c6/LPpeR2X4dZ/e+K1x9YeTp8FPCSLVvU+CvoJSrKDyVtYcPgW2GaA/esHA25/2Ufy8COd8Xpi7o
EWIWZgPz4Gzv+WusDr2T5S8bGgLwRUs7nbwsGhzQSGA/2Dkur16G8rZLQnU/N+6Jr/2deeDGzo2u
P18FpBCBPcibu/zCQ3OY64zPr6+YjyA2uXHElMHwNdlZ02bO5GK3FRFME+j5Elx5gXpg/3+oO5Pl
uJFty/5LzZEGR+MAzKomAUQE+0YURVITGCmJ6Hs4uq+vBd377hODfAzTrGqSaZayFAIRgPvxc/Ze
e2wcC7ZIvK0zcEF6et63QMlZ+WqaR3eeximQnvRy64gs83UteVigzF0apITs2WFooaeFpAfZz5Ze
+80ct+LBbSGs38c6iVmU3wS1RYETeT0jxdIyOYP+fnn/ah37NLrz/8EVSmJb/Z8XqOBXWRDv9+f6
tP4P/w7ltP+Bf0CSsaQjZ7MQ4Oz81/Lk/oMPA8MxpS2BnThz8eT+O5XTdv5h/eHPDMMxkI2sa9q/
Vyfb+oe/zvA8i+hw4JtwB/4ilfOt7VmSasypEM81xk5cz6yIbx2seHO1KV2FwLR7QDoxbQ/oIzRb
DojHGA2rrfm/eQm/L4XRn4MRrUp8ue6BwzrD+0JJ25H7YWqYXlDs76gSsouJLMkLAsXq/dgW+X1a
t5D/kuFY5rr5wa0yxoEEQAIvEDJQJW8c0AoiGh1yLI4JmZXxjVjdVMbkJu4uNcHkQ5JC8Lwxo5Gz
XCraX4wO6ejRGBV3jjk4P1AKhDfQSFsngDehr45Ym+iYRbROA5pQg21qLICn9w4nl1e6104KkDdu
gOa6fK0tk1RUosC5yV9jdPk6McSCoUv7RdDU6cVd1HuUr63VhC+RMw8PAx2Pex3+A6RYpsHbsczj
+z+e03+XFH9yOsAzfvCrOJbN7gSpzMRj/PZbmWuM/nJOeyTWjHSJ2bKM55LxEvN4Mldg2qfSetBR
GD4jSTNwyzKBGkH+AdYi/cVsfi7FCCkbzKZN9Z7DhCV3s/7RiQkdpjfURUhWZYrumD6Hne6ZO5g/
xIRPHNRv1n8Ne2OMg5jxMsfIuMl32uC20wk94epxoneH71+G8xe7KdoM/XdMyOAkNQBlCND7H6Qs
TF87TksFHRfynK4Emrwrup+NcdZZdWxfx6FKsx16iqI71cm2wk+YgmvbFF7NrGaSRt9uM+TH86Zt
rbiljZZMDpGxZf+s53qByFkilDjtlOHIy4XdQAs6uvDMZBo3O6mceCRpaGjFskvayXEAknuJw3FB
9YQMWGi5GYpPtL0bN352WseQJ0aFZ3Q/Ori1UCnhn6EkLpcG50ho1njw7A4ZO7V0Q/IKaNQgtRMX
l7S1rOM5GH74IKAHKIschFXU3S9jZqJPp01x3oWMvfzQkmCdpZfoW2fSShEYKKhVgE2rdU7YnT3j
Bzcs7fMZKbruO5YTJbcZ7cfxkjaHF+IGcOtkl6SDyHf0znWUf+ST5afI3QkACIesM7Z9bXjldSrS
laNXpEYfwPHMzSDnzbnG0gdZ1ETyQJfY7krib9AKhi9qsWJctr2Ji5sfaQZgqDUkwiyjZzFqyTyT
sClOkyhfs7SttxYi2J2WhWAB9RkOXfD5w//RggS1yBWOSZWnH6IJSHuYs0FXPXNvx4N2ggOhkx1Z
ksKAQ6vGftoug0abVEeOj2AtfP38+m/Lwt8LIrIVssihMljSWTeGP5EMpB5FCaFOtGTJ10S8UFnn
RqeSM8MqBG5iL734/Hq/qSoHK7BnU/Qa1H7sHvYBrkA2sahqwZB5LEdiZCy69bTF2vOkrdxn1dAK
C43FCjjMpAFwW/2UTob5UqHYm3dMBRgtAzrdLdAYz0GwMc488vnWHeDt57MYm1hgKqjWDeuQpWIU
ujc1TY4KSQvJCGesu1dmanEUJE2BwGXUemlELlI5gNLcVJMhfLO3ECgUWr/vlKb/FUBm/YHYr3Xb
tpDJkD+kH2yOpdaVujCZx+ESJHoN2RWeE2dOi39VRBy0ov9kmb9Zhd8vwqiCbIs9iWa4ax/ikgTe
vRGdF5OVahxumGh1OFCwzpHiaHXOL43TLYPDlMP3BksCduhlJowEZ3kMJ5I+BymUGfzTx4bxuaCk
RwcTOJAM4SF0YREo5jzdkc/8/uG1hTSBBRkm3wyFyNuH17UdmqlrXinkmPoF3FNHqhLUeGYU8V2y
aNb+yMOxHpL+++FwdOBjgMkMECIQOnlnDkAimpNVKtLIHh203PrWoESEA9lKerEu1vVANkSHQa/L
o+vZrMznEioeJXTTabvPP8h6Y39+DqA0gkR04VLM6PJ3OffnW4vjFfWmSBvfcrXxNgcUjUokm79+
fpU19f3dZYTn2ba+4tV4FN9+v6YU7IxZ3OD1m7wvc4Oqg1y7Qn5JQDn/mFC6nUiqGbC2Os/G3KVo
jFHUpDoxCKB3d7FsMgJNkPpiBa3zL59/vLdLJwUc8gyd2pHDtsvZ1DtYSWo3NRh08Olagk5PGxsF
5ITsZF9mw32kspSB/ICGn9iwc30euru/v7pAE40iReqc3g8qyaQ1ushSEoXdghdhy1FzJFctQQsH
Qb7D4lqR7T0ggQpEratt6yzj988/wdsX9l/3bxiGzrPPyk3f4e2v4zpIxETKQzCUKR6Evg6Jx+jT
ZrrB68FgD93oiTF3w/bzy654voOngrEQzlrPZpm0eMXeXtdsKmm0NVkYVmpWQJiR4d/nUUNtNJhR
dkmx5my1rhLXdiFTgkanGHJYYidZjhIBQc5O6jbI8c8/1foovn0jbIcfAmgfqyVdloMPpbGkMSDD
EoHuweQ3cK3wsUB4tVVVdUu+KzEAgj46w2nIwpvPr/12GVp/CK6NwpyzkA1f4rC1wvOpk62gKX8J
YUU4VtSfKn1S3yxc/udIvt2Hz68nDpehlZFFdeo4v08RUKoOfgFALV1VoV5UuSf8ZUk0bE2u2CE3
sbeZ4EyOBqC/I9uIdPYmIsXNaLW/28h/37XLQYpl0OPmMXS+/RCgZGVuN+1AqHZcnCDGDy9NeDV+
g4L1q8rXlAGlveB1cCDfoQiPEye69/pIv7Rm4Z11RZWdpq1VPtuD7R55Oa3f2+LB8yBomrFCoNVH
63DwPKhKGd3sYY3q6vEmakz3NmGWX29KMvjwRVFlOzlmTGPpB0q8K8ZHW9yIgb2GWcYZI2CCL7Nz
IgCg8EQcJMlrMGn6IM4MZbMRaNx+FEbVM4ePSbsJ6iiF0x5nBOrK2PbSbd5RYNdhne95M5YbK/Ie
8FZGFw6bSojQGn0o55zEYaO1c8KRKO1ebRwRjxZzP+QffZwsW2RPSGqKTm/LXTnRAtdiPOrbfnSN
0xGjBPOZoh+mIMwMBp6ltFnzXCCoaIf0a60W7joTkgMY95KLn2eDi4PG8sTgwB0Jk+vfLoJNVwvj
VK9qrzulqobQQgqPBAqO+OtuRB8b+go0BlZhC46zX+LtWqNu5FBS2hdmu0fO0ndnuF/6XZFUAjZF
nLivbqNpYJMn2XyTQnkjXUPmhkHUZcCOsdC0v4wQiatvYsjCVJFryRlhrtTbaO2WIEek8RW1afWY
h0n3y2UivOARL0o48V2b/ooFh4RTnk2LwWwH33szt9P4QmGXEGxOzfRVtyKAeHLxiJPn7STLONUx
Ve5S16AJKioxX5cqF78UqKcXV8TxFcfnwfzqxTJ5QLg4c0hIOutSaaLk4FwZMf37pELcSZPOLPwC
JkxCzjs6BN+Y9D5DilQRW1xHLHIgVBY+GVtH417ltZk8xuYirpyR3oOvI78p0UnGyNn6ULVNMBmx
t1+kUyYYqGovAGY1Lz5dRBK3Wsbg2JcU0bgjx72f5HdCdwhZdTfDaIenJG4TAKQxQQdvXyPWJTRF
8/gR8y4Fdz6rZzxnnuWbqa4/GZSvPzltzE2gmJW+gsGIHmOyPsog0ycxnc5kPJhYUzHLt1rWPGFw
0G8rQ3i3Wj4iRSa4Jj1DLEKjD5YAEm/Dg1tNi2GZroCmVh1BAObsnHJfzg/h2vBXvMLJeNEqyzyz
M1yoe442HPJb1q92y0A2GoiNxqUZaJhLjH1HjkS0A8xMQlbfsG7jsKzj66HPiHmfEZJzSM0mINto
g8HMzBrSGqWYKJ2ZMiMnNxkyxVMa4jtkPWYK7wskTc+yyHoSHUn/RZ0mEgLOp7oiyHaop+YVKnr8
7FZmjeJuWpSLEC5zh22hQ7FiBE3Liq9Ttdk26yLlns2ttJCCo+47HbA9aT5d2hl1JSXBC2HpxJuB
JZH1GbdfT1eKabbYE+pBkaYQuNK5qRGLBH0oCCIZFpNz/oY1O+32+P3JyKNKr5Hf9Qxlg7WyKvcY
1OFmZ1oXmTtYxh6PeF8ZjxzuAWa4SWheZbyD06Zl9FucGHIgP7rtU8kQeiENI7BKlwdbFdjrnSjz
rip+KPQ4TqQzweI1r/kZk/6i0ZCPBpEsB0BcCLP5Cwk8gd3lMkJsbK9uOHel8tvY5cYQyF7RVsrL
MH0kTo90Oay0SjvNbM/5XiOdRlExd8VPXIXNLUl+0BMVGUJyr2EL5IefCeFs0ZYikI5q5wtO4yTH
PVfyUuU9FiFDA2zRex7buF0uQJhztX6v0/oCml73FTMQ6jFjqTEkiUnz7I3NiNnZdY6rPYHOoTLr
ib2mDopt8yYSwJx2GAHs/sQwGcT2kVW7W7nw1WxxVeDur4eGhkO9KvvsfLID/ErdwjwQ5RkeMTXe
1TMbzaYaqCO21pwqHZ2MjYEiWobiAv2FXe+AhcQ1w1XSs/FCLTfDhA1E12E6bercDJHz9q1Nywd5
fXXipYhPfKUb5rR17Vo7MfsSv0I3SXFVV6k57egYRSdiWZ/8kuL6J5RReAITbJSzhCfCC4q8Fdal
mC2OYF5feJgVwgGTkttLarIutzixZiT5aqOBKH4x0wf+BoSpWqhGzL9N+eQWLd6/fMkSFNrEIJTs
dgmaUwqoKtBjGYHSi3XUvMhpky8i8eRyLj3bgIuHcvPaNeo+9KvGpK2ot54kdKGZv6X4cEF/gaB/
GHLUOGdzx8NyYnUKDT1zXnvw3Z4mQdDVc56fTGKR9G7Iq8DtiHTrlTVUXOGQ4bTfdC7ybDXEEX40
HM7tRqEBPVXjhHyaeWiI0VQHO692jL4zRJykahKJoFhpx4s4lt1NHocAaBYBax+1Y94x58G8hSUL
5exXEFHY/DehTsMKZ3NGOTUInLT7emTIfF66cj7T8VUawTQ5lX2StdguN6axYFmaYxtViItNJ9xV
uhpQORFHyOLB3OeM14fwr8KTw21W2WonskR+a5DcflkqQZ7gkhfZpTF1bIyxEa/WfVMpxLILJoOx
0i5GFZJTboWoWPyu/YIYlD2jGaICVXZ3WXhl96vI8/pBNCMJJshdKHHO6qiokiNn7JW5fVBZS+yI
pi48TpzMONfq9w9oZ17xjpLXNfq2kZFWVPYVLCs4eERAYg/MfiR2CujASNPlOjUQFuMvXeuEUKE9
3vBcjbR1JcvmBjgGucOLE6vvLRr9juVdsxCiezqutU6fU2QJGM/UkZPBB+cVTuzrR6ctrAO3OTi0
N3gTinzCo+41OpB910z3NQJ0L1C16H/qTnNH/KlaKQ5Zi2zRJVt+aUihpEX6AKHRnI59o7r5/is1
QQFbtulaAHsPS+c+prgviabxPY+V+WzQ2/UtGOkYwPmkU+vVqIVJkdaSb8QARIlft1nj+hjo02+F
bip6Cq4Ybr2yIi8AMSz9VV5muQa+06i97kwR/7INGZNRn/cDYu3YbdGFp2ju1kvOFL+aFv/EhUGG
QRgTg+kbCm8M736dvzStF4qzhaAnWGG2o50onZ9rMwhNw8eGxONOkcRGmASkzK8hT/tzp4eTGfSR
Ml/p6upPJJ5Y1y6cupiRcFhC7BqRVQbxYvWxb4WulxF3wfN2sowkD5xLhLD3OEwUuUih2T7FDJzu
TJEVNr6JoVmVL0m5z90IubPZ904DJwD90Tl4b4JP7QjDxkZKooDyac5eky6FClCjuARMQV1hB5YJ
BHLThbpc553Od3dol+eBbLN821bEnGwcUDEaeY52WePIWa0P6DfSMLCJHVyhTMhUVwk9aCC9Crc5
vMSHFQhI3q3t4C8pelq4ftl5+XfcdqAlyH7Ot0z/B4Gpp8teJfWadZKrwdr1VJCsRotZxxuTa9d+
grgo9HMsYtfeQpsEbdWYk1yuoetq9LrugimLUYRz8KwvKVbxOYRYwrXNCB/P++ujrJTAnW3w2zQd
Oc6+fdnbSLhK75CNTC1R7ghASa1JTbaDEkJEDV7jyPXezsPWR5/OBc1WmP/MF+XvydAfi0tBpWOP
0NHBfpX2udczKq5GBLCCQXZ05FrvFzKbuRvXoLlpILc4OLAqTOxJHgIrzAS6IO4Us1K6RDROoB/Q
Amf+ToBQkKWpfiXL3jjSs/ugS4DKA6uKZzFStcx1UfjjVsVs5MRewXdCrjNfLYQS7rW5tQKplL6T
MkmPNI7XE+7BCdikLcHK7ZgAiJ2D262nBY5VR4VRop9/dIka90uhpp1LzXLvtSnJ2PQrbo+0JtbF
9PCqLhM8Wzd0aL7iYLdgjATvYpDkWHtJfZF7k/aQEst9NnvgcKeWQ8qIsD5AYxcyZS2Zsmiu9GNy
fP6ONb02ZSwg4qvwxgB6oB/0SDRUq7QkYj5IlWo0z3u59Ubi7QcLs6MTC5KhEUSefn77q5jn8PZ5
nI3fnSB4JIfjnMwanNwpBxSZeTf8LHkaLF8MLZvNmNRlv+u1Pkt9jWFHuC/lhBE4hILwHPdGSAIz
BWEZLLXRltupX6Jdg3HW9sNcqUvPKGXuG07LGcUa3bHfZbXQntCnUSUbdf51mdFlRGATfLVkMwmx
nnnpweIUQdk7WMQLp63WrJyhGpjduSjD5wJfzlJifQ1cBt6T34GQA9XHzLHbe1rVMcDTsS+MBP2F
26onSv7IG7n+BgcPi4NOThoORHBeyYP+ct5rDlEv5PEVRWG8ok6lfwyrxTr25r9/9bAcmK50aOC7
K1+az/HHqwc3yrBJambWiTBwT8DRyqlLXb/23PlMw3RwpOT44HpEEKMCw1dLNMPhzEYf2mqxYOAR
zOMtV2yqDVLCcgqve17AxC+YpGh//VUyvkPgJYGs80/jYOHGgM5/r/u11oITEvcuYgKeKac5cp33
DzgtFXRkJnuwI3jB3n6VQlVdB4u594ERJje8d+lORRzBItFqjwrd6camKj6lZzhszUJLbz5/wT7Y
L2yLvifNZ0ohTmpvL6/rYbzoA/qJYerdnVKmdyMUQbmFrlePn1/qgx8ROD6uNSolaaDQO7iU20U5
qyR36izzHY58UoWriCBFChuS6uOs+/b3F0Q6uP54zJjQ17y9IG+DrrWVwBpH7tPOZaqxQrELdFVy
vsDCmh65nrHuAG9fP4kmCC4T49h15nfQI63KWXacchjAFoDq/RLG1K/RtS0ajI0MRCe8ZY/baf5a
SxvwQw6p55uGxzbb2A6iL19maVzvvFyqq5heqxY4aWS1vmtP6kvaa3aK7Bq2ENpAjwDeMerEsVnE
B08jsSQ8+XTyHXSXB19ZoTClziadnojm7FmrYPcVsLA2RoPVZePYUXQ2jeT2dWVqnubGtNhHXof3
myxDBwvpCvYw+Ob6gXIlosGlSgsfndOFsd+6hYled65f+zCTnOcj+Ek6WorPH5T3y+Y66cCDZyKE
sY3DZbP2nFl1rdf74KVD2PUZvS8ifS7//ipIpZiw8qqvbf63jyN6hF4YSOR96ALLbUu94qPvqM8/
v4r44CzkeCaGMeKBWKWNgzea18qhy1GMPv2E73R52/O6a+hPU/mfJnXf+KbQnBtas/Sy+2beQp4w
rqCxzbsMLyhpagP89yO/6gcDFhQZkpef4xWiJNt4e+/Dsh7zswknfKSF165V1icuLrRvvahnTMD6
uGbthHBAMXakTzwEGAANpY4dFNfLHLygjFgYtbE9IoZxDvbHso/MOBkKzomqsZxNzSj0vssK466Z
I1J1K4dMVlrxFiAqHQT2L7cdvPkmB1z5g1LWQOAGjCM6Mv/74JFHksDgmekfCCfv4Lvphs5dzX4I
OLTwucSTf4pG3jzTh2nZegkHtRHFwpFvYr3Rwy/CBnzj0lFj6HWYceHmmptPEQ42C0omjO8oD4SV
eRu6tY3vsBdAPBv0i3gYuh+fP58f3C3qbbZVk0qaT3CwwkQTa3LqeWQBVBlUSd1msGLMmCfpaZzM
dtu/cFKsnj+/qPH+qqgEHcGduus+d/juQa2O1q4V756EugtwQhn9FXVNUgcd+ysRg1lPumTceGty
JPUZaaZ6t4gLQCb9gzMZKcfW2kKSjBHdaHc0/XBcWa7KJ3Cy5ZjSYKzFFaKx+VZlrvUr7m3WL1OE
dEgie7J3S4PPZDNTdQKVGhNjYu/r5stiCbsj++z7LR15Apu6joyFd/2wGYLJ0a0rl26epgZ736LR
3lJYwd0Ik+r08+/13aV+n/5QGhIfh2Z11br+WQcCV8Akhi3QL4z+64I1dx+2o+3XcWz/7QPLLs7p
dh39Ms1wD1+SxC3mQoz0nOixE14i4FeUdF7QQoNbnToRBo1Zd19MA3P15/f4fkHlYXWxuTKTNXHk
/hZ1/FHsclzH2wc42vcQwN2Qxht9hf5anRAVIG9ywhow2zFhY6phXkGfqG5FTAK26iOszWnTXWHv
ZOX4/EO927EkH4pGNq8vugGEfW+/eN0rzIq7XgCUyvASbIU8t6PMPBKDRRLV4TpBcY+WeRUTOzTj
D+Op7EwRw1KRWgEQG6dZIrBL+j1EEGPrMDV97J28etQne5VT2VOLkJAQdSaYZgVye+VYwrZgephD
maZJsmn7uIXzk7kvBMlNYhuXMFsuDc7NJap5Xb/TtGa4LqC9NDs70dNoQ3XULEEICTKkf6dbRKU3
moxPrbExFLbNqMfQjgaZ8Q89oHg7ETfQ7sSg3Es4M2FJexSg0EbPYjp7s5XomJXGlrNhtnR07ZJM
PXVCoNc0ihYZkuUUUGylohsIH6N2vkLVATLUxsqqzqImozk+tqobOGXqenc6ZnKQG+nl6Xxae1rI
/IxlHsToaJIqo5hWOl8Kd27DYIl4IF7NZrTvvWYafsI2IUo+LooUUKBj1ggE2xZiCksPYaycG5le
tYiJy6AYhv4F1JrxnbFOB+ZDi8AUQr2nP24PRXPTF31IF98oQlTKjhb9sp1oXhvADW5VWzbWD0DQ
INbAuKunjFCPV+bAQBjATWXoGrIa40TlEYwCeLW8ZBoj0rMlzTC9S0RTKG/MqL9jCmfHlJ8ezQVj
zsE4DuhS1EaXc26i7+w4GDmJpGadQG9wdatu70o7avV9XaEYDuyhR3869uXyraxL/d7t4uaJ8Wo+
wm4liXXDhIXoatShTRiAvKivMb2NP/A2T0Sjee38vcd+a8AtqIt7EFzS3sakfmh+LKHZbDIOcwVQ
UYOk5XgYS9q4KHPjE2fBMbFXmK5PdHRD7QlHdzffZU0NXdUCJNozZpvAKiPpRibQZPME4cXtjVcr
6Vtg4m2JBoatGHvbhMqgZQMQ7aYEnw8SYjSqS8R0wFckdY3YkLU24okriPIhuKHS6tOmx4myRXg2
kuqTKmUFYVxCExZh5Jj7OCdHumbyal7ERujtdCXJzVVz26QXlSZBd6aJ1T62rG83lYzh4eRxoy7R
CZUPadwYXxUz82rb5dPq99HWlu1otN4XrzBw7niTJyEz1uGLzmjvpVuGEeMO+uDHgjINiwooRATv
iELRtyQjZHeM+zax7Yz/YqBYoRa0gv4rClHNuMclWJMrsDQ/qP0VWdUmLvmumIcswJjr/aC1uaYU
D02/K62Fxm9vWyuVhigpIN8jhIod2e00TqxZq3IfGhoUKM9FxkxyAW8kyIPG+2lD7nmEMM2ZqI9N
C32JIepzMffer3kcIpYCUkl4nzsZZwHZLzj7MB/HjHotuXLYERNhg3HtQd91ESrr85y684rKP+w3
rVYRH0OTNjKO7E7vl+O182ogLMWutjrC3i7HsDqKPBnpulpRAy0RQsC+Jsni2E70rmqj4YJ9xKPn
gjgTqdjby/RhWKGmiBjYqpERZsvj8j0XC0E6oeae8Sx1N0buDue1Vc/7PK6aJ4b/a7Jv7vo4atFT
LUZzMmF52hiIYvZMdZ9qoo3uK36G9sgW9V7syN7hGAIrypox++743dH1IoGJRn4fg/MFXlM696V0
mRzgY27Pmb8REODIafrCuhN+aRj1npZw/m7JA8rU+apGkhuChtoH5hGpOvLxPihdON/qeAUJbPXY
4d9+l1Sf+K6ddPSNIjVfesbkfmWV3VNVxUeKz/eHH342Sl30xi6HP2Z/by+FomFNVYTiEzN6DQxy
vTPqTTf9RT9EXqvJa/aVml2fsU10GSdTdT4wbT1yLny/k5MvSbfudxEjmD6+/RB2XZnsmUwd6Qxq
+5Fs+g3BZE+m3VtXYJPEkUPNh5djDsFUQPDEHt7zBA6idh06kUM8mFeRXhQvk0U4BSYCbEleEh55
N941LviOGXrgFaVQw69z0JzP2GQ0PaFxZWhgXdysqAF6F/ATSj0mpsQjUnsMF/dLx0ho27ohW9/n
Fdm7E8b6AehsISCFn0sj4e33WzEBH5cJI5ROGF4Ak9s5M9vFebbT9NeQFuPjhAPx4fNrvn+GuSZV
Ga0aCx6YfXDTukZ+Eimakx8mWcooK6lPJyQaKEgj58gKZ3/wgwp8ri4KSY5uhrN+lj+rYA8oi8Xw
02e6lEAqR0gybVRryadx9BwFsonAe1oOebS3ViTWVupJcrGEIVs7b7b1BXiLeki0lHwbIn/6DU6R
Re0Huxb3EuZOA1jDvsK2FN6C+gmhXetku22bDK4IBXatv8CvtBIfQpC3z2my3ZfgNJ5D3YiQS3FC
Ph+H0ruEA+TGO8MabMRNfVrcuCH8qY2cOhiNtWiW/WR7eRKkuRm5W+jj5TNkyjjZFppZv9gd9S1T
z9HiqGahVum1FJtIohW64WPyjO09VP3hla7zOG+MbiGNox+9NrokWW9qbociZiI/L2lS7VwTAYzf
YAQ81jD46KfgKZMcaA1+jMMDCY3/Xtpmw1loyp9gsRoXU8HdwWdAFoXaojzyaH9wPQ4+tDQ54jEC
+j2j+eOnd00vWdAJUcB4Av7kbIUkDSTEf0HoqvKAB1s/tmR+8GSbkpmeyw16OFsOViv8VrYmeJ/Q
wi7L1cSGhovXrK5QrXTPVR8jha/IkkT0kBJlMaH34jSN2Ug+1p4+n6Ahc7dg4s0g1Yq0PbK2ffjh
2OgF516+F/eghaE1o+uVFoeiRpDbDGMy26T94NC8knI5csL+YFlZ468pUCgrWNcO9o5eER6jmQ7X
8mBkJE3TXNRq0c/RfhJQQqbLPqzi+cgNGh/94pyxoZCs/XrHPVhYVJXGiWZzh0MMMMNvZinD8zKT
sbWrLWOQFOhhlOycMTcegJxhe/TCWt+IHmViECcAZy54I9nm5pRW1qaNiuxHDeMwZwyXNg/Ipfo7
m+7b4red1Uy7pWjca/5Oy9nSklPbwU6zZl/XafWKYJcJnSJxzT2ypL3Xsaz1iQGL0aE4NPkp3y5p
Ay/uBCxJ+K5U7beEXtSO3i2ZFbUovW0UtgU+OoIXowEVGVFCTOwzrbewxMjuom289uTz5fyDKpLP
4zrC48it64fWsVaA1EDSjGKK3K+EKpbJzIahUXTkWI+Z+KD7x1EehjxmZBYP/n3wdrX4Rr0abiNZ
p3NyooRe9dsZ5ertDItMgBdFUMncK42fF3o/fSDkRGTBrIroOZ1QEhCkacanCYDlemNVsviiU1s4
Zw0BzEjfeDEbXznzhFvdmh6SXNNbfwGRHW2sLiYBBmp0iJ6J8eJ5FmWLRXqkrH5y8BW/MmNyOIvr
dvkF62164QAvu8mgQpMwp/VduHN1HeV0OobNgwAXjADQEU3pI+eRrzmI92U3x8DjwTqm9rGR4O/W
+ZuuKQo7hpDs8cywLFzebx+YqHfcNEyAoSIvFlUgNfysxH6aI9qUZUAF6IgH2nLGFyK9SWqY0KIW
Z2EZydc0N0gAGqwyuqX06KxdyHxNXZC1XTyXMy5m8HCEGwM95Xy3dbrGq+4cJ22cLTtq0v7LavBX
Zv3L5AdpCdVr/7/fOPN/u87/QxL5/xA6wm/yP3v6vz8XLwl70a8SJeh8+vP//C920f/y9JvmPxx7
MT4RDkjFaqwB0//y9BvGP6sFhrbj2gJbi/j/ePo19x/m7J7Jn6+rNIARVuj/Qo6IFQawzgN1BN2o
Jiiq/sLVLyjt3ry4dK5hgiFyWyvc1a52KEHp61lTmqVIZlSM8QLbTIf4jMi+ZpMbBPlgG4SiuCBK
Jm7jJwfnoXosJlXOV2MiopHwytEZf05mOvf71C2j5sxjzjsJvx8S95ddkkRC5CzDo/iqL2SOvqXF
QnyfeKHb5QHJyTCl11jc7wY9vPymsLWeXlsqNJ16YNZvl5Acg1MP8jsNsnCJy8so0cw2sKCXqi1s
v0erLst5t2gcd3ZulBcNTbkiK0hkN/AYo8rtJ/DNEZt4e27kEG6p2caVs1kA2Wpuw6Ir6XEQ+KUV
W72RlHDYkZQ8cWKnJBoAAPhGmE30vVrgfgBM9C4RnMVfFw34eGzr3R0yrFVWmkyPTZejo0UvyAfr
1F3bYaRKwurJqn+318qfxMJkgQE383zky93A1ujpsTjNs6OvX7GtL6eQHvOTBLDs3p4A4eu6utYS
q+TXUMi3Ce3yhRd32yxeU5+HUZ13XVYGiW4+zX0yEHZCylBZdM4NLtlwm1r6C6IUBby8USfl5EDA
i80Hz1mGc7ovwxmFVvkaT3Z/tuKs96Xbut/qBbwAvVmsBHBqMZZnHVkFJMHSMR2JucutvjZB9mpK
7687Y+YY7rvevPSMXIZuzO5t1YppN1etIUi4mZeivY2SxA6fEmAj7bmCzxyedcIUW7hPpjhxtcLl
/ucFEj4ROq0iIswX5N9a4GTaaLhOBzR3OInPMUkbUJwy4lWv7JmM6UYPCQKVipSEEm+BP1QKMhoN
mWwl3xK0tDHAast7A6zhppv6r5mUmLRTtkEdnIk/aRYtUqddtmlB+w2sLp1BGk4bxuT8H1ZpDdqW
mZ3rfUkSI5c7qXnqskuhb06hMd4iTi8dLPZuY97FkBLdjbLV8DS0oWudmHWfhDQ+YzO97KKmoiPb
JZlzIXLnBT2xbp1qZqiyM7vWkaSPZvu9y3luKlkSMxDN0xjt8wj59kkIM+8kd0tyKgG9t3Hd/1rs
3kbIL61vmUW+MPAtcUPQUbhRc3nimbKuGS6I4rxApOgbOgCBwAaP0wQ57GX0IPhkNwtomu5HhzwN
vXQG59qn67cXo5Muvjasua1jPuPXmKdMeqduONfGjYzBLm4SrO/ry7BcWEPEiKS+atSSc0zrf5kd
SeQDM1v8JI35QM3tVI+dS1ggU+Ms5VAh9OyMoJCwfCHNBE6xyq16DJzZyiU6ytImrdaRtNITJ0fa
FPb2mP4grSkjSF05VxqxFCQxjUAvqo0i3IOBI5gxn0Hd9zm14ySoZufHGsWdDR0JegLHwaZYOn7T
2G1IY6+jJulOBbqvB2sqzizus9yNmdJf4AqaNKDHAQQ+L6c5/WRBAE/BoTt3AxdsHBS8nFbaDt8S
BMJowDtKSrE5dGeJRxY2zwQnvBiHcfsy5AMZTKFJnNB2GBD2IqNbMrB8lg4Inm0j9E4YTcTEUbRa
A8xPWZuIZuBFXwpxyxs8bf8ve2eyG7uSZdlfKdScAdLYT0mn95JLrl4TQtK9Yt+YsefX1/LIzMpE
ADnIYQE1DcR7717JnTQ7Z++17KVq7sgPDrs2yfIdnMn1Y7GouO16BzWbO3bIqc3kj5WXfjgQTice
ZumHVONYRfNofVn08gIwqAsyNlk7suGcZYbyb926UOx48m/pWbknL0dvBs7HOloy0368ISN+p5KG
0Suzfpx61rDILeyKm65edvbW9Ye/HLP8DYn55VP2Ncfv0d5mmHKPpWyarQTNfTJQjy4YcoE0oJuv
TfvPNGvZ3diXXgBNVUZ8NKy3ScfOg3dzPSJzVNFUjaA9x2a+lRqssTgzESQ/HLP7QA30l9F0euWh
G599D2KzjGejgZcEh1fRAt65TuUcbGTXQd8662feJ80WmO76yYQn40kWxznk97o8kBYpHj2ajUco
HxfDFr/YB6lAueB1j44XN2eCDEg556HfIgAT12L1hnfpNNOOx613yIoxOd5qBS/mXCaRzQNRBjK1
poOxdNMl4z2jonYi+BLWwv4qRtv/MBeuAID9podR5vnjYskdiPtqy2nT3M9lVu8LXWrnVisAU8Fu
hmbq8EMcKaPxJ3GdM+uZU4bsko5a91yTU7U3pvSZ7rNI+QV5crV5Yh5y9LY74OPnFMHbEI/8LJpm
37Tiq8XgbdC20KoB0gYvzUrW+tMtyciK7RHc7wnTfei6Hbcnf5lOIjNBubaUCFITxaga2KAt9JPq
cu5RPdnbXiCIHvi1bZW1XMWyUtssnA1kmgH2s3uwDEzL/PytV9+a+FdNfYvr3vJ3t57p3Rx7+pZX
P0+LtIyPzkwYL7G05Bv30XBcGSzvAG+wChhdmK+AxV3wBGHl0wUp7eUHruj0iB3uACb+WYHfhTUq
Ljb2l6VtpuchG0XJa91hS5Kk6y42h99mbB6RkiDnYWfXm5+dUpskT48dFbIipbuEaw+KavqWyGkz
DvolU8bRBbHOJsnbmgjeYaeaBnTe/Jq68uznkCO9FSwpoezAHJpXMdn71KF10bHdCvDiHLEBnbBT
LIe5aIUIMgCsO9GsL3nWGhi2l2pru/qDM3n8XeYtYgl9Yy9QxfmzfThmxzJl5nJs9wvToXUB55Wx
puC5ZOnXtIj958KXNhLmbHkvNRBonsRdGprwSNet0SZcnuoxp6TWzq4ycb1nTMQZaIGODdDblVyW
nfJLmOulre02oo4wb0xHmRj2OkDLA64E0GIq/cERUbJ5QvjT3xmFCaF4GFqMSpBeWE7hUc1g2vGw
xnqSrnH15k3egpBtjSl9ruClV4lb09nxDWpvkXXz4C0IWwDLVhfIm2kXNBYeX+E364eqhb611eKX
G5V1NJOZwz6SFUaa2zHAQTXHEA4Vh+7NX+PC5oGYvWAhTPfIEBJUJ/6bW6nFvEtMMbpvY+JIPzL6
MUeLhYruASp5j6IHxk6fZMBYlQ2WVgJlZNW1yMIJ0nbMkdha/M9W6UL1AVr54OeLdd9Cu9+MhVlE
61zQ6mergAKKX7qoDDSzQIA2XVze0nmZfmmTXgeoZuE3ZWK0maxxeG04Uj/inX1UrdAuxU3lukCG
DVaO/LtRtMvJHsElL/ZwpQz9ATGBDwbn8NBqcN5a9Xy2BumVIS1+m45aX2/LtnpK4HgGPcmn0MvV
q+7MasME/Sz0FQWQRX+va7At1pOLjvTWSmWdej91wGoTvtBArfW9npn89OP1b+JoXyXjy2MKhTZK
3Wy/KO3QOfn0ZXu5pNrLNHjSqUfNjVxYo/PiDKZ5qp/5tY4fVTp0MJv9H0bzcjvKFvhRZ7+1Wqfu
uQeZt040qHenfjJ0Pqju4i5pVLSdirj10xvUWuy4UIyyCmfXmp49m/dJyEg335fzaD4o7uNPk70W
xOlMBEHCuysN+C9Ot9hbT1RTJM08falACr75Q5dcrZw0x0hZZzvnix35o8Z71e//TIP5mNF7e690
nEFupX+avcHCZNKrxzjWUKWAQP7xc+GfSaPo73ba72gEcuxzZPPO9FIPkzrxrutcP1GOqt77bPij
zbBwvDwNye4vHyyrtjmE232ZVNY3vc3maGvtcO1ZQKFBjZPvtnfd78a0h4tKLevFL1Tnscd18Z8n
sf1UT3y7oP33T4O+lidtnjM6JqNPDX3Rlq2tVSNNXZLgGlOyR0902s4R0v2EQD9cSkAnQUIOrgma
TGpMwcrnBZ8RvZlmftLH6YDmU+z01jJ+bvo7VB1C+6BmW392BQ32ZvGA/c5Dfhlb3af8YVWXEvbM
R8a6Z6s7qDuEV7+N5mzsZnMEmOUhCptSl+0pEpi8dNRhsKg7tq4Ax0ggIySkuB5L3W12a4f2To7Z
jGVtECDuS1/FJ6CM465lQPnog2XmKjKEolRAWh1KVNiOKbAuFuAj6qnFC6TdMcwSx97xHb2mbdEd
Fx0Q7tLGj+nCnLZJewOHTsMp0VQT0Yc53jfjGo2ZJg+6W0QAb9v3TOnGI0ylZxOpymk2kzuaTrjd
HaSd1LpujU+vuDSaiRfvNsPSzMT/sruUr5o3fHjWnD5URuKc2tUQT0Znpmfq7dS8GVxtHATiURMv
LyxZjwXWo33epOY153S0TTTdD3JjLje32RimZIVnNrEBwC11vDyPI7jlqEAUioSghunI3MvaL7xj
/uR1U0ScajMI/DK9ck3ndonZuLt3CvmTF5TThtxsQdd6aXKSVGrOdaxRR5Vdh2QBGaG/MvwG/Nzy
8LDWB2ar40mzp+w8GPI6EhJiA2Fw7UlsxgBaZd8XiA7vvBxAZcL9ilejkYIPQ9q7mJm/l0vHT2NS
CRb5HlUObeVrfTv6MKBr6ES1P7obH0ZTGpsMdlcgYxZ8tMsc9zBNvE5FK/WtqbpXCnJL4NAw2BUo
I7h7t81+Ka2Md1A2+6E9W39lUr/DqhEva6qGoJYo+Apjmb/5fdlHJqm3i3L23nHpf+fjfIgbmnnu
WqbbvLLoNY9jK/nrO9XBaqmWEa7ApZz7S0IcSYvzTaloOoam3pGRT0H1spEyj2h5bE7Q8OV1Jz8n
SKh2GBnuqBVchcixkUDPvB9S7wXP9YbJp09wx7szAZ6Gs/QW8hJoLDj8Pfqx7YfGMMbRKrMv5iQV
L/yy3zkLsk9jTPfDbX+dy/WgJ+XnWFEdD2TfdZdR91+1MhPhaqTuhd12eWL/2C6hgRluKn9SCiJ7
etPDnde5oOMYFnzG0GxQowO+gGNHjck/tYNqnxClok24vZh7Os2D1hZPXbKcSwjV59jQim1CYIk8
e4Gn0e5eO7AQF9Ij2mYZRvMPV4Mvr9XuG6P+QQSNbmPu1LlcCsrNZj7p+yZpHUx/iI01jaI6LVzv
6LZtpDm+9pZiXduBunS+csOx3+fJ0neakOdyTGeMwD5VaEE0iGO9qfZTPxp77t+fJnRx3I/9Oyj9
P3xEQHMMZgP7lqXzHE/6Gd33mal6EjW0Dbd2X1q/FjiZZ4ehDmowCOyDT+6FKiSlfIxPQUJueN9r
5g+KYYmPDRHNRkik9LUxVi/zWPQ8t1P1AOuiP3BbYzkhbxGsAcJ02wo7RP9COIIpSqT5SxNSRu+3
CfNxzq/4eFLD5TDKhCpofUO+yJH5iDbfxD7w/h+FZZVH+s9cfvXfdXbTrW/oCe1kvg+bNte6p3ZZ
/+SxUHjGIfqx9VB3KMV5TXqSDFAj6khpNkV70+x2jU73Eh/5fBKrrwMyWe8NxztPi/vGyYjzOFyX
W5C0OvSlss43FXrY1CXiEbeP3c864+7rt+nvvPAaLz1Xbjqayuc+n9vIJUt+xkxWhl67ILuzX+lp
41lXK9prVHeBP5C3wR1R7XDpzF9lb8z3nWzKvd0Y1UZW6/uwynVrLoN7zkBe8p8WFjBtln16pVmP
JSw5vj1mvDGSvgLBSwnc5OYLijgTT1mtN9tO4CEa9duVzlynORxu9hPZamonM+KyYGwNirK6G7Fs
fJQtU+9G6SJg6l7tl3iVB1nV2sHo6U6oTPxi1PO4PeRPnSjWoJxsK9AlAX2MEfPjWChjI/v4V4y5
f4Kw4ID0doERGNCypJJJVPnqwQHEyZCFZN/kIFYmBlsdJ45O9z4RLxKKXS6CCgcgJ0gGjRuLiWao
T4Tk+f7YkAPq4ZFUVbPFX1IzrsMmDs2025Szx8EonnyCfdA5NiM6qtC1yxde0E0Ip2WN6rh3A0xs
Xeg7xLdVqn3yxtMAdEz6yXOT5pCIydxWuX1Z6urQpl5+MpK53Sn2eUxPXY6NPB+41vce4D4LL6pX
eNk+nxkq0ZAydqbEJ1AIoht9LLuosruXJplfl4TJIuNF8oKl+sY4fyEZqHCI29Nr38Ok4bPVHbA+
DDuG4Jd5VVQ0HesvC6ki7Ju0iCblFNtWc3uGPcscKmeSR9PmL5F2WrExFxs1AngNRq/JuOuSeTqs
yUwHsK6Nk6UGzwvS0qpSZAmKvyF6EcgtVq3mb9vNkaaBrkibXQFAZDyL3pmfZFrb9rYYimF9iBPm
8jckITEudxQJL6Bh5kAbOLhKlvAWqI0Zm/lj+ipdUHoFKHmGkdD363c0jg4XaB0XK6vYynuf1g5s
OzCK8q00pvY5G/nMBXy+CnEwe55CG2RpDD5IynEl9FJDJ/3dmR3rvrjUEq6VxPbQiVctj71OL807
PLJQ9AslnIdEs6kW4fP0tEensM3lLDgRgJeuCcZBQzHnXjz2o86tO5fmgAbIp8J/Z05KiKM0pM/d
0e+N9NRCiBkjm95ec3PT+uaTqWXV/ZQQszziYeQKsKZONZ8rRx9MYDyxuPS5u/yOtFqA2FDJrolA
90xAUWAND6wA/L3bZQvOt+QZ4Wa+HReH81p1B0TmpTTiFY8fQ7gEBMWVkjaLO+M7FjA1MF/1EQR+
pLSz+2fsjfWVT8T0wgw33zn6vAhOd+XyBrGDzRs6EKg9/rzt5lVYkaBfTqXZa0nednpSh02Gf4vz
uYfYRyvH/BWWheofwWHWJyjls7v3qzoXoR6P9TVjiJRHyViX1VOtpvakMxQK4SeNQcf++K0YPJKC
1dQOd7CA7ss0NfYIw+FRpQXILLFqEe/Q5nUex7eyqZ4r6cZfyius68Aq+9oaRGJFupxnwVnRkU79
gdSZQ0Zvo5UFD0M/QIIr1US1k0NbP1SARw6Fr7k3QIY5vmKJdQ9m69lATzL1LtZ0+TXjWu5ckeVL
YLZOjXorfi/zfomSfqaNPibGgSGAfZiMOP/1FbgW1sj4v1kesCQlsKOANlCeNP7MLB15lqytvXxV
zlKJfYUOXkScyaW9N5Epw5jvYj9/zbKOoGvWE/8+ZCltT0SlrVTmiY6CTerGJkoTWgDVuUkIJvtc
k52GQS6BBf64wQhKy894MgQgRbpmizsYmUMD3qt+LixbIUgJiozX68JGmJDxsqEjtK5yD7Si7jgf
Je40nT05fbETIqUj+N1s+9VPw2yN12gd1rcZEzjj6SNkdDIyqelC12wU2BWmtZWee4c6BcGLSxVV
7rTox8pDWQnNzOP4adfTzoG7tTUTRtk2j70AYOIaUomEl6zn9yw+sECk7kei1KWkCh/Kca52YrKS
bQHMeE9vR7soewAhxmASvKfH7pjHvGEjuR3lIW5buhBtV4lTra/t51ql7jtWHPcsDSuLjNWcPlPA
vseZMWnDmJDJLA10Jr3V2myTwff2npyT45Ca2Bantlctv5+sgy2L4C4i5VTge+cjg5vVMqsIzcw/
nT+6AS+3uMLb+1yT2HhiOXCuDOMwLWk7bG2Yfr+rUvPOUJzP9bgsQs7idTQKB5ZB13duWGVI33iR
tpfR5qsbIJa3gpZp1dYde5OZvLVkzPEZ+7ytnc9qnicUlTbOuR+O7P52DXPmUvXOuTVbqHIdJ2iO
KwC8WlLM/bz232PrXUj1+5t8yOhDG4t/yLFQHr0sbQHfVOIxbcx7x1faTvVIcMfsXrJuUq3jnwyU
A4oXUy4vvjcCzmdDgKXeJ6yKZsiAFN0aYQMwOKp7sG8a7+pngvv3bDx4O3KrfpQun0qdQeDVtPI7
B3gQFtZjxl5PkUmq2G3WHxCVJANoYnX4qzaWxaYp9fPkaiyps2cckD6Wbt5E/miJHeAPJrgpf2jf
b6JF+MV3S9mp88evusUOuPhMKU3HJIA+87ZOHqtWn3943lZvo3Invo0y3hJKv1haZ6Mh6Yl20V1a
NgrVHbxm3Zj2Q6tsbCUQ3fHEVcgXJsPcm/k8bZa1EM9MZv/Sa3qpbJ0VGN+7s43ydI9wfgUItPaw
vPx7J3aTh6Tldxhkt0NDyUbuMKaVd5Az+yaFnnpTyh5/IOqVoOlN7X7A0rUxjLY6zZqcIszZfInr
2dOeSq+RT+NYXLOK02zcWOPWY8l5Y7EYG60V6yEpbRUYbtUc6sF9I8sNfnbx2lCbpuqu0gS3wVjt
bv7X70RBYcMmdE8UoYmUodyImxwt1MpcNnh8dm2lvStaxXss6JzjKPSliCLDwoOglhvT15RTUfEg
IrOWSnOPZEnHwtOsq7uEmf/GSpyf2rVZ1ECjfa7hj4ZmMd45dsqlC5zawUziLX9BRtJO/s9x2X2t
F8yP6yUikqJ9ulatBS0PrSNOCcCgw1rVG/ik6fOIF7A7FdM4qvul47xEFaKLnRNKmin+VGjb7Uj5
bmycih5OyzgaFsV1k8A/9tp5p83mSZ9a7iB+y7FXWpNzRPAmsheWH2keFj434j1KwAZnnU4W6zt2
deckeviBz/9MKPz/sMb//mcF/L8PawD6/V/PX1NW/te8xj//mX9XxFikKwik6qB0aXdzqvmPvAZJ
DoOClEMPlpAOiR3xf/Ma/xbl0IGxAHmFGCX+M64hjH/w77nlODzaXuQ13P9RWuNfQlbCBJYsLBvo
NXoCcOT/EtaniFgIb12YJ/tjx/mK/8/UMer21W/cmqlkDZyiHUhCIy9uw2CbvgtPJdSkFFhDXj43
tmKlbPv6P/88/b9m6hC3iNp//0l5+qv+NdZz+wf+7WMiTMI7lAcJ7xAP90ni/MfHhHgOv2msEbdg
D7nm//yUWM4/+IRQnqRmQdXCvKWd/z3UY4l//DM1R4mVoB6hnv9Zpsfx/iX1B6hHcPn3brWRG13V
uH2O/ku6lvNc5ruJYieOBe2YpUgjYbwxH+OO+HUbp7xB2KXznzspa+750/QbSk+iVxcOYPE5mzLr
m1MR9cQ88w5luqRvdNfXrQ2Yn9FAzuqb/oX7biAv3bVlXKcnPrT1g0+j+Tyhl/2dEksHR5nZB3/t
tXuOKeqKlkfeA0NmuJpxp6AV2d/NJDdeu1WDBjmxCZ9QV2/I62kAJDP8777QXvJeEtnp9eTQs2Hg
qJaxz151otEeh7knS7XrzgR58I2xFrN4mk0H06QINxO6YdMyraeZbPN+huh1XlN0xE0HZtBmi3Zu
uumOr+9DIowomd0r95gsZBPzhDncI9JCznShasSPwYy/fA+6qN4YEcWoOMCzk4ZrK/7EU8WfHRFh
VjLqLt2jqly5Q1mx5UXFUMxJj+TtLryxp6W5aohr92liTw8DkpEty0xI8XoyTW8weZZzXXsJf/qh
/+tNrbXLyrLikCtuCySWbTo7wG8jT/Una6jkQVusZxp/0wdrQABXrE53E7wr/Gv3OU+RHcKRmnhT
I+7WxmtfplpfIte5JZsabXwm9VwFymmTgWxkyR5TTk7YF93wylzwRkTnWgGBRfoXf0h/BllFBgOc
oOKxRFazMuFAcleumSL9DOkIUV2a/aNptiwcy0QDqzvgp22ti63F1gYK74Pb9e/aqMHSk+jeF6Zo
+mwd6irZzJbcTHY6kCGZX5kf+sEyc3sqhm/XzK52YWbRXBR3UDLhdS457Z9qTbec6JqosddTz/BL
khtiUB2WrfpO2WgHyZAUUV2NL6PwiJjABE3PGpB3OmRMjyY2iWrY0JwmiVF4B0+6w+vAKOFE2m06
xQz+mRJOa9A5lQwz9pVbHUUJy2KmxRnFUvlHSCpPg79OAWa9+eDKY0wuNky460cSsPiOGQeREVbi
RFPjYzNQJK3H4k75kOgznwEMKNWdlzOaaBPN+zEmzdo2En5v0KWutxkNY3hgWR5YTrJzYG6GrMp2
mb5ogb0QoM5hwBpKi3SOY2W6Al0j8FQzZBxkM++lyDDEj/5fpYyDNrNIcfP+ZNj5zBRhMQJyp/Nd
OjLkU3ay5UaQROOUn0bBdJ8gIF84Mx2jySpO9EiN41gC2Jy121rW6MLerE24Dybd5Ka970bPekTu
xyXPlT+dpl5cmjoXikuPLHKzEAshoe2Ri3xnWGtEnfRrhpV37sBpXZXO4jJfWHoj/w2FBXlnLp3S
IW5Ie4luLoK+1lJfa285J5V61q5YdDZMNkDXPk4uPYNKAA/pB8k+9qeMZF4HosjboZHD0yDsO+qc
/KxSyHFtfXQpTJW1+ZtX2QGLC5rmZCY/Va8CuPGl73zJKJUVm/LQjJjT9FMjKAyY05qv9lzBsKWn
cvKlRhRgAUxmae8gKPQtkcZ1g2/hOV4VyNWs2dULHnGDb9MG9ySzzyxrXy2IwmHeqJ8yzR/t2h4e
so47qm/daaZxyBgCNdQ+gyzJ+Uz27VOcZn9u1xJ3kPcI3tt7N0sZM5RAhqsm3qdllhMcY4me4HE4
aGUxvkqtqu6oPwDydrWaWbp0t/FcFj/m6KtzlgDDmOZy/VV5U2xqs5yipnSSE8albjcQjDODTueC
ncPVC1vD0o49cehtl88kI9KS7xMDVu6Q9bpTC7TtdMrt7Zz6PA39OIWe5U57PM+QJ3GiRU7V3K8T
qmcHDDVbBQMrtCW800KH6cQaNr0uZOk/s8ayi43Lru5+dCp16eLsaCXFYywkd9Wy9BH4WutdWSyg
TbzaDGrDSf84GuwWg8nDe2Jny72rOvUXNrj9d+bXdixW/9Eg9sCKjjIsvHDvC/IWwTk7PvEXWd0N
wu5NIpMD1NwpGqVtHBTZ0afKzf6wRnc3FtG1DbPl+rXp1/Haiqp87RZmcETeDqnSiyAh9fioQZrN
wiX3BUev1XnXZjpCtV9FfTt/knx/iSsQrVO+aiaTovh+lMXPhBYvgPmG4FdziVimZZLy3Zbkc9KM
i/qgie418yhl8leNU/22eTK3hGMZ3JJllNd6dRxoaRPAjV23aNbB02btwxzb+szxo/A2RVu7z5au
eWyt6nb4ACQp9v5q1w89/IaD7xfNWZCi23RWriVoqStB2CoZ1dnMO6qgXNbEC3kQgkqZ4DGAHnz8
HnQiHUFcj/HeoOr8KnTPfkYfTaSnaFPSm11ZO/6+b2LtSyI7v45CqCcAwfVVtGn3xFHEY/BSO2AU
B0aiFRLpmGBtkOs8tNgyzBfoKusdo9zhmCKD3tnE2l8ay3htZMZHbKiak9+yjstWNX/x80h5AbOL
/7uwJgwQ1A2/Cf+nZVNmnflCVyBBO54InpBjQoKHqdZDUd90OV5Ic2u8isGOpGerEKII7rzYf8qp
w3SABZFvXzW6CwezgaveYw4e/PKFVnr8m6nJ2S6mtu866rD2H8+rN2wfdr1FRzdbv3WBLN291Zcz
i0myHy9kwZr47BXog/DCEIkavzwyCDdSTsYTL9Pa79txEVDm4D9UCZiCYAbgEXqpS3Z2aL4k0uvN
kgzt7eN7Z0tm7C7f0Snj/eX3IzjaxH4hMjVtOEaYd3rJ41gv5mRbu2ywifZEhu52jyMrtxfF14nY
Yj/Lp9w10W3nlv+QJnX3lanBDrOB10xcChnBp7tZfJispbbT8BHk9Mf9Wm17f3L+Om73jWh3fSnl
MPHDqbi264P1x77lkzh7dbxBaboMikNaJ40TZsPyyS4KlzQ06yo1O7upoannpsa3m+uvvtkPG9XZ
9T3cbGuf5JKnehPPH4Dl9/oid4Lvpa3V54SIASZFnpJ+PZOZsfTXjN8xk8dFJAwuyppi5MIpZZ1Y
9Yk22elxNpmENiEzy674gn+Ndqoyoryd7bMJZ+VqtyRhLUtgemPz/SHVOJ5q5nQviVOal2noO3zL
S43yiVR7O83WDvMQgdTaj6OxEz33L9N8IR6FXIR8rfdrViUsZmFLZwc6nbMPmkR66/gtGXA742VJ
jnrBMLGudjbhed567JliJ4tyvGgPSaPSI6lJdOOsaQIfpvSFdAbuA+jY7OTEoLEtiwem+559qEX2
OKws+2w6Y/fTSvhd2g2J5mw0mheATiC9m6pjt2eD/wJ7jQ9bI2rDLAUvm52KjZZ/Ekfam3jjXCN+
8stzRlaXCfCMHzTpV7kbcm9kWWJ68SEvR+O3sLpu31bpyc3M/qiIUJ0G4JCBWpx5D0O9OijVDod1
cMWb9IwqHDkI38ZzjV+GduYUelCBjA68NUPf7eLICy3Lx2Bc2vE5GdiccbzPEz8SGYxbZc19R8LR
Itrsjm7Bt5ThWZAQO2elcPucZ83Sfqo506LW7ncJ2+D3iR0wn48lQ+3CBz/Z6DotQ05R5Bb4KaM6
6+r4VPFFq4OBoarOzSM1IyRX3RQJ2qd0RV1fe2YsuawHzXWTktN3jZ/At8098Kt+CsoOPqPVrsPb
hKUvlJ6ZIW5wFDl5NxuYPSWFEPyHWKCAoyA2SPJaj/nB6d6r0XdFlKaNjLi3u8+Lk+hz2PtJcZ1z
tqmaFxMQubnRdFKi1KQc+GgcDkhKtiQ0W6SL+OqbYnkuJ+TUjplXF57/XO4xU0ddr/QIdnV2wRCf
Mfa21ZfIiXATtyuaX6Jy6xe86yToE2fakuJ6ZmqvGOr7agqhLNy7Vs9pTpCmC0UszXst3dvr4pwr
m3eSWShU3GpQx7wGaSm4BvBg4lLHC8QKK5M/wFQm1ic/neEgU+Kg6Vg6YdNp07ZtXfscd8NHS+9l
gwuWILdPpGBvG+N6GKqYR16tO/VlGTKxn9OBpW+b+GGvIKE2pjYeDV7OR9k7666kQEtEqNFOk4Y8
XpucdTt0nn6KefNFrCfxMsCz2Oe2pUVpLmuNINJQvXfoCsnIeutm8DqfN4ixbFq3Wvb8T7xQdcWl
ZUeJwXhzpnEtNlxYr7r0vxljImwAJ+KPJDH7vkoirZdl6CCo5vIluRals86jp7eWS4oM4+bo0gIH
38uJAGfbPa2peZ2UdfQQykW9YzxwYfgc/D/mnBwEbJZxmBCAVxlnXOPmoZ6uAHImIpaTf/RvO485
trIDnw92qv3Uv/MH/WDNZYd537xpaBkDQOT9l1NYf/H7nsY6c8IVFgpTzy2KprtZzhr07hbEhpv+
0tLnO8lGLLQGwYXBH+3Izau32Wvd82wNr36nCZIW4Nr9Kr5bbysxQIPVvTIBghtJ6UErmr0YwWJq
37k9z6oltjc5y/iXVmD4IF+J+ZHT4uZWvt4snC7nmgWNxqm3AxNPkBFrQm3UJ0k+zFTFdl5r+4m0
qLZF67buIKt+jHHqsYTti/2UFZ+1jieTtAXRqBBnufaq4+CI2DXgf+u8hjBiZ+/B+j1PIzdEHm0Z
xwuAxWHBhT4QnJCuDdm+ObBoi0OeNvRyByk9ziOpA8NPIEcjZnTyHf+gjFZ/fsry9WfxEhqoZItS
orDDJif1/SBdm/uOdF/NrIan6dpxfrD8fPjOR0MP2eLiF+GrE5ntvE18+t6jmDVm3qN/FSydspB+
yB3hyMAb+rsM1MfFZmpzMmXmbOUyUDPprci2FV55V0KjMrkdmbC94oWsnG9zwJT9PRZWzJZQV+SC
r5IQQTRr4mRmUrB9lz7rAPky2NqTogIQglvEFGl0Hz3dgT2XSj6vN5a29PEvyNEZ99Ii4QRrKSTr
ex8bTK9He1kvRNQ+V0snjGCO7r7HMBpwedHDoeo4OWf3QlPJYea+7Lb8O4SX7Si7sRKHPh8yXBFR
nlS7zDE2LYUdmiiGxwGE/zoTzK+sJ8SlL+KTer8X1VMW5ivlrnYc4tBnrhTx2zM5EZdW4I1VH3ke
oRpMAo/GUD+x8D7Ilg+ZZi/+xsxtHsKWQbw4sc68b4NYi5+I2WhiGnd0LhZ2yir7RiwwBIy5juXo
frrdeEKmGknDKHcTG5qwKYwn3hXdZWDhdqzwCYQ4LbljTdYJoct6cOMaewdlU9uKt6PqH2BBRQu0
0Wryl/0AnOSWbAuUYfDASer6kDLvC2Vvjzs+bvajcqxsV8bxsvWndtk4efeGpmm4UCvQibl5777F
U6Vu8l0Rg4/Li/iu4Dy+b+MSUNCaiICEzMtU5STmIPr8H/bOpDluZO3Of8XhtdGBIZEAHOGFawRZ
nCmKpDYISqIwz4nx1/uB2tFNlUUxbi2/8K5v8zYKlYVMZL7vOc/Jm+8VluutXsJuDvle+2nES1G0
9ZOFAWPxkXxSgQ3HKEMbxQqj9oVw+6uMesGahEa/EzX6jYpYFsKn0fMK+AMZXZRdmaB80JfWc0eX
zmtih7VUM75yfPsqSRZnM5+bZ0RmtAu1YJPWiChCSjCCbfQ2Tyvm08+87V4fcZXb9jqCSgJWuShX
fYipRPIPZaTHBzMPrwElrywvpG3T5BT/UNpvEiH1yyrLQbxbycMYWFd6G+q+2+CTSWtKPF7fcKSX
EwlLQBK+kYFaQAVKlP1CPIZH4EtxX5nji7IIg8pR7pCGkzNGIZwOqB4ERCVUMRrVnNXopVEZBB4V
Cu3OlDVYLo/jphTpurRCP8yo6OmpCeKhYvc6jbUvS7Sooa0/G7x4rkXuXupsrL1+IjgdAUGqp4eh
KB67xkh8DWzFTtpNfGHQ7rNFtx1YUa7MgDz45TkpfHQdvC7ywNtPyr1l46FvZedNLP3dOjecccNM
Px8nYl/7kgNmxwRdsQX8EbEpe3Wn6JsVl5KUmAmUWOgiPumreUXW+HRdYy0hIpzTaeghuO0KbRN5
6o58j7WcyTliyVZ3ObE0YNefLDOpz2YzJzgpckn/MS50rbqld75vLE3+cAP2yTHZQBUafTBl7DE5
YMy5sCCiKbqmUdzsNSmelG2GX+AxhigvA5ih2UXVR98cXooocRk3hy3Zk5Ez8Kjx1ySUIWvs+9ty
TOh2tTtR0bRtUhuy52jtQwAdFVLMTYgY6BNdyUXRPh7akLYfWR3Djn7IC6L98zxQF0bwhZDocmWN
8Wu25GxoS+K76ClWKhTd5GEMK0wy6mB3iO0a10oP6GBuUfwdBm9otkEbsXXK830A+g3xO01tWOAh
R07A88EuhvRLYO4ZSUAmyxDnvizDH7Ma1cSZ3vQm60FG1g8wDwbuG0PQ6rct0o5lc9GBtr9w2y96
3T9puD49wsg2dlN/hyXX76pWZWtEJdV2SYbGQAaHZIU+6yvvWSSgdroeLCSRaTE+j7NTbSI1Fpum
fm2EuTXkeEUReuWk2beuHZ/QbMiVkh4v3zyysO2EyWU8RPOFUZv2pzlkcdeE4GkRj1qXvJRmb/le
f9mh6vHrKvwGkG7eTrU+IiJEDdYlY0bwdcC2Bd6j018YMVyUjpfJSLTUlCIdmyt5BTPkMuqmrRel
eG1UxWt6MOedaUsE4/QaXKKct7g0W9+aSHfR0A5sW55/khCJ39gORoM97cc0f+6IpqAPH/NunOEp
bXIrfZ3sYudWZPxWhKTdyBmvR5fq7UqqvKeEFT2SGaOdhZqceR4vHFbzT/rivyksLfsedabc5IWl
4+Rp5lvKmQvCQ5ElQqQHJXytOGc7GlwMzKxYK+6dJLhS2IZwY9TxZeaE1bpqx4chYIduR4coDFn7
O404v1FrVrQMnlDG+92ctNty1qIDauHskuEfd1pn+0EnuNEyKj413shKVcnuqdOebK/fmdO4JTlM
rnRriXjOEU9MwmjuRb4U01zzPDTms5SZuGdL8k1qxDim4UFvkHd3cOuD8koYPJQcj7579GHMssaT
m+kHrcQ26oWMGM6knAAmy5NbLTNBikAYEHqE1W62XQg/mbWbHX3fobs/4AHutqVRiceJjdKqdgdA
EQPM3zZqm1U56/NlGJSuj8Ox2nGcQoEsqvYWqaR2FtMxQEGYkY02SrKGICq9tshGJ6orxjh+g+cV
7pxKjM8pk50DSLKeh/sptH1y3DRiXVS27+L0zEA8q3jj2iEHWOe5QjjE62jndLI7D4llv5zpFO2q
3lgEZSsVO7iUqahQFiclj/Nd3t10jrVDunffdMlM3F6Yf2lVfEgCjdrXcNcpu95YwcBbuWkfCnZN
8cS+uWlqZGeQxun507bABE25P3a+jRmJQ5KtxES6+j5xavvQSN5UFMGag5ggqg+YsmEvpxwXmQhe
LQ41hVkI+T0xdCuchxIlZF2UYt2gQ8L8OZsTYmYcbcZS/qsu0Uo2hxRcOnWTgUWlpzq3CsL2kgLp
j5I0j7UW1Cy8Bju/La6J9hr9n9xmEdJm2JPhxuLE5U94U5E2zZ+cTrNQNue1r2lGHK4qg32PMNxh
gxpIrWRTepdt3aNX6xKPeV3YESsrkT7r2kicB2fkPT10nrcu2U6d9U6Cs3KuZRRtcqcrLgMDWtyK
d1CIVV65eyxR+taAcLjh47wbQoasr5pel+zu3BaRb5lXOEYHavxzqb+QHXWh5XITuEV85mGVeDRt
ZW56j2W+H+tu14savQvgl3Uw8hGT0d8r3suv/Lh4aAsXObyDEGiVp4n+qCGf/B6xt6mQtmbRa1lH
MadJKmIu1rT1zEB+s5FpXESZo7808SyRganhqXTG8XNK7RmInVXuVFpl5xHh4l0NRoRyaGw9m0IY
l5SE7D2mx+K+YyG8hh/0kM8quBhTr7iNON2gom9r1BycEza2p1Uo5K3os0pKmxy4pJ+vCiyll5lS
6c4gaX6dkBRxOQ1d9dQ5s3c+aHmwozrVsqvN1MZqA/OyGHEk5nPxEtbNjYjpH0Q6taTWrrUz9G/O
FQ8EOVUgnPG+4jS4Z9tXHbo4t59NrIQ9W/pw+DwiXT3vcmFQZwrE9VShqqUWOejn2OvEwcYGfD8m
7EdkZozsO1BP8ao1w2snYz8MAFXu8ei6K4SK7uMgRraYYZNvSsC0mGHlhJpXn1FSJTAnrY7XItIj
CA/GnUjd8sw0q/YJ0+t04dl6eUCxGXxffPFE3a6K0MA7rRr4LEFefB+ASiAsdKxNNbcPCmM4y40W
ztgMyhx+pBHsKZVah3L8nLSp9uKMCvmUkkiyc727JdyXWIwZs1tSxNl+JBVmLVuvId++HXmFsblI
keYweeopXWc56RnktZfs8ZB838RBP/i6aeC8CDss/KNNSF3jZN8qBoBoJVqvlBgUjp95po+DAeuu
4YS//R+CidzkLtXbOcFWkPdecQhm9FzNOIdbKwzdDUrfiCVGNDf/9YUWiFTel1n87yZ/LX7Fp/D/
/1tlgWJCWhaIFMAkEn7/EiTxNzxFWH8J4di2B6KCGBf+9I8YRxh/oZIzTKJE4AgZKCH+kVlYaDMW
XCF50EIICMvefyLG8X5GL7xF96ASMsihJ4odAiLBwosK443KopGtmjSnI8+1KWhStSTyEYLQb6s5
cqhoSrYJ9MRZUBz1YA25uzdz+YWcKzrI6WVEA2s9Op+xUZyFU/VoTfK8xa61nMGwIfiqsfBs1/6A
FgOX1Sh2owigXhX5ZzImo0OaICVu6brkrJZW05AFwRb+i5V76koP253DITmQVUCP2zLPx9S41Mfw
Bb++ubXR8WoGBFXO/8lqdMavvNgpZWohPoPapMQX5fe12/tx4nrIb9vP2hSHEE6G4ay2E/MmoglM
HOF8p5S9x4bN/lIU7p1M8u6WXley5t0AlosDvo+zQOH2bLaQX8vrrrxvg/JBx6VlCU2/NdMQ73/N
6yHoxp76Fkl7bYxVJU3KXQI6YUWalffQ6pB7g8reeXl6VXV40ac+rHbzaGVfW6isUhoJ76puhvfK
mcYoghQReXxG3P1zbSI0MKysXc/I3XvT4M1n4FEzUm8HX1XtKWElK3zO3QFR6aqCTdNSMBwcPHVp
y7lzohKfW72xaMyJJ8L9h9sAJiQpgW3wXGKdW1F7zlc9PSYaOQ6pvdOZmp3F8vpqmV2/LjSPuDgo
PPhWig0Vf45mitK/9YQ+IUSDOuPVIq+PrECa7BWUSeor92Zc4NEp2rDE8kNPHX7VytbIanUdpT9p
0gJQ1+oPnkt3ILqaFGGfKetu5d01Up57RgAmRYYXUtFSFK0gIRn62NLaXXNYWfKJqI3N2oD1IHO9
q7bVi92iXc4NNXwVpdn6hZY9IFq905QXzWs7mW/yhB0rZtgUfwutaGOkS0NZ9MJs0XQDeGQcHXsF
U9m5yHL2xoHZl9uw0G7Qqr8WXkbvntDmKpfnFj0JICwIUIkkvwp0UpPI3tkkSD5oB5VN8hmZPQ3s
hMYjQG/sjTF7wZHm20rUQ3BthuxYcjxExGkPre+QG/QZKzhWPQ+RCxGMya5J07tqAOaMWzq8QR8a
Ublz7HWtp/a6k0PwimBnRh47PqAHtLZx0lhXlpWBQJTUKeZMkxsXZYAfDg0abBFMd65t1qtQJ7I4
zNKCiDcZihUFrwRNwFh/S00nvewNk2YFoumuT9Z9gC5k8i4RkWMqbLKH2TLkmuULUYTYR06obueR
/QAyW7CEQs+QTgChiWhS7jIKz+spc3lQbBRGVkjwtUZXtXHrSzJTig0t4/zWNqevnkiHS6JA8/Oe
xuZGX3bR2Khr9H8ZhfxdI2cEFRDBaDYXTn0Z27gsc2qlD10sovUQmtG549jFYwqT/yZTgUXOjNWo
fcMbGD1CNr6UTqH7ZCQngKwTO7sc8dHe6qjQNzH4RiIfnDl5MMBVX6cQcPtNDgsWoPhMZXkbAHG4
6+H2PqSMuk/HorhzKMBWaPhdqPYADEB/x0io1hGoh3qlV4Gx72fOi14byxcRmZiDAnxCl7XAddB4
GMu7qsY0m/YFs6kLZ7hVRZOjzbYa6yUmOvSxAShv7QxSV7ctKpytMSVQNJM0wuGBGWEl3DE/o6Xn
0a8vdfAAYxt9zju+0ew6RP7qusb2aJrkyqJ6RgBgbF8meBRuRrOfv7ULPjHORrpcdqy+JqB9qC6p
YACvUlAf4Ey66rQ6/So6BxQWeKErY9QWl0iYUhqvZgj7DXmsZPUudR7NlP1ndA3hRUuZqFuHUK8Q
xMwOtb4Z629VGtzmMM/s9hvj0HQtbS2+75leR+OtNY/yLhtsPGBhaf4YghCL4xwRmtDhYUWPHoqX
zAzEmWO3SyIQ8wTlu8QWKSrvGz3QDK2SUV815dDtY1je0EqVtiuITDmz4aRsm6nKLgNtkTrEgJQ5
VQw2XAhtMfShuwleauAJmN5E1n9JBulem2ao/Do12tswM4ddhHxlH7C8rYmBEWuP484ukhHWNhP3
Wjcb3Zm0h/F8rtJgl/JO3Te2GIv1yAEANmiu7FfDzruLMZLuSxRVnEzriJZCgBfwk1Z4qMNReVGF
DPQ10qK1gyt71Qe9daHcsb0kpY3mOe9ysOOzgpAyj8CrXUXdOzK7do+zf95TpS2RYBPlNsIeoC5R
IgHqtNDcluXcXpQpEisN2vrGzHseR7SA82025HT2qUStgjxCzBdBNDQyeO7FWBY7nPNi01aasaWZ
ZMAPiPKvkxYnnyJSuQ9BpKZzT5dcXwwUtVkzMGICpb8gftDYyjao7lFkVQ+UECvUH5WHvyKrH4GG
L2dhSglGlVxnSGI+UevFUpMMw36kc7cpc1a5rOrri7TDUhWkyFlwnDi+Xsx02fGW+WgLzF2YltYX
+Dw8biEzSrMI67K0gJZtOP1wJquEe4CXGKlC/2BTw1y1bbtDXrNF8/EcaLyqK0iKxBvvaEKNZ93g
+qWjf2Lt2qYCxy8tPoRMQ7S3PF6sETK8tco64B0kI4iAdkDl4JzNkxbNPg7vnC4Q0QGmu5OhvY96
iYMG010p++CSWyWxqqN3R49HjN3G62g1u5WZvfbtnN4VZpB8ViON/66N26dAOvT6tOI6p3G6V4lh
XSKr13eZI+JHd6QHM1ElXumEI25LOXgcQSLqgmWin7NTuBMMNYCytRXbFo4PTgXOQvtKnOtcRLu8
cdfzWHOsJ3GFwo7cZVK7Q7kUrMZa3EWaeJ50TT3ZYfKca6NxYYOL92O2U1XnW4G5cW1KnOSwAooI
kNmRdFJMQ7ZTGDHcGYNYX4c/tJoiYMRrFyKEtyZ6AMVeW8/PA/HTGzevPyE5r3xHc9gTpPihMaIN
eeXSCKqpB5srNdR3Y37fIcgCbv3sIVmElnGlI5BbjXRoSUsD/kPXzPsOhPeuwYy3rQdmPoETxqZH
3lQ3w1XkVlcde6gudvPtoPc3COSwS/YZvWlCerNxr2pClix85BKIwybGg3sAfUTqE0UOs/UeODoZ
axNfIYZ6XICI12g1iXFjZqRuCfpzCCOcZ6JnMP7IbcGm+JzawsaI8x81Ci1bDPdVT0Y2ft6qvhKW
uavs8ccop4dOt+eNMI2ZrQ7VqjDc25rdXkibfgGezGpNwGNHo0YCjwCYvLdRMnGOpvSmK9ATAq0M
D0u4n6lul5O9wVZj0RZMZ1/TZ/sOFjG0so7jqAhuSwj41KgsXd+rwZ7wove3QWyU0FPc4pxFNV0V
VYxKZqL805DVlkcszTzvGpYfE4xGSY2E9EetRG4dlNP9ZCroabJjLxaFFxkt/EFLZryz8Q81wnUJ
4eGeUeqkxJOV7toZCmR0o8G6V8j5EWaiu0Zg3l1WqCcprXCssKR78LTE9REROAe7z4tilbpaiTZB
U2g58uGMZmJ2zq3P/uB01lnZNM2+aWiL85AGDzqlnXWPpf26iyK1Tty0PG/MKdp4NC5XLsSgVVUD
rsUkJfZhRvkUUPC1o4OOkZkyb0hx6S+p8/WvTdfVdwGFpSdUAu3OVPp8yPIQhZgr3ZwMClqxqHem
T4Gb1RS8+zAn5LH21k7azOtKOgTbWgGlhWiMr8TQu+cteIS1aNhbtsaUpSvpJP3rULjdPumQAQX1
fFPPdapvLLMwkBApdwtyIDkfXOqapRUgZqwLugmDbj525pxewPFLboolPd0olLqqKtBHSsPkTYsy
uXXwNq7QbGtPzHX3S5em9mGc2KCTz9cdAI8T4GjSmZmm9CWw2NHKXCt84dSaDzeK4D31PScbxMW9
toaC/9mtij26GwQc+2kmOzeW5+78A5IibmzzBxLZAVpZbdDWQd7T5ReNCnywEpeByRqbjgOi0WDv
oiUnK+QTFe9XNs/tWWlExsoRw3MjgnhH2+s6Sm8mY/YNyc6oLycU2dEyTac02TRBAhNs6DGcu7ML
Y5IOS9t0HGUIfbiWXc5ufoYAo2r2f7jGtmRiZlvZhINvV2P4VGaxOh9yyht9UrrbbLRvmjiGmyjS
iXWU8iCZTdqnPsiSAJmNDL/rcVptu1bRGJQ9BB9HphUHktzZQm9zb3hT5Ydah/ISOY6+CQblsGpR
CvCLZsJVNo7mLiqc9BUBNa/bxvL6Da5yhMCoJfgWwhweibANXoIKEgqF/lKcz3bpSs4bBN8MYzVv
AGWFV5adF6thKLhPo6GPModldBtTZd0WM/B5VMRzfFXM9HPoxll+BjnjTKSjvHGVTjsh6aiorQT+
WLHiGfiMBiV5sTq0OQyxFmKdj2B1cfDdtlZGpSkFQ7dPrCbCZG5YOYJut/BLJCKockLvPM7qArh4
HPuLcduvYfp+TkugicXQy3WS14lfj4WzqzOv3VV5F59VrqFeDcreh6HKgxtr1IvVRIHzYpFkN3To
82wvWSrOjDaxcI9V9MQH+WT1JoCsmCQx3WqdjT0QDo40Gzw9zLKnHtTSnZLlTGtXAAGDvYIyejA6
jTNvP7/MNJJpdKakT0VJvkBhnYnFOO0fWxaHnYaflA1HT/kymHCp5j0trFgqUqsUW8Ksit2Lkl0U
Z+5h2Y5F2WMnvX6ZlMaz5pqIHymxoT4J4omoZZjtHKuCIXnA9gY/VWQIQN1c/+4EXY4JUnXeucnr
9wBvoKU43oTaVQ+ZdBs0gZi2TSKD83yk5zI51atZZ6+iInZnbmi9pfyRmF+nuIxrYKdtgx98tEw5
cb5r+k2MVG5XmA1CL5ElP+LEo6PghPO+CFz7Gcv3Uo5U2W2RdebB1FvkaqHePeCuIKKpsyXEnijp
mdl5ixwE9hmZvDXAJ2rCnXzODSLqV+4AW08GbBlWOImIRmSvilbApWIEEeg8DeyB+qbCkY3Q50uF
yZ1ND7HH5Jubo/oSmdVrCiLpph6skEQar770vCnd4utKnhFLZHS5KhHzIETDpcQRs/Gm6cUM5+fe
Dm7CGOk2lZeDgjAx5Z2z+s/rkf81qc8G9qw/lC2LsMN88/LWRrj8F38XLjVp/kVaMfVJQPc/XYT/
YJ+py/xlStM2HbG4w3TL+NchhnfM9CQ1ItdxbYFnEFfZ/3WI8SfQzZ70oJ2zn6J/9p+ULn/6v/6t
XHJH6AK4huPZhIfq3s9owzeVy5kJ27UULzbQBrONrcfsKQDpw038xtvzqxu7t109GX5kptV523Nu
mgRBTG9G7Obvj/tvRZffgLRT7f/678YReZq7sBkFSxDKIFzrZxH3bf2U0yJpmgMQl46d1aFz+3O3
yF/bJPk0au0hTjSowglypxK8D5atYf/B5y9uyV9HgY4eo+xSx6WA6yx/fzMKHgIlo+0wl+XC1WI2
kybSSpHW11XOuZnIxgVobGkG9a5JOnq1iV0W7NXcpsNuyHAJ0zFcYFEUsT3ygJNoI+sOglEDmSDL
wGZu/v9koxa6ENMZ+vcn2+X0UuQvzdu5tvwHf881gpH/MhxpItI3LOn8zIv8u0ngmfzBlpYkO4dX
N2fpf5oEpvuXzfxjClh0Ahb+/j8zzftrKetj1V0MnosF+D/yYv5qxNRoHjkCk/Zx5vE808izYH6w
48nKi4Baw4VQLsFib8bhN1NoSer49wn+9/LLv3/z5BYJCGMkRpwAzbY8C5LxYrJE6k/DwCa+RN3p
rEfXGYtVXRR/c/6/jf8zfC1/85G/Tpp/P/JoskRm6fRV61Q+NdAaFxVFNeKH0ppikcQr43e1Pds3
KtbCdP3nL/neGC6BIm++JG98wFv1XPqR5gWCLTehbVHWEYv55+sfrYb/fiXW77cfUCu4piKbSl+0
Xd+dmZUZGogAKR7iDpLDoWmwwdqled1mFFPyKXFvKgyM31TUavrVn29i+azf/ZLLl3/zJRE2osUR
HYIyMRLLPegi1LfJkHUPViGy3WkfQrfs7YdEvbKbTDmlj5GoByrpGoRH1K5YkzBYjh88k+/9XEyp
tx8yVgnaXODgfh0XtlgNkAph006yPvFxOPI0K9W5o41i3pdMrqtylMOtPRfmB5Fm7/0OR+k0JSnW
vUIni7wwFg8I6eZ8nxS0GFcTcY/m/s8/xDtjtNjG346RHnqUGYFL41yjM6IZqtxJI5MfPEvvXf1o
VUh4YRqxk1R+ydJz2/cNUPWcKs9HWUXLxuZ3D6txtAYYRTUuQYuVL2nkwI4FE66fJUq63caWPYqi
uuoW7JFe9nepWafxmTFIEhEcelA1mJIWGM4QKDydKvbkEn4pCXN1aKV8FBX33pz+GT77Zj5NcTlQ
tWSZIpgN7lpX6i3cPKKV8x22uwQtmkrnV6PqUzREWo83mzcHVhynytW+rQunP/HHOFpcbBFRuUjD
2sf3AEgFlS2dtKLzvp72JB2tG11GrTwZEhhKZVjcWXqKdHtqICWfNtt+Bhi/GccwruYUrQ+hA3YG
pycwivzBQRX6+bTbP1os1CC7EUxv7ed6ljxoAGC+QV7OP1jv3psIR0tFZ4QN2swUDZQHp2VV6W1D
RYtCw4nT+GixyOYG2AHFUd/VlR6sPCOsH83EnNUHg//OPDvOM+cFOwdRwEthatRE+dcZZrHW5wHI
lBaE2o8//wby97P5OE7R1HWBh8+uaHDW41Wnx+3roHWGe2h5dLOrse3wPv/5o5YF4jdvOf1o4aDF
pZxA6UuRjM4F9giRqnsHZaBzSWwjBMeO74v0SpmwsbZ//sx3HoJl9/d2re0jnQJMFVS+R7HP2zl4
Hr1V7oVR8sGXem/8jma41YwD+uSh9EP8tpSzJ9MqEQ5ooP1oihjxRDNIqunLaV/naML3LqClYKxr
v2srF2B/RWEabUZUPJx2/aM9wlhxUqLtz441NTmSJVVbfheZzrJy2vWPZryWjAht67jyY8+jPuIi
uOPdkH3wYx+dKf/Zy+lHUx5ynZnDEih9r3LAgQzKBYoLInnc6loamc8aZmhrFzkRCgKkAGlxidkQ
AvKqUrrzwZK//PC/e8qPloXCxABnGPxEWtV7TyAyzO9w0keEHUAIbk8ZRkoCvz7VUtPAS9KP9RHx
EAudzIM4HwLH+WBNWC7z/34FDki/Xr7I+lR3LNSjZC+lLc6wVpBal2kt1o4ypqlttYv1EP4irPwu
ndJnJ5DWtz9/t99PKA7kv3445f50qgXbC3oRZr6pMKEkZ5MZKe06Btmh3QMJKMu7P3/Y75cH5Fu/
flilISFxiowjVIuNNk6lgdkFAV/wwRr+3vWPVgd6Tlpcj6r2VTaRIZ0D8USS0ft/vvvfL6iwAn+9
+xxibzctr+dIgivbKA9FMTqIvjjvcEQNEDpi50c/2kl24tc5Wh4mQOBSND3TlyooMp/6gZCm/IOL
v/fDH60NFM6Ttq6XfeVAfNOOJL/xnoI/To9Zm0f07Kg+/jxu7z3fR8uEWdMjiEvO5YOd5cUD9Gzy
T+w8skEz6/ETIYkuMlR8qDtiuYN8jZYwtT74lu89EUfLA4JRs7QMtucYx8WZjDsXoVyPmeuD6/9+
+bGPI0S9SiVOq3OEqeBcp/g7DGfY0iOnOzm3o7Bv/jyE73wN92iJCDOrMlVgQKjsaU16LYxSi4fu
gy/x3tWP1gDsbHnlLdOSFmBwP9PduddgSJ+ddu9Hkz6AzZLSl6189MzDua2Gew0Qx+60ix/N+MgQ
lAdNxcXHCYSMI/RdU4fGiVdfBuzNhryvSxOxYMOwt5Z1cFz6pVZJq/20e7d+vXoEhN3LNZ7NOI3q
lySM6N/3RAWdOO5HE9ytS+AghHH6ST6V16WtodHzzA93Yu89NEezWs6aAYUy5+6n4YeVpKQvANXc
njY0R9N2KlKa4mXBSajJy32WIOuddZXuT7q6syxUb37WRB8D6iZe6Y9JfF70NMmNSj6cdu2jmaoE
/OYR/r8f0bemo1vOa4U+4oNX0DuDflw9R6+bBcT7lQiEIEgpq5VnfdVkX0+796OZqiCUZbHOuBQa
2UCDpooVloB6c9rVj6YqKoW4sSq27mS4W7ezbhxCdlWXp138aKYWMuz7kTKJH05zHa3brqEkWhg6
EZunfcDRZCVpLUMHYVNFchtgFV2xlmzfT1uAF/n82weyBkftYG4pEaDXN7D1tonZnjjqR9M0KoDk
eHLgRCbnPsM0ydN/URCUNpz4SB5NVZe4rWqAUu2nSlrzpgrgXaxsPJGPJw28PJqs9jjZRlMQptaq
amIhLtu7btKjDyrs70woeTRdsfl2fZnxUII7arPLAUOggBFngPs/7faP3q0AkrzZivTSJwewxvGT
1dOwEnB/5WlLJRjLX54dG/LoDLWuRC9f4F6IFeK3xP2ob/fe+BxNWrQsMTFx9AMW8OXGqctkawdh
feK9H81aZeOAT2xKFDycyX0AnNtAAHt92sgfzdiqGh190FpGPpqG/Zyo7JusXJTef7788oT85tQm
j+Ys0V5EqhO141tmYDJxG/jyU/lUiIg9jnc715PyUwgEH0yDZcB/93FH8zhve9iAAdE8UVwli3HK
AFaPhH140AjPaE97M8qjyTwDq+2TkDEbwReu9SqEc4ZY8LSlYuH8vl3mVCsiPU95mJjQDlyasjvz
AIectp1a8pvfXl1v0B57BYto5cpmP3Zlc+6gNz/x6kfz2NRKu7MMFgr8n8YFgMroJmD0yw+epnfm
GQHTv9w8EHUEs4Tv+W2L/jY09Hk74kP56Obfu/zRNK5cU7YWcTG+MeGJ2vA/awzxUnXARHRYR06F
B/d8LAOnvErysLktjPZOs5P0HAJGeFEYYWSvUReB5pkQhEok3TAl1i1ABqo5rZe8pnMf3SoTzdsl
VfLF2ekWAay4InWBlnepzUsZ5VD8hUgCGft0H0a8CcOcPWB1rxeMveVWG1fMdDFskHZJVNnazunL
WEfhaPTFfiTsoEcarABtaYlI7W9eEFrWWeso+aOvxta9HecpnGF3NhgFpthyP0eIKcBw/XnGL2qR
381BcfT8Fl6qzQPxIX6NUDtZuZYjs13UtiX6BMJq631YiAl0iRJhdWF2oglI50Y5tcGiPoy+OfyU
1tO/xmD851taPvk3q4J9tIBikbdS0BEFZ6tZfVKAyeDoTS/B0KBQIiEX4libWqS2EC9wFTSVzD4Y
i/ceqKPFdZqiuIAXUvr4z3TQAwC8yMf6YBVaHvrffatl/N/sz/Fsk9qWxqU/A+Zz1g7YMcympMyu
hjI7Iwlp+PTn4XvvWxwtqm2jo5oER0fKs5k/wOGPDrOnuR9V4N+7/NFqOrbIIAh9y31li3mjFY7Y
6MTCnJ108+JovcuM1NZ6U2R+JPpRW8+qpRHldG71fNr1j1Y8VZJYKsiu8QX1mD0WT4VwWn30+nxn
bMTRgjfhAx6cyUz9JGvkcxDq3nWNEfj8tHs/Wu8ChFMKHmrmV3AoiRWbCHYvPPnRcvr751Ms3+nN
89kNsyZrg3DkFDxKt5/a2vzeRwAqP7j+O+96cTS5YA+MGRlurS/GFO9QVtU9UzhOXfKmS5iop43R
0SzDFz+kgvQvH/aIfcj0arp3s3j+4OrynTE6mloER41UyyLlV3YIhKw3GsLvstQyV2mXOGQKVbj8
P1gF33uWjuZZYUu764CR7HW3Sy+SVvseewjOTxqmRR/49sfGJ5UQc0VCezHhvUB3Q6ZHE/UfrKPv
/NTW0SRO7ZZeHGJYXyeyCpZR7ob2lnxqD6pfHgTlByP0Tose6fCv30Lh+4FCWjU+pN+pP0tDstT2
OniS5yG1oupgg5eMz72+SviOJKwUG2HFhDuCpjAKYhZHXAInjad59HATr5R39GZKn6gcYn2JXSgf
eYNr4oOXxzsPwxIZ8fb3siEboPbEG+CO2SOBnuMet9FHgqzfX9wyj55qUmYtNkUk31ZJ+zUJvJcm
B+NwysBY5tFT3Gm42FxMfnuUEwExxnOxD5pW/2BNeefOj1UwnhA5Hr4FUE+M6IUrQsNHZZ9uT7p3
4+gxjtp87EmNs6CAeP0VoQLNvYfF+4O15PeTxDqWwCBmJV4a4um+Hyq4pSCvypF0mEo912zyRv+0
77CsZG9WdW2YAKqWxKC68RLtWsf3Yq7s037cn+qeNxeH7WbPCd66fYCv5P9wdh7NcePqAv1FrCKY
uW12VGgFy5KlDcuybIIJTCBB8te/03c1V2/mTpU2s3DVtLoZgA9fOGcHGnk5Qv0Jv3hzLzf9L5+e
VuksRqG8C7NI7GtcdcwA2t0XP/3zG0v00lhV5R30NKCmnVerP06CcbN/WQP/6dH89MYGTRBqK+Pz
29i6SLhteYipQn7x0z+9spYvByGzwjtYPdMeSw0k6dKf8rVn5tM7yzdvKqsHyGAwbV4Desg3bt8E
/5LUvCzO/z8Odj+3pKA9m4WCNXpgkK9ekx6ZNfgKp1iKo3Ki1tsPztj/kJOj3//3z/nPG/V3f/HT
e5wCRGYyOHIPRSaiccekiI/bORuLPw2i7tuxieoSEtDKTCl4HVAXmLFDsk3gnRh5gf2rlYAwppD9
rQiTm8cx6urrMi3wG1rSCc3VpFL0Zf/76/7DuvC5w0UWcr1Uwt2DUQKaXhDU+Xe71uN722VfiyTd
zx0tA8DtuLYNqwKdq9tODFB0FNSE//0L/uHRty+/7C8vrlN4VrP6q3sAQzUdexcJt1+XX8uIuPan
ZaEytFJqaTsHWrJwyHurvlJdn/9L9+Y/ffdPy4JpUfsxsM2nT8zDuBigb11rXR6/dmWc/74yTHsx
5hoq99AhjTu5Zew8RGvc/kuQcFnT/+45/7QoTIUrZU/cdQDdUcONUWX7otaeMce5JXMEry0Yvlb3
YKriv3/JwHDoMNauONBWzaNPm2j9Hk2I175yoZz/15ySaVrRU8YcIzlbxc6TPlXKltGjfwtR//4+
Mwrz39+/xAI8QWh0DiaOiyMHzpTxwUl98et/Ckzr0e5C9C0oqesoSqQHIZKbUXxp22XQ57+/u5X3
F6EwrcSYJvVuSS8AbJw5X/z0T28vLPJsCNbZOfhs70zVewPyG+9LR1jnc7dJZTGhvNLOdHCbUr0W
lHI3Yeo237/21Hx6eZdIll7d2OJwkVV9bxnEuy2ZV/6X1+vv01JO/OnlBRpXzmsziANGU2Dvczeo
72HmpW/KqTtrowcrZWwRsOwTxr1pOmS1lX7puMYUyn/f8dyFgVZMRhwiYwJuzIjxI4z1l3IuTvzp
XTYQjj0DbPbgaVjBXeXvURB8Lc5yPveSLDqDSTe34lD2o3nycjwvk+Pr3Zfu+OcWkh7PTQxfSRyq
DK8DSi24tYsGnfS1j//0Hq++p2ayQ+wG2tbw+Ibx0DLr8/Nrn/7pPZbMqbVEIPaBTrkKiELjboVE
s/y1T//0Hrts70w7MUMMBsuL0aK0Az0HK2jSr33+ZWX9yy5fASMwoxjtgwFcuoWbZA5dGQdfeyaj
T69y6PfZUOWdOAxrmL+3MvBfc8LnryXqnItc769fnhKH30wNcKAwm7srQz79MKBm/5f2zcsl+P8b
sRN9el1D/zLrrYwNSHVxTsBEUiLHEsbxv9zav9/onejTCxta6Gohy4hDXhsPmZsVV1BqrBqeTl8M
xSsTY8H8tTfsc1uJ9KAo4k1hK1vc5eRMejlnHYPd//shumy3f3Olwk/b8JoXguKCBTh2FbO5ARsd
3gWrt1ywUeA7knQMVbezq7Fwtt1/gtX//Xf/4Q59bjkpgb6C8Fc2uFe5nG13zW70KPv91z7904u9
AueP7Kx2wOEO2R2+CvEM/8l87ekKP73YIDqzBkSccxDh2O86X75Tlf23UbZ/ujCXf//LW+13nTOI
lRcj9abp17Cs9ZOvq+mLF+bTW92pyKW7OnMOfe3hje+g+MfA2/8lcnEQLP/D8/TpvbYiZaMwJgSW
NGsApsCyvfibSC8FvKAwLk3HuDvJuhM2FOxN/lxOgOc63iiUyAi5ALRCxU4kHKSPqFpdvcm9hewD
dh3Ie0sPZm+XdipIYbgMORpLfw3ymzVuxnwzMxbib2PdwY4aAETnCUyTMU6CLgpHqopdXoCKKh0s
5XNhmwPjyQ3DJM0AYMNnZH88xpkDR2g0/hhtmPvW47WSo2qwRNUIBJdltfurdvKm/rqvhnYEoFMt
3n0P674/+jkpgZ0cVwpjpRP4MNWtwnGux1UyvSmzaZWHEDwUrrh6qV9swjz91o50LfLB/iQTZzTW
nNTFal8kb94K4rSe8osMYpb5Y5wPNs7KRQQ4RTj/mo2JouDVi9q53QbYS1ymnEtAVCFgEg4EFojj
5luqRG22FzBGd/TReaQ4AK3VQXKyZuutT7ENULW9LulPdB6d9EDE4cVmmgstKil1TAI/nXkp8bEB
YAHJ5vTiHVC1Ts9uVCF3bLAQAhiy4L0ib8dfuMF31cGmoVgpklkwzXuUXNruJEB9NXxFG+aSCHWt
iHMC8ZNKvbckFiXwMCkySzyCEcNjVVOXONEt0PvHZbAd0LCOO6fPF0vUdNs7KHAuuIY+969ci+GW
JG8y29uSi1YfeWsKaM5WWwCDghCuzwMOZwFeOp7KnSaYuMtMSWFI6NVdjuu6RtMGRlSqd04b9ete
Z53zQ5RwhIFzeeWtcYauPs9tKp/5hrlOMLfV6VPOFONbLvVPn6j0Z2mpugQKufBGtXAmn1QzLtD4
K+8Z4rAuds7iaQ0z/yLebKvCqnaZKGvUQ3XgbEfguQ/wB4JjpTlOkOUApIdowlkenaLonGOaa1Im
gx8Y/1hJpZwtBBTSQh40wmGTywWAi700AX3Xope3dApWF8D+2MW7uJP6BVtCnW9B4BX6R8EoDSoh
2H3LHqdT5DwWaT05e8Y+02Jf1svEQzvYRj1GToZNDwHDOlNar/phO0eR7Sadb80M2VsRZfp6mIdi
B+mgX45Nr+fq5AY+jyTPboZ+cdEiZaKe9R14qgXTZFPJkDRlV0APTWYdFzg5PQSFGyANBoUVR/+z
BFQaPRpoolddFMXlx9JPTrhvwtourj3ZkH23mNy9ypw++FO02n93usC/E61bz/CwuLvHaKzH28xb
MAnpdS46wHdeOz1Mq+eMr/A7S17eXi2YL0Q/ImtdHOt1DMtVb9cud4I72v0AgTYl9FIIH22Duo8B
3+YsmeICs2B4zxHxjMrcVr2O7S03M412At3nR9rAGHldOPKm2yJE6AHkuW9vwngkGRmEF6ceL0aQ
yGyuSGvBf463TivikvkWCZPfzqW9terGdNd1A8j07tLsVaNRaFGr7aYMVwoMh374hrG8gVMb2RUK
QbjH9vWCP6xKpmCeH1MpLPd9BGf7H3/ZZTVpcLnANJ6Kbm8kV/4hXXPjHV36pYbrwGuxs2Nbyqfl
p5113BeoOi7e0yzgHLcJ/IZU26YxoRPtvNHyqM2rOQBU2dIUyS1jKAeSv7Tmm2gUoFnpX5rWW8jW
43s0o8a5zmfsLS/F6KjxFmtnMZ8qS/hIr9kdQuiUXqPgrs+RFOnGXtMKtUCopzqBQh+8RD5Zy51l
40ix09KA8yP1wf3/IFeqdwp43nbOtT4AF6OpV4NHDdbmbWZKCe6Piy2nL/9I27BAMb3p027p/0j9
gtdgHqOD8sUMaQwulo7aOLGB9SRLOTHbCjr9gTwFylED3naOg/F90b46YNt6AbQDNQ42ZXE2IuoS
Z5Jqm0VOn1TSEA5Glr/jkZFYGVMEpZuwDjOUldZkkrEPrDtaWPxoMwCKc+hAwL+5GWxPHmiHAZTh
jP547IVJMrql2AJ6QG/96G4p6n1nB5NXc984wHlL1G9ZFt+uswJP3IDP3QIxI0vTrdY3M8qfjifS
n3OH9iWoAtpvJ7S5jc12I43Dim4DWvfqYXnsBj28Aqkfr9vCsX9UeB5f3bBNE+BQa2J7YQNaruYH
VlZ8dMUM6DR8HGlJ2dQhfkCPgfHtVFoYb9PGuarQ0x6ccQ4PQ1AU3wvbDu/E1LxZdU7OdsGPcARy
CNduRnkWW7DRU/hRXZtSndLxERgoHPYKtYXrwmwrqge3Kuckyjx9sBr93OXrm9/jI5o9TbaNrvGN
VerhKkAIh6epzn9bwOTBeGYPReD97HVwp1p9DZUFhOqs7tZ1jpH9IW/6hRHIWXf+WMbfixgGuSrR
OazTtGNMJjpWkNyPaEH8xO1Q+axmrX/zZgciWcv+FzjJMrHtqL4iOOkB+fc3NoapbTTI9hUknvcG
GerkOvNdVfdzIirbOwemOnTe+lC6octEVG/fhIGEwO5jPrTHCK/BvEyvEG/xQlo6gj8ZjLegyYZE
En1gFYKrCUhRIhuFdE6wIV/SelkeVZuWV6HF45urMd12aYPmLvP8HcPjy0G3ztuaBVw0Izd+XKGx
gGi1NMpJ3IKHzm3d5SysGExzl4KiLrtMJ5kjnDcd5eO7HN13ZhbdZDbTcLDb8MXq1uKIYmdErTyq
o6S1ZuOCOT0GS4vuA5hZtuNF4/Jo51XmcbGBWbfy0A35XZgWS7iBapO9lhkbmoa+vZHg8EG3MksP
+bTfSrh7Z23L4qfXDd3tGljIBWp774UZ8ECHYFLr6sonUEsEOLKdHeCSrl2kQLYzeS+DrXl9FOiX
qqtPHI1x1RlzzqX1xAihd+Tl2YnMD3eLQZ1Wp2LdzPitkrKTVzDbntIMRRpTMUDFoMluKgrYlCno
6zewRhIuxw9PjT/dpoV3h1+8wj82dzuKBvpn3abw9aHQMFVncoDGJSuthWP37JJmuHOF9NgoVvOy
QkrbTrIZjhjUYuboGQlJVti+sIIdZ/iNTmDIt/Y44L4xVQiXzSGQxJddsbYo/y3z5ig7zJTMqo2/
Zq53AImou6QXVnV0+mhKFplCDRO+DyhSoA1bpzfOktrbppZANdZEvawSAc4TQWU/X/vFgA6uLuFy
JDG+iMTpWRLFLLIruLzDDLQR0peEJLq16SDZjjmC00WjuuhiVK6pkKhA0z6RKn/LSw+0dCFRlzSh
2M5gCp9wSeAlXZZ54I844XpsYWiOtPR53j7uy+4aMOx5WuLv+Vqdu7rGe6BoBYtzXTxDqY5viAe9
5kEVPpyzKTL6B/15ZsE97taYp632m+NM5qHNyqXA/daxOfgXiTnOjELsanJq+c20DvFe6V7cVhdh
xiaQQxAlLirQBoilijlpxC7xBR0TBMMaM1LPpbhJmZr/kfVYQzsi/0emLYuNa+AKqzXaSQCTBEAd
8ud6wPUzIZ6UdvRjzIarBqDiKURjSzTtFneubrxdZy2HdqhrGKTlq4bTuonbGmHVtEJMpiM6SqB2
cnhRuZeEfjjwaPgDUZKN9CELO3FcvdoK0e3YzRWnE4fZtsZf/uR2sRxmXAwd1Pkl261p0YEjVou7
n/CuE7x2MRimKCv3uechJy69c0cNbYPg4ELl7Mp9H6LBc6gKHo2iIaVLpxhBvMf/xUl3gzmVa1cz
ZnuSGO62KTvomNg+oM3e4TndVoGLwXCp1W+sqbhtcpE1j+lakCHxOYNtmKWFQJfOMEpPvR+W92s5
j7sYZ822UqvGlpc3r40HHhja95hES5klI0rgrRLTsO+rgiBoHfsLRNn9rpx2OLJqKNDS2KVL9uud
xeDpYyli8SCIKQgVF8BTKD9xMc5N/Z1GVAQSNFbREgPZ7jR6ur/njDbdMuzLvghPUUH8RDCUAMjj
Ek955H1DDNf9NlqZpCsbh457t8ILp9rwlBOI36AGdJMciuzjUJvy4JZIA92RB1+EQwYet6URdph9
sRFmCfuLxbn5gOst9vE6PflzjGexL1pyOqq6ytaggLyhsucqddlQyxar2g7utIV6uyiLXyidm2/U
ISFLmonoOByGKydUDY9YJjWz2MI6XSYDtqaYrSs31cVJiSaEaqej8r43HYqDUoVByIrNkELS2+0u
XbxMbmHbpc/GL5pow2upX+NF0i3kATy9pTclx5kEqt53M66d7Cv17LoMriSZhbaeCXBBmdSpXgKl
ehwwl+h6qCuYi6HSwQmHQXANyL198zMq/ZxziJs4VUa7NMY9NSCYO1pVFNy0i/L1EakouHhV1Pp2
dlu7Y2QItYiO9FQmDBAzV1UWaJU2doCnc+5Szk/uHHN+McOEWU1FZ7IB4meZsRkEU9nxMF/wfAhz
MqjqovE3vQr6ZzadqE2CYJgxgfsGi6GKnehQG90cZhzWJ5a46BuoifJFQL6+aWrrNh1syYrgrbQq
0yoP66A14bYcYlZMD9rjnq3YtPgsx7Olg2xLEB7/Xozomh1P5VCcS1BSw9bMBkRjR8JgIxTcX6C2
Z56Td9VwrPeC+L4FPZ5YSzHvfORxzaZYAEhuJGT2J5Gr67WWxyzDFDpC0CQshXCuNsNQtO4OHIPz
IEK3nV5x8Kp5T3Mc2AwIIJDYmBrDQWHfz9WFKx3gxBpBH8N2ZgHUzlsb98sPY2UTkLSmiVGtQhAP
NybHEGTBdHiS+NlJg7jWvJ1Q1Fr7yA3iFQOoP5ylM8gR1ZXHaZB8CDqwMMswA0DHwVq0wNrcBLpq
nyG8Dlu8XCiVfHoOrhenIoxxXP+jIRBJ2ospUrKynGErltyfwfXzJBVZCP04Xa7SOC2fJ8pLQJC9
6drv5TMtSNF1K0kYlawJG3gBJWaYlkROj6J626hMnYBV4CAgXs+OdVNmB/aR4nZaa70N8MBuB6gy
+8KuAUxaYJuwPlrjTte9OiMDGBKC5PK5D5yWKdAZbDLjvluTdd1lM4TpjFikfiNNOr3BdewPQVej
chpMvVtYMBO31dmJHBvHu4U8KqkXiZtiac9B6/cPhZjlNpRB+S1PW9jhfhDKNpF2+zzRNrlxp2lt
NlkVYCqvrXXflazIk4DZOYrA3dU1nz2NI7xVVpQ7PwJL39NUv+mHCsFShbwA6y2L7HZwUnFKvd7/
49s+gMo6j0/YktCpTvGDV/KV8jbtt0SA/k6M+TPnVgfvwhg+BGF0F6o2e7FW9WP0CgowVbn162DY
xaZKn/Q4FKemqtAMV7NBwFFow4FB4/ob04nDjmcDIpHaLZIi1CAAHXzeuUHTSOZO3QZ9VG8cKMCJ
HjUpozJHaKDG8n3yAaAN8SyvmcR1kEPg6AwK32wYTGlfs6EgoJ6rJgFTBvJZyHEXlHJ4UPA771v2
4O8RPNUTq7M54ha0NivCgrCX+RlUWL3N1tbdztX0tGKs2Xi0mrGGe9VVTtfzS9vlO0XweYnGmLjO
h2AnQPonug2/s/qXW45NPoet/KFqQxDx0Sx3sxQfQXDRLSkekdzBVjw7MexhQjCc2dPFK/oH2gzK
eA4VV4G31HuvLEEJMKm0o5rQ39GofChKf076sH5dOmtC/Zd1e18AM6wanKDWuJhdVbjTNtX8LLtw
EdePhTgB57pfCLkO/QDbPnSb69Dzfi01EoAmxyoSGn5B1t7jZ74YofFD+xNpo8B6zWLfPmC7Jaua
1/N56pCEUSgk91H22SG1HJcz8YjKJbTVk1HuWbiXAMovRBILq97RpvQDnR0hZVS+uRPd3EKH73nR
TND10/Ts2aXhLRmwVg7r+KNyiLnDJb2r89JJzIIgzmRefFiUKpOsQb0q52jBUblWt8Qn3FM2B7qU
VxtNbhoQdTU+Zwm7Rv7NsMi0De1sn+IuTuoe7nurS7aLKBIbps+dl8KyuysbPutWB47aED8sNK0U
r8xyk2mCzr0blHcHQIqwtFBPYm5f4gaSvRV2CD8yVMZSZmo/9VW/U2X6VtmluzGBt5vWNDpnYO2O
mBQeehHND6kXjDs5TURwEuu5qiSrah/trWyO0eVm0THvILZLAer14r8JAzO7iR+n1kvATSBVPckn
ONOnkdsNu30JDjzywV54KetB29TJ4OTdfhLVY0TdG5V8jRhighbf21V0NXrLfG9D50+gH7Ak+dOE
oxnG2mmgufi6izt/B/6Y41HTYzQxaOQPoDmGxC+78aawkENvAq/JfhDtvBGzlleDWyzn1h2tJLCW
5boWvryHiDKw/+mVH0emGPqXZXz3TJK1vB0z96U3UXWn3SycL7liNf9AGn7B/Sn0uqJ0z04Pqn2i
FWZDq8f0xqC0DXga5UbiwrVjcyJZPdSFcTGAxuzLk2tri5SXDO/9rIzrw9yVugYANBY4dVleHly5
Ds1+LsrB+cjyFcVeEyFJUr4ZnaRIye2hriHW2QS5iJtzbdBn3iCdRwPsh/WWO9vzCrLnlm/gn2N5
0m5o4n0zx0p8m+y4eF9SNYUvXnwJLzam8qNzo8RyWoowmwhT2ADfdF1NzhV5dMTTyuek34d0fe6t
eeE3mHkMPWLZBuqoJyaOo47frc9BM4Z4/sAW0oIH7/5GCrtnWjEMKyBgbZvOe7jA6KnttG4Po1Vw
RnaHkqPmWE+de5uvfn8FjRIJ0Kr9e9se7RGbtK7kAwojS5GpMzWWFcDth8UROAUHxmmzKztfdftN
2SP7bFUuY38YXA/jaTk7c/o6pJ7od6RAqa9UuvtOpwusfe8SZW3mQgzZsSMSaB7swWH0So9zcOdd
+JX1hpqO2YchydYPLI0jmPUcOf02W1IO2NJax+mPKFc2Yd4RVPVRnvffhzjOjmNaNY+l26zNdRQO
xV3GrsSLEfiyO2mrz58w3nH49+LFe4pQk37rHYNRHFcV0UWWhxnfF4ZNt+mCziBWWsi5c6KbY+++
DrS4K2LRZIhz0ob0u0aRsO0Ce9anUHpFecve3ZVHp62n8lQ7uWDemJ5IW020IhV5Pd1V5At+NUIX
N/hp8DkNFaDQDX7OKNo1Zilt/M4IyjdjoJAmRaYqim3d+JilIblh2HD8jDnOufG/GU4y7mkcBss9
WEHQ3Dv+MHGfxnTBfMBefVmh0u5Dwdd6Kpp+fOzn2pm3Wcsdosjf9x/aH21ry7Hbse7dugqPNWQQ
ckSN53/r8fAUfwy2aXQuS+HPx9SNY3wmXPoqSUPjJrE3U4MAcZ4ZIrU2/ZGPjZK3JSJLb4sVuuM1
kVavrpVVFldx15U3lSVLe8eIWTtuGgR8wX0YDFNS2bp1z63l9Xq7SBXjVbXkh0vRo0xcFFHtTg2+
fIz9wEVMgVTyyEHWgYvvOyR8xj7OToD7MxbrQpV/MhhBOFxjIIfktVcDQ76c/4xLH36TjnSWfUEx
7soXsrL+1IL88U7GQ/+Rlqh8DqEe+quSUy7zhinDeXjki+pmyfViktadhf7VLHmACi0qCtOfQZA0
1ilA5uk+lHBO5c4oM8z7um6xtM5Yca9QfaNIiYXpVbLAjsEjE7jhPTcDGyTJ+Y5ApIpMvy/qMsLx
WPiPkxl7xL6OFGQYxOqRXnN0cxyDDk5/SSxGZxKyK/RS2ksD+8Mmp4yWexkz5hiZijTxL5+iR3lN
8aRzHyyLDNBWaqeq7lW1UiKc2XtwXgIhu/wOuYeXGVY74yHoTIq+dAEH1F35TE/p8pLqpb6NJhPt
EQFP32lIIIE9sHlfL2iDmsTmVpuNpVIVPtbe5LwrQsbHllrZE7b2Oj5VeTtxvBd2aD/2fj/cWovf
1lveWfmbe7D+MEXkh0cfhNV8dBV6H0RM3t04F8tDNVNnlzWny41VFxwlnNp185NVpuSayO1LDAAZ
CZttjaT0OYbafEfw795TFoK5L/NiBLiyTHH34rZzHiUoolSaBKRwL8FGNg2/mfGcrL0r8q7YxNqJ
H2QxroeQk8EmC+VYky035TmIUT3NYNv3Np4PHF71zKCTLRnHS2y8V9ZJi1DklG27AZ2uRlJsvaiA
0bdN0/hziuptjNIbqsmYaJceAE8yQoK3fwGaz99iEr43Op1CCzdyU3vXrYLwvrnYc4pkJoVESbGI
nGfOcUO/W6rCf8JDPJwWTsDLIYRi9+w2hmOtKHV7Yry0rn8XXs1pa1D9pdhLVeBoz/bKGWtZUeZA
tsqe8s7FxCYsW+6wTiFFbieshpvJpMO30ErXnzH/TTdr5o/uBurS+rGU0lYHrXlqdxNh6mNLFoKz
2sVctVilz3/9uRNXGWsYS8ASkRJrWaeRDftpZSdVsXTuhq7BhuHayV++GZPF73VREr4rx+hvxKHy
m0grLgTeP1VsXQqxv6DT01hYsh0M1ONt1IMYPjjd+R4llwpF4Sk1U+uhGV6ae07063Xvr+G1qdzV
4l4Y7GXbqnPTlYGuSvwWlQeXxDGtLK/ccqkUCrtMfFxsp7+cpsXkRnldIfAim/q7U2mR7gQGp2o/
CE6wZJpr9t5mKG22Wm8Wj5XqSFyLsO3bLfX0BqZHHLBc1KjRkZBTsU/JVOf4xDIrjV9IzGXZdYaS
lGdgaVBF0FDX0fiZw2jekSqv/oxB0b2XzcoWQDVw/pg6SpaJb7fmwYFkE92weVLNELqmGuiirSaO
1eZkWbV/25tGjlc9enkvkRa0WvwSC7UjUQTF95YKHY6BitbHQxjFYt01djV8+GQ+f1k1fLfrOJ10
ul0GSd6Y6WnWcBKsmTzYLhrYJK4oaie8s8LbZhdoH2Hkmn+vK6/+qdXU2ldrnZbRPkWL80GlHvbY
OsZoJMrI+bgcP+KEHnyc1m2TmjtbM1ifDL6JL7obh7XeTvVzUNN/geciGpGtjxbbsuenraKIF5AE
tih2E22FBRnszDY1DrKUKerdrEiA7YjO69eZMjNeGk4Roh/QDEd+iXuFCqE6swhb1wAXqOhG0/xO
3jhuEuGNK4lJG69WZ7FXbTpgWVxSxBv2AaEl2jXjW2FGMg649VPuIlNAqmFcH4yjpWnHFnnxPTSj
/dxb1lj9Cjs6OZhIwA5L2qJM1Xadh5AEPiKm23XIJrMVXarPvoyn95XcwcoguFrEvukNJ0Q1V5oC
sfGj53StKXOUoS+sm3m0Mb545JH2Wo3LNePTXnNH7oq0feMJDD+qqBp1U/L1F1bFgjcCTz2+Lbtq
afboFE8G5/J5bujkt8yI1GdyFOfsptS/i8jiENYNHgoOa4abvldRrD7G1CcdYK89clIPO8ATxWPj
7m1ZTtOeigPlKWsNRzpkXNU+z8RPON7dKf6VTbYaN2UQ985uAv49JOnqqeoB/CXaSbrnyPxhJaow
K9sldvC06uju5VbcDqXIb1qvps/dLoN02QyCObPTsLaDpjwCjuqwTsbtdpFU1TPvh20/TaitkLSF
UR9tZ47fTuI7TkNDCceMF1yNIj7i+Fm5qhERzSatyrB/nJfVQyM+l6b9I9p6iff8if4Hi1tc7WRR
UbPq6s5bnvlVJtxZQYR6ODQqD+ng8Qvse1Sgx4T8RfNrcA1Cw4EnARNTG44ysQ2VrJ2XIVPZSivg
supwrQjaw3X5lYnM9W+rjkMbx89Wr5fUVDCP55C0+3WsqIKhOnJKvasyCh4He0nbOwNs6nuUSiLl
UmvvteR4OuwHukKmbVe1ONVGTiH2S9wifn8QzWLCa9kZz1opXYaev7d0BtdlUJ1Xf6c8rviXFvHS
hxXKxj5TBYiwFFrSR+HUUPBlc9AuGxMaAxW95CVhBB0ncmqvqoXdZYtz1eOgH9HvAS+cjeZcUwhH
D8jt1olPG2B2uxQWCyfGpO4bEnjvtXHm8Y1OUHOMy0aG/Ly1oZfAAWF2MgJPIO6kOrwU5pbI+YVi
BgweJ0QiupVojyt0cPOSMV2MQCvqMbXCJN2yT17qEVV33+i1e8qVpORtuQ7iQivnSwdNLiU54Wl8
7qwsv3G7uX9eMAfkW2U5/XqKsrr9MWeh14ConpGrccNZSvFqBTMheu2YJJYdTWU2xgvCPQOZ/SEU
mB/ucl8hcGPqlt4YS+fI29kB2ttIFWiyg9LPPsjFoIwLCclJABR9Nxw6yjbD1hnnVt+MqsjvijX0
rY3pHQ6/huV2yxKl1mv2fZ5nn8Oi3hSopG5p54sfDe3pJfqoi2Eirxh12DTzSvoKY4dCHKgKm8T0
MtXdFV5ajoMcPVl2o7WdISs5cXsqmpZHuxYWurUOhdqtNy3VcsiWuVI/QHxEGMbyjE0lpB9pwdYm
hcJEnk72IVyQrm1XrxLiPHEtooNInSLe2FGnp+/MNwcEoHkczg3bRhHI+8aUGb14mdZPs1OLhzZy
y/sykuYnl4qw2GduYDxF4yJLIoU2+EkToUubQuDr5bDWQxuQh4sMKc/etoq9mSWMD/IF4ZuIs4XK
aKnQAyuYFzeDB4t/8QsqJ8GIeqdxSuetd6rlmx3WhXoWPRW74xCnsXUgvRj2R4MqaPwTMZXtJXPK
HdsN9qiC68xWYr6Lcrv/M/r98gvjGUYjSk4c0S2WgWw/No4z02ln/x95Z7ZdtZKt6Vc5Y99rH0kR
6s44mRersZY7MGAwcKMBTlAvhfrm6etb5K5TODbGVbqtMfJmJyDLoWhmzPnP/8uLQ+8J+xCZgL2O
RufW331LUvJ2O6mMHWes+QnV4Mo7lplb79whGuJ9NdTytGRRRRnBy0NfON+reapKtDaGCW/ZNjjv
RNdb9U7MxSIOOTIPdRf1nZ/d2qxs91gEdvyAI1Hd3PsD1s+sujJyDrkpBTQk2ZhvUckQ4O6ixUkg
f6r6VezRwAErK+aIg2v1YI5S1PtkmUvjWLXJ8s5DNjDyS8RcTOK4zsqjzAoVH2yxOnAT3XRlM2hE
Uh+yEqrqbqpcsp0WRxSQMEqjDtlot44u+97IP5nUK2dAesA+yVxNgxOOfdbMxzYxqedMLMTrFM7i
fMx6X9y6SVM8tMomnjc7KvS26UUrWr+FgtC00oe8d7itvMMOdBGXmdElEYWdJopOaFxWAjbPwu+l
jilHPtJbUZNCDpjJoOFWR1zl9fm34IZfvC1nw33TgHHkhBN8HzPKDnVmY1xKPsa/VBl6sRazooZh
ILF6TLqpmzi+hdeS4MLI5JQbQ35LtNVPF6NfRz4vGViPoGDTe9XWEamL2WjJ6ZmdccGRA7uzACGF
VkHRPHSkRO0/JGPcUqH3vIYoLC2QKRWLU3w2lDl8KNQ5m4TiG7+UKlmrJMxjRVYy6/y0vQissW0v
ksHw0oOgjBAjWREFZ17vtvf0HiArTbKuPY87N/z7wk+ad8sQlN2byBGsaN+tlLnLJB13uwQlSXWA
aJx+I2Tr8S0RDcPfOwmRuu8m3LJJFtrLke2BhH4Cx4ZkcGfIzwStkgpWlDrrjm4Q60NExJWSObR6
SIkr8M2LtffmV5WDQnDfjXb3ZUIK+RANwipJbYj+ILFZkvtmbOSwr+0o7w95WhGeLHM9UPfi9sgm
NFnivWf05Isx0h5uXZi+Wcg1Ke6OaEYz84Ki3FpfJVU7AI7MFVxWv1DSPIErK7ODsxgC2uNaNN+T
IfHeji73UFQIfocID+Ipl1bw6LCu7SIJ9k6UyUujm9zmOsgXdx/E9Esd+6YmATfRbF0eOj+2vxl5
Mb9bu6RDytRa9XoYEJ5+K+QI3qxxHWmEwknInQ3rHOVHOzCGDv3r2pFFsYr0dYKG+Dz0bvGYG3n3
OVIeC8kcQcnFihoz+raqgEvszt/Tru1Ggi7l9btuierbPMJwY28MjWEdgMQl44Wwvbo5xqNRE6MR
r7gX5Lbm7gKKXVFxv189FU7mDJQ85lcNaNWvK+9V5OOvcJOkPbuSXZXOTMVQqpjydF7mu7ae1re1
j+v7K9yRlE0NSdrzhZlnQc/hfI6yS2eI5b4vg6L+UCIcnbe1oHhan0U0OBa/UXDug1AzwTVy9a/S
r7pv22T8WpvFgmPwPJsUKHprLXfwz8abcq5fcrr5AUD4Re+D7gFItzxksCU1QzciVr00YlZp2Aeo
AHZ5OSbNocRGnXuGUSxfuUerR8ifsj2kZTACQuZ2BUnVLivvcoapu63RTHcOpICY1h6CWzYRFNG4
5C0HK4teaFx4pm3F1bqpiPvtHPbuGjaVLD9m5dR8ncmW423VN2rdWVZDpmnTp9P9A+OkgQUSiDW0
pjm+XoyCdSdb+922p2sdGJYppgqTvzW0FxowHTGal6ZZpy909zzTguFqLRhBlZqxnblruGTKPJq9
VV1k1otck+eerrVgFG1Qm37Bu0NXLtUOda1n71YnS15o73/u+XoHRmWhbvCmJaRW/9Usxt3QVG+2
Dbu23LliiLpU5RqyFD9lcDejkbhx27O1ta6aYUAVe6795W5xsCsbcHbr1adNT9c9AmcEFQ6EXXAC
RHXXddy0F80q0w/bnq41UeWrKlICjCVsujb9l4t17utW1Mk2JwtHaN1MBnGRmbodmo+mkfeISQ5Z
ERSb3t0R2lKK6lRgZNnwcMrYp8UX6dGyN7rPOEJbSg6pGMdrRXzKV7ybqPIl/acib7zyhZbgX092
R2iLye8pKGCAGoR+a5rHPDWbvVfCAt7yXR2hLSVrolGn6SlPR6krP06zFYSzb6wPv3/6r3djormn
nV5zGdmeJC8eZrVr3MRz3kALzew+P0w19SUy3MpQG38TbXUFDUIo3zB9dv7UPczEhycwkS91lZ3P
j78fpI6OyLMoRVm9muLTbBJVf/MQXakrCzH5FBomwusj9s9TdeWZ9OFtGjtbW3FdSTa2CcYoTA1a
e6g1SWcnVNpIgGuWn5P8dsf4+Puf9cwcO/MKf+7IG+lIKBInM0LELYQGSTC1Balis7M2bX2Ora3v
pJ0jcyZZE7aV6ROPe32eH0o0++vGH6CtcXBGdqsyIwqhLKcfp7Ja3pitGWwcn/O4/dSx2Dg2DTlL
aYRdU2PeOcJ8pvTxEg7mudHXVsk6zulky6WC5b4Mr52F4nx3rpNs+7baushJzLh5hIMpdNXossWq
8bbvNx71zt/cseKidCjf0ygKR2+msyGt2qMUjXzBK+X8/X6x7nR/LNHAymTbLk/TOgXOTnnR9BVD
vJXGKvTKG/cOS5v/frFMXUAq5hQtWXryTEtemlEabfwdtMlfxUZgQL3JT/TIlztpGv1NAdz9PkZx
/n3TR7a06a9Wj8IGm9JJTqm66j23uijbPv6y7ena9I/syfRt382QTON2e1EVsywpd1Rof7f9AO2M
K9vBadTMDzA7b/jAhaN+S40ZpcO2x9tPl29GjojFG81hJevlFd2eM34jINeyi23P1xYwuYJlQGWf
0eWwTpSAF/KkSPMq94X3f24RaEt4nFflukWUnqdndTGYEgwyrmvOsq9ph3rhIz/zQ3TPLK+NPfDc
dC2ZVp2ASsEAJNrbRYM2VcQ49h42jZXOcZPouU3bRFYmBiWRlzT2nm7wjYAK3dgqp48vrucWmy8a
N2nIQVj0rsga9+O2l9dWsj0GFGYqHj+39pcmwe82buSmSw0S1aeTtIgnFHwkhU8TrVV34vwlFvo0
t00h3dGKjnO5di3+0edr67q3qmWY9zSCDfdBxp3/hZ/yzElmaus4i+XaKGWkJ9dM0MHmpD5JLBvC
3whlMLWVbMyTl2SOn5wyNLnHZgACOM72ftvX1Zax8hLfX4DCnqx46UPRRO1u9tCwbnu6tohVPk4w
okR6Gsj5kWOncZzW+4zWiS3Pl7qdlWc6dtFi2geb17hfysC4sWhH22SVgm3B08mJdZ5N4SlOT3Zt
GSer4roDXULc//7VrfMY/P2UlzpLLTY8K3Zp7zh5a0OdM1Y+6ksvx+B0bBQeCmkyyK/dud0BiX9m
fFlKy0Qas/hYmJ9+/w6/nrpSN7zqc2NSqPbi00pL+Rdn6vNXVZx577c9XVvclmhHJwcOcyrQOlx6
HR0SqFm3nW8yOP9OP4WnLknV2aGd69RmcXAtJscJgyV/kYf53NBoqxqjRoF5EJ/ckFlw7cTASvox
qjfRJqRueTVHjRM3qo5PVhB9d7pl3DkSCu62cdeXtDv3lBW4+jcDTutmxNV/npKXltz56/1q2mpL
uhyWPvVNMwqjCs7Kzg3K6BUlWaqf1PA6sW1h6+5WrZQ2DegdM3Mq5jjMqJx0iHSK7oWD/5nPq/tb
YcngZiJeDXyKHINWxXOFasoOmz6Ar0XWqKOwFa4GI1ypWu2LUmaHbIm2rSpfO46bka0083k4XPnk
0NYqv64X+oG3vfr5q/+0qtpCTaOVGUGYpA31+Xk1L5HibMPbSF9bsyVQhrVWfhAOfeleeFSlLqK+
LTcOu7Zk09J1CtFX8YluzO9+TQ8JDWzbjKilbmxlZyO2mEbHsFdBQtPY5O/mukrD3w/7M4vK15as
wLaS7u6VfJfy5oW6cxv3h3os+lBFSz1tHCBt6cJgWCfItNzoXWGf6OGJj2h/h02xnNQNrYasbkSQ
1UHoZVlGXTCIw6m0qxcMDp8ZId3QilaMHvuHKAqDFL4Hvhh+DZfcb0Z7l1QYpm0Kh6TuXxWvdI0m
EKPDc41zj0NPONOqtm1T87Sl6+FaBW48PR9ZOQ2r/VQcvcjfxv+Uun1VWmVjYyis51vXmj62Ht2X
GH30d7+foecl+ott39OWrreC600zEYWTmiRtHuqhwwNm46hrK7dWzly1Kw+fz14ksow+yMz4uu3F
7ac7WjTg6RUHRXxSa5RfChEnN0bt9dsMo6VeKg0WlE5eZUehNKtH/NwuC4Wubdura+u196mZiDQN
wmDK8puurWj/MFMLdOWm5+uF0ubsGYMhl4G/4Ox8iFIZfClyWuO3PV0LnyspJ7r83CBcobneFGTK
Tslgbzxj9Zpn6S/TMs8cg1Mj20sEcAaSBbt7Ybc5r8hfzHa9zEmZSk4WnZOhmEuBakoINmWrcy4U
3k6HIsm32TFKVztv7TzB5LRsz8dKnl5GKbZUa5puun1JveCZzgy3HbHfF8qewz6nLWB48Vb63BBp
axb5cWZQTD1PHrP/hNePhcpiXESPOxcI3xunmZFbb5tK2hpG+yToxEijsGiseC9lQIMgvSvb7nmu
dvi6wbjgt8UwNV5rzzsiiOqxsfxoW6yvU9KcUtoBDgEgQTJhXrq4Ez2SlIi3XeH0CuiCgm2UKM5C
6bhvs9as9xRvt6WIpQ5J89zApDuPUpbtp80xHaz0UDjDsm16OlqYLNLKLegNN9CjoazLOtxlRdGL
TYoLfvun+3490SI80ktK/lM0ryN3jFDU1PGm9LZ0tHVbemur/Ibi0WrFmJD6U1U4eDNZuEn0XuRl
26amTuyiFU7SP8PcsUY72oskni5n0/VemJnngf7FLudoS7iZmjqgJ8II0z6lPWEmXOuv+ziPO3SF
iUx2VVcYNMLhMZ+9MG7PhBGOtpL7wHD6Kp2MMMHx9C5AcXMCBTa9/f0+8dwvpK1k0adila0XhEbq
AyFYF+deda71xiSYM/f02KoPZlHMH3//06xntkBHO58bP2KDXTn7a7NxE6zZRB0dYEhV0R3y+PLO
clFkXrZB51g3iZECk0QXaAcXfi3Wh2Iug3SPbq4IjktemeNbVEuyx2wlSc0DmB132nYQ6yC6tltI
8cUI4nAVkJ9bxOrYN3l9/eH3w/DMJ9XJYuc2TMuisTYMzFic2zSDE9Ix4822p2ubhFQFAblsIl5+
/B7I7NsEymXjwGhbhPCzEdlLz2XXnMuTObV0L8bFxgSV1LaIpjT9LobSCPFgfO0WxpsoRWa8bVS0
aByZvoPrzBiExWQ9YiPx3oma79serW0KU9r7pfBzIpJoQIo6Fsvl3KhtRXeyOE93ZXca07mveXHf
6h5TO7vP3PaFmO25eagt/iVvqQXiZnZW9af0k5kTciNhbrvdSm2t16NHE79Zcc6mtXwQnhHckYBx
w02DrmPD6OzsJ1y0grCK8UooLdrwkhbnpG1P1yLxGYsKh2p4gMVH+61X3edljLcNi04KY8MrOpTM
tB9wyXo4a9RONgCYbcefrpDykyQiuldGaGFX9z5Nou6BFnZvW4SgS6SyqKOYZQdElb7b35Kvox3L
LcRx26BrSzTw4goyZeSHZls579a+rV+bpF82ThhtldqurCZaZrjs9zU9TkaQFLe9wvRwW8StS6RK
wx7QyrILxK6Ldg/OySsX08sXxuYHpewXkYeukUpHKqL4tqG7mvvy0UOLUNyuQy0+J8bSKXhCy52N
hRU6iPILZmUjjdkI+I92Ei3Gfg4WG+iTuz5ijYJNgCuH/IRJjJFe0IBI80bJ/4Ph69o692nX+fKF
t35mgxHaFpAVszOoufRDms7I69ZG0Fa0l8zVtlBel1vNszGUeepx1KVyuKAWjXMobTvbVqourSpE
E2fTOvphPKXEHUH8CuX6xtyTrqXK/fOdb7Gic18SbVBoSXels6pt+5cupMpHjNP9jExCv0iMKa0o
OpopDmObFqqtndNj76ECpi06JJ9wdm9K/HeJ2Egmkra+DWQ4gUVq4N2txT7bcNMK3tFAte3dtW3A
82OBvQ/br+dZ/hczjfsLWyXRu21P1w7rQdYTTVaE03lMB6yNidnaL8Vh28O141qNNNCWFpEAJrLl
rhncd9O59X3bw7Wl2rlGjYs1kZ0BNfbCGzp1O6+D837T03X9lxgT28aUkYhXyDzEDVPtMHZ5SXd3
nne/2Bt19de8joYj1YAGkg7wB9G3xhd7HYzrhnaobZgOqWu/jLReXcwp/HAu2uJSOVV3UzuO2rai
ftyXfioi5WW0VDUmyGE6uJ+lVXzyymbbHqxrviZpOWrqFYHv6nrXcdFjBaZyc1u8YWmL1R+ttnFz
gjxVTsYFrKaYhKswxbbuCfmjY+WngcELWvSeURLmAUQ/GKZ5A033Jbnpc4KCHyDyn54+FGiMXCsn
tjbbAhM3f2bBYnlxdiJZ3SkshEGTV4vzy3AJibCojg62XRivVTRsbVt4P4iyP70DrircibGLCicj
MI8UbSpcPzCm2rbwtGVtDG5rRcbqh2Rf2i9Tv6wnzJmWbRcIXQxWzhZt8z7TVhrFpRtgJNe408bS
py4BW0bDxhaWXH6diO6gIvt+wOJt24LTFWBG4o4YVZMfxWqkwVd0rk+zq15qL3om7tGhhmvtrlYb
dcT4TYwvTF/ax8Td1mMhdQUY/Q+TS9rJg9ZadjnEzRRT+qgugYxsmjO6CCyexqUcJW7wNc3ee3Rm
5dukzPv7bU/XDmBlFO242o0fOpgun5C4JOGwiHbbDUVXfpGJm2O8FAKAdHV6kaUj1kDdXG6cNdoJ
vMILHgKX7+pg3Bu6nYLx3K7TC8nF52aNtla7yqnxgKQxvfb8uzk4N4C6ZrbpGMDv6mkaAXYeR3DR
eCGu5tkD8m7xZhqU2hSIC1341QoQKypzXfTda/rGo7n4UyDqftPVTei6LxyVzUmZCaejH9AAO/fz
+AkWKXHzlilJR8TTsTE7weUKS+/Qx6IuPqbcQWP8cer47bbnn+OWn7Z4gfmthzkc9Qx/cD4VGMvd
q3mNN+X7hC7r6gF54v2fck3hVHpne4V/h9HFumm5ikBbrrUnsWASxMuRXTe7bOqwmhvVtjwLjhxP
R8bFWAXiROKFtR1bx6BcjBtc49u7beOuLdcmCkSeJdILz4r6Q0Mj8QFXJWvjnNeW61ix/Xbn80nB
+8CVPcM8eSuzWVdzSYGjRTZzs53g7cJSC+zksmy72tg25XU11xgP+Wqq8+GaqQ+Laj4Fpfj6+1H/
dTQudC1XHs1l0edrFPZtWj9UnlqzMMCa3wqDNtkW1WIF/3TidGtVTEZGrmjKicd6BedJZtO2Qrzw
tQVLZq5FKOl6YWyKnKtWUJkddo1ZNG46SIQu68KcbEnLmtsEAJxmNyZl2AUbr3JCBxbKWVTTsHh+
2Es/yw9+VLuQipQv841vr61aYFh+0bc+YR/mpbtGmWDKAuzmfj9/fn0MCl3ZlQvkIX7MjqOMPNkP
fv7Rnoxi0/Vf6LzCTgyZamaibbzI20tbodhrzWxTwkjoei4cWQtc7EgY9auB+V5luLgrty8x5X5c
Z/9+zRW6oCuaFrcooykI0zxI4lOXFWV/1dnu/NrwVR5d+VZR3ySyaD7Ey7gO8Ac6HDAjozQ/4qsU
hNYg+v69AgH2MZ7UoE6R9LHUQT/3OEf4vCNoL+bH33/EZzYBXaVRTpmxYg/CsTEV43tnNKx8B0Qz
aLGAno2Pv/8hz8wUXXqGH6EYy3UGW1TTIggjABzQPm4j8CzbfoC2yziKl7UnYtW5wkbbXpzqi+zH
bWpvocvP/JbUaBzjtC+b5FXjALZBX/tl25ufh+ynkKNbFsNVXeWDHnLWC8dLvYcuGsWmex98nqdP
9y1OazyN3DChhQ9jd/BhHnZ/CpXJttfXdhiyIHahVIMSqq/XTw4qoI9+Jcb3256uxQVF5k0UutFd
+vOafh0xL73sIqyjtj1diwsiL7YRwCfkuqIcJkGcIQneNXkK4mrTD9BFaIvttXNQczoZpSHDVLQ2
Dk3pS9vMM4tK992IG9iU0YCeE2u9fU59Wq3dtohJV6AFZmEPuKc7YdQovKvb5spKQehsGxVtrYqk
muMxMpyQFuWJgoPV3HfO2rwwZc7XpF/svbowrID9C9J+8kJbVc7ltAj5ze7bDsCJU19U9GnU6/Qu
GQC2YYK6LVeNV93TZUZfPC6Fa+OEvjFhjFxKf8ZEe5q2layEq62yJZcu7oiZQy48J/rwzcX5NBRW
aR63fRJtnc0NGo/UZ9BM8it7IZoeqoTaVr0WukqskY3Elw2plTBrd5dM9WNrzea2NaaLxIoFIkdX
83Aps1nt5iGfgc81nvywaWh0nRjsHp9UBV0Dmeer15mP+5Wj7OnztqdrEhCfMqrEltsNu1rcDkm1
QvPukm0hlC4TK1dug1PmuWG9LBae1msRYjwdbXz6OaD46eByl7RQrS/dMEBpsoulwNw6aLed57o4
LO0FZPPekuFQFs2xLGK0bmLcdtvUtWFqruXSV44bOsvwKhKY4XUKEsPvv+iPOsMvNiBdBlY1RNxJ
G7khbsFFfaLo2V/1buKrnb2q5m00Tn2/cxKp1C61c0havpu2w+FcAZG7Ao8gcENZXqud583rbbo0
FSAQZcCfAFQ87fLRz5JNeSzhaMu+IGNQQsUjQekiW4Paenb9XLc1SApdQuag/0f7lbhhg+84x96H
XHbbXlyXfdGXilO0Q2Z1WiM7xDZzCEsoBi98Qvu8bf/iE+qyL9esmkWuxGQjNrzDEahXGYOSr7sY
bNmZIDekhnWXmvgo01HtxMnVmGK1v8OZsQE+4sSDeXQtSAMHAz015CGvmQC99WZ/hCbtTDu/iufp
2K7L/BUUn3cwbPduhg0hgCsZ5RevKs12kyoRa7Ony9QyPNLznumGU5AkDY6coLF2lWjlt9/P9/Op
/Yux0gvYxthUiZpIKK7Kt40d5ve+t5frGpwxp/J+oaaxbSfWi9lyyJapTFo8HvMqu3CTof0c9Fa7
rYAl9Gp2DsaIaMcmt2i4w6VTRiQVqo2N7OLHVPtpt6x81S2laXOCT0zUfY7t5iv877h9/v4zPBMM
Su0zt5gHBihDCapqTKAxu0qgFjkb867y/PF/env83Uw3yKQTgnh4tFjU+AnjWL3t1bWDJD/ndKHI
OaEbR/GuXON3geU/bnv2ebh+evHC6wXoADIso+9011XcTixJ09/45uf946enkyu2La9t3dD0k/61
3RvO9zO+99O2d7efPt1Ju8zDE5VPOkr765Tz3ocYodhLLTLPbnPa9k8b6gA5e3UpOHvFjcin8VNe
2G1+rJIIM04LOe09EnD/VYk/rLwmiVH1D5iyinkHVLV8V6x29Qo3XtVC5yynuxKOl3lYF+DiuNsv
vrGn5thRqDWH6RVuo866H6OxxnA/wGX60LfYBr0w/Z8pEAtbGyzUxalbJcx/fN49xMhuvH5PahsD
e7Q6i3cJPL6IbhPMwj5QGVpvkMHU9KmlVrlNEwuA5unnorsrTmVEq7ZtGs6PadyzF26babqIco6j
FZGY7YW5aLHatopysMCgpvnGBIrwn759jZ06il4qK10vZVhjEXPM/NbbFivqUsogH+NZYpERrrCm
T6UIKkDobratMs9bPn35JcIltG/PWQ4zix8n1ZLipP5hbnOpELqa0ouHth+n2SFEAqTDCU62pkya
jYOj7VEKbXm6uL0bRglBLw65cfUpAY38goPmMyeD7je3eAPF565n7Mu4uRQ4r+89t6+2hRe6mFLJ
doRM1LF5FwtFRUpmV3WzsXlS6FpKC/wioZAvuTn2yDum1dgVApvl32+w5wPmF6GLLnr0u7GpgVG5
oezMFnfupFpgwNP5HF/lzuB+//1PeWb8/yZ9XLCL7ybquYPdjO/mMUnEHpRC8lK9+JmEhy5+rEry
hqAGnLBtvS9tPRf2DqMNc9mvdA7ulyhxvuEHXH/FJt72aRsnPPvxi/3n4/xf8bf67t8j1f3zv/nv
x1otbQqWVfvPf97XJf/77/O/+Z+/8/Rf/DP8Vr/6Un7r9L/05N/w3L9+7uFL/+XJf4AvBID0ZvjW
Lm+/dUPR/3g+b3j+m/+3f/gf33485X5R3/7xxyM2z/35aRjUVn/89UeX//rHH2fPx//8+fF//dn5
/f/xxy4Z+i9/+/vfvnT9P/4I7D8tm27EwJTIaSznnKmZvp3/xPf/9BzftF1YeKZklJmFVd32yT/+
sP0/ObCozdqmaQW4KvKPunr48Ufun24AVhwerQ/WxeR5//u9nnyY//Oh/qMayrs6rfqO3+PX7TxI
97SjPo6qCJCWY58BSNNVjevlIRUBPEPMCMsTWvH2ym5M71/wx2Gv+A5dEhBR0EfvUlFa/fsUmssH
w3QeEgnHBvd91eMy3NP0feEhNYeT6XjJm74q4XYFpTee2bWG9cYHyaIOiVkEn2aUDJ8nu3Xf+kaA
gexOSisw95ag824HzcB/t05QWqCCQkG5KdvMuerGOX4bK89SGE/Tkb2Db+Tu88zs/V0Mado7UJJW
V85oxx8aH9MuwE7AZzH/TiIJehzHVEuq5a3bOkt6B1Y6xdlaNAUIQBqp1NFYsd/ad+7SO4eh6PIW
YLVf3edgnt44Kl/vZFVPVwL0PFyyot2bEmMlsbrVbQLG8/PoxsuVQ8fmjT3ZWCTNA4YYajKAiXfU
kqzUrb9GQ1ddULUd9w3ykzC3kvoWmc58jU98cgQ5EaoAzEPsOcktFqOwkqzepkQqxDqEtJnaJ+i3
u6HK1YH2sg+tdONd44N6ytXkY9njLOWucFP3U5Ea9SmPY3kze3NzXTbYsfee865pJspHUTzs5WCu
KMuXdt/6AVJj6dxWrpgfozM/qrCX5ZXMoRF7Rb9A2TPkvfK96vXqNGS84FGOoXCN4FD6Y/PQF6Zz
1cCmJIKaeu/yDBhq0Yl61blbeWanGK3X3HHt9ybQrQtvHaC01fn6ZhUBtv8uiJujNPD0Pixm1r1V
uLlDiB25mDZdUHdwLhNsb40cBYlRSOaP2Vw3WX8qDeynDMqYeOj7ZxOJXF4nwJsePFKyh1GaD7Di
x2vadeXtVI7xQzQO1cFcKXiQN2nEvlUNAGiYqPsxQdMkGQCM04nSktJ9yOrU3QVTIk+eC2WCSRl4
EmS5NyY70AgTuBEY5tCBHI7oXUSL3ASpl18GH/Za/qun3TndTfGCLfdUp6CW/HMhXWJor0Cn3kbZ
YlwLCKEFuKKhha6+tGV3SBusA0/U83APijPAXSC2oregEit1sTpWxPtG8PvgUTTi9bDMNAXAPgdH
1Re25+8cJ4MwojA8xHyqtG5jKiYfAH14MB+LclSnIY6tm6J1zPs0cA18kCt/Oro98K+d45nSetsG
TuONu8UO7P7CaDKr3xvY6Rv8yya+cmmaz3dl4tRXE1Sfiyr2z6hgSxpv7BgapG0TlJrix7KbGvMW
ClT/EAeZuk3tzjf4Jeuh2TsWhVy6jHDhilxV4leQV0drktmtMUwJINGpui5GUwaHGpoUkC0+EUkS
ym0X3Ad9IBBL0sOYSoz3piWqWygrbQ822XwrndpmU2qQXiSVHKadqIKJTuTRuRSRsr57SxC9QVZf
todF9fZ9D/FigonZ29YhsRbfO0aOcSaJRFH7msDOinc16GYHqqCyczTWw/yIxzqiSR8iya7rjeIu
yfrlaigyrO2zdDLj3dxhcwg316lfrzbtgTXGbxfAVc5w5CTuQnMa6kvlYuKyG7KJO7/KCs8E8pXN
E/twbH3u/ayGBHS2nF0WSghkhYB89unMSs0gVN8xuZYbu/EaKJf1qrJD7pIx3MHfDA4NpwsgxnRE
pTemybWA5HfXw0G7jdwGImxR1cLaRcNo3yxjblqAyfPsWCnfn8KgK73LCDtLueu4Yr5yIsu7Mcdm
KTH3sdzLDobloYyd+ojhAQABuxnKN8ARyGEGgE4vLWMEM5FVfopDYtrdlL7RPjTovhbWI0TKXRot
b+vOfk9hM32Ho9L8Sflu8xXWX1zvGHvMWqJ5+ncy6v/jkMQ6p8Cfj0luQYLXRfrl5yjmxz/5d1hi
WcGf0GttPOP+CjH+Jyzx/vSksDz+1LIBxZwDlr/CEodYRgZO4FmuF/w7YPkrKpHWn4Qypk0cgM7M
ccg2/T9EJbal5co9fjr5I0Fx2HV4C7grTy9wUQ9cwoKgc0tntr2HkdT75h5PxrLYN2beTfC6yiwV
B1c15TR8gDAEZHSl67gGnUTaUb3HnGcyv7mJ5fuvXeWOy34Aj/fVbqzS+5IHUW2e8qyU7pdcdZO1
I087rhdZ3K3rVVctariDd5hXF3kALaGz2wS2U19EIa505gQxJOk5lJVqLetuyYWi3koc0O3n0Ujv
i84RxD/NVN53Xa+mO7eHeHFjQGR5O/bw3eC2rkV6jKucMxmM3Ye8AjB3tQROVj/INRPsqP48dCfD
iMANHnOSKR0gt8Bj2UL6LNNbC53TyXVz2V9E9IhB5ixmlxpaOw9ZDCpEenHCftj4WLkb/o2dWSNE
kUIMAsDjMF4XUQLcPaJNfNi1VdVXtxCnhvp6Hp2aoANu2ZLjRyY897qE6rse26wu+4/llNveK+jv
aXJpt07dnWJL2d2/cjSv8WViZGRP2MGLz7DJe/iRqTG9tmqRwnYBvJW+X1GbHkrTof3C9tXy6Mqp
Cwenm0Or7Kdqv2a2vJ/M3msuOFaMgymL4rJJYocYNHZUyqY+5zT+ZdDtk0PuwCD6lkL6XCiUyGo+
VHnvULgvUZntMICi5As0GZk7k6JtQK112foq7nGf2mF+HYgbd5yyMeWmZ6XmUXXOAl8JDssQRXuu
4Fm0M9Z2bC/qaqXbfe540zelQG1+hZgEAFoOxPbkzTCcBC2tb5nJ8O3zIm76e9ubc9kcl8oyhnfl
/2Luy7ZjRbIsv4hcGBgGvAKOT3JJLpeupPvC0p0YDDCwAQz7+t6e1bUqOroqa9VbPWakIiTAhnP2
2cOQ8G1vEqRioNpBZLh8jpKpFo8ajhn3xaIXxGsXTTgYSrIUQnmchQpQmX7sk4Hw9zmkY5Qn4EXq
AiO2IDkk8LFMfRCBTJL8WuqK0yOQLrtFZQJl8JYtmHT3JelIZUqGiMa4WFIIb18GnegHR5aVfhKs
hPAd/Fze7JZRDiYoF2uGmWUIJo3G3bjwIHyjq/H5SSg9MATAoHPMIoj+hyNmoGvzHJMhdFj9XHrr
TixDNE/ZWBP7nYZN0mBOZVdz02bwxWFDZpnapXdQF+Fp1GtzJBXZ+JDCCQZh45Zu/c5GQasy7Y8t
vHChZFrzxXZLDTN0Jz3yIRNkkeLiEmk95wRPvhW2V1OKTx70KB78WDqLjFVbJ4jpQus1NScQsaHs
AtGwo31T0IhaGSNGcupgMd1zA/ZwQZnFUZA1QkXpe4rE7PUOaPJ2+x03SD3+oWO6SpwRIsJlmaHK
7VAP+PMSwRUeuWbRtylBIZvk3pYmHEkkCBCML01CYg+xlSnot+WEkDmtT60JuBAn1A8gQWcGtgjR
jbk2sXskzsrw+wTyqDyEqdIJaiAVstdqILOfz0Qzd8++Wfq3BVV1lKVjqNpdP1WNRsqarl4qH/ns
MFOr6HCAZ6FDjl5IB3FOAx6NyNuKWn6aQy9On2uxKbz7Lpl+1VYlCAfZqHfgCrmduYHFOs0VEu7m
QlSUviKFG5FyakS2fNm2fmSzLVZt+IFYwg0HY9TKeW+2xI8/VlSTouAo2pCIXE3bB2s904ImiUCD
1xkT57jgcHqABAc5ZB8DDN8KUCjtkfImleeKD+ZBWdVdNiSEu4c1wkeV3Yy+cazbGnCSWJDQDmMi
H1VOisTDF9cu4mOGx/ZjiPY3I+kM70pkIj2hZZAC25/7T3RoXZ03CiQGOMJZlhsSxlkzTaJ0ovU+
4YqoP7maw2OLQFNEN/YyDtFiseSXP6AezwT+3czfkq6gqRpPbCXLMZlGuKCQqXqaXZpAuIrO4luy
xXXBkazNYOKsYCBjHb+uiF/4zZPKfVSkDQ10onSbSoivbXQ0Ttp6V2ERh09qDqYpp42taYZyD/OI
wcjoQrsGMI3H/Q9uqyHKkWtWX4LW8u0WQD97YaRWma9ndBjbiCyBDJvAR5GnDFKbct4uiT4mUIGM
Jz5VHrtUnm/EE0O0+Q3BLUF/FKvy8Z+KwhdETzclQN5tZxou7Q4hTMO438QQdDvf69mz7/pXzpFn
jczd+NWvNUHCUDX4WH5NPdoM8dbRmjfSU2914IHYxOa20+/bvPJvdbRIs8Mz+HmV9m2coy2dLvNE
tk/4+M/HNebzE3ijOBfqFVB5TZoXq3vv1LemfpiRqXcSdBHnmY6yulG6eGfknGJHMg8vpI4QBZ3P
QBqOa0UCtYfkFDNzPkbu7G+h94moT/lgDE2fK2LYSfU6uaxrs50khwFGo/ruaSBYkwncbED+3GZ5
TpTv8ARKvS3wUc6Y3LxL4rwmR/R3cGZU3xSSgLDIAr4Uw5aQAnadichmXGLwDpI+1jI6YEQrIUvF
mw5t500ZQlj5VSIf/sbXzj9AdqGPNPRSnASyU5nwq+SjNrb/DLaZ7YByYu0o2DtU21R/+k7Bl8u4
Ffbm/Xau1mXKB8RcHmmPC2SN6/aUQG4HeIaAELQFcBCHp6sRxdZKzJfbJX5hzhnEnyHPu1hjxzIl
jV9WMQIVMzTp3RftIG1GlwvjXR82XSliW6GpQIRyevOF6558O3XZbMPkvHZuPhiElMOpxPG31ltg
xTRUrORxlz6ytceyNAH5qroWh0EazLcqZf/kKvD0I4DrboY7nTzGQcePsDiBjZZ2YZGKMH2s4Lr9
VbPtN+8BiEyVjq9wcgHvg7TmPA0BOSDNLL0i+oG/IAuuyaFD8PsM/Wn4tCDa5xFc1aaYxv55bilS
OFFqFhBrt5hIgVoxkWU8mTFODwvcyM44jD2kPW/NfhHUL7etBvWjarZzR6JwzLphTs6paNoDev74
VZF6yLmv2IOlQ3wFiX14DxC0i/hLWeG4BCAkHAdIRKbdBEl4yQSl77UDpIwXCqRCmXnO/YC8CuEe
N0t7bBsX9gANkvHCkKl00Ai26sjUF2BnfkZ6+QkTAB++BGFVxn3XHRSZgUBIQwDp1j81wg1fE0mW
Eq18feiGrsd5uwU7NYXYZM186nXrP0xaliYNh+fNre1RAZ/LprZ7RPCyPswejN9dUk17Fa/igZrR
ZXiBXpuRea7bZ6yJUJQRsMEe8eSEhc+i4/KRIv3xN2wxu++hMOIlHuJ5pyA6Oyys2R66yiKGEuMd
4APGS+IuH0Qz/EIirvw2g+W89yOa4uX7z4gURnZvZ9UtCVoPTuI9K/RISzTXzQEJDYBphn4sBrfG
+TCmw/fQhSsDKFABW2s17Z5rZNMiuhAuwFdAbc0D8IToLByMu3BZI8FQOrmLAPFFudc0S5JPjYSD
ct+4I3ABASCBvaHu7Z61ujsRLaZvDqGtUAYqhPCeh8kEu0Av4kI3DNyyDisWTDh2b5/nJXzU2lYZ
4j0Q2y7iMa/X5g+yOvXehQT3Tg0L/5vuYPeeg0ftfRnqkzNMRMwjopViRPe5CWELCcKWY4Y432Yz
PKeJj057lvMbljWi423CUJG2OkNUM9A2DZ+5OlZA4GwcPCrWqZ2zmJtpW4uLiFC7RSiHoA2h9e+g
QQ8AxjnwWRkwWGqha9kDzsXnZ0h5YNFgM0BH+H+RVFiuIPyd1cTb90WtKyrstCohPxgvFntO2oAW
8UjV0Wu8qkQKqso8FXYIzoTqtgCEUqEDQWORgbkSfa+XuSrXgJszTAz80i5L8JnA3OjoqxF3BxuH
og7i8Q/cRx95R7eS4WK5DGOviyaW2zlANkGZzMqeiZufNCXkZYpMd6CYaxyH1CUfSGN4G5s5KeFL
lWK63Dc2c4lfFXDwfRAovY51OPal76fjXsC7IgeIRm+NS+5mGmq5ETp/wPUjQg4jKnujZFd6g8GB
c89/F6McC9VYzN7UIF/quusP0dxIhPRwNAt9px7neUjwktZqK4CXiXy16XgMIubvgjpdTmoavExX
g/0wq/4+w7HkHPGWnZp6YNjk46e2bYOq0Pl75BmyPktC5J8UoY39Qocwk+jYkjxoO5Bz07YveiFk
zBBfzo4EfK8cVoc3nibTK0BvoIQT5R84fr+PcTTva5gk5JShtvFIUsyzXHOGsNPSMPWFBbYdfFSH
O7ZR8bKJKS5Ej3ctw2osLav4MwLdIN1YxuFCTQOolUuZe3a6wYMVbIOQAuHWiFL35b3/HSj9A99w
P3OQgpWbi1XubyPolosimfFwjceQDCyohzOwmiB2reeoO4997x10F7rD5uy2U9sUoeUIhhUgNgy2
13XE0IAMXVUmLjIn0i+uy6SbFiSWAprITIzwogjhJyCnIvR4WvlxVGzdhX0639DlEyCkMEHFsl4H
tEYhUONmu4bdVF9rkXg3LUK6d16anrWvevxwiNBwD2dp3lfyTXlN+pWadbq2An0iOlS0yKlD0may
Rd6n9gZeAq2rM+Xr5oa8Gp5DNmVuVG0/FU3rNQsQBQAoYRYmA4I8FFG9jnhZ0udPvRT8ih+yL72b
4gMO1+7ommF8Q7O7fG7J5j9X1RydOZ3C3ejVw5NqWHcCZmqz3oSABfwBiqPxHtq9juIcdvYdjojo
WpA2/R2JRQDgLYl32JqAtHHF7Gqm+pODVdxVCPMqiL4SySm8rjp7TpHS+cXZ4k64ZsyB+BP9bM04
7nrMc57qRdhvEzbL+7QAps9SiaquaYw5ozj4NgtEDLWR6i9Dh2MXhuLLF5R0e5iVdkWN6O3LEtMF
TFNWn5mDSBuub20+Jg0/hXG87bYhug4WeeY21by0Q7CVwLWjUoWCfaBDsRe7EGQXhyqUe41z+ATn
pe2iG/nqUl3nLgpwdtbgcbe2E3mqm7NlHn3QFZzNDJ+AdgiDlO6+MsVUh1WBROrHhdzTdWP3NoXj
vIP5ZYBTCnBCK/UTDuz1t5OYhGeknsZ9W4fJEXlcJp9o2mM6FZFjbPUz7Q3ZxwFdvrVNO+zIdL9U
WGqLrtJq1yZm3lfIt3kVKbt2oKxi+hPAa21DjdxIleRQfQ1lOwXpDsofcklhw5CJFX09LBLMs0Q+
L8+6LoJvzbqlQ94QyeZMI+0PgdV9v9/S8DEW0X3LTtjGxP+a/ao+1Em7ZRW+RAb3bnboZCsPLuZh
0c80OZjGjkfc5+YsrNquLo3bK8iY8jwjnnRvkV6AQqOJTnj48YT8a4wRwmlG4Rm8RpMKd6lvTi2B
UkQJH4EiekQGztp6r06p4cX3rSkS3lQZfP7p95VvLh+nfi7asfLOHg0UoHsfySQzwkKeVF8texlP
v6Qjzbnyxm0Hm4s4C9Du/uZxGBYVAXs7YwAITz1SzHXWomgrRNzUO4CWaWmxF88IO1lRbRr6ESRu
+uodxA9lAqSxAG6jkHrJ5meJwLBHHLsLcrBjjrQYnJb1Ia45AigAfP7wwaaC7bUX7UbkPKO80UvB
WiRiZ/Mml5OPIjrXDehJ/sYglWmAxfe+Mu9DJydw4lf2rJqZ7HsySvDko+obruRq54WMf8E8GnHB
bh0yEcfI30xEd/YTSw6LX7kCvDyNqV04CpTJTZOhAkbDGI098nExrqIr8/dAs0jujPNOK+ku04bQ
+1Gz6inF2DDDYGnEDBQO878jxu+R7BXer3KWFhh8fAJLqUvlumUHScCKjHOdDs+tbUmXmcZEO4Q1
bwULoy/ZTOQhWdO2nO2EHlq4MNmRFPu27ebxY+vIdvEnOE4F0vfypZv1M9yr28u2jdipFgagbtzG
kk5gKqsqWr5vtNlAFIMMPgt0sj3Z2AXvOmzXcgwa8UpbtImZ9Ht56ePU5BUyJ5+QvY7UdWKDjJhl
+AVXsgAzjQFexLNy/HNMPPuiuuRXFQcO2bluPQYNYJkM9FKzj4c6Kdt+m3awbcU0Be39hck5KTb4
bWLkMmC2VXsJgl7WdR4zWo3Jrgs97wrMFDhYwNZr1G3trQGdJwPqHO19Td0jZneszbvBd8XEQoeB
Tu1fV+n02Qv85KVB0PJDytmU9zHIbyBz4HZOMd/IPHgYlHrEbZh265Qz9O2lnZYUPl2iAo+7YzCl
tLpQXSzLgDueG3i34uYLQon8dvBL0Z8uVQF03uwRkL2+kZbj9gAVywuyCqnrhTRNdcXUftt5unE8
E+kd5uRRilGVCr3kl0BY+HTHdoFNANBhiDozSKleK6CumxFG5rB58YsFdIUds7i6AMPb+aASiwEs
tm+/Szq/3wc12loXDPpYd02N5qiRu2AwrSvhxqh+YHp1r5+tIV8eBnGvDKKULsNNs74hKUsBihLJ
nkEMfZ6Jj8ovunuFUwndVoYkx76obOSjUhimLq/n7QsOacGjWVFvBhtFRekl9gY+bL8bqOt/C08v
v2AHTvFnxOR73WpMEoEwXymb0ocFm5igcZdkn7Am+lYLdOqQj4dPPiaZF9vZ+siYB3jcUADGBCnp
Oa9cuO9MI8taMZmNQl0TUGVLitWJ2XBks5AhNJtVwfcBiYP51KLoWGp/fFeLtVmrjMiH2Sa5nt0D
pxDSDmGLCd0U/uJdtx5Q2v5OWvPgdWrKgRr9TKR5bPHBMe2NJXl24USzjpE5C/jqyqbjPgaWjhdA
nYMTh7ynZFiPGeoCTPwQP5ZXeBmtSb5RiwPd4nJFzTJdYdF4ghocFwVcN4MpBl4mx9eFjcUIMnld
e59QkqByci76HLr5V90gmHHrE4IKpJvKgAbD00YmjEChUbqhjJgRph4Ck9hCffNUWjVZKuDbv1Y8
uEC4XZceOFKnlHH0VWyY/kA52787pOoFEQ5NFgIWbwxAHWQhtbkn2hYSBdDL4wx5Ql/bjOMCjTlI
kYm7WQo8ImSyKwCmXZyeUQf6yveOoJFc2wVzZr7pBCvZ/5AgyH+bYfFfSJ+xO2De5EwC6QD7sX2W
azM91FFUXVgSst1M6Asw9LcZZq3l5HlvEYgRSCCfL9E6QW0KRLFIW5s8e11yFsy3j4BtEqw09KLW
LBceq/6npjgQTTzZXQwdBIq4EW1QZdrjBNvUItg8P6Ngve607YcXqLWT74RAabQGKSo3IdTRcqu+
hwvkkFkFrv8BMTjxMVTjLeSSncGKVUdfzmtJ0ewdEHjoAUKBgRdGJukzq0l/ZvFQZaTh8dMYpWuB
Cku9+JHxsmrq1hdBsSlXl5CsobX+Vt1jFu6SnveV3w9ZylcOcv8KdC0aSJhXbc3brPWwiecgUAd/
G7rMTtW678BEd5mpF9B4Gvo9IQBYxRbhF+oeYAMECD8UIIEriz1ZrMOd3pACRhP+pJ5riiRlVW/d
Jami9bUmqbc3fsgeFZJ4gKJtLCw9d59RD8M9+zftntekMbtBT/LQoT1+xSBK7CcAdicdxu1Bp7AC
xgAtOg4EYHAl+MPKVI3MWiDSVLghJ/5QPcgeM3GzoJgc8Vi/XRL/wfCmybq+iqH3j9sGAG2d7qzn
dS9WNDjXOsNKDwYhb8M2AqntZoVv0PQ6J06urzFSuOccHJT0rBCsgl5iwU5ADqjN1URwHlegxyx9
tPm46FYzg8/bbQW3xM9RIYM1QruJobbzJCbiIb3TGAC6DGPy2PMoqHdTq1gOwchnrENxxUVSh7lN
egY3bel2FMZVJ3+xgLmViZ/9MMHhwBL0dhWoE8U4TpcRAUG7yjePNOC3KhLVc6QqcgYgUcVAzvRw
4Fy0j8B1QZ+YTfuqp02Xso8dDjH4Me9C5IfsYgN0HZSI9rVd9M1U/fAk2lQ/4kFQHylSodbu7QL1
KBJRcaIiV2bpNrFfWkOzVPfiskxTdODw8S9qzKkuyTKMz6lO6FfQ3Dk/gDzsS0dbly06mbN4XJeD
Z6r4AVOXARWgCYHMps0PbzNfI8yZNVgSjfwGYKqr8zRkzZNm7VJEAZhH04SrMEunCDM5gfRUKJEk
DrIpLZwfhIUMIpX1AH+znqzdVYJJzrMaldAhmYOrmMj6cx7G9XFbUg/omfxIAzQjmR/NM2B39cM1
MYghdN0ARqJIitP+OjPMfadIXIII1b7j8fKMpd5DkA+TRLsLXLOu1ztlHeCNlINsdw4+k2kBQCPw
OC6/apquGCoPL91co/5POQ1f0dgz+jAOgr1vHQzO23yul1HkCtcmyefWIoAxCJzWP2EYAkTFg2kC
BeWui5fSxamOPsbZjJjJbpLOhw4qOzRYVBK1i0wb/CQDTzGk1UG1PNMFkalZUwUvEqk+sjBDvNal
FWSdShstcFNKEfLtZxhlrF0Z9AZg0hqEL0rPvSiVp8UbBB2tA1Ip5sLabXzGJG4shWX1ycMYrD62
SF/WeWPBkiu2pkm+GwqTtwyzdfzv0axYMAzF9P1DvxtdRxfpvOQEdMxccWQCXyBJwDJvCGab+3N/
gwdq8zOO0iuMb+IfG4ZDcD5dSS7H5FliIUEA1SZ9AWfz+gWpR+GKTVBtDwScF8zCiQpfPZBdVAnX
TH2ceknNQwQ21G8x0hVe6KDtlgs6tvXoVXF0lbymH22zIpwAdhLdtUMDywH6rAL8xD5pkp1LxfJI
16UB5wYAU/rKKXK58TfhbPgKkXWt89VUCny1dIRTA+swVsD5i/a1tyFeogGC1uDqpnx6VI32gEiB
xHWLZxexsoupv7w1qZLesde0bn5q2NShSfOweiIxbGhRlPgTLDXtEPOH9+rCYHlatrrd8wql2YEs
avzccHmVIGJ16KJ11O8jMXYtiAGmFRi5twuQU295bZkXlXhhwVl7vix4swLz64NfdMWBfj8SI5mu
Jfq++ZB4c/QYoVU4Wr2aHyh5ee5CeZ8yq76gK9dFgLsBTTeXpcJ0bw/RtH8YZ+ouou1oLgM65P4S
bn9SXAS3IUhlkINWwN7A96NXjqL6p88cfXXrmrz7cwX6kAcFebYiJCivRto8mIANpwnz6p8igksR
mJig2TETQhE+Y1SL0Xs0ZBiwzQ/MTxOgXuDb4ZQH1HwBvTT8tSgQV5EKFL/yVb3TxeAwDedTBIOJ
BiM6Nb9qC4ml7Sf7B6inXyh1L6/WIPgUwn7VkxLnlhHyx+sifWx4sjyDK33XTtWodnFC+zlvUGwG
nQYkLFd28isYhswjtuy6oOodsIryRC7iuiGd5dB4TFxgIocl7FnkSQ8gWRSMgLYQoDK4tNiVxyEm
78hdCr7PLCA/Oob1wz3RvIItxR5TSdPDBLIpTAsrBvbUVh1i1/HXmC/uiNnMDWV3UGdbH697cBLw
iVuXXKiXYoplli05h22YHLD64xt4z/4bJDD8mgjD3sW44Zptx1AUxpv6BsZQ4DC0s0hyHFH+I1gz
YSYxo32HTI2/1rKxFz+wSwHag7iAW/mGEwncOUj9TmbAfDbfNHrWgIPVvolw5Oh0UlA4A1Drmjs8
DTWXeEMY6clf4/jm9SbKITR6qWb/l93qtQazDaADAdp6Gn1n0KJFKcaLLdlFYqsKB4gix94dwQoB
EDdj6pb5xD8rwKIFT+LkoHzWHHkfwV5VhDODn6XdcotD9xtfK1fqWPx0dYAjA4djnSULC15aSO5y
eEuL1y0O47K2cF65lzb3TQfi2yxABmBg/R1h9Y/tVYco9us1ZJi/NM1FkjnYAVj6IcOaoQztBMn7
RFqwSUE1NBvFWGeIQBRu5uCAUXWUD/civsdCfDKBS162BC6qzaSuNWXhlYfGfGv6vv2jhSVJDjqS
/JUuNoDT9Sx+2NmFtxVHQOaFKXldRgQEgKdg/8ypiEGD7YL7iO+FhmY+T35lH7wA2yytg5c6IM9d
DDvYNq12uBV8lH9hf+RV+qMWDfSrwTydW/wN7X705PSEUdRceBH4J6EX8qxCiMNL123y2cJhZuPN
1xKHAN36IB0PkBm8MspEuYRqfgZuuazlJFFcVIo81InD0JdOrDqnCC+aspmKsLyjsJkXY8Ta4v48
yGAE13aJFabBFrMAa1cQH2iICiQUzZnX3QeM0RuSgyKiv3HRA3mmPHrF0thwb1OeQi3NwHPGiTFD
eXpwi4sfDPhjAP2ioExGR3dgv6Q733dCZssQEuynlNe7AF35JaVp+DwP3T6BEL7YQn/9wqr3CocK
7daBT7zTKRgnsCiQWdJU6yESKD+I0fTLYmZwYKFCfbVYEmQxRua3GsZHN4yK1tcIGP2xVSA7Sr2g
Qph5B+YMFd2aQRscvAuMEg5dn374qmKnuErpWSLdJvN43fxGtQw8thlgeZbjEhoxXBFr1PwSdOhB
kmwHNz4kC4VRF5dHgZCs+MHhZTxZD4njD2DhsBISh42Xql0g7uVtB5Y0KONYZRhXKTffsFqqT62F
h4fTTfgkDdOA82iAwb2HPA50Pr05pC6Ij3DCdBn3KDt4zHX5FHb6gbHWtN8GvTUnH0K6Ik4gw+VT
rXYqDaJLqLW8jGSB0bTEuGUDqdkfyYnHvKEtCuq1hiEdp4ipwcC0o8UCiZw9QRaTihITkvHAWOwe
+qADl5Z4Vi6ldkgH++x8oNkNzizbrntkqxD9Z0gMY1kFc+UtW7d+7q5sqQN9YWqOXmOEj7CCNs4Q
fCU0Nf43uiZVciUxcq4ePBipo1PHcHdpYWHnczxooNPNnkRtI+91DWH9cjEcrKMzHcJqKUKvD5Kd
5M2gf+gtoN4TuGR9fcUod113eqZU/9ygReeggbWeN3w4b646kPiTdAThCRhn54/ZAi/1uPlKJ5/w
P423etUOQ1/MYXvuDhEq2BPi0t2QbRNgDbrMQ8E85R7HwLrcTzqbtwCXb8Bj3JITUAvPvRy3Rx97
/tAkSjbHuwBuLjQBe8amyLMg8xCXlYl4sbR+WhifVjcdBIeRIZMaFYqNCH/oMCr/AyxJfo/ZFn5F
XtTHAM8Cxoux2+xvIBTbLzet5KT9lH0tBP6+p3UQU/8sNjRb5egtHT1ZMWPNbSoKfk1t4+WTgDku
WNcJRjaVBpmz4p6/H6J1+8MatEuW0grH9TbIMEOW6JrsQKLpUSSDWRxmJgRmknlQ2f8WDuOnI9cj
6Ckc99sf6GccqPXVdEipxs+maVz1sOCc7xd7akH8KoI4SO0+idHzlSxm1ZYlW1CLOkMvWzWHqB/l
8kR7T41FD6o0CUoLrBe0/aWv++i9lcrRCuwEqD9+gQnaAGLDFJRty7vnrSOVgGnB5ZRPqBeRR7WL
+sDnmMWCOb+jCJvjP7QelDmgl2yjrkwSbV5oMPlhB7KhH/VbDtZIjQFAYypw5HZx04r9Vtv+Helc
Kin0hBjFIo6r9REA96o8/PYBApYmlDpnVf0dY4XlcxQu7ooVmp4uQyolI1tB4gpj5x3CUof6HUdl
z9+VQivm+1T1h9RuCCLVaCLFYV1SWN+gyUeSK1Q1osYN6iE5UO+WRODldGsv+SsYRSFiBLupWrx/
M934H1GzL+1PKVDY6r9rwf4f+djT9Hu8afn7t758TX//yf+NqjGwlv9rhnYmzfi7/Ss/+66C/Xd6
dvQPVDgwLoVSgkA0Bm3Yv6nGCKH/wCwBlxpL04D8VTUW/cPHEAr/mKUkxgDqnu327/zsf/hAdNMU
OvmQgZ0NW8T/AT/7n9bd/6GPRKAR8OEgCMMQYc4JLBDvysa/yNxhPuI3FNS2owOlLgvrN0/ybYf1
B6ZUun0DkjigAHzgy3ECi+4Ym6U9ODc9buCL/OWV/V9B218FbHch7//3l0ANF2BaEcTp32VsRjUw
YMd9eJz4eoQ0puqzgLafUYpK71//pv/0ofEOg5AGMYVi7y4a/ctDz6oL/WYwwxGJqRCYIKDDBg+2
YuEhxLlQTlVlM16v/aMHbnbucP3umOy70gXQghGj/jvL/LsA+2+PHuPJ8V0hA4SM8G8C7Tj1xJb6
PjzhMT3c1VH6sSZDu5MTPSJOKy4GwZtC++ztX7+H+2P+q197V53+5TXgygwJUFxw7WYBQkQEkxXC
VZiDZ3/917/pP/m2f33A+G/6eUOAznFJ+iPcu3546ICrDpM84+JfffvfPpV/Fzz+x3NhFUOXhCnk
P18mPu/fDdErmUpfRYIfvb7ysyrmcbHSChxVCL8mGX2DHm4/pOSPrI6R8HY1P2HoFew0TT4CQBj7
we6xbcsqmcjO0OKeFHbU8KHX7bYbhpE/QpoAavAYoDCdC8i4RLH6nnghEQp0Ax+yTHn0RwQrn9mh
8RUd+ajw8f8Pd+exJLmxptlXmRcADXAIh28DQMgUkVpsYCmqoLXG0/cJsq2HrGFfzh2zWczsWFSR
iQAc7p84P98gb6tL6i0en7LVarad0z2lmpt44zjMAfyT0Tdsd9qoJHxjgRjviN9tKHG4Xkp4xp+F
e0PTTASTGVbPbW/VxA3H8k102s3CHOPjYsaP+jK0WzvlrTZanrUkMmiFeDBWsWyUG8XXTDy7VrO1
64pi2JCPI6JJM9OYs6MxaFuXMteeuSJqAxbR8dqIB7GLhycnxxPuGR8dVEVoPFAROFl0Hm6nzA5a
s3e3dDipNTCtHVsIi8Iu2a/2P+gJfjcGk6GbDj4VNgfP1+oNWvzmrnK7klyqJp06VjT5rUlSNamf
9Kl4NcoOzZT4fKTvqu7LQUXbrFoS4oVn1WGo6tqP9K7ez53ad5XYs068jkt/m2TiRwZJxmttp9q5
FOpAsi/e1DB+hXYM3bNh2NeIUPSuzCei7TtulE8tjDUiYhU/WP7uVhUF1IZaWt/s1g5BkCx9zEVi
OWL6ZXFlD9Gr3of6bux4XsBokGchdrphavhD216KrElzw5hnckC6rQdj1kcB54KzsMlxLxb/QuU8
S4P7AtuyCPSkcJ/7wekCsaTvotLFhvAlWbly2dFjZc1ZMUq46OzDRhwhVQlxnF3b8XgOnjWxflqu
o16ydHqyMV6p0dLrJZCR+6nZeeUI4UjR1KrlvF9NM5gdCqlpP28afQ7K5pDK5mtGe1LuhjzRXW7o
gRbTzJCAlHva7L4W90eNFO+mbpJTbGBfyhAOiDvdh5q4m2MOg0Mnb4vOvXMpb27YgPn62AuemiJY
++R+TQ2PKsbk6zO7lVw8O5H+mIb1kdXZM0edw+QQzOmLW7ZoAA+cRQ/RjLUlODPMXj3nIFKCerAR
1ojGlZ+6tfpkkA9u2F4LDNslf6+jzEtEvxl1jQ7LQ8SCXk1WUHKWZ+e7wQHdzPJ1Ni4rAJJkEx6L
QfeWfAg6wt+Y1cquX2aWV4pJA/aZiqozSqljIDA7ZCiynTn7gtSwnaJi7RiecjPk5VWduYET30TD
LnLvo4Qhzcj/uMx6T3p0fqcbOPT8dtlwNTS3WT1uq5ZgW/Nuu8uHFX/UwzeCqTdMq4deL9NvpD1M
/nNkPK148MXszzW3rTiDPeYvZ08RPnbwfqPvtKToG/+cV4lIvq3772Sacer8tdBOvRi3bn2ci3tq
BX6ojGAaN2OdbSZS58m4sZz+pmztgP6AP7cph1ThxVinArNNU6/x8J7PviRotYj2GGaul7xweVU3
3894GHNDLHm6qZHnw9wiX8C9kgVtJWDb5Yd1edAoGwj9hLOxCYl+qMY6Xo4pWl4fUxP7MOIWHott
1Y3eUMWe2XzZxRosJPmHbqetwncjC2UovhXj6FE9DJxJ+T3qw+VaFpBlksnZYrt7ouepLGB6Wpws
eEwVkYAs3ZqFuLcbe9NG5LkqNr4uxbJ6Rw/Xn8142zTjtl6Yw06mrAxfC2MNhhWhOA2gMG6NuKC5
1YGOET7GnleL5eSKj6Q9DUnsp4mGpqRf9bGxb/T22SGYT4/1WsT5W0tXmzkBga1fcfrZ2UTONazo
QuKbUvYs9WDIKh+teE/QyGu085oGAFXv6SFvJh13L0WIXIetNeFc2R9gLDG/L2vKdYll4li3qcCT
TLyiMPi/XIsqu0+TGF3xYypvoxIOT/RlV+5WOS3CXu+llaSGo3xbT/xxCj0Z3vT5ANlEtzd2a5uX
MnZIb50fu7GZZ8YGly8stZVvtvneSPUDVl2zrYzkvWxpMiRhWuP6mt22ZnCen0buqx5FjlcwHmpj
xss2G0dq2WvrDSwa64JZOyPYQQ362RT99RShwSf5hE0cqVNo9Cb1jAyNeKRBPgISc38ijp9bg2qG
s9OsyPUTrT1VukYcGAY1bDB/1PIf4coCRGTnhnfWyUrz72psDRL5w51osqvWzK+MrsmDXo92/3oD
Y+l0JX/ZVCgb9oPpSCKqyviV95owRbtPbEXasdH8CXTffRruXWWUD2ORjUEWr6ds6FM8bUNlmEDS
tvzK1fUTLmizM6ykOC1zQ8yin8tbd9FokGCs593W6LqLthOEKv1YqC4zh4xE7HeICuT4LqsPLbzn
AqnusdGclz5M40Dx3Br1d52724qI3szal6ePBKepVJbafIMX2K5eJWidHNSiJT8NMcmzM6zFB1dH
Nm9rfdtqY5D0lVfpZBuLThGo6TThD9F6tdYADqKXyAT5GFG7jtWNppneaOhXkyXbTWo0Qb2ql7Vk
NCxkJJd8hUlL7TlbO68ah4Mj+/CzWnNeWTn5XGPuT1alNWe34GOYuO2c46alHuTETHQdXdYQ6Im+
HrfLZ7zQm0yWajuVzXXf9TfClNld77iavyzF62SHghvaJYXPalLEMxrxqi44I/LPbu3pyPeXyv6n
cJ3ASPPhHMr6aTJjK7CXdsk9JHGyvgv10gvLghVeLLfMuSaHhZrrET4gChGjDpeDCk+yLZuN7WJv
EAnKVqLvDe/dMdfxodb3NIxwLYlHl7SMNELp08SrhFnu5aAvd1VvvFSiounT6sfWqrVrrV25X93o
hsFqFUV/9S3baNloNu592ZCdmQVHsBSfGuAh4oGaFvfIxosgWFiV2BFaRFubFZklhLVJNeJQVeO+
oORJFG+s/aasYGT3X6mqb1gHr+bVflpWAxneOpgC33gpSN1L/bmN+9dIq2mHrUivLim7g9nzWGdC
EDrWm8E32LRe606ab4qp7TeAY9r3UNhoJgqB1B/nGjmPOUbaXa6m4avPqvGhNNWLhXm6qeCIbGrr
NVJCbRjee4aIdzXbubkp8/FjdVKUsK5OT3M1t54cw9s1ojZSsA1ZTW6ojOAWfUE/bpGIEyNiJyJi
hGw8l76TL3PessMwx1c3zZvyvYIZveAqVA18uSVTRxIQhtxI1pMscLVLn4TY4hDEwqZzttAs6+5w
/voGY3z6yjqHN5qQxfQjF+a1M5TxA26kxq3QiNBPuWN0+yPVj2m2M5r4CwpqokiRRI9DP9Qfpd5/
2HN9GzMht9dqBZwgi/Zpo5EJLEbMVVIxB7t7LyfWBwJb1H4mu69uWgCSL3JGfhuFPGcGpV/ihwTU
1pHi3gAIIz9lTVCVFX3JejnUY5kcy/CKet4e8T4AOX1taPYrESiSIEtiE+e0ZLYR49RQKn0Xfdpe
c0Bi1zSQLQMREuRWTxfh2qIhTEb2xCtzN8zsCrrVxcUqNjzYhw7gSFgdO1VfXyguFe/LXDKSyzwV
PPvK/mmk2znh5uCafprDTpuy0lPNy2h8Vh1/f94SOcfOKXdirgJSjxu7eSS94q2Z8cJcKqZcIt3W
D5UtvSyPDyo5N+uyqSLzhJB9Fm1xDaFgql+a8eQsC0k6WoLiw52orDXb3B23yoZt0SUfGW5U0Xe+
PXwNUyk3bLN3a6M9Njyw5dDhWIThRpgZ3YTPZC2PVTxgP8dWdHkzlhvh1M6+awziAjR2meXp6ala
9xX9xqDLrK2uio1b64FKMlIdnJFywv8/iu5k9rCdLvExesFImRF7zuEUuYOXlWSVnAl0RLu3W6jm
lz0V22gfZXNTawfms7F9LVJ4oEVx6pN8b1nPhSH9MLG2lqCeAKVBoxEUk60PnLW4DALd5cujZIkY
0tu0BtLHyzsfH/M4+TTdH8N8lSLmbkgF57t6TGo/jNObdr5mrMWDNjcIvkrLPWlo51h0/lpjKM7I
jnMkUjgYxY9atiYL5jRt7Mm8aUvjhCr6f4cf9b8nGv4/RJm6EAL/e73Q+yg+q++/Eh0u/8V/Koa6
/A2IiGPbOqwD6AzIQf+pGOriN6gMyIKmyfisPwMd0BId1+GfWbbi5MdYlP9SDA39N0tXulQEXRzl
SPnvER3+yjqTrmtYlusqZZq61OHx/SKeMdooXdN57PdZm0aHUDpI1XHXebJY7VNTj9O5nOzoILMp
3/c2f0+mlXvX9an7MJNqB5AzUejTIsFm2e6+tIYGSSPZiGZ9R+Miybs0YESFfTeyp/Oxch9XaVnb
obXyw58u+vkPRejPiuPvfNz/KRT9/qvIiy6rXMFbXNlcsz8LYMPIvBTicN2+UWPybbads12MqjqY
05AGUz71tCeWLAC4ZlPPWNPXyg5pc+aOvLPNNaHprRs3iC7gXgtzz0zfZl+Lrn4DIkOhAjrurjVp
v/++5lpm1b7R0Z2+XFJCtLqc6gB2Zb6jx5v8w9y1XwXOy3ckEZv4mriFTPErp3poqwZaosSUlWnh
h5SPPoBAzKRjDMr781IdQqGTdA+prie0ircpCc1jHRnO0XGmZAd4Yqj9f321LxfzrxfbtlzuF8ZH
2hZa+EUj/JPamOtDKubY6Pby8gmtIgwXhXV3PalJbFdnIMeblPE/7Nv/5kNt23EV1FHufuNXKbAX
w9BLrQYvxRf9lvQMvqNNzo7UM/rGOWfEnPbaZLvyHyTmv/tcB6KGjchsQHH4RVoN05mQ6crnNpCa
CHSvIJa06imdW+4OvereEy3/B43VIDf+l0uMeG8bnC4UprpEFMRf+OsldurcKomNTntZ4ntaWdeC
2oj045LE/TeHE/NLtqHxNoVVRbCd6RLxKOrHtiWyQwCB40bRMzvLNCZr2E1D5zxpriUoPg2YbcSC
Vbura75ifyWo6z6N9Ck8O0rmByAFzZHX8VfnxDOsKoBdbKQz316ddg9kK8y3F2Lny6BGcCRjc5jb
fKGXEJePTL9ZA2zo6T1fZLXLnEh+0AzctGSvNhkx3o7aEAy4XpYd4mIx2lcCutEjVXnKFn1NLp7Y
hEuFca3roKP/foyL9fJnMwIgY1bukvhRSvWnJAi+q1jPgBnZ+QdPnRWYFCz9pm3H/gDGfdH2+TJO
75rIOpt6ltVyOqYOe19Ckv0wYrpzGy7gbAEgQLPcVOWc3KoRNa0d5v5WDVH/qNWmCaekjE+amlB4
U9yLJUIkpEAoghTy9HFJw/ykY2QvNAlMGwu4d8Q3XicN7pLtQxfT6ApqcWG7he1LprevFqEih3Jg
Q46ZJm1x17hL/BKiLT3mmIunihLqvkxNWshux5NLDtNhHyTiu3GIp46DC6gHT+cqELO5CKLZWJLz
KX90RJqvrbihjDRJk5IK378sOnEEwdLfdtR++k3hWnCJ+yrtSZJhNHpzZtjHKE7Db04t1iN8YPuk
Clv4HUkdXwIOwH10Li60FeGkR6ijQ2xkj1WUosCrzhk9EboqxgE1340+ERwrEVxkIgJFsDqAD3IG
rdPve21YSVdFu3KU9rm0AVOV1rgchdVMtHS7IzC5zyVzrta8+YZZQVMjym9Nk4V3TWUWjNqluziN
FVnrqthGdv/VVavFby1dfxDTg2nHTbStEWslr4CWjHpWPrpCRQ+kluKzQRZmP7fueF0O9XypWkMw
Umvv+nzN8VYWVsXZKA5JYjQA8LdtFi53FtwbZPphPjPloNvyHfWPuOPSDSRfBv3DoqKSHNU8g6ul
LvK0WsJDRGgD6XUlLtTVAsULMIlni8ba2/OqPchVNz/nFPkBXhkaYQeMp7VMpPyaxpasOQwPUb3s
TMJLTG3QjPRchrXcCqNLbp2ptXZ2XH7j+BJZo94VZKwQtwun0vdSjNqWkMOIloW319b6RW5clh+y
W1KvH7L3RBH6tsozlv/BojXmYaq9NHoD6kJ7FrMLuEWNgx9ynH8scubJpGXTP6h2QcmKy6+GQ9le
L3gh7Ykws2WuFxX/wJQnPDVInQO2GYtrxCoEN4jb9d4cZLIJSdU2bupuyi45LmXYUn/JtnldnlND
mgfDvSSaCM/MDw7loWBuOp4e0tu+tqz2Vog0f21GlSw0C/DdaUkXOWek2SgVYTiXmpWICBaN5kRn
vxWcmimWEsNl1aMLspTxvqyy+T4OSw6kgwtNZJGcVfUh9weLg1iauPQqSPUd2wHf8MowrfVlNlLH
I/fwOc6tfh5tl4Lw2Jk6/9fePvZTfMKJXTLPaOhtawld227NFU3GtL/rEpoIuhtGt+WAkwJT+TiX
9hN9w/lsrtoVHA5r21nacjvpzXy0ZPnZj6+WFrpwUKwTtXJEZNeqkp9Rpj12hWnu2BsQ3k3tNZCW
TWaNl60fNfVtPaHprGTiHs16DgM4AcIT5XrjyopvwM3jrRiNYmfw1vpaqqq4dcyhBGhnxSC+w4xO
XTHkC9Ae3S7TR25c8ihs/vbkhiLO8EZDBt1dI1+1Uavtamnqx8S0zMiz2IUVNMoazmW4VP2G7AmR
fn7FJ70OqysdjuTe0krl5SS7hBvLE+saPRLUVw6jpUFwa8EwyFpssdYs4oCvsnppQt25C4HdBeZF
S15BafcbQKTtvdXqcETh/R7ikYd+CGlDARWd6KReGaNVMiKusG7gQS27TgA37tcXwlqUIkec4KU8
MjCDt9BaDJStZqZc+NhwBzPClQEJltC9A4bllFPP16G1IAyr6Y13iUZCbNEOCt0B4mm5XGvlJbPf
inPNwZrBr8/JEN8VPTGNwG2L+IZRGtGuMIS9j4fSG1Jl3KedTpYWTNl2aXhveZQVX8pO9hFVbL6l
uZ7YstgaEKZIC42vPCPYnphJd+8yduCeDesTGrlNO5HhOeDR7TuxqmxryA6XpG/doHQbHJl2rA+V
IAibEkzagS4dN9INUbFjp+c9o3t0OJPjnInnqCgPE8HmdHmjDIeNUbJsms1PMj6276whA8cNC8G6
7k/RMv8cwuQuK7TrocGysiTdE5JapIZMbfgsIGx6fQ5ZAdZKdl4vy9EyfE5gbQ6cWMdg6I6W6sHA
5O6nqEaIlGMzHUzt0rl3KFSz3E6nejCGoBlo4vwMC8c5V04zPha8Tf20x5SYYNsjAqAJrWVJS01M
iEGdeafDj3qFzFj5DE7jfBLbukfgMKXa0axek7kbptiTDp5HcwNjAfrKchlP4xrlPonJPcWaOteu
9lq10c6J1w83H9MTI5BwVjiFdznagiLDepfkQ0MMVTGTMRW9DxCE1Cvw+um9HybCpmE9+aspn5Ks
fewrItnMBZdiZEeyrt/11D6UqxvduRHEXUkIr2mqLhht4YWVgc7nVs110bYEiRHYvcaAtUD/EM0q
MdR+jeBwraFD2gxrJ7INGMB1D2shxXTS8xDKnM6Uu1ARxW8m59k0sjcurlfJ1HnOddBGlz1SCwGV
/VcuaKAsKUvr1F9bYfIRsbvyuqK2vSjR7zPHfhLFrAehkXe3jq1V20WfX3oHaE8o4tuO2Jo3tU67
S5z65xgZW1VD44acfNTC+qTrFAYvoAmHTVbu8hYVh46qGHmqY+omr7pe3rU0s1CbUXylnKxNtETF
1pzUW48AQwLb5RpEtrc6lZ/Uy+dCgjV25LyVOnvOqX9xx+XaEu7R4knfoe7JqzCPnL0onN5P1HKW
fZ9R/zTHzHMq9Z526qFTXfM656FfV/Kt1eqXtCvlnsK3uhOq3uECQyq3jWeDQLFnIvy2Y2I9Vfos
/Hjs1+2q4olHKC49K9MRb0lC44kt40ENMobW5zhB5VKBCxtEvhpJyrDTx5Xk1oqZwY0t5Sa/OCRT
rb6HWIwYRG1QIWQJpeknQsMZ/beS0ThyPgBaWq9TkhV+RhiezgG8tGOLUranw3lbcRw/XdABd3Zv
3IZtn+5iCrI0A4fNSgXkvubLPzDwptmJfj04xXROwk+Z4dbyBGwzyts+ACcJpRfQm+tyDLDdklts
TZY7EsYjUi/JFL2HyT9H0ps4MStdQwA3+4PQyy0v1uucmrqnGeZxcBmPbNRfFkrrYxSyIZrA3Jwz
urZe3VVnisA48GyKQZR9NFwYqjE8hc2iHgYOHDDs2mRf2WnyDk+b57dt/bpdu9IrWyPcNcvPWcWn
Nn7uOTNEdrzLtbnvvM5tVDA6480aD7T7a0ZgjPW2nAiolWdjWoH1OMkWn7g9Dmmce1VMOI5aqHNV
OVdzlTFcR2MDJrQR3l9nDDdZq+ClzrSPADug+sKi2elAkT2bSOG2Uvn0YaWdxU/Vmx53tnYTO/iU
2mIcnAsig/0K/Y5SPbCjmFAbHX9g0M19qVo8oanOqrdSdMWuBpO9EUuhU8SFMXRIhUNFCns7kwsZ
Q9O88JuMZ9QHD9LIVkx9EdidjhxqHuWc5K9GW5wSNTn7xORx79jDlHo+fLdqOEiyBeWT4VLjCz/t
YfGtZtVpzJWWrxvLTR3NxWVDT/7DhMxVLhZkJ7ZwjJGq8poVrT6bCxqwcupju56csXua22o3OZwH
tfEJKi+sF3EcbYd3pIwftZSASF1coNeVb5Fw2YW6FVPjpv6emjFl6IgawCZjmPA2B6AEdoPqZRAx
oMlLU/hvsmyK2xHunrfE402X3ocTyx6hkZHqi4YXLdR+UflXpdN0HG3OSCTsVfO8YmP37jHNyxQL
MrmN+3uR1v4wfzC+i2dXkDAQc7QGrvHQAd3cj8upNmBmVeRiDByZkD2nHenPrJ0tzd9jljp8Hfae
Ev6Bw6xvW0+NLIpN7ERsfd1zmDyNWQsebLQOztDemzUrT9EeNDXujPSRh0z4TfGytrI6JARzIyu+
cSymKgiK2vW7M+vG3jXf6tS2SRYz3N46z+AWBXfndzd03QsVPecmjMKDldIsANjlMwWufgAe9sDy
h1Vcxqt1kGHkZoGumBEUJu7CYaMf4CoOsqBbIDIWBoVmteK8QIirfyYF7nu6hNdSdRx8Wp1RpXJ+
yrvCX62qAj4GN2Ge4IYMLnkPTTRkqynuc1zSzCsbkuSdxtKGFu7EyluAvPn0MeqraYnib5qPZFEW
QzvEYR9dLWXphyv1oAIkiQagnTgHrDzhy96tg1yw952Lufeq4pLSkfqdrlvTbWnp7m3UZBCVsUbt
STO8MOKrMNeS0qsECdIPT93aAewrIA5YrZYhZufyDYJzwuO8MKHNnYzxNc9NbW+EmnqA58MgQfWm
V/H02DjsFMLBQIOy2v6uNseafXHcb/XUyTzKffTI0xmWHyMazQMxT/00ldripUN4a9I4xFswhLxv
44Kya9VdYShZf5RsTUGvgUh86i123B8maOrXsKLyrSnj91QU60OhpvSwrMl6R/6dqFFs2+LDDhcQ
dOvYxDggJXwAu9XEV4IAYTs9mlmf7LQFI5pZPrjzlj2pClZNOR2KsCkfoI84R6EtuIxOtvDKwDWH
CRbteXwisgDddUFVh8iV0Z6hxy2ekREWMoTJiuHq6Q3DbtRJhCLbG84Mia8xrixbwhuXKygdjR/S
ApqeAPcEQLiRyTx+9Lphwx9nurXhpOCFtKaEB8f5ewuS8Z14mbWpxrg5heYSXZl25ADJqIcfi9up
L1FfgLZ4xez58LAtQCmldQVihLg4vBCottqCBRQZ6dNsicTxhLGwFRCV4b4mFZkkfn47O6fm3OKA
GfWLqFb9cSkAGfkpuN8bU2hAMyilfaiSMYx6Ml6KQZp1TpiITqGRzZ5dEM2+od2umVsIQVDA1nDq
cIS0h7rMppOkDMHBg/QcTMh61LdVY4cZA0d5PsiHcmYaCnEANuv6eZF8yranA4DScZOa4kWajO8o
OOfDhsqsH7pe1MRr43y8QaOmjDZoY3lg12HQlUnKifceXVhv0q3iI0dY6sDfEpPoh01tZpXwdC7H
uyg0obzKNGi1rRwTinp6aKvp1S7Ir/QXTqhZ0nhzh3bwViPD5azq+SUhkXdtuilV7kE8xvFibit8
1pfQ7AGisMnk8j9HJiD6Ai9ahpaCnj6CCdLXdJ/XnN7Zr186UU2YH4qxb7bwVNOdnY/d3hHrnTN3
DBBThXG3pt3zIJS6YUe73LWGSvFgtex+5Py3HSXfCnBktWtULK/zaDkBdrSwFafycDmO+/ayWrfc
pEsQAx+Ft6Ot0VnFmboxeD/ri1zAv1n2J98iNVWZvXMCp1vU4BmPG7BJ2Q3gSnNntBF0vIYdKkrn
YjPSIG6EH+H6NeOSXcd93+1NOEnndsy1e42JBJT4nOZhKkXo8cpApF46M4p24yQuCAk9LchnaGn8
TWC3u9TcrOmqViq75eyeeRxyrB/zpE8PVmt2x8gy+o2lNNxOLHzPShoXDnSrX+maG95PE11qA5Dq
FoiyzUE5ZA4Lq2zvRah9W4ZWXBfrasBlm9mvla5ElORtA3Ov69LlkFrr/A0xsQ84N2RsedKpeE+A
LB5GqL1HbY2z52yM+qffFf1xGfunZp20wwSj9aWPYvCIVoewYVTDjT0Dr/HLJq18NAH7pFm6ttWX
ZXwL5yw5WdSgwJjl171b1G/D2hs3Tj0WiZdTC/LytbBfXHCrtEs17RzOGrHGaKzfGLrnXnOgpuRs
tKq/MrR8aQO+6ApLFNrkV2tl6PGhGBaUkBkWZebaZ6iHNMWHpIT9UKP99JCVmiQqTzFTVNCbUusd
cH1+TU2jJFlpWpfAXjl9FRmUMYNAEmHVqX7Llsi9CzV32WdGLa7WuYSVGMIFulHrhSmwtgXS7Crg
1mz6teqfYFcVuxzOPdDiVJ/IYBBmIFUXqx+axhGCzVfOzjMm+z5Y09cShSBTnAXIojvIe2aiYZsw
7vvM3AGLKqn2OeMTU5CrTPuE/mreNIsBocSsAA6LtU2D1Y7lTyPDzqcxNJWUi/XqTMAru64XtsLs
FbLPueVJTrrCvas7QxymzhGfRqNHdGUgviyWWCmDQ8OyS17Ci5rrN63gj3pKwlcP++EG6IblR0Xd
P/VDEl51lX2byj5/Mpn4dgXydZHASHQq04Odu3d5LJJDSCF0Z8uSi4SQVx0yyP4BtJ0L6ooJGpDb
aoRgjvpPQ2ozcEVvVsKxUAWi6wlOsdeSTngoOl63u34AbxiVRLfYd+TrDvgkTbQuZ1hcOskvavAk
jQfZ12/1El5Sl33a23QKqTjpYynvQjrz8DH7sn5j9oYbMGjO/aDUIBp4F13FVK2S5KpdjM7Wwh25
KSnHPlkzCrkfdYa50cjbHoZ4qTxNWHYQW8ZCHw11hPc623mTiM3GiVL9+ner69/qwTxW/zg16f8/
15vQ3H/vej+0yf+4ggTx8eeijMV/8oft7Rq/uVKaDBAgl2Lhe+OZ/WF7S/WbLUyXyIlFH9z803Ql
9Ztr2i4mG6KK7ujUYf7L9bZ/UwI6iaJwoyuDPdO/5Xr/UpWwmIbAT3Xp6tCSISn+i+ld09oGykBI
32hH+07BWDr1AH8gu6fFtP3TVfkbW/qXssQfn4WBT+MDsoOtfjFKkznPygR9PpBkZMjMaOU13lax
D8eaKFUqjH+YO/h3vxtOpctIS4v+ya8Dd+XMo1Be4DgdQ3D9cbIQeIus4FAop3/4qF+KLr//alI6
SJnkKJX160BZK5FaJ4jzQ1wI1dnQuvYTb3F4lBO4N6ijYXjdpm5FKC5tOxn86+v6dx/O3C5p8NEC
U/yX73DWEtWxZ6ZxaJfl3pSdu27KVS/J1ibVtW4b3VkXqXsAPJN+/euP/iUz8fvvTaOJER2cA3R+
8b8asyIy0ImkmIOQsQrXbESzvVkPyT847MZf/V95+RiOGWQ9gJPqFnL6Xz9G5gtUm6qfiZHT56jY
MUKEq1K0hEY8tJdbKgI2V4HHWLKz03EmJJy7kEW+0F7/7d/YEBjfFrVrGy/6l8ZP2Ft9OheUDBra
ypzRHc2b4qr6Y6GlKvj3Q88uNvqfMgW//8IMOpcMBjLojalfPiUSWGkpULkA1XF9RttaCFN1Jg3h
1kZi3axTV8aXwjF2qGO60SP2Rm/8w2X/xev//Yew+BFYb7AGGef216tO7IP0SM8PoQYOoC565LO5
DMtJTFGKQD6ysaK6ev/vX19LshTRIuF+/rUy5qLfa/WaL4FO1gAGYvTDWNQ/pp7/5vLy1Zn2pR34
v36IYlJT5ub2GEw1B6LsEtdlJfo/uFXwWx3W/UsHhyX+r9evHWAOTtnlVjER8GBQYDuGTn78ty8Y
URhJt1DxDLru5Vv8U/xEOFPojEYzB3OGqtmxj4N0Uqh/WLv/5l5ANWJ5c+V/UHdey5Ejybb9IoxB
i9eUVJlJWUXWC4ylAlrrrz8LvHOnWehE4ky/HZun6W5jJIAIjwj37WsjOcHw789RCosTsa64VL1L
W9sqimhQFsNyeYGeJW+MrpL2pqVXCzNw/KuTZaCplmUoukaAkac6Ji3kWEt/M2+w7eOdjifUWjRE
Gzo2lzxkp9KicbYzE/QR7aPxrcbO1M/vMSIxi1R6oEzjS2hEncTX3m071ZGhU8JU6RZ35XDfKU1I
iiJqwIumVh/8UsqsPIkyTYwbu+3EaCKjhEtqnzPvAZE+6vzRhNFUposCjJfmCxXkV0G++4YLd7Lj
duPcIC/wFj70RwD7853zIXX2MkeX0QfJky9dNXJTph2ZGduU15KW7dlZnqHn3yiyuDPa2ltBfdrG
GeQLyc3/2+hqMjRaP5XYSgPvqBD8/BGa2lV6SuDUqy0Dfq7qxpQUSJhfXjJ/O4iYoPHZShhD0w17
VCj+MQoleQuYS7UdJC1Yp1new/tUZLhdot3DR9teHk5V/vb9OHuTlbQt1UT4wkr9c0BwAqVWSUG6
jYGPgk4HaAlkn9NEsyrYMyFp6U3uQP6IonfkbBGS48hCYCcjZaU1q5U9bSVKZuNO5ZAvblSZ2jY9
S2Z9h+EZghoqu+mPshoaZSNq6Fe7iNQwFwgVKSC594CaYmW4CHNc3J+40/gl6nML0zh/57dZY95Z
Rtn8JCsMuGHABPJh6MAt3w2DE8PN8oRPrxDqoU0d46SxqyIotihutFrZkhPDKK0opM5Bh2xgQmIl
6eh61aiBd48HZNrfDklq2tx/TVejI6/nqVtsQ34oCCa4PwHYlrhl9Qh99EaDv4x/3BOKBiwoICcJ
kmId+phWspz4KWkCv6R9qla1b2XkU3/N0I0EVA5HWllm5ynVeKGQ1qxKU1BzNtroZBc+DDesszNa
zsaKIDiO/D1y8SLEDcFP5HVmMVrq5a63dg0reIeSDNWtAODyqxQx6GZYo+UvVwHmsK2JtvKVRIbb
u3ad3L8LIBoi2sYuz9hKmjpsxso2ydHQDknhhDX9Lke1xi3pNqfPKL0j4YhEamXaILL4rLmkRcdU
FLq8qRsDwETlNGqzpjCYMVNqdoyNZWTc+VqWfHjdSG4pX6tAib+ZWoWFFA169LFlSTHCckrFuyYr
EFpbMIQ+/GVXpohvKyrtJp31tarQU3OEgLywxXEksB8bJ2+CG6tSpQdbCk0FiwhMXldahxHSxi65
tI+qBGpRoVKBjehQYQE6KXISN9T6nPfMdOpoX3QVrZ0SbCHIMaROpZsmzHWLnw/Bdp1UinvQk6Z3
b2n1lB08BfBNyXnJ2TptAz3YOXrlAgpvJFlsVOJNjVDH1e+xBtWKG9LyRrbSeJvPfUQ/xI2NkqSn
oBwW1W1q6fUpRo8zJgNo7tl0qCLpGsVhYm1HwpO3QDnVEyQZ/66LMEuh8bNOfrP591+Jch4MbcMr
uYQnGCXmmWvBsVZrzdx5oZuLPToM0FkIYf0fFR4RIya0r96psRiAj8fz9MoF+Pc7Yuk7mzLKqFaY
HX+jy3Ia37zAI7toeWQTqWDl5lMH1ZcMnW3DZVRTPi20o8rq7oduoIxLS0Cq0A+v1Tr9AFkGlyQz
SgqmlVyWNVSVUjLoENHjeK1Si6hXlY79wnVq00pPY2ZutnTaRLl0rPooq39YIvfil7JzHGnlmHX2
kpmp2b3ihFM+dA0dXNT4NIJE7ME+XsWZO7g7yWCmswI96h24ejDzqYTL14CfDJi4KpWOOyQM7leI
52ZC83BAp1Yu693TR8T8r/IM/7skwv813sZ4wZ7PJNDhlPyZReA//7d4XtP/ZY23fg7GqoWsiK3x
31kE7V8G9wQgHDqX3P+XX/j/boj8KxAdyrj5qIr+QcH4N25Dsf+lgFseD7/kHf4L0safVxWJP2vx
P4jwf+5pWgY9KtcK6VBZ4b6WlZ0UUi1XJNenObYXq1AlLQbeytIWPOH/vO7+NeDkrhniqZeYeicd
2Nuw5ovte1LfAw4W9bYBII3VwE1dN//VUeGvwSanQcpvRkkIkw6pUd6AHF0LO76n5nTvtAtHnrnH
mRxCQC3zsYUp4TnbPA1KAKJbl+66eO+HO98tnxADP3yaS2fyLzMjWZPTh122EAcjF9VSiWKsiGli
8wSndrk1jEc/o24Q+HiliIwuhcsj/nlr+M/bs8Zf8ulOYg1uL2X9II4GoayO9e+FYv1EBJLu8gDN
xPB6eZg/z3N/DTO5+tBDH1eRr3jHKg6HTVlV1tq3pV8OYkuO6K11dXmYufc3Dv/paUa3nsED+3oc
gKA3SC8pTX7xLe2kZ/GjRanfX7jSzb228Rj5aSAyNRx7Xck/AuXe2a04+g26mFq7KTV46EuXq7m3
pv85irBs5HbYiB0g0t1LSX2LqTVd4hwIG1n8V3mxv77MJDh4lhx2RZ9IB4e0xJ2dx/muszkGWTJi
T5U8WB7m9doOHHNhvU6uL3+NOIkOQZErctAERAdsHDAY6tZNF/3gN9w7g3SLyRX1Wvkt1vXHxRU8
9yInMUIfiihTIx5Sx1Fsq4ZoC2t4b6T1m3jDNdP9h9NiEik8zuLC8TzWLy6bnfDIfWU4syVbHGcf
paxYyD3NTPNpawe6hIZuzt45yAiNkWkfTMO8LiwbvQu6bhNXi9ztXy4vqZlXN73QqjU8QM7fzsGD
6pGoNHf2wmo4YMj2xlachVk4s57G1rHP64m9lHyJItkHyeCGR2fvOsn9ayqrEDa9e2wFin8W78xp
hFBqGl+txj7oAueoTWaI7q4XZvQ7a1xqt3qa7QoX35vLL28MB3/d1P8z1aeNalWCv1VsBs4hKrR2
hNNkNAOTI6DJMtNLmq4vDzM3HyZxIhwwCcFQyjt2VX6bODiDqpQE/eBFD5pHeygxJI+WVu+4Ss89
0iRepDEoQVlhLLvrdyhEd4gZ/ZUWSj/sCG9k2UQJpVwLG++tWL7VygJo0enyY06SzH+9zvE3fYq6
XT2oZtek3hHp7crFpYBe9FUgZ8eOGp7hDHggY0IW6QhmwIdj1JTvLo88twgm8cNMRNQKmBBHyiGI
SB4zvV6r5mHx78+c0Kb5xx6njq7nGnzMlC96TReL1wMfN7vnEJUNgtl7wMW78Z1efpy5EGxMzhki
dWJadiOJbtz4u53SuJ8gi1dTUIU+8lJ0kQH/ZuNACLjD9zO/Xhh3Zj0Y4wT+9AHrlvytbtfiqNX9
qyX/ajTtoA80OGBNsu946nUNaQopLMYMgHhp1Ox+mJJ628liG6MZGqJhYcmMS+PMNJ7mK8PQjIRa
J+IYo3NfeYGEmSs9/gt/XZlZJdNOw7QBw4zDlHRA2niXw0s30/rGKncIzI1RYRUZxg4bwlNuS8dA
1daqsfCKZ2bStMJEskzPs75mp6OKjmq/D6Mfmu4+a/VDbeKft6OL/fLHnPuWk6ADOtZpQwUmUVUg
N2xC1Ph9eks76ZfLf3/SUvif1W5MIo0tqtCWI0c6eHCFoo6Gm4G2MfleSO2xMQua/KtvpFx6xJK9
coc1/Zp2WX/VjS4cLa05EQboiP7Vm/IJMXcc0g+bmPeXf9zsCpqEonBswUDiNSI1uteAhsQOT7Uk
Dm8CEPx4kmO7KJlRtgmk9s1QcSK7PO7MPmlMApFR1BrGSJ139JB+wkqwe0Q7Nl08Nj3Kebu9PMpH
t+a51TE5x+hxrpG9bxmGmNPY2QuU052ojF1n3Rg1YHnuc8hDaojManWvduiBaddFGS/dGl3/vvAr
xg995ldMq8KVJjTkYcI70iEILbSHl9KjwcnD74qf7yoR3zfW8I42C1lcW6yrEJjFmNWMF8LkzLaq
T6IVHqe2oVN3Oor8e2X87P3vXrIbi2kQNfzk6vJTqjOhYtQPfI6JGLcHpGEZRdN+6dChJfSWYfg0
FPIVtIUd7KMR9LtDdLjpfpqlc1LS6phD55CFmmz0sDhVLcBoKn9XkiIdymTfKHcwxxfu8jMBRR+3
xE8hW1LofCoUwc8T3RW49ioMkZm/OfJzbsRUN2ktDhcmtzr3wsdQ82ksUEyxYtJRcYT0nqx8q5BX
ffiOCHMTu1irqHb0riTPpNIACab5SwbYbj1mGFButWuItOtAo2O37U9S2JGMz4PnChmODJOWJh2E
2HDoslvDija4pNBb05hIz2RcRgT+X6rVVgvRf+4xJpFRUpg0uW57x3ZIH5xKeqMb9CYxxO8KHecq
B66zGO7nVqo+CZJyTnEJrrc4omq9Kl31mhYakpHJltp+inq5/eJocIEOfKQ4TFH9ez8rqb0Ku4Vv
NrOPTmUFOFtaXUuR8Wi7iKGDZHjTvHyJJTCGm3MBYBLtUBNKHWpocRSm8jsEMyYjoGK150jVOr+n
7YIO2dhrV0W3sH3ObGrTepMi0QUVdxxQ0OZ9cfXqpXUBA5UQxi6v9nHVnHkibVxln2Y4TVxFG8uN
OCaOs1Z9sY26ZGfV2PL58cKCVWb2iDH9+HkMuv5zU1RCHJvUPjTAyFewT3etjbuXmp0AUa41qjtK
iclR2T3nI5CviUAw2re0vbyq3SN05k0tLzzxzGLQpuFNAi5eRRFHvrExDgyUOzSjsZv/ZAHYj4t8
VdbdwqPPvd3xn396uylaQSeAtXGg7/hOCUpaUtw9zhiPYljYEub2fW0SohyU8oWnKs4BDmAjZQfM
qt7jutz4IW05brxHinLbRsqTEXy/PGNm4q82CSZKoZdeincn2CS3WJU0EcZxBV0Vv8NiyF/SYWyz
kGhExSllafuf2Xi1SVAZBldNNUjrh0gJHrGzfiLz+JI07RXgNGdXFjRfYI562wS/kPvs2zA+aHRP
GuLl8iPPTRn1z8/YDk3YBxgzHVTcVtXiB4XMu7Gt0ZNwaBRFuerr4R8ONYkwFHpjVzQFn9OiGSHZ
O+84Eq0yo38UEsjG0TTu8jPNnWa1yZEKIBoOLi7kWzahQzb067T73qnFuv+G1g7EoL+mIQZbly9D
edSd8BVOE0VL9QE7tF9pZB6wuv2Rl8pGLdcCZAoWhv8sZzWteKtep2JYa5LgscWJngk8XpMEpqV7
Py5Qn47Vy29gXCFnQt/Hpv9pcWJmWkc6zasHUXePhSS/4je67/zby399Zs58cHY+/fUOuqcm6JI/
yLp065T13rTD24zYJsW4I7rWPaXSyyPN7HhTASGlVDuWUMofXDrjtlhdlfsmoVZ4+a/PhLCpfq6l
30ByvME9eNyscF96cn2PWo2a3rh0Q1weY+5LTEIK1dDE7+qx2YoO4UQEGxtj1VXCZF94iLkoqU4C
SO+3lj1QYDoEcmCs2gpQgfulNZRbWnoBhxQPAvj5Wob8ja9ysL38WBN90H8ujB8n7E9zIFbDvpCz
Vjrk8E/dys3WXYdvMHmw2CrbLaXSX6UlS5wOY30t9UVBV0HxuwrVaEXT7cKzz+y+H+v/04+gAW6g
jah2Dw0JDGcVKEp2hDCX3ppeGptbTDmyrw514GR3+alnJv7Hy/g0Xkf/uCK3mn3QjCRc54Z9BV/w
aCbAtmkV3fmevJeRalwe7CNanVvEkyimRW0SNkHgHkRTB3ToFkfHB0hRqmA3s6S+Jy18W5v6rwgr
Woxy3+lYwYM0wf8hkEDxmsONGGDkiGKnmO+RabtrL0Rg02skugCJc0bPQJ+iKcqkbaxl1xVmh2Hm
QrGtwk0A0WXlGNJbV0LivfxEH2HuzBMpkxOZiyiwNjPNPYAtaPfCal8zYAg3Tkumk17m5HrAbWwb
25GO3oCouAFsfqfkILVScnOoiQy62cAJ+S0+drKnfuVGgUNqIGRweOgHsts2dkf+T95eNXXU3ORO
5q91UKs03Qb9TSyGateiyvBXsueDeAzbpbTwXL70Izv1aW64QTxgjhzbBxVKUK7F26aiwZFTCpwb
OkTRAQdBtPZhXLp+sFuMkDNHlo+f82nYEomE4ZShfRCpClwebG/XUXsbODHBAdawz21967B4BZlb
AZM56fl5mTaRbR9QON+hUiloo6yv6yZ/k4TY+U79sJgRmHmyKctL10AopZTlDqEWA220XtVBPEWl
c4il/kGT3CtsolclN+TLk3PuycZ//ulFstNIVPQ5nUThzsTpTnGzveJzbR0frACuYWHsdnmombD1
cZn4NJQHXbMYxieh7++9kMZMy0qSbxwVmboSLDzP3CCT83ljamrBsnEOXWxfjZtzl/pXmdRt4GM+
N456fflZ5l7buO99ehYzUEutVBimVPsbS0C0kMw963ftBuaVFhnbMlCWrqhzY032UgRrCq7PuX3A
U5z+e3zPb4fivmpH6+co2YNekjGfPJXhBuTLe2vlx6IVWB8mnfnc6J25NrKHLtZj2Pv2Wgc2fvkV
zE3UycyJ9RBXi3FXwIvtRy33O79WaDpud2xPozdkMB6k94sr3pg5FMmTWx42GgLeCEcWQWZ2rUGy
QiJZAiIHfDTIfrmyC4xCTVkyIVhlG4zwXkOj3FYSAikqD6Ub3JWG/1pZOX2uyr0Le3eQm2FtgHjY
W3pximDFbcZsJDTHOKXxV8qbRyBy8lULRoSuR/9nYUTb3uNLDLiW0sOx9dPhScWRbyUwu4T4kb45
4IO3NI+BEYoDVFVZCV7Rv0sMCAjE4ZGnAh5Ow6sXFvFViaNAhaE6HCBayytNXcmhmtwpShysZcv+
cvlTzSwKebIoBsrrsWsH5sHSqNJBqcD5rHxGN33ViP66bOLHy+PMzNSpWjisy3zQa9M40D/OS4ps
aR2ZyCgDmLQbD3wAQuqivYZ6J5YWh3r+yC9PFkdQojUka68e6n5I9kIMxdekk3FXcDS8bnU8JnGF
B9FVrzo4C7H/DIvehnpbL7za8RX+bW/X0PX/GQg0N2/QxnaUJVsDNy36dcv40YsFzT4Lx4ePY8K5
ISaxJuH2ZDWKa56MzNu6Qtz4gAFk5dVubnPP2BceBggdlUpMDlsfWwRnn2blFVdpFWRMXmq3Y/5F
s2rqiUm0lL+fe+7pexc1aWE4oSdM5h7NGIvKasDzxa+vB3fh256/z/JutT/frVvbqo0hr3XKff17
5T5QpTwhKz1QFbmzkgqjRQtbgjZfFQUt92KXS68OcAghK8MKdOsPKIYjiTHN3+mDAA3WJPaV57TX
ViIvbAPnc6P8xHFaftoHbKreOWIT62SEQPGTXdFf25y1KoXj/p6Dj61LWzvGkTZ8JT1qukc7eb28
1savf25WTNIKACAqqnqYkuAzfpOr6TfFtq/wW7j81ydi9X9fdHiwyYlHq4DGijCzTqrEUdP3SDlR
A5JjkmtStoPB+FNTGvs69n9h5cldHlsP/H+Rx0Yx+efKwCE8+vXPfss0o+nia5+TkLdOA72Bq8qU
KEppu9wS1W1gRVeu77xHagEPw16bjnfth/0htPJNnbffgWZgVdg06UIm4/wFEOHlZBdKxo4T8Anp
qavp4c+QHg7SPhJbvddWsV9uoSyuSyDYsCm+JK36O1H628ZYurqfv/Uy/CTcpGXjGJ5kNyc5Dr7T
uO/dDcpoF2KKfWtI9yWkuK2PM82qT8GRGnnZ3l/+CGdDOwNPgpBqCldynaE5VcJeSUn/4ECo0pv2
zU6HK9PiXFIEL5eHmpt703yk4XQGxocSuXirO1Xg9lbaJlCvslMlBwcR9aeixRk27DeZPtzSyfBY
Y6e88lM8b2sspi//ivHBzqyvaYKSVpFWGcwhIcDl936OCKqVj+gIF1JVykwA1SaRI/WHOlSCnL8v
mpWXavdx2a29CIyZ3K4i6Gl15p4yuvtQqJ/kRL+lFLwTsOQHK2s2faDuQf5+vfysZ88HfNxJLEkU
s60KPDdOZtJUeHFHwN4wl3GaJ7xFPcyAo6W9bO6pJ2GlTYAOJHFRnjpuNdJYd4xpnfe+ZobH0XQX
xm+FCQQFb6E2OEDw4j4fbVzsosFLbCvocpcfeObjThOSVaG2Oi7n5UkW9Q8X96FBDl68JeXm2ZMx
7nuTk3FdY5jWqKDiBlu9jwfaXMCPboHLrWsg/lUkY1+p0gKDivTq8vPMvNZpalLg8hpralCeLE29
crL8Sx6I+9YjRVnn3y8Pcb6IzFNNQk9Dy5+Titw8SZ4eAHvuu22BLPV7bTfZ3m0wBSjggJguDCkA
uBZWKWmq3aqO+02PXCwEAolGjqINcWK3fgxpJD/mZvSWSqD44hidmuPjYuXQorSFiE4h/vLPnnkz
00unBihHUl1fPUEh53CvGlugjI9+gJO2lMpLUp/zaRBezjjRPp0DEg0ouGuV5iluybwk1rdW1yAe
DxiKDYg2GjSTGvwdtUl+05ANr1BdSErPLF11cg7TWs8tqASbJ460Y1uik69iEl0bEE5vZeM5mDQt
HURnXuU046q1+I3bDieOIigwu/Bc7OPqsdNRCzHEgRNy+YvN7DTTFKtBU1YsMtk4qaH2jDB0C90P
79AVoLsvUIW3Qf54eaDZjzYJex6onBZKunKi6+4L5sHlNkgdf+/RbYYKJSwwaRmiLbt9wE6TPuSF
SsYwc6uFHWbu001ioTU0UdTHQj0ZjXRy/Gg/VM4TDWhf9N4knZXoCy905rtN048OelcdcPBwkuUC
SQtIPcgiJ3AjN7B3Lr/KmUdRJhEPZAWuu0GknnBwu019mC1Z90z38TqN6L77ZxpGTf/YSz+tMj3M
Qs2HwXVyw+G5zqsrUZEkc2PxiGD4Ru+dZy3F/sZP4c5cfrCZjeLjiPJpxDb1GwqTAz1jdfCjaVuk
it1x8Xnmvsxk8YLLUXNNoSMtt9QDRmt3SV58E5RdaWW8/PvnDozT3P0ACqpv5UY5VUFJjI09UhxQ
rXaSYl3TJwl3nvpY3Or7KIcPnpTCXzjgzE0J9c+IGEswx1ulHE6+lT6oTXVf+1DFw+FrpYdXeb3w
fHOjTJawUgShJwa5O2Wh8aUyo3AdhvEudxyQk8Wjay0MM3fP+3i9n+ZBBpgLpwvRnWKlf0775lW2
Mro+vCtb/SF51WFwHypJAXoP5DN7dKP3XHTvQ821+PJ3nJkp06xwZ3VNhjNhd9K6jmZJ+ffYEOIq
3u+2c/r95THmHlKerOJ4iOOysvrh5GiPgKpAj4Unt3omrcOVBr/QJHj08qMGp6yw85ViB9tayb7U
0fPl8We+5TTBR42Edm/fH04mDkbbtJFeey6VRkNSzOnUnt7vzlh4nbOPOr7nT9+Tj+nokBndY0dp
eh0nx9qmQRpysE5W4aGpqe2FHFk62pOeG9Hsk264kfpILJzXZsLKNFEml/TRNeUgTrmH06JD465N
K8cKNu+Xy+9yZhOdpsVKDY2Rh/3zaXDqOzM2fyMz/KIK/aW1wysOavArF27EH2iJMxcleZKlUUMw
dIXV+Ke+TLBpug66nebijqOO/we9qJr/1Pz7Kj0AMW/qfAXZcWUgmwUesA48LD7Vr41Ebdh11kP8
g9Z1rIS/xla/aWDshdFvUT0lFeTB3Fpp/q8opF+82Pp5uq+Ct8SiLvjVoRDZxW9+8mRb4YaRGLhX
Xod4fMydX2wUUhgeJpiUwCgGa2sH+GoUrRVgyRa9tC7vRgspEWbNVSJveusqcIw1vmvjzlVhH2YM
LV3R9zxZ7wBdV29c6XfXcDvzt7mKZyN0PNcrrik31f01pO991b6J0DrYIt4XOxNjRLwqhb8eNHXn
Yx8GqO/yZz4fFjR7vIF8msa67qM57lMLvCp9goV3UKHnRap7HKyFiTQ3wiQmZBiW564qrGMY4+oI
whBrray+crN8tTiFPo4J56aQ+udjWKUfSpqfMoXC36Wr3LTW0UuACbvFffLa5QBTy2tbfdM1mOe6
KvZ9b7xZwxaI7XMRSc+wZ38M8sKBeu5UKE+2lAw+FlgQ2T9lQOmq7lfSPDGLrKBASIeOzrzm2Hbb
+PL14jueiwaTg2CcpraXUOo9VbXznENKHLAZteVhIUl5/jqKedafbxdIkRokRi5OVIm3ulTBhwzk
t8ByN2psHDB5fi3d9iboFrUZ5wM5vlN/DojHh4VZEQMWevHoYLwMYvLKzrCNwYM1HJnOl2f/+SAH
iebPcSSBsUTKkf3o4bRkuFsjHfZaGNx5cbx1GpnhN5cHOq93xJtsXB2f1lk0VF7Z2A3rKkKH53aP
Eoznom6uqwyiQYmBdP6QJ7+0lXLrdL8Q1xwgCZ98VXzHQSRfgaNaWPAzs1Nzxjn06Zc0jdk3Wenb
x7Dvn+vWOfW1d5MTKSNZHDzorUmwk2w8A6NCxvNbXcIYzX3TyVHViqW0lzBQHV3h92GdXKl2fROF
7cEUeKcXC4tv7otO9hKgOxlXldA81qqxyytT+0IblL/Hi8S/tTW9LqD225iVo2pbeqHjA/w99mjO
JPakmQyW0gv0Y5U7u0Dkb7HsHQr7pcKkxvgextc63miald8kNrTauAOsHIHFDp3fl+fW3IudhBvX
K+nfqDrtGITti+9L11YlrRuAnih6gElfXR5lJm/9N4aYOpDhMltTPQZdshal9qMKBtpX1Juo8jZG
uQGwG3h4tZhKB481JpNuatsC45+F8cfHOfOap2Cq3AnguQilPRq97JxgnFKR84JGA4FL6w0aerJG
o4aXZt1I/ZoDQ4GT2ipbvQzL/eXfcD7MQlr8c+kMQ+jKYErao97at5IuPaoG/mHK++W/PvMd7cnC
rEsZ+ZEatscW1rM5yKvE8X4XjbIq4+rZzzX1H05Ye7IS4yyUxGAa2cnVdXSqKitik1vSvYTj7B00
5AzPKGTyESYsWvMS++2touT4+ZFK2eRgiXZdIoPvuPzU57vQtL+BHyJZ1doh9vKT4iVHMCTqCoMW
96vh4KlBIsra9JH2RGvhc0Jet8n6Z/DK4S+jiPOXhV8wxoZzM2uygF1Minu56Ud72uJ7gi3bdRti
GOqXvoPqUN6WWfs906zXBoK9kSfVzsoxECvgGAu1Wsh/zJ2SJosYoG+n9Rp+00YJf1fxFG+t1Mao
QkvedVte6haaKRpo9uSkgFVHl+l039EEm92rcvjcVM2zFDuoaDpElmDjb5CHrMIaz4a2xzbezPYR
X2YXR4nYZJ4WYEXtewA9665fyLDOhZYpUcK30J3ZANlPmS8Ooanl+wC/tFwVJ1/RdyJsaKkjmAff
NKNee/FzIdyfiCjqBVnRzOlRm/IljDz3TKXxvRPlYceJuFCUO1/5Vr5hY+bHWIODQVavK3mHP+8a
f51VJ736uFa4MMjVJNxn9cJBa2YWWGNo+LQ3O5VIPKEMxSkc0i8+1OBdbw2PlkvrmohFsjDXZgKN
NQljZVHhXNzFxcmzzFtHjX7Zg/+ACGZvVz607aXs5PlOKe2DR/v5aTzRlJIl5+UpkMV3N1PqVe5j
XZ+7w7GoolNfYLuLYcS2Vf1gnST6S5eLn10mYSDuVRRARVauCqHvuza4qfviCjHOs9Xgmlz1ztY3
tX2Sw0MPgsfYS7ieSfIDPeu7ItdXbmUunCfmvsgkVho+NbzGt7JTGOr3IokenNg+JqLAsz1qF8aY
ObNYkzMLNK4Uj0qT+OOI74q1DxIax6XkTpTVVaYj3azThVA3N9Ik0uVCxwAhDsjd6miXWnWfJs2r
UmsvtUxJyYuGLfr+hW1m5tJgTSKaFpjm4IGR4tKgbyo//R027k1KL1TIN9zYHGipozw33evlKP5R
yz8Txa1JZMMs1XCrIi1OcOCOngIVzu9CMBp2MhbMTrKkrByXvgQjOMWO+72MlIeAUyg+PT/SxFy1
aXvslfK6s3Hm1DrIjMhfzPZUN/ibeJhokMEnEZ3mXO0VernkY90jIKsq84lKnb7DiILY7QQr4L1U
AWREBEa4BiCbb9Am0pAvTGzlJLD4kuI1C5Hzo13qzENPIRtOZNa2buXVaUA0S1l3JwR+cYaMjZWR
PBmef90AmUElfIXH1mpQtI2GmlGXg1dMD8RKe+RimjQ/oXSu7eLds4rnvKpxW/Ov1Cjcdm1ym/jx
OlNCjLOk617rDrmd3DlysyE1+cUsM2wHtH1tYzKatJggtAPWG7Ze3mNTtpQ6/SgPnXvIcTZ/ioqo
45RGzprqJCz1TTjYw+J/J7cKQiHlTkmwA9LwEQrqVqxU373O9GITtcVVa4ls5YQY16J6SqVQXWmK
v3Zd2P12+NXDkRU/Ginc+HX5NXO9Jf7DzBqbUkKKLlXj3rDKk6dZP7WwObq+O6xCu33DMTB0ku9N
QpUTMMQpavSN44BKkvXwGrrarRsVT52BAafXq/S7DSzR7Ory8pj7VZOY3+W1JYJOco652u/aonuk
b3Gfs5kravnQh0G06b3ny0PNbed/A4ogTPDrLHaOnKyOVSBtbAOAkjYivaqNFCb3kjtsaqMgOac5
L45bPAeS9dQU9sKR0jh/njMnMTsjk08oEOKE38G9maUaUdSVH4FiDQs76HlBPmbNk5BtBYaEX4cr
HX3na5c8OKF61UM9tzra6s3vtfk1V57yZFeFD2Y1JmM2Zpx/q+KUhIm/rfUnI8R9p3nXkna0Plzp
+lUog8DsnDeTw4aVud+qPgaSOK6rf3S40MGh/rmMLDX0K8xq1ENfZb/w1LiXdeUOe9Dnxf6m87ob
hpjsL2IwaG1JDPWgNsXOwvoBTdFGxvSQlGog72MstMyCLFGSadmm15CD9fajjL+SDvhvyJRic3kK
nj3h8Dsme081YHiQeb56iDLFXZeSeozc4jUo3xqyndyrEm1hkzs/1xlpsusg5TKwuMR6A/hko3Ev
JunvglqUMv/ZdZNdl6vr0DWZA+lXaJW7votuTM7SC1P9fBlCxyfmz4+a1cz1RscYVjZqVCLuK517
K6d1sdtV14Gj49gm7kzD91d94dwMZfzNNOEDVPpa1uKFH3H2jMRvmMTnyPVaK9AzzGllsaK5554X
vos1jCN6iof/cJDJ0bjwU5xkG1M5GKrkbUlbq09p0AbbqraM20S3m4XLwBgk/rbZ8DCTQFmotlmI
kBfqyzJNQSHADs9bak06G5n44+M//7STcSBOFdzwFJhY+r0Cb1QPza+2u/Tn5z7EJPAlJD2cXi+U
Q0htIq+qZ8xWfoPjuDXahVrN3ANMYgjAzyjUlJwRdOMX5J1HPfc2zhKS8fyyVaeZNLVpA1fkrULD
sn7vZA7w3fph0DJ1HbkGGn1hLmZB5z7zJELUtlziq6dhGSpYubRirPWYHDA6Z1DuO93rr/AfClet
o30ZZIX8YbTOXHkT+uY2iv7JbY/ZMIkdYPOUvhkq49AkxU3cGWszzJC1NUdE5v8kDqrT6k4YDlUt
B71xUMPsxaRxo2gG/GmBEeh2/GCgZL48zvkkDnq1SQhI3VCm8Y1iQNvY3I1y/X84O7MmOXElCv8i
IiRAAl6htq4q2r3YbbdfFF7ZJRCI7dffU37ycJsmwk8z45lpGiSlpMyT33G7Q14qmGXz5jvyNeYZ
RsNAnBcQNOXG+1EbVRxcUU2gPMt5K0aszJ9lirBEyzscmkoMKtCNiuuYoDcOPREm5gam7W66cWF7
O4uC110EiQkWm8CySzzIIVGmm9+6Y1fLQzuSn7fPzlz+1HnwaCXlEW6DkTaGh22T76WtYurBalSn
T9TiG0e7lTW5zBsCd+fVAKtB/9FPWUQz6xdkp8fN7oE373F410VQUd2QwdVUOrGe5Z3kJqTVeBlq
FPJ/QLX7M+2neBOBuLIq/w8Cq2e/IkPjxkAId2Ew2Wcu54f35+ja5FicTfrentEKqlw0LJePuuv2
IxtfiFvvBTNwDDy8/5TVlbAILMzvauioezeePFWjluJEuIndc/gthtQbYUMJdSIpYFQ46J3v0IdJ
gUbdCfby/vPXRmsRU3gQAIMNV4c4aLzDqBj2gRpGgehibzjEsKLm92Pdvc55s6XIffNm4cL+4r97
WjAkg0NgOhUXDX/SnL3aIvgGWsgTDG3h6ib4+dY98v7brUz1ZaLO96S2U0t7scyrm8Wj+eAS/ZJ3
W71/b4ud8DKLUwYuSCiaoGkhbgHg1g7dCcvdewgeAiB2nWMZU5A05gOn9Pj+K63s2ctkHA980lXw
HIo1G5+lhxoxAgMlwUNQtf+2aYPP/J9TB8xEgnmEyCL24VG4gwjx862jFkCFLQ3V2jssQgR8cexa
CDyA3xr3RFohg2IiAE1ZCKz3+99ppasbzOr/vsUA30I7zTnGPgXaisId2uZ7046PTulVUU9/Vukj
JB4Qf5QD/eggIkaQaMeGBVe/HoBThwX2TWAyUpiXO1cN9tGed+5r1dDwBizbdVx/m8YGtu601yEU
qpAG6N3Q3ryVkY1kG6PxdgEWc2wRiFz0f4xVgvY2OH7SiEvZgZaeHoXkkEfUiAaOV1zgwncYBjSs
l5ryI8lpsLF3vZ1NweMXAaqqiW23rkHjczq0RwjsXiCOgXqIoDHUhEWK3XiitT7DpJ3AJoH7JwHL
dOztB+5xcpxH89XvxkM+uMgzVTul0nOP75TYELeQoJdRDhuX2fpHwBqQvv8ddw7ePWDCth/PZqAX
C8LMYgZfJjHHtOqvQ2FKuHV2Nfpm5aUujgPudj666CZXbmwca0FhmWQrs8AHiMJ4sZP4/GTkF3gX
vFjQrxii9shB0ShtYKma+sWDRJp7Y8KvzZMl1NbxmUlS3ntxMcPLQXPkBUaN9r0GQZVdddKdtIT5
rW0/MHj3VuiHfn+lrQT0ZQIrh9Gp5l6NXk9aHAucFWktL7xlT6oZf7Gk2P8jg8xecm5ZlvZF6lXg
xuTk2euQxC/85PsE6f7gIbsP2ihEVhtH1LW3WgRB0ys7mWaPxXQSzl1LAOssGNwkGPbH2GsS5xO8
uMdwGoote5iVw8wyDVWSLGloZ7OYtJPZM3vCY9lQ794fpZXMA1yG/rsuYDU/2wyuV7EeaQKZGg/n
QKMGjgYrAEjLoP1gwRV2oLyO5uLZMbN7nyQSZc1EbnzS1Rm6iGSJljXq0/gVHA3LECpIaBv3PPv8
R42WWewKflTm4rtvqosGHRCeKhtPXtlwluZKveXwBnwU3JyGoQhJCSRsknQfGMpNoVN5W7qntccs
Qk/WZ65tQckXF5b1USgb91L7mKXuGcK+fxvFJeSWNaOa4PHBYghUIjgxnYRID36bHKrC/jg6I8rA
A38tMnIww5HDOto/W8zZimwri2KJutVNl9a9mlmcWU0emZ4fRSEOsiyOLiQVSkau3z4Rq7z2kCB2
iPKUma+UXhX75GTZPhvtnw3uNW0VbMzq26HxjezLkngL65sSyRf0f+cDP0PC8QhvGyjNEWGN+xG2
4V9db/qyma98u0KJnpvbwP+Vj2HE2HZXKC8ek/KZJnawLw0d4NwumxjlDLUvPRiGV6y/KJlFXv+V
ucnL6AL/O3qk22WWzMJB8hyarfZV0WbaVxCU1pMN+YLfRnCi/EFn93eBsjnOHM0XC9vsuYNYJzQ8
qffMQVHq/Ym09uEW4S1LKPo5c5fHoocBgyedyKvGQ9BVH+BEt28KMgHn0t2VpbexS6w9cHHmK+1U
E1d4HJ7DxsZscBIoIjRErhRomKnO9F1azd9g8KTRRK+RAn7/PVduccuO7pvAm2rPtS+Fo2Khir01
DKeUwb05dbc3ppV7xrIpG9nEEo7F6EQhQz+GlFUFQ62C1L/1XGx5fb6tOsDkWwRwmNGloz80mHwN
C6d7jkbsX7DpBewBFSrSfFT2V46DLI+dTpxMX33xRiee+/HRL6G86rL56rZb3QFruwlbhHIAFUAt
hpNanBbkE2LpOZF0D7wbQOnW0UGHci75ObXSuEHXHoyhnxsz3eO29I+zaXEodQnKHwx+yLFDWRMm
TB3Q7IEIlP6aVPZZKdPDrL2HHnxjGq0FvkVkt2zIMC2WsrjtSbubhZPenL+aPVIOcKkLJBKzzWUC
3/z9WbvyuCUkWEDU4egSj7NxQMb5vo1uyO2OVc/zmB+der6iF37jWSsLcwkEBghXUJbjWVYznrz5
tm/cyEZN8lRaNo4Cw28j5df332vtaLzkAs9ooddtMLhxXwWfJvqKT9gO/rkERkmgEOHaIHo72afN
y9PKjuwuArZhrOPwnWKxINYvneevZZEBWjMf/jUFtXQwNq5o/Gwq5ktKnARQu9YVUeZq9+P7X2wt
sizCZu3IUucyGC9+J4EjIKMF9A6MdVG0QZNdubGcVsdlsZ4sLjLquKVz8dKrkUPcO8HRlukJUD1Y
tTfHGuolnaf3bMtvdfWJixVFIA/jmfARmGnxLaj7DwnXl77pP2bGOjWJB/J1jxQR+QB/2B/vf0v7
9rPfOC0ssQ7NzPgUTL19CVgXmflu6lmE0k04SthM6icwRfQOgIp90Q5l6NbxML3I8Svj9c+a/Byn
JrKQiwazu4bGLbVgCojj+b+ldZZ8WzUW/uhngl+0NPdpikNFaZKdaBlCzOP7r7+y0Jcgiby2HUeq
0b548nW+pRapfHV1hX0eLTFZfQFl9kFPGxXvlYW3xEbkAVrFODpS4O7Tf/Qq95XkSWx7yRXJpS3M
3dp9YomIIFXn+3XF2EWDQxXSpLhPWfXYyn7H2HRH3OwFZI57J0AzTObMu7HZbFy7rYu3ZtJiWXqo
x9VQhPBLe2YamMJhimU2xfCP2bcujoad+z3AYWMYpgvSIhtzZCUWLAERmll52XoUOmXmvSZw2TQO
Nj9ra49b+/GLLb2rMqJh6TldtAP5pBmUC+dyDhRVvZFKWh2vRZShM/IhqCrZlyTQcGgbh0OeppfA
zz9Ak15EGS70zgB70ZrtgDo7lZ3YiG+3YXlruBbBBh7Flh+Ibrp4BvNfuGj+R73bbGToVub6nxD3
163g1sBYoFQLzx1T4TLQBR88NaCmWtxNWy+w8oglPoKo0RXTVM2XHsJSOkE0NZZDefSKTIZDI7Yk
HyvnjiVHonegcptxprkg0F0ayT9NGUE0lNfWkBfcVz5Xzt37wWjlXL7kR+TE1KlkhXMJ5oNIG7h8
3rsj+aC8AcfbLWTUyoxeAiRwBBXSUdy+ZLWYdoIPLxwkRQD1zcaMXnvA7c//GvkRdhJjhVLaJZHJ
oRhvnmblufTZ0/sfaW3UF1HGh+GHmkQ3XpJhhB+m/4MZ9qOwOxCR2s0ShvP22lhCFoJ+AvTHd+xL
7dmnUqkzSgyhL3E9yylyRfNhKN2z04P3kJhzkuqDtOitTttu7BRrM2ERdoKp8QCU4vxSohdt6MSB
YPzdIE9geuIBs7txzF0bqkXsqQz0xjPY05dkdE+kx9Gaj19b8/P9kVr76YsA01dwdE/k4F1o6jxo
Pj8PrNv2I1iZB0uegsyABTIQM15apFScxn9pBxoFNvvU57v3f/+VALnEKaSesgCcmLFSeK1DOqgC
6l733/atJRElKZ0ZntrGvpixv9BuOJm6hPf1RiRZ+fRLREPOQTsbJzVemM2zQ9q67cVKa7HLxtGc
3v86a4+4/flfy7xy57GheYDtoz1VATC9SQMghN7KUax9/Nuf//XjA9yxemBz54uV9T/R8bYb7M0z
0srq+nN//+tnC7tKpgHn1Ktqm71U7l0h5EtA4JIKLzEFqbg3biywtUm6WMcEXtRw2MSTAsfbdX6L
I0TNfzZeCmsG5/BvA7FYxHPGS3gRTNhp8+B5nKxjimrdZohYq8UvmQdzaQo9O9jIHWmLqKw+tu2e
uqmM0gGUPxh88lNWZl9V+epXQWjDCIXLza6ilb13yUIQaQEpHGmHa4I0xi6hceN6YVKC7/Yd7B6P
XJopFuMEvXgOlv94oqaP0Af+hc7ZfvQ7tEf2Izq/nS2g+srMWcIRLKRx7Xoiw1W2OfRnlrjzaF1d
UUhtH7nIKXSLbr0xrmsnwyUv1HKECXxwJ/Hju32VBY81yleQd+E0dQ+HXRjiiel7Bg5ghrbrJJ9f
/mk+LakIrm5ViRYDDLgFsQMsRiI10e8gV26cD9bGdLGy+8YJRF2Z/koMj0lxF7jmXoyaQ2aefDRy
jFPn87+9yW13/2udVySgfl34/ZX7cqcz/UHOwRVOdxuLe20yLBZ35vi9IwoLZEFVnZx+9I8teP57
XtJPqps/FVaebgzJ6lRYrHFoUQKVNq19qUrwru2IgjOP0+6h4mNUk+yATu/fdmufclXGebLpHnj7
8W9cEZbC3GTQKocvPPZY5MXDGvwwIMVC4YiLcioZTRbSmK7/6Gm+y6f+3Frlxvnn7Ws5XSpyfUnT
mfYCFCM3Lb/Ag5s8+J2PpgXQP/IdEoDoQfb61HrqCpY9GII24Y1BXcnB0KWyoPFc+MsT1V771Dt4
TF7ZlOH9W4zndBegoiL5TVLZhnW+oZZ9ex7RpfQ3Z2kBSesor2hW++bnUMYEPEBTe5uzozu697RT
j+8viLeXHl226jtAIFO7c+VVoLDS2q0X9gCm3bBaZt8FsoQP2fhT6s3y6tu5JbrUAXsiCOQ8Zep6
6/5TMLiUzd6tYg2Vf1N+6dR3MQ6naosK+vaJBDLF/y73cnJRh4Y9yJUQFSPLYN+hFzQ/1gk8w97/
fmuTI1jELvT8KNghJvU1l9mnXHZ3sHn/lGoHnT3ZATrXR6tv4yHxHng+baSH+ZtrkAaLIFYPc2Hc
eqivOD1kUevbu6CC0VcFy4R/88JC7vC/H85m1Zw73CuvnrZ+NNKrQo6kVN1uoijePszRYBG+eELm
JutUBXmncU6wPN+VYg429sm15bO4ZnBV+rUyOX64qX41RfB5njUIBWMWjZ31G07Nemv0VybYUgks
eyA8OEvllTRSmZA5RfkNwr1v5Ujmn5244We7fE/ckl+SNg+OnjWB1xQQuXNE/qgMj1x7Qme4PdRm
//6MXFnRS80wYlMABHFXXaFShyfBfKSWRnNou8sH7+vExatPin9TxtOlMlhMMxIhVlBdG6oPSZt8
sVlzR2cVZQH98v7rrEz2pSY4tb18ohBCX9tGhIBCqJDlekcq8nkzSvxJhP7/pkaXUl+vCCCHoh3C
LbLcpQ/WgThMZRp105c+cEK3OFNxrTMGk4/YZ1aIJ8N6JaLo10YIu/0LUlRh2r4Mw2fQpMu2DLES
dToAenZw0I/DTRLhv7QYCxOwsvC3JVg1mfo2li/NVm78bRiKS5eSYmJQoGoyTMYZhiLwenXLYw54
fdEUoPL7sCI4+G4W2k5+7F16zNBVkk95qCX6AJAX1vrqbmI3V8L8UnHcj3VacQ8ZMWu8JyhTeTXK
B8Ofj1CxFzfAKcFmT5wPGyv+DxH3rSFcBKyx1n6QjwX2sa4zp6T22b1Lq+HqAGwPLZd779EU8E1N
g51dl/BkEbgFs4bOD3rwTAwIH0QGaBi+K0Xxi1j+BNCk1911OiurXVsIcQ4caOTgQh0cB3BT2yiF
eOMictPTPdMtXLlyG7LDyjH4nC6woqlbTTtAPdw9VKJbPf0r8WapMrRdxoFVGNurG6B5NJFq73Nl
RdB3bRx2VkLnUhY4jbJKdJ+3V3TTwnJXvHL5wrv5PplaeqcBZthIR6z0tNGl+s8wkdYBxLLXmwM1
bCTvGovdEV0jbYurDNibPrmHwR0mcXFxRiVCzfIjLrW4fxTcC1H6/bc+K7oUBM5z3aBRk9VXC2pr
v8gusF15pGT8iAP2xilrZbdbav/GHFsSg6vcdQrGj7akcVoXH/8pPi7FfmJAO0gy2s11qDsgPiRq
OlcP59NNr+eVg7e/3KmlaTu3JvpadtZuGFD+AwzmNiqTF0S4296ZmkSbsXjtaYute25cOY0oMF5F
1e+CsT4Z5u4AOzg6BtdPUsbYbiJBNpwM1pbT7bf46zo4FkobjjahK3pb48lysKLmxynIn/9pbJa6
etnkuhi6Sl9zy4LE5L6cgEtL2Imk399/wMrXWurqDdqPJ/R26CvR+VVYbJ/psLPDOZsePKvZw1j+
w+bIrPRE0qWkvm/cDrRHC29TqENOrZ3bf/Z8f5f34pjZpyRPduAXxa3To3+fEhh+Wvcz88bIy/qN
EtJK6okuNfcwUCuaMkV4AoXc1iAbfiqrTw7gAV4du6aKmmK+y/zqUvPpF91Kna4+dXHGTytURxhL
Whxz4F8j21f4CMMh1jmz0ftaW9U1d0uwTZ2YV/c2TU7MZxsTdOX0s1TnW0FPXMh22muQlGHgQ8uU
pB/Sxj8krL57fw6tRPxlW7lC/5ZjAjHFdd6MUKQrGJeF/VzkKHnnftnv4DkAF2GmtuLt2gMXX3Po
K2W3ZTHGo9OafdC0B4kdDUY9aCozVrXPt3DvKyfhpZSXWLoSZCzHGC4csdfhbDdLdcNQZvoRnhQA
JjYbx4+1WyBfHD/ga8TdIa/wTvKGCx3zl8H2oHXJVSRoc5nbIW7KfAz9AqcuADRe3x+7lSwQDLL/
G8BKG46R7ewPcUf8K/z2zlyNu4Egh10OOHD5cRnAbDHzvYe21gD1p7XcuvrcHvHGiYsvIjWK7K6S
tOlj7dLvQUtehzo4+WDJuy056Db9anJo5ysJdy+hznW5NX1WYt5S2qugz4ap1FjGlsvzMhR6ciJo
0GGaLi6gV0Gk0Sn2OdPli5ryLfrEynl2qegNRgPncZuXsedy5J3GSDrNzvN4lLeob1hoNAtnjXsc
ga61tTeeurJQlqpdO7fTLPWdMk4C+Gsnfg9wffpFakZB8xfPBc0e3p9GK9vgUq+rQKJ0Uuv2SWE8
T1Sz016C64tz/Lcff3vsX7tsZTdt6mesioPAOowt+Bt996ka+40AthIj//iS/fXjYZ2lUIwXdQxP
+EPhemeo5xVIyNWP8R9t5ehSVEoGk9O27Oq4lS/Km03YNRmu8OUVfjZHhmm4WV1ZOSouFaOeYnYT
SFfFjUd2MG54EFX6+d/GYREs7BKMIuHNMkYx8Cts4hK0gbTnYlOOubYyFxEh9VGFl3YgY6D4T72j
H7RLvgOU8HHKmkPe812t6Nlv23+7qizVn9OIyhZUcXVMBh+WJWAPuxkY99OVDNnvbCuFuLKJLHWf
BVPiT6iL4ZvUQWP6UkO+qBmcfObe3vcoeZ4ESff/NEJL3WeRj6UpLarivoR0NgAHiCogRP1Gbjxg
JaQshZ669vwpLwd8M+UiSZM8QU0HYwoBsjLmRbdVJ1+ZCUu1Z+20VsD4WMc4wOx8Vwa7vujiwRNR
zksgAMSwG8rXrCVmYzdae6/FmQJgkk7qHNr1qdeAunn0ZFlahUHqnXmj+6ut5k/vD9Hak5z/BrOC
V6Kn7aRi17c/MuT1brPO2FMXDVa2rZddCWpLqTw4EFkDHbqJYd1n7mwgQMOiLc118EE38tkWBGrt
MYuQMHGVwCmx0nGR9oDXkLhMnFBJchrZvwWdpV9ZCR3AOHeOjru0c8Oyh/u5xt0u7IB9fHp/SFZe
YqlXtfq56QK7a+H/fUnA4ZJ9nkRogvuxyedYuwEsdaeOO8AvMWu6+JYhhA4B3SslTjgi/cWMI0Os
q8MAIC7+VDzOqMABbnF2/C341doL3ubiXzvcUNMJrwMpEUvJqSpfIKE6g3Fxb7ZUPytBbilDbUHf
7WbltjEyXT9J9ttvZ+xs5jzZ6TWf2RPbUiasvcniKOBWo9cLULxinYABqvbeELw2rnXoBvL7/cmw
dk1dmpSVPc2SNMVsSPrqbHXzh2nwH0FJApKtDAwIOhW/Y43/u7NN6M/NEE2++d676KzDP20cqFa6
gelSgzohGDHb0DYOaq0PeX03e83JMv3B2MNToufzVDn+oS5QZEvyfanHr0I0eyuz28ga5Wl2cpRz
upuV94laV5ek/b1fdeoAqPwhyZujzPjLxvdaG/vF1UX4zlD3bmZi5HJC5Cv3uBW1QG7AJ0PCzM9K
IhgvWMkQeV7c5F/BWp+VeVHkhSG93Oi7zUm4usgWwciRBW2Vh+byGZ1pMjhh0IKDnrs7Zo1fZ1uN
6IGfn6ZOhwDlghW4cX5c2az+dMb/tbrQLIZksJ01cY/iNYgme8sro2Gcvtbo7jI0e7RU/m1w7Y2t
ai1NvxSpTsHsImkT1DH+qsIi8dJDRrx7t7nrmgQYQ3bokMRGBSGYwqbnX7O+n8OmDkSICYTAw3tU
Jriwd7b5ORaBv9uYCCt3nKWq1QhHFX59O0c73tGn7VnX+ccqu9fWnsGsXVrqmPWfR8t/fv+BK30G
dCluHevEzZq8aWLHbvlJjN6pGfojrXBndtQDPsReB95rMzmHRKU1MInTcC0o+2HDiAflj9DVsQDM
vTjkIAgXRb2fxmqLy736y90i2F+zwmuRGWyR4oce5Tw4cf7d8b/pFq3Ujh27Dto6xyYIc7ehIRQf
v2uL78CkOQRivtpF1IsnWd5xcxDCiW2yVWxeCyv2InxO6egxfxib2KdwMg7TCqZyxPpYKPVZAuDq
jPrQNnC+CTwFG2Mxv3SOryJ09sQF6x/SFikzVg3DPhHTfUVA5qfYq0jf8sgq/AeKhrkOafWsSfPH
98d4JbgsXdAUeH7CsnoNy8A+mn15yPP0zqHV3m38p9yQJtzco1eW8VKg67SFNSbdgKMM3KCGwb5w
zuORdCfLR6+9LH5mZnoeug2FxtrTFlETXTdBTyV2TI92yIQznGzGY1I2uNwSc0R145zbvN7dYuvG
0X0t1/PHjfevGSnz1GhQptu4tsEHFe6RlPzTgOPu4E2fkXYqw8qqI5OWJPRAuNyVVh0c3x/G2/z6
v1yP4y8T2eBds0CkQXbhOSxNCIngJPFzs8npzSsv8O+3yfPXi0FCZ0tLcHZ2B/GlsdQztoENZdmb
5w386MXJCe5jLRLZk38eBIVFU/+Qu97XABZUYVPQjamw9oxFpAAi1geedbbOtQQ9p5tlsWNKv05M
0FOl7S0F+tpjFmtfOgMqfTVPLvMI20+LiDxUNqz+CjM/9Ft74dpDFveoKoUjXV7M/lm7Yx+pnDlh
nvEP+ezNkYYP3/vTaW3AF3eoScGe2aTUP8PnLL12shvuSBVkGxvZmzEHY75Ymq1GzwpNRv9MQL9s
b9hvYTlfi9ztozKTh/TGX6cp2TjqvRkI8LTFoUX6AQrFzcjOhdOfamXtMAtKOGc2HA72NuCr+fQB
pLPmRLNebpVBbh/qjfW4zL06MnETnFTomZdHNAUiArDIDA1oe+SOdB743vCnJW27K2DeREpY1uPv
Ux2+P3wrH3iZgfU7Ck86Mnln28Xxj/pHoZxhX4pq3CkDNOdBbbW/rHzcZdq1qalVjCnh53zusd9X
07yjIO1+9Jr8Nw94qLqcISnqwne6yDbUVX8uPW983GXaFQBa4OfS0gNVmyXsZWZkPrjU856HMiCh
GMsP0sqSuxLqpShForST6d1kV7BYLVR37OfB37lSO33U0unZLwf3vkroCd6c9JSPiNIoCrZRbRfQ
Bzf5sCOzdsORtQKaZaBpdqIsnQPL2+HJswX5gI3SO2QA7X6iVVAcez4HkYEM9y5IiURzWNa/sMDZ
WDorcX6ZCKaW58JKAnoNQ6W+w0Tez34zRgkPtsoGa09YRDFwW7IxGw0703kYQeRQ6uRJz9p7Zdpu
1MzWHrGIYSztqds3BTszp6rvoRhy4qJu5T6XWm8ca/5k/96aI4sIBiP7osuBqDjPiZrpwWkmm+6U
66NtqtaS7vwSHaOqGupwcph6TipGQGsfmV2EJVVmjuwWNKCwgrppl2k3f3RSAzcSNiYfi2IKHpUl
WxU2gQ9cH1VPAzHPBDj1azmnRdRoVYZe5piDNi3Z2dZgP2S5l0dcp+aUd1YCh/t2+FiyybszUqdA
YSeSX7yx+jTnNwu/VBXHqk8mMCV9OPEeg0lOx8ax5KfSUda1TZh1ykBnD32vcU/MA2dDlVn7GTQq
Gr0fRG478FtfcBmlixaXmblh5yGAcZDJUucEVPUcjUD6nceu/iora/rx/rPeFpuA8LQI0sZMNMkM
dc9i7i86y6sXcEbGs1Q9v8+QBgXgfHqkDn9yc0/BHCRRh6H2p3ML2Di67cXT5EF91kiytUe9XTDE
b7TIlStCOiGrYD5nThU81SgYNunQRNL3Ljn23iTStcJdqBsHE5Iavg4hd+1649uvfY9l6tzRvc6g
5eRn3Hv9yDZ9utNWj0lll1/hSARoNCPZns2IsKkKIoY+jxPQR/CKKA4BZnYwMjdusyk/bQzQbdTf
mA3LLDtvwaedC4+eRdnsSZbtMrfM96qdYI0DR/YoG9rIw2IA+RhXZBVYe+Xo5pvYMkX9c+d86xdY
HBTTqYXle1DzswW5MAE2vngaFa6VKczWo27mbqgs8SwhO8zahMdVnw07IfsHTXAdtCV5RiE2bLP5
zm4N/4Fp8zkx+J8KO/3lThXuVaZHBRjQN2bxSAz6rI17GUhOzjrtNyTyb98QHH+Z3ZddIcsMPiBn
pN4/21YPTn9lHttB3aE2+SJeiCOh2a+kObrokGPAgbw/fCtreZnup2kzpXNXuWhJfkka+FgNhe/t
MwnDjSqwzX7oQV56/1EO+3PIeWuoFvF9rlsI+OyMnBXhaQIKZw5BOaiEdecRJ0R7vjJP84B06c+M
BSqQYT7n41yGdj5YBLdbeI0LHc4FonUdCruVOX9Ap7XTw6GmRbsQsiu4o9gAI2P+0SKyUGF0XzqF
xmIXWZkpIb8T0wTJiBOWb+b7nBcs+ZHUc8GT3Zigm4WG9Vzl8t7OhnKvp8A+grzMrH1LFLnHLcRk
p2rgnr9P0XT/pRONPrqBRuJgykHckpMI+1oyAnZyynboYkezLE2x+sEdGvJTY0FeUqI795ECIQt1
1JylQ2hEgTxSQH8nmTX/FL1XAo3Q5SHwM91n4Y3iXiUlf61Qyoa5qSQHuNSgaXUWVf57aicUS8qR
w6hHB7r7Uvk+QdcYOKflB8+0OoNbFrbU6mw7WRmEbqLkfeJ7866tCBh5N01WMhW9D+s9Vu29zmmu
Gc3Sn5lq6rDg5XNdzO41wDvgpJaifF62VOzgEpFHRW4qtIuMEKraGnDVGsP5QDLC+/ugFCNyQUyy
D1DPiQ+W8LJTaSpqhQZdCxFMwEV7An7Wrp8tZYHzmFbBFyvXDfathNs7p7I/uUlGfgjX/s2nAjKE
PNM4L/mJChFhSAYbWVhVBGPJdlWNM7J2O3PIffDm935miezkeejx1H1bv9RtCfCaXabgZGkY+pnT
kEKK8CGwxkIc035ohlOuxeh8alTdeHtLgT12MhMbx6gPXImskMerU5NxaB1hK4nfUuaeo+7qIYEW
pR6oB1ZG5gFf8CISHwkMry3QJbGnolF5F1myhEcIvTlSwm/1lk7RCXnIqoS4UYlE8UEkqkrC3qAQ
Ye06rHocTYsS9ktyNPqQYb5fy0kPwCHU0E8pr/Z2ss2ckLW2J3eyrHT9CEp3SQ6sRfH5IANYmB1y
NgYaDSHVfPMgge2Eqj/gwAbQJWtEk77IpuFoSPfp3PFQYO8ikUwlNMf4TZrSOiJjYM8S0IKhcM/c
laY82FM76INtgQ74DT5Z2QznCulnx4wjgfHF7if4y10d5dhDE9quPyPpVve9vNo2KZ3rCK5I9iOb
E5pdaYYW32uFb8Ie4ThJrHDCYLBDmjHJD06rA/80SKH9SBLR+SasCRrZor6dAj8W0guS1/9xdGXb
deJY9ItYSyA08MpwB892XE6cF5aT2EIIIQYxiK/v7X6rrnQq8b0gnbNHkSo6neqD0f5ROvyG8rAu
QrDWtqe+fq5XLujJiB1S5QaZhvrTQAAG61OTrqt6HCgexLNc1pXfODe0Q4/zVa/RaVDL0t77AyGu
T0YuqoIYpkZ/wKjGVeTI9tn4z45SOgDfZGZ4lqllSH4jEq9nivZmejn6VOxf0IBE67MBpT3e9eke
qSu1Mx7ZuPlG0jxvBv9JM1Cf6CVtjX83U7bLC6VMR/8pmw5+y90sdlntQ0vTQgo0yLzhd/XL0zCy
g8A6TiPZP2hB5uXc+sAX+HFm0r92It0XwFt4rpEHYSOBSl0ehp8oIlwY9pCuwXO8wFF3Bo2RAbSn
yjeXrG3t+IscMrH3IR1mFRfrNJIFDQbcU34Vrff9v6lut6QvXIyupDbumLt0uw3qdugxTV94k2G6
zke5d8d1z+wK4Tj6GJwuPdnT79N1iaP1Z39w50/DMg70LskQYcIqp13d3hiIf+qfa8q5+c/yPuMo
3+y3OsWY1x1j/dDhrLDXHT9T+zw13rmqRoURu7Z9zbr3vg6zuGnWlX0X94Lk6Db8/8v+OBycfKGX
43OduJlgkYtNgvUlXsNmS9avpLuQrNV7fzoQU9ffhQ5fzEPEUw04X5nF8jMuIgH3Zqa1v25u2fpP
YXjCL4kbEpJr9GiofJ74NJXDbLr43zGt0XK2ceZ3KPUnsYacNyyC0BKB5LYg1o3Lh0vETp76rje4
3nHSaBVhyyCjupljDrxr7nApHqgpcrigMmZ1/QehQlv0IsY4Xm7g52z2c2o7Ie9iE6/yb+uSOP7P
myQCYMuRk/aLxtOW3FuQMx4zMh7SrxXzhbg2Hb5ugpCvJE7/pCTx04UeaURukS6z9zkL+OVPsa4r
3F50Tej0UyR6jk8OOUr7vfGE73fbSLGjAEBV0nwsfqmzB8Dbc/O+40VYmzwV21z/JwN63k9tvSX8
lIiwqztNnY2KkYaYNaVNUnoLhfIWnc20jOxWJSahTxm8uAOHU3+N27msdZJtPTKHVU3+Hs2CcR5/
kDWm/H455gA5M4vDlid9MhFRJTxm5k4n8YGUwkMpvv47LFpQP9Da2/oPf+hI5EyENvwnnTTNK3Xr
Zj6XTtOAFloZ8QXpvpoCsai8H2J5Zxqcss9JG5G5uVhCGokWqcT78bIg65aqi3cqIGZU8y3jvzSj
aV2Fw2VW57LjsDPn/LCa8VI0mjBMI8kQQdwgUZWC+pU6hQINVgVI/XI+eejEKhRXcAnoh/bMoVN7
Wf3yPmuy7ey8wYCFfKyAqG/9u13Y6EPBl3VcKhtqkoIcDb1aOaKm40h+K3r1fq476WZzrinnKi41
IjCi/qaR60Kfk9XybSvonvHxo8WMOSBx2cB0ceMaTx1yEjX6WZGgKjdhIJxdh4OXckVcV1Nk2dIT
ROFFkPfmkaUtuyIKIZiLiNBR9YX2Gy7OqLOLhnODfV6W2EymrZgFPKg63/XcMH2Knaghkg125X3F
WwgNzh3fTPIeobVmrnY0en0Bx+zjT2FXai7DHht8gOD1Oq/7pyTaGYw6Jm5TmHOYkreZSsh+QZ6d
3MOFoeTrRiKMJeC+3qw51ViYyH89NeqoeBbVcCeoZDfRXZijNf4rbUIuaRqn7Vky3N8VgohmthYZ
lLUKKgISJ/duD/vcFfUxJyVfx61+UmgjlD9iu67jx4zmymu0TH2lNvjEumEh2c2qlT+P8TjivaDo
9pvO+JnpLK+TyTYQUk2PQrJKUtmiD52pLuvPKAvMcMzrVi858jSRc8jirAfx0rMt7c/B+CR5QbXB
rqITRa/gfmMRad8+R/HM4tuUIcpzBwUMrRVsXaRd2t8qouN0kVrcwIPkrk3iCWL4+8x9S0AjJOLM
B+LjWhESeWXxDAy0z+Y+mvMI0JL+Y0Jdw/8Dr25zg9Ga019+wtX1iPoxm7zUwwEH+OolnkC+m2+E
GyCft+d9isbvv4lJjwXqMrMbKC3YfJPOVv/be43bsK2Pi0K2wpcQcwM/7rb26/BEEW+z3ImhgRyU
hqhlj5COTdkP8IlDuAzLbjVM9IgRRKxbR0M4wW02u88sjiN26hSUte/pIpbtB1vQUvijVnaq/7b4
u2LgMUIcze/ai4iTYrdHwx8Pm7XuOy698wQ/GUFUe0M6favRphbwAoNE3GOkiREdckdSAIhymo5T
iw48aXNkm+pzYlYx47DYTftYwzsWYaTsCKoGwO/ozE5eV6uUyfSKpWlcYzSHIqb6x+JGPWxVnGEC
Gi5d1wIbFhJ3tRe1zJpiyvoIvRo9NPn/ULEpKcTe67CRB74it+Ga7AdD7DWSOc+HTdsforVqiPAT
Qp19Qpt3qmUOHIpYKJ+QUAxfWSvt+JDUpnOIeudh4bigI5R84ouLED5wb+e4WVzRDiHk+PcRipw6
1mAhxQ2B82/c9nraczVruCEDqK1/rA7RMz/S+jRZIubbHnM6mk1MnUwH4LQUUkI8tXGai3bg23WW
mKJzstpA4IgeJevR/8YyFDPB3Z9iZlidXCr8hztkzOAtfm3EkG2Qg+NWGJ82VwdRQm/XkWdMCkhw
QkVB8OoUWcLFy5JhXDkpAXwbU6jZfqXSz7c2Y+qMaUuZIUe6ZmbRbYOJ5PHABGirIcET5aqJMGTQ
X1eGDooRw/Q3wtbEa3Svl3Zcv+at9eLPFrfJG3qf5Sf2UpxjpyxYx/M1qfcF9uuJ/QuwfBcaSP/J
zyRBRtYka5X2Bc4duoaq3Zw2IxKFAbCMV2UHBwHJHi10qRZI3pqHZmjU5svRUugKyig9JNUnVHUn
yxPLZmCGKW+id/3dEQuIF0uBLGjotZFvWIqlv13MAINZEbY0CFG00cRRCWiBfKasbNLeI/PfZ/6+
2Sn5mJEc3QzF3kZtgvr6dYhikduWTemvMU6jrYzo3iOfwhxbDSAE1aNwyPkaQ+wCEh3S6mreVT38
lnqQW2XwLrAXSe223GSj2FC34Qbqy3YcwpKnswT+aSMOg9qAkP0Ynk1E5awfjjL0RwT5bX8txB5N
0RvOV8sRn5tG6AY5GqTTbHk2JXvKoKiY1HLmpmHNfdgnSi8bwjWWzxWhTn2Te2WBw88HeEn2Y2at
me5sn8ZJdk0w2r/PNbAGMRmHmxHwAIiYzhRYfoa4ktvCyp4qmpSTIfu73mR0FvAgPvZLiKIy2vG/
AQDSz9GKZDj5dmzv8azw21SaLC5jH6LCrwO9WhrW13bn7scimNkheACcUfaJSX0eg2MIOaGxcNkr
T9P9ZuT98EnbmW4luhpMPiKVKt+hHX+WK7YrTCNDEcfYCNGec5C6tAfcoPNmnmY6BQfg9aA32tnp
Fu/VHBcOtsU8HbPjalCUDMb38Bi8t/XCiB/hYUALBczMtqgjNZ3bYVVIsT7my0xZfRaq3m5ajaNJ
xisECBbRonEMrCZuhhazWuAfEnmKCLU8SAWpRZzDHWEKmaBVEz4bd17XdHif1xnHleuSErLluOI1
DtwISdA5ldvPyWcGG1mqLoPHto3gWVI1LU6LJQFXaTzfculQnRkosA7f8jfaQLPra7oXOCLqCgRq
muAziGrUCZIJy5LzV8RX/IXZ7XtgVNjVrMDfRzuzF/E+1/j8VRLPBdqzx1uJ6QALQLp8Yf+N/xs6
HBypjtb3zs1bMaYTf+LQz/zX0ra+wlIJPQBUvM8T7C45jZCgYttYVQF5i5hBuVVV3+6YmJpsjC6b
9ksZxhbTHHIA/e8ltBJRG1l727axeG1nDeaAU3WSyC26mAHzXw7vyZEWLLL1LRZqjHVdLc/jisJe
VMugMYcBpDsr4N0QB1Dqm2qv0VV12y9s/5OOE2Zf7LXp02gcMtF7tFl/GjaSy5xG4SVt6u7slFgN
ajUOfGhKsxIqNFJ1dBz+9itq2xfk3fxQ+5DgyU80WA6+sbzBw3AamdpvsRmDR2iVrY6M4kGfbH/p
9BSOImR+O9loNOgCGaGnVJ3Vj21G1S+3GZ4na2RtRZvYvXV9vYeTse3MbzRB0ZW2ni9lnHb9D6bU
8IwmWfZRx4P+giMygrGXYybLpPzvcFFE7xHf1jyuU19ft6TJ4P5B0V3ZpfBY5MEsEDeBnfnwOAfH
Cz/QxlZCdFufW4ZEiiIdOtIUh67Dpc5iheJTEkVbLohpY8jaHQOuNa9hAmqE9tsSflwslUeN6N7Z
7riRc90Fchun4vBvCfNIQMvYGukKkvxorrCop2k+H1nzQA+hkNbMoQzcgOEBP7LhLyHBvvN9bO45
tGkHvjtsh9goV0AJuCGjygs5/fCQyNF8WpBO+FXr1gwFwfT0gJKPnZcKLCmaLswxP6kY06U/Wsg7
l6SDmA43nHoATTWYhwOTLxocfKoe0awG3fahRgBViHMatkLikv/gfBdXxRp3Sng0fdWeTAfgzq2+
GSRtBHo1ScYKPB3Q4HaAYtsiSXT6SMWG1wjeLzKUImZoauymaGOnZGdiyieRZbJYZjHYcqQtHa8d
El7Wylo63jY8QXV6JC17bmAl4XCpePmPCN03qHabMMrG7W7fyYAQ+8IIWZMKOdQYUAS+VWTNy+B/
Y7qbf9ZHVn+6caIsj2WkkoJv0D3mzdKvyQ1613VdBMh6EOMQz+SXdtvygEMh/phAzXxOIMaeNjSW
ZDmB298iIf2ApB172s3WqOYv7zz7g2FNQIllBdYx1a/Rbdga99XUmNzyZEhDWypMSA/rgVigIt1p
dhurOcFh7ufkxcBFBAcRnn/0oq+duk3QQtwUY9ujN72Gb6ZHxEK6uiuPnb0Z42/0Q+APA++QQEOB
idMCz+jGpisovB4C/S0q7UrFFg/XP5vN/zUCq3vwjBiYGMRAzPE07wInm0xx/j0dx1JHv3bMczds
2n1llmbmEDTtAFtl5k0G1mXzP5KhRaseSXfJvpN/VPZ8gAq9AOzAWoZDkdTAhGTn7kZPyFiIPkQX
UY84Lxo38uRno4bsEa0g7tXFGsv3ITyydVOBgpTSI6kC9poRLVfjj46nx1/v2+WyEzmnVRRs/0J9
Gv2OnBVnN6FZ/XYZKQY/NqZmvoRN6zd+aLqWBKvs8zYq9dkeyBi9pG18LMW0A9U7cWslWjSTzr53
IRKP2bz2D4OotURrGXpaKsAVfC16bB/q5rvdY7ngd2Q3CeQxUNmJGLXVKZ8cvieiR1XsEsb1ivOk
k4iIQJTbnYB+wJd+SulztkG8neO/jfhO0fTHI7ExFBoOl0V9QhUFriyXOtnfbqrdPjSbZ4iTQpcm
OR9TeSbphB4hrCUYv9N5S+O3VZtNAJdVTdnAj3tUmu7K3eijw5tqQH0nV3xuileM+vaqsza52XoY
cq8JPrqPaNmAuncYTO4zSjB31mSYw1UYg9S7PkvFr2lxq3kSXCfwY5qjxwuBm42PV+AGjakmAWzs
ckT7ivASFBHc1s0ORQ06onAN9Xxd40fMXsFjP1h9U8h1JxrLW7uCMBvp9/2b1C7LLsor8zPVpBme
Mx830bMIcRIKjOZuP0fzoGDmCiJ+Wta+/UDBIXZopgOQTLSSGtAqcRr/7RqBCQT06qyq2A9jX5Bp
Qi9hSlLmsc2uZC/1qMXj0Ebrn8kvml6YcVmF3Q6YCmoIhi7HF9Z9sLWlJYxdbYJHPYAP7Tkmgwkr
mTvJbGvOU5+i6ttoFv09VkihAUZIfg5g/q+gP2z7lw4TeVknZbEFweFwN5DFjk+ioeQK9PGp6Tb6
GCP25gblNfhkXUDwQT4ltQDO2FuY7fp5RzVmrxf1PmQdkjlITNer5b5N0Sq2q/ORbA2W5cOyCo74
6bUZ3HY3pG26F3Tb+7FkO1PkHIl4+DkOc5KVmHonVyHcdUFyd1gNruQFK1k+mERWDhhlhiyTuBUv
6Lod7pNYtj6fMVnaPKXWvzQ9ko1wuqDT2sXd8e/bKHyguBXJ9A9Dsk6+yrK1h9BixNEPgFdiumC6
R31CvEUY1kiCcD4IUZlOm3Lnh1sr5Fpn7cVwInkBYJRaOPYau5U94TorNkVYyeeNg+4IHOporgHW
5DGBdSin8BE9MBntRZRK/XenxqzYMTRZTy2ZnEAMBwLXRhLUiSd9hlC8DEne2BwGRXLVOOuvRz+E
sexdaCS8bwhpK+0IOVP17Su/ioXyR0DWrGw7qh5kneI5SbRA/kUCqEpiwc0zomv7piI/o7lizzqM
euitn4rdpS1kf2Aav38U0jWoOF3UmG8x9WcANQfJ7Uw7lCMy+14vjT8l24J1v5ktKJY1m16WyYXf
aE5hrBQW3EGxTRi5q0WjLCdPJOIwnhq189fuOMycz/VgXiKDUNqHUSLXE2v6pmjpwEqEitXYA4sR
BYnD2SF7AjV7IxV9Pg+1jnKwaOHFqTEsJeB83APJAugv9wMZ/JWoTnyorDH9FwpiESyI9RI4AYFz
r+ogl1C39UTbpAD0hBTqtm6i42nkqjbnyUUrKrSUz+4iLLhP9aJqNMH1GgkBGmomX+4iM1AR1qhM
2NsDajz0RtWvINWmzyEWQVaYpdoL6+L2jHseN5Ma7Y0FJLafKLbGb1JhbR719h34OAEmZbfNuDXz
TdCCf1dCAmG4LCqze9W1ofsYgXNXytX615by9Z3aOPwLWGxugL3jqaNhf927OKEYVSUUD6Ye08cF
q80VrxbI/UDTsSv6SdIU200n6E3X0Gh+jV3q+Zlb1w3Xb0lsKMALbA992nJ7C+6qz36H/YhBxE2Y
vnFgTPZzGKbwdzqaRJ02ssavrQIxpvQYXyF54LcoYKv/YeFh83k/ao0JHTzMJ3rz8BQouceusnRA
MNvA0S5paxfuGAfkt9azfpXb9pjUyMiwLDXrBQOCy9skNJgpRv8vc/u83sPe0CcVQuqOW5Py5CpH
Ot35zbJzQ+QxFADkGga4F/0vCIqy+9XhiwY26mKsoGLGBYdpTs+53dMJsAOQUggpU6Q+CIumomYE
n5KjOypGeUq7fsHpF2sc9avJYS6r30I37gKP1yxcqaJpxcGzwUgFT4f+smmGIZi1BAJq8JggWITS
2/3g+9FdnJfmxx414DdpKv/bcbXhMp4PDehyT8EBj7K/qW0WvyC5w/3rm4hU65C4KiagyVqcMTjo
KCZDGLFERROibo5hQUs3xR8fE9+cZu2A9mUGl4wFv5P3QjYnIMKDgqJy1WO5AFN7MSbDJqYODdZ9
IvX9oB1G3tXs/mNtzVjWE2O4VSI43AeZIKdbz/Mt6CpVF27Nkssm+vVN7MvSFR6mghxNaeJ+s2K4
UPhlU9A6UNhiAwPVDb6s6Ds2AQSoFX2fO72evFXqGaIBWXoutnIf2PZzieZQJmCbX0YRdY+WIdEL
AKe7NKKO3vC2Q0dIZE8QUI2kp6WeSLXNABBwF6pzRxeDN0jXWEsk4pILa6GwmezRY4QL0HfzrfmI
47FHKYF0WN308jBZCQqixtxbxGC1LskMDIBMSt/D/gZHnP3ueOtgumL7lE6wwe26TLOUlsGOLysJ
rExoj1Y4+Bcu1tX7JUUGLk6REO6wbCBsCW/E08oifYFBlKFPycmTj+xx5qrv7nzHsgppKn97yORg
/XAeY8KEcF7UHaMCAl02oXTZnj2ZlpG3TTtsoeCXHjNgYw+DtvFfPOy0RNKFQ8juWtfl7ggIDpWo
3NEGos4eKZ21WdsPqoAWUkvUZdZxUwp1zDjFo+gD8iC4Vwf9EQduz4jKl6dV7vb7uUj/CVLHS1Md
FPBgiTLN7rkR2sO2wsCI1vte0kksZ+GDiHJdr3+WNQI0g1zH6+jSfxi4P0e18ZeR8VAuvCcPewu6
agNC/0oUEcDwTYJarD27ymyKHuZt/OCDGyozNiBWVJ2d0hmsHlaQFrdlK1JYrul8BmhlbmDzaE6Q
/Y24yEP7maTeXYBD8udu8q+z6PRbRzgqUhbMAOexmev8qI259drLl7jTojwm4BGniGcw2UAOleTO
BZsHqG2ggIr/Cghy8HmurERRnoV0pQlcVP0xmamAiKXPs42tG7pym73BZQ8JezmaSZfj7tXTHun3
pLVT/NGgYXJH0JogPU8rJZBqtaA009Lz5hdchIZHoGKextASdWeXOaHRKfB2M0ClvFcHwwuARrGf
65HBQIexLew/AKW2DjxVmNLsv2Ze07/MBNc8EvhoxsrFMkxfOtDDG2RlGDaUzdyMyf2RHdJ/wBhN
3A0+7rb7yxKICMBwT0PzmIyG07tjsqZMYTFMfgYaH+NNYmKLHiXqt2Z8yVhkJlx7sIis2OjGePsv
W6Zm/JTRxseQ94OOp3e54BcwbZBeb7mHMKcplrRVwHRDnP1ePPzmiDOQ6gHMp4lRMt7XePBXCOMS
gRb6Zlu0zbdZwqCFerI2FAB1BUbL1PsNm2SPqootZ4NLmo8wmhR0F2p3efegVT2+YaEcMCN1OG4Q
ENId4Y2gNGd6zrTcmhPF1UiKrBsRq9OxBEoGU5vha41q378OLQv9S4xm0qnINC7+HYER29R+dyB2
LSK0hxESwTg9NPZOMFhpjmu57x9779Fju6sDaG1uAgDrAp2yE0gGmkItc5NlNA130LvW6pePXJCP
mLaIfgsbO4b8+M68fNP9iIcpSUA6xRUMYck7OFcZPxmALOqrQf3P1yKgva+og/BXlysjEtusA8Jw
RdhTTBER1BzRE0Yfr6pZNtFrhnAHxBpPqWlGAk2CFqZGdDn7bsyKFjgGpPcauLFn655aUGFy2X/4
BrRMqeESQx6gQLpXQAyc8/t3nyupyfIVb4NJSQUqz6Xsbu8ateQzXHuQwqC+cqrQ/BItvwyL+u0z
A6QkkxzZSjvSRJKlyZq9GHGtA1PG9aTB+81wy/2kbQQyvPBouY2udmhmact2gNLspkugNjLg4TNf
32eB2fgCqc8UrvMUzdaVYraye5j3aUcGZdPKYbxuIlYYi9A1cvxO18WqYiPUOujPFnBMpbWZ2P5r
AG3R531BE/VY7rNYeA3nNvLuUEEcH+wh0phzPy3+eF2SFJ/QiuxEaAWGPIrUfjfHVFB7i50U227e
J31Q/1hgjM0nuqLVGMqfxgGyuK2pUG46Qc0ODGwhinf3I5iw7i+oq/74OePAYl9t7AkoSa47dKdf
iIwYkmOh+oNMDqyWwc9e+sRqGVdHjP5f7E6NjzwEo0ccAW04W3yZqrviPMECd+l7lxy/iFoFbFqz
l9q8gCwIm3uQJBGWlPLQ4/GHx4rvH51YILyme+Ddnx2IwDKeNKWqOQ1S7+OA5Fx2jPfqAHeNQEW+
khKd6I09HwoBki/DQTGaQurkxwJMKHTV5MCPkHvZQm6fb1CTfQHvN6LC29dJRCb4AMP8DpjsPmZY
zdwJd6mQSLtZGPaTQHFO4JO23fAHL3Ob3hMPA2s+bnRLT3HrG7z9ZqRNgagCmaMwPPtSDdEfK+af
3YPhahjiftH1l1l1HlJ1dC81n3FdH8ROTzhMeHsFuWXZDyP1Uj9upFv9fTSQNdy07eBPcT1PtoRq
nFUI/GeYTdZR/muy1mT5Tlu4qhOFsQIj4+ijN4sz21X4+bul0raPuxKKJArzITkQ9J0C0Plg6uDD
b4i9UH1J90MCWgB1Clh7k+kdAz2NnQPUBj3XfILWKnZZ9yIHnUU23znhvFw7kkz3gBq7Xw30Nctj
hvUiFKBExXjfOC31KVC8v9WQgf7NESd3DEkxIl+UvW3Ob7TKkPk3QzG7wzLu3Ha4fIW15yjaFvjr
UwTBCzuBXF5t3tLAAgaSfbwdk3FB6Ujd1c3FHYCwcvJNled4eaKb1CX7y6iiLf1JNk72D4JWn7gM
CxZygKNreNuTeEVk28Cm/n2NM3eGgRE0nOLimlEP2I9BVlokpmM+lwnBqwQgo8WLrgUQ7CzhrMhw
jx3oiwb/n7OjEf7S4wFIXmvDgBINXYSu+rrtnuZUjvxxxrSLoaXxCFyGhszeGKNR7IpUyek6u4P/
ZdmOOBNoNcivhIv1h8I3i7DLbQyoJ7UcQlBBppcJ6gDxjwOb/1PXeFsuiN7c+jJhKZBBQTAKXgV4
9/QGcoT1OdVpAMhve1nnCyPrw4YkdHPbmga5jge1y0c6ZBRJoXs2/AaXt/9DIok1RTbUDYTXS5qC
1VOmxDLQk2LL6vW7BrdtLC4OJi6AGfGPCyZhUE34spCwdUTd/dBJXvXKrmcmxd6Wo94AQ5DvF9kl
GdiQMEy/m80fcOqASMddsQ5KAApNzFsyr+6zA1H4z21wePw4ECT9O0SQiT+3nRmRNDWZaLolIVqz
Uw1ufKqgmTyGMutni8Fko03/gLDKDY+tBoiC6AHSRi8c0o7+O1xt+gNK7lti/A3Xz/m+uwWI/t4g
KwOOcDLVYGJUS4tNLxC/sUCRKyVjSQ0uVEbqRwC4MAHBSjSa+Sv2SMOsGqhYMGyRbMlM2bNg43M0
TFHyi7jajW94qwR8sDYA4EInpekeM8DYU44vzorPORvMHx072JkZUODm9O0g5beQj+Gq1jN8NDwz
oyiOKE4u/TS2c740ABb87IbnlScjwM0JIgX9pBKXqhcAVfwFEKxR//iMnYIs7frL9T56hl0SAvGY
43yASW6ZcfZHyLx5UTi7ntN6R6WdECuTFd8bA8WpGCMErGzdQLufJh16HJeqidhlwwImLpkEZISs
e8AjJ4i79FIqskGcYoNk6ZWpEfIe0bUk/Bjxq/uUb8GlOJdE2sswV3qdGKpilBqTV7sD3N3PXWIP
WhqYwJ7QMEGyKoUgCc/VYTfYvdCLB3gWxSOQrORsdcI9NsE09e+OdS27AyC01rLgQy2RdULVMVZ0
5ILdS4XR+NGabbpap2kKEnqC8b1Z2my+8TJsr8N8jE0esWRG8M9owTo4UJxnGxZ1FRYn/WUNy7zl
gE25BsGBc+h2CDO6aKAcJeaHw60EPXsPtwE05AOAyl/sWFBOtmVDir/Guq3T/zg7sx03tW0NPxES
k55b475sV98kNyipJPQwYdI//fmcq2yfqrK0pH2xtRSVDYYxx/jH3yyHOeEqnKTwEaeH5aM/Du6T
7jv+q1HzJAekzOran2mUMf/fLsPfBs4t3z29d6v1yAarX8ShHKNVPgMdBxptmfNuUPu0eNH5cac9
eINjz6u+iFX9Ys1s/tf5WLbhr5I2w32dpd3fYyKb3+DOMz4o6dWwT7KG3ysP7YkdQ0dwoK5ZqQI4
difFU9/lZR3fWXWZ67e9gIJ6yMNWO8gCLgsnZzmd0N6HBsTsNMtOJC+zU4H0ieSpiPN8ZbtanC3c
vJ1ttuUiMp9KKHO7SrROdFcWDZnoTAkLyTCNjNJ2fNLfoXb2pVa/YTeq/EUeGfGtFLmm39lUxXg5
p231jckEpxy3tui6KkCc8pgVeZOTHTNMuD+nWRoHumeNFDEsscIF46hBjfLi+ZuDn3UAYxnzQ5jy
xl2ulB7dF33aVI+eW8Up1mt5fe79eVUW82QCL029aT+MTptAuzbg9m1iun8khy4W3LBewCrxvytI
Vq4boz8hSLGPkQzrnU+/ANHC1wzzoWyc0VoybCn1MucGDDJ3cIr8idQvvVwl0QhXB+LsmL46ZTy1
sLZkbycHmHopUHBft+Eflgdp+42xxzHEIgRqtdZ0+7MWUGeKN60sPFUs/Krthx0h6iknUs65THE2
TN+B8cguS256WE/4WCiMHlg4ah1PrcyitkW7nmhi2PoMHD/KMvX5BokBz7DxJEyiIJlt31hNlLf8
ODA9mreD6Qn9yOzRO3dj4WT5tm5C03wbsyQaXlhStTXYJ3ewIKfJdv05WujAuCx1LRtcdupLEW4r
f55Zh3tZm7xyguTJOhkgr27KMw6yz+I08oBXI42nljnAmZcFJGDxXg+wBLeulZZ/BmjWnCRiFONO
lHEMsmA3vjyQCOqYN6YzKPrhMGPqfOflt6ZVrKBUrqQomGGtvDD6dRGSwoYvdtmEakEjMDhB6SCJ
420aQIxS4lE2iI+Z9PwBNOrkwyH1ufdGMvNSR435EyUBGIFntH22Hb3YL24QVWFSXopMt1a2tEbj
GQlqK6zNgBrFeGuaNBluUmaa7iasjaJ4mrUUdhRuAs5ww4IN6nim2032K287D+Wp4sh9M5QE5J8g
KFqvTg4fAYjUtPrVlOW0AQs4r3SpSUuI2BqkPGz3ddZOv1RSxEW5oAbwfrsQiyEIpGEU7yCl5NoT
2314kBNA23DvelKrtlZmp+baiFy+ocB86RZ8DtJQMEHX2nHD1PAToRPvWAn4yipacrQ/V1nsWgFP
pTJv67GZuAASYIXsgih3sh/C45qCqOr08YUBfVipttSHiB2GO2NmOySyHpdx19A2a10YPReV7FHa
k4ttRktwbD8JsBqULgT5ugvbR0CcrgDjrGSO8Cayp9tMNMXrpIn8QYcvsJORZm/MoSpumh79wqLK
UvOmbHRjnSSz7wSk4fVnD/TxWLq6dheCw/a7MA3TlJ4T+69FGftEQQs4oasUIhLtfOVG45L/n5+m
tJevCq0aQotMlC48C5ziZJg505bq088bH9LMc1L39iFLavOdIc5M7mde5n4BW2oiaL3pmGSO1AXk
IfRmhzH1y+QPA6WVcgLW8XuX15kG3c5qfft3UVhO/ewaU28c8jifWfPXuRH+RpIKstzb5fwLXGI0
t42DF3uQKptpZmk5VfVODdD125A1GQzD0nBhupDxg+7Sdswhfy9bbH/OUIXZOCvWbN7kBDzsxW+s
U1DV07kWIgogxLfWLuXW1S9q7P0MBmGJsQdWDgBWxsoyNGRYZl5ACjR0L7TxCNL9UP9mmuyhyMnL
Opxtp5Zqh/N9lEN7CfJi1MtARXoI/MuPGtd+MJkQGw9+Vzc2hEXgQ+2Zf9tbu/Hs9sJd9A5FU1Xh
UTRmHq6GcoxezK6Mf6DFAWC0Yntwl00z2QBmvmV53Qv7L6u8qX0t/hVlsfM8M9TxYInITjkfdVjB
5QzO1kk6wnzuZxcesoeZ6pDYv3E1sZnVlXo2kEvIdaHcRN+gE+1/Rzior2NnVnI7Jb4FQ6qMsyOm
0N2prtquWM/95DUP5dxlGmwDbLF8HJRkE696v8zeNban6lTGkadWluVPG8fVBtxEKkJ7F+mZ2U2j
UkTrKUwSCPu6VgbO6Hi/IPhYD3Uok0NcuayevNhgpODLsuWf53ZaN50B1wNlgi6fWJjR7mmRqwN/
FqWBj2lORtK2q2QRnkwNozQUdm1pwuHVK2yyrXmYym/VoJLbsizdadFNjv1ky0EzGY50Lz0YNkq1
46BAhX8TnYu2Zi5j97E582fYjLC821tAicXaSO2ZPYA2zkcNDgMtTDbMW6Xs8C6f4bQ9FkxKd5bV
Dyxv0TItQ1uN+PekSeauPfaL3zn7WhEY5RjjOw+1dH7VMznvsIT0sCHSnLZ7sDvIwmudJXp062WE
7J3mc93YuaiqnofMtx91Vbotcz/Dy6YvkvTOiHyXdU6a9eeUAD8JoyDCBmq61TRZorFyYaFiQKUK
8WrVluwBVoc2/+1TodKfKKFcb2s78DkdkL6Ef1oWQ/bIZsse36J05LzQAQjI+/AHZf4yuLA7ozAU
3BMNRGM9Q8FDH2J2UjyhhZzLOxrjYXxgFdEX69QM5z8ewAkgfo0waVfPnrSzIGuM7z2c4qUbc+qe
SqhXTzCDeciUkeF6A3aVy0fVVW31NHocFQe6H8oZHKF0wL/Abr53WcrBZZauuYKXzs6ENOVq2nih
p2krMidRhk3CI2FDtsZ72KZVvXcZDuFKy5LA+njQjwksX7WxbD2q7zR4qMT6li57mrZQI53cEKld
Os/qbSh6eq4eGmx4z9JMVTAltOSEQiz6M5oGh1DRCntPy8oWFFHi7OwgNffhG0cg4qoWBgS7hsob
kZPCol/4URpmR3jxJmBSgSLu1Jt1r61GBQd4KTMiLpbZMGXpg0ZCIUJNixS6qi1x3zCa3KXt0G1U
L3Zf1/ldagyqeY6QfVqLFL1QGlReiMAv922HiV0nY2LRtOEAGjzE7PYxZOFCe8duj1kH12FlFLGU
ey9E1IENgIYDfxh6BeiPXSLh1oWESan1xe3A7eoDy6pUFbTaND2V+jjZa6+GGd6yUOIQ/rumC6XR
wGqZOvEeOan9myaKVfnUF2pNnohtrCEQadPeR6q0DKVp/ipdt0zXAmyXB4OBcxWPuYHmpOvkq4as
b1p6ca9JOIwudYMFRcVkit8AcZMT59ECFMUqFy2SQAR7BhOQOZQZA3pvT2rhmiIiYMDtwrU1hv2J
LTseOnhhlGlgqZRBk8WFw9YyIv3L65GyrIxumG6jtkvLlZKleHT02PyRITv5efZtjgAhAIlPOjzp
9EcS4j6FoSIMLr+utD86LICV1XT5/DvRcrFWrdV5t14v2Pm1Go6bTQQnct/pmv6iVDi3q9jWsf8a
Wummuzhi/4PPaB21GTHkGJEFSRrnzQZBlFc8jmXpi5Wa4uoIi0d7NiQD4tovrTpec5RrXUBybRyt
Ifrav2QcOhU2hbBYF7E3UqyTxij0l0w4jtg0fcGUM+UaHuYLGDgzR2Ve8oSdxk4L92rqR3oF2dJP
w9m2RTgFFQKz+sAGHDe/1m+gOi9wDSLMXRY8+CCUaJfWiEXNdMZQ+kzzb9rW3mnuVBvfC8DyoM1D
0T8gqHLbp2HAe343V8Zg3bv1OI8Ey2i5vip1z7whhsCB+oWJyS1rWS8/FKHGSw6wEqbqZKs6HdtF
w6JkjYAWutYIbd5bapKXqFqj/cZMmx40BURwdSn5p1E1dfpyil19+AZx7gzlJVGq0e/JykNtjHb7
kKu6N19KsB6fSpZnFZyMPJteZcx0lBylo0z2DWU9iJVeYCQzbdQ88dIBmWb2MTOFMQTNPNTwFnwI
c/3D2GaclJnDYgrneEuOQWpbCpe50PA8mKCFTR639Fw244hryma+kR0F7WGmxhm3uqNDzAqQAszN
nemV5zWKa9v+k17qTbsYe4sIi1qT0w+78lnULOCwdmtC/GLDXzQhq+aTyF3b6RfUEJce2BHD0lAa
w0MxK/Ho501zdEYP7uS5aTQDBxHvc+s73iuR184GIK/e06FO981oQpUcU6xVpuy2a85dsWtbP2uA
6e8R7NJ9V1vWarJculLJxhMYHKqq04TaCinegP7Mye5EwdBV2TABbK9hVTS0TrGyi0x6SOnDjhWf
nx+nWHpPfWT5G4YgG15ARhShQZFOoPG9RZTEKKhtjQJW2AwLLhrZvWWM4x/WDiJIm/MKS+EaDTTt
5Hdl78V3s9Tcmz6ryrWTwz1TinCWRdqGubVkZWjcTbNGhLzghOf0RAuwSIZUfWtC5opFLO34h6kk
Kq0ywalybKdlVDjyZax1uHlWP76yvWqeHQMFyiK3S/Hdr01mTnNgV1Y6SUc8C+QzFNYNOYpjNPJs
VMNwMrypeqtMWP+c1a6/NjNvuknqLn+xcjl8z3ARaIKYt8IE/+ajZiSGh9ltoAeIonhpeeOWduzk
kuVn596jIBHvWjIyvaWj9TQbSXHMdJc050KO3WsxwcmCSFvhLe5p5LzN/lbVEJkWE/zbN2ka6UM9
TA3MPFqrtUU5AAxEtrXI7Dh+0rUq+l7Gg8gDVL3WMhNjvMx9UzxKXZ2PLa/P102kQY7Fx/42SzKK
zZQP5TdrTOHFMuVGj5y09X505nnZl6Pzy9BIoljAWfMCPGI4H2pl7gdAr6MShvFmWvl4V7qwh3Qo
vYfGsEEIYM+GLJTgTt5HDeIRtApEKDnkKEHWie58vuJJubP6gy4CNYSJPLWZJnqjFLHNWrRRdONI
DwDj7E7/RjfanNq8KrexKIkZSL30pYXM+Bz1wlniJjOtnSgqkH3BgtExgLfxBCeq0imWyDTUiWSs
zDnBFUwTY6GRWyYfjKE1vqeDbldsAljpLRG0Nfp60qo5ENkonooMrG7gORnXumvK/hvopiO2BstC
uUbz2b5V3vQGKR4+hokkoF44HGXn2JPYW2Zl5fQr3UxRAetg/NEx1qTbByGel0s1peWMUaRkWCjj
Qq5LE/bXppubYTNTxXOQr06cFxi+/93xIi1ea7SBvJEMYGdMlhzqrdB7AJcJUfJJYuaztcrYW1c6
NIJ9qLXIkliBPqCOh147mRK3Rd9N+nnfVji7+qoDik60BuiKaSjI6rajRHftSjAnEXLWFtm2Gc4c
h7Mqdt0UucOM5FsZScWu3S17JApbqYb+ZzLBBQVtYYcJWmYKHmrfgr6K4nUcoNktaq2q4YKY6fCT
bRNuEgYjA5xuNoEYpFkpQ249FBDA3GxCZBLGDUrkJhUL0C2YCUU4LLS+CbM79PvztpY9TJ901PZ8
Lzga/XQmQOrIi8pRyFXohnhvQvXZ42gw3JgxmpUxhgmh9JHzwJgaUP5UVrG+YkcH/yjEzuadZf2g
0Ie09XOPN9evnOPoZ2wm/qowzOK2Yep8bTKcqsZpONvCNuWm1F2UFnS1Wrmc8kh7TG1f/p4Ko1hF
Lblxbo8HeWC4jRm4eF/S4dl+Y6FSCWugQK38VSBXfp5DF6Tabp2atmSGlBTa0LyyWDSr2OtZxIaG
xi7SeVPkaACUeuJUiyyDKkYYqAIZWnMehXfKnaZnv7LKVWik6TPYvvfUFbC+WeskRbHuFfeP5U2M
uhjU/kFiecKbDqP692BSQzRlsV1HRfM+29nM9tirZOBCZljgXjYuYbn0BYSdJkqDPu21vQ4ovGwG
fQAhbQxxEyGKx7UogsPtGfBhNpjNVMZuCAuIqcZoaknQ8h/OGDqiyGXvsmbe9QAmW0zH8nszsdwA
y400QOQGZ9SX0AJGLZIpoKmYf9AUs9n0WeskDBCYXBlIxmdQqlsO5+k1mezmQasRVqIFqDJQLwnl
2zfTcYOrlS/WQ23M0S5DuR3zZDfiyOx+3twAgh1szr0XFKVts5aditutXznFG6kC87nXnK1zNW+M
6p5llHcA1GjTl0i2JvJ1bJqbvALxMC3pfqPRnskG8CC5B0lSye3soCjDqwSd4WCbFOe56sYHRglu
XVzoxrw0Z71RW7uEssDGXHgOqzm9tZZ0Vuopn8iwhAZlgNm19YyFDeYybrRx9BJHYJSzZB9ptdmn
gUqi5ryE9tPoPR9C3JJoexpoUi4GFeFjP4FV6sE0ycRcC7MsagRC/lhYGCYwlb/3SVoXf9rCZY0V
OZiG4LXLX9/X3qRr2wmSQrGEwjgyPHuMSWcbkJIcKBz4hPEdeZ7r8uq5pS0f/FKPrZiZIyP8N7eG
wd1EnvSJEoKZD+rNMesEcStcOJ3J4DZblLXlA+YT/kMjRf/UDnI0Vo07sV2myR2Lo9YW3XCD0im9
L/2heZ17Z8oDUMYhWZtOMYTrHDx2W0lL3iRlBg9ZlEj1WbtB9Rx5NQMSw72XpD3nmVhwO94TI5zC
vVnRsn9LMb9woAJjSwcxZZp+TEzUdWA3g/oBuxG7oL4zLOMGPDd0N3qS4Zlbw806RqSv/CCAYn40
tcl6bRko2Aix32UatePE2nfohwlVlB3aa2yEGu8x16OhfkzDKmD7ma+7gmIkPf+G2a1eEfKLnMOD
h4wHdWZDX2Wf2j5Uoy7WeLPrpwn97VG1lc3qk7Veu0EtAICWh2H7zMYu5RjIopC+JB7+SDuEOVcJ
OwmKzu52aSjsboEnrkcfOCS/Oiey9cXce8OPzrLTRySUw60PMpQta3tg1sBKgOnNqOxtKMysXDAR
ypcO051N78bOTRGiks490/7TSXQim0gMA2Va06t1wd87+a3nGpt8btVJwGQbV6PDWjj1ASEwrmVE
I/U0RbTlw3Esya5de/C87D3rV/4t1ajSlwRVuJIdEIsZXNq1lI00+N/GbEt72dWQFvFeoHnl1TZJ
4pAFJcqvR4iorai8n/EMOXyBdHDcNLWrH2xrnnZjxj4MOCkK92HDJg2zxf5H7RKnG5Ac4w+7zp/c
dcP4trabtLxlSsVfghVuvq/wRT/UTT6c8iKr96TvxKeySkOWxa357BaayPYpwOOmJwxPO3lt7W/M
1MenQ7OfhF5NOyu07GNYh5m/z+hMcEiYhq2bjsq5K+vQV0fgABoZNLypa1TLehqxTAEwdAOYJZCJ
axnewYKfj5PixQSQr9aKDQoOOCzlcBgo9miyLOa7EvZkjHnCMWEDIwPOFfEdQ1d64zCJi98hPDzW
ZmPzPbLaPPDPRg1BWefuN+YAsQIpxGKTpeRtHTcT22ER6lEgtLYTq8hMdRJQzDg7DNBkNpWBS5Je
2+ptRL2p71IOU3rJTi47KeytNXSNhDqZt96ycjMNj4HcWUFNfs1tlFaOqF8LQ4qTwNAERf48bEp/
tp+6RFfvxeg1d43jlzvejerRmmfzMY5xvOHY1J1pkU/CTRb1qBkIa7OU70nmarGKO6+xIYcV7+h1
pxtTjcPKFow6C14mQVWdTKMP0CfhhDOhPT/BVOndAIKUty/6egQ9wfKL1s8bmyffGIs17RBQg8wG
9bPCcuMwOWd7hXaYHm1R5U6gJCda77b9RmWz3KnR8h9nrXRuUXTbjwz02qGRrXUjoOTCt+eHLvd6
C2GuNmWZbZADuzrGW1nOXsBl4B6BVpKDlefyR91gGGqx1GXkjMZ+k2KzsUFUwsk/ka4+myY6qTlp
h20MlnTjlYSqeBS9dxvz2yfPKUcgkRJprhm2LIYQAAZx0XMiE4O9cNLU3xopS1xdhhiO9HFafVN2
Df0UNB0iCaS4jd14vH2h7soJVF7vo61XZfWT2xjZs47KcIEiQ8PHSaJHUQgpl2hyNLnoFfBnpZC8
zaWuHrD6sg+eqDH4igajBtQCElzkRWcw17Z6eUo9s4U9YaMID2f4kHHaYxVR5GgmWitsb8YUk6pS
mv4+x1HguSmTM8AfmfFtJB1xGDt3eFO1/muazeRNOCJ+cNs4u3WcuF5GBrOfnnX5FkM352gOjVp7
XuVgxumFcitTC4cqHCcX2GvU57oF9A2LJ/oexrrRrlrmalzXUhjCUERgnJ9fSjPrv+lisl8H1Wlr
bbTSI/ACij/R5SvXPEfZVV5/9pSM9V8cvO67o8GInXhSbwE1BFxluxtOsdZMPzo8y2+6mYxoFM8C
EncFqFFv8asETgyKZIRDs8sNbFTwlsfuOUUtnOD++jNNK0MeUg6rGFr9YNfq5AxwRUmiyupiAEHU
XDs86XFWgR/kre92D7CFEisN0PUX+SvbWZ1yyOvsgx3qMY43vF2stos7pqiZzQSO3y0KEKbnWZ0M
kM6cSmAwFdxyviLTW1RODlnoOIMSpdp6Risf0f3OUbb2iLvQHjS4EtXvr33/zuZ+H5n+XRiuTpVj
wiI3zT0wFWBiQ+RXEA2e8fz1n/84NQTrxAs70gYyltNntbWPR6pvYjg7X53MEreA7gdvTLvkoYtB
IcS9lup/hN/d2FF1Q0rTr7j1r/g3fnaNFy6ljHTCzfNS7H2iBLdwQNw1mWPh6solfuaxeWE5ampR
BrkeNWBa+s9MP0foNMsinfboUx/Cer4pnO6d0fA+n8ZlNHplwPpsvmI5+omx+GVGT5YVToKRnYG/
ZmYGWtzuBXTbhTc+8L+vL/AT39/LjB6E5YU7TNLY85B/k0774Oj9it3m4us//9kVXDiERrXZZgXz
6Z5adjvDMocdbN34PQPJlU/4xEbzryH1Pz74HTZPCKMikPZcbbRptheWOBtru+FbKYzXbNJ+fn0p
n33Q+Q7+80GxgvejvG7YO0N/o0S06azsBFAeL5rUXqdRcsXW9ZMH+jKKx5WYkAFgjvuq8Mxb1oL1
Drl/t/z6Kj4xB7/M2El6gXaMxew+A2K5taz7dnYPQAzroUB8P06/QbjypdeVw+brD/zsATP+97Z5
BH2oVqh+H6qsXrETtld0ZN91uCRX3E0/e8YuKgAiDZFFSSz2UDF/KZgHWIxOyOv77AfM0q+v4rMf
5aIMaPVfI9PG2Fud8z1x1Kaq8v/mvP3/km1IQzfgjhnYVLHJThO47vw0i+paVO0nP8BlQo0z6EVq
GPD5qyL8ydLrESvLrctxduXWfPJe/DUH/ue90AQRS1nW2PuW081S0z7JrF9TV7zMif6GbVl/5XM+
+QmM88//z+dEWsgepsmMfaS6W6DEV8aIK6/cJ978xsWr3ZzzAvXUlfty0r1uWY2dgTc+q+iyc/u1
Y3oGwJw//1Fj2V+JKf3sVzlf5T9XY+FYaltVI/eOyP70dgxbWLc3upFcOTo++1Uujv6x7pqxN5Np
X2NWEfZQ3Mplg2rezLNVbYrV16+FOP+5DzoM4+LtPrNDUiVKubfT8YawraWTqkAk4hABtnhtiiAj
3ciQRrxMdl2erWHPo6lV4sfXX+Cz23jx7psmIlMDAi5b6QOWvgJkCZhIGxrrSnH5pF7+TTr653dC
D+Cltn72dtCzW7xld4mMjpigrIaqAhuNSajAl96yrwRjfPIkivPX+Ofjipp4pzyxJX+6ojfGrFgs
Qa92Q6m2WSce68K6UnY+M1MX56/wz0fB8LAa33S7fZv2d176CMkmMCuxM4cjhnQbzVyDYbG/+m+v
rzg/qP98HI3AXNMa9fuSEcGIx2/Kba9kyXzyEIiLymAM6IhSQ29uisFca1a7H23vzkzLb//pGfvr
B//PN0dn66MKjbqbIqrc2wFNTq7c8l5ci2T95Pz6213/8/f9zM8QkSX9TWqOeynj3VBETFU+rMVr
0Sfn1/GD1/Tv6/vvR+h+kWf21N04yKuCsBLZCkvqceWzTw7xB7QLb+14U4ApYhgohuKH3Ndecby9
Vic+u8aLOoFnJtabRtyTMe86B5ZGAEkM0CLcjV4brgfm0TX63Go5YYW2gGGI9DpFPZu1wwHq+X3k
4GaDWukesdXr1z/rpy/ARe1A9CINAg36mxax5mo0h/feNHjinfE0p/dCgAaSErFIhER07Kb/9VZc
tBJVCnUK2UFP6uZ7iovIU12PHY2RuzUtsRnr6UkfdmNtvGACnS8hrtMP5Lsqg7MU2mF2xn1/KSCA
Kw3hZyVcvyg5I66lveaL7gYqmVhnpR3dEzCyYmWtgrCsUduC6+6GuYfg3ydvXfQo1U4q5wkfNu1K
cfjkDdYvahFGvWokwRfLqwnMEzqm2juFIdaeiwbs65/7wyfQEpeFPMSZMIUu7h8gka5BCG5xhT9V
otxfjWL88KiwxGXtxl259BOoRQc7cnPWLI6GK0IULS1Pfp876ARJ1i3CSlPkLZtX2ojPPvPixiVO
bmToMbxDjV3ngoSujjREe3iEiLcZNXWsreE1na6GVYsPCwnXeFHFw97wLTItvEMs4hVm1svZrpZF
Re0a1W1k2NjjdD+mjhSs8ltsmmcD2Z9f/36fXelFkbfjgpj6efQPA16NvSKerrPz23ns9mPoN0hy
zZcpM55lVV75wA+fSS71/N//qZmmL+ukGUr/gFXxN6HF94WpPyPx+PpyPsZO+PMXDeAw+73IIH4f
2BZtigZR0LhSfiDlmxzhmGXWE1ybhfc7xwNgUejQMjILGX+Kk8PX3+Cz67voED1kODpqWv8QZmff
AHOKNoUCTS3hoGy+/oi/j8X/O3e4yPNj9M89hHyQpMKechaH0buGecSIqfJx8gMz9NwlO+xgcsDp
M5S9bJ5nSabNuLKS+Lw0wiqckJsVIfVYQJAofuXGn5/Uj77SRdXXXGggEDRy0iB7ZKeFvS2nCiNe
o6EFT6wgna1rpfXDiYWrv6j0DfEs/STL/IhbKkTe/lH24fOVO3v+Gx9cxmXVbg3XVIlW58d2ItoC
dpAdp4HsSxcY1BiAJvN6I2JOzrrMZnwIdI/dU3+lS/2kll6W67jSZ1jF2VlHnD5EfuqvojjcTVUf
rlLMua48oH870Y+u8aLYeInparBKimOkA3MT/rFJsGQh3ilcWJAOW7cgicnewpsiPs0ZjQObf1ww
Mhy18qc+nPxVoql+KeUYLpuiuTbwfnxiWkK/KEXV0OtKViaCGhShzx6LjnXkC3TUKVsXNg8auu2d
CUkOC0CX55usrmmXWMM9UsWnAWLr18/AucZ/dHsuClTBOBUKgeibxeQegdjO69Ndl00qSE21V2c2
CUzz1dcf9rfsffRpF/WKt7gXOu5vR2107jqqxULP9KXpWH8GCVMbj98Xp6727DQatF1w3kx+oB8Q
/ufwQNTIlW/x8WMPG/p/C4qiYWrYPhVH9I9LeAJBRICJOjrJT3i1O4s9rwSgydriypP+SZHUL4ok
C84p0QqVH3sn+g0R6dl04TsYV1LzPs4e4km6qI+9M6ZynmR+FFqNmTo7hU5Nv5IZJABF5DDnqwJR
n4uRC55nB9wvr4Dmn73AF0VQB7QWERKZI4sXeKWzt3UL3Dj4MeH/ff1TfXJe6+df8J/SLwEABgCA
8ljM/SMk4ZU0ocK0hGWvsWdGNZgt8/TKAPjJG6n75y/xz4e17HNrfzCLY0xalNtqS7MN9LOlKAO6
2dkbt6TpsoyfEu/yslLbUejbLpdXXsRPCpXuX3RhQ+VHem+HxXHoynfoWITFGXW4sjq7CTS2/GhL
h7MD74jDR9bsIIrBRUsxE0jqGnM2R8EYvZl8lMvC3EQEUixjJpCvf4ePf2rdvyiiVoT+so3hhIwI
7JO+fXVMooAAef/4c7r8b59xURAzy0NvGVYV7ab2hHfGTUkI+NxDMPO1KyPsx8UON9T//YWhLUIO
9ZLqaMxdHcwKaAld6Lpw7ZblXjkuFBI/ROL9lUfq4zZB9y8KDUi/gdPDQLMytQ+oPBdzjOePPSMG
yuJbjC82X9+6vzDs/6+run9RYaxEQ/LUqvLo+XV9o2tQwwyc7Fid4VrNddaP5xtZuWoFX2GltfXP
ZFbRNrI17SbW0Du4WoKRQ4aYPc3Pu8kZJ2t93Ey6sVTVkey3vd8IzCinZaOS17CeThiHopVqV25s
7r6+ik9OB92/KGS2qnSiMfryyOnsQ2tCGgGnApPxM+1Iw2kuVYfJe9OLaZvN6Anbctd1pFFMJgS1
PPl95Wucb9pHN/OirlUqVF0X8rDbY+UuMM/fJv22w+gNi3YqT/vmtq+0C7xyWM2ejzKYZkPYuP8l
ONnS/YuaB/eWLfAoi6MbiScWwRtfq+47TK90+8qN/uSx9C4KHfYy+LtDYTnm0PCR6G1GK/ypRh/n
mfYop7cr9/H8lH9wH72LgtbVmmKlNhRHE2fiOzy9cAQ1i/rkkRuD3W+FA+ZAAAEu1EEsQmIamiRa
hA7+50lNLFJ9tptDOvb1t/nsms///Z/ijrX87Izsy49jqn6zI8FwTXz3oL+6Zrqhzfj6Uz4r4t5F
ERtJAcQklo8BUfaW/8fZeezIjWxb9IsI0JtpMr0pqzLShKiSofeeX/8WBTygmjeZBDRr9EBZJCNO
RJzYe+06pnpFko2Q64P1+KmLmq3ThBtcnaA6/OdUlZDUhicZQUyI4BlfbLAFUbrB5nxIg36hss59
iEnZAyqEWxSTFwM6uGPvgZKiqD4WnnhuMzUpPUnLlWYlZkiZUYNyK0d2nfwAumMnDI9mzvIJBkui
oIxERlmOFh5pfJ/XxtakVDRx4xSRzN6jNXJih4QO5nf3VEeph/kWGeTth5sbNJNK4AMPNVJ4n5dR
Ig0Hl8BDY9uJ7VEBvru4H72+PRTNyYTHCBeYhigFF3ALuFCB8K6CQF5zHPmnpzAm012g2wJ2sA0u
6bh7wq9wpyIE0HpiyqTyAMT79s/MnNPFaVS9UDk+qEnsP0EonjDL1+811xBIMINhL7vdyWgQqzo6
wPPQ3zuu/7OlV/gAAyA8ZZ40rFD9or4um0OPxveBWND97T9s5isak6kPT6Wr6kHyL3Eow9iCVFUf
izG2OxxWld4v7IZn9hbGZObjtupdv6t8yvYLKSbBKmngixIp4znKgMK4XheBGO/+7ZEmM9oyLJ2w
tNq/wOxfDw6HdhVBngQNpS2kg9mjj7z9Q3+vP65MNGOsKV/qpldi4EeV7uNVJ7kRiwws/sKPQSYL
tlZ+yPlZF5FGOR2pK2XMzIBoCt+8OYKWwsdaHUUSJwotDRb+oJnJYkzKDV4ks+Bqw7+o6D6l/Nik
HQiJnMv0hQce5/a1B55UltpTJW+IWg7EzrPf+9uiAVcQtH/CoQEcS+iVFdQA39Gsduadt3STO3f4
MCalBqCn7BZYquh9up+AsGwUmd+zX1VBq5KMmLg4+nK4USvpTDZBtNIgToSsJrcfeqwE1555UoFw
8UW9HPPjTSdAwXOTA95eXPIoMZ9itLSAti6Cky1dGs6sR/qkIGmVp3cJaZYXo62wKSvdqZEke8iS
H9hxseHXRx/EyFAcCRMCrJApEtu+aFeOrEZJfL79zHNvXJ9sT4Kw6rIRxXiJzPBe82QMrMOGYCTM
aW15Gfz+PVRVctnUTZCnGyvUTrpsPbRL940zVUmfVCUqviklpOReNOlPb3pw0fTC51KwO2QQw+uF
6TK3p9YnZSnEMwBF3M8uUkJaZrkbHOgx8btmtA8oIU5dXeyJL8SlKAu/XBWaUNkLgCDJjhPWA72Z
2y97Ztbqk3oVGiTDNUbvXsZVIfTibQ4+m1DY2//63K5LnxQpSe8qRwX6dNEiUllqSGGAuKoeR48A
19jx8V8M91rS2vA61rIZbkvPsQlAxCLen13T+u5wQY/30168xhlf75UZpU/KVF+2XQZgnL/Iae4z
rd4TBv8yBvIk0eH2Q8+90kmdMvCoEWFEoh13si9OWdz5YfdcdAv/+tzonJQjNynd1O1k4SygabZx
AlrbHNvearyOIRel3Lq183j7QWYuMfDq/neJEYSmTn3ZEs4JwTU0uVGDQn9/4L+g/YExIjhaeOlz
bJEIaox7CX65q/3bqq1NShGQauT9qSCcjahcE6S1SqXv4+2XomXAD7Af/Lr9kDPjQZsUGxJQM477
EV+rNfdFr8Loa46ezmRYmgQzRVWb1JNCHxyyvnMSDutSXKkqfqjxWuT2nz9zZYeN8b/fKKfD2OiB
78I4kcM1QLadxwW3XxebEmuLF+Mf711yo0O8AX75Agwc7lKSLxyJr9+yq6I2qR/coItQE/hMjiS/
kJW9SgXxybI2eg+DQ3jPa+kyxO6T4C5sGefKpjapKCGmflNCL38GE9p/4I4Rnnz+hJU35n3SMH9N
cWv9yfr4OffDGObMb881fmviQLvciYxNWnR/IBd6u9vvf2aya5NyInUNzgI07+dQyj5Kz32AobNZ
nIFzg3NSSmA4uHFFZN2lTpUGikAL3lsAJhWTQ02ZTPTN7aeYm+napKp4PpMgVvgh1MiorrKfaG3o
6qiVt85JvjoklvkEcZhOU+JW5SoP8rdEKodtLcbRWkl6AwtAvL39x8zNl0nV0Z3agopcUnU6RDgI
0KAqZMP69j8+80bVSVkBLYO918uFs9RlmyCAehMWu6TQtovbh7kZqU4qSi8YrdTDCEBHZtIfNu4h
e/nWM8b0Puxes0zadz5dTSnfi0N8Wuwdjf/8lYVNnZQZzwFFmo2Gar/CFDnU30Ic2tilovfCy9ZZ
K6crY9y1/dt7nJSdWi2UVnNb54yK/RC6+k7zBlIE0n0nLCx0c19qWlnkjky33BPOOHmA/ybrqHew
XefVqTKThRVuZvaqk2ICFNx3OmDwZ39QhdOgNB+Sj9e1wjJu/9t7mtQHPW5KIm8854zPjqnkvuhq
z75WhjXeLdTguYeYFIlMBZ2XK4pzBit5wD19GPBiml34bxVOnZSGKIZK4ZPbdtZr5ew72ktSiWeg
UQsv6K9+5tq4nUz3zADQVY9/fozot5DF+g2Q10qUJfxHLYQMQm60TFuVyEHAzhBC0T7oZUK2h5CD
kZdWrpuWKx8wwwY+Bd4UrvrXHB/ihWE4Tp8rf97UpOE1rY9ZOnEvfRGuApz7JO+QodH2b47c7hbv
02Zm79SoIbZ9pzcJm0ZV7I+Kof+B+nHCmLoy6/JHJ/7uq4XRMreAKpM6UXqGUjWuIpyHJHho4abG
ZXpQi2MMSSPOnj3yLEb13usAlTJItnIH/W0QPguMtB65fLenxUyNn9o6eq3UjQRL7VmrYfK03PLW
MrP79j9uzMwIZfz/X1ojUa6puhuORT6FFt4CDt2nRr1vKrO+K4uqNW0yfqtDBi3t3ac5tMsrhhrw
cyiAhOXZkRGdSzG7b7RMv5eqkFN3UbwkUBS3cWcRzKkR56QW8oeT6t8IZjkETX8KfYfsUNFN9NqG
Zq/arm+SLu06TTGaFapfqYbTvCW3YG2kSvgTdDeZkLqY5Y9AmpANJMRauSsXidUfv3XEd1wO916T
GusYRjj/MilDRC+byGVMsf7wzGzY0hvwbamN43vPQ+yzKkIJRmkfYfApW1JAcOZyinSD1wHrEjRk
gorx+REwKUA8hgecnvoCLYEWie1K9Tw2Fi23JW2Z/PAIeX4zfWk493icbcCUzVrwzPjg0xQ9liqY
yYGwspXcR8X9kPTxu9ta1kLJmesATE0HHoBBo4LLedFE8Yh2i7TQdq+H7UPENtoriR73pEerc365
ZbFRIyY8c1Jb0tPODZ/JqkCsQKHlqu6cpVzcOWb03Gmsm4tdZXlu8E/WBFUp9Yo2i3tJgzc6ZkTi
tmTcxESchDXRi2rJSoTLrklQiPl+8JaHnLTcOupXDkmXdiN3DJbC/4hLouMVq14pGaB7wnSldS1Y
j4Abd3KgH7F6H40sdde3Z9Vs4ZisM2rEtkl2CjajgQmRI1k3ZblzamLuuJOUIKf12bCymh+mQkKx
6q4ddj7mowmiU1Y+b/8Nc8V4shbBq8VcDPX40igDYMXmRQyqndAprwCnXwUUObd/ZmbroUyWJLd0
4UJKmYi4gaZ0JJ9Vek1eWexia+kYMzMGpragtpDRBYMkuMBcOXduHaYrJ26qTdekz5mm/oLVx76a
mHgpbNZIHlZ6Uz/n1sihIrv6Dj1YtPCwMyvP1EDkAPUi8EGSLlVeHfIRmmdqyo5z/6qx3K1S5pBW
2mrhVD/zAacun6ayYn1AzH8pUNFCdWxtCRkRQgplRaijCM83kxae6+/XurJyT20/MUZpU21F8dKB
PDKc7NjK3nfNdSBC0bmFpAn1jHy9QgJpmijYfxtlVwe7inVIzI3noMdIXyt2oxgWDK1ev4dhmY2x
Bju5eR3iV6HWKYko15zyAvXbxnUXiKNWjW2wvvAQ8lgTrj3EpBZFqdVEyeCKl5R0+8aWpZyQdUHZ
47qzNlDqLmwuf0lR9DsSgQkDUyHZwII5Mm5Wyva3YfSYtBp6i0r1Ewbr74i0AGtlSRE5V6RMEB9Q
EfIuuP1PDUTcwuo+U0D/PsyX9TfrFN0o8clekh56vOIlwcrSW4jmrrp0jpsTVkytSUljQabopOFS
1sRaF22Iu6qRcTfUtlHuFO0QVufBqwjPVHsdAmRa7yHN41gisUIcwEkGEKIYAAc/okCJu4GKtkIq
2+3qWuYiti3YBxEqX53IKDQfROMxoRHV9eYKwOntMvN3Obv2cSfljM5N7pvAey9NZB7IcO7IEmh8
29KMzyaL84vREVeR1s5Bt4roRxcK2sHM1olI5jQUIr6w8ZiR5iljjhR0bO5ANKDCSd9TVdxrgynB
bDG+CZIFAzBQfbtpTAJfAAYjpIEkffsh5r71pFaSKFJ5vpXyDGr/I26Kk9+pf0pzyTE1889PVfeJ
qpNmICXDJRXDD47QteJ9kJ33b5v7v23rLwM1EslExrcyXHzFsY69VhH512aZHQ2dc4wG57VOrKVW
uHx9Jk+19UnmVNkIy6QceZukem/ZIvoBAVGefxe1/Y7Uvi3fCrJFUp5dDU7y0nI215GYOqhE5p3r
EwF/8XL2i3DuCfEUvgGRO0GrvWur/I/AerSl+AIFIVhXUp7EXEkXTAxzPcK/G4ovb7kihqUwQSFc
iAEvVqFzqhWnX2euUj8pzpbIja1LJAqK00i4aCaA2dsj8+8R7cr0+h8NvgCv1GCncGlDN1r7dfWd
68MCDrYo2WGYPPso+8Z8ES6ciwRHjAcdRwUFJkb+WlfrF7+HhiX1u6AnSSMNqrVY9MdGNM6DGHxz
iHKgSDjVXkBw/uj6wrNStierJyiWdYKwzFp/HfIKDatZio8EktGf7yNDWnmNPthikxxCuUw2QSYq
cJ0kUOgD3klwWUuvfWbATXXMqkIQL1Q9mWxwkO25A1wTL0JIDKKff3rRt36IDuBH11bdZNsBpHLo
+Q+3X/3MnkIcZ/OXL94TPdu4+NwvZLvbmlODR0vuukFbl2a3EdviF8ar278017kUJwukOzhxUJHn
dmk00GEK/Gcfpllykgaic7SNZloP8NfOZLLsYarsVQeYKWFToV8u7YtntnJ/DzFfHhYSXEVMPEu0
3qhrIg7Vleo4ABcMTHiNTe4t3l+VRmas77POfIuH7uzCQ+a4Ahp34TXM7KumTgwX8lvZAL6/DOov
scg3Rp2/hVzahHr22Dfd5vbLnivGk/VK8ASL/jslDLbTuXKCfWXCiXVKeeEpZgvVZDHpUxhHlhnJ
F98AP8RJsyG2CMuIXn8MnrpVYynj7KrV55IG57bTyrXRPeH6erv9fHNHnKntQgMsrmtmL1/gHhFL
VgebykrXo96RTZPpg8wFxqzkLKp+Dw41+AwEbd0QdOF7OZknkvC08IeMb/RK6ZpaMEbov9BUrYwQ
MNv1rUhuknHxwTUVuX5KReEIzZSvqwK6GgeayU3q7V8e++DXfngcYF8G8wD1qg/SWr4QGX3sAtOl
AeTuNCN+ruI/gEVXtfth4ddYmDwzc2cqwBdiKOKkOikXL0leFG6KQMBX//o15f8+S+00SZY52XAh
rw2pKuxGYC9PPTtEJzG3puv+MrjzU3H+R068M8mwR/1rbUSxPga1esGsvXDamyuHk3kjYra0cjUe
LgMAS9hT0iZs77uaimv4hyyXFeK3keLd/oJzk2gqzQ+rHMt8zmMDPdh71vASYrqs4F236klL2yfN
ko5DXz7Llvi9lIv7xYvv620bxZrq9IVEdHoP9OBFLeJ735Kze/BTb6REFdteLX/4wJ+QOZePBgHy
gxQdcv2RnB3bDMuF0StfnTf8BeMX+DJ8IQGqMUaL/sLCfHFN9+jH0LjVZjVUiB4V7b6Nj365Eb30
wXLdt64xXpqg/BAid1NAGB3fUhhuhfbeF3+WzW+Z4IDbX+XqvOIPm8wrMEOFmuZdR4Ih6lo1LxF7
kCOMnnjbCMTY+8KrpMlPita+3P7Bvzda/zOT+cXJDQ1HLUVOvKq7IF6yVa1315abPBIO+zNIvGGt
FuYnwOG9keWfACbVQzXI9/AwwJWaBuGnMHT1XCPkTeeqCtCOm+1cTd3IMI33Up8oG1HOfZBIsIUN
xfmWpsIn0VX2kG9Vt7fbLMWdsXO4koZ2c1AIqCFJOa5jOIpjMEJnfffVEl07RmcKLkGIA8TOcUZY
mrQScRyZurnWKuLbSRcynNfIWHK3XXflKCSn/HeMJKmVw+i0tDOtbVrefrdu3AeclztQtNvM4NO4
Ie1EpeoO+pg9pynmQu/9al+JX54MAlrHqRfqsnYmbMyW2/JsysJWy5XnwF84ZYz/0rWPPtl4OdDf
RcFy8Mp1xl2P1iZW8DaE6r7xs6O8JFO/Ws8YWmM1/zLLiJb0sd8o8jkg0x3HT2fsZJK7NJNg4sBC
ybkwaWbe19Q8AR46K7Wsl8+oJwjrBhJH/GWa5qvFS9PrKz6PMlkjStXnstnylLOeZglM7Q1KLARw
u9LTHgLDhOAGOl7vnkbTsyQAyjVC80GoAoL7Ypx5wsKGea48TFaIXPYTzuWCfOaiWPQAZAeNjfZ9
lNhk3aGLOjtccm5d3cTxxJM9Vhq0qF0rVT7DXz95uvhoycNKbZcEETMjcGphgPmqW13TS+ey718h
r58SqPqYWE4Z306I1AUDz9yHm3oYShMmKZFm+v+PQbzysCwvqb9r863X3QveRVe2eXwfElVEJcrg
Fi8JqmdeoTmdx56vpzrk+rPSugUcl3ZX5AGhjs3mdu2+fmJWrKlZgRs5CJOBr5/TBoK+1iCN8+7A
6dtBd0+D0QFQ1Y6pgf9WNcxJ1cgkkgOGIdDPQvnGXB7K8AyNBqmSdxzMJcbW7ENNqkYH9D8RJd6a
Vlk/GPBQMRjemtyfoyi6iCJkEEFpt5rXHLoCvePCu5zZEpiT25bYGogd6TM+VrXruFlmhIjCK6+w
MC9C8wNWNFE5HUlr7ws/OJaOKzXYnJQU7ty8vmAanI0crRoOXpOiIdkx+dWq/8M3umc5j85d0Uao
lQ80lzXzn6RmjJtJGSG3HdBG5RrnzgfFHiiNHZiLkLSZajx1Q5D6l8LFc7UzuV/PkZk8iyXKPMvf
NMj1b7+7q8cBFsixPH5ZWCzL1YlL9FkgG/13Y7I8q0qxu/1vz5RYY7IfEuqhh8o15o6PeZUFd1Sp
t7es4eTlQHMiKfiQyKho0/Xtn5upg3/vpr88SpslFpeUvX6WsvZn5yiXosvekqjDtUdItLO9/SvX
Bba8scmkGqJQykke1M5x5W8jmQ2aV54sb93U2yF6j0UUCo9Fmz81GvmQ7sp3jln5VnjNbsg1MpwM
kQiCYOmZZ+ri1AJAGjfBjlbEK0aWURDkuyKJ5PaDzo2MyaTS3TrVAsCxZzYfLc2sVFwli/7iuaEx
mTYwOIo0atgRtilc5DBTSpI4hQaxieRQNsyc/IUiXUOK3UpemR1k3SAng0QW0ZGzwnYIEvJXRRME
64oo8U0LTtDOrEC2XcmIuUqL1IW3cN3Jw+eeLN4y2Ri1AboaAY6xcaIY+HEL8/WT5NtNT/56j7VD
FFeaGhJw7Z4GNBBBW303DGvTqPUf0eouZaE83f4mM0N86hZwU78SPKgeZ8lLaOf2dyF0VrIufkRV
+KBUCxNp5stP3QCmAiBZ5wB9bhKT2Ba/i+7ERtUWltrrTWISVydreR1HXaa4mnkW6QjHTkyrlMib
HV0C0Q4HwBShCoVbjrecgIgU71QaP3J7CMsSY2C2iRTgJgIcZzoG8rEVpe9JCu2+zp+UtEvuABwT
qK6h23QLbsjVNnR+CVlz5oTRbnSl0o5hYEYPudvmpLSJv7KieogrOX4UVKF9JbfVWdec4Z4sAoVt
PTGesG0Ga12UlKURNY6cK6vV1IbgyHiDClkxzgFBT8QOOXtB0DaVqn3LveFQukIAwCV4iuKfi5ff
c190st0wkZDoSWYqZ5rgGml1cAqqQF8YLjOr1NRx4PtyWhV9rZ4Jn14Djn6Js/Qc9tIhXHJDz1SL
qYNA1PwMEafUn5n3sEgq75XA9Y72fbfWOT2Ejvun5uybC/QMb0+06y0dBqn833WxKAB8u2Y+nJu4
d1+CxjjEhe4c/GD4HbU5t9oEWe5hFBCukDrhtiaUdE062yoLBvMfVxptUnpKQl69FlbFeUi/UWqa
9M4lsK7Ro80oy2+zcMOq1pKhYMALJ0Hu2+CIW+wf1FP3LnC5bO8IK1koPXOH+KmO1w0kv+8dwToL
cXfyjWxNqmGEKFFV30KpJAXjIrnDWouJ1hX+jeRHkMd/vwIRiWpv1AOSKF91di7YkCzWo51UQRpq
LHVxxzo3JSdvmijPwaszeTiXcXkyPeNA/BUMc7H/yMXkG52tna466Imbu2oJ8TBTyqduC0HJZEHV
PWD+TvqYZOGZOIxnQvJWFTkNSVovVNuZqTM1W+QRoRGxG3XngguQQba7xyHM73pJeKjKYcxO54J3
iUg5d96Y+i4Cuc6LHKP3WU6dsxPJR8Jdcrr3NNyq58CVLsCi0lUbc+krxm22oHD5q+C5UlCnhgwt
7nTEa5DMKs5r5fDUNclGbkky243zBWLuxvIukvJsJg+K8imgUBA6INPGMYvvVXwupCrZo99FzsUj
Uybm2EwnIFD2bpyvW8Mhj4rwiOR7KS2hwq4rZRRrauIwyLuq1ZY/2XI/teRFqtKVlAr7TPoedVtC
le2OvBMWH4QVkrP1u/u2PQhK/5SIr531ZhBdYBn3ifvNc8m+ZKYXydYagY7ZWxPXdmd5Gx6kN4kO
zMWlTu94fLv2msfF5cv+uiauI+xRY57DgJwucRcHdyYnKs98MvN92r7xlxuetKqGaJvXzkrkpt2k
EkhFaKumvoWd4efdnZ9o6CBZ97B39sImSruFv+/6vSTvdHLsJJ6ilYRBAmgXPRdGAtwxX2E6JtzS
2dHL0aJdEG6TRNo545mXTgVxiL31eHvBmOuDa5MFwwylIcmDwTqnebXSZa4CSIEKPzj1jk0RAqaK
+hdF3FV7cjGfKvMSeeE665H2wafutnxcW/ODVdUhU1haxGZWZm1SPrWBiMhQrJyz6YrvhGV6h64J
7cDQdmPjmA7EH7bbvp2TVLcN/WKtu+1RFUWyDaHDEf2dXCIVnXLlWkvSt79y4yuDaGrVEKTcVcj4
BZLX/KgHdy2NMQqmv07IeCi9N0NuaIK8BRopq4iIQv1nSkZozJ02o6vQ3kdTFR+yh93U/GAISeH7
OOBZ5WjSYINmTeIExncmVmg3SubHQZlAae47RLr3yyvTTF2dej8i/IydkYnOuZGbFxx6ICJbxpro
Jw9CSYINpWIRbfhXq3ftpY3f98vMazQCJhOtJBodvXOcPxX9u9NgNGccC42A00Swxyo3NBEZRzTY
I8PmJTHmYyRLRX8RvR8szw356IHcHEvzUtfeutJHcgt93SD+eXsOKDMVQp1sM1EZqoWHsOdMYQ0a
ognUO43Ukrz4NeppszIje/EuaNv7HFQuyYPrKr3wNwRKxl1QsRll/hS4cZ8DDJOvPZr2mECuYRx0
rjj4xH3/JFJPIhCODAAVLEpeG2fmz+0nmNknT90pSZD5Wu2U7AG6VTsk/q8icsSFtzO+hGsfcVKe
DM/yGKoWUGUhJXPIfywc0uYXZRlzf/qk/ijwZeIxHvRE0BuHaVc75KG81Pqd+7CTQuJVYw8711Ly
9aSK4LBiJYcXWYQBpIq0KxX/3iNbRu0OXgptWcmMjSb81KIl5/bM7Yc62Z65fe0hFCjiE2TAlwEJ
h6rUsCWFA7Ga0sY3ewN10cIQmNvnTu0nkdupohBL4pGNpu6IG8nNT0ZMardPPPFWk5R94gWECiX7
RYfx3MZp6kWJLDfsXYJwTooqbFnLJeHQqHm+kTu8L80xL6vPKm+tTQ3R2r491Gf2n/9jSglLPYCv
BOg9k9aCmp+DVNolYXoiJduW0Jjf/pm5g9TUd5L0Q4OjQm5OYeQbOzU17EyK9x0bgnwIdnWqo/4M
vnvBj5Bkk5UC7veUh0a3xFcYR+iVWTc1puiFosNMaKRjhiBo0L1VF2s7v61XudnA7q/O+dhd3buZ
sEx/mRmu08CR3vd11+BAeNJCMuvbyBNPZesHp7xEeZ4B4HzoQESvvHYIFpRnMwv934L8ZYEwQoKs
AEo3J+4e+/YjcMt9EFWvupN/3P6Mc480qS5x4jlR6hbNyRL9P3lWnFTDtzvDv+c6+qTnNSCZhVoz
90uTUjO4RqBIqR+e+uhVzdcxjS1CN99Mrb2Yff3a+/nCBFDmhsakqvgpIblJJYhHyzSfBOtEpCbR
nFBO8NwYbUijSd1A4bsYprNJos8sDna9V27bsnpo0+xP2XqyrbkRGcCVWKwt59FnL5sNht2rYCbd
p7qVOY1HtuCnHhVLF9Aad+HKiOStUpUPaeK93P44MyvL1NlAOGIXJf04lWOD8ListSsje1vcRs6s
LFO7gkJbI3MMSzwS1/5sqcKLUYcLH3tm3E5dRwrU9XQwHPHIvmHViNURHcgIzAkIbb/9bq4rvhVr
6n8IrRIdm8PLGWLH1nTWdU6k6pMfKGflsxJRyK8VrdwM4k6V3VX4HmDfqTJlZQHE9qVkrXNJpqMw
lbWfyaYxEFi8GK5qg8l14nitLbVXZsrx1DohEGEpR4SWnQRD/yQbfOdI6Tcl8FxbE4tg3YpL7ceZ
+fXXIvWlVETka9cEzElHr79TDddOIQg0FXs1p9v4hbxfHDZz33bcS3z5oYSc4JLqn58avd6WOdHh
3aPYh6falP+t6k0NCQELiIlhvjmZrbTRRevY0B3M0XGr+T/pLxk9k2rUarQBEytvTpomPPaW8QGm
Bj3Ewi3w3Lo/ZeiHRNBXSV82p7gs1l7o2L78jEkispOheM8GdcMK/UCC+gZ21u35MDPOpur+QOh6
TW9N8ShqKBwGOM5Ut7ws96Ko3fUFjozbvzN3Gp8K/QkspdVcqOKx0vay/54Up6FsMYtsG5/Uv3oF
3nIlk96X7lPpTadmDf9kY1esqeyfxr0Vm6HGBq5yt44Xf1ND6SLK5Xu4lAA19xLHIf9laKeF2rCd
4NlEXFRC+R2k17vsC29GZB0WJT8zVX2q4e/csLQIzk5PQZD9KJTsp+l7PyPZWRh7M3VgKtXHuyQ3
kaSIR05cmrOtvX7V1mdZ+VlE/rZZ6nLOjfCpVLuAYhvkDh8DR8J9mAjQJVy71jdJue2hfBOTlr9J
nARvj7q5LszfXeiXL0Nlq5NEZnhjjzGkdZifHKVfe/kBKlC7chTXRkzUA5stARp3WXrHlffKCl8z
7XvRGbbqfiqaSGxbZJP8C+F4YRWa6Rb8PWt8+bMCkhwdwY0lqOJPhnFfkaEqKtG6Tts7Lex+4BY7
EyAbLsy9ueE53dhUDa4/gnhPSpwcCsKEk63evidEsS6mHM5916lumwh6OXJM2TtFkmeXIba2PF07
ZXLfiYa6FhXzEPbKn9xCLq0U3ePtzzuzpEw12klajIGkg3mU2uI1G7S3UhoA8IhIO8WFA8PcT4zv
9MuXMr2oKAbF0Y+CkapbQ1U8WsKCvm6H0reBRi5h5uZ+Z1JCKrcFRQLV9hgnr21VHKw4tBW3f2NS
/Nu7GsvKlwdxsLoHeckg0ONfVu8RWUaIe+xu4qXFa2aUTW0gBtfQdZKV6UmmEj66TvzdSZHW4gx5
SPrsR7skfZzZfk4F647Y4RQdDP8UW9WnIxQvg6QuqENnSuyUFp81oJwE3/dPjOYHQxDpSifOW65/
3P4Ec//8ZPMQB36qoh7wT7AS01VA+Hc2nkAhKC3U8LlXM5nobhULvTtUwlHp/TeZJFg1qve3//br
y4M5FZankF9qL2mFY9ab4P+Vkr5j+bOOwIB5frxKOnEv0rm+/WPXh5I51ZDjB1VDNyUTlnPGwQ0M
gJI9jklzj0rEuperauF3rk86cyoJLwU4DZ7ZeKdWKO9cseVaP39EWXsflNnSleX1b2JOReDAsjXV
UDP3lJDJtq6zBNmMOyxUpxnxkTmltpvklqZy5Xenytd2VdlGbxrE8ios7l3zs28Pklt0dgxIwmto
JBX5UdG1bF0qffqAO0CxM1fgdOhEKzVRu1VWLabvjLv6/+2zmFOBMupWmeAFOhBBoz+3ef9dNZxn
kpS26kh66tTH1osJ2g29TS23z7HY7jyiwBcPG9enmjnVLaehJvWOJoSnvCuefdO8GzRyoohP+bcB
Oml/0GznClAqopMjaD/UOu13FSZZu4uEu8z0NqLzfvt35h5jUjHEklTwFC/QMfZbrKFpJTVrrQgM
jIRBo/zjLJhUjUhw4ijukuEItUUn2KYmMygh69xQ7HhJsTHzIFNNsonWRDVhapyGtv8RBfHF76uD
6H3efk3Xt1PmVIkcCjIm7Fgh8a1z102Un2Qv26pGbo9Em9rRNxbeh+Xu7Ex5moqPvbiQEhXuyYl4
8l91EIGDK5iE675VX61MfO2FQPjwgCltVNfM9hXkOxv6drtq+yC2KzeLt4lRnTOjE21R0Dmf9n61
pF2YeRdTh0Msd0aSRVl0Gg1xG8k397IucMfQ76hCuq3G6ENCU8B2SxLCwjZ77oVMNi8KQeu5p8vi
kWiOVRbVFxE9qhx0K3zOD3nbLqyfM+V6KpKWe+4JC59jlhcnm2rMCvueQFHwlWhhkZvp9ZvT9JtB
NfS2Dll4Qtn9FnnGcwx/b9X30hpXk4LRot86cvJTDvrfhmOR72AuvMG5RxvL6JfdmcUl2dALbXCC
Ab4uB2Wjad6jkKDBFpekoTMr+FQU3ZNVq6ktG0CTYMg2uHAQ6OGecx9XJJ/tEs/t733BlcI/FUAb
FUG1XRslp8iv47XexJFNYtGbkqr91o1IN1CdPgfS5H+6eSqCNFa5VgHHtHdlT14pQXou5OTer7Jo
rcLSw+ANJLsVWuz6Rv9RQwCxBUXPt3Iri846aEidUnyzsMPG0z+6ouJWRiq8hNvOpLIL7r6yVWa6
L61oJIjb5eylFNtyLYsaLdpUPik9sLKh1JZOnDP3G+ZU5Fw0imBwVS4eSXtN67MXfsTKW5M8wsNw
vPNgiqs+MNaqeln0QszN+LHmfhk7tZm3ndJwcuf2lIuppnoWKsH2nDdOkZ7/Uw2N3e0yO3OaNqdS
Z5Y3sZBcIzn5UFZGfFdWfLOcYWeQ9GPlxocU9cegPYZOA1VLXvk6CIdMeYGhafc58Oi09z/c/+Ps
zJob9bEo/omoYpMEr+AtdmIn6az9QvXKIoQAiUV8+jnup24mhKr/09T01MQ2i3R17zm/A3knMJon
koQ7D4oM3q7RBhb2mLn2uSrGJA96q8ABJHKSN0dFo3pf+eXXvfCDp5rNNvxB2QhXB5H6VCTtUwKF
fAw6Fz1ort7sUu3BbDhOo9tFGnsDBttQUkmNUXQSILPR/V1g7ZC+dSkKrCaICdrYAFxFSWptCkNX
VE8Lv37uDfCyztJIm52OmFfD3nddiC3WRpl4/PwS/JHNfHQJro/fX48ZYvuMhn1OnnKL2yp2SXmX
XnnshfphpbJjh8IBGyrWFgtIDKI1ZrBt89KHlrsl+cSjNGN3YjQQX4mGvbUJBm1Olu4cp7rYAXlp
ecXjsEibuxYBazDslo91RR6tAO9n2afPRBfWxi0Dp4jAVCFPQ2bdIT/EPsHPJzbc6S9Z2tsbXnh0
nzqwfoS5/BKEECWlGb23rSu5tQXJqfVaswFTAquD05fttkIo7IuXdvCVAa8IMwxp71o3LLYiB2+c
lWi4ZVl/BPnlx+cX8mP4mBfMcfaAxdO0SjHkaMMjbX6aRG0teoFAA++vBJOpG55kddsH0K3D2Jee
MGSKaufI4Z8SBAJ3pMDX44urgMobET/ulC8wjx7dLrv5/AsunFjmCvcscwfPbnP3GHbJe9GH7wEf
Xz//0wtL1VyvDsSJnThjV+FUUKAEROyu1wZbzcth7zoYrMBw/1ow+SjDNaDBwmthX0uWv55aAdcl
7cZkOBWTIMeyVRlOP3l4ZDiHrOzdSx8xq37C1pauoRaWtB4zhzAz/cElVXFyVKJ3n1+3hfZaYF8/
+++fkdu0QViId6qZ/MqzpEJKoxHbybOBsQjy7wA4RqXZBhPWl7VslIWaZN7Q8bDeQTSMS2d3vdwo
1jYIAuvaUyjDET5Q3a+cPxaqx3lDhyGt2StTMiCbONW7khb+C8/FL2ZN7sb2zbjzDEj8n1/IhQdw
3uFxQr/2Q4rrCDEHUEnxVdDBAjCp7Mfc9zaQV64LR6612wcLpj07vKmB5X6uhDlBP9w5autOEwxb
/NwO9s+mgpGVu+3W6tyTbthr5qlDXiLa8Rr09PlvXdDBBvbsYFellT02U6BPvWh/TrR4pM4taZ19
XXSn0AU7xNcRaQ4qsX4l7W+ZjAcbALohRX3GhX4qy/HdFs6jra0bVL53KeaOtjQ6EkjSQxRFFgOd
GFl4oWBwRrEv2Xg2kq704hYeeTbvOIVhZhPAFofT5LaR5iNg5vSUwlozuuEXSEje7FpeChcaSavz
f31+yRaqN+TO//uelZDPqabynVNhZb+ReZ/h4DZdehhazfRuOzc9Gl9oQEZeAMUZMf5mcjy11sz5
+IVj83ZU7/pZ6+X48MR7sMcflSDXybRInTjx5Y6ZHUp2ieA/EEjhMXphhlxFtB2HxnHtnL5wAkJW
zr8XoAgHvwG3ABNIt74NAOrTT3novTq5OqS22hRJskGb/1vRIezQUmuN148RxMD5zda3UZXAn9fl
cKJI6Tuh+V0ceEK2DhSosGyKCRGa9Xve4fjAGdIcXcPvR8ePyqKFij1ITjaFXHAayT5hVXq0SvW1
t3KkVWbq/vMnY+neXDfLvxZgZeyBVxXtT32uSAQ2OnrDubwJ03rjtSvz649PaGzetKqctKANx2co
2RxoLdAdcNI9Yjdf3HR4RFLJMdH04fPfs/ikzyrabJTJNe6sO8nU8zdDKC7G6k4TQg+9EYFMNvw1
r03WmvvAD5ojg044SCBHrhu2W/kGH9cZLJytjwi48oQz4AWXQ3lf2QIQQOK8+IL9ROh6XKj+G2Tx
3yzjRVm2K1K98XGOqKU+OliUPv8OH28H0Kz8e1cDn7uU2O5wyvHnEXXxIie5lcw+NEn7QmznhCtw
JAn5/fnHLTxE8y5YZ4RfXqOdT9LBoLhl5cGI4JFk3cvqSeXjYoTNW2FZEoYWqFvq1HjklzfwI8vS
Z6dxV2qdBfsjhp7/XrGwcaeyGZhzcquzcPhhkDJuMcRg6EyWLYInhbut6YYncORDwm0Qnhh40QDq
HL0OnfTrqrtk6ZdeL/Jfb2RDs4HUFVrfFWjSnVTfjW3/1NnK+770fsybTR54pZAjCfDksnLf+btJ
shP+o6Uafrnp6MJOgX8B7L+TN+PaeHzhlZj3nzRGWolOEn2yfCPPbl31B64JWyl+Pi60YAX+94rV
kpTAQAz9KXe7bRUUj27i3vRdc6gpPQfZyiOy8E7N+0yd6kJZovl3miacbOjU3o29j8AV0VjH1JfB
ofELAfobHBmTFaz8tKV9a952AqPXtZoQtyuwq2iaSpC5ufzVC//OtyYYUsSubiGGdFskdggO71ZO
VtaxpedwtoYY7UnDWx/lP+kfr51fI7wNsJYrVdzSL5s78m3dlpg9E+cERn+E0oSf0wDejGwYEWdQ
s5PFAWHWAQbt6JaJpC+Ok0vHFUHeAlCKzVE97TiMTQkcGRSrrnNJXN86DDaBRVvz37aEb9112D3V
Qw7TyigjN8HuDJSyeTBuUZyddsi/fr52Loy62LyxzUxnMzhlB/Sya/OldlTaRUUTIKOgjd1GYelO
30ruoknQuWjISw9xdBD6RSEgvPWYl1suvd+VwBhFQ4n5bK7SmclOi/90ikGC6b8vV1eqXHR9Wx91
EmxJ5wIN3O36xHl02PgDnbiVq3Ddnv//UMH+r72YkxoBpcN4soJW3Kajjc5bYd8CE/fsgh986L0Q
o1lPlZtMabbh3oXpXd+YtcnXwhY2hyo4vl93SRf0J92iwQa0+PehrfZtrh7kmppq4YWadxlR9Nvj
aKCxGwd6n7WA67mp1W9p3a5JfRcKrXmncOg8tKp6PqDQ3hGrGzfTyG8ybiHwIvSh6rffnbq7+fyO
Lf2aWZ1FgHBBcZHrU+GBYVoITbfZaL3lJVkzDy4suPN+ksQrr7XuULLb5bnQ+deE5zvh5S/a8s5j
OwZQ0Sen/1qlzttD2KC6ihco2waaTpEc+HNRJfdh2fwctb/pfX7IhnYNPbC0Dc87RkiEFbpk9Xga
naqPPanse4ewi2qAZN+5TLwbxmTcUAILIXwYVuzmLYIf3DXT9cKeOWcfQK8U4E2r+xMM4K9BiMOI
fxZTkaJ6C9+s8OfnD8nSIj9nIEy9h2We2eMppTnnBwPrmGxATAzHMrruaEbJaAxAR+N2U9zQ0ZTm
hpBg5Rn9o5D9YFWZ665bS9SJcCd9xMkzVY8QiLFkl2KCUXpnN7nH0bNBkKrtu5skzaIs9eJJmCun
r2ZFbOkp1lOzxSLXYNHNNNo2A1+pJpau/6zK4x6GN3mA4UbvF7t2hK4hSQ8qy/cygVesb1bKvYV3
aB7CKGQWqh4TpSNSmLPM3nSqeDahPnZl+A2w4i+lIoc+YSs/avGp9v/dLBD20Q9oopc46cG57lfe
FfVwVMmrzqaIWkB2tQPCt9KdsdnbIJufg1Ot9VUWVvA5PEH7E5iXSVGdfNsh3xL/Ac/ePes00Kr1
TV6bx6KVQPhWUYDBRut5XRUJRM/EdBi3CiwKjcc0qpleUwYvLJBzskIQTFBDcQQdh9BUINIQowJV
im09jCtP99IPnp0zmStFmIyYCw21OnpIqgZhdX+NC1gVUS89PbMScLRcNCucsDj1XXEXtmAlqia+
Ci2dJO6G/EVVCBdda8suvBFzUMDUyN4tmJiOwqtxTPe+SNoe6lR8CbMvVvnfDsb/hwkIBEjb1KpO
XoD5d67uhdBHoZGAa4y+S7LyrirpC9DDn69/S7/p+u9/neWG0od8gMCVdXUeJIx/xVoyEH1AL1ur
Zv/5hyzVsv/HBQioSBC7Ph0nX7yosbgZBQRPCO5q47Q5tGGL2Vy2JZWM+xbEIfDtbirCH2tjf1n5
BgvV29zmT9ykHq3GQYcHLPOsLfxYFuWhVCx2PTd2CvHWVya27X6APFDeQJz/kjj1Wi1/XV0+WOXn
wY2+XQ6UeZi9Kom8e5K8GGAZqC5PoUdipgHG7eDgpKx9Tgd1APAOiTvhLazGedSvvYwLb/vclI/J
NHRZFOe0KQ+iLkMD2ecCYtT0P3G4PTb33feoTQUfmu7EfCe5JoPcoCx5FtIuEdeYiT0HEOLzu7n0
0M7WFdHJUth9N5wqm/U7IWsRKeDFI08BrOtIjHrLMNx9/llLl222wgB5kg19miooFb0zuJ+/a24O
wlnFbl+/8wePxhzmIkjHraEKuxO4SQ1muLsCw+6rbQypVyWo8ZllYkbpe2398F0ACoZiDcu7UIvP
AQDXDg5NdAFHDZTIE28F2knOXgBtThPnZ+eH7/+1uzL36PtVLkDe9PQpz8cuTu22iptq5QYtjSv8
6+7z1xI2stTWnCrnSL03aL9+h9600b28RbfjLqAddjZNT1bmHKxx7ci5sO3M7fWUCqvncmpPlGqM
3CvA0i1Cztwv4gTLB7QXlbPLoJaO3U4XfOWgu8D9ZHNTvCWtqpuCdMARdDp0IcMJ1INaPUuRuOBW
1t3gdsWGYKC1LVj9wquiiKkYI7erfjCgZ/Z13bjvCR7m/7Z5+LO2lk9UgPw1W50wPQ4iu6Gvid0B
2jVsOEiG8erjs/C++9dF/a873Pa9C2YGNimXnYn3HYlNX6+UmGQiFbLX/+P6NQ975DRH7lXIhpOu
fAaokfIj0RMeEYt8Y8AfHUgvV0rBpVdvtqh4JuylUwERoBgg5Lqux21P5HlIUAtOHoZOZb/x4Az8
fAlb2n7nRvqkojbhiMo8Bc4N7Ea7GsPJSIhzik2AcbJr0d5PldijkxJGeeqf6h4hoIHjrnyBhTV0
bqpnnaxq6jv65Bb60Hr9TdPKi2HZw+e/b6HMnBvomyn0FKfVeEryK8eYQK4S6CDY2i1I3JWCvfzz
z1l4DOcGegd9JuWIxsA/V38Zg72eyAFssiFSovnR5U+ff8rSxbr++18Puy6qwoWyfzwJClUiqrP2
AG1edzeqYc0EtXTBZocg7TNdDpn0TradnbuhP9aju5FJcxeu3ZKFB3xugy/CUbRD63RH1wsgmTYA
/o32jvalFWka7CXPbuw1ssDSr5mtDjwodEM81R0VBcYest4TiLdoiwQIsVg5yCys93+M63/dEytV
Ae9TiPhFeMqG4WcVCJRohsLjHaSv49AfOmY5sZX++PwZWPq82fqQJ97kEt7VR4R608iMTwOS6PLa
ftAIJ7WovMs69l7xZM2n5l7/8AdVyNy4Xim/B1UOH+joBmLBb5lz6/XvUJfdTgB4XlsS9XdDyJ1U
O2mmTZMDmqAegYcEFYZEkj6rtD40kEzR+vXzS7BQMs/d4kGo4ML1qACFmV0yk94iQ+Db5396qecz
t3j7KdIHe4qQ+zJVcWBRtNCRpItlF0yjVE23LHWP2jMohoh+YK29m/haxsjCwzo3fQcOQxw7g29Z
ej7A++bCx/48dsDnFJZY67KSBaICm6fQBa5te6Yg8pjWjXhyrWIv/e4l0x5H1962Y8ex5G2X+uDr
sek4yjY2qppukRgkJjjHaPpi6YHfgP7UxixRYSzyViKBL8tjHaqfZEQnwq1Ux+OetdABOA9JC/tL
1pTPicFZ1W2RuUA7u4qJcckRXXCwkfofCHW7wCcF4bAag3uUvfxS2mW6Kcg0nn2Ewh5ZHqSYOls3
Zed/ydvwUvj9A5ao19Fk43ac+B46ZwroCz4W8cnW8BRUFd9paqdbPaHq5y2s52VbP3CDlPMy7Zy7
yQJW2+nEjlAvqkVuTiOKRswVSaeeS4hvvLIdJADt0vo5uDmL8L/0x0F5x6D3XUTbDN6+zvzq1vlD
4xqKS4EF+hI2SXJJwUG1U9W/XyMTa1/TjcH4ckuUPjlB+zaNIQKGu/JiVT2AFUgRfWKtHL+Nob+V
1D6Jiu+hzKvZwbHyDprMgtyUQU4KoJacPonlCCC4byEG3vEqr8SUh1SH3qAyQax2nna3IVA1Tl3e
dLZTYU9Kkj0B9WpHSdOfbZBBwtpMtzCAP7S+e98T774Hv2MHvIEQ+4mNyMXVIQQ+iaW3XjF0MS3C
8rWAfGoDwO3eIfZ4z/vmAU6Gcx3miJ6WxfOEXOwYPOnKIDrLOpSZ91RbZojH6koezckGay83mymw
7v02dePWEDcO2tEcIFF397AeBbc+npdtAZCo5SFwc0hJ7KRJEge4+43lEbaBHGPcJyhtD9Rz9mys
2M4uMWyqQgC9UJ+EiF6tOueGgblPoZgqch67fgHFTm5jpxkAJIrR4EKKNHbQU+ApYEpV4jfHAAG7
EWx0BOkzRt8moT4jeuneRUTXFm4qNDgDaIFMJNQAPl5vDp2mt0NaPQ/a7B0OW/NW9iKmULOVjyrV
3a0h9l2RJsNWUaLijIXozDpQePWTn5xIlehYNzbQZOCR2kUH6mtZhALiQQGNwBQEe0bSmAYgGPvp
viETGlYI9U6TABe07n6HPAB3jSEulLWsu+mgPNwgoReUafpnF5qoHXf2r8mfHrQOyhbhLkzhGKna
9Bw4IECOxOxDHB1FjlmzG/ZT5JjxzlRWEqW2aYAi4zhHA2eqe++YjsiF9rsu5eAR2F/SSYFZP0gw
OCfDxevgNBoXwR/isnNC88XzmzuCPdB9TmT3znwJ1Cy1b3NwT99Uo+xdd/WhWEV9mIbitmXZpgid
G4qCJkZSwk4Vg3tBWe1sG9JGnc8L3AJj9kGeNjcAfubROOCZjm3j7yxw3h54klk7AT2O5t4pLYbv
LO2DM+Rioo80PAcnM9XT23TV821gJyX7woGiRQ6wO/RNdhS2R397QhmMwUGkvFQQv9GYEpZPu6bP
vVvisiLFHBPFSl9mdwRWvWDTdx4C+qYeoWZWiQhrmGqPjim+ZhmrNqXXlTEpqPzlJNUfYHDzkuc2
PziqarfImMhvYSp/KXMKAhxiewG6tBjZuThzE0HwboQ96pSJxqGED1BbzhgFyB+Mkah94C37xqbB
eQktUh9DfTWvVhx8W8swvAU0LwBs5r19IbzNt+MAArYt62vkHGstaxtYdficlbVEsEfLNgFvgfVm
aYt7kY3p1uR2haSK8pLIMLkL2HCxsITXldvEnmeVUe+m7NDkg7itsRw4k3LfHVofKsRq4wGzLmlT
tLuEZU8ZAmbjACjpWLYCKEfSgNTpNhZe56SZftYVNHRcefxLP2kXoe5D+tYgOM2L6JhbMfib1p0t
UcPHQ6fD8GsZyu6HBdAessO9qnlK2u5XIDrrhHoeiaQG9zIlyKlKLWvaGtzSTaPZ9MirZoKvOgOp
2qrEAKtV2//o/Zbv/J7CRmSJE3Ji9TYBFOirY7TZSrfHoMWu3W04QWKbhW2FlLr2Htlj2YVrQSEC
1Ji62O2IW+NLGiKuKfw6qA7AYd3kryVaGvLYW35vYt2FGrzxPmSxF+r3VlnVrcf96diLIWVHrgID
/B7V33A8ruIq1NO9SECaDr1RR60OkYFMGrGRPagplRrTM1y/wCkiviFWcHscwr4O9hOX6W1fDjc9
cdpjX1H4WUxSPFRD9ex3GqycPAU7zPFuVebWW+B0OkCQRHpPB4aAxcnvhmHjFl62o2z83UsgwU8W
Ih+brwyHaeSstMg7q1nciLB96rPSebVxXzHNF78h3xWxhDGofjbMn7pNgEOctwkKl72BH2+zqLHt
4NyI6VBbjjn4hMr9SPNhDxbn5AFsxr9hrgXHQJcpnNJK73fm6uBRthAS6jL/6dkKIkOROfKtM5UN
8F8+PHokJFtu4f/fj5w6ByMzVkQobEpQ5zqNLhJcaduihAnB6q4K/kT4WCx14N2M3H3C8d25ScOw
/21Glj2zpjYXqxD+XlcEkcGlPzrb0CW4ZUJn5a7yg0uh++net6GxRW/2iFXtOmotncDf1apkxbEC
oqWIWe2OTYyxb4t9S3rObRo66GIL5Jee0mzsk/0kiu5hYAN9kkWPtCPWV88snLqtJl76wlHco0ro
6kHvMGk0ALOIUR65I3kEwHlG4qxQJC7g/MZCVJRg9dbWeLQmv0LfNrM2Aia4PGks0J6Ntxmkfzek
OYkmC+0QPpTPvkqGnSOTh8Z4OJkApoDoZmynKO7M+MUDxi9GQA2OZnnznKAaA32oqe5NWuDOCWat
9DmcpXJ3djarjWxL4M7FvSURBkosdE/d71SFT3Bnv5VuCzmtj4qAjPdJ3l1yz0SOsA6whu1q3UXp
ILdlyNa+zMKpao4QKsqWsRYihzOOn1HRFttJmg3MqbWGVg+Lav39isokqIDz/MfoDYdK5TudvdaS
H8Q4gOCLFBUwBNZynP/MdD46dc2PedM44bgKqL9BCgyW8xTAcGYHh17p7oZgUYh0Ov7y6lCJ2C8t
VH0Q4kRdkamDaLoc+6lL4VNp3H3SFkGMai2792jnI3/V7h5CrbLYFImDGVVDd1LbxS6BaR2sNNVW
euOaadii6PJ2Q1iX2yrsEzvKG+0fWDeY5qxlPm39yTxnWE93bTECw+GMsh6xwIUJiL7jIN1tWtbu
E89dlISjtkS/yURi3bnJpA+oExGVZqu62uQwTe+FLuCkGbKJBVGQkfImpzWyX41paIKawxFfsK4A
0+bkmfsSuMrcM3iYbiCnw/Zrs/p+BI1spSW1QEVic/xSNlFpBNflWWMkCRZ1cuzAQUb5aUweu1O6
t9swwjCsR9ItRjXO9UFZOX4uHG3nQKaBMEUteNjR74MmynHr96a6YjPHbCeb/BeVObbP0mm2Whs0
5gbhRjWRrx2HtUwF9ffPv8bCqzmHM2FoevVDQ+yIRtADJ3KbV34RNX1yWNdMLfSy/iwLf/VNMjsp
m5604iwIcv7QjetSJ9yEFpJ3fT+/BBMf4q5yusjrEdYRDqBRokLI4EGL6FDu9GjeiYWg4s9/8dK5
fw5y6mUw0Rbm2LNKbCCJgvBxTEO4vr5zYf+WRXIMku4gpvJoIZx4otXKlV5ohs0BT4Fnja4C/P3c
d2HUG/pa9eaccqSmWr37mMhgU1ntyqhx6bNmLXlCjaOEX4uz52J26D/X6r7X1dnOwQdPjTgPZG1y
tdAN/aOw+OveVor4rd/m+JPd+F72KnYqQCKTP8AHqBTZSjt0aejx52b+9Tl2amTfjD6eoaDcpCG5
q7J7G+VrrksIx8sTr4PbZii/MlK/o3Z5phPC6bzswdSBG9eB3H3+8Cy9LrO1+uqAL40g4uz68jQ0
7qUYM8iSgDHs1hzcC/5ENkc5haSqMktLca4C2NlUKrEAeeGuwTIAJFhJNwx02s2YNId0bG9SAyhz
Vnf3IyG7LPWzg9ZWBwOusGIigXjV2N+tCSt1IuDFdqsif0KMSg4GubXh2u030/T8+cVZeOrmOCg7
6ZVbDzYujld1UevchjbMQe34VbXiXcJB1LF28/lHLZUUc19hje4UrpHCumWzn0j8+pIpMKuDfYWi
wfAJQ3w3gt+7SX/VoCPznB5bZ6fbuwmFrC/4fxTFzhPG7b5u0Yit5DlJiwzRnzj0AyBVTDetmr7j
kP4Faqw6tsep2ISN/Z6HZSx1f0kH0C4b+6Hu0LMJCW7r2OA9HczKGrfwmM7tij7sUWiyZPKsQvs+
S8sLxd4fqcLEzpoy8E+b9IOyZW5P9PsBVOIBNgQrV8HBsgP3TJDHBFFB9r1Mk/o2r5xijHGOi1tf
qMewstAbK1kwRQAZkR0y08BeoqLcDwlMCdwtQGPTb5Z0SOQDAPVWmdw7sgaDdsUR/ODiE2IJRe6G
Io9qbZi60PKemx8p0tV0KUp5ZvZv4nkXnEiOlZcefd19kYqfaFG+tDU6/GLtyV3Y9+cWyICg4WrZ
VX0ulHUJqvM1sZ2E2zr9IR+HlG9tsFaNP54atLKgPwT0os6iXBcr9e/SSzpTTSCVIm0R3lif+2Q6
WGl/rs1NU4T7xPBH5TU/inYtbm5po537H/sQ+nQ75fWZpukBAUvnPOwfoTJ7djv5JQs9tB7NA+kO
VmNvrjXX50vDx/U9nfsWVT5Z3pil8mw8HBIBd7/PfGSm0ttUkC0YeVCJhNXrah338atG547FrqKk
72hXn0McJaifvQUNu4DRe2OvAdc+Lp/o3JaYI1zHh5C/xvkgeQO28A5lyw8g4Feu18c7ONqk/04a
vR5rhWzxQEzuS0HLn+jn72H4/d6UJF41Cy14YencYOiBFI+wMFGfAyHB5SBQSOQIG2/5vR822S0I
USppI3TWtkh3u9DksRr6R6ogPtfAT+9MBXND67r7qvQfK1kfm2bvan0b4MRE+ICxJU7EJQ/vqvqh
rVisMvGzE/Qbk3zNCLJ0o6/v818ViOIuY8SU+AVl99KZ4FEQQLOotV3Npf3Dz///JZXODYiknwA9
YIE8l9js34waQGDHQarYQuWRI/Q+eE80MjSD3kFTDLJfxGe6iA6DyaYHeyyqa7/fVbX9BX1igcwi
hOV4YXUCUQ9OjRasSVrpDqpL5m5xTWHlRJGw52VhnpAXdunq8NIHoISkOXv0ihY7Fa+nWIUhv9Ua
nWHO627TKjSg8rotYC8bgp2AF5UMdXEAMO7ZNqO99hZ/vErCdfrv1aZsmEov5OrsIY8JuBo4mSy0
iz9fIhb0v3Tu0uMjhXy5C5uzowYEor+40t5lNjpneHm7beo0WCnGqomU8jfay5EXwyLoblbeuIWF
kc5NfFUIBL6q3eaMqdetX+kLAqFe0Ir4Nab9gTj6KUCHUtbFrZLDN1R9n//qhRd9HqmbSqD2FHWa
c4hpznCbQdkShHKHSUnsIZfp8w9ZvLQz4ULZIp9wsCQ+paijsc6/BglyY0j1q0aCIAvHn0gABKym
2Qd9B1bVuczWggwXXtC5eY9OjhQymZqzyvO7wHrxnfpgV+2643EhT4XODXxuWfq2O9nN2RKh+MYr
9VsLszXu0O6KPkD4Bq/5kfhWiooPHYwstX6gNWl2OveAOHDRnB9tE6Ga6Q59GKKz1UxbiyW/DK/M
QwViHjDmNrvlNN2PDP/Fm9S5Grl3IIYiagpMdi+Xz2jzhnFYgjMTGcBXdsmonE2OLfXzO7i0f7r/
vnmOsRw8KGl9HhGenuSvnG6S64RUSMjOHbN1ef1tlXGxcNihcxNyRkbdWmnanu0OYzxAXeHJTdKn
MXmkMvYbDwLu6WtgwEIxSCJqy0MB/ay26pe8MDZast24bUah4qqUNJZQ88c4BTw2HI0ve5P20El7
GbKu0Av9/OosrEtzx7Ln9WLKTNmefdRsHeWnUlY/P//TS+/n7MJ3iRZ90ifNmYEmgmZ4WcdSFJuc
0TpiOcv2nhiTzeeftXB+onO/5iDTxNg8bc7pmH1Fk/ym0u+CkTuOKA6RB1vHwhQS4x+0ZKI2va+D
Y/cD+ChMgAJMWNdKmwWiFZ1Tk5hFkoTAbn9uOdnzFGNuB3Olip4nZG2ylnfAINIdvKvbTNFdaCeX
mk+bDvAOSb/BF1LbGm/WlL+UrQuUtD9uk4r/4Kvf73rtP9iR5+ZP8H76Ema4+myV/IY10ybh8nWi
IEgNYuu2/cF2gPoa8s3gqk05JrukpbHHuk2ip30dZr+g34sTF2rXEdwk/3sQIJMtQlXy9Pl9XHhZ
5/ZQgdZoMTDdnPvGOiQm3DpDsoV/JkvNjVUGGy8BwihfOTosfdj1wf2rApp6y0yuRk8Yu9e3TqtT
Jqw7GGcQywOBhCrsJx+/nBu1Fpi+8LLNzZY2JV3WVGNzpgVRkYsMJYasps+v3EJVPTdSDoAP5rrD
bgjMzhh5CSDWIf8WDmv74MeKbjp3UZZNU/CycYtzQZrYspCwOG2zsLq4U/YSls0Y2SFCOlvgX1Ha
3tTeGuLJX/rgWe+vmGAUQnOkOKv2G8QnG0kxIUNE9kbAZV7nmsFyWfsxdWF2g9IJ48cgMvb/OLuy
5Th1LfpFVAFCCF6BHt2mbceOnbxQGZkFEmL8+rvIffEhpqnK06mbW2W1Bra29l4DUAJJcm9BPcB0
vkM56eSk5W5Aez8oajH48MOAAlF0NjtcbtocjDBGF/aoNEU6TGEeYXPqU/HiDrkPWQJkTgZqIrb+
3UKByQQCL0cdAK99Jo9VDdvtcXB29ZB0fhc93d7PtcRjKRHHRtfqQe+E3liMql/9CsTRlfVx2Gpx
iDj6nOkNqFb0OdZcPCcgdsUJ+zfQsL2kgPZmbUqtHbPQ7tpnOqZvGQS2PLtzngduPLXR48Yc5z38
KBwtyo+cjI6ygZsIeQLxgPQycXLX5fGeN9lxpFpgOfTejHO0/MxnHukny3BCrZYbEncrFHB7SQal
bdqBo4AzDd4IRGoLBb3I7CVGItfzDJ14d29x3R91K/EgBnAd8uMAbBF909LfRn+GIdIJ/WDfZD9u
L8cf5PcHy7EkhzIyTW4hRR4aLt83U9c+oHd7bPMSniBTArM4B2cSTWJXpIeeTDKI0UgORNUnr2Nn
n9GBBZ7hlOjOk7KT51YpWIjbcXSPmVRQ0eiPlDLlRTbFIcpha+LOFhl45eeoDTn9m0vGY0rsqz31
+dHJyQVYlTu9Blgpb8qdFRmHeTkSmzw6jX2XtK29Tyz1dZD9llzQ2otxyVvVVUkJsBp5mNm97mWx
nuxAENubZpIFgDUkl9EGF7hMo2Cw6gHonUj/XLXw9auAAbTyNiyc+tLW8ak1fxNKCR7StvCGHORo
BgYNfIXpS4x7+VOiGfaR6Ml1sOi1ZHBUFNUhbik/9TTXT0WRlADt9MJvWAGJ5M4+uGAVQj2Do+OQ
TfdA0x9Vh3hj0eFiyeh0+wisRHF78UEYZoG2QFnlYTcimmbdBZ3Nbxn8UG//+bWX2pLsZ0osQCbh
r+RQcsgt4Y2pfTI6y4fQJ7Arvu2aEH5QIH/YAVTN/m3UpSO5SRo55ID1hEUFfIpbPzgsqWfkVqAM
dmw7yCQmRZgX+sXJtesAAaaN5VzhCNhLHm7bA46YEYxskrSe32/yDgjcR6ihUE8UydkVbYxXo1Be
YpHmlBtw8NBYU36HckVz5JWxJae50vCx/3IxB8AaxPM0Dwfrc6fuR3F01F4UwHabqQGWefM4udFX
SsWu1YpXfdAC0EB/5DX7XJpbyf5KRr6k6vZW6cRT62Rh5zpfm6QygzjWj2k2TMGUAASta0B93d7z
ldzKXiT/8WBEgB66WShq7G4PoFtBcXFCclI4j7CyPU40DzfLcSt9b3tp5K1DfCGnNM/DMUZzudGq
36YFQVx9gisr3JrjqDjDgwCq6vnbBHW3uvg1FTs09j0TQJfd7SmvfLtLjuvYjUnd6HYe9k3100E6
YuTDw0zbu/3n184yXaSrQGxPAC+6eWjD3fMMu3rPNSR0rST0LPK9w6CyByucPRplQe30gJNVCh2z
OwlV8Nu/YIXWby8Jr50z4aU6InpMstrbbebHIztHyaNZ7Gw8aejwRC+uZjxCsBnqAul+LpGALX2c
L5vGguo8KcGacDwAdyHmInu4zOdavRVlVuolSzKsxqyMAYuRh8wEpKDoS+hRO3fwwT5Qu9kZRvcK
SpLr6wIkq86oXmUVeXWqe7jMPJ390DodOIRii0W2omxlL9mxrCPdELduCoTxdCgB/4x0B5qwld8/
Ejd7E1ZoliYECDlMAQto8CXfsKpge8NHsk/LfaFHr6a99TmuWPzaS54s2J7jGGl1FgIYHWqsa6XP
RWR/ikBmfxVVKb24k8MFbshf6qkk9z2n1Y+C5U3kRz363wFL+8cUAayGq5eujgbcww5URdrnuAPh
NoWRbWBGxDw7o/huQKZG9Abx2oapX5VefcrzcgtossLqsJc0xS4re81NaBpOlggtVN05eAZdDZSP
IyDVeyo5+TnQDM9HQM3yrjoBflMd0TTpdom8g0e2rX1FkNBoIr4MdmdfE/jubNQhVs7gksvIWz3X
s7FAQhsD3d4r90kM1RvJjbtND+GVIL6kJzqk7O2G5jBHB1i+osmD1gDLahYHgNECd9xIzVcmsqQ9
t701DWkVpSEsBk7aaO9ZwS/VoB0p2yJ+rkyEzg++d89vIyJD61AtDYHsOMvE3Cm4LaHAubed+Kp0
/R9nskipzLaDkFKdYksoUqk4P0Q8uYquC7Zvn/lS+yBvX7KdaaFlOmDraQg5eaAbGjjADuDsAQUP
qJqLW9y62PQylm0L+OUPlHVBfnbkFs1p5d5ZMp5ZDcGGEVo1oWP3EoIXXeWljQsvlPZwO+6vZY1L
orNLit6UKsJTlFY1uPs7Vka/obp2BrsOZvRTeTSVdRm00WudyW9LKDltjLxyDJcs6ARwlwqqoXgP
VP1pKtH0T8HoRpntHE16wCZ+ZTINCsCJc5UeRgOsSH0yv0kth6JOJfc01g4tUBu3f87aSs/7/+7E
liKCQgxeTKFZJAdWFxjMsL2yKp2NAVZY32CP/ncEOOBmNakRpmdbOUYxtZLfGzS/xhZqcL34kuQA
HxpDuFnYWfkK/7zE3s1J2hq1eNYXoXRh1MjqwCDyQoXdg7iQhpuAp5VhlmRd18JtXw5iRqmC0S7h
WpBWPoGtWtfADxraZm//tEVLUi4d+wwm1l0RurHOruDDOQ8NXKX2iC9b+lgrZ5LMU3y3Yj1PK83u
gGdStfurg+ZyarnILrufmx3ytcWaR343AlEmxSUCFKcw0iPQWFBM164ptx/INHzv6RZYdD5UH4St
pXc1HDSgbZVhT4yiKjxjkC00kYGHTwoQqZv8O8CbIG4BgxXvay47D6D4eMtcYW0R5xLpuymKzjE1
Q3UlBMZMoLe173bWJJ6ETHGhNuRvV77WJVtXg9sqEBPYJxRwtU9xArpH0lD5Csm777cP29qjjiwC
gpCmDT2jmqPBnR6QzaLpsze5s3eJCpUu7ibXAg0PmuqT0+waZKKq4Yei6wM9hmJmsoX6WTsvi6gB
yEbVjQqgRdHqb53I3zg1Eq+fUt/QpOMhdrxsTPhjeJFNFpepa8ZpidI8RooGaPkPHjfc5763A7ct
PZAeoeDHQ8s2R083HzbG/BjhYy9ZvLA7sq3MAkYxyeTPjDm/pe48VE38nHcWvDVzcOM8oNKCiI2e
1Z/lmdDiLibyhbvssS+Ghy7i3xjEsTZ+z0oVf6nMWJQATuBzAHTTxouBPEcFNOxpHmTsW0Wcnc09
PX9s4NEEiLAX5boP75lTn26c6j+8/A++2qW2Gk9pShQUh8B6m9Dhp0Z1Rp3uxCqWfe7t9CfvWmNX
FVbk52innoxpBGqob14kmg8enVDLFkYPcopMQfiI22OVFBdS4dsHUuMxA6HEiw1HWZ6ldZfGoIUv
EqgYgfRD0ElriXiY3BjCxjkUhxoBODzEFX8OiSouOcl2RpQMPwjod2etTHigF7mx8fhcOwWLmNij
Szlw3uPkuR0oLto9CLfAhLTCtxruM4HpboJz58/3oyWeI8q74MQjOJHbDMBPOGhw9i3PmJfI7609
+EkDtSOU5kTde+CAHIY8vuik3khV1x7Yf7rK7wa2Y0kptVELA1ch99O6T08tgPzD7I/AoUHSig7t
iIod4Mp1TXrmAWjR7Ho+7npSPDJLQYws7+hFDR3Am3vGr4jhWBe0ZeTOie2N37mWEP5JX979ztiE
CnTTIi0z9O5L7VJ2L3XFAzxLJHxOuuYJGioStC1IxTiDezDa/Nmy3K0PcCUILWngrAVXrI8JnA9Y
fAQYiH8ZDHvcdY2uAgfFXy8m0DBoOiXB2EbzDgSlLfuPtZn/2bl3MxeoEkati7EHmV9Rw8LqO1mg
0eniRqlfC3SFhp4fjLH9xoi6gK63ux12VgpqS5qPrQbRW3hegosGZnhTo95SZb/sUfmZGaOQiBq4
ypwvsHHpDrdHXJ3rItizlplK1Cg4dTq+shisets8CgW+LZjlfuOQezgHHAyTnQ1QzLcC3MqHvqSw
GPi2BxD88hAadJ5yfqjUuET43Jpk3EUy/bqJ1VjDDCwZKwJ9PSYY6pAWoCxzo9t2x3uV955p5t7U
/jDBkizkCdatWQL9QPLaWO0e7MRPRsp2BtvY2DmofBBslowVx2oGva26PEQNBWYQFgOMFEpAfCvT
WntT/Jn+uyNbCrcoRzrkYdG6AWhVwZQKmC5V5yRzdrlZ4aUYH1AwPHVbjfW1k/MnX3o3JCwMW9H2
Mg/LYfB7h0/AevxM5PQFPRwA72z3ybGro4zgWqUcnnuVBirSxqklK+u5yCy7HnjgVMIXJbcdr2Gv
BorODNaElvvKhvpQVpCRR1p0xxJcdcSaHW5KGF+ojSfcSi72p3r7bup9N9VgPWLqOoBgsdncZeid
aWb8UMLlmfGX27Nc+0gWiae0J15ArwBFVMECuwGnG0iFVMoHblybxAg2n4crYefPDr+bDhuRNouU
o+Qbd3soD10UvhOn1p6o6+4sE6IYOnTILCo2BKlXvoYlWQScDpaYHRqA0diW/lQbQVdmX8BR3com
Vx49S1IHqLaZA+ouwktef2q75m7QZ4+j6Utt2vepY9ybw4BGiHi23HyXiafb+7Xy3FnSO7CKxWjW
FpaR/HCr2TU+/jJo0efNfVo5EEviBmpK3B6zPg+p6Z5rJvk1ilBiroEnQyX53qFFeadwSf7bdObd
e3cqOgt8S6ikzSElCWoJ6zE+a8XBq5smGwdhDf+w5GNQCnSOG6s81DKk8Yr84I68SBD5AM8NoV14
nKmMnEVv0C3FbSw+ba7lSoK/5FAMvE1H5LtFaLFyn5fQLuDS+nZ75db2afHhuqMpqmrC3x5qc18a
wJ/hVaiPRQxR7cobW203dfnGWV8ba/4E3u2Spmd61tsOSjvIkCuHhbGLF9rM+rRYdlLA/5b6RtT7
k3t9cIstuRGc6QI6vu5cd6FI/TqnO7Cy2yd2gWjLihYc9tj1md58V5Pen/gIxJCWj9coR2OEZ4ET
d3hAwj870JDf21ECl2mw/Pve0j2IYlIAcmzUpCxj4BAL5lsVvY+/S+outgOey3UuIJAEcBHzjFY+
jnb7O0663ov5FoR4bYzFNpQxoUnZxWlYWLumGp/qZhw9RlD/dckGP3KlEIHYu9hqs0ltaC6VYa1Q
aRj77qsLGS1Y/IA3T8orB6UecJqprztPq5tDpadl0MUW8CSN9TtW7KtexRsP1I8jOF0SSEDhN/uJ
4NQBZvHL0pNjIvVP0AnZyEo//jjpkj0y1tKlemTPfz56c2P34nJAk29/nB/f3XRJHUnhmuuyKgP5
0+l+23jS3Bd9+gDbgCBTY3XmCYpgt0dayZAA0/nvhuU8liVuTsQYCFj25gEG5z+TaoDiubhTRL9G
r4w/6E11KZNsI2ivvC7p0kO965K8oBz1Pk0I0/VAx7jYgHtqmu3sK21EM6k9NLYb4AnhVdT5RdQL
MAp9czaAMPIKZh/g4X1yy8iEWj03PBgRkCAfCGx5cinvXdhrbqzOxy88+hdxxHQlHOCKNISQ6wMH
5BMNZVwIe1cZftaxr1RNo5fkw2kTubu29Yu3DrfralCm+f9AMErtzrCthzIj/iyls5kYr4SCv1gg
6Hl1VoquWqlpMfdNZzRh8O6M0D5Sc9iEvEzDNo7Y2ljzrfAu+if10NKYsXTuE3pT2qVeH8fcyyq6
2+x8rXzrS+IHjKyd3mR6FhbQdjfU0B6GyabBqCfD/vZR+Dj/pEuSB5E91YoeCME8H19EA0BFPANM
E891MjweOHxMTeOw+fhcG27xWUIsXkvsnqLDYyigAqIKYxTuThRNIGt2ErnS8L6Hcr0mopfbM/z4
lqZLmgcvx8J1oikDMMj+UdYjXrrxIVEwey/9rABoqY+1f2td0CXhQxdK5aU9Y0r1YvSJhqa50rpv
caRBIAUN3tszWgnRS8emAg16U8yvvwbVRJRlqtYvsyLeCGMrwAq6hPrDgKRRaLtgwcrB1ncasLc2
MOvmE2yKmCcJBHVAPXb8CYwKP4dkml8W6R3UlExAvczUfnBs6KThpQ19inFSo6fRUhyGto22cKUr
4WvZ2Y5jK5cVleBQRrnrz8rXpBWfR61qPNvIv6vUPVI12odosN+IWWz0c1ZC2JJ7QBiLoeYFdA7M
N+7nV68AdFHw4o4OxRPtso0MdmWYJYWgHowRvnPI/TMI7OxcASuHynWKkzmSyisHEPb+MXFakgHQ
yO7rQowYKZkeAB9kwVRNnyPgV/1uNNPD7dO6Uh+hbJ7ou0AJwT2QHQw8cQsFrT8f7swF2vPsq22Q
DJL2ibr0dvec8klH5jmqYGhJsXGW57Dyd9ZMl4QAmiSih1xYHrq6A6MgXr0VtXvaxFf/qRt/9Pfn
cd9NDRj1RIgC0dNKYhvW1AF3QxCNvDb9ymMAyFrYsmaRvueleYBjwG4UyR53KzDy7Ysx3LdzP50o
pZ/A0/KKYZ+416KziAeK6NQ+Q+PjZWMPPi7a0CW7oDWyBCJgMYpgrnOI0VZoSdp4UyIPyJN91UGu
biyC0fraDZ9sseMm2xv1phvyylW59G8ScPpMkxTboGc1OH0FRLjjeB8XUPixHvX+Cg2lqvzcSxAY
0WtqTbi1q/GucM1XZagfRMWPt5dh7TgsXiMFjyCCWQFBWELoOZCqPCuYRXow0b3991dut79g/YaZ
5CWLQaXQBYh6LxODqjCABXGceV0L4yVND7J0IxytTWaRUSGp6aCbhxIV6lFfwaDc63YHgH1ab9wy
KwUCukTvjyOzVVRS9Bt77aWb4M5glO6eTTNQHw6SDsQTez32M8KOFTqBCqjw0TAebi/lWjK9xOo3
8P8GKj3mIbTn+qkEYS8iD3Futb9IV4ndEFl7HS0SP9MAIrcaGfmjYeIBq2LYuBR+0YkdbOoHgNbI
wyjA3OjtQruUAr/YUAeIVgVVL77f/rErIXuJqm8TVtZ6zaHNoJsHwnQF5SV2HkW7j7vG26ybrHxG
S5i3UUM7tWRmGbqji1DhBjRzDplEWc2YjrdnsjbEIqClLG8hdGiUoW1aHiT/XuNIBYaUsbfph7PC
CqFLpHY1Sr10IrMKad+G2eD6HBhxnbkBykKe5Hcgi4OkwkHts49SlJ+Irh1LaEk7zyU8zPNs71h3
ypFfbs945TNaYrahOAEtlT6qQq1Pp0sGOPuJ9GZ1tnjR/rw9xNqiLsKOVLEL0SxoZtVlxE/K4sJn
bmTdV056sdj0enuUtUO4KIPkUAPNe1OVABoRbzC6L6M7PbgDvlTTHa+bOi5r1/mSQlFkPDZh+cND
vE52EFv9MmPqUR4NWqZfIlvBdgwKlKoPNhXvVjL4JamCZUbfVjEACkJVuEbV3qbusYRK7twSdCv1
QvR8K7VcG2v+93c3us20ri8KgFpEpTWe1c3WabM9hpacKeBiUWUdM0Dh4Cg9wk6R0C9Ima71xBLf
ojnxG6UOKo4vIMh9mmj7NW+rNLi9vyv4dFCJ/vvTOh2eVRAgLVG6f1GlcWlJdd/V2tdBfcub5OA4
5mM6DTvQ9j0JOVvFuss/UjnRI//v2DKZIJSk5zCbsOXJ0szArTrP1GeooPpC3BpeU/CdsjZkklbQ
1OjJ/3c4yLnlZsxnqAsEK62qzfYgbgt/lFYdmKo/MzyseG+fVHMw62hWET6ns5/PALW7gJdfLI0/
U5ZQYOwG3evZ8EsqUAbAT6Zl6pMM6tFRekSWlbsPZb3lirV2dub32ruzk0OAu4PrYR2alHSQP1Vn
GCeh+Qbp25wPR6hE+Ju3/0pMWeLNG/hsGpC+gyoQ1C+74WtOP89bsPnNrTA+6BKgTCqdISLijVUp
+ibgXmiijQN2aHmXUVS5qWVDZ9TcQ/T+aXQhZ27jLurLbPu2W3nl0kV+IxhU7+VQ16FlaOemGA5S
ThupzUqoXOKJk7SbAMssqxD4+c96VR4a2IeWett4SaHdbTorrzTA6RI5LHolojav4QzdIHQIPaQA
1EKMbjeI6jzY8VetsAItExKCTgJ9FwNKdc5BlCXxcFCAocZ7T2yki2vp3BJkbGauJkzEo7Ap0qPe
0qfMQLn/efjZO+pnnsTPJSkq3yiiawZefyPlFit7JSteYozBfKKZ5UAyqzTsg2WReVh8HlHxZnOU
ffTkvm/K+77aiJNrm7uIHXEdDX2jYzg7RoUplvDUbe8nU+4n/Vc3/JtiIlxh//utwxfbaeCmi4AI
NxxgbyEtHh0k7icuh6cWDfl/zfqWfIRJL4u2bxB6wc3fgb5/rHkG6CgExaOtJVvJgZZOSZCMttIk
wvdgSPbTitHAnyptCqitH2/fXSvRagm7tmiVoDaeVmjaQ3fIhkI41EpTvy9ZsCmUtjaJRbyIM6Ou
KYRjwlRT34GfupvhF5uipCuHeImvTrXedtUA9Tqr1byWFU/56Gf0c1XghaEbl7RXPryZ/g2BRZco
60b2kVsSnYd4of+s8/xO1m7Qq2ZXTeavDqwHmJMBgCrd8+bbdS3gL2HXJCl57eo40cPUFkHU9HzX
VZL5Rn1glv6lrhJ4c5hwO3BaQJVb9VQ1zi+rUk+Mj+D51Opw+6ys7OMfXOa7W7SJ0fFoOvyOPJJ7
9L2/u2b03MutpZ2T7g9KNktQdtQmsEHPcRSrkZyaEQ/DWsH/A2Yg7NAI+clJnMJL025f9PUVlibB
lNsbX8HazBYxQ0K10SQ9lOZSMqReNDoA5pfylIBxcXvp1i6cvyDZFc/RW53mLnGU/05KYAN1Aj3m
uBw4nsTazmiy75kboRU8uI0fKeLgypuudvYVgHES0IFB3DuKzUtSjVvTXvn4lyBuKL6XuePA6xom
CT8cazrOQtq2aI9m7+w2Jj4/cj7a1cXjZ7RM4UbtUIROnOF0TjxsRn5s7eZVwdNhzh6UMM81Kj6Q
iv9kVFvGPGthYRF0ICDEXDPFuNydrtkE7LsfMXpA7gL+m/NgU/7WbgH3VtZxidOepsKMdFSYQqEn
msfjLJhq/a3IzesmMWJtiMXrpyaT27su0BMc/SbNik59m1y0jOw2b7OVHHmJrnYHplM4kmCjKgeW
xVn7XXOya8SbX64gYRxBO5xsVGXWJjP/+7tAMoocfa245yH4W/fSSMIh1y5FZTwNtb2BC1gbYv7S
3w1RU942ztClIJLU0KDSQsSuc17l/3z7LxHLYwS1BjlCQsPSJUHnqvJ5A9PuwdT3EHC4/fWsZExL
vC/AnzGv0xR0GIjA5xXeRrUFS7QcCkV9D+n1rWfd2hXzp9b3brkiSOi4QFEgElgEz4cLKt6mm8Kg
XMCuonL9ghWwsnGORd9cGczEWCWQkVZQMu8I2d+e7NqWLSKFzVSZ64QBdEvSxzh1T9lsnmJbAvor
bOutvvJ2+UOtfTfRlCkD4sYsDvPKrE6mXhUXA9aQG/u1MoUlgred2XdaniZhz8bXBq5PBW8+DXV3
2uSErI2wiAN6VRl1kxMROpMVUEbPIJENcI9ygC0V7kaivhIKlsBcoZll6+RQNcxbuD8ZCfjuuTXn
OFHzYkAsD2LkDTskLbQcb2/92vlbInVN2+AU1RsIUkU5pDBAdUh/KsJdpNUVKM7J0B4zK4UFTvy9
0V4TCPc5VfKpobC0Nqduy0F37Zb+C73r8D6SDoQHI6VXAK2OU3yNc/u3U2RPFkmdbzDjqQ96Umc+
d4b+ES0seCK5kGSKqObnnEOPc2BhQ/SfsZDGRmb08Z5byz65OcSk0GAmE3aQTIMGszbrLcNaR8BZ
Bg5vAmgnQ//HAs+fHXr3gUjIH+pW1EigRAGD/zYZQu/uHRXxN7O3nPaltMFgy70+ixk/tFOctpkX
S73+3OvwPj1brCKlnxpaU59hd5RxTxDZjp6q88wjYMZPMJzLcIfBgFF7jkQeF2Er9eehkW5/6iOk
fUBoK9IeOp6MUDCNB9ODgxgggreP2seLSZcoZQeS7y06GE3I4PKSmpnvdvIgM3HGWd8YYiVq/3nn
v1tCWuAtUDRQPOWZBj/yvH/OLembUocsbt8Fuv5yeypr4ywCZtUmo8MyKEtqgLdzLT1SiBSZg3bN
ZQLjx41gsIawW1JeHFB/SaLVIuRwfLfPcMCDfK1ZxtBmMqruzhqzBxs69CTI7LF5scauMPcac7RT
3TePMJmscVogjVp4Mmra3uurhmyEjY/jlLUEdZBSNG5ixCgJcwI0xATEFlhdQEYRTfcYm07ZFqPy
46W2lsCO1sVLvJvwyDTtMRIB3oX8EzTt6EWH1ki90wpBlDfWxjRtPBjmPOWDtHmJBhdFDA8mfVIh
h30FnVoSxPasyZQWG92Vle9giQbPbBZD8j1SYQTppx8cOnJ4S3ZPxEYF2aqeb5/QjzcIiqf/zcIm
UbB6rLM2FOPXnhqfM/ehQxyIpkc85nwY426s1tpk5n9/98VBdyCCrCPGGQTs/ZodneCH3HzazL7X
dmP+93d/f+B6Cxp32oIPJIXHLTAbzcb0Nr+xtXWas5V3f39qBhGlooQc7WBYCPAFYMEaTK6kXnzu
rKT9FaOifM56PTE2YtQKDNNaAjBSkMSGiLlNaKhixnf6Ao8LaMr7lTDvIL+yh8jgo2lSb+TTFQy8
2wdi7YZdIswZhWWcAy2dkMEsCDqCcfqlyJ3el52W3E0VVJMb1B/DKk2GxCsVa8ElhTRTqydj0KXJ
tYazKJifBvWioTR90+TllvTf2iEy/7sJrcmqEcbJdZiw+tCmMfz8jKMS6nnzibV2jBYBO4EXmeBm
KkJs7EW24iGb4GvWCLKxqfNx+ShoLN68E7zNEo1ACjYXZHhEJ3eCX1QdH27v3cfrYy2R1iNcPJs+
RmNjsuOr3kHmn9Lmi6kq24vIBoT641e7tYRQR2WH1FJOMnRdYfoCvpKV10n7W23qdOfWkTw0fbQ3
gPRWBSk2JrYS3JfAarytnTy1eommQ9p+JX3xGZTDAoKvST7B8LLsj2nV0PHtn5ZxKVeaEGjbSrdQ
IXD2e7t030BkPQ6QFwBNZqNX+nE4sZaYIqqJuB74oICwJSjoNMIzaAmFHLrPHHNfmNZDnWgbIX5t
8Rahd9RhLFyYBogoo3ZqLfKtLm2/Rs/bq8oJGOn97VVbwT5aS9i41mejhA1yHeq4fM9Fq7R9NEFh
DRn7AFNih/jdVGWeKsVwmJyDTF6L2PG0BH5JMBk2ky+GNNAb456RldPG97YiyGQtceXJYHXSgezY
PcC6ByWdagcOQOvrAJTCmuqXJpkN3ESOXzS0PECpvfHhTJf7Ghw1INeuItj7xOjXGnBE8q1WlkFq
RvetVI4v7AZi0U7z/fb6rWzTX0Av+LV1OjEUuiLqmPXaKxQiPo8EZjajc9dG7dPtYdZOnvnfGDoK
x6nyyFIhTcivSFWnpGrvksJ9dMv+E7LIu00O68ex1FoiutoSQN4JWVdICwiFFuk9IdMvd9R/357I
yp9f4vBhTBOnTmShWilT19P6Bh0/FCuPeNrpp9tDrKzVXwycWMUUYY2HFGalFjU8oncvpiaC1tDu
cbSOm1L+H98L1lKa3ZjaiDhRD1xP0VWftTqyvU6DBNvteawcraWQeuYkSlIDdfsWqZ2bHrNhX7ff
YI0ZbAq2rFwLS/ZA65ZwblcYwjWKb3VD0ZFNfQCJT4ap7iItr8CZGuogZlu1qLX0aOkrYdFmwhHL
KmSuxwjop14cNf6G2blQPkWWSYx7B6hfOf5byF7yCQA3zbOSoZfoFgNqOi4s1fX8J/x9kAW5uuHh
nQeucHW4vWWr01tEbabJpqOogUN+2LGuXYw73FEOFAEZ58GI0LOHgL8AMl6nr6Zos6dCGD9ZDsud
2z9g5fNy5n9/n/A6jT4SQXgIT8u7rm3CvK+OEfxBbv/5lSO5BMq71LSEygYeSi7KXwOKmz97CnOa
EjisDFasMLV1GouqjefH6nIuEq8shUKGXjkN2C3lfiLFN9ONA5mzMySWjwJvq9SREBbq+VU5xs6e
YGR2e6Irj3NriUnPe9jtwisDC1jVzb5N4SQjKSzIRGZ+HZMx84skA84sdZ6VLbQg7a1vFq+jO9ME
+bdxOxG4sf19VJQeb/+ilai2hK7D3brpu5Q2kKgYgsmQ8BUuhJ9qxr075oWPvd4J7d+MQqwlgN01
SDvlsEcPFbFe2kqe9AKO16J+2Wy+rk1nsbMij6CcWpgq1OCNapfZGWZnT3FVXMFs9A3YXUpJt07R
SpRbwnrLsi7kBPeRKxgSfgkzudQ+jmXvR7HfdUNAoQQ91UNgi0OWQuA0/4kAiGwoAB9+VwqgMt8k
v1hVsvF71rKbJdDXLdNS0y09vVpAo0M2c4CduIJ7ZwGFNmt6VTrxxuqblphwNtvjt06zjPgIZ0Lj
hxU9IPUryM8KKQ6JtyQG/jSj/n7hWEs8b9mQBJ7cSXalkfnY6bO9+YBmYrnP2BNUDncClttJDmcG
Dc7bEAPgho9WBgdkNjXhLh0p3yZ7wPIm8I/zgnhM2sFAQ5VwX3SfM/i/M8R3tuUd8KdF/9HvXcTZ
DD6a8ejW2ZVNyk9KJInVfdnEOxBVPM34HLlu7GXcDbB6BXS88R8sJUCU3mi8sfE7hUe95GDLTAds
bYSfxrtPuVHse+vHJOEYDwNSXEFJepqvpdFVXgppB/yf83+oepgng/+1mYWvhO2lqPRAxqxR8Bq+
TrZz0Z3xQuv/Mfdly3Xj2Ja/UpHvyAuAA8iOmxXR5JmPpKPJlqwXhlKWQRIkOI9f3+u4sitllij2
1VNHZVSGUxYHENjA3nsNSNgh+PRx7DiPynujdT6/vNkV6pS7bdsF3Sk2m+vahTZz3N5SKDZLKhfC
08zOMAUVM0Z4zYdiOFHIyMgEGMA2uRAF/L9G9VgtglXP4eG9N5mcg7OcJYBE6v6UKNOjIX22tXms
IPBm1iWkt9vL1lAXSjwHSy2buS1oqgM9Vh2z47wJTlXaJ/CHtw1IFCW2Hw1Jc2k1XWJ62tEO2hhV
sDLyyNnanOffRCDGm4+/3kxtx5zij6sEkdLAQfPkkua6MqqL1HGuNUlgAt/e5cL4Krtj/11Eg98H
d11uPtZFuQV295DRoYQpSNUs7IpzkWuKS6ahWcVGRmDfV0TN2k1taIO1V2FeQKN0ZGqba/UdsfYg
uyRA86yqD0HsQme/Hw4hM0AVZWq8rEz5Wjrii2FnsV/XTr8KxwY0Czku2jDMrKepcDZwha3ZQ3D9
lFdklzg63jHtHsdc3MPHx4CSp0iY38TlxiRfaE5WnTBgtpGtq7qId24FL66FT3eel+/M1ymCuZHo
/euqd06d2T52aJGuGtgFKdrwNYjQKVJTz3SN20YUaG26ynMGXcHJWlULK/+nmNN7DzAJlDS0KS+g
E30KTPpaZoVei4rtoZIZNZdIjk2vg3xsXSWrPMv3pd604X3nPBpD9GIEnblrRHUtq7vRMG8HHa2A
g91n2i42C8MzE5imqGcGc2QVJqV76txIbQszG1fgF2OTbvYkvYsNOOc91Ta4uYEIsk1ewMuwc9If
aJJFXhVZnmPdtgPc4BceZya6TAW2W0iewZEMvhyZ3V2Uju3lhT7gOznpqXTgbgDIG2uSCxs/+fiO
M6egKaY5hVtyCL942ArScgcz0F0S81vytVWeRQdI333/+DYzB6ApsjnROtXDiNs0lKdeYdNtUH8L
4BpVq10FvIvZtzDaXci45tbepBjrAOpqFTTGIILKgpSu8GmkjgJGYx+/zNycmZwcYVRsl5YROyfb
VTs3Lp/j3DkCbftMxRLG6SfG8Z1VM4VLK7hFQ2LKcE6tSsQ3NaCIMNT5xhqg758r7qykwZ1NDUXz
m8iwkBV02W1fj7UXhy056bH+nlbKzymHOSJERi76Drp1UJWBy6qRP4WQOodCC5IItDP3kUGez8Ik
sVMfDDCRYItCbmnY/TCZlB4rzHFNuydklY9hII+W7jwKKrTX2iTwest50hbZ9XmsXz4e3hmykjmF
cBtDmZqJTBE7RXBKpbgaWnLAcfCV6BCHHwM5VlSeKpdBkq5cwZngye3GXaq/GP3eZgkDkNLZ9mH2
Dfr4zfrjh/qJnHvvg5yPHW9OMDZx8sAoK+fEnf7cvc6139dt7xeyvrPzcPQKU/ilnZh3KCvF5+Ma
hbN0ERzasfgxxtLYFr01fhkMdJcat3xGQ/NsKa1WoCm5xItbbR9cyQwfBwzqhWGvbmRV/Ukt2npB
nt2C1AK/JzC3ogEH8bKu41Uc24F1sIrhz4/f8SeY5Z13nEJgizYgdlG45Snr432JnJ0rd+fWGzZA
BClZ2WPg9zo9hXAQDTi6wKq9141uAZGwDwSWyEFhrM3yOgxhQyOW7NzfP9ehS/nrwJPQLa2uTp2r
TMdbIImOPI2gO8suFAs7+LktBMK520yCRuQMLWonhFyRusGEGy7jKvbb2jmOlvWoSbkwud+Pt8b0
JNWMEbNI2ucnDXGbyAuzUUN0s/zWdsrwUscqtMfDNoeHBHcW3uwn4vs/P6sxPTMVRoeiO3JQCNDD
/KkEE7rCZlvFXiWafQf/2BI7sTk8gcTjNoeB6102Cq/HekN+2ruhB3lGLwj2RX1J0wbfYTMwmG5/
YWLPzIORD15v33esxLyGYVFrgKC/wWoU2Lbi4Ih/lajUFOEt0SXyyXtb3HZ8odI6UyUxpucsuEbZ
0AMLspPW8XU58m3Edp0+sMC913DkhASidTABoiCyTtYFdDxicpFnlxnrD+YolspE75dh0S77dY5C
P9GF52icnXiMvQ3iC83wACXAYvvxwnx/QzOmTDAqWlkWJECNiY+Dnypew4vbyC9sd2EY557/fOM3
wS1wg5AQRySnCFaOlw5UWzJpVgvb5dzTT3I/ijTZTbMkPRWWDeF6/mdvhd97siSOOHd549dnt5uK
2doxCdDHqS+be1Z/BRVl4fQ6d/FJ8GkdqxzGwCBXMAO4QbtyVfP+ZTm1e/+4Z0xFNdrWjWQ24Nmx
MsPA2FSoT2Q4edLIL7qveZwh1d8QJ1yIBDPBZ0rvStDIA8xzJFdCiNuxGQ+wWt8XWl7DmXqbo9IP
lsW3j6fsDGXVmB5g+Eh4ZbkduYIRDEF5adDfU3A4IdDMrauM3SkX8gxLHqAzwXt6YmhZ41qtM5Ar
Y8C2DExDKgIPgQdjmUOCfeGVzlvBO3F0yuZitFEQV8RdellcSsTFsr7EHdr48pwNmPZXG15A6CKB
XL2wLt2ZO05yJ1jeAKMI36yrqoBc83hXW1s4C5Qd90aMZToWHhkWcvz3D7XG1IGGyxhCDSHmRoFe
JzWtvQ0HGmZA0A+SMh8P4Mz0m/K3EviV2fCQxdtE4yWPs90Iv4sYnglmJ78xqXeV+uTLTGJCBGG+
PqNYtnbaexljEIwbvKC7YPYCm3EmLkzZW6YOEis3cAM47vhZVcFHugJu5fbjgZq7+uQsQhwuuqbE
t0iraE3taEOzVnptunSYnbv+JIGhsQ2uT0jJVUgsA+IwAgUB0E5BUFl9/AIzBSNjSt3ShtuTjnJy
JaGhX5A7jnpVKjbUve27zRjeI6zBgwcwHHyZysMKQnhANCiXDJVmAsL0JCvBWB8ytyZXjZWcVFv6
rRxPygJU8TwjrIotMDxnRnJK4FKpURRNhCjXZ/3OhhxhYT8vLsmZXXnKyupUJ5syaAn8imDtd55l
gC8uOezMrPcpJwvk1yFtNUaIhMn3JDQ3Y9df6/M9qFiIXnO3mGz8VuPapqgacsVyqIREWbFFsQEm
PvlDbjwsTLSZHXTKvqpUaUTEpMGVXW+i/I467YYF1/jDOT5jXkXM3C6G47lNbUqrStsKr1MJ98os
hi9Bz1bIgIeC7eKzIZvV35RpuIVd3mawmqXvNDfDJrHADspSgUfsXvXQh/LqxrTQF+gbvzHbcfPx
IM7Ns0k4sDOTdbIwnasxhptT1QHUYnZLgldzYzalUMUKYvIyZc75INDwx2jc907tq/6esi3OAUIZ
G6v/3FFzamPhukYui6FyrnhhwSephI9T5JFILoW1mdk2ZVJFGpY4Y6hxfZpeiITfWHgv1wpv0La7
iJU8tALApYS7F0iBPv44M5vmT7mGN0dzao1dYwSDOvGmg7Ci4dJjAyG/VZZFegV7tH4b6xB0aCMN
Fva2menAzzPxzR0J3OM7GGOo0yAh02DV4YA82Op3n3ufSVBQRUEL2tdwf3JQ8hXJZUjSNUYLKSEO
bHnJF95ipm1iTBlW+ZioQoL9dGJxbe5jl9N7KymyP4Uy5VrgpYa8uwpCe1u5CH5Bf2IRWcjX5r7Z
JGtwJK/yobSjExDSMI0hXgf8TM/hNVB4zShWi15ic59qEhxwXOtNllbxyWF24Fka+puLqfVM9J7y
qcog4MB7sfiEdZvAFcdpFA5s5uGTchrGlFLlDgU4byaPT3VDolVuFhutukfw+iOf1Pefmm1TO4Ro
HDXgG3F8ol01HNBhGNcjcUy4imKfECWQ/lGHprzVLRxxZz7IlF9F7NwSQW0mJyeKLvCZbbbkbDXz
OX6etN6symS0KtkHNDkNBqyWRvMZLo+wh+xgWQ969fpzwzVZ+ixmlS1RAj5FFXAn9NSoBNSeYj1i
O8P8XZy3M3nNlIrECuUw17STU1k3Lry5xCHUGugrZ1i5VbKFdN6aFoHh5e6SieXMgXBKDoIttC1H
FIfRppUHhp3basHxeghhzF4xtRBz5r7RdN2rpu+NFCfOVsY99C8Ksgbq2bkZqX2fjlm4EELnJtl0
1UPWTo1doE4kAN0q5e2GSraEXZy7+OQw4DoZSRIrVScNCSuPBPU9jauFB5+B+hpT7otlJDatDZJc
E9UfCzhlMALrdxIKsQPv5ktSj6nn/CgCvVI5QMAsuBjjx7ilatM6jyDH+TVA5Bd5h8rpxxP+56b2
Tk4/JcuQJtDgRifyWjvkJmDVtaNG9NMhGLZuWguu4U5o68ZDx+UpRLHR73NpgITCih3X5FhKOPPo
ol3zLPhmu+BAQQNZejYdXh1HBSvGI7hQG/s0tzjMXnKyr524hbJVDvrFx28ws5SmRBzLgGSNaMvw
Og0H17OBPokT+hDCvMfpxschpic7SFKvWiIuz+xtU1MGySXA2HXuwLtvPLiqhFA2DoxJgTqIPYAf
Xe2rfCEazSwnOo1GwgrKvibyOnCHzE80qFKipMx3B92u63yBFzkz4aeeDPXYpo7tuPKa6q7bGFpB
KKWDgu7Hn+f8rO/Nr0klAsZVfRq0zDmpNPSiVje+aOIezgFmvrCoZszTDDqJOlQRkttWZ5zsHjLY
0jqLmqrmdUBrRMjbuIBKJUtWJAdi+xJAqiw+0Mrj9h5q7V5lPVqdPP9J1zd5gSQ9PiQOcFLJDyPq
V055yIdL/LSMu935L42HLEn2ffxai9iv8nizOK/m5vE0qKVNlcNtwTpB0uuZmtUOO+iawV7adR+h
J3Fn18UXZ0lHfC4poZMoB0H/vAp6bp4iXu0q0q36lwrvpfj1WHZPRVysDKtZQ49rqXj4/jzgU4pN
qaQNLTJhnqgaPEMPaOrF1m5s+cvH82xGqY5P+TVdZruxaImJM2emHoCFyg4Age7OHmZPLu3FJoNy
3rrjPVuPjvyR6orvkhpKdjkQciKz44UU7P1Fy6eUGym4sq3cNU95wFwocUeXfQ90aIhxbj4Xg/jU
0wAq6XZUmPh6pBl82iu4acDlb5MG3THOLQ9T9uNBfX9O8ikzZSyNTlmxgftQeh+zcD844RVt87vC
lN8MippGPqxj81Ohgk8pJzWEoIQIND9p1BQHJSGDY3WXMFLgm49f5/3QzafMB2o3iTTrmJ/cju+y
/lsWjnuAJlutVqBDjEtYj7nbTOKRIHxwepbwE/pvLyEgjWlF9kajDyJOVnXv7vO6W0i05lbVJGhk
YKkPURDyE8y2uCeC0IQiFKE77sRLWNmZPJJPSRC6Lusiy50caAT7mtXaPAnDsXySaQ5A8iA9NxV+
0bejz4TwR+GerCT58fEXm1lM/8GOaAcaQeeyODV8eIYc4yZSfGNKi6KwESQL0+L9ozGfEiIEw4G/
J3VxCli8zVDEgI6+3JCh8dqitbeuSlcfv83M13LOD/AmhUFIYrwzggDVE/N7M5wxGnC+yQrrL8z8
f730/0u+Ztf/2lerf/43/vySIZOOZFhP/vjP7Wt29Zy+Vv99/q1//61ff+ef91mKf6Z/5ZffwHX/
uu/quX7+5Q9rXUf1cNO8lsPtKxyX659XxxOe/+b/6w//8frzKvdD/vrHby9Zg/mEq8ko07/99aP9
9z9+O+8X//X28n/97PyKf/y2bZ7r1/Q5eZ7+yutzVf/xG3Gc3zkD5dIRkFx3bXoOLd3rzx+5/HdQ
fW0KpVLLxg5w/pHOyjr84zcmfkfZgFouYxw6is65mgZfg58/Mn7HJBeOa8HbgVEb3aL/+3C/fJ2/
v9Y/dJNeoyRVV3/8ZolzSPj7dGQx2xXApKJLblNk/M6UNKK6VLXGqNXWLPporXNWwKylVqtU19c0
ctJ1DZojZIjlDydm+p6KkmzqltyA57yLQR9c8RAcCbPXOI1jqewDS8k9V6ITnlOJdaDCbacLQ3qD
7FKECONPPvagw5iwomiG7imLI+VJaHmO2mounMiMPIsIyzcNeqOc9hFUZBCggu6Z5VAAkqqVP0Tv
tOtiGEKfd8UPi43JWsbg9NRQ2RlFrrZtntxpuLpvTOArwchohn5dOlXmQXCAa5js1sHosSTMd7pq
5Kbu6L1EAg41cQguJKHjPEAHBO6fiNk62iZlHMFOi6kXwMDqi4ENBtRJqH3JAW29ycEFHj2jihNQ
moxq5agUWqFQWB4hix9diZzBWELXl05X6Y0Z5Ye2ENHWcGCcGAelb5MCJUSjy6tjY5FIeLBxzrah
UVpPENM0oBdZ08uYQTkkZl8owoSXKmVvR03kD9cicBDKUaDOZCj9ZshNuXJjDn9vGIywM8xEpSr3
IlOTXacKQFtk9yjT6BIC4uPGTE3ry5AOXyzmwogT4uaXOmzSfaUd/pyVOpGrYqjNVQTQwFPSwQxW
MyTWqKi11QEmEN9oZw/fLVFUF5GZ2HuAAYbHDJYzf/KseKYj8I2eys2whjtVgbjJy77dqnFoeowm
YGNel3ZAvvVltIcri3uCUL7hFVZWHEQWEHSLdHFfcwIbVLsiXgSQU5Xz5HE0g3TvKNas2jgrj07V
2d9l6TRwVbPV96hsIhBWi7bhN0gfDXJZd0Vc7yBmWHtdrfr0IuhqEq8tK1SHsbViuD/0AdpUfZkk
q7MZlN+gyax3bUaC/CFwIIGwa4DMuQ1lAvcx3tcA4XVi9DNL1BejtIyLRje3zOL92oIpkq+1aL1y
hBYDLZ0Hu4MCgAMiMjGAH8mTBwj6Zqt0yL9WgVutjHK4I4Vp3gHlDaBkFuocsD+V0lVTDQFYr6EY
hoecGmbx2JIEaURhOLu6bOv1WY3rAb2+aBPBQfTF6eM4XymXjHd2pYJDGuEDSmkPDzToqg1QiPVd
3NX6ArS/4B4ysO4WSipAHJcAEh55aWF5xOjhCKvgtyork1NfRSnQwFiySZPRC0FHSKNFDVpiJz50
BPMhNaKN7hzykKV2f91oTnIwruGNAqmzFiZPdkribUtotsut6qYs+x80aKk/dBnzRe0Kz3Ygvjgy
xuAiakDV2KEAZoXpKQmCR0X7FWkF3ZHuVGQwpOwtU+1tHEB30Nh7bfquh8WqoTdFSzdpbLpeChHz
laGJ8jRqnr6pzf4enAFPB8iYRMnXOpWbJpbkNojkFY+r7wE16tc6LHOwvFwWJp5pqoBAf4WFIfmi
KtsJo4tSoi5TXcFvMbKGtQSMIx7WlTCtyAWtJOButqq6vPlKHeM4BrbxApMJ8IiCxH60AJi+DqrQ
PBQF83CeuR5HYvmNrJFd1TZM65wx2RWFme7yseQo+Rm2QEvDeqlrKG5DLt72eZBvddi668RkI6wk
wvZrBcTKlSa3dlGB1RTYIl+ZiI+XTdHDWEPH8YXrqPBb7NYB0PpjexlEqbxsGp0Ua27oYBOWxL5C
3lcX64qgC5SNgKlGF3Ugjk5TwnS413/CgWXv0nMvD3JYXpM3PqT/on0QlHe9BNSzcukNhCOO0GwT
qy6vRx9oWOVXMRwviSrUISu+FX3oAyTbejJP6iNs+pzrMgki1E3z9uTGqfJICluUVNDGyxOq4Vgb
FKGXs5gSrwYFdkMVA58EWVQPHLhIt4yh/bIO0m41luNLYpk3fV7ZyEOMrt3nac5XOgqNH62wICDT
2B5p2uHmHDN9YdmXoynaHWpIR3wvw+c2zfaRjtCWRi8ZIIIwu7cVjK4jm52chOgdStg9uuMK5KCq
sq9dObBDX0d3lekOviiH7N5AjcfPGqDDcwBGV0MpunXOS7lLWyLXmL+5zyLOIOBd07ukJNltW/W2
F/XFIyVOcgTpQKyFlN8RpzY9ZNj9gmLFZT3KOwIcXe6rsAD8hLlfLZmJjdbhBqcDtRrb5EHmEVBL
piVXhl2DAQLKx7XkPeZj39d+wkevLIMLK5LDE+p7EWwRQd83goRu7LHbpgKWJPAp2wasS9Zh6qIe
z1K/5OqLmbRyW2i4fJVF0cOCQDkbNGDlvajll8AsSnzmylllStxBgPNxBIbyrq2Quwdm114krZXu
zLYCPqNvwk1DUVXEGWTwLVP6RhlvWaSzK9k3V5XL0zUruHN049z1zKgf9jXXwzF0ONtBCbj0A9BO
MCscvGg3QJrAFfE6GkABEID74BFRiS/IjUPBpRM1MEhGHJxUwK6UwPEja6p2o8w48BxU6iDBAl2D
FCIodjkiUkHE+L7pxw16yI8jTDeMqIWX3S2E0aoIG1DFoeR8MNrQbGHtG1qO4/GB5eE6FAEVX0ki
1ZYYTstXXIVO/VxVuT4NLgCRjG84jhgq0V8Rui0AlHgE25marfuI6HVdhvHGDPiu1q35wGpubbsq
3PWue8lFcQO0becz4GCNDBJXhgQhz7YvM4VoEw0rXcpVTFMvJBHqSMB1ZhGUVR2mNzE6xzJ6wLb6
3LZyHfMeutOusr0B0wLKan45QHtb1vZ6oPVVNQY5ImN4hE31XofRugdfuWrLF1ieh5dQSurvAB67
xlH0NmpZuAkFDCrACqcrXoF/Bb0pq7UBAm4b2Pd1iFxOoF6KDHqjeQ2yYHI+p4VxAx21wPpidXm4
sgJousmsce86nmIsO/fVchsNXyAAxdrefOmrMd1kvShvSNm02ESCGrmfioG2dGgN00+z7XgIdYUh
itcNBDLMNbD6llV7WRYC2ATjDt6sQCrKYMJdGYZ1qZoqDaCRZvWx2BO37jrYDAYQ1TCHMG4flNtF
7sswVAP/i0fyP0qE3s9xfkmKLqOXMquyH/U0E/rlb81lVP8fpkvsXMWdz5d2mZb/OJ7/7+5/377N
mX7+3r+SJsbM303Txv+gOoLC3Fk48185E2PG745Jmem43IKq7LmX8FfKxPnvluXSc45lo+PMz7iw
v1Im/Igh0RGu6yLROf/e/yhl+iVhIphUwhQUt/81haYyTDs4dtKjtCpfoQCvE5+Tz+TnuPi5CvEm
P2+HCqdd3tFjZ2cgoFZf80juW5ev34z1X+nf23QPn+JNsvf3s5/LAm8vj8AolKro0UVVtSBegGPW
x1d+t+KEBz/f8c2VHZrHHFkVPRZyXCe8xzrGsWXMtkN/ySHfGLWvH99o7hUm1Xwc6AqEVNyodC5Z
eSHMJRuL8xj8nQj/PTaYN2/fIGv4yCNunrEdMGPkJj6qC3vjcQGmNvfckzpZhP0Blk3nAQLJPP8i
clQS/r183vmk58Xw7nNP6ugkRhyjec6OzEQuZ0hQWCDrlJJNJ7KdpVp0kHGu6Xvf6OWO8OJalIXv
1K7nWvlF71onyQIckZyjA3JBHIL8QA+2naHb3C31R94tb4HvdC7uvpkcWW45rcgoPfZW/DgEMLyL
QwiM/3DN9MCsdvvxSMyM8BSBzJKW1bBEoUemn3C48Polh9uZmTEFHUtQT6qkwooX9OuglGejzu0s
1Ldn1s3UJQIYWThQUzx02oB9aqwFNEhj9iLCEy35LsjWH4/NpMzz79k9xRbLOoMCWzLSo2W8Qlf1
WCSAeADaOiQdUCtBuk2IczAyAGOyBJRhayMZ5EiVXg+wmpSQBOvgJivRpQEoZdvoHCKU46mww1UZ
qVVoyU0qyRoFhss46FZovIKe1JW7nrp+y5M1/Ho2HALzo0m2JQy7jTZZheXXHhltU2/C3kLycKlR
yCVc+VYbXg1UnxqSeU4xbjKe+GjrX3W9wpNY2MQPWQalrUKtmazXQpVQy6UQd0LpgWZ+pTpodj61
bruyy+8Zp14bDeBEQUhNfO/HeCWQBY4QwHfMW0jEoVpU3nw8yHPzZBIDdRdboTPG9Djou6J8MuML
BjP0j6/9EzP1Tnia+mHEMWzvmgRryC4UYOcpLN8S4M9RORmreIfj8gBpRmleR2YIjF+4ybW1NgZn
1UXhMUd/xgL8GqnMvYGUxKmbg3L1YcBeBlpO7A9NuzDR3u3XYKlPoqiuZNHkJeZz2+ZodT3C+BZg
yScGXnpW4nANKWVzqYX4k6Px3phMYiqWZT8yUtMjzpwPQ8w2FbTnK6QKEM8YXbIfklcWCywtC5YG
derVFFYztjgaUb2CFaPX1tJPGvqAgo4EDww+QpjwJbOOZ5SYY5Q4uOc7EaQ+OkVwa0aphzt+HB9c
o/CE+Q0CU17YEICMuG/lPxguUrY4sduOF6vCU6pBZQTWXT1AE7bjS3rXsa9ZdhmgFmkH9456zQDn
SetPIZ8w9pOdICBO0zUpxp43wotp70fBAqbqfcdPyqdg8owlY58Shs8qLaDVASPVcEzo1yEUOxWy
GUJ8VmLf1z5lT86wE6OCMaG54ugOlgAc2+NDD2buwCxsL+wijm60jUolg3soR8334zUyswFMEedQ
EjAKgSzmiJbBDm22y5gstHZnNrApxtyN4uasSI+tJbyArfiaQHTI+J4WO5Z+CsaOEZ6c/CBGH0du
h02mJtixv7bds0FePzcu53j1ZvtVedqqasC8cF2vaHeDtbDhzo3KJN7lCSx5cobr2ggjQQO5var3
inLv1OHOLO8+fviZoDpFl9sQeW9ZhZt0wXVmX8XFix0v6GHOzZdJrAK/34Yo6kCPYbnSxq62Vh8/
8vtsT3zLSVwq3AJtoLanx5yFgHOUW0gBr204zWrqenCv3IvoW1lBy6f8EsWolwd+nJn3XV2vRC4h
54SivQlMVhTA60bt2jbaQI7iEJnpyoKhkwRLDYzmLYF6UaGYF5b2PoImSNTftAImbGh0pM8V0FME
NRTLz+t8H8m1Sze5fDBlvFt4yfePncYk2KCg1adDIHAoQiPIKDalSz535Sla3c4HyAJG6TlJuY2H
CyNLFuLDzHydQtPzECgsk9njMa3QA+jUhrao4dhoYTlA29Clr//+wEwB6kWNyi4PFEJluCV8X5oL
C2Hu6ScBokmjGCsOBwAVgXsmAct7GIcfgwQyDhyeT33UKe7chK+RFcXBeEzkS8OOwSLvbGapTf08
8rgEiCLFTl3CuV16aEF9/MAz0eHnaelNaOv6EB1/SPEez6p6NutWgw5PRH4uZ/uZcr25umFZJVxH
MBygTa7qdmPArONzzz2JEFLRIKPKHY9ZcFehq2UGOIV3n1Loo1Cb+zXgU2pKs4QM8tFyE0+o+55e
hyY8g7Fn8+77p95gCh2PBiNtRH++R7mrzS9CVV5UL0mizEyX/8CMZwlsDRqs1EyvCqzRpRx/7rrn
tfXmg4YAGtZOius2z0nsm0vHo7nLTpZmXjskKlxrPHZ0Fw7rYFx9PMZz151s3L1bSnQj8bi1CeEx
dlfZCzvfzLKZgr8Jz3OrOV9YSqjO3DDkYMaCN9DcMxu/DnHSDFHXdhgLne9Juwqz28+NBf/1utyt
YhKfPx18JI1xZy0JA84973QlpqMrawifH3W4FbfZEr9z7rKTJQjAXIWOCS6rosvoLJ+8/dQwTOHb
qsAhsaxw3VTe9MZT0b1+7rrn+sSblVGrPApsFwEpEc+9ugzjciHSzQzEFBxN+w7a9xliKCS+AEsI
1ScHYrLmEhkCftWa49G07zj6YksJ7Mw2O0U8h1E3aLSkR8AYb2xV36BxgEqYXKGHv++1+OSonEfr
zXAD5xJEcYa7hFAKHcgh6+XCjjg33pP1l7dV0Y5VTo9juIaEZd9/bi+cQpzTMFL4x8CETnYZHH3d
9ecm3mT9NQQOFoWJ6w5IGhq/XtIinBuHyQI0wA8ghkK86NKDNjfB55IGNkURd7CgbsbC7Y/oPFt6
N5CFGfF+4YRNwcNOqDOnyDAOo/vclT/MJtkOTeUbQbVyy3tTFpuovv7MkLMpPlhBrB1AFzEiT0Yp
CXId+s+PL/z+tsKmoOC06HJR51iTNI+Q59MtH7ANWJuPr/7+F2VTKLACYjyhEme9ntsw7DX98DP0
AwrW06+LMTaoAegChr4t17bYBc0nH3iyFGto5Omgd3A4FY438lP02Qee7IWDAUsvHGQQ+/JrI903
zYLY+NwIT9ZiaTRpLEJ8Px0ekwYGdVAn+/jbzc2MyWosTVkZ7jl6uGbpCSS2Db/Wcimavi9XRtkU
pAtzrE4CKTkeWfxUDeF16ALu3myGFo4ETKxd60sGPGMBRUVJtDeIyJPsNmHbwdwYBMCMge6iSC68
6/vMBjzNZC+NmigjAO6Nx6oVfgBsi5k3Xs8OTW16MIHx6jjyG3Hbt86nYj6bonrbLMId0mQ4Bkl4
XeTZqVwI+jOfzZlssn1bWmGe4E1Es4Vsp5cFJ/isLDz13MXP//3NHvh/OPuy5UhxrtsnIgIxc8uY
s9PzcEPYLptJgJAAAU9/VtZ/Lqr5nM6I7AhXdFVXK0khbW3tvYZOoHXVn1ZbpxO/pWXkqPe5csm1
6GfRS7yFxa6mtgWtOK6NgLShlgL2bN+mUW31fta8JTAmh1qal2rKRpv6rUU0rzKLgOl5II0Uhmq2
ZwL035AcWltKQAvLK211003DhUVyZqst3bXAgxRWJbGFYbeHktB6nC5d/s6NvAgO42y3FMkKos4E
E8l1bV+IZude1yI4GDOE0PsS4+aAPjUtsCwTxHenC/Pxs/g0XtciQrQFn2rrFNOkgBFxQSM4TYOL
5Jfgb9vaHI+F/u0Wzyrwb8XwUdsPhhabABebtRXU7R8qje1gRBN7NuYqFKIMrApStJoVFLPpu1SH
CtGTqdz9Hs5O6/9/Gw9kKQzPwcd0haymLYMOX5nfAvbnVaTzDXKV25BKlkrvaPf0Lewwpm1jNKAT
fk/ddTF+qepOYRmX5SqQVSp6e7iYXHe1JkvLq5mAtjAxVO0k+iQKsNqTxa9K9cnS1CenbCRjgdme
mq1Z+vVw4S2e2Sn2IkLoxJw57wkCkG2hsyh9h15XSCP/4whDK4cYbTNtLTQ9ocr3/Pu6O/fEi73t
DoYiLGpO21kE2jHl4XXDLra2gp7vhAA6bWUdmIerh11saReeo0PZJuN2eJjz4YNR8fn7854JRUst
f2ayFBBaNFoHviqU19EBEFSnV5Wf0az777HUFyw3MzlOW2hro2fIr0syl+L6w4TUuKkxLDzQUcBt
r3za5QmddCleH4bVd+YdWK2/T/CZdbaUopeqkjNuYEHU2dG07TdAYC816f4q3f0QO63FruOW/v93
XSLgcjy8ujiaYRbSNgnAqGtlhrKrSG/VgnsKNz2zMYDPdMPM+RJJDYcEFpbJPei2UdNsXecWCxcq
Iutceyj5swXI8NQNnigmmCfUXj7DuKEYw7r4lFxZm2RaOcnK7O86ubGcFXPXCQR3PVQaQ0qY53LD
n1rdU62w6gTEzFWvgq0oXDDBj3/k6st1k6v/d4F1pl1xZ5DTFmq1AqhtHvw+7s/8U5UsZVptN89B
hlPHbQpcjWXfn8ggJQEmXr4kyq2a/6H0C4rarXw2h7cU6c/vn3tusSyiRzaqMLBtcdN2lLCuV8Z0
Qcrh3LiL8FFCWKM2QGPYlu9Ds5quPE2WUqy2O5YpDIUx7LfZbPrhQnp0JiVYqqDixCMTPb3VpHi2
kMzR+c6yPhN5XXOfLGGHejWnII/hsZvkSQdu3LhQCv653kWWiEPLYLWlccD3CaBfg5rgR/eM4s6s
XweAzq9aIkuJdxjy6cjAUQQkQ5yexJQvLPkzB8ESddjaKoDKxuldVrGlqie3D99ILzWXzixAc7FR
y8npK6vEUzcAcDSQ6V3/Pht/e9c/hMClFHtCGTBlXY/kLtmRVL/VJpglGEEyPajZYwYwFsS/AnUw
I9oUxxzaiQo5EFeJcmhvF6JdmRlfmca0qdG4hDxl2LI+UBv7lihmoCi4pTCvqb96tuI5JL6yoCbC
l2gAzSmUh8vxwkslf2uiP32Pxc43BjI4Gqzh0FC1gjmVYc+MwEHPWbZ/ioT4DepLaaqjPVz5meqE
FVTS5zGDceF6oI5n9jYMOqkHP+yBSUDS6sAx+kix6KrEwc6tUFNngHlSoNSMQAd0i2n1zqp3IAD5
TYOAXdLQJY+j8UfXCmBuXmym3BtkiEytumnKD7V7snstFCDDZBBlsBQL4hI8PNEZJuOT5TuQe4Bo
saKugWL2My1AcGj3ZJiDcQQ+zFzXKvbEfDvAckB0jde4hQc3Ns9xHnVWBXx8p7T3B/WVgogs1A6t
eFATNe4rk+GNtvAdR/HS6nE2j3aj+UlpxyZkqGonCUC0mNXHZHJgrmaEpWoeLOfJ0XclLICmyQW2
3Q1tGSuJA0ct9egUlj9aSsg1AuvHb9Uyw6x407sSViC9r4N69/vSPLPk9dOf/3MnB6cuBRn41GXR
fXTIhubSWjktiR+WyhLGgaayQ22JXJuxh8bZOX8a0Kk8J/fzOWJklZbrpLmwvc4EhaVCYG6mkG43
cZNM6GboE4i+xFZ7sTN5Jl4usR0DUfrGdfBFVIWAPvJuI82Yvqm+Y/SBNmu3Xyf6bUdT37U/RXrf
MLmh4l4po8qUXpvZ/mBxHzQjzzX2uDStHNreq32/ymCaJO3MdxjzEueOp81TxiNKqW8JK6o0AvNx
4Sku3I3KGBg0CXhdH2p1C3CaDAxtkxVPuX1bp3Fnxwq7hDs8tyAWh3Bn2CNoEioWhFp6iYIu+O1V
K22J8kgoz7lUMI/VSU//yIeH38c98/aXAstzZpG8PRVWHLEr+GYsVsolacMzJfoljBnw8NacKhyV
A3gvafkHvgN+3RFQdYtoQMSerHYjnTz4/YucSSiWcOZEL5tJJtO4LZOjKR54uTcs4XXDBeDxueFP
6/ufne6QnM1DgzMoAe2NK3nIpjfh5r4liwt54ZmdsoQ2ix6iUf0pY1HrrVFXnuusE7HB0rUuOUGd
WZxLULMG7VRIAuCAxlVN7yMqw9+n/ty4pz//Z24IzUHCZRi3NKMxi6qrNOrBXlkkFFLXelO3UPG0
yvWo+uklW8Bz73JRFqgZ4wR0sGmLgir0mWrApytfGEdQoC9hp86t/cVRz0GfNJxTu1W2T7R9g146
LyWUtiFjhBKYOp0Ax5cSi3PTv4g5jVX2Sl2gRDV2ta/1Tgyg2XVRZ4lj7ae2gQCumLbO5Kf5trjU
bTyz1pfQUwLW9pSduoJ5J/ZETmuQU/22J5gdulEVI/h9Yf49w346Rhe71mrybqAaoput72oFPBV9
59qtP6vHuen8iTYxcz+66agAS+/kK90YPVXcmIP0ZDt7hVN73RQlnHjq3AZSyWM4pUBQbX5g7WNt
dPEM0rxTf5XVXnHAyc15BIontLmi35//XJV3iXIdrbHWHY6dVXcvFMRmiLb4Bfyv3GoI6+wDRGCk
OZoHeTNgxG5ZckOtW9v54IyD4tn6RQXU8VyCZ9luZ9TVFNcF+z/q0hKn/C0pn6oJuvOXIvCZo2Sp
zzyOisNd+D1sjTKQXTDEenFdEXaJRHQyUij96ZBK+Uc/9kHBL7mzndk7S/Rh0oEXl7WnBeJ81s1R
ka+/vzlyBgJOtFPw+Scozp2a9bOLCy5Hs0QDNzzld6V8q8gNPAsryHq8QWPAo+ztFvLIvRnYxoay
J5K+6e0ERkLhtyh22LMaG+DAptO3nLA2ixcqWx+sAcDUXgkEESgNBSw409ozlMKT9uBrnRkOtuFZ
KfHGFMSScfpKlB3l26zYqdUdYXuz2rJ6r857am676avjK2ZERHm1yvt8PipC5BHtHoQK9LmqTHuH
pHc2d7DSOXkujRL3uw23Xid5k5ZFADelju/gM5EOz+DJ536SueHMRFjN33Z3B49Br8v2swUGqYEL
igHEu+m3uh3AgMHLdLHPOlCRuwd7esjZUZMPrYTRQx/0J3m7+7netckauu9lvUqrHWtvpva+MLaW
vplzByZ4aWBn26KF1om8KbUU1ePH0tgy/Y8woJxONvmUxDkEDB3xh3YSNgH2jdOK5wmkpwximnLw
hXKLRzf6P7+/+XMr6rQ7/nnvQ6rLtlGRqIFYUnSHXLlyD5w+759xjcqCJcmIcaUGMsp+vhSK/26i
H2LkEhMKXYwkS7MRA6tJhLYoqP9ukCW3aaV4mfkIxQK9fCmeX5MICo2K/aqYn0k5e7OzdiHTkX9B
LvCOcXoLSy1zKFeZfU9gEmieOPIpCHbXAaPIElyaqB18tglQGAmrPNPequmFrXoqVP/0/RdHdQsF
jaIAM2Y7UxO99iBr42GEMddmUIMR8f26ZbE4pPNWL3suOuTvLfrngUYu3BTPLLclrtSx6tqAgjcu
HOWusAM6BL8/77m68xJTWlJY1PwF2Axgp/KiDl37PRsiDUcKlEKCntyN6aduf7YQKc7RtRGwWG82
8MyLOF+Bwu61AsqROpqTQ+KR+YNPB5Q0KCRdulYFq+kk4KaIg26BQRR2WgatAhrm2rfmFqu6+oJ5
2bqv6wPjiUfJphwVP3HmKM0Hb2aPgkPqJOz6vZ3emPrBNCPoPl33ppaCyK6lTKRKcKeHpEFJdjYK
GL9P6blXtTgRimEkEPLGCiZwb/7s8wtJwrlhFwEH3ku6Up1qECpc5jLrJUHl6roHPn3iPyFncihT
eiVBs+RTSaHHZPMLoNczmcLfivw/A9dQCjqpWwPx4TRejZtyZj0MUF34/bF/1uxVoQX23+fO6kxX
M9PAVVBpPZ7ZW0OCTEVVCNp2sFnQvxw0MJN6FL7JYWFWUqQrUIbI2+LQMQ1Hs/Jm1/mXq6jXxW6y
CDEzoOsVSA7TtrK6P/pzpht/fv+q5979IqqkkFQ2TCJnINehJRhAu/eqcZew2dTRcqZzjAt1ECcL
sq/rhl30CnMF7aqiBD5Gs565urkSlEyWoNlGr+An3+BxK8sbnai/2Ps4zeMPZ8NSOnhQi55lPR64
gxqGbc+eaz06FVS+axgmQ51n+K4nXCy6oGgV38huUcj0CwPM0fGudj6zwgStdwLfF3KPBVgo9IVN
w70EjbKjSYBTJqnA6CPx6BBP7ZqVAOhteJm1w9wc0zamdNWTGII1vt7dSPGip1dJZqv/V6H+ZwMW
GlX1lmHCjDedbVp5XShaChOLaSzmfMZ0KTBLGGJVXNg/Z66L6qIQkA16QTqio49v3EhzKr2yQX0k
K9DWgdNYl123m5aY3VTqUw8yHsKSVgcDvB2E/XDdwl8EgEbMpsrs036CQ7wI7Cu7XEtRYKVJoG0N
1ewtUXf9i7zEd/h5vtUlaHfU9T6d7QHodv5ggdtbN+iRPvZp2Ij7ayYEtun/DdF6ozFLTXvUBrtq
3wuUYPsL6dzPZ4u6ROvCWxRQWA3PbumvbT17mg5XYvfC0fJzvFWXiF3drA1HnAafoVs9XZaSPvfQ
pz//Zz9qUCDs2hw5qFlAlP2bop3C7Sy8bq5PX+afwfOkMUepYZG0YGMncEu6cjIWu9JWkTfbDVAP
HXQsVzWLr3vcxek9uhOF7i8e107eU7Iz0qt6Naq72IOzwrnbaj1iHkSX1LC/ZHV5bk0szmAHspxG
p5YIegQST55JL4BJz4y7BOlONoidul2g4hwnx+Hxqsn9X6ytydXZwqDDjoeXBD/OPemiyiZdw52p
8X9PirLP70/6F3j6v2evugTTJqLGHYCM41aazC9KBwiTyvqQpPcbQ2xoJfw62XYWiQqq+yVEaPIK
3c86RRfxyCCG5AmriRvcMIpbBWC1ut639VPFXqiRwm81DXJzDvJUfgIsF7YQibAppBcgHWl2Yvap
rm0EJA/M/NHJjwUYJ3xtDgddQwnlptGGuGcmhOye6dCuKx3l6eIVCBG/Vmd9XWYm4K8WJb4KagzU
5WxPSdk6Kav10IhNlkFdYpzYXnQHqZ280uMuuRtHFFS2WboSFC6TohceGTVAXaFRh8JlwJL8OMtm
myvhZEHYHieKJybpGdW8dhu5dt06NlISO+At19J9cHMLquJZaq0a/ZKz6JnXbC3uL00653YiG7SK
ygBOy+wqFXEVvdj/xqdWxSofbdwG4EgltBfLLqE8cR0oAbq//x3cTXv4XuvYncz802v3U/Xw+/I8
PdwPq9NaBD/BSrXo6Ax2xQSnDxiQ9y8ci+r3wc/N9CIEiorLyYRtBUhJniyC3Fj9Pu65h16EQF5N
nA0EM50NMTJxr6qiUxb1++B/fX1+mpJFIOQ55R0ElHDOjIo36yToaheR9olnDVSKB3g2j54gaVBV
WtA734r1woB7LUUSG8Nwa1zUOTkze0vEUuGkpCssBHoVDizNU3VlzrKELOVqTmB3ju+nQYTWudH7
6972Ukqa9GKsConwqUfp4/Tx+9s4MwlLOH+juqqeuTmaQlG6ny6sn9NO/+ENL1H4hmBu2w/ZtLVn
NzBQ0547IGQUC9i/C1H/dGT89AmLlW92id7KFtQMPbGiGjJIqjkGFNl+Lh7o9HLd3Cy2QQ5YqQHV
32lL1+3+uh6FugTklySxjPKEAYXQw2OLn/S6VHkJnleEaloG6vDbwujCSr9jIFf8Pg9nwsESNN9C
JnRUwUDednzdjwZaSIDlF5coCmdW4BI5D3wfnDt6PHctAMq5V8FCu+6xF+eQZs9Tlo6IjoX91irz
rUN7D6JX1YVZOffci+OoSloh6xyro51vxHRglzA9P7eE1SV8XpmasVQS9FITJ/EZUGpoCvkw6wiq
pPRh1xFwLQ/5Jf73GXSruoTUp30zW1Agxk7K4pm5Qde8jai0meoYS3hwGdXgQ0oyZLxFURZdmf4I
96ffX9C5GVxsYt1qpBQ5Yk95h5bNhcjwt+f5Q2iwF7uWQx+5chmCT+2k26wPuxLK2455U6OintAc
out8VRsmpE2FN1VwhIYUcq2smQHUSV3HE2RoK/KKEXxZx6XzVKk3c7MpU/CVh6fC6dcpWCkJEIQJ
GT7k8F6K+1Ks1Hndt0M02o7P3T+KfUla8q92wE9fZ3FaFhWMv3WTz1udoNazMYAYb1gVSkigqX29
BQoHqt0w0QR7oRLEF+Q21+5+fz9nguySD1BkJijPBW6bVbbv4QOezGuhPVN3KyEH//tHnFkCS1bA
ZDpWh3UASMjTfFdeVV5Sl5wAzgtBqe6MW1riXdrhMF3a8xr++fnkWQKGDQnMDW1qZLeQ3e4g2t18
WHKXqi+O+JRAF1b6Kh1uSub6tf0+ZCma7htgSKAJyv2+tL1hWGXpzmEjtMqepf3sWBtJXrBiPbVS
YodAXFoBlxFya656JGJn62sd/0t/rGHI20PbXOfx3PSxAoBfY62g77oSEEPrso2LH2rdjUayYS7b
Ev5puwOMfErf0gnUt6G1Ynw1plhr9oPCnUPTAUVpHFBiDx0TliUqi7UcKhBNHgzNdDePGrzqNl1y
lKRG6dEKkjoJVCXxubJKbFytLDjZFY7X6/W+cdsAyu0hWs4+qPIBL+4qFCaqmfkj1MuGVN5lTI1M
5almX8wmaGjjd24sXdunDg215L5ONwnVtgkE90cdOu47AJv9ug0g1+rZyr5pNoNB/EzqUHr+npSd
luXwu1gZRRpxo8JsQsG6acI2+VLluxwdz7CB+STFN8MUWUPvp70MFfXgVitVFiFvm1VJUhCq+Ogx
Fdqek7oeZxFPKiQNlS9ZjccJUbetv1t1U3YCPn5vcDiABDRs3bPIRC+t0J4rtnXlV66uRf6kNYWv
VgyFxiyYYJztDLEoTBgR3JXA8HNe3ZnQlZ6wgV20slMZQQ8hkKUVmP23bFhQdwycRS1WzaMLZedc
P7R09hSEJU9OEUndiKZqAFM/iFZXMDDkfud2eO7PstgbjMSao/sM7AcyssDJ58Cw71E1Q8XIE6MT
J1Pn9zn1XfTpNG0L82VvKL/sNj8YM+SzwOaU+gEy3fAVMX1gMT3dfacwTE5lIDksMTICwfQqxEEK
NIhQg9YNDVhE3ZvaUbgP6fgwFLuBHocpGvHb7vTvphJlgL7nNJr6Q9M8svL0a41fhwc37sO5jdA8
5W4IEXbYdeCiIeFmYcdC456Gq/YwHAZAUTK08CCnz7et9tJNLYA1iMX1t6O9ivJTF2+OEw/J65S8
kv6b4r/ZJC6hfpfblU+psqdFWNB9Mr9BEbwwARWu/HQ4jvSG0YNG18iofQVzStwE9GUAMoNE7qtq
z/NQqnduDkcikFla5ZAATlFkLFSnG5RyolRpV62TBqJ6GQoI+DsgSyHB4G9Vsa57vk/gjFCWY6Rq
ddS1wFeA95Ip7sqpx1Vl3AAT7MOj3Bz20ur8rgtlBVZ19e6YD/XUBLagELvvH0aol2koS0AoDz4l
E+xibqoUDyw2fFb8qnyem7XZjdGQbvtGC6y09XJzw+sBYu+Nr5SuNyLwzLO7ZejOK682mH6F7Qmj
BCAbsy2L0uuFi8II4CXz6DuaCFon1pPSy7GjMtrv3fxowhpKPVYOUNkB4OjoiBEIz+fdO7TEiTbu
UkO7GykwKLrhKeVTgarqDJzTyRMQt3Snvi+7fOVymMgregh51FpBdxgYXNrfVewPH8uj5ZibgjZe
ohexrt8lTuXREuLrCiRC0B4ZhQ6cufS0ysRttA9c+eDCxJMJI7TbV4uX4LUCfc7SoEvHR4pSSt/w
oIAJN0dxxJAedx97AQQUdp6TGoGbjb7tHErMgFu95zDnSFuYpbBqhQ6/r0DnoweVWTd3FnD+DX+E
jzhMaPLVSNcmWOf2EIBtAJhVGXD9ybXuE+2pz/lBg/AkvBsAQoZ5js4iAOtDJt7SAVWXWrxwdfwg
wPPZrrIfBY6AeqYn5Uy/sSov4f2qUKmf6t2a4740lGAgqOy1AQCeji0cGHCAUDNgzkm5qYwM8TC1
tef2STROfcDnPLBrMyqmtYAXBKNRBusdBQViK67H+3kAKbUI635LxYs0bvr2ydJA379V6mcUUBW2
MZHu4G+MbuXpylud3UosnjZxcXk7CcZWXgFAfanDdLr0tP4+bdCR19LIGuKMh05zU0iUqZ6K/N7A
PsnqDo36Dcw7tmiN+bVbBFb5NjZsg1DtgnGm6HAvMFSgr0nI1LuBaLBLyb1Bf9Ttu1kAakkDCouT
qX1uEjA93RKftJbpvqmb0GgNFNWy0NbGh1x/q/mGKCjWZiyoFNTiQC4DRgv6s4p8E+yPqa11gZSP
rRvzlqWfZBaeC4zTKFdFu+roB+k2BR6pgX2ubNbW0CEf3A7wNU2KBznFytAHU/IE/BBpSOAamsdY
pMIlss0/R1DsXHlriiAV9277wp2oGm+UYdNr+brr7lDqwQFKJ/k5G8QbeBFqihLTGavo1arfBW5S
GeEo0dmbAQG2YJBTKNZaAU71vq4JNBUapF58lTaTVzURnQ5NX3htjcCVBYIcSdnENbRgWzFHiV14
JE3D3ITVI1/T9DCjfk3FSipfFhQMAdlRG+x+grIn91EkxL3IhD5fCnpfXU8+q1zvFGrmRviJ6B56
HPEC3h7RlN4YejCWuwwkS7grqXqMoxjIMb/MYX9EA5W8q+pq1Lam8Tj3N8R4IvSowyxmsG9bBfAt
0Jd7w0u0m8FxIoIOFFQwChyGMnvu0oDXKzSSIOkAJ4RHBScfd6Cj3jGoH88cpVt8Bogfbp3epCmQ
1AXcabv3dFCwMQ1PDnyt9UkAu4G6UcPBRTo2rOym3ztUeLyrfMNBVjC3NxpPKBb0gVboQiBngWtJ
AHFhP+3WiMywktr2iE4NY36epn7miliRpq/ZEokWRFXhzKqBGN+ze1dJo3LYF1LEbq1AH6/33DwC
i+yYoXSVCRRn0fTNs2912pfatmq+IBSpkCPNNl1/n1Q9/FBeuzkJU3HMW8Tgcc/ypzmHIO7MA0cP
OxStjfxVVM+FFpUwf7D7qAe7xikRwVIc7n0BBwiQdWDZJYtvXqxAU/LhtIJFZAcCN5gZEWB8dt0H
aq/m7gDbp6DNzZj228atDvCyOZQpUFqQBRqVfNdCUawD2l6Bk4lvjTbuRV/gLcdjI+5Y2/osSYJ8
pnE2sM9ubFdjH9r40onL/SZpd5WU0MW9RWqIUOBEwNpY9F2rGi/P82DqlEA0IiLaA7A/Xp2W/uzs
BvNDI+sqOc2rfhSJ5g3YQ6Irtx2mALZFHizrrWKAmnRcqwz+6Z8zjrYKucuMjF53UIE4mXcgv271
LIKZZaBNHwrybAtawD0/TOl7g1RahT6Fna1mzHLdCh/mwTe9qYa1YZw2gJv1q1S4+w40J938Y3MR
lbYTpgo4YUm97ibV07nrt1g3BWtWlLyNNQss2iEH8MmedLqXmFrIuzwiuRUOYsV5G4wUVEL4vivu
puz3pdXfF9a3ZRwT666sjkg/OyFi3shwLrduCnAJaf2mWEEixoePJdZAj/gOLkq1p8QMjCLzKsvc
G00ZiBaZYaOtKjZ58PKIG4qDraWxaEEGMwm2RuNrCM+dgVnrNZCqjHgw/0gXSn8T2g5wy3nW7YM+
PrLpBenCalDlG6wg8PH6NiWlD1YKgpsEeutzYrGammGBQuxsHUbYhRANyXyPxYiknLXDMa+oL7Tb
WsKVzYTbHOt8BblUb42AaEtcB8aY2M9ZpUdzX++G2vSmbIS4U3vLoVWZcXI0TBw5svdEW27hm4Sb
gA2ruW0OnxtUIlzq+mJw/LaCRJhloB7ceO6MxIY7vsht31bXLUeiWGKACpPCRWCW0WyP0JRmx6m/
aVkdsVLsc7v2KydbAUTuK9C+cDCoDXRGwSATbcFlvnVWOit38Jtb65jmWZl3bg30mGG+UgRUDnEd
gqRo1r7hcOZbie25DYzc5Bo2bTDIFN7oIr+HDI1m0lCvxjuYmMc1NqfTDJBggd0k8vixhNsLgXl6
B+kN3VT9rv5j2fD6yre8eRd6ElqOhsNLBtYkVrYARj87iAYMJwe5m+JBghp+OyFutmC5NTGEjb3k
e0jyIOmeestdqS0M8Dq61d0NvgclcMrO4myK3DHU9TFMIDo06PFUOV/FAKEctw5LewyyNGAnvvQO
FktRM0WdfWPreHBw+moJmHrfH1pmh5a807Qp7lABalR4y7hWNObaLWfVru0Ah+QAsDq4NrJAszK0
xh47XBBT6ynNGr8FNB6ZY5EmoZM2IWw/QVaV68Fpv20og3uyQ2ize7Fn7B7aLZ6l3fZN/lEZ2XFC
pAEHsm7jfM59gBeqCqrI464mA5I7iIETRO1cjPW6gqxMpzfwgtuaYIlBXseTVg3GVgNssrNK2J3g
e5laiI4vufsBWT4Gaz8KlZEMRxruP3kHAD+iOBSB9Z4cpIMqz8xTn8CfiahNUHJ9L6EwAFPRAHsr
ZvNjDa5kioPXlPcQUQyZA6HypHmQ5vgAWy046JQ+Wj6gNcaCxNTAB86KV47TzlVkOEg7glMEYAJ+
L5OwzXrPKh5ISgNbc/0JHqUNrpGymH2JLTgmcG2fn2yBlKAy/MqyVm5BcKC7SlwDAlkhVJYdlPf5
eHR1nK6EdEFrJk8zL/3KzA6z4QaaulbL8ui2305reAbom0Ifgxk3tBlI83E0/I6gyOCIgzE9zPpN
LZPt3GmhxrAfza2b3M64kmcZHK1c3IHTNtA6w4fLDPzTbJhPDDvWGN8GNOmh0d82x06P7PqQkg0U
oT2XvGr505DdDrA8c7sd4haw7Dzft7AI7NseOOjIgrA+HOYflKzwkwTWXA09osmF/IHByY3F1uTe
6kW2SiZ33ZXp3qhkZKbanxIZqjVkO2k/TUOLXhUyBrdCAWb2cg43ySr3axBj6xLBw1Ji3c02KoBY
YphwHUd5AaptkIbWPF2H/k6VwmYZxlzQK7MSZZtYBx03DWGjlSwfenuGOw0u/fasx6m+HyzQb09K
9s3oUYuHMKvzTIf5JaKdZpCbXMn2Eg1jqQYGiGCwPNOrFAwlLVA02AxM1tvofMOZcduK0iP5R1fn
j+jJ3KAmAukGsqkznHC0tw+OwR9El8QA2+G2cHSa5oZlsIa+O91J/QrJcN7pfiH3tEZ72db2lpx8
x+iQns24F21TCx6XCY6B+R2iiL5d655WKzDMfitQUZTYRagaAY1LMzTIh9mDh1ldvzUUpPVTHSe7
6/h7gWKNZRjIzGjQpt/wvkBVK4VtJGi8kKmf9PcRsEgNPV/L/Uzs7N4ZsIKn2OydldXjqtLqu6zU
A2bBzuZEpOFwRTPjyg05nsyW340NQzlhr0x2QL3RJ3j1EBKPU2eV1TAzpIPvKjk8AfEaBwN3e+wJ
mAJ0Dhja4ynwrPVUrKBVZHbPicURZL9nBE74D0ZFkh4qZVilSFopHAh6UgJ/XMByj37D4M4HMB3W
A7enogjBOSYNmDlqK6eFuWgBDgyEzeqvvH13RbL9f5yd13LjWpamX2WirgfR8Kajuy4IgJ6URMrf
IGThvcfTz4ecioksdio1oasTeSSBILDN2v/6TSg2K6lk35HG6zJIXQLlhWmlpRqZZJvEVMj+texg
qlYiozZSqD8Hba1RPXA2lpTJDcaJNU9UNqVhcq7NnSglzS7prjPrOZPAScCiNE1ZtB21ui8eJ26t
QdxaE8QQGo/ptBWNhw6Cji985OM1iMZonjUndvvwvZLNvQUmFBvHsbaWMTVV1sdovJ9l7SX1tj04
e7UmpXJVq8saJbIQH4j6JILwMco2OfiF2rqaSJ5hQ8A5WaTBa4aNchToi4LJVIXqcpo+BwqWidPl
gBW3Uu9jqXdL4OEISyUNsRPoGqTt/irthYcKW8s2zo4R63SZEJ2QJpugRM9ikRAbQUYrbrJucOJQ
WeScS6fBSTlpw/ze+525NwJlnVLCpTpZ1MNz2rQ70bsqwhAd/lXum45Qkkdmvai1imdWeIhoXIjc
ry/qPP1u06jxlaCVVMafqdnZjde5XUn1l9dO3HVO54ek+niAlXfe5K0tc2XS4dLJ9AmNZJdW90Xm
2dZEbZVru9ZEUCOC4zbzOVI7lMG4tWobVYBdGTDT9dQWEogldWqPsNStWN0XA4u4VS30oHbzfABl
kpA+9HZKVTCUKngdNFTiVsqOAVhKqF7QKVM5VTmZzNm94c/G9NGVPxquqLFq6JajlZ6TFj2/2jpB
VBI+3+97k4GSxnt/PA5ycorK4boifdrUWMQiYalK4arLPXAAlP1Zv45Zqirj2SDUkSjEhcpwkUXK
EJJgA5l1Q39oUGVJgnRTqoQi4ukCOnGHRtfG6f1QTtZdnPUbtZYOjdodRm9Y1RBpRXBtWdikCab7
wI/zr0cqIX9S5hpDtEg6YcN2KI9VwBmTcszvDs34OpzMRtk1TfMk9xBRSCYE6OqXvuwB6OYaamDh
HLSgaxVsNAlwRAvka7EyqX4rAm51HBmMLlz3Y/UmWsUqlSeHYGGbLXKbSoLb5Jqw6tPnyVN3GmSD
USO4JHblMPbRPyH9F31nzJ+GGkp0OR5lT3Kybp9j0TE8KSRikl+o+Y9+ZW3bIt7hbPcUTKzcVr+q
JtIWIyaI/mB2hN1In2X3UJLOoQaGOwlE6DSeG8SFm8r9VV0lw8LQgxOHErgBTpdxULceg8bc9kH2
MvQQd/X8MJbaRoor/CREIlYjo6EhRReKg1DPQhRHsOB7xtfo9qpgG+VekPq9UvGMx7M/7k3haoh4
Zes6SANb9O/IvcxJDG6thpACE6cKOdcdVauIcplIdqwIF2XjFSKfIkqzJ+94KsPps1BXRVUQpCKA
vtWcM6yqWfac+wPrTqxORpTfkOHoWrG8zeoR9Lpc1pj6+ApcqOFsUa7WpbWtCpmzGSPM7CzsgoqF
Hj739TkFuPAseSs2BqBmmS9IIKVmmnJHUI9RvPFNFWsilQFQ5WtZvlGnYwAT3+x7JyeiwVWSMoFM
fdJ8RCxd9mLOusa4XQaWTAusXc7/JipmqdCpKvlvQ4tg/vesFCUx2p0oBnvJXBSI1Jowm889eCVx
4bSVKBGJpy3UmY29ETFrUcp9Q8FQT8GNIbcLQQtsQdI+By/HWwgjmjo1bb1B0aJfI2Z0Ypo68a5P
AWEqSulBqc51bqyGvlr09Jy9QVz6LfiTdeWHiiNCeWnF0m7G9kyQy0thoT6oMrtNnz0arsOnVt0a
3tvUsk0KxrLRilWpggTj9NEV70ZxWxrb1OrYc2u36g9DkC3rNnSV9ko3BTKGC+rTD07HbqcV27Zu
V7WlOli9oqCwFhQAu6YlRepQEhZKeGk2bgJtl8opEb97S78vxdotemnhT6IjgBpEoktApANIZ4f6
nKH9QhYp1SybJR022aIOzwGMR5QUEpwvKViFQvUYdvJ90WsJ07FfAX2dUnMrFOvY8N2+2Yza9CJS
dlZDg80U8kd/4/VrryzXrYCtZyYugxCUqm2XnkRMLRNh5GG3wfsQZy9hTaxpkziC3rPVvpvjQBSq
eR8qmExaRnwmS92WYqj0AuyzKZIP2MEs/Viitt52/Y5tY8MAXzWVuKkk1oG4+9RZpfK6WE/SrU9w
ic79lzz9MWyBGD3DGU31pWk6eHLhjeXrC6Vjj9YyvLRyAKRpIsy2M1PHEFVnmG6ICZJsC7hvGEY3
U8I9ni03JMbs+zrem/q0DkJ54wniWsxMTnXqPgizGwkaV9PUK48zQZeqyzLuiHkld4SOhZQcfOUu
Hh/y6M2K3qL+xWcLkHA2ifeN8pL3QO3Nla8de/2m48yW4RTsg0QCmAhC4sbTW1Q/WOND3H4OiK2y
8ah2azB8SIKiuQRBJYDV1WNECoe5eV1JPgLMa9qJUpVxBWJvb0xQGUvcCM126G/i6uAXRzU5SMEh
lA7i+DbIs5v3mWHodEW8bAXhBkvQjKVpEiM78ZAlx/34GCDrrI1jp10l8w54WwbxadQ5kJapm5Qd
Wb/qe56/EU1cKJAba3bcwR08i2hXm5XIxL8lOOvUuxogfBbg8EmOulLYE8QU7AG3hsoBDKWsslWS
43y8HK3rWLiqWtCj7CB4ymlSqr3GluarNALXmJLTeFvVGqJhqv/pWus3XvqJRSlki30rvkmCv1YU
JlR/iCLinO+H8K4abFnaAhVkeEbF/exSU++ImS0Uy0nzccvxPzHn971rDeUohMe6udJUjEvo9dJK
80Evd328zVpTeYomeYW2aJfkz/Jg7ZX2pNYDTsyZiBeN9dLm7ZVGzqBjdS+aeN8E0pKT1tK3QvIO
Cbtq3Kx5Zc2/mXxrrQrKYTbHSdobM3hIW2jt7Z0Q3qe0ipqzWThRYW7VYGtSmq9V413oz9pTFm2E
qnbrUV3V4lFKrxDy09aw65XZQTb1Xd/DrqdWbsdUshPW494rGbdHJeluwvho1IGLPfoqkb0nPbgJ
WBFEDXsfakQaBhz8zHCRGatqw3Em1VW7Nc+tkGwEhfOPyAcV5DLdwpN0xRZUUjgX/nvqp29WmbtT
Z+1Fxd/p8rSXCxrPda3YpQGzF/vVhDrcCk1XY/kOy6VO65EclBAU4BxzJFWzaNk3BOg0ZutWAayl
QHHk7o5UQFyCazrOO7F5k6t+CWtqIQN9JAAZGsnwjSSch+Id8VVJxLJW8JMsumv7/Gy2Z0kU3B9R
Hy4dwtTAr6u2hyaY1I6Q0b3/xnnsC0qFdsFLioY0Z//juma9LK1DYfyMF39pCiaGoZhrI9eN6GG2
a/GndMkLhmxGgJlcmPC/xgoraV7RN/SvL+R9onZBL/LTUhmaVGBTUvRNFD53QudKusQeSzNWVldD
XNp+Ii9T68P0hnMS1IsC/NW3KsdH8J696nH8zb189U4uOElo/LUkmr9jqdGacuIfvuoLblAX97oZ
57wSMT2OtLLoff9obF5a8piTbnVhmqIXkpyWPPDv6D5fEEMvzXdCpTJjT0bdzGaTaelKMY8c2xde
Mn1D/fnCnlpUZy7T28spzPz6v/8h/e9Q9BuhC4UeD1PgutJup2blF9TY9MU7aWNE4mIQSCBUlA0n
xl2oaa4qP3hjQhl6lVn0VjrWYZARycuPYtVdNek3Oo0vb+2Cj5h08SQGPnzjFNSbsFiU6mucB/yi
2MftOz3oTdmus+YOro+qHwoM1HU8LITSwMQhXiScITgJkQm499JbWfuZeFe8NPvhdeSACRYmtakD
5kxO6s+G0DwVfnsRpZm2dS3Cc21ozY7yR/szV3ZRvVgv+rzKjWriwupKaBYk+Pzsfi9WC6OPJVWw
dAwbZVtUOIY6P7vuxdQ3KjUu+7DidkfZ8eEeasAgP7v0xfQnD0/OphYdYtbsxGQZDj9b6S/dfALC
BDK/G8ed9DY95O9/v1nlCzbh//DyCWXB0EaD5ViFmwXNo9NmL1rgk2EKaVwnV2GqUAJ6N5Yw96yx
BanoL/bJvlCfaEEIwl6NtiHVRBERiiWrxNKaSOuIspresw5T2X44zt35ULRWnfQoei9debJkcaUL
t4HfQYfaSpOO+TCTKZVOf/9asxDxD/TMX9/2t2FuyFEgySD+u6Q/jziV9FVHEkPdPylF+RIWfMXA
G342RH8xXn/7rDHWUj0pGUpGdDVVS8O8//t3+GJ3ujTkUTK1zSQ1ZLX393k0nxX+ft0vVvtL10Nd
bQucNnk2nZCzEJPBKHgASyb539/Zw/5iif/p+V+sBl0kKmKpMQciObCn7CbL96J6m3fPTWKBMno0
kDedsq/zvZE8Z/UV23qePZSCAM0tXoBiAl0ndl6+pd2zJZw94yGUnwhX10cAW/I0yEGv566lgMmO
D7STJ8u8/FDok5KDrcsF2/ldGN9roQOTeWHSsomslYT1klEGdmMc5HZl9NciOKL4GkY3mvRmTU+g
z3YXXEnD9aTPSWzXaWUdhWo3RMcwh3aQlzQZnwvwHb2srv1MgRUJg8c/YWZoVhMJu/l5UEWnSO87
b1vCzra2frv5+1v7ihH+yyTrt2GmIwlrohZHotmZg8MgxCdaNThrjgNAvw710bI1XyJvI3cKTsIq
4LvlB98Y6H01GC/Wy3qwcqFH5rUbyoPvrfvviNRfXfdisZRzXw0E+AO79tO8Lb7Z079a1C7tFsdQ
yM2uhKyfdQ8a4aIQQYHHbDy3VB/dbw0c11bLwZccadQXojiRL01Hwjecot4E8YbTft+stGQENORh
09UwNPng59OjGNZXlprBNtBvzCxw8BVcSYDLQ6hv/Gmd+oodpOF+BE+OlX1KMkuofKfr/uJZXfpo
NWrSZ1MsURNs8R/of+ZBI16aaHU13ewq4LLhkW5c+J1fyhfylEsHrTlqIE5TRoyn0ZZ7Rzax1qsf
7oWX0Z1h3bdVifPcLpxwYHDT6JtC9aubnh/9b5NMElL01gXXDfzUtjqQDsgk/c+SE4nK/feri4R1
pGKLZbn0Rnf0Z6eNS2elWpCzOhlQihiP3q3++vfV5quhdjHdY92vhQ6azuxMUkdO/cMT12VWp97X
udfPT2B6nI7f+Xx8saFdmiilrWlZqpdSy1nlqrJgo8NBMkRoEmbj/Oh5XNopqRELSp8owy5/bp3s
42cXvTgURXgxi6HJYKseS8MFxfnZZefH9NsYTqvQsMScOhEWI20u6xtnhq+e8gWAIWt+JfSyzBFO
adcGBODUL2yjVlZK8p397lcfcTH7YhlnTRMmLq7yNCU+Ov0mIqbeir/xLfqi1L30LWrFKFAEqWH9
HPv94HcLK+l3JnDmKF8j5flZmX5pXxQlaq8PMb65cgrDfG01/vJn7/ViTsql2rVjLaGov/dvhR8O
7Iv9V1dzGrYiLQJN8jaA+ija/363X6yklx5EuudjvDmfVsJ4HUNyor7Kg8z9+8W/WJ7Euez/bYjL
FoHCKVrHGa3tu82o/OxpXDoRFWOkgYzziOt6Oc588W+OCF+MvEsjIgwMShn3sJFAOEjBDbb1MZy5
m3KMXE+dvvmQL2bPZZanrMem30R8CLDozOugv6DC+lLqn200l/ZAikZaiF/j6KCXdbjQVcnJoRv+
7IVe7Iy+Zkpxa/JCNQ8vOHwfvqmavxoo8r8PFBM38XQcuWdZc/o3IVr9/XZ/5Tz94XwjXsxFtek1
K7b6YSeiCBtxBIzgpA3+PsKbVRjeJ7+D8YiqqEarMZaOMIgIuDY6nEtRXui0s5IcNteVLpsQgJF5
lMEqKhSanumqn+7UbJw7/bvAlG3IkrM3qFIEd1aquuaor/IJVFZZSXrnAJjZKgYaXvY6qyOEWISq
8DxxyCLLYa9j1zdMyU4VG6ia5xpqd6jTP8dLNjVeaNG7EqcsH6hPp+USJNlqSoaN3FRug7ufmTnC
pO8Tf9xYET9uPzSaqc3dJPnLAF1Sl17XuPl76smUYSakMmrUO+zrYBd8U4Voxvw8//ScL5YnhMKS
RG3a49vdoLS994Y7Db6RAIEyN8/5yPPxnvtIWMmWshmtZtnE1XasdXoYW6MZ6cv369Q4ZB6+5fBT
VXzLB4tWebHozPcZlYjzbWWgI5Lz1WxAMihuDA3AF7dQBVe+ilaHn47TVRm/R/IL0gcUDrcZjcNM
XU/0nod2OajwWCYfc0OnL1MnhOcd9m85qi8MjGy1rhcJZGFjGJAArVUpWsZ0NyZISQmNeu2dzGi9
3yntU5dYq9TsV1oASAJDe3zN5deInJKh30TwMqSrJlkKFrwberalZFfFZpA/gentXm/v4jq7KoRm
N8Y0lTo6lUiUayW3KyhlHhyTWMEBtr8fa5jS3fUIZd5PeRLR0aAnV6gGHCk80EJM94X2VAclHDB1
nQSqPYzCKW/gfL5I0rhoOWwWQb6Mp/h+IP07Ce/zaXDzaqfoy1ykV4+bYytVjsEP+/R+Igi51/ob
Af14qfLHctjBkBVER4Ew3o7ygmlQ6EdcsBZDsdaLZlHVN8Rn2FnYuor6lpR7bdScSM9spZcesrpE
pAgnnbvqQuVVx8SdoKl1aOG53nftUpzItUaTkgb1aSiLmf2laPVp7BrHREnRyoIDb2M1hNfwpo00
cxPsyQ1Bsvuw23Sw8H0jsQmVnApCJ4JpIyCwUo/E6zkJdHRLi4nJMG2JW9D46BImS+dDxZobjK6s
eo7qVRvJq5ddr+Nzam0lhJ6WN6CpSt3AaNYtvbYmDNwEskJcDatS/2w6bxmG1jor6XgFylvmQ51G
oOXToDVT0dVD2cmS81gps0GMrQsY+1bJMZHfQ+N6RMoASGoDh0BNtUjPS23TaDdNoNnjrDqcPMhE
j4lV3JgTjkx0ULSFgB5BEA5W1BwKGr/l4KbqozKmTqDM3hhZu+YgdA1edmVO/V6yTlLwMfhoNSUo
CQXMdi23B/VW7PutFa9AlOiLeisNvgUfvRj8JV06w9JtCw46tCCrJsDh0EsidLEMEmbp9sl025oI
gkpoo6K6yHhjavZQDQ8iIxFq1ECTwOs8O/VyqFLpovYFuxpxICH0ZbKMhdI/4Hpch4EdD0hMUpip
U7rsla0IzUFvAuhsdC0L2L4JIoCXPFZQFG7KSFkEhkJKIiZ/KaLGah+OwxIPKIwH3Sg+x6kJceCj
U8wF+TRSvRUypOngREPHC+90W8EtSBFPGpprhDuYh8uYZ9Xac52ny4BuhhndpuOpFiGY+5bNy4Bj
tZPRC1sZfHuLcQwY2cQPQlrhS6SgxZDXSW/e+Jp17owd9K0U2nMRbnv8zIthqVf6oWWBNupHIUET
GKMUDWtHLLBqjiit8NuibQJ7NgliN2keB4352ULTIW+kUz7wa7RlEQHWqDqF9lLCbm2G+2bIVmJo
0Hu9iU1MM8015CCpiW0/bzfVOCLljbf5dCWxhUnhQ93Cio9eLF1dF4UO3bBaW4YIOtctclScCcRP
QWTSIfi50tObPGYYD9rChNcvWuvROngGYW21gV90bnfNnSnB3oRj7+Rx8CFGydYPzin9debSvCH2
GgQo40HtM5bIzJ0a/8Gj29VAC06t9KD7z6YPFZ4B18Cf63EkWoyQhgqmqGjeRzA9MgJ08ni61kvx
LoUTP6aIi4eMdTmynlOBFTEY4mqVDLqjN4NdaWDPWpU/VZ2+6cQ9pNQArxgcHhAO4z+qZ0sl3DXd
q1QdwuQgi09mPyyjnF15oClZz4a5/U5W2fbfx6bc1IWyiqMTXEN39LIDJwBb5b2RBVPFZ63AkRkZ
YGPBr21oHnnpmsjNQyUfuuq1pCPv93aDdb3e4GLoF+5obrRqWJTGXWM+gy05Udg5pX6vpZ+Kfu6i
J1LDHBUpiU/R0WavBjqGidwduTZuqui6qAlL8c9RdZ+GS2bUqve4mpaEBz8er3sSwUJhG/cGXDpW
YDi4OKvadFwQ4sFqiqMaObC5rTPR7lPIA2kduW108vJm12XoNODi6NC8S7ibOpUJhyndsp688STG
GTxcCCx+cOtPZ27DESEdiWb3qnTevhJvBPWuD1cNmDBSqiHsN4mwNTwwYesQ00IqILHPZinpaLy1
OTtO95GjzQvHZJm2w74xkLpZzN/y0bOkzRDQZa1hdgoM1kQU0ct4C40m3RxoK4QDpXBPoXbS2u/8
837h+5e1CV/q0uEtIDrRQxDT76zx2NSSE7I21xW68PJT7aNVRmnVQHQJq4wIKMTs6AfI/nV9XbD7
AO1b+DnJ6Sn22Ny8c5WmTqr51HmykzM9oxzc0dw0bQfpCrl72NhVIKyrNocVbqHVPFsJzNAsX+oN
pCqIwX+vbJED/KHk4mtdukfmTdDGRdCB9HbwFRM071jXlDeB3K5roXRCFmOUxuteWZXFtDelp8p8
hwO7kBPdMfJuEUxoLxFiFbA8hkhDjH1FvshiQhbRTwhIBbdU2x20wnC4iYrELTCc1+PrNkO0Gsm7
euYSFhSotPoaFU28UdhJdhtLNw22B1PTO2auuKI3OpxV31NEqFY8LUMfTyqaBuMNcenLHCFnuOnR
iYXNtQaLSRlJIBLvOowZDcQkkXdIgjeotFrRbXv9FLFPRX3m+pwlzdY4RDGMNNB8j8oKARt9hjwm
JLFHOl1v8QmSFmkZoiZfVgjue7rTFaQgloOpep7KHY4/VELIlY38QRQwvgZKnE1oW2Gvlf6pYeEa
UQIM9dIqD5Z2rCqnCW/kfFqL0WbkvdeouTwfVrGQrxXZtyGnURdsvWLlJRu5r21dD5yJ5Uwz4HMi
tjBVyNlS4aps3SzKYtku5CZnFYfyiZBIeVHbU5+eAvRnoLD5DFWHNwVEOfwyrMpahjEFqLkSdHRq
irgPk+MkPLNlwMjsHYXKqehOY0Sf1F+K3mFi86zKszmZji+vhGHRn4z6UA7Twpt7LeLOn27k7NaQ
rrW4cok6Xqg0ycP20BqPNbrMZDOwrOmUy5rESJ558VgJxLz3KXw2sZqIUfzXZ6+/F8WbwH/tql0Y
PXhoq0PGQsr4U7Rj4b9aFVoqLhzd5lU4511Ta7Dgmqj2aWmRruD55nWACmcw4C0Tg+a2CBGrVLwd
kpucvrpB7gBEW9dM5Y0lS0tT905EcruxtSMGw4yrZVFAv5flfZMHm4zTjwdFPE90mFO8HmukXVDe
5/Vz6p3r8E5KrS0iIewAlVtvaB8FsdglTOnceJv04aYj+ZPcBULenIzYsxr8qc1v1YYVQkTIEORb
D/anEvIAUEuHgn+G4GXXyEQ7kU1gvMlTj6CyYdF5x5HszgKmW/niSadOzhcVQgzLwLpAvdOwp01D
1LJivFeLuy5ZtcNjFI9O3m4xK5tjQilbYWGpLIyScsiYikpxQ+bwgkmGBh4dM8ENTPYXKTq1lBci
b9+6Q99F6kjTv1TeTqErLF8Dl1DuuzJE4mY6aOo+7IaVaVoO/h+NuBvZP1L1OULpMFj3qvkhEein
h7nrd/nJUP27DLF2iMkIDigNJvBO60GND9iBYs6fPs7eK/6nlODnMAarVHrzmtE1B8oAWOF2pa7V
YDX2JUr2nUQTM9E5+9YPcZQjiI7hzbWI2nFg6Oo7U6h3Yk5kTBk0nJl1bz1RXudt/Rhgj61bLRqs
YKVaGBnQJdLRIHYNPM+0cX1UB7Va3uqttcFR/9ij6jdGWK2Jk+qYp0kI7yTL7gnYieajeE8phPq/
1a81xP+Bd5xVNFineOayGSx6cyzjPmpljAXSKVgiaCo5A/RzMUeoniUMywC6b+YPjolowqi3obiX
8/sBAE1JRoQikx17VORoOSTdPBUTKSHz+7TGVdat624zb0JyUn6GarKOPMVGcm6bFYII9TwCIaSg
TQKSrCnxHQQfuFVswhYatL4ehm0dmVeGmiKsDQ+KgkVuAqmwbNzAX0VYrph1evIkddWghPGr9uip
yhbXtJXqzbIp8zSp5sZoxV2dMBZZjUwsmHvtSUDy42UsTvXJh9xfVc9d5S2NFG7zLWk9xejtx8w4
J3G/lkxYh1jgfLOVfbGRXYCEqJZ4EOildyOiQjTRQfUNbv+rsfCHnf/SpLiXOr1X5XLYmW1zx0J2
9DDoGXRqUAVTCNKhRmp/M4XwaX5g1UD9odsIy3aTIF3Fg7kR6+k+MD8jyz9a3uffv+2f8NZ5255R
wd8g0WqySrjzOoZhibqIKYBmenJf5N8go9JX15///2/XV2Oz68qEdl4hKk4ziXe9v81kQor6z1A4
+61EU34j9bCMm23PftiO0TExjuW3wbu/ei1/euozxvfbHWBNnuuMP74hGMqEul4eU7QgpQuLbOv1
FooL8iXzq4EEhRCVc80+lcrsMNm+KXbQXAccFUxZ/AHOPz/wC8gyQAQWxjTFd4Gwkvq7KfwGW5T/
GHs1X/kCtDT0DO0Ge9UO4f2iJF0XJA5N4hpaxJmDM8KQbEfxQ4hHYmd0/LPwrUywqJcccarPObvJ
FKhOiUCNfcBVkUkPaBaSjKPvTVc8Kb661PR2qU7qNig6NxCeVNjhuWJeWfljX3T26Idumt6Xk2H3
MUq4YlPXe2+8z5rSwdfIQg0rNVdVFNkphiIVIHPpXSvm1mQlZT2zC32P6q8sH2KxBVrD14YYoQEx
GSt7lNU4f0HbKJ6wCUk8lGzbpoMwJDowQNrUoHBEIi80DwGL5IDaaMjTGUWwPaFezA4DZVtQUbzE
AYViDEkX84ykQRUamIdGHzaCCpt/dulwzWRviS4CVnVCqlgeg3xTj56tAQ/KYBCDkq4jLLhijgR5
g5Be2qhFvMDKDX1qPt5FTe5UbbAxLBOPrSdDIRdpJ3cEpwI6lNsCkI2opdB/mYbPLPd3BVKfMoBB
jY4RjxZZWWn93sKuOifXgCbZfprCYxWG7MdU7uyrvRQxY1LHH9CA9wga/ZW39DUJtymDF474dXiK
VPmQ5Z9KXq4Tc3SSdtb3b4vgNqymp7in/NFRDuqSy6HTLkL2HIR6dXbbxQc5PkAVxdnJi5bW+Kqk
kjuK0cloPqzgTZUDp+gxj0sNoI+I01a8qGTRHrK1UJwao3Ampfjs62zdCBOntidD3UElR/Da7FNF
cXE04Siv2lgqLTo9vZ6Qk/cojqpuWPa5d8raZI/k7VfCuB8kTybUgiDJycx9jIGI21lgiZGiMUUA
ScYulY7BdGioH6vRv9OEhzGqdlb2YQToarXUGZTSHVEWtL11VANl2/jKa6iAQUDdsMQPoVNQHxOr
VWvY1hYErT9EKLdwF2uLpYXDRpaq15EhftMJ+VM7hwl6acNdxlHHwPF66o4O3PA8+IEjmJBIAvRx
03cchy9WXHP+9N/WO9xaMxkboX7XxHcpMcNavbcQtv59u/hTY2T+ChfbhTVlHFOopXa5uI58AvOG
8bsTJLf3h2XavNgoDF8KVbDdfjfUh7Y7sw98c+E/9bfmW75Y/3VLyfvMACtvMYjovAlbMEzkCDvO
xO82uT+1G+aPuFjTNSNL6njSeLFoOYq4IUNQBzDbRpiWhNFdIK7GzGS1CW1LNe2/v4mvXvPFap9N
BKKM89eqghfFmGtDVH2YAPz96l89tItGlRkHQTq1vGdfE0ki3w1ygwQVE7r+/e8f8IvP86f3fdGi
ibwGLq2msA/q47xeb8IqPMaF+ir5wPRE84asr430ZnQDB9zkmHqPZsWhZE7CQ3KHz5LTFliH+eM6
LjjTivmrpaebBsUl7btl1UluFCW7jHr6mzv+4i1bF89E1Edf9IqBZiMaQz2gsaDn+z45x8FTXzz6
Q4PPmv80YcqlYvthxbj6GAKmZs1C6OF1FYg7a+RIZi7SVHrJhLcIE/i/39s8lv/wMK2Lh1l7kYS1
nAmaCPOQTWQEIfz7lb/CdS6NiEtOwlKrMhKaLLpOtXFVpr5rNf1G1sdVjjBNkIpFnScOxvX4/ODH
keX3FhIhCVjbz9Zm1NuR/ixFcClzZUu/aeEFsFIjOzde/YiVOz6Xs1UJwKYkUWyQCSqiEe5xg/Jr
DLVETN28eF2bjasET7H3EmuFi0JuXYzxfT4O6xjCcRJeK7TzM2JWW+vZ81S7tlZZiPnDNLyqg3oi
NRqcQPnmqXwxPS49lMfYCvwSS/6dlOTAIIk9YBhM2Bu93H8x2P/jbfhP/yO//r9vr/7nf/Hvt7wY
q9APmot//vMQvlV5nX82/zX/2f/7tX//o38eXzqk7/nl7/zbn3Dlf32y89K8/Ns/UJaFzXjTflTj
CUV60vy6PPc4/+b/7w//18evq9yOxcd//+Mtb7Nmvhommtk//vWjzTvKjTkL6z9+v/6/fnh8Sfm7
TfaeZx91+PI//ubj5f8QdibLcSPZmn6Vtt6jDD4Di95wiOAskUyNG1gypcQ8z3j6/sCoaykxr0mb
NJWKYiAAuPs5//mHfuCfa/EfX4RKySDAEVXuDdb8ff9/QvMf6WvpB8ppeHJ6p6VXdTck/+//mv/Y
wFdszqF2hAqbXUnV1+P+f3nC/0/oG00gjZChdJIU5v+5uJ8e0D8P7P9UY/m+TqsBHYp6M3a2Vkoj
FL8ocCoIAmneHMGlEn5l2sze60ytPX6MXtiN2CWuHXTR2sac9zUTKdZNo4m2G9NRDVjTzBLCaKlt
f7nK2rM3MpomRu8DpCyg4CAmkkevEwGXvUWg7QVYoO7mUD4BeYmOXpKt75OLXPbxSxaRv342971B
plkv5W6sVnatuw7UDN9+uxyw0vC+jmHtNy+OsVV3SeKdlGdzmuxmA2tAXbcAUifPxTZGaPADqRhc
2YAx7Pn+/berVIxj8cf+Pfwzz2KpKvH696rgOQ6i7GO0pze9NLOr6u1+GnJR3sZLXdDA4kPtPWdh
jqtDiRft4xhmTZRdaqiy/IxRYUx+li87fIuqefJLvKQy39Y4UYrKYgzWQFG4x0xk9J6NGukS0mVB
4uu3/v5P8tSu5W1XhJVPKkuWIdCMvETLL7PL5vqRy+RvbFuQJprrlgmxzjsq3k7yzz/PQ9AE+De5
WD9HQxJ+GXsPm+7cNlPaoYx2Bts7N2Z5QgOZz+N3hTy0pv6sBH5XqiHf69pZpYiq5BzyL30v8+NL
gN98eVSoJduXpB3welGrzpv7aC5EfpzSLRKfxs7En1pd5LjO+b0ergascXu0oYvpD5FvfJatrErw
W/4HujNps1vr4nW+TmfsqD6W5VrM77xty7LvJIP4+n4TfQUduVP1csx7bt2X1ktn73mOtG1fKqMF
LtNZUeHaW/Mkb2e3xf3ZPDZZeSDbZI6YEUXtxySuk/K6mBSWMHXeePkhyXOZ0yrXqak+KzHioaV8
05gH47fr+L1IG551hWlH/k35XY9JzKh19if3Odke+8QOrw+294FWiiZw+uMId3/GAKwti/5Lp+PR
4jpRrbxoOTU/BWZufSbrZdZs8h3jgjC5qmQUQgdYQxce43RI6M4SBrnFmWCVl7dFgFUrwchJry5q
mRTJ+7gvuHlTVcO9hgmCFc2wuPDdCpxa3eZxGE30cc7epT7Gip/8afdpk2FVhFdjYRWyYy8fWFBB
5g3XtjXQ85PV49tOQcbnTTzt4akJDKLDqqf0uPAI//uExTvWzpWewoNoVJDc+/VcyyMxmUlzlZh5
EndzDl/iKIaNx4ySjv+maVNuHyGUDfrb6qPKXjpt8vvTRVf9xus7WoXhq0sW/oyX6OZ/DEaJZ9Nc
MJrTFq3ZYyR8noJPV+HhNkWg6fnEyJIbN/nb+F28vpGxHOfqdotc1H6puzxbHteqSKNLzC5z76py
82pvCA2ava99nqTf6gIrHJyEYp09VXERqeRsNClQ8JmtGKText7Er+CjpLle26nB1t73mC8mjcIc
sVH5cqZEmi+gtnIF241WVeCQncc+E/S5ZhwLIcfF17VNs+3j6ZvmC1js46hz1b402CTz/lsx+Df1
OviXZZz1/tcJb2R5Jzwzz0fcNLlVtBF89wgwq7zNsMWGE1PpSB3DWHPDglUP/udlAN/t4hCHO+Pb
/raKtMxvXVpgn+Tqip0oaOJkvE7jUdEPq6EG5yz0EP5Rx121e5VOkKPaWE2PkG4wrOlLi+h5MIYX
T4jNcXf6Ncb8gp4+oEZYYLIct5EN+eBFm2AFpg1v0ejlTcTCn/JjxDyyPstGb6NZn8dvWyPr5Clt
62y7GScfJW03yba/Cmnzz7Cha9VxxrUI8LlgQd6LcPPap1XHafLnuKlEHAnmiyM+U4o/47QpQLqS
vKuWxyLjW11XS8277C0l+6iew5XFg07ELDd6Nul4gxgmqfjd8255UwEX5QVy6lWwEYu19ZKPzOgW
e6BPqJaHyUUZFlCT53DpP9v0GMfvs24apzsTEA44Y2YmGdsVONdN0AzLvtrRYitK/BBzz9wxUlb2
mI4Fz2fy7EJ5vUgDu8Rzi4I4sEIdPJtzxS6QuoH/xoWXsr+vapXtse9j3GF4JW0IatP3oNWp9pBm
wIE7/Xi7zhrPytf1tXYEvd6KOSqKZ7LXBnt7WncDG+B65SKR4jeHNiZ8rJrWgQ0oM2wfslaCETRF
M4wP69Ll/uNYVJi25ipq1V3dp/w+dhAYEvlZFA2whC+aMGWVxgHCPu8C7voUPIZjGI9fqJlc+W6D
bZDf+3MA9CiYDQUgWEqn0VWip8AhSHItz+e0+Ke8mTj66tff2G4NL+bpz/3QTN7zyqnOkZoriKdb
WuPYldY2b+4EzLbk/rRdFa8HXxEG+Yaj5r5M4iniCF4sPcl6wHt4X9BLTo4O+HPv2gG3I4z9cGf+
oZT7b7X0Y3Ukfh4Qu1BKhgCwK3yltXH/iurDl0FXrpTjTYxBc3KxIN+3eHDEjAeSVoTd5ZRmI9GZ
qQ+/KRRl3ly3RpgnFrH6MkmE6xf5oFSPD5ThDv7m6va2+Z8OKrCY5zgV+gKbAMij/wpwHxtpfWUj
kGERLxFuApkuwYG5S0CqlpjR2msjMiLLbMC3akEXeDZXy5AcgnTGeKIO6nC42DrNu/HrK5Ovgpp/
Lg27SG20ssYZEwZG+G+p0dUWR0WW42WV9FGqjok/N/mHIibU5kkjW9huam12F1+cf/GTLnKWVJIQ
+WnOsDDSH1O/69QFpjx5ekmOGhJLDwdkeFVMaovuvM0tJy7ZIaUjbNnVsDmbLMRKu5sxBdnWaCTs
vdPD+NJIDTPMy4YS/GeExUHcQZHesOq2Z12z+2eT+4Z3IEIKUzykKiwv17BucRTLn5Z0+2ym3cyJ
E+qcbWNgEGXOq8E8iLr+VGw7rd56GLGKg8yTQw2fjB3ofHE5Ob47Ghi0w0PReo9jQ02VM9vqke0N
w2rOyzh89JcsuFcjprBliM1PY/WEGdKa3wgTHuZtJEhgTCnrrzJf9MslcsOnKHIouDEqYZCKdZep
lui8knMFTSufHgErr7dyuq4q+9U280cIWwseJvjAEDj1JPDM8kzgzuCw0eZbCxprIQL6GvvQRNj+
uxGONNc5Nqm9mOUWvy+iahr+8l1tsocE8Lk/P5V6Ig6C4bls2oeuwh17teaqWor7xbn3DtJorLx7
IOZ3sQ/fMlVee2ya9WXs8lu7wK9MQ4xAl/DPvrLdY4uw52g6nV6obNZnZsTSJ1bMcJMVDJqPa84E
fCq/nUlZkv7FpPL3ydQ9e1uKq3H9Ta3A5XHr+rOhUH90CaQ0QeNi54RBcnwDK/29F0HOs8V4IwX2
8cuU/ZUo2JEtIQZFBu8p7ADL+/aBAx0vUUK+1ty9j5f1q/XsMwrh/rZxE0F98RacU8Srj/nYfw+g
5W9WB5drvNszF+ZjEPZ/+30BmSgZv8Vx90GqEXBWeQ0Gl/PfMtoerYPeF+HPorYSh97wErg4em5S
Cmlv/ewGJtxNAx2mzbeb2WzyImvbabj0QswCj/3EiX8+t8I7YyN8EFFw9DPodMb/pqyc7qjdMC3O
MuwJh/ketf+h1Nl9goP0WdZH24UbsNwsDXkbvXN/Zlp834rmsc3Vs8mjz+vMXcKnMsLJmhD7S3L/
yJQpzbnvEUTFjGRkl5h1m74wjpIpL3lXk27Tq60/tn29URFpSzFMzs0Q3dWtt2AGi2uHe1d0EQ5N
ZECkd9C4egzEBeflRRoJgbsNR9ylV+bZN0YiMKK62AzpTGm8W8Ayahy+uqzM7st4w705iAYb/QYV
eeOJsG/xNqBJFyJ0kp1evcVDmQGEWk/yJsC9m01FoLq4CXE1h0YDzgEJZQtxaS8DTmXXt7h2J5uN
hmtVZoG7roq2/tCtRHYccZuR3m3peYO5DvBpLW+3YC3cxWLUwPyi2Kb8MZNtkz8XRbDbE0Vp/Bsh
CljCzweCpGXQRrIVWK3lW03ojO9ulzRrfRPTSm0PuVy27HrGR40F3opvYQzp7Twu81ldjY0yrNRm
CKan323+P12FCwKf8yC0woApCCfeksbYMkQzDiRD5OlEAEomgOZvUNPjFoYV/ppctX6sUB+vFn99
HOI82b5s3NMY1/NUyqsZxl50gNxoQMbskrgnT1fjZ+ZaA1OxyVOoLDnqhqOHPjm/n7YFG0VBQcaI
J2zs/ICIFUbhb77VzzL7/Vs5XwEWkN0CfsDZxrf+YVThQwkdXEB0Cox3quctMxCHyi7K/AvBWdd+
mRNvb4nWdEmepqzIHFLlRkR/ZsWWxVBa8sITZDNYEdqrck0FmXR2oewf3ExpkLw2fQ6x2fc1LMhX
wl4Qfe/dmnbUZwGJSPxMg3nb0wQVur0S27aR9OGNIv7UIG/t31F3TzDrNS/gb7672CHZf05zvjvF
hU+GCwMJobR4a8oybEEtxARzY9MVTWmeUynhNLWiqNBmgNWEZyq0kcgFvFPC5fRZcz9JiMZr7fBc
+PWj+NeTsEGglc+LRd3jwrcAMn7NYQt9TtIejX79USkF29UrNHEUvgEMOCTFkCXXeZl5E+NLi23e
ry9gRwB/vh82FBqwzLfcF0N98/O7wOiwz+nSEPGsLrafVxQLGeZ7bM0d5LAEk+slapsvm6yZreAs
WA73p5c9zRLfu9nQX9Xzb+7Kvy/KgQbylqI+cIEO376gWQkY5USXHk/4ARwNXoTTvpVkNa9PYCpe
UNGUQ/xXVLFnnbXbsLV/g132uFwBQNGm/OZOvSmgg8ABfjrBAYQxt5VvI/YGb00zIfL02AFDD39h
v1V139pk3ttJlOPxMe5obM6ViaT/PlKTy65Qi6nqrqwKH1cwYkyIjtUjF97lBHD8Zrr57zfbSWMD
CzWUjUrK1wbgh1UtJoFn7BLnR78MiTUZXLX1IEh1hUGtiw001CC0sv/DrMogG4/zISBYgsocLbJZ
3Jj/5oa9Hjf/LLXAmlAZSnopsOsLA4Den1+tBpUADPCcTVLEbnrCtA3rY78OYnWZqrrGozz2S3a6
mMOboJPYq+Qx6XMeLwZranoKaprVm4xOBRvjOu0cMCOAg74yvWCBxF1Cmpc2LSBFnIVFdOYMs6K7
MTECr+0h7huM2wrsGjs78fN6WAeMIDns8bacVRFdVuXCrt1Vheddu7yP84dRjPRGgfIhUo/SDvI5
JoDK/KanUK9T1R9vjaWPoBEDr5aGVQ/w/dMOvPXO0yrJoZYOTbJ9lA02GUeOGu8TCjVeqDYowMra
WSf6SjZpFj9QiPM3/oqHKvxbWK3345yWEUUqxIv3Vatsf0HxPNxXU9ikKBvqFiKrXpLdJIAmgrCY
JdjI4HyFc0ykZnM1RgtbdC/j/mXaRk1sh4mCxxM2UW8NVYJ+xezSWfB5WxpQNy16NetTtA1YqPLH
uL805H6Rr5PSHes54PLyMQKNIZOGP9deCKw2jCELOOc+9YdqaHhgYCr8jY6acnmRvT9P+gwxXhXT
96T5CJtvkpwnbml304ZlACxZOUqzc86fIf8iyrlv74Vd+B3N3BODAzF/8tuXljaTj0hmsIahmtPt
I6b5zOdKP+qDh0I4wN0FiI5osXoCGWLroLg5fcyQai6P7Za6iLxSD4inxESSbq52IKT+QqTLl4HO
s363xiWzzhBVWU9iSckDszbev1szJgkw+iviFSbhbkv8esTWw7aM3xmIcF1jbdr+CwZe/LO5SQDa
slcEpkgSajGfQxvn4zVB7HR7+uStaTJ0UIlGGUn2yis2fYLJTq/r6IV8LcfJ3d+UQdS0+fnqaWiq
nNqDFMdpcPSks2u5o43c+HqYqXNpQk0JWHeersOheEX8wqKtGKgF1Zw8Un47hndBCKsE3QY5Lzi1
6mGZ3hXx0DaPk6yyFtNHG2psTlc3sM5Uvb/MkkgAEtaMEjSpcb5s8u9SNMVKolRi3UXigJqvbUSm
3qXbDGVPawIep5/jzNNfLK4u3KfGRBEzG6aSZMF43sQ4oamK6YKnP9o75Sn7GiwfBj0xJlMhpzOM
noH36rzlOeRtBAUcbH8HHse66TGL2Rf2pCv+JkryDY53Oe0oM5OTL6mn1PCSBM581mOfjTfFIBR9
+rbxQFq58rtwu+Zy+5C6/dqKdAdttop6/BiWouIFn/uERi9YpNqeWus6SEtFWs6XlZUgVNTrYXXl
I7/gGPOGHti7Xkn4u6QhYVX3dmXBuKZsvsTL3FzBK/CT96e3BX0HEVsURM1fflGm3buhHebomMk1
mp6rYi77L9oLFmDEssgUU5uI73K7LTLqWP6Q2vPLyfOF963KyOHJZZenH7EG8DkxG3/GTt6LINjO
kc3IDppn4kCE8sbqxk04HBM/UnaEfAYO6UdF2Z+d/3eHnKTi6VlDRiSj42QorxoZO/nHEuWsieYV
6VqqLmc19G3CfcI6gd3DRd2+QE7vMFMcvnw8z3z5BG95juyxzVL9sRSmB3WNyOrs0r17oWZc/yBG
nh+Mi5gu99wEarUXxBcUH+y2TvGjmOcJiq/KeWFfnG+X9Zy3xOi/xRhw2WCDBhujaqV6twWk8z4I
h+sSZJH35HWzZVRYGO6rcedV0AHRnW6eTjnhz9MkFgt7QwuyW+ue4jeMpx1sXghopEvdEHtEU5uu
9y43bFbd2qjoQW7L4h7nBRwduoXGpWuJOC0TyMdhvXylKSBhiSE+o9RP5eue5ToD/5bY63IiKm22
7DiWdKTtQfF7FeeibLaPJ0Se1Cg2k3QcRXAPwlv/tbZW1vc+GIjhx4PxIorEgp94Lfa3dZYdWTaN
DrF6Ps/FhJLPshwM5tmewjC6EXmvd6vYfoUuUwzsrHFX4C5IHzb6dy7vvADAYWyXI7MB2x+tTdfq
tlGurK/CdUAijalosjuWp7hAdK2c9iBXrbqL055TjOh9vntG8TROw7/I2ci/N2nbwT7Wbq2PhqPg
K/3tijt8MYYbismyFMgIGSQsVyMUZZRk7LFo0LqtbK+6AEj4bBmIsDjmk8jkUZO02l3UgV9rtJRA
WBcLSIW6GsJg425pTAnJ+GiqcrrTREukR6VZC5DfI044IA3eVCGzbLyWuoU6sabtnqeHyX4DOO4t
q3/0qZAxQtU8lfI8Up2qPk09ZyNsvbr7UqqMYbAwkwfWNfPy7PD3NDEMHbLlfFxjwxufTQ3CG4YD
1RnI4b5oM4S+l1PrM9emWtl3A5tWHJO8x6/HJP+hnxE1ATRVKV+CcN2X0b7HL4+ggqr+lKaeGY+b
p0qW0exGg5FwMQWeeyz6UUfVw1INjCr9Mtnq90wdWvcUnp5FtO1nWS4CDry2hsy+HgIQfiYOsnR5
8LdDN7phrj4U7fqcve6siUATeJ6QZEns0Sr6DRljy5ugDsvrsSpjwb5zKlNOJYR53e5PA7AZH2qu
no3cf4i2dZge45zN61C2JtdPE8emPrZB1/0GY1Y/tzpgzNJKy3EUgjRzir4FclXss2sRCo3n+j7O
C1u3v+SMo905zxrbxhZol2QAkfUrHturbs611eRsmGlMvMt0ygkqGsoaZ+Tc6ASYbymFutVTw86W
5I73qB5TMVwSuUWYVRpJBnNinDjndTq0R/JZ1ssw6hp3UZWbqA9bjesXwR4yKA5TRIHHNHg/pNdw
4SR4hWaIa+Tc+nUno3/ugbkRyGN8pXw/wHqDbni/UT90ClkjKnBmL77ztqDoHsidqeI7xLb4znMH
SLKJShNMX42eGFtNWbKfLjjXZt63tmq96qzw8KLDBL3LzaNHD8/Mt7P7HX1t7YuiaVKsnZOMDBu5
IHm9qqiG613b9zzaujZfooFd3ZeGzD1bbhGS5klLd5kWWnvHcmoSDMY3ETIKcZ7LrzNUKtmh1/X6
2Q+0Hx8wUfIkgarj+0n0br4ejIeDobdULOKGPDIoCiuJLBCsg9/evVdHmB9rd+5e4FOzMw0wUFfe
MsmbgIPRDmSB2jakeNEpWvE7Fm6XX4vFpsw4x/AJukMgLiTL5Y92gE1zXnFS1HcYkldXqxPC/C5W
/g3T//WhhiiwAqusZbwTvHmo+WoMQJhD7eOhKf2798G6z6u6huKyUjhA8SqycXhhBlzEj5XXWEaq
mFj8ocaFe6RjN5LP56LcDfc8GYzTx3ljvhm0ZnDdb1pD+3MvvV+sodalAty7H/EvXG1Klynv1ry9
m5FeZR97OI+OQd5UkXQVzy63d01juazT+P3UOGz7qihei5zTbO1/mrW9/s4pDqG2vQ5341Xv2/hp
D3qdx3hoEEjAYQDWHdWa5MUD/BKkNtO8RBEG7inZCCqMW/wfCny5z0sN0HhE5C2987oXNyOEgJw8
uXqcrg1X19z1nLjJwS/nZIScWU/r99lv8/mM4l19r5gLjRebDDir/aiL7mjOqJUTr+C6onCAxYeP
j0eScEViFqELG5y+bQl3KcBGbsR57Os9DbCadwcGzyX5eZSWfXHASyBH1B5WCU6NGkXplLEIz3Sc
eP49+mdwKmJIcBy8M7NEgn9q2ZiOcm/SzNAF/Hon+V8wBwVUw0NUmuZdv8VE0lx7MsqZoiNHsPLB
+S5hNc5jUb9r51WWl9pXLZT716Fry4/Yo6w1NTRuiPtB9ZvL+fm1AtyD+MW+ttPQlNuRkJ83tq6G
kUS9kx3TgCg65hlAyIdmrtQ9s70OgSzsj75h8lFEjk0fpKd9sacWJBJc1Rgr3qXThHYLNISn31zg
252Xs0cHBqKb5BgCUH7DUIvmyo5Tua2HxLbo88Fc0R1UfdSlTyN4Lc7wKayLe2JOMDEssk70t5Mt
0uvGpQGcz19fzVuIfT8IpXbsGMJy46z8+W7ZiA0DKfByYITqdZd0YhO5xaoP5EH2Sjx4ZcEIaK1m
tV6lgL0V0St6pIr89WXIHQf6cUM1QCG8Gc4J5KoW7Orn6xgbnLLLuDUHwpu9v/3ILYiOTVO+k3Nc
czas3rge7WiS6p3Cygc9vEzqiizjLlyK7XZ4bfMiv+cBMordu4zXQ9MtDVV8lqWUyVG/qYfRNut4
H1G69A/dasbquXRSteoCkqxZH8K1aZsXaCpV8zto7o02aC894Cv4iIM0cCZg7/4ofjhxrSGUoAyK
+WZEIHQ3hyrQ75utdUwOvHnF60VOBbmFcbJi5gHoOoyfxdrFSh5C2DzymcF9I69OTDLIjdRP2MqE
X0IDxfkj4hBtPygf/fVhoqR+N+I8SQDOMm/9lQopumCutVSKWwxv9t0JyJjE1I13i7OIqee5AnAl
FqTd1+QJGdFzix6xJe01vB2pUj8PboEy1HsyXw+512X+ebxm7fRXXVS2vSEwZarO6mAH9UtHjj2l
lmJCbYP4ENQmrj5g1IgD+lqvJHSniV+t34bGXySuM9HqQSRv8o2Nrys8dX3qv2i/KdldawA3ToOF
flE0l+1rrdFjNfK3F2Zh9meQOmyWTnt0Pvuc/tY07XaphenSG/RlOMH6lVjKC7ttbj0mcFb4nsUI
4eh8rTYy7D1tUqIc41bIw8R1+deofDzEKtLLb4KlWb3DCcNiAU/hbeocRrL/JR951EfuWHtllGDs
ZHJ+tWIYNd0opKj2I4jAHD9IKAbgMcISEBVAIMPRyM9ixMMwHKqzrJaFvpQqhEAdxGtBSE6Napws
VNGi0zVdKaD/pGsHPcorrqZM42IxhM2G44qrEGDZgCENfA1EtShTo4IEVg9xE3WMh73sK+QHxaPa
Lja4Vo9hmZUDYZBW1TcNYE59pmnmHte2q7KrZhuq8qpe+wQBNYmMOdzxIVRHP2A/R2kdlM1DIKIU
uyEfkcU6C+K3EURwxMwGf+LHqJsX/Hnwcqrua7lUxdd0M2P6nDUGqW5Vgvy+Wxw40m+2kZ9nKfsa
C+jnFT0SG/++2n5eYwP6OsaJ4XQTxRXqtqLu20fjx+4P75XH6TUak5YlHwrvC4YdLYJzHEkXngnl
6iVBfzPJfw0MpwtaKYFAzW1QB4GMeTmrssSIqdId0bP+stbv7T7Ruj61OY30J1ICG5whoqyyj3r2
zIFNtCZalo/7EI0tYFsX1LyYv/7K+2nx48YZhMJI/sOsF/q1029KvjLecV07met68ZYvqb/lM7iE
YETakACP023sAXpAARv6P3/9yebtzeZTaQ+lAcP2AwbPbz46kBsadVjd19BPGGSL3rYSpk70F2g9
yvkBzupLmxcoxHLPBR9gHMVPkYLse5aBbojzOMpIS2lUQ5Dk2mOOW0+1nFA18hf4LdX6PYkMbkRZ
HoZYlJW4VcD0wV2rg2eQ3aklUfE5e4lKb3rtCoz8RzZNcV7O01zfx8mUzE+Zp6cnWztUvg78rLtI
fDs8x9MUQFMxIxxErNTVPfzC8XGK2vDPIe/99FpOqzksnV8B11RS4xAHclFc5EkNopb5czRcZq4r
/7DESk7njI7xZ+vWscSrLDHt/RxxVN8E8AvPGT/uvd9m0w6/oyUiXz42ur6Bfzy9BEU4Xruu6b7+
+tGIfx02PI8wFJY3AsK9U2+LDCbOsRcP5GRjPcMwxaeh7vfAFzDFVZW77m6J6dubCjIlRitu2LWW
GgiP4Rm2+qtu1bumiAnLqxNBylmWLsjKLXQMSD2ijMyVDBtDiDtDhPqKLM13uoAJf5PFXZyR4dhB
aK7axa8/QWcPCSmqgXJnH5zgwdD5RMw1Qh8otxPdJzNVll7S8mxz0l2L4sPa+7a8kVU4NndKTh/i
pY2/GKbJ7Rn9dLF9YsbO+/IqWrsbbIKP7FTyCoZbMonzyU/6geClwk1XVcgReAblO3seiDwKzy1Q
U0D8l7+r5H16BcAtLjAbOlsSSR8gSw3ykAuENCoreCOQSLFB81ukWClpnrGXkKpGjpWCfaZ7az7G
NEnRwzREAN4io1K5TkQ1wQsJfPL5xrH05SHe7QeiPN2Gyzlma7nt2oVArrn12YNkyfq4rlNsNdat
rrOLwiuIck2GhKUyeu2QPSfS5y0C3kzgeq4eVCISnhDdkNWV/BXIMnuoVqI33ndhsUkK7j0VcoMj
dG3TqHgU5Ljy9FWngbG2MmAKyBjkW247CqVq7cMZ87Ag3C58H4TqUeQBRdNpmgHWGKSQGjKY3/Bq
XHddqqWI708jkqq1W3tnlen+OyWKbcFQc7WFaV8oPUd45HLD3iQKm7+VzGPvshjF1CMVy7wrSJh2
eNc7MtorN9r5UPeRjnFBr+r12k7F/N7L6GfO08ni1I7PFwF00VCNhJutbIn39ZJ6FypYCIz0vXb9
MFRezN4iR+ywfree3uyyUGbUfqa88gVIk3xzrjCIQ2MB8R2WE471+Ewv/RS+LzjjH7EtZ+wxo8h0
JJDUfyaSdU+kaiY5hYZmNi/z1EB5Os9DpAxHBA5oMH59ea8u1D8eAiGnHexJ1jxcGVgEb3qeeRDF
nAOQ3KgyVZdlMPjVbTBLHDOc1/fdYa0jUIpBuq0/6xXpUB0kfXdWWIygLtcuMuFdrONQ3pH/1CzX
OZmLyXVfOYGmKx0jZS91R99yT5Y3cOBZ8ToSYx6wbXebVLM+xLz97o81j8bo8tff7X/hAUBVpVEC
bGFS+i8eAOerx2qtimM+DlVLqPtOpsGl039XZWmPmieYg/6GtE/e5RPZOJysRC4XTtGTqDHwvv31
Fb0hg+4dJoNsiAkCa7OdFfrmbrtoTBhEJu1x7ZzLL0NU0cRf6353h/VJjI7ajc0WyWl8hwBcQ6t4
hSQUKGhx1KTShjEky7I4kLK2JmewwjyGOV0P1rFzmZhLZKl3uQSDcNcgtuDga+b7x6oRmI7EwaL8
q0YvlqzAfEDlmPtl3R2JNE4OXVx0vzPsffMAGOE7WtXXZpVHgLbqTb9akkRqvdDfjkGXaOQlJGfk
l2krCmpLR0/xFfkQJTlGFkEN80Fp9zTo2tsOfqJx+HGM635Tedh/dYtuZy0ZlqOGkfEv8LJr/aZJ
+sxhJpNx1069q48jQPw+AtXKP9RFmWGoNs2N9i+nhki+G0zfMF1Ncb8bseVXV2zAE2hXHXiwBiJ4
Y9FhagTULjO1kMgogffmnP2U2L42HtPlw4mNs1RLDK0+kDRAmM0wOLnaNhqYM5woGZKG3TJDnoG/
xV85GmeI1IydOgblO+fp9EFxsjO9hjHlI7qoh3gNtZWfOQ2hLTaf9mYoA2dvZuhIDNzlOmBNmCc+
+aq0UtMTov0V/BC3kBh/1dd/4OAnM97sR6y5TNRH6g6VAMZvtcwCTv0siSDXNn3b3G9F6qVnJ2DU
i+BjX6ErH+S7JZp2upFXJsuHdYx3XhiBIFF8i4dZFt01EDGhZSu4lYciTOBl/GZh/aynfl1YoGJQ
7SRbLFDAXnD+0CFnsp+XGeHOkXzxEo+J10lrKTNmE8n/J+y8luREunZ9RRmBhzwt21XtndStE0Jm
hEk8JO7q90Oh2P+nVoR0MJqZkFpFQZK51rteQ+xveUoLgT/QOnP3jCAbcS5cZr09pH8mPrUukdFV
pEzvcsk5sDeNkADA0hrmq3asPdogf+Jok3kpMQXNPQzMhCg8kuUJpfeOUd35yF85bPP5VCnh5D9K
+oj+H9/zUnz933bN9wSgdhbWnfRgfBlyWd7/8z2dJIogA2CH0nmRrJ6cKLT1TTMbmKMUGEwrbOA9
GeL209rdF5ZHQlqtPVXZ3cQ4MHsZG2tKv9aNzjHAREUFNIshwxJJ2tTlJxHxnY8611n9j+v+A6SR
HhfsLddMcQmz9sMpmBa2Mzmlm11H8ci9z2KLFb1KOLyokETGamEmDIMrw4dXEVao7mCimPq/wYmW
hzVLLFQdzy2+D3XumcexbQBmit5hBqw6E+1Rn5qLmnHt9Q1LLeA6aH6wl1VjhNc6KaEu5Li80oba
LR//9yX4saUBmnNpZEBpGIwEUL1+fzIx6jMPGLOHOGLGAgGbkz3GPefMkbByqHFRETfmlZ9r2zkV
DpOhq79/vrmcHf+3NCgsfLo5KG8Wp53l+R9vMTOBPOQmk1pQO7xmfhzyprqUHOGmYj2GRDvkmmm8
BkjG5xfrFlJ1XHlfzSJWj+wYbGCwNAHt9WUz+8flLU/4w+XBUATnA1plavTx6AvDBp6NbYpzf3kQ
68BqfXkMeFflcyeq6CT6MB12MBpoH3LXSO9Wmj2cLIag4ezk55wCebyxXQj0+2lKZvMqMIqUfAlG
78Z5UiVHzPqs//4F7I/gq/QXjqMZmLAAoVB8ZBWO0xgMwtLxtR25WbZrLRHhu2Qt8s48M8zh0FQZ
QaPVwPD25GJd1PUbxxmwOAvKrP2xkgWiTPUNlnZZeM5V2bgPuMWzV67FrxCIjp7XuQTtKK65Yd7B
508EmehHp0tZwIo6M78Wpe1et3YyYy+cz0l6j0yYiOL1e88oGDkE2tH/9vdb8BEwYGl7DKxYaNRT
PnzG35e4lSeBdoLGZXqQ834aRYVjq2ktDSKmQ8sBoHuRO49RNZrt8e+f/cfykSYgl/S48wvY9XH5
aOQa9dz4Am1g6Qw/u6TJuvtMRgYnps3CbretGnmpkighsCfO+LVFQTMn7j8coP6YlAVsYRQQpr8U
ch760t/vAj2IX4mhIC3Uw5e9Mm2VnVHSpi8tiyB79R1kksx0hng/yyJJrtBcRuYdlwNF0qrSpHha
71Vl9qn1RNU03DtSw0v8+w37uB8xzGCawWzMgqoN5/RDqem5MrfsLC7ODhkb3CT38hlm2shkn1h2
khMOnhXTfdfUXk92o8vg4O9X8KHaZUdiUEZzYZmAS86fAJM9xKTosimd7bTnrQwR00ElSToLRpVM
05AxlJc2yeMKu69jOvsi/l6F5tWFRGiMNdGzlYMteWqMXfQE46SNrstuiu2XCPC/5BArc73XoTfp
A4zVtnp3RhMP3TJP5/6t95Vdgt4MjKwROfrZfvAH2j2QprH8xzL9vQ65fGXUy0tlCUMASvaHxQFH
HUSH6e9ZTqnssV8CAbrF+VUOr46F18Y/3kjr901pGQf6NqW1a1IdMwP5OPxA7DubLhR6atRFKq2E
wbGXG/Cubvk8ZOyoH+rkPI0Su6aq0SRAemFmBqeqw6mQFPGF6jhb6E7uIJQEiPdN3u+qDkF4POwE
yePOIioN/FG1KH8iPsXl02ITYqb/99XC4vxwQgRY8CwNEs0RSkP/o/9Cy0f0Y5GETDcXttxsmmlx
U2M6nd7oUcFUk1mQo4ddxQ6rnLrhxZs/jUjW+A17aBaVqc3Y+nacLEN/qgHUKWwjK6Hu9tIArkHh
B0yLCJmG43WHA9kioRWZ3cLYW5lG80Vq6vpt5Z2yITKdu3VNthfW9bo7i9xDu7lKkx0anMVpEy56
4hBJnkX9f1UMOegJuwJbv5e9o/tz3ud1ujdm+s9N32dUnisiXrYDRJ0ojAbU+V6eL2cHE1fUpfYs
Jr6s28uWoPSFx5FV+XK1ep4n58FEoVR/b5zY0LcGmwt0x9DOwBKDiiXnQaQDqmNpdO0XFfiivKc8
SWBwAvz1T2HTOMEXhSwJ+GWGrH5cubdrfbzyU6ti8BYDh0LTounF5ukaaIIL/0WuvXDoYz+AZBbJ
5RALsHSAohWUonpxpdeJXc4ioNrqUlOc8AGIcajMQli1MW43WHHi4J/uVy7+FGZRulPQx9KFUsan
4PJFvb0u0JXV7KxD37W2X2et61WnF3VxqRicYp93YWEx7XOsO6uCo7Nf6Wjrw7LdeLFBWAknoKkt
bnfax6oaFqA1XlEMa5+0wYssXHkpGxWC6yyfNpOZAylBQhn5vipBb3ZMh0GCEK6CsDH1fPMhyYhW
PJgX3sgv9TaeM7ySQCkQmf2+lzj3cyqJ5D+7CvGHKObJBBUKbGsId5mPcd+4MdxhhgJTNCmyX37f
VCwoPbQo3BZK6ioCyH2fO6n8kDsv7ZRkvY02emwqOseP5b0dD5IJ5cVSwWuoK84Ghh3lvkLi6x1x
yVCwWhNXs54QGAz8C7OJipcAktnyf5Nl8lEr+2pqUormFdurLsxqduSF1fOrCEd86mybbGiDUxTl
4WhsSMjMzW5LZkZHLFIJlqE2Km4lbNxWqDaGvrbIgqxs0cDP7lwvfFnovYqJiVfm70HZpdbjWhvF
qwpeoBjjT2VlzQPQi+K33HTVyB2yoik2ziNmF+7tCjQ4mb+cNIaefHULl5UtooyD5ScmEImgB2y1
nHnbML1Nz06tydeIRRVScnqWqA85hGmckLQFqD1GHVnunfDr7HZd/qsCyZPMKfHCSCoR/bBy7cxP
vDBddvTabvI3DsCN3LeJmNrHgcFxtiH12J7IX++yltiNOBrKb2WUNylJk02fYaJv6YXPSk3H1U6q
WnwxEP47zbOEJ/Kk7CjJb2MQzs36eq5UctVq85MyROJ/C+OaRmnIK9N6ivFO6+JNBEFMH2EwjGIz
wRe0r2vF+7mdbDHb2Lr6U09+5mJZz81N5it9oTkiyy2DHfi+Tk6RuwhOcJG3yus6VpN+1DhJbKBK
YPrNee7N+9yeUkyzKAWsw/outNItjnVWKJpv26ON1j4F5QZGooPD9qWMvbBxvAvythJlUbpw9QAj
ut7KhqnF3S8CrVqMXvyUfMFkq5jGR89toHvG3CkuPNWGsaCVbwtbivkBQxyE/MD2I7YHKvKqN88N
UvNlJZatfx+5xRwCeBKEwXtjT318XQmcCB6zMjDn42pds9Yja2+ZZz3n77JUuvH0S+8YANae0hQp
Nf68GUJmOVvG9I5aDJcO2ek5fJWNFXUwkqLotgZU3Xnw3/CaMSXWzKvbSeXZqBbaTKfZ0WYCL9BX
Lt4CyxedPyGIkeVVQTttno0kpI1nCmR1RE0uR0eZNSraYdCRLrEiU/+ZLSKQp1/v7IW1vf73SkmN
cZKxDkFnjfkrz6YODwDSY7KPqkGK87rRZp2af440zxUem04wkAiTCH3dNq3Wu1/0KGVm1nWZB1aw
6S+E+MyAhLWB4NFoMgsuc+LAcBbbH6cIFtpwepmnZ72F2U2Aioedrrz0R+vEdy6txY0lKi0Pb/k+
7K/dqsWfbTNdDBZ6v+SG+qnPT6fOzKEIyWU5IIHToV4acyox8qSvZlZ1KXy8YMCXYeLm59e2kTTi
OShwtLldZ/4YofBXrC9xVw4iwD/I77yrqZo5N2XGznjuKwLrSwb3ZQNKmmXQyD+LyOSIXpX2FsZI
fAlt5NDvQwSYya1buoF+6C4eIghbnOzWy6Hldnv3AjPlQeJxJ4gXZYBLToEyjmklCKvZrNtb4A6S
V70O2s47rjzXX+NwEF2kJL7Bxa3ynWFSSffSh+j/N+mFDfb3Esz8CI4u0Ylo5lCtor1y3I8NXlcK
uP5pmZ2npfjAyCNkg3BylcewxMyG/d0O2Rbu8YkZ9U/KEHRR9YiF6gABI1/qT8a3hMVMARaya5cT
2eM/Wxv/43VSQBvQqxlOGp50nY/qXqMplWd7dnNeDVpGiPyInqD2a8z2VYXqC+7GYxnZwHkYBWj7
NE++3RxxrwIu0Ckc77UogNyMHkdhg9LshGfl0cFXck53iylOvCdgCzrtOMLhP3bCyKZDNFuddVU2
TWtuYMzYxRGeYniwU89QR4xtJpThJWL/c4k+VfJGLxoPgCnQ1dIzSMPEHE+X9cFoCzVhp+pxdmRj
2uyxbqra1zSvQpZ0nTlEDGVB0R/bKtDFUxpROZ9zWHQhka0tEUwE2UtW1YRtH+QAVHGY6wmfKZP2
GHJ+Wglsy4wREdbqsbSWtRNtIGKoyy5SdeGyqeIOuODEuaYuWD1GCjMQzk6boId7zIzmdofRS10f
LQO/zE/9XFByjBejk3rlvfls88cVfKgv9UVA5Qcf7qKXyRgSwh90ZEUuUp7oafePVbvADv+LLLms
V1APxPJ0XrRXHzpdXXUCTDsNDwCxRfJU1Tw8vNtwpHytesOtD/TZ4fC6ot/rqlRZy5uUtlVT3zed
N43/mKJfclh/uyaTiwrcANATTjGL4HeQoBdBryllUujIKYYkKwAHDUQMezSNzSMqpQI1I0fVfx6W
H5aFF6FjqEOJH5D1lk75WP303EZGtyvWHl2EjZPfqgXlgRy5LW2lMKGrub2/OiLTQbWzHxxGUB6u
PjLltfzHrf7Y3ro8PeA7/gIQEAgzH9rbjoVvC8jYR3mR9Xu+qN7XorS+tB1dX1XtufRVYr2typmU
sSOiuQtaC64c3KeBrKbzFDM8Ok4jdceGKEA29X9c6Ue8iCsF+OB49OFzulAVf38ATcysC2lSeczL
Oc/3HS0HKtAAp5x3ATcghtBKpUZ4wVz6xzZBBIb5Qm+0jyFSUAwoe8e8bnOwMC4PP41jm3kW23Bm
leh4cCS7x6GMYjvVI8iGpdx/t/bWh2Ud+L6D0h4/m4CFLT/Sc5rUNBqRlcVJpw0cGENMRYe13Dwx
YblMjbI2B2KAtN4D79RVzVApwfjEuYpnasAfSRKR74UMz4MxUmPxyak0IEpIBxPjrmt3gL+0qWUy
G0c1cM7DZGGT3A6XecB6mNeMvyZn+/dH87v7ZuDR4oOA2Jg2OjAZ/yBaFZT8nj0uPlwMzrFIS7re
P3v50HjntqHRfQ17yUTp7x/6YXDCpwZA85BZDPTq0gQn/309RHYaO24ajicN99/9CskqrN6FRQV7
hmceI6/zSnHKdekx1o5nIzi0XdLuUYoO7qmP87LbtGA6xxjDpvxoaNhGiB0xwi1tPPhvRViY/zLk
+LiEscm8jEtsD7WFjdji90v2vdyCEqEiXL0m/KLWV45IsVrvAz820AYZRb6rsw4DgHxW8UMCtbz9
x9OCCfZxHQJ4MjS1uALoNX/cOeVDQ7RH0zi56YSLocngSe7iqetapsvwx54aICLvrS0KODobsw6Y
QK5DpXUQ2tpZa92nMwJYPLou+1iV9ABi60BzdYwSSTiza6FWBH2hh1+Gn2VR1JRXRRBL6BDLlDU1
Jxb5KDVvW2Forz4sFCa5NwRisPMKzTRNRcHRQO0cXguaAOMEnZyQDkRPNkh83VUPNAue9cyS8cUx
BQ8ovyNcGh64Cdp6CCejCffrdQJk86lR0DEpNRkUhofWzsfoGTM3t93admV8Hh2P2ldjclBe51bi
6NdpdEW7X79C1EKfe2WWWKQ/DQWCT+vkObl7th1qbCxxDBUidIpa96FxRpGROWkmepvquI1vRctE
sb34SUQQ9xkse7SNdF2eEz7QKpjHKmlahzqC5PXyYKh+XoCGbBRbN6MAxwIax6jy2Hkupdlqu2CR
/m7dVxp/hn2KrXZzlMqNTZSstO0PLCurwdsyxcmr8RK+dRQlM4ZyQ1PSha2jNXMU0n1b59AMLKBM
URu6wQ3ciXTEW1j0hBiYydIVAool/NwKPcPTA58XBazC/UDEovfGO19TRy1C+fvUj6IUX9SAv1sW
NYXlnHCu74NQMcYSly0h0MQM7zvDTaZD20ZGtl3tvoph4jVuBMY59+vPrme93Zc0VLa2WH+W4fL4
ss5loayP0vZM9sq1HoBQynKh+w2bN1lClTkAX9QeOa5h1JUnlYVmdVVe7louPC7ODBJUMsOoI3FU
wRxbeziMefqziyojZW3y7XcaWJ/6uGZkSyQLTopZdTQwDnoy4ixL9r6Dhu8WIKQI90FkpfI4k/nq
HxOsptQ1R1Khz0Hg6fbZzH1jeoGtVIzvQzUrl4ysDPuovMZcvzBIfnkOs3YUp4VHdyI0Uz6OaeQS
/ro+6GjEOO8gyCjxr2xCXHIanII5xk3TwIu7teEj2p9s1Sg/2PPAdHwbS7g+J9X1EpxurqY6/enV
Sei+wYO2hpOae6+4hQ+pARlW8sBcpLz3SY0S5z6KkxDNc4GYcGf6lez2VuFm1hUrYGyuQriE9REz
ToGNdFIQZiOCuKCKpdBurpjkRP1zUzbcXmiyrABPtANz6jJWOKC6GVZTxPst72LGUgvxMsTb3sNw
2oXbMHNNJD26smby+4toEQOGsHk7LKHPUMN5FWwnSLt/GdVfSPj/W/KxXSwjYNBrIBPAjo8njHQr
OKYOvUaWym9MyoALA6DJKzRUPpqghehqezDskTS7tXEqmD+8pXbRZBiaFYSZImEezCM+tckDdqB4
rJURy+u1YOo77sZ6xBt4cffM6c54b54K0YXqSbSmqrdzBcf0WAtk4ff2Mr/fAR3Neuv3pvzu1EXn
H214aPE7qSKo6zYYjBbephy6Hl5inZP3AxPYmXaGlma4FSrDTW3B+DzCkdy8Ne7iOIFQXoV1oJ6y
whrrbcRyLk4VDgzTTTZaI8PjKRyr7TKNAlqKiPRE5wunEiNN7y5r0upf8iH7w8nkS84j6fs2NAi0
Q38ckOSBFiw4YV2vOq+01F56jiBk63sn6CMS6oSbKALUFpEse2wCX10OGYnJKqdoQ3sfYFqudPFL
+YUVLJb1XtK61SMjzOZ5pTniE0md4itDMWMgPY6yiYVcfbM1Z815ZbTlPQ59t3abRLgIz8U4Uqm5
xtcVAF/9gL0hKub7OR/p/xogHeu5y7zQu85to5/+Ue5caoP/WYzcGpRVjGuZU0LC+sPLqx5dqGGK
OMvaFiI/4nVhH+epDUCfQR5t88pEj2rery4b+RCa/l3rx31EtPVkmId11mGnDmJT3LUqhkc2bKf2
HS1N4N34QgZnY7SLXG6jlGEHlZTT15upH2vufRHM5q7JUIlvip6CapeHJtgjxM8+upn82jobptFZ
106UD4Kb6SLN/lfZ8kdTGHCCXqaODrM4uAu/F094aOB6CAJ0BHvti5eyGmf72VEGzbFnTDxPMdV4
Z6xT+RUa9Go7keQo1z4NdlcP/KE5wyj5sWUbAidkM8y2VMpMzPKGVuswqsghYawfYYSjdFDNyyrj
bUKosv+gDv5BP0BghegT3gD/ciliP3SUjWRSRWnr/VKZzQYeV58dr7EOcPgqTcMXucVtEoeE06Rs
QcE5rv1xuO0Nqf1twO69mPZkM0lfpftS4bZI6pqsOV4PfoSI5d6pCX/5lMm+wpXkMtwxRJW9Mg8x
ii+KjhRN7swjHSAgldfYMTK9YPbbxItQR/n2dzw67Oq/KDAE8b4X55e/1/B/Co+xJkL5hjzPwkgp
8D7eAmuwta9C8zwIHFlPc6eq8ogMG8ZynZXq8xig3yEuuRrRcg1T3vQUF9Z821SD1vh+zk2AxPLi
foMAR9/kjAyMTWwXSh+ImI4IJM2CeV+5AWE1tC7JFzjqnBdQ5RYY5wJ5NvTq9beWJhv/VRfRe3Cc
0dn86naLyzYgEbqxdgwsYYjI7dOXBb4oMc+cqhITxw64aV/FY9tto07rLyKLp/CHajt/fpuGoWvv
SfMqxT/eiD/ImNL2XVBj2BML25dP/P2NoH9kzCLotVQTUEahWoPDkdsDBVrslRzerj0K922MUxDT
uPei8jXiiDa/+RmKn5+r29Hfnyi2RQti8D8blQcNlvacUR7yJBNa+4dTs+3GiXsgohPy2iCbtnVu
lr2Jp46RKZJ0F1/TJ0JPYQzSjC91wFryDalPSSMvNmvsQDyktc0YLBsG4gr4NIWmjhURTPCf1dzw
DXPUBd+UPyZokGQVPDu2WddotWr7XeHISGR8sdDG1Gz36oTYn/HkSs1QITDf85j2TXdXwnHG6PZC
4ZK9U31JIIl4e7SiSu/Wa4k9SeGCBzsVC/9QscyuwAAQsIY7jGbSuWuNOfKhii6XldAy9U+KcVNF
xiSVwj6IMcjeza6EPTQMht09Ct7rdo9anZUFULTMcC/cUGOOuRrfd8lm8EPPFj9TcFl37/Br8ox5
DR7t6+Uo5U3hq9dF3DgOQEqnUHrLHV0L7ZWDOumYGwCwTWegHH+8miOnlgOmlYZbfqK9HNWTL0YM
oY2iw/Nt73pEE/xcuQ2rJx77uz/sm5kvfGiNTphvhg6c4qeKl3dpfWSr1W7jYs+BWpV3ajH66eRZ
pvgynvtehMNLXo/h6wprrBBlgfW2dR/Xi9twO80jjWKR4M/BENQI5tusN5Lsi9HlGDk1zpwy5oqS
/6qo8IsHEwYeOWiGeEOTIeVp5ePWDm/hqyFjHhaUUtldu7lFwio2xdADV5ruCrW4MXsKAeSOIW4R
ZIVYLHWXLmntOQdB44AUsYMdFiOT/NEpo8+P0h6IqvLIK6+I4UH7WGxsv8a2w8Za4yTLuq2/dRbL
4wn4F5+D3I6ZV0adX/3/Hjgv4im/mlVn9J/WzqPnxSB9i9jgFt/xS9eUwit2D36ig+Q5aroAfbCB
lfRt7dQMr/Hr55V+s9KBRmptJ224KRPRDGgCT1nYLcb3A3slGYqfmYN5J7NIyWydLes5C5x6a+vZ
2Yx+ZaG7cnyysKEidMSBKSLC1IAjcJNL+7/IEvG2BTHaD5VY1BWVT11KsmShRHydJ1N1Q0U5bzsr
4tEohyiFipiALnM7DI47NT5geREkWLK10QlyRrTPZBPeuYn/34zw6ZAHTbfvzfFJ9YPzrUwFdWfd
Bs9zNGpkRHI8I2AMr+NoNG5FEkTY0JA1D8EIEsycz3fQD+ND3fr6sWqnYWsY04RDhCjJ4MWwxL81
3YRwopAU3qHSeygl4GYF6dud1AYG5rM2N2ThxV/aNJ/PfkKQr808bF9MTnNrxnPsQU+tnDerT4xv
+MiQywpHaGtgjHEohIhvq6F2rtq6s68ne3SOqcmrvOkxUfqknWk6uXX9onCcwWMOZ7odPlzpNRYn
ZHZheoO/RxveNY6zZFKF+Y6jyNmPIrIODZ2eRais/jJACt+2xhQ8hrVI3xwETScIWuYSM13rbThh
ZKZtbexqs5zu20YoBaSFGVQrxrMy03Efz1m8xzlm2NUNvK4FTzeujIYBxyynzN7BiyTXGyrvdzZh
BroNVrZnYaX6AMW4fRSdFZ+kDYXYyEYC/nrrc52X0X0QVwiRbQTobLc3pUgeCKkiLRce5z5MJ1y+
/MSZGUrMxcGYEGns4tKjsaTF1/sGWUgCmvBqIC3a4muWHCCRRt/mgfweMZgUKOX4nxFmI7bJ0P/S
oPgKhGJMu8EHNHomuydGphu6n5XfR1euSSw93S+7Dfe5dXbVmM+bph0e5tTEbxmjLTQqhbWTUUp0
ESjyfNRT2Xl7DL/SZjeNOZBFgfHJtkHY8mLmFlbNlprloYwqG3RxDiCqJnIbu/DNdZeRP5Gwv82t
h5W0Te3Yz3FzhYeo/wWcCKMzM5dXshT/NbYRkcrqetvQr6fbQhDubAlHfCmVk77iekAcQ193N1Aj
0s+p0H4Fm8EqrklkJQF51F/zDs1hZJfBsQD13UW2COpN12mqcJ+dF7SS8NfKYqy7ncvQ2PlB4z+W
sPiGXYyk7AksO9oiruPOZ5bcR35gRtD+CeYz9RD9GBLnMVVm+CNP/fHBrZCdg4iMbzjUFGJre4Pc
l6Y7VJ+1oazP4SxhXg9SexvWV/rim728AS+l6u/EUwgSuw8Z3O7IXdNIx/174TNbvbIwG8rxPhPG
VgABbPNGoOyPHCc9TiRWn4JMqDtUnvUR/cr8RnKQS4NJ8GPT+/Mrqszs2stkyNtNUuLkjw5iPpHd
VF5I+Iuo5JXvzRBtUndhjNKi+emmyDJ+0++6+mce+dF9J2EpmGbdnPPI++Qktf1gU5FkJXZnDjTO
PUqZYRtoNW8zn2Ty2p6ecX0N32lSicdOUHZPyiSas83ahxBGAaEjU/QQT8aDU6tmqzPdnNKhwj+s
7UxyVujEWxFh0Iq/cr/NLNUe+6BMdtXUP2O3Ej/anfdf0E8j+1EvT27oTlc2jL6rUKsk3nCK+TAj
svGL8osDXijtzZAkztYqR/OrV5uzten00G8BQ0kQ9froxbYR1tluSZB2N+TWp9qdzbuoNvrXQqbN
q+SkfsrtKLM3DhLNO2pBxr9W0X5vsqI4kn0Er5zXACtsXx0rU+Jm7KErDNzS3rpJP30elUt8+qi9
bFtNbvBixV50CEMINjPbCVVWlH6RUTd/nit0FIsrQ7aXtemyotDrvhUOYWRQ1tkKu9inbhflyUG2
dQiKanjWXnAbAC+ebJCuBwzJuntmGemRmNpwx+K2710Q4s3Yx9WR4AFSl+fG72/SxJWfVIK1t2xa
6xNDFQxYMDX5rhm0niBOlT90qwMcA5oSt0trbA6NXxTbytDJHWw+Z+uJKSBhGuMVHIxqmDpx323m
IaOMd/KveWPkhGDi/LgJQiluBLHdG9WjEGJOkx6teGBsIEdczcaqv9M49uNpH8vbIoqjz05HMDsz
kfmzhif0rmjItrWMZ+KW8+kLCZSq34KR+XuFyRQBpjZ0P0yv/O9DZt0hsyvei8mwMaQbCNjzmlLC
vYogZeVa40fquBL+EWOig5nm5lc3iqjrQuHts8HCpQCrlwY3jEC3BvLqzGaY74vF/T7W98rOurd6
qsvHLPPltAcVTSJ6atUd1BgFz3g8Bvuy0ldFWDrHkGrms8HYxI3sfp9N5LsOwTjfdGYlt4XposEr
2Ng5JqtHTsf2imiWaQdiV94oatGNtiMsWU2VHzh0skNpZweZEzjrxJDFRnemju5M4D/8cI7cpzuB
heaLiUK324RIgO5ElcBgnXWPNseo/U1Ki3/MdffuwmI5at9pTwwM5b6Qsc3IiWwEFVfvI1sMwOw0
7xLX68CLOrc9m/n4BVtb75aa4m4a2BfgxYkDpi+nKiZ1Na99SmfKzy0C4/aq64f8K50M+liikEOK
s8ULqNz7EIMOsmWyO4AS7CgB/J3tRe17XYbZHXkJxhY8Mbst+1bcsS4bKp9u1JvOQ9EwIsbnjLOS
xeJhaH/WRlMcA3+aSQeLwsVGDARxss3vbpQan71cfPIs9UWXGlNznCGB3yHEvuosHRYksI/3xPUU
XxWA1xUIf/DoqNJ7QbGc4DKvmkMBg2IT+SMdQVwO91D8sVocg+R7WEXuUYYmnoAJbJVNOuE4FpgF
TN3OK+5gII140Szmq3bO+RTrOzIQjM1E5tc1tjDtXYbf2XUAw/NJdr2JN4LOrI0aG/kMubWZrtK+
T24NJ3IeFlsn6OKtDd/JA20aim1BMgvFhOeeRTc0i81aoWcg3pHyciTGt3F68zhhZrtPtZM8mYlX
31UQO/dTXb8njs8OXaO077AH3Va1NB4sbzIe29JrSG9v8vsGO8Mzbro1rwjbiI3A7pXNZr5NMdnf
tH30biL5h+voJjsHu3oPj9QNYc3RlsCFjBU9kXFBG9nWYX6wemJoIxdmF40XNisBpiuHrkqxG21n
k8T2tKL2TIP5GR1D/t30GvFe5AZfACztGjZF8mJjYJdvlyDPbWrSIRR9OFxpsp/ewmoiTxjN+xfJ
1Pl2cOv+Zk7wdkV6UWDJ70wL6y4Hhyswc9lia2jssX/0sF8LouYIrZPtLAlvcQql9qNTfq0x+7jN
RySPPA6B03OQo7JXLoY5YepyDg/nHp7QD1GXrFM/uR/cqfoyFti9MPPL3wordim2qRtUPagHnLDI
QLB5V/wAeqCE9dnI3rr2prg6zzPZqlmX3br0Up8I5WrPhrCLHVW6/61mBgDdKnTv+jglR00k7VeJ
Lcm7cGIr5HUghrOIDUmkRDRtZpcLrkdbqE0Fo6Qn38p/mtDc3rVUXcjHRHDyhiC4aTTC+9K2GBPk
zXxtBW2zqRIi6w3oQNdQbyCzZw65C6np4ZtXyN3UFt8NTFCfvMIxAMIsHe6wKZ52EmIPwV24erya
ePGcU0OYu7CZ3UMw+/0+EpVC9EVc+jCrtybxY8SGbXUdsYkVm6gqul1ndTxDu5evudUz10iwtocI
7XZnU6XmHsENForzaFQPM5SIF2X5DH1J9tnC3iUrNdOxcxhTPd1jidDfGHHjHJmOVfp9Vs68C62a
Q9RPs33eUe1B5e3OTlzW8ZPSuXuYo77eRXn7aUqM4OglPgZ4XfyjqqPuNRvz9CvOUnLXQiPepjD8
tsBkyckfcrFHlgV4NoUVolgfMqDjVyS7zJk37WfG9efYgd27B1osXlxVSdgJlzQDCPWcfVbiMY3N
e1btk2x9s/6me0y27mE2yJz9WhTgdaNtk3cWFTU7KhJYrh7YPgmPjVSyuFsJCQZ+D/nDoObaOFR4
cOQoucHgdoipI1LNQ78s98Oc2vJKYcyPFqDKzGTXOQmRQ5omKXtZx3ErnWbGuU1cJzZ27ySZpmlw
INNwWfFtPJnGC4y/8tW02pTsRNGI4hU8feoJNWcUvi9GI6g+5cMkbtreoaeupUL128gSSKVB8zq+
gp6AB9iJW9ZQBWZ5mom/i46J3cXePc460j6Hiunmyf9/nJ3Xctxomm1fZaLu0QNvJqb7AumYtKAo
UeYGQUoUvMcP9/RnIVPTQ6GUzDmM6KguUSwkEsBv8H17r03Y7Q+Vi7SpGyzEaxxhkXx11MwdO5kB
j4q6Uymn5rdHX29kJ3COk7Iikmv2cVM6wuNOjQmZvd9eFlpuFrs+jIL8oR1oI95JjeBsjlbiYxXP
CgaTN4wwHqQ70bQpQqFBC3K4JkWnMaFX9O62waHZzvLdfnUmu/avojGb7+WhCpPaTQfQ1VaqkouM
dPfLsWU3HOpH0yF8YEht6jXHCslghOzkpBpf8XXHsqpfmNnIcyDkYdQuHbvqzLtju9ahG67epZUK
IR880SEWpo1N6crsayt7KCfZqhGLlsNm8AnJMLYy0Q/5J6OCsbHHT6/F68aK6LqTWE+vtz3couNd
b5Ho+61bIjTPtuS5UWpCrz9/JyemOhfF8vg0e4Li2xkmPlxFbGzAHgyN4DfVzqRYJEVjU71kIYWj
ki30gMxxxlleaIFjhHNCDHA25MYc7ahrKMiJNIBxidnZfWxYnimh/k0lgkee93BUWRr8RmCtv5d1
a6UsJEHV8BeaHWJRotwEs3J1Rykf+HCDhrWEyg2947rTKTjcsKY33yOrqqYLFNWZRVnR0MrLX/Qp
9swyglSHuiOivpTi9x3xt758QYPdDnc9UZTN9u0v8XegI3X9AxhTM/EIO0vrj6DekGVDpl2y2eF1
dHR68pKOzomDK34VgGG3L4RmiXBlOHYLks9Xy6cj5vFIeD/6EzTcZcocUapXj/oo1fZWlnPJPerY
hwPMImMRcwBuYBQC+8MLJpGxaKXcI4mVXa48XEEBVcbPlFJ51UswRKK1LJPY7B5UW4o++lQrNfdI
XCfIE5FlbHW0sDuGQ7QjTzTIrhOZIiC2IH/GuB67RhFbwhhgyaxApwg9d5bom7DUAOb+ETaE7vHS
m8vpnYQs7UEVo/O1MoXSrhu2AJcjybm3ipPnxU8F8j38MMpp32H0TsEmqyZmzfAQKmoCxx/xoENe
3hEMWV8biRhpRY+wYS+gzzrjNxxQ05e3byFQjUUln54UjyDqYdkyEAstFVatVpUN+EnymlQJ3wzo
ZVR9R+PSkWKf1DOnAgPZlH+3LKcMtopAQ3UXFw2q7SN2ky16nu0Nksx+SkkXGMSAOf60wVxajF4U
+8y09HdKgqRKNW0+p3E2GIQimlq81SPKZ9f0RHNrE5cWhRwpM5rOhV9MVBiCgVnfKsVGv4l7vofL
G4bu36FK1YIHRrgMrywg5XflsPSpK9RFTXHRDUVuu6E94yCP3oBfxAqprctn+inZeAnpaLqQEUbD
iKALhek3ndpuUxtTrN/KKXJ4UBzxbJg7lrGPnqWoq5SIjDLqyx+PUQMiDzUSPkgevGMxGwl1SVqH
PYWNJsc9InV6ajLhKoPm+YPHi5cN4xCaSVLHwO7bkEDg+aEOXkhCnAiOu66FuTn6pdhhTE88TVCp
dSAjJOjaZp3B2aPs9UzDEx1+BIAfL9Gh5RU0Pf8eSKhXf4ESmtqvfsZanxq3ZjeYe8uX8CCkIBPu
rVoX+e7YCIe9jtqIEwumwiWBtB/oh1e0zywSMX0IxXLTr6RuYGMvZzV5cVAq14qaytg0g8pn3+uo
zRZPp7mXplqNd3ZohHCmFEw+1/6hZ/v2gzuHS//WgcI9CevTNKGyANCjM/b7BBqmChbJUqehTdwH
/sADFmI62J+OAQ7+waLdt1kOfNvwDwDywdG/FW1eZM8iN56PCPijJGr0ubIr4c8RaqE/XseUhfwV
NbtIWw9jl1xHUZM8xAJw8QpqlTKs4bTP8uncpLnBZKFs7Ew49kpxStj+TRapqyM2u7EaDEIZ7xHm
jmKJvAcGWY63pW8Z3xQDL/R12gVKeAnkSaGMLlWTs377Wv39UqG2QHCPwVWBk7psqmd8KZ9caukS
GBmNrGNPCpbSONxUfh/f1mYLZ2AsY8FqR+3vvCh22S6EG4f2H10Dm3+SapYmfLUuR1Mum/SqCtRs
2I+wIr80gQ33VxtRv9zFQdprK8XWIEHTNaRpjSY06S6ODmRxFKofcLypFcnhrsmsgarjL9ivrvjQ
E0pVWbdKDYHqlzk/nRRxo47ouNy2FklwwQOtqyQmGP0jeCYl3aWHJIAjKfH/85IbSGXBORgQkyBJ
LVdGzczAJFroTI87lWM3cSh7nzgNXhOkO/q07KZSNCfGphh7SZzxuzvLDQa4DgOfpqEjbjJMENG/
j4+KnPZ20sLqqh/r7AcGxHh4iHjZiNckb1VfjlI0267MamcecMnY4CbzmsZ70N0Mh/jXXpZ0VJ1+
WsV7mUQcKuGHe3AcX5CW6NdrVIMJELYLHhp4X1JyNZSlrFP2gjK1byNMPXvyT6r0k8R/u0Omoo63
ftetgiyWv0yl0QOCKyViz/d+38btij1LPqzYKuBuqCtCKx5Yl/SycVUlSNpoxUyOTagpRe5c2doA
/U/VxkDbKrDBErctgwFCVKcZOOjxbu4jP6jsnZGMqSnQqfZhvz66dZp4mOVF4xzFAShnXuJa3aie
I2D7zgoGptHc2NOovWR+FjkbTRM5ycIpkosNsUNgxo8LguwnROBgD8Jy0vNFcYwcSKVFOZOstZLn
/aomhDr/GlPABJF3JEPJMXMr/nL+iY8yn+AHoXIQV5WKh9UVThdOF3O6zmer02vHBYeGvlQbZWzR
UAG68RlfWV2SdFyb4WeBFfRLJ/y+2B5tUrUthdIqsEq5ujKD1pEoyfaxnGz0dhLhh+N5+k3JWjFp
ZhrvBknCX192YzNcREM8OzabkXfcnJbVUIg7sx7VZvP2EPm7tnvWNczDY876w2+x0BCISsKsZo7d
nsISPKyIOfphMIeyueJFRh3AgIukcLm02V4hMOdFGnSwW3ULlxBeqpyS0UvdaTYvGRPw+rKNacWK
XmzhvaYFjF1NKqQzVgp9Ke+Hy0DFxAG1jqaV6WIhZiHWpifPTo0uj4CbUjF45LOZCL6t2NLZ90ak
q/dkKLDgoi0TwwY9qjl8kTOaFoQXWQ5pw7Prv13jQQWOo3LL9R0jFeDglIhiuj8emXc0M7sJ+opA
a3FIUgoMYybYQgUlx2RVDwDzHqcOHMVqOuBTRj1SnbU0luM66Az169EXr+ESFtvEUSiRprlRW3td
7rQbWaSBcqM6LDcN+FANgkkVSQOhSaxcVD4CieXqmHyjpYWswMMcjN2ZJ+B3DALYBbwEGkpvmvSy
zfKwlMrPQPtCrqkoHZr5UhWx6LtHpcaxHBGLQJkjiJk5VzDFZzTXcbqWI9brI+7oP78P/xW8FN5R
v9L867/583eWWF5/wnbxx399LDL+99/zf/Pv3/n9v/jXTfS9JjjzZ/vmb+1eitun7KVZ/tJvR+bT
f53d+ql9+u0Pm7yN2vFevNTjh5dGpO3hLPge82/+X//yP14OR/k4li///Ot7IUi75mhBVOR//fqr
/Y9//qXMoRn/+fr4v/5y/gL//Ou2YK34j6uifnn623/18tS08wHkf0CKwm0AI2gGEyLb618Of6Pq
/1BI9bOdmXqFm5i/IdimDf/5l679QyZmcZY1sSs7SuOaAunxP//SrH+YlslTgUiRd2T++df/nN1v
d/F/7+rrEOzf33CkA8eEhVBdrIB9F0W8SA/BB8fK4gv03MoutCf59tW1+PVp/5ejLzxVc4oN8HGy
kfPY+Joh0qWtO515wT515ly017gwgu5sWSVh7AMGhDsnK+11Y1jGOw++mHa1tmwrKpn+fZ7G30p0
cXsC2Lozk/upM59//gp0pnUNVF6fM296yOaIf6+YR7Qzk/B8hv8rPvvfG7qomTh0kspWSoMPuqT4
G8HO4SnNZYfZLlP377ur8/T/6vx7PgECOR9B7QckV59srVT2zxB2Tl2cxdphlw7NN2pd91Rhg7Wv
649DKzPm/j00//A4nro281T76sQJF8NiFkXOPU5eEhNJSIJxHdHdDeUzz83vbxP/vvrKYrJui2GY
UJvb9+wrkG31ZXlRG41Cgy9q74bE14HQiGdJprn89lc6cbmWcMDU1rShhZhJUp64nQIkGSmktDPP
0qmDL4Yv2sY8zw3TupcDEylnl64o4n5++8QPl+QPD6qyGL+JjbLXakR331TKBkQDJW4IJ/5ebR/t
6VNRI3zF0JfcJbBlJHQEWnCRiu++v7da+u37wvnuk8fz9smo84f+6WQW470qlAZqTtPd43aCldjT
U7iSsg99fGMGydrQntHfugMN5U7dd/YXq0/cnCGbVtWlL1+jEV7/+r+qM+bfmcM7w87aZljNYQtp
vnPmTA+X509nupg8ZKrV2RB23b0mhXtNex7tiq7u1teGqzrfzr7HLAPMDc15qrZUT1eqDuQbeDWu
7csEP8WZKzYP9j+dx2KemXWzUq2O2b0MQaalc0o6jGsDz1dMrtC04iL0Nm29e59aWEEgunxdgBVX
OjcmXsbX2eG17QW/nCRboj4AvJy5QtaJUa7MZ/xqlGfY5CNBu/y+Qtbkqmzm+kH+YleI+jTUim0q
r2bPFzzG8gEBjUDE0OX3vhE/dnZ93cjVT/gm11GZfXG06IM6SjcC4cbQBJ/oNrzAl1yPynDZw2Os
QWzbinRjCaRtQwjA2dc+Uct/TnAHERwYIgwYvlVdRgR8tXbC8EpI4yoiWKe248twmm7NdnhgX3Ap
y/5OCOsKeMqKxJrL+YpFir8ew/G26Ugv05X7WGq+RXl1A/FWRvxdXThdvQsJLYhMNCF0GbdGGq3H
NH3spZ7YSmxHBtKVtq+2dAMvjai8tNRi13QV/eruVlPyDwRSbYMuyVfQDjxS8t45Cy7mcKWfM0va
pPLwoHKdh2FwwZeFVNzV7AY+gH4XTlrj+uKsUenEw7ic2IeJpX+M+Q6876lRvUUdsXn7QT8xBy6z
E+K5ag9urvT0ngdiom2uluXX9x17sfnSiyyxARNVXlWppRuixrDt6MPbxz4xCg7i9FejoJNQ5pSW
UXmKDLHCxbkZ3sdYle7iynSyM2Pt1MVZzOFaro2WHoyNN/bOvdDnznHivX3+pw69mJEtMBQOdpXK
kypJuFNafBCxo6/fPvipizN/6KuLIxmDLcVa0Hidg1WV6CiJnAboJWiR1Xc+N4v5cYATW1amUnut
NHqTJBHNY1Jkffv8T12cxRRHz87IO170vN5ivXGMoL7oSRR9355iCXgYaNY0to7CLx3Sr9ZEyIQZ
vLzvxBcDNXNCevShqD3F6SZ0u5NH46U8syb9+aroh2rfq7tq4eJCq8S0g6VVp9cxRSs8Fu8aq5SJ
f39kYg3+vu60lZcMzndQ0Y5LF/TMXujUiS/2WalajzFUrdbLGgSuNZyiRqmyM5PxqYP/bYzS1U1s
Dq46wDporM0BNOdAJacOvhilvjFQNNZsZpmqDi86UzPWsV+nZ27ovGv++x4DpMLv1xyuIGLLqGk9
R+iCXkux7dLkoUriKyWdfpIheklyZ+cZcR6cMRme+j6LUYuQeZxkSESeWiY/eZ5WWu6fy2I7dezF
oHXIOEh61JAelX5me9yfLk6bi7cH1oLO8j9vHnAgfr9WrYotgGJZ6XXE2z/lmSF9neZgg7Tz7c1E
5siWhOOR6lal3trg3cgaGf1ilRjKB7YM1V3eGWjhrVF8Gkg/uk1lGy14mViwgxQCsNKxv65HQTpG
g/GgU8z12+d96qIsJoQ2oUkxSHLrlbb9EgzU0ETXnjn2n1/GKEX+fkl8kfm102bcTCuRLjLKeqgw
rUcgkRuzT+trkYVik5Zys3/Xd7EXU8SE4BhJWtV6s0JQqeUEPxw6ufcdfDFHQA72c0DiLLWjiY25
tvB928zNbx/9zwsiVcHfL5WiUeJMofp4hg1XKkCEdqXTFVw3QlHetaCT9ff7R5B7jbPQTGovpJnl
tgCNN5aZT2emihPPkT3//NXc71da2UaD3XhWi2aRxPkfgLfPvewsfIb/Hlz2YlqwB2nMoqiuPHp4
+l5uC+Wq7aPvs03ZRRswbeKhk/a2HQJ5bFRn1cRatUlDPDJv355T324xdRQWVX7NrGtvypoPRVlf
0dj5+b5DL+YNVAN6XWdt6xWW/p2m1A+56X68fehDXOIf5m97MbhJMNWEb0e1FxeD2CvVaLpAAUgb
aiU1mo303Rr/uL5OYuuzGYY6GmKMKgmTFXpYNKImFOedMwFcsOi4PliEIN4A6va3YOUK3m5GaSXR
lVqVWctyTG7pbkJwvMlL2dmlofGxAspHJ6+v1gT5qJtOmioEDwQsM6sHq06BgTkjK9egTrWtTd9q
pctVdW+PRrkPU8CWrYlAXnJ0bG2m36wzMt6+JATH8eZHrog2JupDMQ7tFz/px0ulMsp1j3huM9ry
dzE28UrurXg9Jk2Jll7JXBul0643nS9Wlw2EKNlo7OuuRGrdPdOZQxefRe9cbQ6cuVcDoumldBzx
43ttNiTrkSRVV2qzMzPdiYV5SaAyw9LW0e2X3gC5czVGoKQiGZOmaVFzsHO01gBZQ8LBefMACxyc
2ZiemKWsxYTekbQCGsUsPaZyknj8HISvk1X7Qe3OfMKJgWYtpnBUEmli2shU52xaCYiCW6i1cmaS
nSfTPwyHZSRsovaF38l66Vm6LVahg/6qc4iqGUJp3KNITM7cnVNfYjGZD1OSlbKlNF5TVnei9r/J
efHx7SF96g4sJnGEXRliq77y+jDTvtpI2z7kgJ83jZnI67c/4tTZL+Y6nNxJbuGo9ORQvu7L8Uec
2J/fPvSps1/MdQgscIqiZvbqNFKvWlGq7ogP8cbg5fjMPT71EYspT9DeR+vcmh5KQ+e6bCT0GVZd
4hWyh3dVyEkX/n2pE9jjRlrNpmeWiknGyfgJHtQZZcSJi28unv/JAoXTlRxbSmu8a3F9Uzbvq+zr
5mIHk4y9CEy6X16MwdDYYf9++66eOufF424ltjRC+De9tMN35vRPgea8b8/yN0nOMJhVTeqeZ0WO
RAR4kIB9bZJ3nvj8hV5N0TVcX5yrjuFVIf1bpxj01YjG6X1XZbFl0fqhq4w0Mz1DIjuPRIlbwmSL
M2c+37I/zGTLfOQadYEqgMh7GOvKW8KJiLx16gjIslITwq33bmX10vrtb3JiSC3RGGiIQDkhVvFs
QEErJy4il0h5aZbq5du3P+LUI7QYtZLjJOB3FcPry2jVm9WjpDov7zq0sRitIM5GtSRTmRof0ptA
bpTtYCjVmWtz4sQPYaSvHiEbLzEOOsGJj37nKnb+0IXK+5aRpTwrCR0ZaoxZezkoZrJCIJvjAX/7
qqjzlf3DE2QsBi2ETDuMYYx6Q3w9I5xkG+XFsFXzj37or5vyZoiMNd6hIXtRtedU+yzr05WGNLNB
a86fqstoSraTf2beO/TL/nQ+88P36kLq4VCMSZxZng3I1hwQVxFNqVSJOzpos/xrGhW6uLMQeSXd
bZ7Xq8Jnfqz03VBRbJ6bGJWZnxldp27q/PNX54KcvphMMy08NgfwsA3NhVIv3nnwxbyQQw4qeZUs
PN82bqyimiXN52biE200RHW/n3lIOE8vR3bm2aLtvxthLPBtBk8U56NtOWnUQCtj3MMoeQ797qOu
lI9lLtsfhnHSVqVBSCC25MZNkiDaQAKEEtZhdNFKtb/rCIy9L8gqXzWtbV0URfk1auTOzQb1G82G
G62qzqV2nLr8i13CQPPfwFWSe1D7f6pqWLmODUvs7Qd/fr7/9JwtZpopK8xKVrD7VAPOyBHHKPxh
CN1j9qQG/ftG7gHn9voBooMUdX2fephhnoQIns3+8e3TP3Ft9L/tD5oCFVSXef7gbLCWeLFfnrvu
B5rcH66NvtggRG04VeE0pJ6gZ7kPh0l5KLUivsHIi7MljYK9Q9h0iSm+qtekTw+3udamHyah1aum
L1MQ/W20RsRnPocRNjJby+VtEFE6bHkTRAuhfCRtXiUttX8Zaq2tAFr35hrRGbkI0fs68oj2fh8D
QTr5rcg7Ln4LRkINd7xRrN939ReTFMGiOTEoQeIxinamlT8abXpmQj51Y+efv3pkgA3x5goo30vs
/MUpnS+KeWZqPXXkxYQj94NiySQlekFtBBu43fUmlM5FaJ06+GLCMaza1q2pB7sh+myjBJWyHkV1
brAeAGR/eiIXU4GWS0Y5IZr1Mmvbjd2KXQ3FsfucBOF2S4aby+K7kYun2a0JkMexsOfoDm/2+7lt
kigTaV3Gmpw36gePth5usXC6ARQKvw9XhfLAOF1N4ccELoRdfkbYwB7ZTTT1we+qTUN1kk9q7S89
PzXa7fFjleAcUO7UxVvMRSiXcUgQLO0Nk/ycADhoZOncYD5xbG2x7aEbrcRaUiRe3RX0yodtEam7
d42Cg+nh1aMa4aIzpSRPPL8Krgu1uSvF++bNJQJcC/o4TKZsnjcp+dhQBCBBfnrfWS+mBejwSUg2
aeYZ5t7Xveqd67m2mBMKjM9Kbw4JII8UtAuysn0pamv7vrOeb++ra534SZ7xwsnRi+om8MUX6nKf
33foxbyQFxXhC7WeefJMfQ1EUu6kNMnX7zv6YmIIDVhPQ6cm3hyuuW6K5BaWzDnPyKmHezEtlCDz
JLMSsTemwWfFDAnoG0jAe9+ZL0alP/W21k9D7o1lnmwD3G0aBOR3HXuJ3U50Gf0bu1pPgfW56XqM
6ZnjqxfvO/pyc0DVKTCVKIMFo3/O4vw5L3nVf/vYyqEE8Ye5+JDI9+pR9AOM/YIQBE9WJciI/TXD
3jAfmWuNyt7PSSJRtm+G/TxHY+zdhO1nk1qsOoJICqb1qPOKnUn3QTdtNKHt6ixz++aHlnzkCDgW
AJcZ1ypHMcm21ExBCq1w9QwUi3IN+XSdaDykxeeCt0+TuV1LZPhDRJJNHhN4mRsglPedvJ2nakh2
LqhkEif2E4+F1Mt71o9KC/e5+W0oCmtVtzf8JVlzbBA0F6rZs+3/kO1PCiBLXb/jZfeaxUCb7B/1
sLdMTOMtdVWQC4W5quJwXhYK2EdKiCg+/FhZ7YMRVO7AF4nKD3EGxBifXPgClJH7+70RxuFzOKRC
LVgCr9HFN/wagTYbzsNQBpRblHCz42VsgCrU2q7F18LHl02zyrpbvlvsv4iu3HJBWM06GVdtSpRG
JK8zy3fzurps5a3jB/xxO69xo6W4WZfeFYq4omLw2XdQWpafVWOf9MG14LVGyQjqUc3PnENAfSVI
swtV+QIqxDVzA75FduXnLQbQfGXKRE4GAEzbG/J0LBpIYRC4JhVU0aSrQFY2mA5QvYmL+RIqg4yv
bC/krajNNWfetl/j2Y3fj1e53KzJ6C6cEp/5fv6OqviC7fyGIgDhzyDE3llUOLwkvXpgw552L/ba
2GviAAyJb3wLGvPMcDhRgPkbkDlsukwueY2w2v4jSYwYPwfRbrSCWxnVIQ6hsTPOfNaJ2e6Qf/zq
e9h4deoOTYiXhME1fIZPemCeIcCeOvRiDaiSqkxy0SSeCQBibxc+6WKD1b/zxBdrQCkGx8QoxXu0
VABkH26SNjtTg1XmM/zTbLRYAiqa1obRa5GX8+yHQ7hS6v6SARYSQ8zzP+94muQerlPbhYRWKLdK
+/j2THjq1i/Wh3RoQRLEfuzZWvqTnpfk+U5TfsxMO/kJlsG5tQWJ2W9/1qmvudQz1zg+zXIyI8/W
HVxy+OnuczLU3dyPKH8IabjJ7TgClAyFT/cFtFqzVpx9qWG+yRn4+8gKlDPLy4kvvpQ6W6aG8z/N
ck+Oi5IIUDW9xeOTfolk3WHWBKoIIu1cRsSJJ3OZhGsTc25OY5x7xtA/VSkJI2Pw9PZFnZfDPzw6
S+Fz2oJsrBGxeHj1DOZnC1Zx0hFk32rRXk5q50Jy0nFNJlDxvlewQ+zvqxFsDcro2wTHeWoed3DK
ErqN6TsbjYfgrVcHt2eroUGz1CN55Wuel0+ZrJ6JHDp1ExbTA7bJRrJ1kXpVMj4qZveNeueZh+nU
oRdzwyikpI11NfZaS370m/hzVRvnymCnjr2YG4q4qVu5UFLP6eTPfuJs06o9s4FTT8w7ymL0K75d
iNTRI6+21OxyGOXSlY1M/9iMAGvDWI0CUk1tusuFVKlA0MZ7S7ecGI1gFq9DESm7oghVN42lDBdc
1W36oSA0OXCqNUUF5aLOAh1aRGBuE77EulfJYl2HPrl6bz/8p16pl3rauhm7HmRa6Ikhh/KVbHNm
kpheeZ7Y7pDfs58htA4W0ke5yYDM0U9gq9WbnwnH2sQG/KAE4GTosqo3k6cmH8vsEtYL3yjZ8TNe
qlsz2yRWBqP4Mxyhzbx16IBez7utSPuWJR9E05GTQE++ASzT/ZAFvtAz68KJWy8vtsAmaRalEfPt
2PhG4045N8hUAoX+PG0sBb0weOqe6mjspUoZPoxRKbYUT6dPOjSoiy5KzQ0RePUmUTJ5Q1h3sCMM
SEJNTjLxDjp1v0Ju7bPDATMGl8lXV8gssseEiPNNLzV64OaNkq2jpq9v+zqi6F2YRG1ZcbfTRDgx
T/Xd7VAYyTXB3AreDKO9yDu1ALsJwxoOWJ9c9S1suDrIgODXJTsRQl66bYjmkDukS5/swvkgp2BB
B+UubCE0agPskdRAkNFOY7qyUqgAVlhO8crPrcLN865cEzOuXUtghdjJjyTBiEz7pPf6tB1VqCRa
KkU/QanFT7bTmy9d0ZUvYRk3dxO8BzdKHKAPEyeBhBvgG7yezz6Oxw0jhCi6wcopLgOEiuJBvvYR
8W/Nckj3WizZa7KP7m3FeI5Dbdz4ikTwjJnWF3EbDpfo7KxqlasxwAMn2CVV9RTZENnLvtNvbD17
0TU1eISb+9UpyhRSrG5c6Wrj73odvowhlxmAiBjhR6713R1UlHbXQ8a7GE2wfSkCldWkRNal3jTa
Gm0FO9V+klZZET2mUV3exlJJjF/qV4+8E1k55enSfNIrRb+L2/qe5XrVSqF+MVZ6sOHYuavI7bgl
4FThF+hK9wQzr+LZ2JxawP/8pInuorIDsCpaCXJj/I0IiGwzJkwjY+ZMF102qutaUroV2JfmQYot
xmmp/0Q4BKdLDfI7DovSo5Yg8iGoToIBlWAXCC5VB4d5nCKf9F1IR89x66hrLRflOiCm7gJqLgCb
SRNbWD0qjK6wu4BPpOxjIhLz9VAXgau2Y7AHA2XtTBKKvsq9oa3hyDl72NDyrnXQYEHnz9yuwIIu
16bhSQQLPod5oCmrBkHQthBlfOmbceCi72ZXZo3jR7z9EzG6Ukh9X3NGnURM0wYrwtyKfKwEcwEc
eUWOGm8tQrFgvTowr1Pih+Lp2mENva9bPXhpyWHbdH6qPYP4qzPeC/3iOSH8eetIBiR6Icu7AvYz
3B+puh2iOF4Xzah+At+iJatG8tunONWsfd6XAeRvKPFxSAgQLyVd81PWMZdrhZxc2vjtnqLa7lb6
yNul6IhYHBUp2YlqVLcA7Ukh1KR0QwXXhMddAsXsxNBeTGlT7uu8EE++URuXgPtIRijScmBEtPpl
bxX7ru544RW8Umngf1v1i1FpKwfccV334TobzP6iiqwJq4zj3BOnmF/mzqR9beRII9BV2IC6Rie6
FAxMtp5psB+lsb0PGzKCA1aTndzb5InGrZU9Kl2uXRuSXu+KqNPpmJHK5jpWqr0YiQ3CMNZkAQt7
bK5qWLkqhdNIIZ7FSfyLjgjnkbfqIbmaNGMCEarFyh4IV35nV3LibFRgFa4wjOyxzw2yCXHUfGqB
mDW4tyriZZzQHjaOkiWhW2ChltElYaAi3Yh3M1CJMJodBs5Q9dOPxiC70LVTeBzr1higXBYxICq6
zqRUuKYtsfyoetHcaybAMHTgQ/s9JqFyPpAhHoWTUNRK6v5nWUtMHjEkYdRmqibubVDJm05VswkA
eNqshV71JDBXueYOfhYDTZmwDvqivMXw3u2mttA2RilwV+kAUtZToOaXcaRO9Cz4NnmoYPVvNHIX
ehu3zxhq19nUtFdVo0jwzmqKmIUtt5tJL6S1aQ0ByMRe3MsUCCEkEAHVtKjakq53VlGu+dSwa1QZ
iVW8xG07PQH5xUk/Tr6b9dFKVNXKLzSQs/l12atF4UIDnFyi2vEq9Qn5S3EjVHJpAiBXplOsZqCm
7vqdqeZrlV7as91VYteogUpKlDmOLlOFvsZbgJeubNWtZjTJygpIKxxUrd4IQ+gbwsyMTQqCfEXe
MPvXpldXZdimrh2RH7DWY5Jlb5WmUFcG//qtBRT+uRdTfx0gxb0gjWkoyaawk4eucvz7sAVNNCtz
ZTJdU3stVCz1bgbwZSTVVx7cLKZnA4HZQFeWknFM/MGTNhrt85hZFC9ypbptbUg+cRtkl/ow5KA9
BioICoGXVcE4amC1uQRMmXfmGDWDmxBML9yRvnwOyvoyrLt8l6idvpGdLP8EozO/CHUjuoWKn/2M
QxOb3jDc2Y3PviVqwP3OuFC4Dv2L74/jfYfIedWWTvecxbq9Jdhdgq9LAn0vSu2ryJSUp0sE6wGA
r4uv3HShp35Tovi7nFl3YZzpq7hRNBKh9cnVx67C/yp6iB3+Q6+yAGRkm7g2sOZ1Rw7cmhi5kidv
EGshjKdJH3VXzTghWx1SIqroYdihNK0xcGY3yOTau4ZMQdfKFKD1eNo/ppoqMSMOjluGobGpNXZ0
pHTPeBmEmWHrGythWSsIFHA9M34eaE9lDptGZCCCrGzVs1Dcs4v5LucmAF+jMPk9R7rBL18TaJho
QJoMm63qgMIFEHuV7sewjnZZPX+PoA22dagoOzvoyq+ybEOY1Vvrtpb8buskpfyhN1NlQ7su2SS6
D8+DzDptF/Ui5/NrOKLk/pUfwYRr2rZolJTdlZCiC4t8onBdiU7e+5OcI98ca/ATZr8i6czcjhrx
252ANCAFu3FU/Q3oLBYvduwbjeTpdarZYFags18msmPyymwN/kZVh5aEXtLxXHDD7aZQDWfb5cFL
R6YomJIo1aE75120ijIpBbBMBvRHE0wrU1Smr0NlJoOXZgKPohh3Kpfza0cEEkl4mDEjRZouNaWz
7FUJZ3Zb1oGz79JKu0as9kGPUtvVIwO2hi4R5IVjGWlD9TJvZW9x5grX8lXQzKHVAke1dV4d/h91
Z7YjO3Jl2S9igTQORr5y8Dk85vGFiBv3Bmmc5+nre0VWV0kpFCAU0C8NCIKkzLzy8CDNztlnn71q
EOBhn3YZaPt8DJTd2HuI0daxqdI5kDUvcTmC+Cu5Ok5lLYgoqcg5LDTvLd0y51gpS7sQ6fyc6BOB
ZNh7j4SGme+Ol8FpsvLvbp3kIR/qF0mUhW9RuaGV5hhCSCXVni0t08h6bvVAygk8ni2Lu3JV2c7u
vDBLgUTY7vje8wGD3jKqq9Js4Mh1CyNknLvLxn0Z/ix0etX6yOkxh4O2TM/tpqdfrsrz42ov21G0
SbszXY5pXtEaSIRLLqLVe2pvAqbdV6ovA7bqtZQ4cFNcyFCrd20lk2gxJ1aDvW4IPNN43Mhs9mFz
uW9NL51LXcrk3PxwaDSvMk8ZxUhF9BJRbNQLyx942YJkaWjLP18ZKQG+Zi0x22msjjdk7ElKGI+m
SSOEdpzt4tr2or84ENQ4vY1pvNvcxX2C4jyOJP4r8ysVMK+cqUsI529uKRLFE5HEL1OfkdGFzz9c
t0QnB0aUD1leU1pgEPlJkfNuyfmEgmTl8ynx1LfjNSADGyWeN6fWJp9d9vowJ8I4pM7WYOXP5E1R
G3iYYx2pvR7T9RK39BBBVaTtzyXdkqkPmoPDMeaL0apQn1tdizg7q/e8GrYpcPI8D3XC7jj8chao
M8/djaq/rm0iz9taqw/LqbM9W82OD/m2CKVK18Pilt+I9jQ0Y5+ecw7a88hKyW4ZHB1EdvWnsOUQ
4Lsgjswu0utqCl56gxKvIYAUm6mx7rrM3gJYoMTEjnlHTrdTHAyy5MPJSi3GtPNYIHdtX/CmV/jE
LhTmVVOeinJ74NxMPdHtvE63hiC1FrUx4R58kjTfSj12L1llUA5StbCLm3/V7bTtmrVuI5EnMJOY
yWDdmqyNVXK4U37deeI8p8DWMrdsIpK5510N7D7SVP7H0mfn3jS7NRpRZHdLJdvBH3utfPIaq2Tn
oURK53P/HpuSROY40fxMZHK3dA0E9s0iSpOs85/IyGpHfg++9mFuSGKszY9G2W5gyk0PuC8dABhq
ObBM14faNI976N0/2ftGQqD1Vt2Mi1EfumHKAyNee3/CBB9kzuhdx8m0nrt6aC720JH7z+zf9wYe
qYQNCt9NOdn0oS2o/lMyu2vul4w0+SCb6uSaj+bPxU78F2MGeXTMpnohnw6MHyzqi85HiGBbO/jN
KYEd4BfBUhXd1UiTgZaVYVlr9UNkLTBcqs6CHiBH0uhWPgFSuTyyM5P+cJI177UfNBrXZare4RRY
ZuTWifvSDhJyIugdlrptfbjp4nm7BTBDJn4jre8NIYFA+bSrFhrXuH+aiOkKXH1xfidxDnUOnjnQ
Gqwp7iJTvAjpsiN0/a0eZzeYdAInwDB9W6au70iAMXdiiS3OVE+OYcua9JOXcOGlRULeljWS2Eye
UNjUXnaeC7M68ONtuzkpf6ZCg3PSKwMfS1OJX/WSvXYVO14dLQL9TGbczlvvab5tVcPBVv03noJP
cq+n2l9nIChE5/2e41RFpZE2fiG4rEniAyNNJJmvE5R/pfUlWZrImCDvIFSsOScUCfqEM4+cbmuz
1MGcJesDvZP3sApNBWmWLtGozSqsdH5BrDk4YVUMBBCLDY4LKX4+YMr6hmgl+2SL0Yu6pdKPmu46
kamp7lS7cvM9Y7Wh8tDDcwrR1a3aVAUuT99D09dpFLPRgMVnkrwJjvlYme2k+/SYemB2NStqotRg
wTnVbjAMC6oMj5XwzPYlWxaMGhzk/pSq7yRZh2AamtxPZ9cIWUsqdoYnqn1WjdOeLHYjmjNWgQnX
yvxkWprrJDrVcyQ332kdq7ciV8mZi1I+A9zNj5otfvrz1vINcgT2WxLDV9M62sVtrI+pcNdrDXY7
MIvN2hNASLAbf+p+0SfCy3LZhoaL7zHehjVooLH47BbN9wxl+fLrVDv0k9h+r63pwDFiplY23nan
VuY9U1V+lcBE7p1i0qKmq51nYnDjQ0O9fW6Re313o3tYynj1CTqm4DBdtbMylqLYjrWfoAMmMACt
+H7qqi6cbBYeSioTyvoiVTdjbZgPhhjiHZGf8TFpt479P3t6Xoss2RtDjCHG+kn6bue32XLYo+sr
1KVOukwmoR8MXFAkgKvxHDND8NUq5dWZGakSi+re9PpYXYYFksbgeOtIVZlMh9XAY1CVVs9zAYvD
6NConGRSbwSFtWFFjOAdcodFmMH4ERN+73MNlO+NQ0Rt1ZUP3WTdimn19suaFqELw+ras3/ny3oW
d07a3tVuqTskiS7WSSfIvw/bRJdMTaWW7obWfXFqaQSbVG/uWAdCz4YQaMUfWq63Io3fc+LIvgmX
VUE3ylBJKEDjMorVd9o6DQpn+dDj2j667H1DslhVYIrSDQbuuSfGz0kIsLGBskXYap0uE1tAk7qs
tsbekcarnDhDG/Gyf64izX1ECpt3yvsTSwnhZCtm4BQ0riMQzhPK1n2O7Q5xZKsilRMsXosBIG5B
VRSNKdkVxVjYT53oxAnO9EJrMx/WpR0fDNiou0L9anQaUBcPJRy09Y5+SB7otKdA/uQRgZR+zdLk
1gKjFlhdP9OOOcvr0OsSkB+iF+9c4z7kjJrPItPEQ2opFioB8Lx0HZiDeOh0X5rt4k9Nl0Vp0mFr
zw3nhFJiXJVNR1zrxIb2uvfWj9vVTK0zscvLkQzFOswXkexgN6znOM1VOJPL8lyiL4BQ0OLfhG8i
HGkkVU3D6vlD2t/kdfbMd6bCwmp+F4PRoh95YzTD1vCBG72sgJIoyO4ID6BPNsSn8oon8k6zI+5d
2LXaXE1+bAPn2mKummVGdljNK23K4POyQBDgQpyzKtrmrTh2Pe+nL3Vi6kal9ReNJR4Ehmq5Gwp3
/ZCL+VNkdAahqGoN4qUL29reqZ7w3jGDmVJp8gSbeuSfscn6H1dnR/mkR2CFUbe9MX0xoBLrmXsZ
CmFGw+C8wUF9tix7eTF5XA/KqLsLqYnOE9q+2mlVOuydQQm/K2OXX6cdxuO4r3u3/D0mI1mpnZxr
HkO9PqVO4ezgBesHi1DWgGYAKNTqLIk/V/hN4N7gwZ4b855MQF+vXDeCa9XtNRJRTprZEzFAAx/W
pUp2KFZNqKce8eJdQxBJRwq/5VZNINsyjaAeDKFDWmIIq2ENjHYpXwmGh2IuGPCOqR0iDGfXTfSr
L2VG0wAdiuRTUiH79MDFM+8q1u8u4IK1+0202bOZ8a3zm/bOrqjaaPQGqgANNqBr0CTaNq+XWxIA
VtE8Ug182UONlE1McECFf8u55YQtl+dNu1lnMGgXaSjj0iQtbopq6nyab+02NklIX3MyiBuKFLKg
p4A82GKvWQBqimb7cn5kJ+x9j7IbvYAkRemDmTIJ3stgCCzdl9G1bxosnMjQ1XVa8PYx39iQRY17
MBRnYcYEEiTmy1ZKcloaz4cmeGlntoNEPwKs7rKg4zEhGFdc+tqCW+FNfZRPxpfJ1dYCIKbVyygY
J43eYPyYkE9MalBjie8tQOThuJXrQS879epIBOusrdLbhoYCYGgtzqTI2cEgSfB1PI/VsyY9yU2c
nJ4hrjBgW9h7A5lTGu1z2gr3zv2h8IF9cE+tN4DhEvR5gDQIYNYmrmWQL7njjDsSC48qrUGspaAD
Zc7TrNtzf4+jNPsyxsG3Gv2ZJ4IrUFMqiO1B+obQD/NALBYhNdR6B1IaL5uefPZmfAJ3em1LJ/NL
jZj67b7fgB3ry16lqmUeMWPvsLUkdG2n21mWOMByLgNAqf7WVj913xt+4EdTwbuYVk76tXyYtvjk
ulp+kKnXIECMCCD5FrWmdx644IbB3a2YgUEYT0R9wnJLy+42a8wLeARxkuX4zLT0jjCdsxGTa06g
dlCRshkauQ2GCMLAYZrmuwTvk19nagxXW1V3ee7VgHG26dFNHCRwtb0llSCNVPsE/vW5mQj5FvEG
gWMzCWnzmUXRFQKcKzvnlw2GD971dEjTGNRNxqOSUqa14N2K5mUcs6eCIVc3yOfCqsK2By8P9fpd
5u0fYjOxTnNZxHDUf9YwL4qLXpPKuIFP/8BMJdjK7V6AdDoKQUz2IJiebe1K/GmZviza+J1BdjTJ
HA0gXtAAdQ/IBfk+c2Y3dLcq9ZNlutDTXYpZH8JqMw4Lxtcgz+M0kL2X36SLrl1lysc35i2yMv3c
Yl3m6CnzwAZg8bgNeopxiO/MYOCwxAR1bINVBG1rR2QZPdrj+hNfH5MT5ZWhBx/FnNPmoHLIuAPh
r4iOVQHcbBxeW7dfI4tsWr/t00ve6gepg5o1yNWeDcokarzxQJaoF4CrQngizrlpcOsaCyDN4UAh
qfmCRh6q8JcD0OW0DemI8NUd3KXaV416z1p1oT8/2yA3g3hIm6fYMM+t/G3b4pVgzhNsu7BbbikN
wlwhhjhers5ZNmADRounr5n1eQucqlevlVN99TPHhWfku85Ub3M8yLNFbPDJHRD5RNKaN6WoHxBv
bR+P+lOOpO5383bqhw6sn8bes2bMWiDk/K5g8/mtOdzkDfNPe7iz1vrU18k7YmftK+/Tq2q0r4ac
YczufmeUF72lpe4UaCFIJUMwmzd53CXhpNhmmSBaECPcBOBIup+zKTu2I8sZ3vZaenrvW3OzX3Gy
QJhiJMLwLJBW0/KcCQsATrJLkkdSTM6GdmfM9LWL+8FxfxObf+a+aHx81FR74zbcLLJAbi2WPwkA
2n1K2qW/Wtp3bmoHQzjtkaWUIy1PdcTalTFbGYtfc1wX2mkyVtfesw+ToVzDAOtCjGAFI+zCzink
zdGnTX9uNA9tWbomwL9FLh7mNdl99GL+3UO4+BlrmvepmJ7jn1fV8YqaqYE0DrXRWBQr2oSVp/FQ
ZKdY/cnZWNfa8UpMM6smLRUE7X7+hKD/Ryu05qCxRto6qQiLvLnXF9pfYRd+rtjLTHXdjszJeUcL
d0LADd994T04+AWhsdCBp7DV0DPbyIzrct/Gv9S00PGMdagtHRHIVf66Ggpsb1HeVN4Fw7ge6NMU
5T3vrDb1iS9X+0FjpjUVzZ+R+k8XhJrJ2GipZCtMcavOqEe3dhoedQ3wqj/ZzrkY9aBOaK62OS3Y
yYHZyFc0rVC0dHXOR/0sZ/5W1nmnQ1bojz/XmWiX8wif65bg4Qd2Y6LUHPbSGl+lpyQAxsH7TbTn
Xne48GIaIYbgX0lpyHCe1z9Z3vvk+qJAu3UedD0baivZZ1px53bJg97ScjdmJZlCLufMiXfgAbNo
jYkpbrSY/J4qvbEVWfmeGF5ATchgdaobhpoFxxBzEXMiySSmoEad+VUXuN9G7taNMcWYdC4Zatk7
UhfamJPmROExWRvHNuw103fqqYocJ105e8pHbcmfdNvk++mvpo0jIm4+Bp7PAKrpkwu6MkpBc7Fe
un20hverUPmH8PpfDBW3SHNFExjVUoVcME6gZfXjuIlLpv82rE4ik9rZwcJGfRkBe/pbMtiBVnnW
M0CZJjL79GQQhxf+xIMHmWa2D2tr22Ez1IdSDbROqQJwKJDE44w5kWa0xW8ire2gKfTXBmRfqGVk
ibdrWQbAJTgITS4oiJPNA+xJrjV6NXrJtXulC3yIiY3a5w3kIIJX4MGBeD24sdYFSk5NoAOoO0BL
erFrrb/qsYqjzTXwntrVQI52vjwWcB5f0ilDGLbS/tGVSHFpmsw3jPqcSFtc51GOk7xv6vG9Ta2V
+gOgDT9Evd0t9RDf0NpYj6Wm9CduAvNBJjVFmlzuY+YERPwANRFipERxUvmmb1O7l2Vf8V1zlsf6
bD60TTVHf5WqXpsnZshqz3hpuAIvhqqwD/Zr/WSutRXZdvZQuyNZKSTQ+nQlVbgZo3c/O5t7Fm3F
SUL0lK8s9cnuarUvKZLJnZ/JLjCYW2E5EHuGCtCxWvsnFr98Wls1cHKb033RwfsDU5z73khAX1oj
ficFAQtafzNRGpydRqoAiIRzqLU4D3NjBEk9NLAJyR/fDJ7eNc20yOnM5I0TG47t2H/MG2Gbfj0w
Q/HY1Q1tuxaR7iTtGQ6gddQWISI1lmtA8sK5KEUfVJnwrkXiCZTAeGTLhF25p9Swqp+IekUgCTGU
Ml/vxSgZ++c6G3amkRHLaGdclDEheUVm3uJEWO7TVvux2+jf5sDvK69s88kyqyK0tYFJYzduIXCE
V2BRvT8PRUc3wVR+9uJHgEfIdhMHZxPwekDoUGO2hugL2jMxGQhLC0vNPEAZ1WFvF4dRjC2QWDQD
1EXHDpXrbucl5UucVrs7JvHMkyxdLxGhxRUf9r2lnqq8X0+1rTVhMdvz3Sx/JAcLAHgfFxWFlKZe
5pEozG3tvXsxz0+oCzrgx22zOM/j8bBNyrsum5tcxDCUu3gpMBDMc7efVLvdu2IWLYUbwViNCUZu
GZYMXKEyP1v4vSGkFnFRmcCNP1gMsRrr51KA+7Qnn9qBUNobe8a8Jr+zprTOyooVMmzs+u3slL/j
Hqq5P5UGBSLGEYElHJ7nr7mN86Pj2eI4tP12nMVoXciP3mySALPya+a1uuVvbuAEtPr24kwDcU3F
UN+sTq8/yHooPqxcmCd4I3Snady8Wu5s/mI+5mB6AdiXMboL8HNxV6CYWqHa1vQG5TMJliQR18ol
NN829RIF2UFMVay8XkS1LHsGYGnUKMm+XN73x24skPPWyd0zdjZfO5h+dxO/lKMYquHcUd085VTy
D16bdb/JfV8lq/IgQfRSH37mbBjwDTwtasArY8ytFm7amN4tiGbfFvH2e2NDbg2WuIbkOsU5wncR
e1VYZ3lBPkyroeQPoOpUzTGDnzrbZSM+BN8Ya3napjy7Lo3cfptbNfCOdMR3Ts342elQXEHcAE1b
dU7GXNX7BMb3H5768TKBNd1hWHQftmnoA9fkgWfKVKYrerRtvyciTW+6zq12+bTR4hs1+bo+I1mL
vax6WNL9KlM+w5zCK1t71V1mc0nvhioxLrJPtLBUEgaCNewyPWNahxjq7lt+Tsw4gJ6gdy7u52g5
JbIxwrX6Ca8PZLkZGgK1EB8OEf+Ue1W9/okLzKAMCpmTJlXyCVx5Puq6KZ8knIqeTBmgUkL0C/Ma
Dl4m0Gh8qAGOPvEAeMiAtQvchifXyKr+mkl+mfjgLPfTZsx6zzy0+gTSNn/X3oR+ncUIbMK174ZO
ctC3S/K9OFb+oIZShnI0GfvF8XzyUl69oquZ5BjwiUqLMjfhur8UVs/KzQrTwzG7I+g2vBJL7rSv
W83l4xW/0kQm/Y9yUxw00c7B3HbksXpWfIC4G83Y2qN4WWtUJY1FgXp2WW130ytzsZe84eb0coun
RI8fCy9rnrduBaSUoGrUUdmXzpeVEILfa/zpybwUJw+wIyHCQ7cTRm5cKnvQAzEzDpIFvp0YtftT
17zkapMZ5CftYqB2qy5g7CtvR9Mi2KTt3gEitZ2f0aZwMKab/ccqi4mlNsSWLJtS/FdK3oPr/iER
AHv3G0Ynd9B+GQr3In3s+wZjgNKwCICsQKarOO9/7Nq7HkD3zpz4TNqY1MeGLdUwdW0RaXlLvy5r
81y5cfqZ5Uwi9bR4TWp4XxXHgRYQBQa0szWq9kMmTv0688VE0l64ItgqJk4N4886YabxlVbl+zbt
P+e8A5lmdR/Klcuejen+DrRlD+LXEwdBXuW1sBzzReZDf7Ag4jGKM9GnloZyv7dXmpzO2Ol1PERy
KvB32AUg+K3Bo5akzMMNKtq2Xj+EvTr7VZ/jHaMcl/7ZlZHMVjOEFJXjwWdovHnzsvNcjaHx7A03
/ZY7LNwzIEpigpeN2Rz8lunN7ybGVTcXrReM2H18VbDJAnw73ZvxgtqlJ/lNIu2p9AfTTPbCtHgy
VWWHTu+92MrldeCSLt5Ts+tu68X9cga9u4g54WToK53rRRTPHPxAFsGYj8OTTvTTo7U26AVdbR7j
URa+lcr8vCKUXSrB6HyoJi1A7fkuS6ckfmooL/OctdS4IBYByw2PM65MhusAdOwlzphy6gw5CAZn
DTlHrTGrur/ZRL6GRixoB2Pef6cgfE+QR3VrW90774A8bs0K9n1oy8NS9mCT3Xg6renMTFniWOqH
RH/OOg3/Zt48UJM1wTqLku8v1QCZ9ksocJaG+NIMur8iZ9aIBVbFg/KJsaS5TsCzWxlGzs7aPsZk
3rABOSbvRldFMgU4ObgdTVvTeFes/tlukJTUGiPuIHaK36nbuPvJQ7lKU8hrpj7hinDGHpAhDDfG
bbDQp3rOLs1iiQclVuu41Eu8N7X4DeSt2C9prl2WdBSfcQsDkjyR9QLE3j6mLGfvLaAuxxzq4r6p
p+QBoD2M2Wm2tatqpzmwJnP6GspsrfnZrEdvAQ9C2vaGqyZVzV7GG7P8bvpyzRHrMC3/XVJka8N4
2TUudiKzYLUZS7WmYZ0sLD5NWPZj95nX8cKvcKSZKDzvKx+N6lz0lnNHOid2/Fx7G5O1uAwts0lh
iTJqY1QnTU7DSWdlb4/0t163TBthkVZVMGwDEPcklWFaSjMwrbV/LDuve2rnstvNnWkdCeIEVcoF
8a7maofPzZ+6ekI/AQutsFpo+viAmo4W3puWP2pdexsvRh4p8CuJz1SbP7uuuwAoKmeiAXq0ZhjJ
0C6yJjXtGvihmIeOTMPD2V1T39r66tRsxB6lsz49TcXaRtq0qie1YRWTiRi/XIQqlLetO7VrY0dy
jfmvCUhV/t2Cw7ZYL/yj/cnm4j2Q5/yV4p3k+xwmsLqq+AQ3tj3PFgxtDob40oFEPVeYPomZML3I
2Vh2WAF7fhqYKz40q3cd3pw+DstJfxn5qfZ8u9YDtLruEUxWC5oQzm3UgjEL46UPE4DWETzh+GxM
BIyJQayPrEeuJMdZZijXorqHGokBKm9wwovWzW4Tz7UPhKBRgHfGeMK9sDxsdluH2bIO4SRa76Zn
MvVKv0ybCWKu/NKWlEW7uKEZapjoHqB9DZfMmNZb2uhnCRlvT4SqTWhwMraXxJifm43mVgCfCybT
/ZyULc4dKdhYYVCXmT7mzCPxQrJj+EByzoed1V9uDDPaYbSIAIFU789OM3/rYmP+k5fjyqEKV5eG
teLAp9Ego0//JWRs7svazo5W4zUstDE3BESbgKYJVC/AW5cl/3NR1NphtZP84JqOvGpp9aHNK87P
jWS6g+Op+lKqFV+Uy36jbPqM8XJTMYS1703YuHdGXDPmkqq7X/tteVKSaDpY8RWLdozN0zKf93mm
fRSLmwU4seyD3TA/yX8SI/dkJSbnwrXTkMmoGZoJhwNRo1MLETd7XjW73ndWUxwr0jKDCbzfbbPZ
7zb+lbMqJ/PNdvGkZOkEYxiUslMsvxSRfWFellaEK4IVwJpHqovN+KHO3YNuX+cN14Wjmg8N2OS1
dbvqwe4cLkq3C3GwGJvS2BYEOM+mLp5UBhi+U2i3W9Eo5HzzV8OBHHC7f2eusxvsfdLe62Y/XMVQ
91eHncRtdJIohqocuQlUe71Yf/WGAfapmVB8+8zl7horblvEu6KU9DlVabpfXkv+mj9ILFXpZjnR
agJdXlRLGh9iRTTYWD97Dw8e+1VvU18XAS0AUTt6LLUQq6/zCO2+uxWQBu9abBDvmaq3b7HW1ZPQ
cWPIYTQecHfkHERjheiuQaFNpuzV1noTH31WbtTI2hpitcebqYlDPGrNSfNoA6PKFsX9UCwYihBu
W2Z/sWx/eYKtWDw7TdTgxDoYzGFxZysismsLeqQojAD3K9fHXFv7lY1U5lxac5eizx0XT6jDWsc8
zqnRX0gD/3Qx5gZjmSzHopjFwrwrZvaeJPPjiPFuj+OLG2su4sjDi/jU6nURUtqvhybOksBAcL+k
Sk8CvBPIPhNdjsNQxf8rmjbW0CaMbiiOhm5QKQ8xcps0NMTEfNO823mhHJ+TzNt7uO1+t0xaaco3
7E5iyqN+UtVL61g1BsQORSQYdS8LbacVe5YHdPecujlDvIIO4yZfe7gP7FkqPDeOfa/kwGVJtMNA
T/HdI+ZfRytTWZg4k/stKxej2oh7B1ql2sfl5lx1FnAoqFT1OJdCEHvvoU0O2frLw5B6qjW2CJsc
EXGy2cKJsyl7nrBPIUtN8xkWJ3aI2KudnejI1TJgAvGDYPzVVq+76TGsIshnmA6SQj5IvcRYok3C
zyAU+5Qq+r4R7RsSZLpHQ+UPTXCOb+n0myiR8penL8OVTjx+LlG39l671ad6yxcuNEVr0vCEdtDH
DvRFIjDMsjt5Y6XCkfboZVMb1IZ+GriIDDI0Uyc5OXXen6ZuZgdAZjg6FmFPsD7L5FrFlfc5TWh7
ndPHkSyX7pDmlDP1VC8wK5hznLZ5Egc2NSaqV4eCxqNRS1dMlEueAH9bLbd972xrixYOQ9/J1HKR
iv1ESiInPdjUD3ASmHGahsJvlNrDn0FoCzS8vq7fEK3Lh6XH/FErLYYhp3WRNJn4bkaiHodqnC/L
iJuSLFFWZUo6E3MAZ562hfMgjfQR9Fi81yvgj3lpvGOngaGYcxu6ZhcfMMrW+2qOjePQSHxcVmJm
Pkx169FM3Pay4pvj4e/yoOVFQuGxPd515lpp7KDna4sDUbJCXZl5mGIL9ymtcvkyeAQN+GJ2VlQc
t08jbzTnW9HGyUfCXw8yd6I3zrg96yYmvWNV48ko3SzqSQaOGi9pQiInk6Cw0TYSAtkIsuLQRbV/
tHG0h8RmMk1MVPurh5RBQ5DNhwS/dmBo63iejI2ldTXnx8pz+53avOVb2jHvgscVuuf+aYKau5wR
6wxEQ+snVlH6DGIvWzgczL0qEGyS9bV32XhHJf7a9HGMJhN/pW6CPA2Ia9cOltN+pKJleInNKMK+
Iyg7i2RmNQTsBmopmx2yXX7P9tb4sIkbLMNTGmazSvctb+BVzzaWjEZ9eGNwXER1ziLoRst61Ffg
Z0XjZvgJ4uojz4v3CdLeAdqPwtXMLkdcr++aVm9sxFg2lvBeC2BwVw85iwtszhe8yqst7RwPCYwa
Jxl5HazW/c/15P/XRLX/r1hp7MP9N5Dph8X2N1ba4w/A7H9ipfFP/YOV5gkdvBl0ChOMIH/lH6w0
5tSWCynVRQT8oaj9X1aa6f6HYwgTxcyUJv6Jn8Xa/2Klmf8h0EQQSWyTxSGPzMz/BSvtX0LiGB3x
0Tw+nSVNjwUE/V+WMG3cLAlIh+QOJMt6l9pLEUx22fn2OGvXeNxqJo6cix2ATl8lvNS+1gzFARjQ
cHF6mJ2xVVgu1MZuvml4+EPqZchNsSfTvQa58N/FNP61FfqPVeO/PjAwNMuSuq07Uv9XJE7XpHDp
hi65Y3dEu8dIgtwm8nFXdCIJnLF8axcLvbfyWHbSUBP2LRE7/2bH/+97iz+fAcu+4BvjX/z6/koC
/Kc94QGb1GBJ0oa0zLFu402KzxKo+BG7L9PKXs976M1D+vpPT9bdf/6M/0ye+2u3+e8/Or8g4Rn8
5D//4edJ+ucEm1QtPTzdvr5L+0o5twMbUO926YjrKmq1JzxKXramSZ5Itv3ZmZhqQ/hes7mgsWWc
q125VO69GGaomnOeVJGQnfFv6Hh/XwT/+WbICTdcIXXH8mzElr9/xDI2+3VsquJu8NbqMlvsqKRe
3xNFgp+tPeitNI7sB9pXc0qXfxfQ9Nfv/l++IJjHUjgW75qENfn3//de7zLok311l6rumulN+vR/
qDuT3ba5dU3fS825wUUukotA1USSJUuyJcu2nDgTInES9n3Pq6+HysE52/JfMU6hJjXZwJ8dRBS1
mq953+eTMTXVFkrdvUbzeweKkOIoIwSYYC1Fta0RTqzcJIx28RiI1Se/1/x7vHscU3cYdmo5jmMb
Jg63948zRUxPR74TPpAksKW6wuzfJvT/B90d6nQdaD5OFILQc+6WBn0tTHkLwyrGO1/LM/8+zgxG
yrbd2Jz1z3+pjxuJmgAqcFM3uNId+xozbzFjPQS0oY5loec0CPLpoHqjfhWiCzeXgrpqKaaZk2z2
SRRpu1zk8SeviGPs6g3x8YYyheUq20Qv/P4NpehcST69+ki1sXgd3QRoF9rdfEsVuXiVWW19snOv
sPcsUNOcvy/HHYMrJafu+09sHJG2iWb1Rw4zNglk0GqXMBwCXwlTsHKms62sMMRmojsd0l1VrgY0
9Rqi4D9X5bvZo+9288fVwaOwiZUlHIwL7nzI/Nsh4lE2h9+shmOgAyNpVO2uixYbSOf5gbmoLD28
pyju3fRxGt/Ns+dpCIf037vcodWFbWGaou6rCj+bF/JhC5vcK0zu5ljT+Umux2gCffcLTjj96Nh9
uBFDV+2kYQaU3XL7VeRovaQ7ioWfT+EnAIOPBxwfbVsmknQmiArjekkKq/UVhiGJa6xwzkXXJQSY
WZ4tKrDQb9Q3xEESmz2YiECWPsiexcTAo56AjRJ+HOjFasz6/nYIxvxW+U4zfMIOmRfH+w3NkjFt
U5i2rRtwYt//ZKVe0ywoDXnUzb45t41JMFi27TcSl+oumOciOlMcdOiThUXnPrF/fHKizMfn1QPM
78Z0BOVqk7jh/QPoTO62kVJw5+Su9qUeU2oljMRaCcMHS1c14cYpRXjPFO0AIVY0+i+d70UwToTb
n3Hd//fA5pfd9O55rvAQdCnTLu4DeaSC/BXh50640e9PvvN8Sn74zuxbbnzB2X69KBQDjyvlKxSS
1RjqSzU1LUMTh3yb4eu4a/3Ev4ti6LKZDkiVYpl169Nr3zpdFm8DxBntUkjR/MwxOd0It3U/WbQf
YgGTupNJHEcHYb79rm48HykZXIxeHN2ixxrPvO/Xzis47pOATunoGBWJk/XpOTb/0ldvxXYUHGcu
GNuV17GA24o2mTV9Rz9z/R9Gi83FaplqybKtbzRj6k8RLfh95RbOyTQm5PuXoOCT3+afnoJRu7bL
O5CSUV3v16Mb94OvDfg0YnQjCX4oVdPNsYObyBb+gprDD72cvO+IinFrzn+etc1nvMyPdwgBLGG1
4SDN40C/uvTDCppD62nqWDgBKvy0KMKNTgllrztpc44lPdtPvvXHXegwqNom0jFx5BvO1THQ1XUX
FamvHUfQeTeJWVHnHGDk/xTGqB/HIpePWj6X3n3l3qNGn/VMPNyiL5tqZ4e2+/L3B7oiT8/bkAdi
JSiSDNKGa6wVY/1UgOuMQiBV6JPjBe5bNYlpreP7WTd1/TvpOnfjm4oS6TRg2O79E2Ly4jd4c3xy
BJstWqQCZ4KmRzdDXXl7PYM9wYWjzrLNitu2b8PN35/6alrq/NRA2YTuCFMRTLvy+jDrKMI1yjCP
VCwYTF8Xza1WBj8RGNDPKntmPRDoP/hZhO2D9nJ342WZdudEXrJscz9ASjZh7ompLwEsFeKh0huE
3T4trqzqxEGR9J4+eeSPdzaPzI2tu5ZiKNt19JDLOKP2ElhHJ3YSDKe1ue4CGW9Cott1pQhXmn4Y
t8ofrdcB7ds69vtXGCPjTTkfzoOt4/Adx+ATGNLl4nl/GvBcFnemQ1LE010dQuQrBVXiSh77oI5e
wPJ5m0iG7bl20B0gmjVO6RCtogoWQO7Z7s5xyxFKRNRo96Kd7B3+YnEwiSdWnmnXby1h/AoSRHbz
yfub74Pr57QMTixLNy1qafNe/reYZw69GFoRGsc4aoi+6ppjPBxjANguVTGejIYkdvytWSXfszCK
gfZM40bLzc/Oz4+HhuJFzXuFJWg61xeppneiQu1hHKH6EY/Tcfvp0kjBte2nB69uPvu8j5EDn6cs
y+UKm2egX12UNGbJVqGaHs3ci/RFnb0Bcss2eRHJB2qMFs44bODo57tFwzS1z9btxztU6YrP5rLW
XVfaV1stpGkxJRlbbfAEBsPG7pFc2urQugn6oabbOXKK71QqQ3TsTYHYvyxPVsBwzTxLtbchL54V
PaDTQLXik4j846NR3jCUTjJCmsRLer8kGC81uZ2NdIsgszlXfVVuRqz76SKt+LTPFuDH38FE18Pc
euS3pKnXKZlmNYORKexV+L/INcKi7l6oYQd7ldbDW2q5DZwUfNMLU6PlRO7V3YCr6O7Ikc6K7g3w
Yt8q1z5ggRV6GeZnCL/Cqa/79Wa28d7qY9B9Bs+/bIv328bkZGehujBEP6Zqk+VavWXU4li2TLhf
RLRPlxViujta8TxS5toY/IrKbPYOSuBnruqfbkHy36Lj+t30dr8z8nZmhsbZwq615LkTdXP+ZG/P
9+z1Qxoci9SQMF3wtO9/yElNgioDD1mXegf/A5XDIXPibC1F0m78pHC3o+t6z8zeFgfkiz1CuHCV
5nDurC78RXzVfYaY+scXJy1JYmlhBhHX5w2fibuxpJtcT4RgdS2aMwjvYuWFufPEaIJwz+BAWjpG
NOG7SPJvXdNxLmnow5QemU9a05p3Ud40Z4tGwJsMgv+r13apAppEMDzp1fqHycL8Y/wNlHN6caDl
nDxYkffF7QuUyhyQS2bfJrcgU/K97ur4FwoyoclWW1FMzVHjHvzkd/wY01FWFILsgtKkK6yrM5oB
0K1jDsZ0NGhF7PN8ymHjKPkWh1IcHK/PUUIkh6lnQDN2JSoYtVSfhAaXHPP9WuIZpEEhh1wL7vxV
lu70okDMJfXjQEaI89PWi9fLSe3TB0oWHmpi8ExxbK+zcQoOMijF05CV+a+8DYNpZUureGXCTVMC
068IApGkbrVOGicH2NfemusKftjl20rYNf2iHsFSMtKSwhiRhGusWLpB5hm6Ck0a1YhLtQw2O1vq
k5ctLlDrq6/K1ySAFkTypn1dS0yyDu1vy010WaIJbYiDdAhhEWc5J6ymglnomrXK/fJ7hIbnEW22
Okmqw3tg1lQsfEtuQt0Y76rMePJDW94MGgyS3IV4lVjWhD1d9r/wPpoHmjVfK7Oz9sEw9VgSGBGC
8a9+4VyegQW0Nv4UqobBNI8l8OZx1bn4BRELlvSjAgnExhjGR6gDJUAjA45ANAH9EHNNa4gt6oqX
q9odwxircUcLZNL2XROVu7bGoefGjXUT6332tUx9h85YkN3glM0h2FbxyZKDTx4hWFsxStNGuAKF
NG9f46fa2rh+duBDyufRLdrfUwMSEKUCmpjO8O8Djr2NmxgTOjQN0EanaT/ofunMeZnLOib/TSkB
i1C1KHKrA7aQmZsISfm9l6hhQzLNUiFdVqeuz/Ktorp7Kl0QDGlBXDfF3k76zhcdizJWfbnxdR9G
hVa04VtuY3CcMje96SZiqEgUagekKdox6CfcWNT1hjQK1jEClx2G2AFvu1FuDK8b9lNvoB3gWjxF
bdejvSvHX5kTxIcwogKXZt6AVCDp96VZ1gwakdoXlfW/sil2DwziYfy7NnqgrTyob4GZfk/j1t2R
LGvrtolBxkQiOCoXqX6KsgLlRRuOuCWtB5EQ5tE/vgtjDdJZ34p8i/y3Oael2T2CDeIApCfw4oik
RP1Qi4ERgdApFpe/JPUEZlJQWU+ViKE8tHi3nIh5MbLHS14NbvLnqIQ+ZyBXJ5CqGow2GjLE1yAq
rW0a2fkDU1H0jWkhs1iUFor5wIrbdOHOWX0YGDk8HGnty7bkNVx+NAR+xtIjkPgRxbG8p0zmbLKa
ZmvbuRkd4tEvb8cey3Nf75vCz7+ZXnefdMJB7aYwp1iZt+R8tdeytmhnw1ZdJbrnbyw5Ns8FiCx0
yZZ1F1q12lVxMgAmqvJFbJQ1ogGZxvtLco/JMkQwXU6gorTMfE6kLO7FGMPGlkrbFUme3CBOlofQ
CPPlKBmF2Odl/pAR6219S+tW4UDLuctIzcawL1ZO5zcbtJEOKBRCX5A6tXtfZu5jB+nmLnPL4bZC
gLQKNWbeeqxkEkkf3VohA/GKxhW3nT6CtWhTlFCrBjPdUko9QNbjUPQZQy1YCTriS6Oo5Je6DOl6
0jnVGJoDnNVFGmAXmOIRDyzxxryI2jE4Sr3vqZ/Ej83gON/7Nvjq1b64UZlMNz7guoeELvKyqPBh
X07FgG12JqtfU8zmwcKsXSFWTZdsxu8Th/Oh1DlLyZi/kSbTAh6yvHsjU0IuLs18GzV4PDEodJhP
m878jiC+PhN1NWdZ6WyMHkDQYigTFiGJGaaVMQ++xxWnnxbR/ed7kr52jtqIElPM5EG8HsfKv/Mw
72zszpvOJZjdGxfR43qYXeB1q9cPUQ9XZ5SNf9TSxt/S7QWNYGXpXkOBYaBV1qAXKEk7fUFgPN4g
F4jA16vyi4p07+AVdkA1zeF4CSNruHGa8REiP/OHdLt4RarGQdgMPkdKwbrGbW3TBjEtbpm6isrX
oER9sLiUsC5vLxltGxYoPoRoSt+8MszRPjFwaIMfEyTqPIkVXmHyRgnE+gpZrP+JDCW/H7RQHe00
154wIYy7ujesdTXU5lZ36n4r5IQMzmvqmylMizUgAwBazGUEERYVQCOqcmlHSXN21Ngj6Z6I2KaA
AtrlKBsHozmjl8Q/ClDJuA0Y5n0yIqxNZTtYO64c48VOOdVdM382Qv1+Grhlp4xJQ4tCa6yFEWLY
bHMAm5qYdulY5htAAvFdraDihP7Ip42jKF6khoNpQDnV8z1zoIltgyV8cL+mjSx+FY1HR8QpEIPi
9dRfczt8zHqDhLAna0FYtVfka7d2nMh1lUzqvjGVuZXCsG4VJLil0aHImyGOeVg0T6OBL9WtlHVj
oCy4T4P0wbb7aN+1jXVSc/HObR1+uUvrAc65KJYU2JwNtpS+T7snQzdJnif3hhrf9AuW5XTfjUn+
pxYczcFRFGoS6WTkLEN+qk3SmVReTV/rl+huMUr6yNVtLdDvqE0miATcGsxrTsZbRj53mxZ8BVJ2
Z2tWBB7F7/d6j5Yu7XP9OaVbtlFNOb5llNFWckh8ZxVNoK8Wk2rqMz4tGoCtW4arwhOUUIb6i8wL
DfV8hObS9ISxBNpIzbSOxp3hSmZ2Vk6KS6VibqRXxvdVCGZvwrcHNTI+iKE1cUPGgOcHv99AJ0F2
mfa/csaJ3QtkSLvYNvEElpY4JI4Mn4xYt7H5tjPLtPPW6P69x0Qbmr3hNPkxyUZqr9IrZ+QWux4V
pn62Q5kcAT9A+w9G0X2DU1RDe/pTJilmkE94Ks04/TV5Jk3VeVBZVsf+otZse5Vb0luomBRD9DzO
wogQDMqxdI4OXcBFJpF3NW4/viSjpu2mIqtnmVh1YHRLuLmUHRw9k0tTLxX/m9uYcWHBYG4063zr
ssG/eC0QQUX7/b673JBlNDGSQZYAwc2sojVkYMCu24hdPrUut1k+wfigZHTPhGBjHxgEbX6Zm4/t
nM9nLu5a0Fs3eWR3/ipOeFOtUvQuIjIQk22m3KfR7O19i6d3QxgkzroGXCxGLMKysxR9n9ChB99F
6pT5+RwVzz3c3rftb3oyaHz9OFCnwRDsGTfRjdeCsIKabFVxd5cYUiIc8zUnD7gW/qTvSxKaOY7E
K168IoDm/8K/HLEDbNU+RjV/Os11VN8Z669+7bMCXYUbFs6b3NH8DXZhJOw3F9rboXJjYMYKsc4W
JUy9RwpqIKSZ6vKHlCUfl4DpQe424WZC6PDsF0o7qjy016U5DXjwxZRtc2/k9DU0B6RqB3MEn0dn
j/JBoufWbsYSQ/ch8hBahWE8PPZZeIw9s5yWXTcrT0PL6Z7o/NU/9VbrvjaGFd6BUYWlYJdEE0of
Jmd7KTKAJTN+wn7XvupEvagUS7M+mW1R/soro0f5EwQJ1NaCdBBvcoseu25C+C1GiNTTWKPKnwDI
lMMrJw9O5s626DSAm4HJoJhxUhX6N0TQvonlM+j3w2Sca1XIR1SaD2NknZ3Eds+jOagt52iHSrvn
4YWuEXVl7LKcQb1eoC8MAo2b0Y60FWsdoSLxiq8t7ZSxlEVuYMvBTbwwneLR8vR4S0ONImON1TrR
bOs1cIr+TsRKrgOz69em49l7phfvZGRlBBEhZBgn+E4XncgtgLBzHHFoLA1UxuiSkVTEzVhuZADj
LGH8goP9x6zeBlXMCBbfnhBiUm78gdy2RLCaNN4hY4JAtmoGU/5k7XnuFlpPG93nQayqpc1k6Vsn
xSCY2YV1wGJR/M7cwu7X2hgGQIVdGX1JRn2+AdQg8UMNZvVVdUGt3cEL7uDQRUZa3jn49r7hIXVW
hahdfzEM4yapE7X0cIItcOMcU2Xuxj5td4bqh0NvQyszoqS8jzz9VxnWpENRFCanJFNc3twD8XdO
RHPE5zy46dIOOcxu7NYy7kYAqe6iL1zne90Ry4PFqYN6F2eZfEl88PbQjNvh2NW12z7gRA1KF4Vq
UsYbRgnqLwL5Nv+eGpoz0h8iIMucwg2M2uwmgdVygs7hLfHISNq4CRnApJuZtbRc6tZ/4ofELmu1
YMqGdyxCsz2mc0mb+kG+LTWMiG0Hkam0yWONcSCKTj2N/W2kHVvHSHO2zuWvRboIxxVwp3yr+xGh
lBkI5CCX2KOYj9ooJUu5/NXaI95Kxpb93vW2WrlAc9ayAnga2GbzwBgWtar0VBy4NGkL29RE0jQs
X8Oo6t84z3vE8KRyXMN8ojdnzX5aEBRAyv6i45YFwG7jgVwy9q14RSDHeBp3CO3fsBOYWHyJJZNs
Tggyv432pp1be9tu41UCLCRChRzmL82c8PppT1mQGnz/5oWKs06Ogjwd+3YAVWhQfPXZYHNoYsmx
MxR2M08yL9wGqWUTY/xSwwlba33UpNOcTQuTmO36bMPAM/48Rl7U/IOaX1xOSclb64MZmlOMoBPT
kvJ54pT6WkeXf0Amn3sIozPKckIL5gIO3xwTsWQ6e1mua3cabsc0+N12ColpSXOA6+ChL6GgUILO
tmngerecDs7Z7xkBE4QtlxRfcUG4699qsZfstM6NgFQQW2kq8Z/qPDXu2bPMFnHdblhGshGPedM2
Z3523h/RJgDdIfBvmhiEF+jE9JRKb5qW5mTquyLQ1n1rQQNqapCLGWPoGz/5fqmEiN4iGa9RuRt6
7K2oyZsLJWL/p6up6X5UpYDa4evBjyzE1rKoMVWrRTe/HEfNSyyruwdKkeZ+0EyoqiPa1T8/LDae
sxgElSsntm9TbnSyk6RbUYOyHuOC2fXzTztFuk4GE+seg+8luX1fN+kPh8D7CdpyfhP26RctCUhX
EV4Dy4lEeiNFZD+neiy25H+ggyad4kcMHjhHnHYAQI1TgAjhSQsbLlvOQdaH74W4jGOyhrQPQtJt
VnAU0yP1QVRQGIehvrhcFH9uVBNm0rJEErEt54pFAIlhS6F2xK2anwMt/OGY0jpGJbgNbkA5rpRB
So4AuL3rayhBgk7YqR2r6g1roHqsgzI2ORp4YbJ0tV+1Q4FvmfQTvhif6uSpl3Fx8Ee8aZo94eKc
ItiXgAN0OB51A85XD1HJpOXwQ0AFpK6lEyaOrZes8YjA9WAs1K0MEn2rNCe56dUQH6cqqnyIeuG3
S4HGT+DdLRipRPtyKp3xhcuZ39OxsYF5XWKeKWN9kcmMOYwRpn7T6hgiUWMGGL2Y/LansZn9TAbP
e7gs99IHSJwTWwDen3d3nKCVpxpinpoheY7n8qlu50xTMkSJOQ3dLafI3HEqe43TyAwpwpW2hj1E
MyHi/jmOhIGj18Hgs2Q/Ns6ib8IpXyRTc7bnNvxGj4xqNtoylgZLORWQrDqFciSAt7S+gv6dJFTJ
J9LuFO9ZAwWy8tHID15JsKOD/Fo3zBZlpXtG+g0GYgem1wyOl9NNInO5NSzrKaxCdehqQr71pUp4
SZGodJQhNuREPHhmYZ2ruYt1Se+4jygWNj27EGdecQITgS2fW9K7g3yuTj0SkfN0OYgrnS+decE+
anLoSsEAu6pFprGT4Fv3MIaKw2DAnsKMzB8B1CyBbf7ADOLdmGGpP+h6FTBQV4tfrXCstuEgUaNb
1oHimPbIHCKSl7nSV5hT/9aIDMATay29762iek1khTAaEg6213Z4vAgFXGBGezvtSWqGdN2Xltw2
cF6Ol1YqqBPg5XNBErVa/iVhxPDOrn1QAf2oLavC82+0fC4R1V1eP8YgsQ4JgqdT53ZA04e2O7TI
eDYKpI5aFI713TScZK/PFx9ulvYQuLgOJz3CNNRFOmURzCh6Nci1ZWKDW2Ck9vDKE0EPqQ6PHKzS
bdqMASVw031zppGaDQq/LnPaH2OqMwVszA/CnAQu34b5BK7uERUJtdZqzTk5zGpWC6skKu/UWACD
kVZwsMIJwdlQs0QaH3pFjQ+fLL5JwhuLQ2pcUSGD3hu7SftTYEuWu3aE6cqNE/VvrTVZ+/hSq7jc
85C/uaOcaS4EcFWw1mwn4XeY+w+5G3rL3LWcm6wJ/RMA7GFD9ciheAG/+LKW0HCKde5KigaAPXYw
MKpNRg12Syde3arSKrYliPWtW/Y3Rebpd0LvgucuLr4jmw/uCGgIyqwovgP6d4vH2PhRF7I5J7NA
RhWORDsPZgHSWXBPF5R5XskwPseGOzyD8YwPrktgYMNY3FgRYP2064x1LtXBIam+c3PN+Ml6Cl+B
OVv7y4r/e038Il15XxFX5FU2Eeus5KRP976RFERsoAm38cPAEt3YVlucBWaDbQ+G7VRngnVGnw64
fByQfBEJxFiBOyJm5AL5wxgEWHG0KHGYvuwnL6OUT1gThkVhBXW5uFQWL3VJrFKEED0HLlldsZS0
TXFMD8/l0JIDmLkjYW5CXPKict/rdFtWLfNIwkXvZ+lLdklVxlm8qeucSeU0TnsOtmZB2ad9DCY3
f/1zqP4pYRXRKFZTHBq3VR6OR9fP+re/v7aPnU0U5MjBHQslJVjiWbrw7631zo4rOTTRgwx7+87K
9PgWfm/3NZCGgOzFqO8gD8R6GosUskidfSKD+qePp6NPT4iuDb39q66R7ybcX30fPtRaoO0AFsR/
rgqUq9Vt0edw3uAElWuUmW8FY2Ef/v7tL3Og3y8ad+47opk3aSab6qqNNnaei0vXTx70sWJVXIKS
0qXzzLggjkChJCWFOTZjzpA4gM/NfotKQcHNyoRtnM9l+IKWKhMulAVEG1guvYK2FniKmHG1GI2R
80B6Aec0Jpxyq4UDQWaphxsffGKyEBCh2yVm7nxaoAOonjxtGL9MnMRMW2CUiADz5nKBhtbAQ2lp
Rr0oZ6LNAmGnT9Q7NXhqLlF+W3n6sMzajK7jnBBoiPfeGHlC36b006+B3pXnBirGzub43f/Rddlz
tZQBsrTJwrnz+/e3+08/rjJ4R/Ysevwgseqs2sz6yoofNGT/IE7RPT8UwvS35NjQggFJ/2D2ORZE
cwxutNGXnyyufxCG0hl1lLIUkQc+hSv9AmQllUPApAHuNMkzp8ZPNYUAwnrcpJ2wsl2V62rTp7BT
w6D70nUdjXlDU+YydDPv1x9pdYmmdpPYvffJ2puX1vulh/xO6UgfpI2W5FoE1w4QZZIino6MXMRI
hRIyDjHCca8EBr7QPI72LRQSIOFF6bmfSX8+itFY7rokx7EVylnzSvrjJVZm907JpE0/xK6Jtal4
vQRpFK6ZnhTG5b0e6C99lkQs86YwH8wiD37FepLfJ04arv++VP5BWCPotvMeZimvfX0MVXmQW3pf
28cwQSJ7EVWHQ0TvHeTaK0zE+hPZwT8sTSRkDrrLWf6HAvP9sTcSTMmU3uOROTbRrcWEGRZEmD+l
SU5rIDWxQVUM30i4cnaWtJxPdob4qHqgFCcsnbWpu7Oi7f3na5Vg7kGhrGOsWe2We8a/zVSSvZUz
S1xE1kqMs16YtuFLN6ns3hjVc+0yYjCKe/vWZ2DNJw6Mf9grPJFF4c4WnIfCvroITHxIhVnY9pE6
kH2uotznDDQjf12gkSA5tp3fUlKjDir0Tt6o3bZl3GxEEGRgxA38soJZNT963e/fhmluof99gfzD
D8Zb4lWjoOaeuNYqFpjSNd901BE+11xHrSRtkTYlA5sbf7GIh7dLAHaRnw3DRLn77w/wD8YHtJJI
/y2B8p4S2/yE/3ZTNkMu3ZDhlkfVReNj7c+jQKIYA+AY73OrafapD8tEAEa/DYch2cQ2pcBP1s0/
SDYVvXsuAmlIxpZdyz6wN+T2hEbvwbXaHfrxjB7P0Gzge9Ji06bpqxp6mEsVpQQaXHJYG+EptuN2
b+YBEx+SKobeY9TfWx/3NpbtEKCwaI+2RopeMniZgWEOZae/v7qPWufZp0ZIJtku6DKulhYcELIT
aLEP9SxZg73pnFrDQPVc2HOkO7eSWutT1eXH8xV97+wpUjZ2CY7Y97+Xj6ORTmuSP/iDZ9zJmNxo
EYQg33E0zqlworugYZCLqB0ngfmJPu3jgUYuryPdgynLfrKuDhi7ScopwTz0UPU2SXMS2JT0EqUf
HEYELZ3GxAP397d8NRARYSwZB6pyxeJ0DSLhq1gmiJkHmqo2OllhUi3bwJcmbtQcvnZO/fBypmIv
K5iCJxrO8KZaJqXVPFRZq904RfofTTyjcvR1XLtQaweglYGDkOeiLSRsHvY91G3PD6eXiwkMEa3+
/Pdvoa6FfeiuHAd3HDJLAvkPYbwDMbOAftoemY5W3LmVUe4tWQK6reXTSHa+IMuJmSHSwdYHHhS/
tXF5rgRpGN18H8A14oEtTaJoBXCI6zT3hmBFaRKIkpve51H2NWLAKPUnEU/fSDLzDV5qijumKp9V
YPa/YleMD5fgiaYLXR07nB4HQvifMOzLNQB1pmjEgzV8SyfD+BLjxQXS5NEPCRkXoauKJ1SleWuM
JTRPyALrsu/sVdrDN4HD6R492KBwL3sma42WuqFHUQgWpptu8p4+tEIG851qo8QKMCaNZMBQHG4u
l2EW6f2DcmA5TlPxouEjuUOKW910Vts+pZLzerKOhpwiUBuTu0Dyo31PASKeasQIN3ZKtqmaRrSb
uGL8FKhGGJ9GE/8OXC07X4rEflMYAIWGLj8b8KD2EciOuwa5zpsKDPEapp6zRcpXMuSaODcrLSP8
ZBVf7xvkyNIRtIFMGzXZB3W35fbZGIlKP4InJIYdWvIsaw56pZXeuF00/Ml//l9bj+/Dtyqv89/N
/5z/5be8GBmSGDQXC+1//df/VwZljof/s0H57nteY0WmltCM25//638gtv9PZ7Lu/AvTnUnOhIPE
JLD+T2eyrv8LSwU3FLJcTr9ZN/kfzmTD+BcCT4ZSoSMWBsENd8B/OJOF+S8XlSphEB2N+WpV/y1n
Moc7B/t/BdaaIaSD9A/iwfsDn9ncZButlmzLCfiQbQZ+vlLM4/mWSdAnAH6mYWHLQduGvdbeM5hL
AtvIprLbTs2QDktrUIBKen+Mfluw/eD9pFVJs94l3mAERAoX3Uut0zBNFsBRpnVDeWZUYudXzddi
TASt6TCnJ0TNmXGCcclkBD8dkox5oHlCWa5CClYwI1uPI3tlukl3KKMSPKaHqhXlRpsm2G7dFo1H
DveHuuIkXgoopOvEmtJsMcghQuaR+UwAHdF2+qI3fusUMeMVrIbstp8o7Qe5y9mupVD9Bvw38Nai
/t7QnYHRuFmfnTRmjDHRri3kkxvHSFeQR0LxiQx6vAscFPWdiIJq2zJuaAMFsgxWKpIAc9LBvdPp
PX4ZaZC5NClsDWJD5GkPdiTap4SxDC/YY8tvso8h3wF+2WPcdfaRnNovw6UD0JlpkDOeBNTPQqOO
uy0D5pwsOy0H1ph0BnMo0im4D3PsPzB4GBrW21Wzkb3uJksaTvbaKkcJ3QAIUadE+gjlCraJpRfr
ZK77LCI9ssvbuKYyCB3WeMxcD9ic4xc5jpQ0IgPXwaXSNzCoj04zccIJ9wWd8aUtAo5Ls9T3Wqa1
1ZpEsHhSlLbUQsRm/K0EK3+PZUzbBF5of8vQ368hl0TPdcPYXhoZGpDi5FuSwcygSFasTdBFd2EK
P2uFQJ9uCgowZzG4HpO+Aka6Wl0cPoJwdOKlaoQdI5IboDU1hOjrVqe0V4PyzNatfFaOe28EyL/G
oonp3Y/uQwrFcuW7DBHwM8aJ4CSr9aVvl80zYoJxqZLeRQ3iqVvbG+QLIn7/Qdn18D2azPrezUX7
YCDQqrny9F0Tl9Gdqit0DErtbUbs3JfASl5QHEVvJc4D5icWwluZdZne5Ymn/XSmAWSWlD1zP3Jk
2GvTHOwHH4bgbmwysBRlqH4kQZQzQa2i114EKbWOxhlWuTNN3TICyL5EKCJ5/cwjsNsS9vwEORXM
Mz+X4WrMak4raLFTaQXbBuD+b2bKuT9BuuXblmtqWlBZiJnSgg35C6qh0v0S1He47gUyIu6qU0T5
g9VsaH2yyW1u2xgh/IL9BWAelM83AF/+V70FDI/XTj9igdCe3FQzl40FiMZPLJDUbRF/8YRZPk+x
QxuXBhvcqMyH5zTkbvaInLM5TaBunrSx0L8rVjLWUl1HIFiV8TopEnfnKbu8S1OgV33KkIY01+0j
x5/V0udqm9vUHXpYXH22nGoVnPO+sFcxvZVDYxkDLHIkbZQp/zd157EjO5pu11cRNBYb9GYgAaIL
ho90kWZCpKX3nk+vFdWl21VHbW4LmggoNPpU5cnIjCB/fmbvveacVY5kLTFduFROboJ9n26wm46E
dSEV6JXmPBJucLeYORKAZLLqdwmQbOGYlVqdp062uMS6rPMisha3vLp66nNVfpfGSr8SUxturE5d
7+E3CZ7WWGxbRHNFAFWBVjGtOAqkMYMqFEntpQmN0SP0ZH5GBKS9itY48f7eKp5UWosdoe+jj3ef
MHWjQMsRieYDLVXjT0VP8FkCYKarO8TAM3NxIWEgaQtkie9XOZ2+l5la44EkdWOrFMr6aA6F+SSa
0RMDd89Ke9qGA9gwgD1iixI/nmbBWUtepZ97UGvhDAI3pguxmbjMl75flhNxrWzxdOErNvpLWCzx
Q5NqU2Z3MoOMCbXG6ja5fNtdoeP3MtTj9wbLzW+5VDTuKnVfj2TEykOvugZ6SX+M0u6cSkJ3V8rd
uMNrbGyqMUm+MfeOFy3X62NBqmzAoG55SXtgqIk+yvVjix8QrmABcColZRU6RHOLkVzk9bfcVeK3
Y8irlV1PjfRmzYSLOfBQ4y2k43KbtDxv7bpsamK81td1NoxH5vm9ujHFctymkklAdR4yQSqERnxk
jtNuR4PAaiJYKy8OxYSMOpIGWzK7LmyEGDXr6yzh24tIqCqn+VHMw4SAumiAdlrXfskT64TQNiL0
vOMmnwiHOpRMB+6VBj2iuMy7fCRpDq3qKVHy5KE2SskmFag9K2CtNiTl9egfq2n9KWt5PKTmwsmL
JK/2GrnvbRlnxbGBtJgoci041qCVATMY6R2wmbUtEWdv5HpUX+Mlt57kSe92Uc6F5gHMMB/jLJsu
MUme2w7v2b7JB2HDySv67OjFE+xH4nWhjc12Q/DujSjbRXuJrclmJDY4GGptCdQmAhkQzTdanZk8
QwO0vLFpmweEJNqnSnLXyP2WyI8F0cIuGwSYuFXUlQdlHdWj2BTr96h2EOQSw6pORVP1LrMRwSXt
c3ytZkXYoMqX3wzYX07bTIlqw2tQX/iSgi04GxDk75m2nCtxVoMsQ7yJ+j3vAgK7VZ+wrHzXq5pT
rWQyim0+eMQJZQE06vgCKSL/7isLYlPYGgQXoSdFAcwh1TgTFRHZtVh17lFEWnssFvzEKXnt07K2
FymWxJ05tfJWEdr8AZOIciT7S91hOTMcDaUlFD4QM5vM6jHps7KVNjWwN+RLKJzvxWowP9CzLPfK
RD9oL+mA2LQZBekuUmNNs+vEjK9p2cg7Sanad5H+Y2PUoPScWS047tk1Ilsu5ahy0rZVGEQ0obxj
5N+c0gYt2ZCaM5mR4Y3kkiu8L53eXkhMbUbb0KrwrJV9vEu7tv8Av4tWbKCIWfQi/8bsQUgrEWzP
UTepzkz0+KkZstbF/JTcx/AhfsBppIPdziHCX7kVBhg8JGuiKlvZRZNZtl/tnhLBaRZEPMlohW63
hiw6Y1W4RkVqfMZsJSq7Fa3ive04AQ1hkbwOZsGW1llCAiUKu77P9LsZISfob+xSWzVCktmooR7E
7JOhuS2rInmVqYt7aWisbU715nMz1ifszePGuNlVxkwxQfTJMXs30Iowy4vONc1C3NfFkqLNksgv
1ItCucZxF21SMg69KlqiY54bYWDkSAgEhLzHWbK6bY/6jMXDLerTYsFCNKOeV1w4COx3+DsEl0CY
kklnnC6PQ1g2O0xW5kFppfm+BqHt1TyM3ZCPfK8hwD6TzzKT+d6Q8ccT5y5m0hPZoWgabDgBLtsp
WaE7dFLZsinVdtrUrWk8SPBvroWVZz4YUy7qqRa63SSbQuLN+cyTG0x17oYsGWHALSa4y5ZniZJ1
b3Eejm6/ZtFuHqjXbBm7iz91lUlWjiQ8LvVgvMV4gR5XVAIPxLHkgaKX/SfkScpENZ+39ZIK3OK5
8k7SZe6bGsDExpyQ4xCamWWc6UKjEMmNALR4UPtuCsRQmnexEaF47nEy+b2FAteoRHk7d9l0nAnG
bRx5VWC68P57KjAALytUApnnWEy/csSod5kQhq9gCCzwsKp5FDuIGaTxZSzyeRqeBaGXXBVu6CVh
83LD2uAmsuOqblubCIPwIZMJwUPTSLAIJaKyYcgYAwxeDeR3owA63SYnzNioRtbVZNu1iZ9EkuiB
rqe0ZoMYbuEQTqcYmdeFHAzz1laI7qw30tGKUoPYYZDNaMfUcKF/IAJoJPLUbxiDMGdAb4K2LSNn
vJqwBBDHVgYR0Dn2xHAQnLJUYD5F2Q3SjhBQIMDBV4ZFv4TSEpKklo/BugyQGsiEAV9q8VhwCkVZ
rqOWGXvB4oiwtSqfduWwWC4q8ohQ/bTaM2POPTADnPb5CFq0XorsioCj8eMM5WuJZOxWGXet4MXs
6yEDTsxgGQA7JZKmIEWddSe2hLhhI6iFe8mMyl1ITtA+J4PzrZ/FylHXJPUsS08Jpywsv5NIbh8K
mRj10KzOCZfotipFvkPCeigYDY07vRlA5yQVWmjo0vOXliGh4CpHcm6Ma+rJ5JUfIOOKG1Poif1r
V0t1WAciEIeCLKzajOqiDpkCy1hFQjGo4mm8jL1mnNCxoJA3Q2L8okzT/XbIOOwToch2txXIB3aO
Cj2RTIKpxs312Pfp9DWbkBemEC0FlHJ0PwSbfxuQYTf9MOjXuVKogImGgwLWlp+IVrP7UC3YLQ0M
cxCF5QfQPrMHwCtH388j3y9CKXrKhaj/HqMquuM5YG0UuJlHmKDdhwqjfsddof3kxGTRRhvrXSOZ
zWc+i8Z10lLYJqJxG9+yyzGuViegQoumrLHRSayOzPizsxWiOX1gBeWJ+TQqiEgAPiawRD4jCaC7
mQTuPySYpdOtVuQDopzgPtxUOHLS6p8jya+vmhK1Hm++5o2dDPKsMIXjIvXjKcUQfjW6vCGTGQYv
bjLQ2AM7QFqwgRtQXAGEjOKtVKBXvTRmxTcvWzTWZJAbLqGkAkm7mokzB0fnk8ADlFhhhNO4ner4
y9S4wG0+tMRWytR6vkmKKlsRqt7Pq754EkLcEoMVWk9hJUM4kVLwlWTkA2SpzUWH7TfGtH29NvzQ
ts6keefIMdUsKb/4WuS+8NSAlRpduA8NaZkxBFfiQV61W8eoXVIyIhzBlDodJS1h5QAsi/4KO9v8
iAYhbVFQkB/vaMu8hyuSccjUiO7w8uI8Eppous+Lgc1qKwq1Z5UGowX0uQmKplg+Id+VgJDQW1ei
YPws6qAfo6ycd3jQzX3fCBlqP3JC6YamS56rxntDhKOrqJmP/rqFopaSM90sDeemDugA85biamtH
cGatjuc+KZpgAGP0LmuD4RcUZBoCGE77rLS8da20N15bQR9dgkkoEznEFANmEHm4cRyEijpuBtjc
Mc84y5rQoyrGXHBelCFylhakHvY9CYFo2W7wyOkeVubuAb2zeGAoOT/3apU2Dmt26ziRVr6TjSLg
x7LlnNKfiXzug9cjw2Cr0djaGtazb0PvsrclU9bCXqEq+S0g+MeQ/DHUr0X2gIVddRsNoGyrSaO/
ilV2VYR6/QEOxv0XGQCVkW05ugGJmA1H8TYhDQKzpnF4CF1d7HWpSF3zBvkqljw/ZGaZntEQcm1Z
q0XiyFisThahGZ7F1RydoV6shWMnyvYyP8pGncXBtxJLudL6o25PIiGYxfkRFdX6YJaNGgBwBwE6
ltBDMwUfnjYNPjA9omxv3dJ2tHAjgX5AGM7zy4kkOTkhFxiwz0AP+DDT9tXQGk33EO4Or7EorXbS
COKLnHe4rMpe62FZzWDdGqN8GbrwAV8QdVAjLUcEtibdcQcUM17LKuBmg82FAaYDrYPYaoLJLawf
hpE9EXBH1KcCC8Xv9UG4k4ZMOFZVVz+PitR9p0KpfsXZ7Yduxg5ybSWGvlhOi7fUAjp20QQiXq+9
v9QLidyltZslmEtrVQDnTX/7vdEe1/tCX8pg5kwPlkUXjhoiWxSSDIN4EMv46+RKfyPmJDwD82nQ
6GLGL8aW6TvkDJ907Qp5hp5vUnAXR1JB89PI3pUg+km8AcnpixlMgFlmpDQpN/pxU1+ISFeb29nU
cWLr0m5koVwRsRwXD72SRa8xYsYdCe+jyx1R3uesAb5IftSRXsd1fNDleMRyU7M/NZJMwTg5wgAG
qypTFoSjcVbgx29QCNRHHqWNJ9bSc0RigE1Qav5hylMgC1LIm1B1c+TPiFoItY9F5VAvnAeBWFL3
A1BYJ2e+HXM+Faq57XEFT548K83XEBfkqBOBPxW0ZxNacIYMabDCh3cFiXBYvzJagV1QKFpBQUP4
korCfJ/AbGHqlih81KGQidtUYdLWZpDBUU6h38c10MaeMUjs3JiQ8KRto/bF4H2RGGcNuSuGQ6ww
AVQA2pl1MjBMKme92K1zIf3USZY/T0RBO1WqSqaXRBlA0jYJu2/dmCPTpl1tjrgGzQs+7URyMwHW
rnVTCb0wGiSVUjdDn+R6eeK3yHSkjIxv+QHnWMFw23T4KptE3PcyBo8FyWZpr5yv1C9NOF6WTudC
aEfpUaGh9bty1J/IxCpsyRCMvSZlxa6mgMRxFVO41jxTTnUTlxsLwy1hHGuijX65mrlsq1U1PZMo
QmwsQQ1L7lS9kWzKJtR4aBF38JhDLsJ8zsRt9Aa9Kzc0nvJBjqRccBMzCjFYZdNdNsqzM+hT90W0
NoOs1FxxsOZQ1UyTUxB3qP44aZbosPwdzqNm8aAnIN4kTliX4KViWrCXfhweJ6XTN/LYxqdisvL3
kQUXb01G7qW1gEWsJXW8m+Nm5JOuGujTMqD0dOySwWnGub/ro1VHtkT2sSviA1KQ0LfzJrUQYFbC
0K07zbytkXtmlx1R58zyImwOtmbyBHaLsop8qEAtZ5CxPsRIdDEfJrcFaSkIP11bWWexH8QfSMIw
VmWx/yoy5s+hIiyZswBFtPlxmMyItXkq10HZTnFf+eCWxdyBg7K+mXNcX4peJxMe3tjXxHzX64j7
Tmhq65lDf8qR2S36K5noDQqfMH5VqgLmqpKxC1fi8KjwGb02jC4XmwMe5AaEC8uRYLDso7pmeoit
9DKoEvZWYyiU3ZrHwzVlo7vhMyAJJy6giCXzlCKfoOVMmWJThyNkhfkyL7dHIVljStySCRLXywdN
H+OYuM6LS6jL2SfcP5XDQF/Wt1UxaG7DKWLhNyaqrw7AUJcpm590dnC39KLpHGmItSOVqUymJD81
ItxV7x+HgwkfpbJoq/SNMko73IQBfI43uU+SLwvw33aIQvMIbi5iLoB+3s6GpsBqEMIUTGlwb2Ha
KVFxNypQTtO1wjxG6cCFkmnXBs0wM56+Lp86eZwhjhiI3wATFJtCKVSV+IOu2bKP5a2Q2ll/bUfe
Y0renJwrIskRc5NtcKBMiz/xfVBTl2anuEicp+1ste1hkMx4SwcnZxsmmMPCZ9tgpUj5Do56syZr
htJajiCSXm8zkc5rryCZai9EOVVeKEa9X6ty/pKSrvfWGtH6YEAOehjwLBIuDwNjQTi+Jd6+9pdB
VHZDCvXJJl+zp9CXE4fqRrdIcZ9jaHW6MTyKkKQ8dYVhS8oVA6KhJX8c0iuuSLPtr+1qZnSzfe+F
NQSHWwysp5P1dcnCWrhATysDi5DXr1TK65OSwASlnEOaGqkoxFtJAbY3DjsGB9WpGnP9KplsoW8W
DSvQOuK9jXLMr3Uil09xqBFvUa88Ecu+tnx9qGYm7YMgvZsGWyFVsSAIzqX4AuEj9Xo57Tz2OhGx
aiVyEVuKdfkMve5B56ngaoYKkgPH34mWYHIxjs6Mq1T9pE2FRiNEsn68ysuxpDt5z5FNeGi68dXK
bQpfXimK3ag31R0VMTTbOIsOOmk3uLEMYMW4qtd7uMYS03PCmYqgqdXIXbQ65yoiU/gUIX6PIWGJ
4+SaxK++Uy8UnJ0TYEk3l0bzMRfLFVOuTnjk2gqCLUhpJQVRXOkE+uVa0jhKb3VX4i6mA/tFlhVC
p+YsY7RuUV86Qh0Tt53UCjEOTThoC4kDd1tzvlLp1UrG4TSTo+Lo6PjxA8Rth/FVkd4TKJTXmdGA
q8yGso+HsvpcSaQHvB7C7ukH7DyUmE1eO5o6Ul4YJNgxU8XDa/q9idnEZuLV0+V2xeSsskYZFIcR
XBQRYf7DLYeY0AwQ8vyeVQnGO+mE8F0jr4S3pl9FGrVGnSw3XfSWKqbl7DXgXJ4qhV4R06PMV9xM
T/12bDsMeIJWZ4+V2oaSowqAW/pwGUVOGz2DEzEiTg9Ia19qOhkOMEeNQCnallUx+p712+YsXBTz
eUzJggdi35RzwB413FT4MaL9Al5Se7H6mEOZUGDrQUnFfgm62xDATmNhrQBKpqRejHTPGfY45j8Q
dCQuP8ErU7P4zto4Tu/ZeVTnviWZ4lPV51wLdDEqWQLl6fwtzlWLs9nqu9rLM8KcqCpwebKXbfmp
40oyPmfx5t6OZ0btgOTNQgG0BBAxIw4rd9d4Mu4FYRA3hUlV6/WGVDUb3FEwXQiBbKUNLtuUzZqi
A40sTDXg7WV1KbJIK62ujrZzLISp3+iDfFjxnX5O/dKpbokbZ1vqTbtrgUve0TMxQ9cLagTK9Oq5
NMx03bPdqO/bOk+/1hY1SY6/+mKuIW9xtAbUCC1Q05buEBWw0m8nvW98ZhI8znDYLIldL/NwUmo1
f1HFNe2DzlSmwh16gb1PHkadancmJEFgChT/vlBY9WxbMjQuM9NHhugKbSTLTGZqXdelQNj0Dpr7
QCmEdjS9p69v3Fhs8QS3WWj4aigbQBJV5Z1BheIOaPg9Be36KWojbW+I6fC89ktL96AzCMc7O+7U
OrN+yiGlaY7m5NjXTdeh2gIVUzDle44YT3AiZGb+M4hF8drHkgFQPR34t7k6K97NsQ4FRG7ko1iZ
9M9oLPFIVApqWyXLeVAyqoCWNOF6ZlVsPNz2X/ANpRJeNrZgNNLL/GwWiXqadXPlxovKO8Zv6Q7I
rrwJY3nYJXksB5p5gyMywnxaGMceFmNpd3JmsLU1StFXdaYec5RRdSmwLXDqyflNUQ/esluV2aa4
MUyv0RYc1Xjh2OE2DGRKPCVWTXWvtGlNm684qkGEoyVkCjTmcrrS7po9/uoGWmJPaIyApurJ1JWa
3i9r+i0zIgm5TDfB94oVMfMb2Zp2mSBCWsrFfPDZdE3evCoLU1JFfwpXbChuJvbFKScj9GkowELn
/EAsEsjMHA+3pyhMVNBZLmkH4VaOJvUIXVdwoUsrXBIm6y60WsriGvOgfaKS685FOFEuShFBJURe
gMJLCdUjBYds7/o8oDa6xRuUEjn/UU6iyG/Skf/XGpv/n9QzGu6Sf6yeOb5/vlf/5eF/3v9JQnP7
O7+H+6N50UVSki39FlSFQe4/JDT8F0R8ho6GhnBnTeHv/E1Cg7QFOTv5oci24Wv9h4QGdY0kEsUt
omTWUeUQ5PjvhPvflJG/CmgMiciSPwtoQEuYNDLNuDdG1QutU1YpTyyKpug2eryEXCJT+Dyw4933
5SGzlNc/vEeXv77AH6OtfxNd/73X/cW5I8Zq17OOGJGM+Ouwy6UHcapOZfQk0b6IRPictb59D/Pa
1SOd4gJTeLUTRG9Q75s+yPkC4joA137f6tiB+EkL1Fmlnyf0i5NqBizqQLDgHnYohPaDutrL/PHP
f3bMIv/gTftFyW1Yw1ikEaEiWbKdxe9Ug4z8RkWn0umlzC9nv6k/S+nHmE/jp8Q+KHLX6SKmi23N
J2u5TFYLivEkvCYf/Ok2y6jWAHayJB8gle6a4oHRSWaNdlv4srIbbwolEi3wtu+qt+YnY+sDTT3e
MnoJymP5Bm0SpIlPFKrfbpYg9AApu503eLO7uoKtHZjt2JEXeaYLn9dJ3cwrz4L9YdiF3XmEV8SH
9CAvTo/UJnxGiAxImbrnUZ5OcxykzTaUXnU4ifkTE0NQlYbylDWrPUGbz5+xZttZh3PlhvfVXHzb
3XhGoGNGVIvuku/eGGhWO8bEWoIyxG7uUV0YXaAz7qr4x9c6EovCU8+GIONI5iuUu2w5N7kLaNPQ
g7x95AWJSuxbyWU66pBElBKR0Rym4qT216Ykkj9QNMg9AUQcSQ3m8dIMZzPi3NuI41YZv4gVcGXB
HuhwK8AoJKsCNV/uQTjZVuqQ0FUEourVH4ToP3XKRstoGI/aMdd8wN54AixXu++YdrOx94Cx9FdB
Pd4euv3iqu0Z5iX/SLuKECX8ng0zpuR10nVbnuzxXf0UPwfF7lNwMASkmTMKXR5wust344KR7mfD
AQ/IQMHRP1l8mh9Ycl/LTccb2+nAXYPpIXkhZ8dvLOl50tE0Racu3CzdI7smh82CnU0glNTYyfjY
hSOEd6naF8QGICvFRStFTrvJNZf3KfZmA0SZneoYnN2YFZqxL0tXua78j+VRMMGK0ghavQ7UKUqG
hX/XW1dK5caXfdrqreLlu/zJCuSd5lu+5oseJW/oiOomw+v9rxwKf5aG/lXXx7Ek/iK8n5mexj2R
ZHvhIb+Eu2YnBfFZOWlHZVee5lO5K4/SpfgX+u1fCCd/e7VfVNQU/UQcZrxaeRiuzam9zA/VW/xA
6JeXntpT8bo8lF57NE/V/+0r/pILLS9GDoreHPbSWdxhz7qu22YTn7OjfjDP2i4/iQc9kJ/Nk/Iv
tNYM9m/v3d85cm8MmT+aGcac/LZZQopEYl/jwMREKU1VJz1bp2Q3b6EGPc5sJke7uC47adsEurf6
WcAtsIPpuuPf+TRH225XHqxP0owP7aU/1z5CkkuSOBou/i5gltJbNhMUIXFJpIrcRiLuzZczJ5LZ
fDEkBpdgMyIxoKYWHn0jG5Mqt+UjETnDB+XfdJfMLiM0a7CbxWUnmXpAiOzVYLHjHE6Vf2d0oLH8
YdlqxLW91AeZkD3uuUM/shOkjffrfqPpgYSK5GRNUCQPeUK3ZrM2Wn6WEhmS3V2zhT/MBYE8jFBt
/UeHqhnbzDLuxCMdGbtX8725b07W/rHbAGOijdYk5tNOdqRer2zicoYXjPLLZRFsNmsCoTLOwEtu
eYEzeglKSI+lhOnW2gZhukCbxlGSuwaalIjUo01T7Ibm2+L0rUjXfsm6T/zwvXKVy59I3LZGYKbB
/Ckfp73wihpLS11Jdam/9V0dBQOU72/xIz0qW2hsQJxzt/2MPtZX4iDGlLGMXXzMF/EOKSCH1n7O
3nAcRoXb0jjiJaLZyO02tENSaLG7h3bde1wQ3Y8x2Otnclq8JIiC5sra31JvzxHF4UOygm6/7AmG
nZ71e/FevMu38aPyAtHcTvyYWzI/VsHgMMq59u4X03xX9zM3OlsX3n1p4nj0Cc2NsFxyrchuzdnL
iG6ruLmfbcpAO7beaqvO6st3NxGSY3qK3XjZqWoc0akPow899yz+xJd95DLTdRKXD8qmIbRTx9jm
L41nnQfgiVx8tuSyG4OdeOShtzU8qLy2ueNXrLcoWR0MV8Sy8OSGtPm8nKVT9NZlm966i8iPWq6o
Du3osYwjLk0yf1hBlh/it7Vv7uvX9pWLoOGfzFPTTbu6bReYlqN6XJ6a1xY2YOYf0Qfblzzle10Q
fHPcmuWmf9Rw0cdnqVns6gl3GX+Vb6DfsIK2dC8uDyaj8DvxYk48Su8101fuxa1w176nJ+2ueZHu
lrN5EDxOaE85yF7jMBx1ezt1V/tRd6KguhdeDF873N5MwYmdcPfWby2+mh7XKV1Iq352NJzafpUc
3R8eoT5uYm8JGv91dj5nD0nmIftKWXK89u/JJT+FD8PLSHACvxIalEu2ayL79t1UW9qtO55Zbuww
eVPfES30CbJqJ25cBtYdwq0P6IS4GD1YA6q+H2G81uh4efCLDZt5ygtbx8Ee2jPP4IQED6o527It
v/THPXeb+sW6tHoRLbw6e5PlOpWiI5WrQ1Os+91DfdRDd1w2GbesK2yqA3fiuikOBQD3eLazg+YJ
p+guEa7Vm+H3hzGx58EpCnf6mYjaI16YC18+CuOGWHYctIniz5Yvm57WOdmb6kUBMik/pVrSt9Kz
9KwEqtdvVTLJCBHaotc9rdvh1Jz0XXEV9utluhs/Zc2G7tfFKMBc7shuYTnmy6wlRzv9pI9klkCu
Hh1iBdp0c0tPyrdAKpgJJ2wlEBZk+4Hd1OB2852mBG23X/uLrBB24DRIn5DOGLkrr5dwOdG/r5tZ
8qZ5Vz+XD9k+2veHLmMXe8WxURsfVvamC8/GS7Rmr51oBCwpw0SMYUra3WO0/AjE5KRe+kS80dw/
dmyUjBL4cQSGnTyX20k5BemRpGgKVJJxdNNbmEzcoNR2/CW8ANG9WM9jXhdO1TRvmIkPBmPJWnYF
xmz8MnzwTLW+i2/z1biXL+JlORco8QfqPaYan/179Nrfj3fRS8O2eeo3oj6ylmocxAwxUrRK9oam
CSBrh8lblG8wgzBcsIcagjoJfU9qC6Nim5fkAyLSui8FwJIP5nf/peo2VTMoc+IHhlN/Vl/1B4qc
YXlRSUgzSF3pZnkroQS7ia1mw17ek+Q8jpto3FpykEe+el99peF+LAOdFc+DeRXHj6z7WqSt8AKb
8EW9Q3wmjCiQme1T3OqmY8HUcBWg27w/3OJV4YAOr8frCnyk9BPsSQB9Z6rPOiSvYj7UlMKRHh2t
7gt1jZa5KvzFCZC70yjb+KnOR69CQtQ/o0E9MmNfF0Y+DnmMPGGIOdWt+0Lyy3Cv9JdG8mvljCCS
zqjdUz2z2NQPaOnOzQPkXzJtrxoY8xbtnVMQqHRT2rg3cHhNqcdaAR0E40A3ijyVJJHMLwtvIhV4
fFoLrjBm4q883fjVwoPqWnfhZ/SFhlxr+bZ1eVmKV+Z5dgxQbXGEZTsSwrFQ47pUmRNhHoxNJFvh
gFDs4ptNVNxtNOl+te6ID0FezTnHZ5r+EByWXeRDj5qZILMgbt8VZZ+Hh0L9sFQb75muofzc0dtJ
7RPyWIZ5PYqRIOudfIbhAdEYpKGrSaiK9nP+IcUpCDEezzpZkLoTZ9eCabk+fyXhI49NgwKGCNLz
cuVsvDN6Rm2eJuyV4aQNp+wOOeB99q6d6xelestfoJBWz8lDdVYY0pDb1F9ZB1bbzp3vpbcLZ5LX
O/VTQm6WVzd0WnFOPgu3WVAip+PpBGeutBcYb1ZgkkZHfF+IoHuRnoe03EeSZIvj6IhbYNLrBj3y
hWl0vgTLR1TdyQ+a5cHMwd+R2VP5ODzEfDegr8/SUXxsLjIPs9VhyU/XATqb5nK+mz4JKIPezkXX
JN6Yb5EfYAv0uSCzz8rTDungqM/Go+l3lxwhDhEGLhDVBXzsQ/9mhnYi+oK8seq9oT629T5RHYt9
NCFibtYFaVC4hPQx4nvCdmLuh4fyLv8WKmc+coWzncVRzf+pPpKf9DCzAWcubOtP8QFZ/Qk0k4A6
V3OkKEDtv341zxY1GfqO+lbYyHLQGHbOiJfHd2y3vnjPx2yKjiw6/y0hTyqtwmzcJ2E6EWa82OKg
BLqZ3gkvuqM+oZTnCZB968R2AvERT2l3RGRphzuy7ylyr/LsalQ5/iSMDqn7ntC4oniTLAq2KrxK
zfuQk380FEcUlR7ttCW9TG3rzdXPvz8W+8/5yk7wssuf6lfv2Z+saN3/+O0/R9/VjTb5pz94v9m4
7oZvBLrf3ZD/1bb2+1f+Z//j72YwtJXf//2/flZDyez9/jtKqvJPQy6d7uWfDcby96VL3v+Pv/K/
52LWX2Ts+Kpxw5L8EXppWX/RCTo3RELFb87AW1DH73Mx4y9wrTT6QpJfWKBLN6Pv79Yy8S83A66E
sk+UJZm/jA333xiM/QNnmfkbkuYP1u9yNOIcEaeyFcDyBQu6JZS0goAFaRkYhlmLlnB5y8KzPmPu
KVosZLZWN9l2jUwJw5hQ7RSDiFohReGbk5KEWl+Bx27HfS8foayb72SGTNtYLNjZhWZROovUMqci
M6pPtpMRz//CZvlLVP5f21sk4b+1vX/4VSyionG5D+otuZ7KBBlBTZSYxE4z1AR19jRZVqh0Ep1l
VaZ02iFqawZs7EzjjKNlqL8r9GjXtdCb4RZMRzpEiteBCC+wPEcEFvLrLZ3rZM2L+cZnnW/iROHo
ZflevJvrmnBcjkXzuky9yd5eFBgomuoB5rux+8OV9XfGiX+vtb39hr+009PUd+KqpdoWSF9u2Kq5
9p8yRGER65EsfCBSyZ+1dTWoFqKbA7wIa7TB//y1/2xi/tu7+0tbjVO1byazWresZYQL7lbplc1Y
+DLODU+Ef/4af28ccvv9bq/9h08w/F+cnVmTm0ywYH8REezLq4SE1Hu7F/vzC+GlDRT7XvDr5+Ab
M9HmtloxenU4EA1VSVVl5jlKRWcf1XEMLkP+cgz2I0mjqE/OZMXXXpmgYv38h/Tl/HV9SLD80tJo
+e6XoH8ZMOVNtpU8vT+OEbss0xv1pWt0hF3T4EwHUsdG7tvqqLB69Jz7FGV9yaogwnvi1eqLNtA5
MA7xcHDrlAM/EPmcsTXVkoFU1HbamaWr/daUZLwJZUaZ/ee3/nErKPSXf++8VOOYguChC6jDCRA+
XZmaeua45tSl9X8v3ZOd1MNp7oKJ7XUUF/R4V2dG7qlLr87B064pKNXvuyDU63tNjb9QvXvhA1md
UntxbYjYqLnrlnbRiWrOkiD9/wL5B9PtxE2vT+ccc4ramObDYGHjxTDup6L5n/zRSeflqUuvjuI8
G36DmZew7lnS0o68zdTev+yuV0Ei1TGVOKzCON2FdjCJnSumM9Pm1F2vYkAOczT3DKvFJW88xrp4
a0Lzwgeymvpt5XbUWMYU7rrez5J2Rro+z3hclkt8MNfXAJ4CbIiJU4kBolCPYBezwwkV9Z/Pko7j
/1n4/H+/z9WslL2uanQ4dQHNKVQO0hro/TA8st2XvdPVzMRPodmjx0jMJ4+DLNmwBwM9euFrXU1O
DPAZ6BmQN5WISP9TZIBy6rIbX03ONjNzqNmcVLZSZf+1lHuZ9dMl13a81eF5a49UKknRBY6+VPpY
vlCH/WWXXk1PF8PqOBRJF1Ak45cqND3ImZ9fepmG/3s0gmj6N8jOSjIYbZcTVNJx+hrmqXYIm9R7
RUjIaVNkiS+RVw5nmFgfT1hYeP/+WCOmMo1nZhUgMDIokZ+wBfv87zh16dWENXuN3oQIW4fB5pg6
ZHhJyUWjHQ/iv3c9MEH1ymvaIOYQ1uWAgt3vZTdt/HvlvApN+i/all2789qpwzegi/efX3p5pB+9
19UUnWIzBPlbtYETC2sP/zblgCeky9XjbJoaceXw+e+ceu6rySr0IRncMiQGT2TV7BB7S+8o51zM
p66+mq+AFOzc9Hireh0/2+HbWCgPF93333TNuxVX6EXuPOleG1D6PS287a/5MPUXrQHA4v37Xqsi
yfK646HQ9LytRBXQ2nFZKHBX8zX2kiLWqAsKYOU1nDiYnp/QrH3ZLHJXE1SjSHwC99EG9uxep5UM
MsW78JmsJih9UwzCbBkoFlko2y5BAnbndgMnxom7/Pu7txmPfTaVZcdE8lAV2PRPRP1Fq1DHXc3R
NgLwNQz9coqWv3q1+bMK0wuf9mqO1q2lF7Oks0WHW5667rahgP6y4b2alnVflmZY8CJTRdlV+n80
Sl04AFdTsgRnSFMmMcstjCNcLnoUv5y552V6fBCznNUXFJaKgX2IsT0YjuGX9O3RNQsWfRzj7FGd
DO+mpUna21ICRt0bDd3mvdbW4kAbvIrqYxpSVItaZH2jzMr9L85tztRzSu+o8HUeSicPOY9LKudH
DFTvC0XC9kGRtnhR27LbeglngFa62OQ9MDVGp/iRZSDsqdMs6Ic6PtA0Mqoc1Wn570Y3832LJ/Yw
6vTlSmXOt4qBrW9jjCW5i1b0b0lmueTsXAwkG1HpzrO0OewPEX98USa77DYq7YxfdJBPHIbCzrho
heM4q9CjDunUeNSq0i1lbRHE+i0o6TPv58TrWYWelsaGxgiZCZXnfoHr/UUFsnLZpVdxx5hHBTwH
wzVMjqme+XaZXTYRnFXYsbMo7CqVK88VmXEr6X/Gjnrhs15FHa0qcxvNcBsI+u3AoaX0VIb902WP
xPg3pDldIedWZXODkPa6NJOrUg8v+2Y7q7gzV33Y5kXBGAHgsMUOSWkSEoHdZTe+Cj30prlFHzOL
nVlHMz5dz2144TBZxZ6Wr5LHuR8vswfQT3Jfj+RlYc1exZ6Ylt60zPQ26CN3J8nOjNm5j9OKa/l/
z6qcNS4QPcRQG6pKAQV0mR/hnPUbz5xMP55D7zkjFpB2osz5DvFfe5ULdlOGGp7Dei6D8YOgupwa
v/804goXcz8I4nWsYawyZhcAsJFd9nVcyivfX120VWE6nG+y7KZYS96M1YUTdw3t5ZsbL0BhXkib
HUDkbL3IuPBdr+Zt0o8pLjmGEd3pz2pBf0mSjBc+kNW0DTFdQIHhm66Zyn2CRJEW88tCmb2atikt
CqB7yjYo9OYhK4ed0vBtuWjSrpHuuJUbzVpuW0KeqZcSvrfLLryasq4DS6ej25xOHekvDS2w0y67
54WO937sVUNRhG3PpVtxW0fNFgvnmRC2jN4P5gycvH+urGmKMjKwKZJZOEyd7aJ4mlqaIqBV3FdG
Fl22H7ZWc9Om/deKSWkzN1tjk4bDI20O517p32Lij/6K1dzUlYLOzzpibs6zvUsdOe84Wwk530OS
qVaIF/RqUq+aonGu5EBLbg/Pg2JSW/1jeuDyLhoA1uoDDP/GzCdAC8uEuI1VylXD5OzfeCK4WeuZ
bNBlU2K1CXA0PdDo9VDhVP38vvVlWn30+FYzOUp7muFpXg26MaWljkPA7K6UMX0HNqjRhOyZSsda
RQraXjJHI1IfTEjK0U1a76m2h+a/KbGLq7ryWt+DXPsAzQYyy8ijAIpEcZUBVWamReimVKzxOnco
zPn81k88lb/JtXe7oblQcAL3QxNoVa5eWXRg+5bXOpeFob9w3HdXbyZ6+NOmrwM8iMho4KeM6pnA
vIyJDx7531fx7tLa2OsUlLuUDyul+4Tso7uKC9uAijAol909acp/pjbsG712ct5qzTKTpf6mv3gw
rhY+S69NTyKM+dZRueN9Jw1w2Qu1VkEUBVva2RYfrLxb2mcmCugAfJ05jz4xWv6KG94/9AgCL9Yn
toqtfavOxZPp9hdu+s1VIDVNNTMw2HFaMWWClFQR2K39+6JRbq6CZxbVujAnZhOfAIr1qfPI6SK9
7Imbq9gJVQJKg6yGIwz28rmTg75NyL2diYkflj7D5zFXQbEGkCzIx/XH2oN972bUxQ698t/kqjBz
9D650iRnaKFI1WvoOe19YuDuVUt6znu9QClh1P2xo3PvoAHwuB6MUfeL0BaHSRjaZWvtNUqcffKI
yGbqjxOskwCbGIWPfLDOPN/lJX0w081VcA2bMbRRXOvBNDvyamis/CiUrrrvLDfx6RfD0eFpnX7m
e37q11aTPtertJ2EqgeN1/Z3o6fbN/RPmOBt3PaW5rwlRTrSNnLZwFzFgSkGjtQI8hemU7pXOgZs
vw95Q59f/USMNFexICThag/oHY6Zl1VBrXbqMRrUxp+GePz5+U+ciAjGamFFD6MChcHVqLOl+b3L
09/JUFwWbRbY8ftFmzXaPW4ztrVWPP2JkupbWKYXJXUdYxUQlGrw0FuzhVOgkKlv+nTh41jFAssD
GJiX1I5PRf6dFWB65yaVe+HzWEWCbu4k7t3eCApmbtcBinNiKgQve5HLC34X2uGm0GNpszvLy+qa
I29aYNzgskuvJjBKsqYarJhCHYyrMYVhjvI0JNZliTpnbQ3xdBnSoz4zTACDjmyq/Lqa7DNT6G9Z
xQfRZ2n9e/9cGnyolaIKIzAyTxyBa9Ex4PbRrgdYdIWsGgtV3CW/BKvip7q2YYg0rnLtFZWyl+Oo
7NrRCa/4VIbn1uqnZtxqUhutWkQgQpaKbkqF7KEVFDx0x89f1YmIsdZpRLnOlwM6wTFuyobi1Gjo
H51+Vl9d3OEvn//GiQj7twjq3UgzorwcpOI1x0JXswDoaPZlWd9+MY1ppMrVptS11Junz3/sxNPS
VxPd0iYAeV1kBFMTvYh5DMIuPXPpZU5/MDL01VwvpFWTyLX1gBnuBRX8LSqzxR0QFhh6LpH8sr9g
NesNfbaarDX1AATnH9XKD6QWL4uCf0uM3r2JUO/mqe7iJvBonD+qEkfxqDnpmYhiLPP7owe0Gqmg
ELJZT2c0XJIW/xuBVOEFNnVGy7VCPVIs9ObVCxMkRohrbxSUOhGwVI2CeggcD83sAMuxsnnCYji1
f7QQ5M0URs0dZCT1nm8wsLq4zo8uqyERe/E+d4FYk5quAfF1Meg6s4gBr0zGDW3y4DJsr9ybuSy/
ttZEOS6VD19xjap7x0vt+swffWK8rYsSKwvg7ySiJqgLZLy6l17TCX9ZpYmzLhMsGsSGcSzrgHIT
ASQroX8RNMz284H2txbvg/e1rtHrRy92cRuVYMdb+yqlIhRVdJ1eT00WB2gvCAheTI8HRdNzOG/A
KeiPSlTMu7aALA8bSJl9naVlcUM5KKifGIDY1gP7vxd2oV5WyWM7y2h7N2jR7CTSsNSOinpnuPGg
nPmyneYz36qPA6C9Pu82YS2OipqOQa0pWtA3VCJnhV7uy4FC5M+f86khsoob85jpk5iTOoDkzPch
M8aN1VbNhVdfhYsuERX0pVgPjFokX2KFnklNgQHz+b2fiN3r4sMY9mGn5JEeOIkn9zMy1Ye4JZRD
5/Ieqad0XgzZFl8//7GP3wUVyP++aSxyC8zcgyzMoPo6eAYOg6mmaY4ayzOve1lKfjTk9X9/Qi2T
uEoybYbEppjXANbM11yXKASAcx6rUbI5H1DTxlokzsyyU09wtZ5wRK4PHYb4Y9sAv4HcNLY0bcnK
2C01qVdTXs7PhkMNw7nxsETbj/7EVRQWfavSDW/PUOYHRBhh0UCCGtXkiAHHEz7pxHCnZXp0BTe8
8PtBpQOtH8JtRa1CkJvAQR1AwbvEC2n3HhFnxJp4G+tqwYMlQw7HCLxINNIAVKLMhF1b1eNeNdv2
BoSYfDXD0b7Xh5Z+hDbPmgevCaP7rqQetgkzd8/iKr2duqhogQnR6BBN9JLZnaLCPYvkDpXx9w78
JKC/3roVWejtPx9bp7bV6wrJUoGbZ1K4dIRHi2B39tLoTwMhVt3AhFe+M4toFEUI549Jr7+ZgMhu
7XHuoKN56asy2tUDkjV7Y4dmtx0lPMTEjDxlG6Zx/AcUkTz3+j5+e2u1mKjKBXLH1tpeNr8kP2+L
XIvOrPZOrGDUZYy+C6Ux2kC2bkO/mEWmW0Qixm1kmN33yiw4+tVT67IlzLqvuYF7pIhQ9sdRQhRy
6lD6mFzPnQSeiKfqKuJZHYTFXmb9MdLMCU+LMUNzt0AMXhYj1kWYo45ypOzb/lhqCvYY2ZrqXVc1
6WM8zXKblcjM5exNHClhlzrz2pft8weTVl2FvmqE5x0VfX8sFCf9acAIqzZ66aZbWUaen+eZ9ytt
R5V27ToPr6eiiqozv3zqaer/jomQ8tIQ7PJ0rFTvu6ztW6WnH/bMpFuC3Ed/1ir4eTmic4kk+hi3
edhvPVUM111YZ7/Mqs/3UQ7pzO9VYO8wzNWFrWndQmMff3RdSJHF5zdx6g9cxUOPZanpJmpBa2r8
bSBE+aT1unN/4fKY/vdfCPTl38fnhe5gRIhNj2NtcLBrpNcC5z2t1K5GJqUBhHawm6S5DgfR+OS6
Ch8qKUVfRUEP2VB345nPzInFHI0C/94IK9447jOtCPK8U3b0H2gHF14Wy25qSQB91umhKEW1U8mR
30iLJv/BmMp9GwM1pT0gw40WAcuCauyT9O/8vAWXljlTdCb5+fHHnYPNf+/PoOiwqJKxCCKXxrDI
6FK/UOj6HvXMPPOm/y4UPnoZq5VW13aVPhXJcBxD1vpu2OIYygpITtADaouEyuBeGWi2f4oJH8Zu
HARbjHiI513ZxryUfjCeGkmF0LkOCO3jCWB7q1iVpdVotVhqjkOdzG+N7cWv9FFpdM42cvTNqPwS
c3Lkpxmzo9AFuCq4Y7RzKjQHn+sg+XjNgy3s3ydftCmnMU08HZvumza2+zSctiZdp67zU++cYAQj
9PlM+3ipY3urINYOYSsnw9QO6awE6tzThloBpAV2SA/uTFe5UybRmSB9ajitwlY0O7Fdua120NMJ
DAu006sMiKFP48ZwZjh9/LW0vVXwmuec8zezUQ9SNyFxhtA3O919hV7bXpEhDXefP7WP45PtreLT
7HDy0sFPDsQEhYem+Co6F39PXHpdyOpkUD8VoJ/BkCi+px2xJ5wJN6euvIo2bt9PzTyaWWC6ZXOs
W5n64K2NM1c/MZDWhaxUCtf5kExZAGSxGjepvbSQJU1j3nEgjzMhQ3C3y53q9+dv4FTcWJe2xmZT
GbmoM/R0wg7adHB+h3JsXm3cXb4UKXYmFc57MibUg/A/m2MmDUgRpdX6A0RAoNYePt7P7+bEyP6r
5ny3SJtNWImWjb1DQWvndDAposxHnnpmuJ2oOIJX9m84GFv4wnHYZoGqGso+Hpdlt+E2g4f5LWrw
N8ikCtS+CB8UdvEp7JZm+IN/ZjyXPTrRyIn5+t87wNGhKRyYjkE2ln6hZxpilmHTOiqr62nn2ffZ
4qKoi3tjnI4USe5IXe29dKbQIvR1J/rDcei2Ecp1B/iqjtiw0/4ZtrcICX1d2FdWnZ45gT81EFdR
xrDsKLM1yKV4ylU/tfDzTiKxCvLaNHTPkCvvXDs6m5w/9blwVyEnUaExVnOTBZ6Zua3f4w35pY9G
+UuZo44dJM0GWzjI1i8U0vNvbdQ0WqhjIdsrDVj7mTD+96z0g8/oX8jauxGYuehOhGoNwQQgVgca
HYmrLCsEJhpL/GTbEwV2KrQj9Xb+7PV+4czB6JF9jos6OjhpXxV+l7Vyo5gwDepxbDZ2n0wRIhxR
7wujMl4cy1s64NiKprKHilB7Vf0KWTF8EpPKWaAqtTer7GTtfz6pTnwDndWDbRjPrgxjjnmiNr8X
eeVgTamp623neb4Z+t66Us0wB/E4jmdSfSfmsbOK64rSGlVnKzS0zC7N/5GNDW+gM/U6KpL6y+d/
1qnfWK0+qzIqFSypfVCj1dxiCK93Ak47wOm2O3z+Eye+guui4VrRTQSQah/Y9ZD4saX3x9nK0hsH
386dAi/+TBBews8Hg85ZpuD7QTdYapGGMVrcyPrRTWb0XyJr9+WyP2K1MEznTlQGtq5AzY3kKurw
jW4sp+wDGqeyB7OdujMv/dRfsbyod3+FzMPWiMm+Bp7T7m3X8ttU7D7/G05devn3d5f2iryZQxHl
QaKiKBz4ClpnPrcnXvG6vpUoXEicSV2QzSis5iyzbhMLVdIGOqpySHMkCWe+bac+Puty11aLgOn2
tAQvQGQdsmw/77oikdcm+5LdhFHNB/N8IEdx5VZfY+ST/kVPb13qGlqeFnoOggmg8Co0vQJOo9XO
l72bdalraI4teiiJeMCp7+Y6+yHU6cdlN74aUYViJbaNVCQYo9bgiylVOOnNuRdyYlDZq0EV1Zjs
S8TTAd+2attkiUlxc/z181tfbvGDKW2vvvOlgJqfxGz5kmhwbmcTthIkZeupTg3t++c/Yf99gR/9
yOoT7SgjS3Gbfa/QcvIjM7q9hUikTftK2Okx9rToNczSdKeOZnFXaZW4TiOwTr1Oo4avjd34FXIE
yKcX40o4HEoayn2Z9ouyPC6/q27a7Z3Uy3XEOR2k5ERxkSmp3Rvm1/5R6FiD/RrKLEJLVMFv9FiQ
6UoE4wCg8wRixaSrXt0YOBKx1yjDbzEJuTcNa/iaxoZ81CN4ZCrfSb+NRXvomnAS8OHqehMrMeqx
Xk+f+tbhC9Jm8wGvXNTWX8MpVDdyGON7V0KrCosC/kraWQlE7RpUMqeVM2IGU2McPg/zBMpLy3Uy
0qAJm6+JB5d6o4UTeKtm0eIhklIBlXMrh5hT3zt2DAV+ejt9ycoyxJSVyadCLQDqDSYs714FHBZT
rwv2chzUJx2lqe9SyvhCpjoOBjR5YMGasb/13LjZ2bpujyBxTGw7cSRuLeAXh7BtQwNOvFdsl+2w
Sx4S1AVEj1a/RhkFdMcqFePgjXN4ZEPu+F6RAsATsYRnFLXTW5bG+lWSZ2a59WIFt5EqktHdDlPu
2Y9W7eWIabucdMtc1A/ZNJm/wl4T17m6rCNz2hxuJUj6aJvWQ/xiGVhpEbIwg0mB63bQxylUeNOc
0p9KDOwb2jucENHW3jfFyWxMiaA9C9krW92yxmqT6q6ub9rc6XaelQL0HmOAQxpnHG5tjM9Cq9Ni
L62Kk/ec1igrIc0BkRSh6LXZZEYVeGMmB9KHVVVsEkQkUIm0TqSYavok34sYe8lz32kmqB3XZPa3
GhC4GRZxuTXidnpecoNfdI4Ineux7bXp0eHveAurwf2RRx1r1cJRrCPbweEuc9SYXwUrEijxkGk7
hAmF2AwOm9xeKsAAo9hqtG3t4HnDfKgl37M0yhAtOFn1otSKdetqs3koJrt6xk6jbgfdQs2Brn5b
ubi+Npxh4/8rcipjbbtHkjqyV/yh6WFbg0KcgLDnzWj75YxgdZM1qGi2zlyo1tZKXEDrTVstPm/I
LmQLECC4sm63bO616242mgE9XhVZEOLA2N+gyIPhVEk2CE3FoZePccp1/lR6DtFN5TWDmUoh5iIb
Sf2wNftD1RnhuBVRASFW0SIgttYgYffWPd7cCdfBthVjta+gwt6JPksOtod/u0p74FQ2ruCuNyYE
iCSvXRheioYzZxBoebTMTe4TS3VuPbNGAubZEA09pQWnVCZLe5E3ZAeJEOYaocVc7VH9tqCgmjT5
lahd2NwVFc3U91Iow88kknMROKItut3oYiOhT/cqQ9eQ3JbTUCzyL61WX9vO+4NOJM79gg8ESJwh
lLHfqol9L8tJAMVs0v+QsNTPjWmLe0vXxXa07ByQ3xSh2Rp0FCMb0Sc1GUmayF+x+DX3nITVj9x+
83uI3G4I8AK1T6PiZc/WlMHxsF1czh2TfNcxDFAYaKDYSmFjfB+H+srqZVOD2TWQ0JkmV54TTfMY
XjK+QYabHPR60p7J3Lv3ZYVJJcon+WUw2elwIJk6j1RX4qVJIh0rg5fGflna3r2FEJZmjxqYLtZe
2NQA5Zykr1m6OfUtXdKZX0g5PCWNBgHRnNVHzjCdXcKx18bEW9VvlEGxfWXiHdjU4h5oO6jBx8v4
Ta0zgJBuY79lpuX8olyEFVYU5z+10rFgqiSm2NCqW2yH2GCrqeXDfV2USGLtqASsl0XenpmCKAq1
07ArlApNgVYWO166vPbGKn1UzbHYIWiu9o3qANqaLFODiJg3dwYnPY5VLwWNTlrdjFSU2ICzkTcd
XcGui2b1wtgV86zq6GqH8KYx3eG3N8SN35cLVhunCbqQEMw0ZhQgclgcodi7ZUxotUBQqnK4b9Wm
P+hlVTyVwsDvbhH9u00skZ6UoswlYLx4gvfXZQahYE6/umXfPddJR3LDc0p1a5RubKFRiPGeVB20
N4wx1SaJwvihy+iMgulmiB0TavJhyUAMbefkTkoJnJLzPufFGp3mzzBwkkGClypRZQ7NY2dX1kZH
HsKXuMH8bdYZ24vQypwfet8aC6JNSY8loubtbCvebe25xk3ZVclr5+aSD9eg1IuIqXxRm7C6cifX
QtWrzy1hEVi/3JalDris7yk6IlpmibXpozh+sPTULv0+EWhFrViRD2Y8kp3CFJmB6pvyvROlOC1H
vb1r5si5VRvuOJZ8PnHxmMXtnFZ81IXV5g/lbNA6EWreg9SU4RjDh6o2quUKVgGJsVO8qrltOULY
mHRZyU0zVAW6mFoFBmoL9zuFKxSLOFbza3LNFL67Lr8lkeivlD6NfnhhaASeJ7Tnep6G3WhFo0sH
oaCNAcEdbE0x6m9q40RXE7bSt9iU5cFkbfGlG+3EN7MaPGCGKzFzUNdJ26kwPrhl8UL2rAnssDMO
YarUe7PU3KBAEHLdeBzLYwximSKBG3as2zhawE6g6Vk5QnwtavfR82Zr8M3SZGzYcYrdzbWtFFJV
6o7Kb5vaOV96kewCsZR8bUyrgW/OMuxRRl76Yrhh9UNS5nkNqb17qjk+eSGk6qAwNa2QfuV5eb0h
LhJ+syR9iMu31DLqA/q3bDOoLZBBTDo3ojM631AiUfiOF9k3qZSjQdNKKJ9QrcDTNVuCe9aY9RVy
mPFx0mW210WMw6uIpPvWa6mx61U7dK9GpBnXRcm6bEOQqqFyJ2VPnrsxjWrrAet47JIJH0Od2up9
KtTyp1K1yreurZ0vHX6dvSZ1+9i0wOtkoejXfUiL/GZMJjJ1VD02ryZoL6C5LLvwvmhy+g6EiXQE
gnAn3TZWMXwXugdF3onTjBWmqO3N5BhVvQUhZbESMOuHKJu6cFcOvRU0lTfRAN3U13iup0PSpOm9
5LC02EemqQSzjv9zM5LJrkAUhjLoHTtFijq89qVr+EuidOB4zylvCssBxpt0hfVT1SjDo6mwNH93
UR0ZWxG2FkpGC9GOqrEJxG/l3ios5F9yk26qXsV/VJtKjtvQjJRqn9awpKLQQbTeTyAB6phuZqTf
VQLbs6J0Y1O5FZ3WLZ468plmUoKY7kPhXknbMsTvnoX2nvUV50uwfZXr0VZyC8njAucv6enGa2/O
gY700wtaZle51Q0h8qBTYHXapqnBQvQ0lpyZSOJbx1s8aGRcGKAiLgb0X4N1Re1e8UtBBYsTr1J+
JoZUYmivMatZRQmHW4hPiq/ETjpsWXei1DEUDT4ntBM/t3CH7DKq1eDwhhl7GHrh6pGvG04o0tox
CsYM5wsg1Ex7iWbT+h1V8Ni8zu2WSk14qjgGvRdRT4BYO4moh/K2aTOXpkp3NwerV0gKOEzsTKoh
JfV+Tob+Y9cNdnGDUdD4qk5d7zvEOgrRO/W25s26G7WLF9V4amA/IsNJX2hB2dK2H9LU2Uf6RGmd
4eaAHfNRuy+yOA362d1Hbpu+Zc1YB+MkwzvWn8ykRvS4Xac3gH/S+0LttW0ejKptjEMVtfaPKeyr
Hiak1PSgE6aaAw5Tanc7zwLOvaIm6Z1IqorGVPLTI1PSctR9XNBQX7LrPniS7rFYKSKKS5IKQD9b
wFlntRZryp3suzy6izJtW1gArHYT66cRR3BtUchHYzPKv7671nOnbgLa7eZflmXP9f7zvaNmWMtO
9KPN4+pY0JX4cJgk8WFCtJlvp7nMrgsSt3eICPt9ojnTru8Q21h67H7vR9EuwqN+OJKF6PZGnLDv
aZn2DvIzmMB1WwWIdWm8hOlOegDzZLmphcY6YXLkwGZjigSjNZ0c3ASzkt3yQEb1oCshEigjjEj/
pZ023NCb1ylQQzOMsfhL3J0eQrDYUxsvHpK0rH6mihHCZx9NbFxlyUIhbk1wtGWoU2JkdHP/rJdF
+hqHmHb8THEbv+QL8L1qJRB3jj3GY5HWOcWRrvktzE244VgDb4qWvQHmGqp/Ok2OTMJBd296BFYz
JEROiECex1gEAUZM4ioeZ8yIQgMkn2F391NhZI/UDngvWWOPzwoR5nm0w/iAqnEed7VrUgnqQFYB
mx6CU64cuz7mehPfkutfVqDV4vMaZ1yUdbr835Jz/G+1XRnFtpS5/NNklvcHyCOGCFr67Bs9MR3n
FhVYel2OWvud3hiMGYlXmsfJ0qcvfawTfKKaBS2eLUuGO2Muhx+GmOEKl4n6X0M655tnUUzdjI4e
73FdFi+yabXv+oDVqkycZG9YYX1vEugSH/mP2y+RYUypi8QqQT0TSioXFjcOTvDYqd2Nr4Vbeo9I
e6dXtsmv4UiLsh85afoLpYt1rN3OeMnd3oSHOqHMSgxwvkpWZi1rctMmW4+uGqUsZr+tSzy+lZlQ
SYBYoUb1f6k2LHZH81hHnpFtdco2MkQlFQexudpdu6Umn1TbaHxJG9ttxh6l3cSWJqzFSt4ofmka
y8HGoOKxyNPIVvejN4DzHlVyKywK/rO6WHyd3FxoCPps53uYGZ2xnTgEQVdIExscd87pjpzjUwSD
3FV5dZTOQn0VGw7FupW6bPlM1xTXujmkgcGZK8aAXg1flE5njQSzr78byJuNm6n2TBZa4ELYLuMS
noiF6JCoBTPkt1C1ssc6SbXrMsubK5ny3zbSs+p7hQad697V2LrrSQsH18l783vtaHZKwYyDpR4x
VHQXd6ihNpGQ4bU118UxVCzzwTBlam2bdIByzPo2uad+p3nqMkU7NJoubyLNcO5BdSUvFAi7PR+U
kglWKdp0HIXi7FvTSR6bhLWhP7C7/Q8mW3bn2GA8U9Z+nFu07k9nFOWTKsZwqw9T9t0pjB7NkzoU
z3RbVDvAqo3f2Qni5YaiN3hRpAUSGhhaEW5QfeLm05SoQgQeiV908oTX5KAT4Tdh0d54rJ6vhqnO
WZoiGWxaZ9qS/nZ/IcAOn6266jgNqGZv18eTcUwTV9Pwj+Tas+zN/r7TkvmVkAo9GP7nN3gDzje+
zpB4DXOu/SWV8IBtPgQPHY36neKJgq18rFbthnV156PLNQ8KuzlQ4Hx2Pbpei/hnrvb1ftKsek8k
10Zfy0242nlU6H+MqB1eKS+0DL/GWv4qTWqXtm1FrzFOuOGnJTILmzN5dkjbYoLi7NTTV4kSPKK2
ihMaJTa9r95cyze31tjgDyzawCtH2l2nd/pvqQ4Av7uYpvHMdlGZdyQWDT7YbPUdiRM8MRPEW32X
XUNrsRM4LnXxXOqp+VIaWG4jUzZ3TtV7T2Y1jNzJmHg/rdYq/aZxk6tm7pw9fX0sgYVrctjVFFn4
Zql4dmCTjd2+pJg8Ow6Cb+qusgpTIncc7S+0YLJUgIIn/+Czsw+V1vbsFVJzV3P6faukTfYiZILh
U5+65NXkkB2RPfUZNwqcrJC1psHhSCgyuu079GfsKTC6KuDNdclXUK0kHqg6V2kKT0mt/R/mzmO5
dWRL1+/Sc5xAJpAwg+4BQdBJlKG8JghtSRs24f3T98c+J645szu7ETWoqthGJMHMtX67Q+pOhWhi
pum+ZvXqCJlunBd65uUhS64zSN5aFgWyJauWomMwZYxIKReKxfrbN7Z6zbtGAfSUVD/4edY92dQl
kg2+CvpmaDSeXxJtxOeu6dfzbEf4S925IFvc0iSJQp0s+E2ZPba8RfU9gE16KydHZWTUZy5R4aNT
OCHxJ9azLmYuuEmnMzeV6jWFEFMVk3cBwcqfhPrrLJ1x3aVVQv/K0pV/3CF3AmGWZnvDYUjVctpT
5bWNgC/2dKJWdH90sXXwSqN/Kpu8qjaIM7zD5PjzihC9sh5y26auL0rt+5L+9WNRd+BTVZWYzsZc
WvFOe2FfUmNdgmflPg0kONACLAnRwcUff7QSS17GOs9vy7TqiNYz9TGnHQpqJ0lv12VyDksS1Tun
zGk0H838uIy2edMOZn3fjqY4JH19DR2vqG8vGhhvvgPFEoICLGgNejS0vdew3M9rsTI/VBXHjYf6
PB2YGeLUd0+rLb1gMuyWCs0SNKQp1yfh6PplFiuXZq6ICF+cNPnMaE1MWe55kIdBxtQ8VyXwQjJo
Ez+5I9JdZzUe7VisoXdcavgaBfMNABykbBaqZKZXIGoL+eX4vT41pmefiFIaTu6ABWq217gIQM+t
99LjD6giKic3K5PsVjWusgM+NFpvCUdgjtbWtI3HVd9RhUezhHDlS0pqCQBpLUW95VH0jw3P5rtW
PlNGBdV9R0ufYW/Gqsl3OeraXyo+nUvasxuZq1gfu0S6R5aylMdZLDOfkVqX47Vq+yqpHpFl5JPt
onXD2cfaRmNQLcpwmOiRb4xO/IzNlD5khjedFqcArq77eLzP+Y5+tCDGAZ233clFebVbraE82rqg
7bZDw7enC56Mp9Zjf8dUfDR1QT1vYpmHnmxlll2TmpamV0y4Ix49S027YaESgLQE/23gZ3pqK697
8mUZbVxpyvcSyuVA3ksTOjPnBhWIX16Wey9FY1YkUVOmvUUIYUdBZibmpWsb867y12s1sdeeuLG5
1TqKJ8ErC3uoKCqQ09eqhPHQpvWShgXGnrDy42gLKUIHUDKn/sfoImQJVjO2PUZcOwodQEBN88HU
yEvqZP3wTL8ojZ12ZK4uxRKue4xUtixbo1aJ3CRmH9OuitSRkbGym2zvqVm4NIEM83FoS0nAka6E
daILtf2qXNuon9zZTffJ0Opv/T8fvZ5KWuPmoim458pkHjeJLVhSxmU0nobY7LsAxrGyX3zDsqi3
GWCbQ6uwWbfMPj10qh9CT0T2U5WAfok1oe3MtP30Nvd8Kkoopko3zpQLj/lDgSWs1/5rsPiKYmkx
7iI5UkK/NuJpLj0VLEBsYec1c8h4Nmw9sICzdhPzdqkJ2Gc59N8HN3Y3gh/vkGpwa7fN5gMl4g4Q
Qaq/8Ve7QVKW+lIMjXdfeH2zF6vO3xb2xI55ra1fliHvHvK07N9cCd5jEAWx19Jp3zxfPRnM8TvZ
JepYixRZieAuOdlzM341DXO022R3SeLLT9lz5IBW0REnxuRzmCuYnWZadsY6Lu+tA6dt16CMm5hT
895NPQom+86DYRloTbVbGb/Az/gvgproXYc3ao+3DN+XWy/2GdYABZND+Gu6seFtHnPV2j9xbzfv
ynPaamP0ycrtTSZyqGWWvqwT5r1sjqtfgHfuqnkZVBVaA0RB2g7q3imvz0ULCGJQJ5M21bYnVeS+
hPk4d5R8qLDq/fpxaXuPagllNCc3kSYIDnoTDsFYzKfVkPLEWj3cYQpMbv0OTQzKpLkE4vGNljiU
KX8QqeldoAmiG42Lia0pFt6lmiefRhiy3wuRJ2/lLOePdY26sLNW6klcMezGTFo6IC5ufsG6SdPW
XCavldE2J6qbx5ArCHF/3dknDcTzw//rtuAg+qFwtH92moTaiJZKHXLos584pr8gFRQcuLGHx36I
42PCc7vvrRwHCbwqzR9prU7WOCQ3jal9xryIKohiTtdzrTlAgmTx6zsXQHrdcM3lYKt8JGENraZD
SoGZdPVq0bU6Akx0Zq2/0igxT3Xbz4ey9Z3bcqnFbdamODXaa6kRidhPqUoJUnETSATuSxiAuo5p
ubMpwT4OnYPdD7qBliCLgeIRqo1QztJNyY2lo3lT66xjkYFI2AEluF+qNYZwnSr3YUbx56PWyukN
J1W/pTMDBO6HzmQXPohjPUmi8mOCHz0YaG63CcjZullFQ8II3WopeXfZaFBIHUv/E/zFOcfuWm/7
cYaJj2aYmmxqqKtwOnPZA43kb5Xv0/Fle027nVwnIxhWu3sjz613QvR4KNYiQ+7CIyx2PIspQjUN
DGKj2aTCj9H/tYmvFGISr8bJT0yGJ3taukePd+++rqnqbait2E/2kHyxdGcvg5Xk7948pN9CRRxN
AOXTtkxgGAG55/JsZ7Lh4SnWcesvkTo7ksaetUwl+bh99LSMM47gmrF7E4NA7vultumfXPiCIXPY
ciGlBz83nL88guVRryWiqcHHM8jzcBMDi4aT5TVGMOWlDOxoWZ4bX1IilAjKzaIWzoBqZ7/dM4Z+
snWO15yeNWFydM3TKlOXjQ04K/aqhWHPyIIOMPKss56vZi+i6pAITQVQ7gjvru0n0WwqPYjztYF2
v/ba36FrFCcCapZPSpf9T1fOPd8kR6cEUTdJLSgiWOYPy199JzR4cfepS3QQi1MZWqk13bWTxINp
dbI45twXXqhj3T96MUOIKYYhTGLlXzLckcfJtrgrqEA426Si3BCa2Z6nuZtPMHX6pVEzu0WOoRCK
19lJcb0xCCjaUGAtAnNOSK7P04ozvIHjl+uyl7TZ76VXmK8x1y5UvhI4DMjj8Te9AM6nJymdPn3Q
l5+cnAwiF+sMCtAt44O3iPmoQbWbTWkwlA1eJnZA8eJhTEoqtbVZbgXX0wlXcXKYeTEPflHWDIpj
nu6XIbJuMvZHBGwFK5KeC/+kWs4yCPn4uACAPRgo3+TGaNb6s8xz8zHuI2op80QcC1P058hS8l6p
rP0pymrKbrt6GREkOL196K3Wec0H3X/YQsg/U5t1u17F2Ge9fnkrMyjcm0H4qdjppTNj6izr8czh
DnJi21zMGaKEmc/jY5bEKuy7SAk+D37adqfQyf+OS0eu3JCWCPkavjmFr66J3YU/PWvt621Xzn55
MEjZBObR42VNXE9sgObabWKPhDE6yrvp80EcW7sywojA7xMs1PRhuVGxqw3ct72ZzeAEtrGLekSK
ERFw3zQkQJ63wm9D6LBqS0lV9HdWkR+SLJH+VqsHiGxnRgXKNnq7scqFDOZuHHaLNdrftkUTlNUX
w9kux5jZuq6szypTMiyhWR/E5JR4s9pW3pUANQfTlcZtMozzHVtBTV6XDdqdtH5/j2qSwgxvMZrX
gQAdnvLFMw5takD/i5gq+3ikIHsSpRWsaZXf43aLhzD1HIvHit6UGigdgpj25qqqN7PZj8OmT1uo
MV1b1RvHH6ZlrrCjdoq1DaIaCIMYweoJ5YXYqlXWVDikBitz41kB97zz4qPdo5GM5EgQrQU6YuGn
f4p8W18UeOxdo2t6vNZVPVp+lsE7FPGJATA9QcklIZ9e/oL8H2hSKHkpuQCupUM9aIg5d0fmUB94
UuQ/69DXGxuZRTDAPeJwWgtxMTAZXXJVpT9xqe2bBr/Cdz5cUW81r+qpL4m2rYAod55NLRSQXvRD
PsWf2G37sDFH5l49QOAxRoR90kWg69q6fnmHvYmdGAoOfr9Nr43eLVemyHS3TUUtd+zI7G1ZVi6M
cmX8igPX94LZ6+HyqRZ6Ji55pju2wnVcKGQvLY3ZB8K35FZ6hHkYfIkQbcDe73N36rd+rou71nDi
28z18stMMCkovGNn8IYz3cZJL55SssCjINE27V0C/D7NvPQ51Xq6K0znqrqtweNnjo+LI2cwmzJe
w2TOtXdoTQBcWmNqDk5itH+F47nHUZRGGxorUUw3i5/Tnsn5v+I3r7ttmQN7bacc/EWIhfwaYrf6
A4ddYrK2mZr0zsgYz5p6ez/oaJI1cXhJ98WBLXxBWhLdsRfIMWgS4y0y+mlnRaVxAOybDlaUWNZm
XJvslAFHcnFU/vw6+1P+liBMOFa1aM8FqRW3onXVnUcRfR0Usi9Cqs4iYwPHjpiwzLuUKkAnzT85
VJ3uIodIp9vJyfy9KbmMt6Tkltafso3pLDMrCNKSSNx+lR2A2EiAU6CLejK3bV/98bJmtDc5dMNe
WWv07Ez14t/3Br4MMU5p92wRCeDvEsa3LMD3lZX7sV4Uv0dY0omf+Dvmvy64/5YOhHJE1sCr29I6
G3Pjrumb5BSOd4zK/bdAkHMvDAfUpeLrSdaDO5Upex1/+WtPXN6Z7EwqKW3qpUosjxt8qhTCcbkG
6Keb44xQ88aBJeOTForaK2lPZ6Olm613O0eFjXR8fVijPMpvGFbnfAoIynCj+Hj9wAoaRvnCbmHJ
2KDZacghyBsP7N0W8blRblRehJVWL1FTF8nWbRO/3OLvwHmTVFlLsyJJBj/MWoPJhNEu7VEOAAXw
lTkQ8+hGLK+Wdi1+eTsxBC2JsxjBykw/UAKEgUtmOnqZyiWd0Ok4ato75lxOp7jJ6d+LCZIzPivw
mUMrobS5h8cfdDy2+1FmsAObxK8Nxj6dqowbLx76gPfJtvdQEO53s5ieGRKNmwMvyKpY90KicF/b
ZLC36drK+xVaCBQlT8xl49QxRYy23d7MKne+pOoghUrDK+XGWumwiFAU0R0dOc+drlCYJIiaLCXm
rTsNy0l7eItt/6r9qEAPA48jjGnf7hSFY6B3JYslwWBFbIq96Tn0HVpJVtL9qqJxZ2Yx7gTcd+hs
yumDD8zbtUNrnfTVZtSguP4zLT1WNgvI7C5yJzs6MO7OZqjtsfkAPe1/wXnLjzR21JMyrVZuMnRV
N1A6SOPyjlO7NhR9okPMgI40XBV3RTrPfxt79g8VoAzYOFEXf1JzZdjvZJzs206aZ2xP3bYDpONS
9mJ/n/Fgf/qEXVK06ht0xkb18IlbLb9PkHQ98Sgnd12Rmx9ypO6xsub5LCNFC6o1OzQLTEu7pY6K
XaRZnCfP6IyAm8P5W/TxurMzmu4iXZnPa0W/Id//ObCcTN7ajLe/dn9FllzP1G+1tww8VLDWvLWg
q25ceif6vMZvI08ho7ukh2UGInD7HEY5qurqgGim+aIrNLkxuqy/sb3kLxxUdLsQ+iCoKvTid6w5
doKaJfMKGoxzahDMzFVftXqw84NREhpADaeyIU8pKZwczYsQ1zI7wz+10sMFqseJ4SXxqgyVkIrj
G1wf68/kJTSI1wKHCpD6U0dfF12iSv6owdAfNlQjmdxp3Y7BiAJ+I2BobloekR1DND17huE/8gX0
L1VdRPfNYHfBwIC3mxdRbot2Ab4mkrvw0XzEbN/EMbjPflZnD7VRlV+TUYCArlEF/xP11WPBfmIH
E9Yy65+q+msnHM1uD//kGCmF47+/EeK3KIf6f/vP/3quNP/8e63c//k7/mv/W9196d/u33/R/4/d
c1dn/f+qLLq24P2rs+76Av7zPw5DGX+1y/9VPXf9Hf+snpPyH57vuqbn+VfFpLwKqaffrv/P/xDO
PwDv+f8MMJJ/uep//1U9Z3v/UJ6SyrM9fgEsNX/cv6rnbPUP13KF9KUQtlTMp/8vzXPC/59k4f9N
FLumtEwlXE4S//o3ef/uTKsqjuwSfjroPOMThYVoiqckWq8F1IU6WJK4hKXX5s7rsBnL6I4YLPPg
avgV/LnWzq2ECgCuvW2W65dIkrzvTit9zsREAMsjFI7KiuZbgotChlDrXFuyP9TK+eKpzh5cEPWT
s1LT3FccFKpwaHBTP6O710P0xdFThFVNhXlcReuD9Kzm5I0Rs2VbJjcyvab9p51I2RFn/yQtN34A
yeG06JXcr1lEDAwZiVKoB2WQULlc6Z96vU2n+dYQYPaG7I194hh1iJTW2PEds86zY1ihaTRI/pJy
rTimIndXFJHeJ2bH+MVAMweDn3nPccI5BcxHEqo2IYNGLzpYKrPF1uqQw25aSDHqqdPBfK4NqZml
K+O59sijDRAUloEtYyTTHSNtkUaUQ6Q+HLIHMsvLQS+xmZvBXI+16xvPqDaj69tZ94jhyCFD7NMr
MyQ0PQLrt6foJjUSgWw7Qi0ogBfhDJ14u3Cbgrp3ipnCSMrq3U/Gfemy2iTVUn+u+Rzv4AJjjrLM
NigwJRnzyY5HO4KEX4cuHDwNdMW1xCrDC6VSM0qNW8v2u000FpqK9TVNQw4Ub2OnTk7zaRtHRTCI
lTp0wGYECIMr38ZlHo5ZsmjyKNLlYEYlHaLWLzfxuU9ZuQvkV38LtjUWZGNogirLmvO0rjeifqTK
MxO93kJ0ZkGFpo62VebjaBiyGExoWN4XkXQ3s+25X8Zg3giFXo7rEcUl7oK1oVXBW+ynJa7KYzeq
76ZB0mAYH7O7Hpl+/lR5fJ+3676czQOj9aX1XV5A0fOpxovzMEhf/FJEZm/aakUIqfj0nDixt3Nv
zhuvEFsZ53XoNOMNkCjAutD+g617ZNIxTaQtDpCDn7rDbYwhc+8JdFWlav/QRXlYS8v8mrk90yBL
2hjJpPTTXTqawPUcAHfOigJ0UwxyeV0k+RZImnJjB/Be3BbOzK6ZN49dg1rGm2rveWk6/Qh66QTl
qDxw3sk49HY+3vktOkpbSSuMbReNt5Nc+9VzdzPHmDtaeZzhrMJMpmZI6O/80jbsoJnq09uhLlxc
i2Z0dNjLoLoL7527yTpPI+EjyGxremX7+iUr2w938PsN+wHG6D6Lo80wOu62NB0D6UMfZHb2Xk9o
R6y2EXufusqthnoOtKpexrVt7tDZx8dBRg3GcWiZqpctm75Kb91m/F6KAYaQ+LN8E7GkBAPzHJoP
c/TABbDaCb7X7Kn2xi/on04rIk9Q+DnnKO3ii1bGdKvguQ7FoMpbyhudD0/aTwb8C5Xf2VOalCej
Jt4YxNUPGLw8zo8xuUwFBklX1CWxM859Vfr7KuFV54i9o1wGdX9e0ctsKalybrxhas56jvkOP1Wt
9kO23o54GDrN7fyvWkEYpTGVmJykucN9WN1HjXk7mJPDSgKyYa2ue0ktITbXY/pUc/bzDNoxKibt
npu+I7Td4ZyNDWri83Ca6iAbPYS/8uyLlKJvJsq04oRwrj3wFvoTvm/dRD+lj3jQV7tlyoj5G0i9
YuZmDXGTW1U/JoYNWdkhcB38PIxT7bKm5s5t1KqttYjfBg3khpcDRd/qgJE0xhyMZL6F89mYnXPR
kKOPfrmqHQB1cUICve5mx6p+1AzXwNA4PSidZgfUAvWzMtswhchIc5jrhEnTGPTrYpPG1eLwyBWi
trEAfhQfi4AiaDz3BiUDte0Vg5YEXTvO1LVursT3cwIwFSEQM/tjo/RppnxEofkM5WTWgZmXUc+I
aC9bObovc8lkl3upEdosd9s8p8yZNJSE9788y25K2XSK6GCrlTrR5acT2YRbuNZ7vnTzIbXWNxpx
JLfDVZq8NMObAkoarWpUm3HqJh5if3zIWv2l4iHeEeNfhxkBSWG/gg+M03wCRoZuKfQGbBxJ8yrv
lkUAhsXGA7bG5SFCFxLA7tFf7j15UXKTi4ofjBhIt0sfjKj+mKwZEL1PFrwnTfqu4qrgwNW8SE6f
wNV1IF1Gcznw8FBwNt47BtrShD5Ge63Cq4T0zpEOEYKTtZ6R4M6vY9z0h6JYj96U5cSTAgzpgRrE
RNbDyUpMApXMTT7cLl7nbLKyQQyUeLXYIweFPmsAcGuu4DgDhXVx1OI/fR+7KyzY10+6a70TZbas
ZfTy7VmBoyMalG4P8RBxhoO0F1n5WHZl6AvVn2KLjI+K4gOCPMwTQZj2cy/uRplN22Ed2UlBIkPc
NmZYweHedtnHCkG+XczIdTdZ1V+s3lCHaOHZQoLylnSI7HkIxcFtTP8BcVrK8dDXR+4I+1BwhEDM
SX9nkt6RBLwEZ49HFkrYaM12o5Dh8rvHDaOZ3q5qOJuaj2Zo3RcrS/eWAzhkd95GiwZ9R3Lvx9eG
HHfbdAi8hiT6LngvNoPXfxRxza/N5ikwuWh2zppG740xTpfY4+KLMuAjRy9iv/rJfNubNSU5o9N8
JlU7gg+TJRW6DGJpmHHcwP6lB424JUhQw258RESc38OOY/1tavrd0ov9kho3a00rdv4eQ4bO2bvf
F3eOKu6bpUOIWe1Vll1BZ+uCuyzorDc8FU9lph7j/I+vbZZOJCS+/6kRVon8TLDh1kV1Uw3vcuBy
HREJ9dW9PVgHwgwwkNCunjQEjJnXiO7c6i9TNJunpqTsXczUdbmkqmXxm20CGGHxvGBM6g/J5Fcb
r7UeqjnmqqpCY7TMsB8xTuDStyZ/Vznwhun70qgdiEoLS1J+5XNxb3ZyW9TyyfCn99pMTsoe7rre
vm+r5qHngVmndNr0LQAs9BgcmZu2YTRVE0SUOhqMrcAmC4DeGLEqCRHfFUl8WGuJBQPpvOmNgEm6
/PRyG61ICr2ZTzJEBwv70HM9sMh6G9LUa5wOpqvpSmLNGvMuCiMrVkeEzvIAGLPPS/NjbWoqPJRY
g2iOHhrXSA+2U4rtYJA62Mz201DwUeYm+ytduM2lxmABJ1HH36nRfibJiH5G4l6I21zdqKHChjn0
HvT0EjhJSx4/GkO9GL+J755bMLWdY5Rbq2l/lsQ/L1gifGwzfp/scnoPloYYRCttu8C6/lgoT98Z
2PgzMC9CzqceExO+keW9ED2fYzbqq4qKBnajfivy6W7wnO9yMJ/QQYk7wyx+mc7qU6WUfLda6xHo
jp+qkKQ5IpXD96DFozd2PEpyBNDqpkuTiMsQlfuWw6AjwI030doNCnPpwl+EdiCuvpYxzp78Ip6h
hn+Hyg6kJlpt6fEnFEw9beEErLzLp4mT/+yNudy0de3fa3yQfFd0c+E79eDp4mcSWVjZwiDLTZvH
cclnxAGugdweVdi29Szn1oq6aTPYNpiYGd9UXZeDhdjuU294gJgIh5cXMo/dP740PdCtKb+NEHfQ
oMkF3ywuJCiixy0V7xzmVTNguZwtzNcWIJjblkiOkClUjnNvLusSRnnMiBEnx7GS9W1V5fKOTWkI
+yr/GKLo4nhO+hHBC7vc9H09+mFSM4U7IJ43WmAc4EZuAzvnZxSVhQR5GuwvApfkQU8OktpIAox6
BkevsGCqM8oDNi7E4w1Zbs+GtLn3HWHrG+kXVNtXqASEW1GG0arhVE11+zQna3c/RjhNTbiOZwxU
+dZxG90D2/N2lG7sw7ImKPRboMrUdcVGoIpHyhCnQ+jn/ieW+XjXE2MedJzpe1JUqmAECsS24KGO
nqpqm5M/dqoLYs0aW36JevJ/Fr4fIzx3dimRioRZk2XB7PbmZjKTj8TLrR2Ytzh6FIuBfw2r2MTu
0KJk6cWLncTmlnBU3CDE8H7LaGx2hJ7fkCIGFFnmwn9poQRCsCkngHp1yZ2TaI08vYSeB0Hg0n8Y
DPxUr4YN5BngO3Lv54QjSU7CPeRuZx/Qp+Moq0VkHDwpomCCo0JkLhC/1lSHODAB95lfk96Szx/J
qskexNNDwVnZLM1ZLU50j51Bhi2ZU/uFkzLsa2M950PnI/eoGzqTV+vTnyq5G9DZnkTGMBB4Nidx
0UjiA9sYuVqOO2B0pi0NveNuKLvm1Pk+9O/IViy79cUVufk2jVIEinqY15Vx+3VGUYjuGJ0mp7ve
C69Egx+XQ1AlKVHFsxqpU44b8wbRVLcVZTmHrUvcSLFElLEPmbiHqEXG62bYnCwSvRya3TYAdOy0
XaibCPmm1e9TUV5m/w3RpIFEQ7+6blV9iYQcodxtDK71SKIEJwIXx+q3X3bYJpcYNgmz77SpY/Kp
XHO2bjO0wIHTCfshTdVH4xvqpRpFG+AYLDY9X7q3RdZsOQr7QBTreR8lZI3GFHKc86R5zlo1onS0
1ZEIETrDXf3Rax62qMUFBcN4cgo4Ldkx1y/gaTfy+vWcc/81F1jZBsucd2aTi21tpw8IPP+Wc8+c
B6N9i11uPrOqw9aMwg/7oXwfVRftRztObusx7xEPTCtnUzzdYEGdbxHJZmOocxWhSV7p2quW9a4g
i59Ll8G/M9DLcZ2sCUIJb5T23STa6N0bquYwqt4J0zFSO9TeCBom1z24bIm0lyZX+zNknvL6kyF4
LdHo9Cf609WRQhLn0Yr95dC4o95XuHTKbdms6l02/vJYiUxemNrUH+Jw+rvZxCjHRGhN99hiNMdS
Yv8YZRs4lh6PMSadsIki/aid76Q5EFf/0PTiO56I62uOsrkk0CSeA1VZ/oFkbk96xZjuV7U+kA3R
7Hy3QbgiERbfYneguF1WmOzyfHy1bO5dgzjAbx5PFEpeC+PjjfEtVPLWNrL1kmkrfueNz25my81/
7Qi/2wJ5sfewZD0XNDNAsGH+wmH1jDiT3QEE8zXRwn8vp54lZpLNxzzC/C6RlX229uAxV0Wk99pj
O7eB4erqsAxQ/hVliuPQFD+Vn/Eg9Mo2O84osQIYD8tghkZSuWQwetaafGgrw+zmxP1Nj1dS4nmE
ndv3bWfngT3bxmVmwmXJG9v4/Sqpz1kGiuGDwhsNhWfO1aWkBxHNppHti4oZMlDxkt8SKTa5IQlu
4r5mDjymlsYUtHgNYnPKOMQZks56c+Co7+ZCzowSAnR5UxR20uLki6anAW4E9yF/ZRJWjXNnIvx/
NWphH7Uw1ovuOtZUgb352FrI97dz0kTPyYT1AqUt2hd7zdVvhG93WzAfc6MBVgdTl2PxJRHHBc1W
6b6Sw1Ij4ky8LVup/IOVUW7MOTJwSMXs042sQ9UY1nYRq8vmgJTMyvx2M7kVVTaxgYHKdCmGv3Hy
qTIC9nn/T+yvDzpq5EuVs2joa+wyXAz4DXsWYsHGd0HMFLYJQULANm3ol9iKgmh8GXlfimTncfAp
B0Ffz9Ff6sAGFTglgzkGBLDXZ4xK81EN44mMq61LoFKZWM8t3m+7IfiyixF1s5sMcRc9DpFbH2wG
sQD3K2B6hyR3WGdE+S39Et66b200Tdje4GsDGclHXsVRqv7ddtwNVc5hNnjJdsDy4bVlkFXXx+C9
mUZkGGKv/SkYIifw0M70013MHHtZ8CLCrxkbla0+ko48yLnjq8bKApUW3DcTfQ5bMyl12I4ZupDX
vHAe64VIaj3t0sV7xqoUpk00Etd6mIrfvON2G3HQO6lzUWtXPbMmjvtExUATZcXFRxLt6Cka9wYL
75oYmxWG0HFO/lWGnGYZzRHx9xQnv5ZYlls7zQ9qUVNgCQc1iiTCKrWLV6AM+FRQxk0WQYz43rJX
c1ruUQzclKbH4pioG89S3153HfAIpNyWtuczzptBcd1Dbe6ER6qwceKV5i/uTjMgN09fuI6vqr05
EFjJDi52UEPVgB+oft3Eljsmqnt9PfBUkeVBhMQYTbfAUeww9GFL/bLqHCGH3AH1ocnAGe2tCERa
vJVYZYO5jrZDztYdqwu+xG0GnqKnJAAW+pGze7964uyz06cl1IiN9ESk2b1MneGpZSfc8ZB+Va1t
keREDbkg6+i/uTuT5bixNEu/SlntEQZcXEyL2sDh80DSSYrDBkaJFOZ5xtPXh4iwKqU6KFm19aZ6
kxaZQaWc7vA7nP+c76jGdCmCicsKXioJDjwCIbWK9I+mu4OrupHDEncK8GMTtV+nBEocU72X+Alt
YOeiMY5ESV8te1dF3Wqu8KdYzsOsLGKZfdQIATmd8BLAHLVVHmdC+J4R2o9+aVxJ5ePWB2U2tMqN
LvRtV4xvapicg5jfuhXE5ywTa9b4asLo5CCxGVOL3T67MNrCZTS6TeQfhrS+cnS9JIAr8Sib8Tr3
7ZcqMgZvnpZ1Pbj2OSARO3KIOPpiP03krmmm9aLBaFdCzgsfYMvEFd8HdhfX4U7jFnUl9+z8X5gB
rvDD2B4GuFOsltdxxjMh9hpCAJdGqtwp/uXGR6UtI4/FhIHmLZeZdbYGp3JAu5GurC2WoJpBlJIn
uzZoDzDv2dNU3+D4RBoEH1hr9CR4it1g5SccB7tJv0WK5B4wjJuyYEfxh9CdhpyxLW8Nolh7SJmS
N2ZT4iS1zFU65OOunkqXfA+S1mgZK9TA28FON01Cqpu5y6qlx9JFlMDkV+37QAbI79dZV7dmRVmu
+TYMlMv5tc+G7rxbANV0SnDcNPkoa3/xy83tWSWpfVc3U+9ZYcnyWlEfNjJh/AJ8RRJdEtGupBKA
51kCQymmt1SAHpMhT3ihnE3KnnDSUSTV914drP0Zza3LD2FVeZMjX+r6C3Zjxq/OjeqIVRU5G6uS
5arvks2cejV+OF3e+9HJiWyv6OvIZVyMN+ngDJo3VE+l9mFH2hun9QEvS4Xfo7Fvk1z394ExklKq
+NJX3Xwce+lZvnqbtdU5NtBgWei/5up4w5Vknw3DUzPWJ3V6ckRzzSv8VkhO1npoOBY0evIUR/E2
5N5iYgQlfAP3wq8PUdey6Y7KoyLOkVIy5BhXEM2OKjlZO5u9OSYLpraekZ1IRewVup9ywuvHmp+D
+LHLgolwwlapTxLJiiOQPGCa3vrpIxIE1YKP1UAo609Tz70mOkT/dhM5WzAwbtlaHEA5yaK3jJDC
/cw+M10hVnCMqycWIsiHXBYJ4vghwaL6GnEeHSXmUJNs0qzfmsaj3TUrTbwY09ekeWTywr2PmyG7
wRLzL6Ak1O0qt8pNYz83KqPtUltpSB/qclRo80urIL91OBdzVjSulk8jJqaVTVJzVjvLLQHTPzRy
IkUWFMlaMLjB5WI/9KEjN3iAr9LqpnPV1FxJiFGu5vZDjtYhS4q1FN1Nym1v40R1cmAmfgo4vZAD
tjVMiemD7LVLFSv7uoqW5xn6twydjPsjZvXQKuaT9Gtv1gPdiztrF4L+aGGcECyx7+JZmmtTmWDD
mC1XvckMjkLrXnNDx2qr1J111rP2ASYRHsTWmE4oWzK909P2gw0IIQQUzQoT9MlkUSTmu6zj7WTf
AAAYt0OD+WwGvGCy8DLcePaDoMd2Njd3g/poKfmFyl43HQhO5nOiroXaf3Rdu21sTt0MqVF1u3uZ
IBib3HRwepHomTVv9oPntpXTyRqMDSdsRnj9c4nX0TFMvD5FcRLidq7Zb3G8Rsm0a4bR2di6Nqy1
0XoIZzYcRz+qsYq99ssSSVab7CFRLLfpWw/jke3mBNigXGyGjKFbPv+po4oJFP0QDDsjtf0N6ni8
y+dgiUI25kWqo4mdtDxHqoG+i8tYDa8l2i7KS0C4O3fuMnzA3GiMkT/LgUxBhFf1cmf5GTKTM4Ce
5aLkqrDl3IbqAmTlOD0H/jEWRrdLewDHFo26O6cr6jvNsZ7jKIj2Dd3hHoZ15ya3fP8QkdYPeRdW
Bi6is0MJSRYVN2G4qXQAGrpmfy34Y64hUhXqTFp5hhiudGfC8lCU9Iq/Q92WFtgdO1nroa3SH05O
KwDy7ZdL7p3Iak8BQV9161KGsPhl8wV5+6FtpxjTUjh/UTgaukwZ0tXo9OOmIpqSDe2a2oIvdtde
Ak7TD5OZg09LYg6oVnYdY+ctGyTunf40mHa0nWX+NKXKBcHhMTEwZxjjTivtuzkOpAfhD13L6ZkB
GIc5tO90znsd/bR+2uluSBCNm2z7mFVwLwTZBwxaEok4olkvqYaz1lDIZsihX4t+/B5ytoZQYdc7
fDFfw8nn6GiwieGZ7bedGr3F9ps1V3eWESUIE8NDqU7nKJCP5ErOCiL9llwsWgjh/g03/n2VVsY+
G4Wzinl7yJ9X9/4AS2aJE6cHfDTZ1mnCb6nNwC9EUdDYHgP1frbDfT4zrC+ywMT1zwMYA++wSb9a
fuGpQXJS8Fix+gxMGjIlDw9mHx8Q4vzNUPSgFirfBKMB+pWCmm1B3Xxo1vzMVKxMsxv2UYHtDoON
+hjgZHLHwbz0qsqRxywdmg2SUx/6sJpyeNL9Ej0lWs1grrpj+43csBREErvKpDpm+MDBybnThG7g
J7q2mRsKKOpEq9YBWZJLkuo3UTy0e14azigQKPu2LjP8XjpLUTl2nt8BAtMb3dqZWvvqhxCGkDWE
N9R+6Cn0046Kds/3kZwQgg5qV8iRS2jrCu+3O8/oZb6ajM9myrmyHqaBKxyYCcKP8buJvXdvV2F9
mAsyBWPfSXS+SZCPBytsJKqxjuYu2tRmOOyr0Wj2iokVDmAhjtGkXs585IlFHHcrZXawY41js8oL
PBFqhESLAbla14H6nozRk5Jx0KvjeKv1OBOEPqQrsyZ73drlc8Bg6Zb+GxJkSFZXe5T5GnEpXgkQ
Pt5ALdBZnyVTDYJ4XhbDH2mc+H7q6ofJ8l/STlU2sp6dE+dFYBwtA/KonoHSNzm3FtU8F9yMI7uu
j0qg1HsNE9VjMff2qelKY193qN4a7TSE+NVbsUycyeDeFIQAtpHTFu+tBVxqFLV6EqSzv05DozyB
r4HpouL0l0U3oY4GzAiy6lVTcpM70HwpzfBmCsVV6cUi3fIC7GIu7sdKJw9vMdcgZ+3muLOhNzvv
Sal7IYHttSXqaoVYzYkoSoiVsEm4GYf02cVAnO5hx+ItEGRRg0gKD1AytmAOObGA/2xJv183oz3v
gtyZHtqxjnZ2kjWPQmnOmaZGr4xa6t0Iz8fV6vGcmbyHBbTjPorKvRX5xiquwYDk+F18K8KRV+Iw
DMs10zp9jVsv24cEcZG8hmhPbdGm8LNk0cbOhZ/WN8PQvflGA9+iSVjRGnykKzIvnOrLhi5c6EkO
KaxAfWuRFUJF2yhN6LU6II964NsTwjmFhdThfGVQe9+oTbelYarYiTLS/yLV/4+8WTflR37f1h8f
7fmt/N/gvlr4rJ+7ry4f5Vv6L96r5ef/8l7Z9h8EEHXL0jVHR1xY6hf/8l7Z6h9QA3TdEct/2HL5
N397r3T1D8IaOrYsU+cpEwtivIEPFf7HvwvzDx1HlorSyB1LSBp7//TB/eyL++///m85UaqCQFzz
H/+ORvNPjA5D/txYHCvZFLRDXMNFMeq7Jqs6Nl4/29eONq8NW1HuVFyqZJfbPtNczp+OsxUgebYx
Cvi1SBRnhYcaj2Sd+bsoJCTp6KL7nkGLhOgM4W/Qu56vgEWINIjj/iMlUrRW2wxjxcAV0wqKYZNZ
joCRJcN75NzmEhZcoCS4Y4QtTUdz7obxbGd+cD+n9GMFs6Z+oOI43KKnunZrNbF2ehEld46aRYcC
x+MDs8cC+Frk21ec5dqe1C1+EdUQ+zhL068AqeKXJulA2lVKVW3MQjc9UJf2UYGXiP1CTeyzqJjc
G6xfHhphfhhGgpsYRaj6yULr6nPuv+ghl5dKYAhDWaHzZsWeyilBa8F/jSSOP6I4H+8qscScui5U
XixOlyF3Sr+8VBHKvKn2xjqOMuO2Zdu3C2ZAOMaJ4GccHyp/mK59XKbPmTCCxyipTKhenLp2lcOc
kxOsPr/2Rdses2xJyUA0iZ59K0HdV6Vpb+lTbE9gO8pX8k8seZPZfNe7SrnEMuvek7lVT3HjsF1E
AS4dxm6QLAGhacSHZ/sJMAnrDGOBw0SyPGKgH2IEm6yY+2IF1P3JlwBvQDTa2reymrJvBVjA/dw2
5XtArGZ2y4RCsSgprz3Motu5hMvl6kxC4IWkjliUlBrlLLdFdzGzlPH5mADwcXs7Ub438BRwM2k4
kTAVa2+VLXqEc6tTqdKI+/oZBcPm0DK3X7MoVL4WSkLQSjOaZNWPnXPTYZA7ITzd5qYfn22V0GtR
qzgAy6b6XnNGXGZBwmamUer6O5PNxWKlT+smK9+HUlQPecbS7SZz4n9r/YjncWbqA11uFoB1h7FM
b9ORNyL2GRNyWi4Q9LlU7A27hGM6s6tWQKkzfMtJMRUVPrjef6laETxyJG5oo+DxfIiE3T5oipUT
7IdDGOiOufU1Xb+J2wZcp1kxPIXZ2e5nIoMkOB0mpbwDAArB94PFTCMsOOVgfYUzK5+tJAvuxyLz
v6eBXz8ZTDLP9JX55ZoBFqc8fUAw0yWWKs5nPTVcBhO4Z2AhQb5KRrU5FLqi4OALrfKpVJ1wT4Sh
qNyhVnwkEV4WJ9Ayonl91EOoSL1pIHvqFbbBgJAJZ3UUczfi2Lf8/mbw3gwpgAKDn9UE/CitncJi
Ewt+IW5oguixPanyyaKYcMK7Es+P5dJNwwwOcAk+c6B4tVCnfEcwunsR9Uh1nFX21XFWxvKukDAm
mfjX5dHRGi079WIqrnDvW9eCbH3DjcV4gDASeQ40pejY4hy60Gs8bpqUh3elNOO4nSnu4GzXZqOb
NZPRstWHzbixmlndGjmFsL5TyXVdDMapxp9vwRbsMgK4s5qOXjLJZwXEhjeXT5oTLHflWA2+67lZ
7ONySm7jru+vbW+Yx57AWHTpdG7/Lv+kEf7sW1AsssagoDDhbAh+jFberIJZrwTmmtl+z5M6QBDQ
y4eU8sN9VraEqP24rA41I8puFfWGcwcP0X7LYUptpaEHH2GWtnyBorLYW4RwTE+tZcZguNTNXZQi
djXtbJwnPdPOOP+VlxrzgIOJCW/ROusLC2NmkHMwH8PuQ4IUeI0plgG4myfDY5509UthZiAaWrXx
mLvn3kwa6lUDXZdDh6FUAXO9EjReqznxTRAm/abmBkEU0lDKmxDwJ6p6EGaHtKwjsbJCwVKI6y65
gdvpGGulHsWhlTHDMRovqp0/q05DcVplPLLc9HdZFw/rPrRucNDNKxHGEYNvYZgPrNHBrcaY7om4
ZPHR13V9HcAAvY7Y7Fesh7EXQ8j6JtMs+9IaGY5PSyt63MCdyYOZWG3L72imC0oCtooX0WaMdwwG
6X7UW/tEy0d1IDI5f891W30fwPasWSYNj/VqOpV+bnKbwE13qqQszxxD6xWg4njEeaM5chWLnt+8
sRvJJc8xj7h0NHpHGUUfY0pyzgB9tGPUz8JNqVeNV9Y44XIsettTaj15jg1V3lfT2N5nuUYXqtH3
F6EowW1CpiBAF5uss0ZSE49wpyeYYwOfoqtKILIXkRLdU2AwmKSQg8p3NYH5mz0NnolXwCG5bydz
frYNLTj6lGws2kmjXSjv61/5+OaZW1nTH21W32aVZDlqehZANmYQXzlbGGnzO27h9gjgoSIHlvqc
5K0RITByML20ao3dwE5zKBDERQ6+r6lbfx6hTBRKYK57zKGzawaMUoOQ58nl8uGTn5IETFwa4pgz
dqRIwAbKpH6OYUWt+Oqr8AQUFNTCKMetEiFwkuwSoGusoLETTxBw7NyizLOvNQbzp6qe40NBAvXZ
b4J2ha0E/K1q5vOezEX55ksxH2qTSX9n2u28CkZHfxnzaVgNeZGjnfqt9gAXGfNNbAHJIS6Mu0+P
+/tGZ/xNRqc/UDluMJRKBEMJRBQJDTUOK7eB6jG5UcJm4AJTMl5qgmQNcF57ADGTMYCF0hT5X9lc
GvsURXl/Kcdsep7Venzvu7TvFw4spoVezB95W5uA+CqwkRpmPY95ZlKheynquTeMZpfhrTj08Ww+
IHsCKopmu7wd9cJgBmkvcWNtOkM5Kt6MRs6920KMzFBaCe13JmIqxktsxE2Cdq8XzD1lcMct1cHX
YFjmyERzNB/SUkVoUvysPIMnWAhiqt+3G4Yg1R6700YmotuIKPqaTTBRHKO5RfQJPSL83xAHToVm
4bxnNRqT+awpRFZ6KhAb2ywvMx4e9jA/v4XHFWCxi+27QPYY+LqJZFhqV4Bw+yCNtyUyV+gGoga9
DZOXNzMkzq3WWbPxtUgwGsnnQwYcjaUsGS0sWma1RTAPb3LGqfdhqEs080lFzCo0+rhi3XkvtVjZ
khNYlFJInYUeAPoQerj2LeBLI2AGT+H9W89tBw/DIeAdkrDwSgIrPhPSalpRvVV/TBEnVdSEdm0x
i0NP7dSC7OfQ7vCICuYdQXKxrEi9WjHO9tVgG/Pex3YNG7oofXyfXSNIp6JG7/vZ7L4GZpXu4QkY
XuxU80oNmrVvlMBmCDLwpZ+x9dDwceIdbRfAriE2zK5zJGk+212L30+sfMHsDnSFzMgJWWaAx43O
oq2Kb/xmop/w5CuWjTm91OrvY1CFmWuV2HacwYof577JopXsoO4QMFespy6uBkhDxJZIvSkovYmj
71nP+mNTZ4a+iX1lUebIdeOxaKR2qoLFj9BjDKVmGERoZ0evyZwp77j8S3aCujNJq9K+6GtZuTH4
69CrecRdnSf2LYBwi/oRzxejDOcNB2ooC3mbkLfOtPFO4pXDPefUm3bWYfPFvt9syXWXxwDhYAfy
4sWuhvmBLpxiqztDc6pwdsAUqsaLPRjJbUJOGMINVB1dY6ChpRIV3yglseguZPcI5U3YjXDtE8Ys
PXBXw83DQg43mtHbjKXaHHNP16Bx7LWO0RCpv6j8WoexdWmmbrwFdImIoiMNrtTcRDuRrbEuxwjh
TYmd6KV1wvosQzu9GbRCMnFz6hfH8evpkDSGGu/gzmUndcbSx9w6UpoXi21qBRIIaaGAVfE94OS6
LQMFlkSQV/CpYQEAMfDLmIXDD6bCE/kx5U7IJLtH48kYJqFFDV3JpUaMxi0LiBksZCD7IswqCndp
1paBZ5VcOjDVm2IjnKZF11T8q1oqVxQsPgIF18GOAGV2mEFsfJlxYj6RJsZcmmow3aw+2FdlMp5r
u9C3wn7N7MrYYqgJiZ9xLriPZh07qNDL9SxUi5l9G4V3dEKBz3KKltkTlnVomn3KDWsI9VsgXmax
5dvuByfZD4TVh2hkdmcPg0m4NO+dfcrOfKz0EIRn1+GEXLGSA7qym/ZWmKnPWbsLz7aWa7WrKsq0
7rMKhdWPnfSd/63Uv8VqlOLNwOy6rbMc3YTzXDtCzEg596tD+xDowgIIxuTxC0KK8VSZ1lCzKkzD
oZPdeDJ9DultYainAvDna6c0xpVSWvabIl90e4wZ59py9HUBfewgJcalhCDLWya75OqYE9mFrCxt
bHKpfK7gILi9zBDa87y7qxik7XQbWzty1/ilqcJ7W1XDOwR6wrpRHSxacGW9cK8Lhs0gTXkE7GFt
JIRT9VZBg1Pup3qwLtZgvUiOjh8doB03agZlSQ4uGLSmHFGdUHxWg5U5+2Q0S/9WS3PzYdbD+RGq
zsZsIDhzvX+sa4hufSSpNOiVGIjxZK3TcVJdJRpZFeDM4gUhR7SgH3V5ncgZPUUSh8KQFoTdoV9W
izGj8zLdnJ54u6HMS6dMXUixyVFVZ7lKJysjGlJximqT8IQzDYQtFkn9RQ1t52nGUQ8BKtuEsSmW
YW3g5b1lPHVOZt1xk1atvUOgF7AbZzSqGluAC/FgHGg8Fmvw1MnkdsYy1XBk/KAXzDyZOJAE0LVl
NsqbylHE3zRZy4lEoTGOhtUk8xAmolUDJvsmFX1znHDp3zViaB4myMcERdrs7Iekk1wKTqPeG8u5
2KctCoZJNwpGF7gCaxhD9qVMBIH9kSAaM818xiwyp50zkvhQg3Mt67beMenGBcA0ub9lFo4kzcFI
nqeZtKSrcDbxMtWatXVeliWsep2xTCxGCammbddBld8Rt2FsmDogu5jig4PDZBq7DW4k1r522lt1
NXz1Fa3g9wVhDhrToBvMLG+Mos9XSm4YqcfKPEGX1krroS+AVniOZXL5S9lY3mjuteASyRlwctZw
n1eClIkTg1swNCr7kY6aGW3IvUBssnFqcjJN+vNU9/2bAW/iLk61cUFR2xK2Wzw8x3Zh8ZUkjLIO
cJjehD6y5o2QndnshFOrns4jtp1LFflDccKL1WD0seMxP0ztUH83OwhNQ2GRyjO49stRD/Zq3WE0
hkz4d3Xw/0i3fPj/K1Nq/1LVvH2r3759pP+2b9K3/L35F31z+ZN/6ZswUv5wVJNYmKqZZEnFf+mb
mqb9wTXHsEmeWobG1/6/9E3N+kNjlUfgZI6J+LjUlv6tb2rGH/R5qrpjScRKw6Cq+X+gb2pLv9V/
J0sVocG8REE1f64J8wNEDr9vDnBjFq8z5qnswAX2khTSm0fwErryzL52GSmpEagOBN9w4ejBTvPN
zh308ls+cu8o/44m/0sy+UfF1eD9+KdXZCDp/lg0NRoMrAfGjYe4VA82RkQvLLDqtE4GKjbkPA5r
CiBRtlaYnZ1sA9g1GQ+V+XP3XsXiC3ZvgC1yPnDhfZMWao6m0OBiNYIJWEYWQMvTB8uBrpm2TNLG
GbsSpQxXgdJ61WQZu36mHtIuepH6fJjn4mHO4gvv5ZeJsZgLBXPY5WkT7EheUOpqFy12aF5gJ+cP
cIh7RC0vnoNbtSgeEAwfqqy7WBkRvrDB2jMY8TOjiWiFS+jbUKtfNADH2zxV7yc6r9wCEIHbtebN
PDe/qZ7SP+nX+vON/qG5iwudqbTV2B+YPCuU/tpEPvmdg5CkOvYSt3R0D1g0rQTo134JhC5+KXJr
XyzsIjniuWlIAxmD2FLVjJvD/CBY6Wb9a8dMNafDoI1ReWyygBs7H7I9/PfEawX6q8PNfg3hEOzm
3INoltSwzxXQ4FSaDxYHDlgT/V1VWfsfpgp/p9p/fHbEJ5VPxvKU//CrmuQ8exT3/oBp+TZNw2Od
x3dmrZ95k3dtn7Mnyz5llu5bT77O8ztZw4uM0njd03DoGm21Az2yicrgnsPN1nDEt85u/e0MXIGU
bvqsQ0NZJNGcNu7gtgvAAP7mpX/CAjeWT++Hlw4ZCnKroqJe+cFumodtZhwiVXBvBlaho/5L/2rX
G+Q/CKhO+tKb6heTtKaThV5CSKu0mBNT+Av9u6pSb+ChdTNHOzmMaOnRuAbjcP/rl6p99kD91AkG
yCU0QA7Xh67rVlqE4YvIMQqsN/Wd6XG9+lYbPD528ZDq8f1cN5y3yQDsOHGt6qI8gUyecf5Zh1+/
ns8+9J9KxExODZphZFS2gTXuwMkYHd+sv7e1T9cj5kX/vB4tH9gPH0xOBjUO1Lo+yKk8VWl1aloY
TpU543jq8QT0Vt6uILombi21LfcJdvNlopiK7D7IKAQBpXnj40ruGth2QZpsdRJ8RAyjFzVN7jXR
7IrY+vj1e/HJcm78XEeWJPU4FQXM6jylufXDoW0n4RRqAPRmgvCbJUVbdod/2DWMn8D1ButflEVd
ddAKbLaYZcwq4/0Jtr0gXL6cm+ry0kkaM4zfVf6K5f/7n/7On3Yqn96tfEzz6jA4872c7CPcUiw4
MqQ5ZTC/Q7r0vRo26yP9aquI/qHYNFAnlBmVEP2yi+DxjPiKIM6qz3EFJr+p+69OMbCW2RNqv2Vn
q19/CuKTj0H+tIeZxqTQJWuXh3boX8qFwCbQTNmnutm1JUJmVKVbM3AehWg2oUF5JkmSp1qEZIoD
g2hbE6wntX3OOsXDXXVpQVtn9NQTnFgloXkcxuhbFYnrsAgFnDlUD1QJsxn1N8Wz4pPVSC6b8w8P
/Ww31RBKCA6wumHeyhwcm+kK3XxQZ/FkQLqqRLfNcNb3gJmm0tx03H07Q7mhiO08pdFK1807ZWzc
WXTXoVCPkF++sdDuwDshXpJn+c3CqX/2Un9a8/NcSaeMQcQhbsgfK52wTzODEnfmmnGhwc3Ew8IJ
JRy7ZYwCwCHQkmthluoNqi7GhdSeXatXEZigzGL2pCvLx+CVM1pYt0nT7FLhPypD/EX3tUesCK+O
1hXcV8AHNNGbys2dkwiVNRQ7Fh5I46OdWR1zHfmgU/z06wdK++yX/Gl38AkK2QTlygNFMiszj44g
dQ+Z6Xz0hrYr8u6CAMzHBW1ex2XSHpFUNnlK7vbXf7/5yZdP/rTk53ZbQ3XG8A1CDqP4PGWExjj0
mFoT3pYcKRxJ+Qaqh7ZS1OFrostvtHS0q6iD98PFntIf7lCqPaHMQtzi2vUOVLVyR0MDtdHEDIYx
jwf09qGThyQyvHJu72BSSawgZKZNKEr1MSMVJ+nycGUeLmxM21g7duVs8k6c7HJIto4SkBkWb1TR
2BzNqISrMohopCwaj6vz42yne72hKphNiWhOpV6LWgybPqxfDT/GPW74twZkNURe5UJb7mOSWk+h
nrz0LOKuTItTRgayDKnMGcx6w6Ds5ddvsPhkRZU/bWKW2gy22dP1oWI6XrIPD00vK6/sUXyIPaHk
hIJ7Y40hR+lagGFDTsKFRdFjJ042NkeRVZvINydEoorK5fbvB0i0bXuoB4AM9dKH9evX+uci8A8r
sVwe0h8WBwbqQdXjWjiQMLjU/dnqL3qZ30o9RepkEC6pMzaotKAHQiMd4Xu2BkTMAZbkcGBognQ7
Zjpx7Pk7MIob8njAvc+WYm8rdJ7SrnaUBKFimW5jyV09wwwmDGDig/SdmiOO6dUYFZPiFRl0l+Ei
Y7JcXxPTQprut2ZPiNbX1oq4S80Tay/CySnr30dBMY0pVlGYrn/9Pnz6mf202foz61w49PUBYI3c
on6nDwurg/FeHe01mwCRv0RKChUcfIHOyZOpenjQ4I4Y8xvh4YDOLMZSUZan60atLA9EerbGMZkx
hw7lrpkoK/jNi11e1D99aD9t2cpko5+AYjvERN4ENDkIocC3p7Ofhz5nZfsmSKsBkC9fQNwA1koW
dBsGTnGSphZcYWNmS5tHGN2CAuruGR/iPZxlfcYRJlb2QuVDrFFWfGfjtdn85jxjfrbw/bTrTyCC
Fk9NcUD0bZmnwtmmCNXcwQ3UNr1TzhhaSe7XOvyBSRaD12dMpczOIGEQVKd4jq5W5d+U3bQztDJc
lQZn5jKNQxjfplz1RBXINUhYIrBq12lqpRsTUroraHJ3SytT4bvjY4db9NI5wW3L/HMlAgGvHxQw
xKVKuBX2uRVlO2STNPIgkUonQdnia6yn+Gr4HPqWUyOV94UXJs2OXo4Xuw5vo0HbEk1FFpPhvvKD
i63k4AOA9LhWh6Et0CmD1E3Z7BkoJnyPllO9mo+EdsynNmk5VFuwYHpCrCuRpsOaTI6++b97WvSf
DjAUhpo4RNLyAPWR96vkMtE0Q8m+l/njIjsGqwDaH9Gg7mOU8F9apWRSPDYY8XJQ7oXeENgutCet
MQ7JrN/1sX4ipFdxO9GNmxFTsKSOjnGu9pst6rNbyeIS+3FVIh6dSysu00OS2E8UvL22I5+BocJB
KUR4aznmkxDWUybCmzFFt0+LmpWSLD6J14WgK6LbBiPNFEfXX7+Jn76in04mOktuuLgWDnGlRTca
0VKWn160976e7+jmGL4Ywqk8AYNyHWqgqDBDDST1lAOW19BiFDwZNHOhGWEYn6Nt3fnBb75Xn+k+
f4oFP6zhop8sCIBqeQhCkj2qXoFZ0Jtgq6fQJzlEjXvSJa6lmDdtwLUZ4yxsbBwtayvT+tWYjsv4
p1A3Ch419ASKYMslTf2bd+6T3VA3/vWz1MBa22Wn9YdcJnsxa1uoR56q2GfLhsvLV53w38Yw7FWm
hXe/+Ts/udXqP+3AmchUugaZWPgRqdHE35JvofIjso+hb0OWVbdkuT2i514yYo2I/UdKhLcCkxoK
CuUCkNJv7bD9ywX66bVT+0QG+/O4+8MHxIduDJWmjQer74GZgFQAdDS5RTLe4pzgVkeBE/iD/INp
7jFnldDD4l5y64ffNBtrvVXi9aQF34pIUj9ax2/EYX/TMv+n9/Ef9hL9/9z41LJTxu7QhZA40XCC
V58z83dt0sAq9gWidFDBauYwGkX9MUENo6PulUjZqY5QAzBLqbsehscGxSA6cLoc7tqA4khdS69G
r69nM36xLC50VEyt86q9+fVn/NmOrf+0CfqpYqD82d1Bq/pHo3VsXAtYymFJuGWdvWhJ+zoEbBDM
Y5hCtW8W67MblEwYjC68ZIwpGzxfHHCwOgQzzztvglhRxvURYDv53dO/LLL/9Pb+tOeZgAdCZQD5
IDSgBo4an7VqXEzi+bteddyeiuAGTiFO/Lk62bI4aQXbHVhDXlnGy2OFfQBBw8TLxz7G4awbqNIQ
7fbPd/H/tdB/jr7VRVN8b/83+Jdt1ujP/cu3H3X3r/I+P/6XvE+m4A8T8R4rkGn/J3Vnshy3km3Z
HyqkOdwBd2BSg+gYFEmJpCiJ0gSmFn3f4+vfgm6mPTLEZJSGZTlK0zV6oPPmnL3Xxk0i1nfrH/2y
5dn/otyvfHiOnuQf1nLlvwXMFtpmxzG27/uGY5CjtOAf/13it2zvX8qFger5vq19KJL+39T41wns
f18nrRw6exp9LYhL/ihRX88nVYqeRJM1SQhIZcHdV7rLhbbT4EzJ4Pl89e9RfCkRcXswZn6XRJ7M
W001SlJ0QuoXTXVvJd5F5cdfWQZvWNJ8cGLDraXKX0+ewu0/1/C03rsupKdXZlz+p1cspnBOPpg1
EqhoIrJjiSVFO20FFtimPoAkt3ydhgFOZCHl9vUx1yXodExPYa6mM2PbQp8sFyNboLlsB2tHlAP6
xgjbaosYl+5OdmYT9tIdhXSjhSM9x/d+K9Of3FE+7piIjw6G1tSOH8tCWDsViuztiOh0MxeBfVT0
4A8zp4jLv7xGxpOOKw1NUoF57uSN8Rc0Zakj6z0pY5haSqez3+ewhMQuDWTUn7mjf7yffDsuMz+8
a2K0eH+ev59uWzchYJGGlDo8vrBCh0Num+j4+jW9OAojMR2Sp8dQz0fpZjNnWaKbfZ9NwY0HrxvH
JWyEvxvFdY00juFLcyUf9Wm9RBWVap04aPZZV5DZMEgLGD2w8tdHOX0H11FA1UpPO5K77p+895Ud
OW2RIXzqEfkQqGGP72ll6zcVqSf/TPb/dR9yetsYyjCM7QgXlxFOi+e3LVVu51p5QbYQQYJbP6QO
MeaDObPkvTCKJ+mq8IBh6nreyStA+TZDBVW1+wqwz84SPUJAsFN//3A82rBS0IVVNvPy82vJmhaw
U1W3+9HyKDLgcgKn55V/OQoTA3O9w59nYre936eCJ5/tDFy2zhsCKGoSio/47SeAfJ1VO2emh/WF
fToRwZyCO7xODlLARFxbxE/PPTwEkgl9oEzUkFApk7VwlJZIP4eOB9kGQFpx+/pbZ6+7pGcj+rwF
xkFFwzvLvHCyiyJWtuiHAUo7tWGgTrVCBmlb6UFLkbxxdPU1dHKfVJfI3s+RCzPEyWJcvdjAz/wQ
cVL01XzArKbr6ihAvzjSnDzK1jEL28+chHLO5EAUWrzzyEsXU1xWoP1oRLoVU83OgZkrD2Pa+PnH
oMpC764L+nC+gLQd/kRm32ZvZFZP7U09jePy6ErmulsKrl7+xm+tiIOvylfqaz+OkFAJP2/urSlF
+Sgbjcc3L52lOWbJWN2ScDEOByyd+OzLgZoJbgBUo76s0gfF94WwWbdGXsQhBaPtNMc40YdcS7rI
XQ+GVVRR1O6JH/NtGO4jiEsiZpf90AWL8xjaNdKhTUQszpUIaye9H10LlBYYcULpE3f0EcN1+bAN
KZCSk0J7YH5rp9hgrSupqCFfG2dGMYlft78u43KxUMEUHjxpV5QfwF/HeF3E70O8G/SAUZP4imiM
Jtml2BYeKsrjELt60d4Ubq+qu2WhQotDhWikjdevH65OY5NssyEAWLf0dtke3AzGIwSLjtpIN2lL
7tXYm0+tAQO/kxLEy97SEzSJ0o4UqFjo+zB4MqAmprGcK4f1DtHtgrF4JzCnH0oseQg1kZwhtkaS
XWxUjJd6QwRx6e4KWy7TXraTuRc5nTlUxutfwVzqAU3g6n9ZS+NHO+HEhdkMbdB+TzqEkEgDoh6E
q5jCL2iYV2lipb5YEdiKFdExrLEAaUZKFOx3iKOptCs4zMDk7tD3jJ/bsJp+4XBmfe6d8LGvneZr
LMjU2+UEBqttQNIkAY7BpB+dZE3HrolVoRrltOZaN75PeizCQdgQpvqeDpWKjokwAlmnbmaExJU2
9R4La/smbCJwrp3RvJIBekx7Y0inPaiZwPbtIBH+WaERb5taNx9b7P7uhRo0VnVYzhBepiQArFBF
mjQzWQHwDVgv3E0FjCndDV2UE3CVmC8dOKlHjG/6E/qOKctvvUEjQcI+FrTLDXHnJYFKnVm9pwFl
LGqq0r/nkeH3IYKQaKuUzdG4KfzJp0fdV+M+t1owZrC8ZXLlWd2QXTQGZPIhbdJekxPmgdiWKWx+
nMQr/GsMQbyRGeZQ6W6c2NqQZCUXZPBhYt8MDQe14HPqLc07OH9jz7MJ9Y9FZtVD1U2c2tulm8TG
Q5ZtbQixH75QpnAtBGG2uZvLZEHj0ZjYAc41Fu8xGgB0ioKgeleWktZP1VEq3RAnBTDGJqHlwfSJ
jjeNl/gPaQRqGNdDn76NGoIccKDQd4E5jhnvRo2e85lkvNVI0E22uMLnPCV4BjRAZyppCVxEPBvY
aIvIvZF5bv80cbV4mNANxBcNRnLrR2aeD67ddESqgA7VWyJbdRvekORtWzCK8Flt7MA240GutBcr
prW40QU43k0H87jdithVVyZl1tq3nvHrvU/+OQRoy5vdTS6KuV7DCLpfozN5McDJIU72ooCL+yZy
zXA9DE09v5G+jzdLjnhONiThhRAA0Qs3e7sRzo1bVdG3kgVtRnEM1QHfz+Qimxzyj6pxqCLRLHI+
z54TfUldEX9ckOR/zpappqYVVi4F+xBf744+yvQ+8weypeFcZJdiaUv7wpsTdhgiJt93784hIszZ
GOczPIn52zjX5b0XpUmyI9YRWX6J6RCnWrS4KGraIUPSVsrgAdlULK9RGM80FKLUx9/rGPG9dNq6
3vdhzseT8VVgYApRDoBkavUvjmmZuy3WOusxcOZowHoTmvrSHWCoIrdlszPkUf0pa80qwTAj6AUy
1sqfTdzDck0zz4aQ4Nuf3cUsj3mTTvAC2GfgQ7Nklm77MB5JGqJLPmyMSin6enR3LniXDXVov56+
LmIELUJGToEQdO5RUdL5me+9IvV++UVNnlvisBeg1hyTfR4OWfXNZQ74YSUpPHjlWPpO1kR0bUcA
SbgAQA8inmcl2mOQbQmPKofo1idOBSI7bu2GYtKaejEOKvoG48VCzg5NiGDxpqeEiwrbbvZlYKfQ
DjJSxoNEWsNFDEFvbUmBB74CYZa+A5Mdu6QO6tXiF4Hv28NiqX/ZUayGneuE5cF0+LY3+OtreSuM
R3yUWxF2VIj8ezcNFcGojUf9opq9ebNgWP06FmIl4PSJ9TBOy/yI3YoqdB1IXn0atOpHOMZmJsFs
FgXK9rwakNnmM+RsB6n+FlQ7nVdU58yXaUiPYmMIFr8dsiIV2zzp7TuxVBFoFI337aA8CTSRO1Hd
k9lWtxspItfBszBlvzAWkMqbtaVTbCO4nZjx1WAOkqPfneyGFMdl4FM8jkY9u0f8udUnL57KEXWL
jWmutkhYzkpSC1cJDgpOgrHnXw5ZWu6uLxCyUQTP4S5aOkMDWi2u8ne6EbjadYkr6wr8kYCVGvFp
z402b+zJQtNtorl4Z9MBwIs459mdr3pXb/MuU/qmzpQhHGgRSYDRwR4IqPQtDAZYlu8mljh8XF0v
0FobkC51GrQoELIU6XaY+m+TUSixFWbQP2shxwtsaO1PrUj9w3iVEU9HsEP/HufNgpgt6yBaGWjI
RMc3QelvZgTTsPzy5bFHfVttZ6dv7wNF9rFD9Qql3NSwsnhRdjnjK4QroO01qpuZ7gu0HmjWenIw
jMigcz5pWcrvi0BuBli9J5cylfIjWUewyJcmRmRQYtXFyKiinw4b+XdsA8Q3R6X4QXP+NjZOyeuw
q6jafrPxWtxWcVf/ZIeHJIXgzO6DFdSgLvuAnYwMK6DqhCwFy64eVg9AvTjqzu4CkKwY0exLX47V
dd+YBWb0GA3fltwb610vRz6yVs3pZVB3XkK3s2P7l+JW23Sdj8s1q22MZuEgsSjIIL3nmLkg10gq
gPbZpAllCwjN2aMCRB2IaYvASkdJt9hV1ZDDp6W7BC5u9JPLtokE4ryWKgf8kIT3lThc7zYzzHBU
31Ez7BfHTx8SGovZFlxP9i2XOBg35EzZt3iwF2tLFwbWVdSMi7PxEkhPyDnmQuyWsW0/dDVkpcbJ
5voCvzcmMydHrfzQLwHGtiQXQX+02DfEex5VO1NmBGu5C9JWKtZQi8CtOKwAkzqDT5ZrF61o3pAW
HXE7ZesTuO5Yvbtvek1mt1uUUYhdvnEonE8W/poJU+nHUJlqBYDpAPf4NpVpDtHLH3W4waXsfu68
TrzrltJvcTYkbMQAa/ABcPetb0JUNaayacw/9NhY77LOxrs01XZB11/L4daQDR/sob2wjRsKkm+b
uV+afRMgSDmQBozvVlCkhmBSpxUJ0iSro0j3hxLroZ7kTnl2872Gxc2cQQgn4ZYIfFhRR7NIVnc/
5pzF3vgHXM9+2Q6V4/zAogehvq5tjOOlxzZq3+oRC7c21kCZdpKpfXA6RQAXqlI8qSpMqhlUY23u
2c/1YhtgWfkwcEao90TnqUsH4/K0keFE4hdYpeI7srrm2qIqgNzUNZhtXF1GP/U4Fe+GsmkfhWqm
D9y1/GcdV7WEnR4s5O5BN/u2tFFzH/oBzMMgwguxgY3nfylLSneo4JsWK8+s/LecgQQCQ12S/E1m
Ozlw3jxhRpbORBpUoDpBhrpoiw/DMOcPwlB9o1pdm49gurIfUyBzbJVlWF/Cv2USToGeZPDKiMDe
yGzkOmLmphvZN8jWnSg176s6QgGFcASiu2vFREepOCi+2I2DZ4JciboCIemCCmvtzP+WCfrUW0jJ
krND0hMULyvMWAmpT7+w9LD1TXFZftUKqMyWLjHKWhz3WXyoa5IuVWNwkATpNIOfI3vza9WP6MnG
JekhgnvNIwLH1am9yPlHOAlMQVEBg7CA4HtlKTk/uElFYq1wCSm76ui2mD2BkN4PL0UKh/R/aVmN
ZP+ld+cCVX4QBtdWm2bvAOqoBwwd4zvYjgSA2Capb6OwY4FT0sKG33EaPUaOm//yQwRUWwxERHO7
TTl9iko/UDhxFyhwjSqiflMNrfre8yZwGsEtD3dFyPBrHKbWO6vMhh8kv/nWBhguG9qBlGPOlGHi
wkmJc/ZuYzM+zEWPgyFZv8w8saJfHofW9xMgx+hNO4cwY2FjEV+Fs6OLd7hVcglBNIfOUlhzcZdA
uQR97618+Ckcx2Sbw53AXRsU31JvHirmNU0rKCGpDqu/mBtIpxWR2Pj/Aug7Eeb+727ap/aWaGqP
HRNW02lL+AX7ELdt5q80uZMEV1XoPyrcrOQj4hjCdO4i5eZ5SoeHGFf+m3kkcBGgRbxcEao2xLjk
Au/7mAXEBGC9AseYkJLwxq2ajqSQYC4f3WwkXSWpPAdzq0/PEw0rYoY14IIXQZPllxCL49kfqgW0
Z1ImNNwSflOKSEJZnytQFT/9GjfcxpRpT0hINlUYYEX+Dtv9/Hlp/fyDUeWcb2Q+xb+CBjP+fpiK
7rvquvBnD5MJNGOxFOTPhARyQ2gc618zt5SeGoksJeuXZsmEBfB+tDnWbJuiDI8yV+QGeWYevhjt
R596IFyYGJuQWntb+GtIrddpyaxDJsBB9y3+H7xc6rqjPx5vNdttRFpzjfe2hbcyvukqG3+TF4WG
5SF22SP4BTxDOE+lQ1gOi/uMLSiPOIqVJWQ3mfWm2cFoxj/aEOL6nmpn0m9q4hBhXk42hzhVV4RO
DEFLUwxybpAeGy/HfWWmNls+plaICX7RuYBsNWLb44ThmZ+EjrMzg07w07IqgOSZO6HNzFKbENC4
CNFAycwhiHeIAfBu64FUza2Le/kLOi7z1UnaGiqP7nGxtdJL8Paz8VeYN3OCSkoV1WTRcILhZ5ku
y3cqITKouo79VkFvrIIPThKMhXrobKhb8gN4ALHsxh4HJZKTfvIi72Hp3Li5owYRqR3hkV2yN/zr
J1Mv4jJKoxB2n2jqbws6d3uHKLMNr4cY2yaURAhiAEjj7ijQKUwQfu0p2g4z7DQaj6UzvXGSSsd7
rTsLgFgYSb5GMyXftVyNxEmuQSfFS1KAoiX2HZjnAExj46M5vLHKuf6IcBxrFUqC8iNqI+d90ubk
zAPY40MFAhx/msgV8akOlvP1kBBzKX1L/uiSgoVOzhlnIMebUKpUQOD1BrN5BlvcuHi/Mpvg7K1E
MOtvSYYdbzsV3XaW7bDnzqPmNpsV0uew7/3oApCM8zj1FrAQMZks5IWhZrwNWW5czvEI6/ZMA0Qk
q7jPisvQZLp+tEHzimt/Kdx4jxOXlIWupYe1n43Nk8Jzgs+uWdfXhbnDkSIWB6omI1NLpq1EcSYM
vOQ6T4pgAIfo5YN3OYhogEfmgsRxLjzAydPMkj0SexDMoferyFj1tmWpyo6DZ+S9GSvcpQ9TjKLh
bVIo8tHcDKd1uRHQGro3weK5/UMTIR4tKOdh0t4tKXVA+v6d09+RU7wEV2jWou4aswPwzp2lC699
t8gmzdky+L4a2i0uMpXcNp2Bk6i6qhi/eK3W2duwGrsB4psMlLlwIo2p3O65ffs+AGK4H/lo0bFM
RRp6Ft9B5M/NRoP5ie+qtvPEhZ11xkd+Cwix3HSz79OT6gKIMhBrnErU+bVdLUMzbzEnBdOwG3Rt
ONTgzy2HGBdIPHGheNCSCTccIUnqx9Tzf8WBtlPDLRPR2KoDqmWiDDn3Tb5BdmA1wAeX9Qgiskz/
jKRobtQwukxrNbGpe7vHPfk9kmgRiKmGZL+fyqCEuD1CLwes4hgO31xFsUosAP10YgtxLXU/MB0m
BszCSs5IkWH00aC2jSxtNscTGo3+pzcOsaH6OaPzoilR5j/nGmQkdtNWVeYKvJCfXQlZJ9y1Nixp
IK3C4Op7bFpbbQsxxHDpphWCcg2JoR4f3KF0sYIEJY2A275whKFmJkn73QISDhWS7DKxIICOllPE
71m32vQjETVoCZFiL9HOKdw6+UDKgiwvAhR89VXauG4MAZG4x42tJxKbldMH3hURLsvEebLvW+B0
c0AzgJBZEnZnUC5OqYGIsp0rgg0IVIINVEm83WVKr0Vu3Zza62MOw/aenk+JU3NqlZ/FFyHGrXS6
nO12AkjVDXoKvYu4tztrCAEJh4ricaqQDlFU5sBEXpoSCH9qmLuayXYzVVXWXI+mwd6JY9Wt9Rou
FfXtsgfjSFv6n57VX6kG/qskgHbU9//kVP7f/9/gZw6dmf+uHdiS1vDzqXhg/c//ox3Q/1rb8iBo
fmsD/i0bsIX/L5SHHsZdLQilXS1B/5ENYAzkX5Tx1g6mlvyn/6sacPW/+I99/lHQ5sS28Fepkwzy
tNkjbHpLNvUyeisKI+6pZIYXRiXkLxLvRyuH1cQj8eeOon0WfJBFXtofKMmW357cmdt/WklP+/lr
1+ZJg4nOnGNTgPBdo1DAeb81UU9aZxhtcgovqfdmObx7528v3jYbf/f6ECe6Kv3HGCedI/rXtkjK
zHuTBpinyguT9ysSliYWFRbgTwE2fN8jLOG9zbwlOI1ak7tFxYnMeuF7fpPm4Feq/szvOnPpv5VL
Ty4d9IYL9oOflW++RNuHbvNWbs61jU9cBH9c+2+LzZNBZv2f+9vu7x5vHm6T3e2y/UyE2Jl27rmL
kc9bk1RfnUq7PMd08/jlIdxcB5sznq/TXuTpY5QnHWNQByHcO+6X2bwLN/efrt++vzt3GSc2pz/v
19q2fnK/aOZgWpi5jit/Y+8eoh0Xku/OPZaT5jevPCIhyWiGfiZan9NuPhrPKfdNd1EaZ9wnU+1d
1uQynOnenmgGfo9ChpB2fGOTiiZOmreVFcgp8+vughjD/jP9x+7j6I/dhtTlc5acE1kOyEXUHAZV
qKSoq405efxLBpCNtTU/DoOYrqlu6w07JQIHMoD/nBCirar0dEZ/9Fun+WTy+D3qeiu1EK4S/ql/
GIxM4egozo9UgYgrrwpvl8Ux0N0+hnFvTUFyb+mcGgJL6g2J6tQooCkfw6ZCqzQNHV3tAY6hb+dX
FNbrvcNUu1M9EMRkTN23Gj4uhoM828c12TP9INtd7iVUVopGA11C/0/Di2jMtA4uuiQiIqqrzZXr
NtWxtalEpD7BFogMx69VJZrqjCTk9CWSPFnHaNQgLrox+/R7KDuOxdR8w4OqInHwsyw7UNcZDq/P
nn+MgtTKRqPjogtSdE5OXqLZclWQiqU+zDoHOLLGoTdW35wZ5fRVJa1VcC2SvqEjfH26DCyNlUp3
zp0D5dTmY+UV1hvOUeSpkEhwRhX0wlC2hxgEhcuqsTIn355MgxwbTeBALTbwyRn5w5x3/d7DcXD/
+r17aSgWde2yvrHgrwTUp5MJUCKvjJVwDosdopFv3ISUnyI6cOb7917r/1W0Ay8AeQvcANg/IAfc
008hkcUCOSnSpP2g6oZ4RTJVRuHy9Qs6/cwpEvg0Blw2ByieiFt4fkEhm2dZTn5/9IEVrXvOCLGq
HvP0R0aTe9wvranek05L6t3rA6936umXzmGPsT0PLYov+AzXO/1kWhZkk9SdMwQXYQjDiUSXrHnM
3HRMD4WI408dVdHPMdurmkNsK8/tIE42Rg4TDbsvdEQeRXnJjPN89BwjAf07gjCpCAKGW0LCtY9T
WxqK800q7uXgh/Zf3mpiouD12WA5NPs753Qz5sHcBHFsadDgZXxk2g0fK+70tm2MIoSE+FBwDt2Z
b+P0+TouHwVKH1RsBo7uqVwqKWuahZi+jy2lKDJqsE0mh6bPS3OYoc4EVNpC63NYl0X4l5PZOrKP
ktm2HQe13qkn3s2DJQd6AnSgmHFVox+/qTlLnlkxTj/I36OgvYUTvH7+p9cHrSOc+fbLY921+ZUT
N0zeVSP3WV97Z57f6bzJHeQ9NVyVEDYCqpNvv8jSunfLDvC9jOYv00IPqMji6f717+KlUVgB0J+5
rtbe6WcP0KgrI1fPZFgEzVsX7vWFqPzpzNbrpVGQO6N25tsTbCWev/+W54vQ5O18tAm3PHRj3Byt
uvj215fiAkURaLS0Y/iTzwdpOx4JXezxSM0YPtBID5Aab9T/en2YP75lxMPoQZGycQJz9HqaejqT
lB4wNcfOxqPFB/gOrF1wTUWjvqElvWxx4c3fXx/vZGPs8B6sEnFPMFtqlpv19zyZuWw3q8J+Lqej
LiAJgnGw9rZKG5J585pcwhF+Bs2wvZcE+pLsg/LMo/vzjae/uwo5mbjXRe9k+BTPJHDRYTy2LkHL
QQUFk0BQItKzWg8fXr/UF14TA/vW1lwo2t5T9TIHGrIWqTnDe4/pl8+QjZGPilid+bReuiblOwxh
2Pow2vNbGlStSqAVzseJlOqv3FHTHr0Cl+BFyWDl5etXdXruAEHGWgcvB1E+Z2LenufDtWAIYyKv
rOMQjso7RFQyvVvKheXHIrSst8tS5O3nJPe9h5FOLWEcpfL2dYQbDYZf5idn5rATjxl7PnbZK61p
JQx57JhOzkHhpBHrjUIcQ+7DAG5gGvwLmiv4GeUCHXZXdzOhH7FkS4uOTgv7QPWKFF0nkZW5SIOp
Kw6Za6yJJAoSfXZRQvKNHcbzrZyAMO5ev39/fADroUCyJ6HJ71GhOPngJm2SPlfLfCR/zfwoAkzj
pDr1NNka6V6NkhXGz732pgfKRoDMPJ5xAP2xpv0+lGjUuUjNeWFOxjddX0FII8hsVoi1ZAGF1qau
eKHyvHkMBie+BiUbn3lpXhrUE0qzb6akYp/COdC30zMi6vHou2tPgWMHk9kcs3EqYyyTRhI6ipLN
/dsvg2t9OuzJq4FerJsk3bpjHCfDl9Qfsn5Lc56m4kCHfDmzZv/xHa6j2UjE2ZrxGp7ShnDhTw3o
6/lID264BDTaxpuwBSgoKRKfe+tfHIydtKatiT/mdC8d2eD3TDvNBL10tPkW5EcXslPBrYq9EbCw
KI7ZPBwqQno/iXCs3jkTOIhCpfSDG/pZ6B5vCFy1MiIqw06e2Tj9sapwK9hX2B6+SOba042xFZNk
PJJHdJydjtCyop0fsj60xg2e2uZKiezc0eKlF4zdknBxIK1Gn/V2PVlWApPEnhhzQZaRRgaSF/4N
CS3lh8qpw33fwHYtiSE+41B8cVAPww87Gqw3p0u0yBRV40guxzobM02ILQ4Od5D1e0nw9X2kBEnT
SVWqc16BF5491QUqJTx+ykDeyWs91YRJ6C4Wx3j0K4daPELtfRYM3g/Nw/30+nz1wkVy3GW/T91E
Cv8Uz2BNfpClxszHKBUWb1FHbKEb6/7tGLUEomiiU4Kqb88YLP9YO7VLcoVypMNkYeNOfv489aDK
TDV6OQrqaNWmgSQM33akQbJ//fJeHggnARZXkiAd+XwgD+6vAjm4HJEI9DsOPOkxI4D2zET00iia
1YmLYoNh+yejiJpYMbsr7WO30HvaufRb6XUZF+bx65dzWuBcV0PFWYUXg+zKdffx/HpAlfvQMi37
KFVv+r2yC4jsYw2PGw12nFs7k4/xh9InpxNSVheXdGFlS9spaky07cgdMhsBKiA+xl7sNmd+3kv3
gXMApTHFTov1+vmvC3x4yHFe2ccko625K5PUbQ+IB5dz5/+XPpGnA52scpwls2BWDOQWE9QUkp0t
Ah6mOru3m5oI19fv+vqznx3HmYipBQmOHDZ+F3+97CezDz2rnvj1gtnHsgyNRWV90kknL0kSyN/n
bmvexY0kSihXKj4z9Hohp0NzNThAFKq4P+YgaG/pnMGOPs65Xzy43kI/san96Z51gTDIrCPVBxLw
/Eb50JVmlLPJmV/wwjN1XCosWtvrlv4UmGBk2YOub8VR50mGuFGASyA5sa3869fv8gsDYcfjUEzi
Onaf3+i7J3e5mDPEX2lnjiJ0nV2WoSZo5y7/+6WLEwolNyZYWkArkvLps2yxDEMvDswxcC267z5p
nf5uGOP8OxNRlG5BzjqPr1/YCy+r4TjCJ6sN4SviZAMv0zJC/5WZY2mNCEtC0+7VPIs3HAGDM+ef
F95UnhCqPZri6xF2/SlP7mGiKr+2AlLjnVGhqGwE+Zn7dJqix+a3nYCeanFsLIUiEII7AeqvX6n9
e4CT95UlmkAjZnc2SeJkYg8skt7FkuhjLrr0h/RhAKcTm4JDZ3f1nSVCR7+1BRKvC8+tuoR+rk+O
TzpJ93tHCoo4yLQjU2FeEwL2OvbSj0kY1eWuZSIvL5HqoRHoMmJccG6q7mNRxA1MtDiQMbJxh7xO
QsGC96W0s0+2FedvyUNv60e1pI06+qk9vcsBOJPi3lKT2Q1UYfRFhA2+OlhZohRpw5YzXkUpstct
8mpn3AIvxPaD4ML+0TRD9yvD6FZeRxJ3EgGuMv1YWxFyOz/vjNnHCKrvyX12zIbWvCAIp23NsMd7
4XwffG9E6oK4Hx1uYXNLRjrrjyu7eNq6zpQ2pCYNlneYeEFHxHGwEMgAVME7OidDeZ8ozw0AJg7+
srEoGLkHhD6wnhzOYvYmrz0Z7JfCmb7YmCW6d0ncNzfoFmAN68htviQVG1ZIebb1tQ1K4V3O+Hfm
XQPH7mM3VP0DqjBkYapd7AcVJ9bPmcb994izV4MQw1rutJ8Blk+npFIbxLM+maF4ALjQeXLVXWZr
oCPDLIO7JhYWckmMK/dB5RKpZBdh8D0qOmQYA27Btx3pAQZoZTl8wG7jBu90HzKJuzoR9R54Sf62
L+yq3eZTKglkVVg19qNb5F9GfI/qQrVe9mEaXTvdB/XY/3AEwTrHnr8BGQdql711A0EMdIi+B90r
DuqrKO9Azhh8GpgHypTWgXZ68p2Dnh8E8Dn06gPiwyRDPz+W/YZAcFtSdp3I6/EyDBmXVo5VattJ
McpNpMht2IZ5JI9pU5XiYuI9R1Mh81bt0F0g1ZyGVH0v3dD1YR3bo9mmphlyoK9V9nXK++k7O7nl
cjYpeX4Yu9BuubJuSJnwpuBb6Inym6O63D6UTQ+VjNxbCDrl7FmPVih0u0vbrLmrWM1ZzHvBz+A9
C/ee6Ig5ci01ktYp0LrsxmzKnX3IWvXr/wzpNE5tUitWMXAwB4Tmjb8J57jKzhyUXjgdcGJR1Ok4
JeGulc8nIc5JHtId2znWedd9ydOwuFV+YA07aNvojBqC7fszB9DTRua6L/Id1gzFcURTgzoZ0y2b
akbT4hxz4lAIVSWtaSYkKE9vGzsiOWgsqvuwDvtfSJNBT+gltu/KAS/emRnwhUXMd9d9tIeuwePE
8vzac2UFxSgqeey0q982VP52pI5FZ0Z5YdNO14g2GJe7dnZOdoHTDCitVLk8yhbRNVnBCN2Y1Iga
XTYkBxTI+VVmvmG4Al/x+hT/0sPVFHgRTVAZlafFUQfZM9sFI4/4Jup8U8TufNEqsdy7lWcuplZ/
fn28Py8VByzNF3bXPmWg0/5VQDaIZUeje1yCHOdBNFgADUlDqforK11cvYG4v0yHaLHCcwf+PxdT
6tkYcT3Oncp1vJN3SrDFjWtrSi6rOUz8fdkZ9S2MwfeTezd6GDJKU/T7Hp3HiKcu8s+dP18oxVF+
Y6vi0szmfHb6IXVzpJ1ZJ/mljnUUHgftRfWWlA2yuRQi92LfOZShNuR4tuooPPAqh8FpFGDWVnQf
HEIE0jOf9p9bGbZOkq0w9VUasac1kNSKazVlcXpZN+gwyY5p/Ku5tUHsN7H39fUn/+ebxlg8eAoN
vG3m9CWvQrcuSkCylwX4232k4nRPW7i/iZzRP7jeEJ25tj/fNMgh8Mu55VSv/2i6DUQbeCjzvSMY
uPQC+QW0NXfJb1Qy2xdxm4KkEOocu/qFGwrbQ2B55RrXrubz+UKJCckE7qgjy0b2ll0EXFGCmfZh
L8SZ6/tzagIvwdXxTmiqNuZkb9iEkTad2/pHzLVExhBA8aZL5nOt7ReeGn9aSu4gLz4g9+cXZAfE
5CEeQl8kEov1K7DetxHxxfEoRr5SOzpTSTihF6/1YfgNGCLoqWvFarNe9tMt77QoMoq0R32YuErK
X5AvttQ0YIZOY63uSlKA9SVUkzbfjnYQBBdJZEfv2rExt7HllArbzUQTLgka6yGYTRvu7Fbl2U0i
0T9u8Hkt/UVbud1dIpCzvjXF7Hzugtn/sITsww6vv/QvvQ8+DS6gOsg89OkH1hNjiJIk9Y6YARuf
OGDHKQ4eR+hbmFPkyPz1aB4bdRe2As1mdQomAd/LLtrtguMk5GRvOzuooz1iOew8c+hO6Zll64WL
8yBg8J67UgPrUc8fldV6YA2tNDhWdY8j0iuK3NpTp24eoFGV1l8fXA0EG94Kos0k/ZOTF6Oe7cYy
5K8cu7xlJx0O+jOJV83/cHZeO5bbyhp+IgHK4XZFqaenJ3iibwR7PFaWqBye/nzsfXF6qYUltLEB
Y8MNmIsUWSxW/eHj/SXcOFVgm5BqAHTETlzX+z18wUC1zaEPpDUm78qMtP+qTkT1nYE2biO2haaq
ruyyUoG+XTy4tENtmyL0FydxFkx9DLCzITacTdsXOCaG9ngW7hQ/JvMCMv/+LLe+HN9ddtQ4ZBRC
bgfP+RNsHT30VYifX6g1dPqPLDXKr7qC2MGXtw8G7gGAE+AHgKCrD4eZWzR606D4yFtLWf/Uwzau
rtVg0Lxk57xthCskc6hs0L9mZ67D1TItZWZqs+JHuVec8qHrsC9HOLdr5r8h5g87MXjjjqFrbYI6
1WTRdR2DLbXrJq/QFN8EFPNBVzGgthc7f4Q/BflNDErQaIW9s3Ne15BAqdGbJ5kAW4Efxu3H64YY
wUjTUogphQ19sVDj8JjVCFiesVmZ4pNdjDjuGUk5/qXooXvV23Y231xMlyo7ZIaug34QEeD2R+Bg
ZBfgaRS8rbHx8uMqBG02RNY4Xox8mGFrenBnjm44N3/c305bJ5RHAXc7dR/dXFfvOIrx0LeFgv7k
Yr8rUhijES/3nfltjUJWTJcS/CFjyeP74hrC02+xcL7iy2Zz7BxGOn/Gqey91tkZaGvHAhmhG0Kz
HY/oVcZgDwhSW2HMdBzqV6nXiaOXDP+YEVXeJsIS/P7qbZ18kCNgIQBvcr+uhuu8JM0FNi4gVVrz
ZBpVe4YObB/mFLOx+0NtHA7ZtSfXBqnGwV8N5WKop+p9Hvp91oEY6920/6TGBWLRWdGjsVKaguml
tee9PQiQzgLCIKF1XNNdBZylYutjvOr5ParSPn3b/LBoi/01RxwEy0ynPN+f6Maaytq96YIv5OpY
j2fB+8ld/uznGiZFeqilpzl2Dcqdbbvz+Ta2pfccaUCx8T8JzX+5LQEPIESb154vUit5yvUyfujt
Ib3en9DG81s+0Xh/S2gOEMDVzY5N6piXyE76sODwfy463SiOPebXy3mGp6hcYqVI6mCqS3MIiqgd
qnNcGgnOb8U05zu/Zmt5qQRQawVbyRFZHcUIaMRY0Z33oyyf3rkt8seIdmIZEcFA35m4vHVv651M
nLIuR8QDZbM+jQizNNqYp56fem0VmBS2LtOMlD2lVzs6qqGZn/IuLI951Pe+00LTFsBmvjfGEl0R
7XTfXP+V2RXfWQOChYTU6nPjn5YVDSayftWKjEapW4lr1TfDQ0QB85jg1nVOGptsl+u13lmLrWWn
7cMbQ55eLrjbrQZouHX6grHpNTXp44jqQU6OZ4I5tpUJZdn7S789nMedAmCR0o+89V4E3MRIRF/i
DOtPiieCGDKSe+KxMH4cxYymx/3BVmrCz68M2hLkk8iCadylqz2VwhQ2U9cM/TYdC/PoUYLBGDjq
w+9mlsF7pzud6ecGp3H8LXExDc+J4Qo1sGe7/xELvJQOdY8yCyIHiCsRqLWiuKpd7zzApTawLwzH
Ojzf/9EbN4V8SpBGcSSh865qUWO4eBC/2ZuLA0Bdm5AMImlE1wDEzKHNVW9nkbbGw+iLXBv4iRT3
vP0iZZhAJ1/i0PfSpvmN+RI+MFlW/QSil8+nMh0sfWfLyf/i7ekDaAYUnFeFRyx9/mov9oDD0bJi
rXB9aqhUnyAUJV9CC9bsiVcPzpStSCA1gwMy/1ja1tN3Jvw6uII++R+2khuZIW4nHIPRxQDUdfw6
gpqmxDA/+87c8+d5vdEZBeg2nWUe75Tcbkdp86ixs6pllCzOL9oymKeiAVYNQnHaiZybE5KtctIl
neen/PuL9Yznqo9BFDtYTYBr8SAD+EIf9uQwNyeEmCmlNUp61KVuRwGUih7SbDt+7DTYr3hafWwG
1QgcpXl79sLakZaReGrQBuxVTNKNyEomMdJt4BZCyx/RZYGyy3GZK20ne9mcFRVfmMAuj+l1AlgW
JL7Ugx1/iafvmhmOQKbH9upmYtwJ8q/PGfw3iZQm+6N4tAYPJxZ4w8WeHCBeVRckWule1AK35Mkr
dchbxl6VYGM8KGsmwF7WkoKozNte7IowNvQSnBGnrLLVB7yfM3QHcPkuDRSvNRtpvrfGLVeiQuQy
6ihlrklcZYatvZ52rk/nTf3Y0/T+xHuqbh9DJHB+oZ2T6jsvpI1vp7GidC3lNyKm3M4wGjvU2hTh
ol2Pl05SwTeml+9g/zOLnZC1NRQVe15jpIBAclfXltNVSGoAmfSXcnHRJevQG0Ew4VSa5bAz1MZp
pnYIG0MmA7z+VqcZV3fD7rh7fGOgVts1Lcz3Rhl39v3W7ng5ipzwi91haCmI3rl1fVRPgWF6+kzb
cR6+zC6iAFNh2+e37w6b1rJN+IDutc5oRxKZmYYy36paSrhJlfdptuEeR1NVXkwTR9+d7bj5xegp
IXcKFI+teTtBxR0cKn2V6zs4EZ+d1usx0mgnGm1TvvPFXr/U6dxzzmQvi4t7Dd7srbQlLyhZywZH
hU7QoM9MdmRWLNlxGdGWFxh6IUhhaycrbfR/7i+tJvf56j4FviRxCtKYk5LI7VS7asliA7USHx9w
U/iJFmUIgSy9ecoSF4I1fsBt9XGuseW7uo3uYPY+Ge0fiHy2D4K2AQ3vMUZE4P7P2rjl4eryvJC5
F9nx6r4ocRvpm8lwqAdZmPvStNPep03o/NX3dTse6XxL7SRj6P/Vaosu9P3R5ZzXa0LZhLhA6Yu+
xyr6FYCkbXRuPd9ulPY05UiBQPJVgvujbG0y8jQJi5NZ5rpYiUSJOSUKzQfU0eanpi/TczqA4XIn
8ev+SBtvNRd6EYLiklvENbLKJzrk1BcKLy5W6frwYSzpmB41uh02Fs65/dMspfZt4kVjgLGU/dXT
RhrOnbLXStpYV9jQEiwHbo7S6epn9DiLFQiweD7KLtlTnyF1N8zlm0H6NpOlYEn6x6cD8HO7oxvb
zPSx0Tw/LFOk+mTVAjz2jG/5TpSQ22C1TXS6KkRaeg3c/6u4jkmOhHZEoQ/dAHHUHJ/i+tTkTfYt
z0M7eUDaq35vaJ26V1TfiL/0m2m28BICieuuBp4bmv8lPs2+jaDMY8dqPyDYEb03owbjotm1d3LE
zf2D5y/8RYNVtddvTAfPmVzDwdnPTWP4mbmheG+3Mc61BjX9eAwn9MjIUeGLetc2S4vLiKTf2y8d
MPZ0Bsn8SYPWl8BkdshQJfSy+sbKfqLz0XpXRB1SD2NtvAjO/Isl27l4No4oKTg1W2lZDPd3tdAU
AEaj8Ljo3M7pj80So8RUeeKSNvOewvZGxANICuqO29ugSiTPzos7VVXROrNmHhbSqwjrPxLjn/2S
twHKh2Z5iJdI+wgExHUQkgvzyb8fIbYm+nJ0+fcXoxsodJa9FXPDAif7miee+Rsht8U6xOiG1jvn
ZisM8GIEKwI4l0L86oDqdCBNb1ZcX9HH6inBbO8R8L6+kzJvTYk3FPU9SSYh7N1OSc1M1Rb9THid
reZsGgmiXrNtnuNahP9hQnTUeAET3DTKMbdDmXG0LPhLuX7Yp3WQYW90clHe+Q+jSHUM9bmd+z8c
3otv1HXpqJoldmFxXsTXJcOaeUnqPbH/DfKNpNzImj0IeNrTq6uXwjJ29nZh+wgJC1h3Wvt5NhS0
mgaT6paZ2UcRzvFV6FNyakWoHpDtcx7Br9FMNLH4VJURHWenbp6KFP+WcEmtnS+7FXex97ZIcqlw
UBa/XW7UGvm0MQRVLJn7o1ohL6mdUP2N1fPEbttZ9s3g93K41dmALFokuM3Zvhgw4UbR0/iHwzIU
0rx7RAQZZOSVxHX54Rh1Dt8HWw/zNFXQ6HfaAFs7mjc6+0w2b3kG3s67MnXELuzB9jHw7H4gjpYc
gZBFHzKrjM/348HWESXxcmkfkZ9Q4Lkdii8fo/o0O/6oKsYRbMlyimJgl/dH2brHPJzgqaQCzqWK
eDsKgOoxcYlpfhzPThC3LuqUgFYpc1Tlx9oc4p0F3Ng4Bh0hih18D7Lu1caB/iY64YU2af3SvwsH
9AyapVCeuGmn42RZJSCydi+wb3w1UNysJYAF2UZd1yMQbEbsikGNDs2prBT6aURPytd7K9mBU28O
BQ6D4h+tFMeW838RIXK1X9IhTR0f+6nk2CS6/uRU7UTGXqc7F8bGp6MF/v9DrfZiHC/45tUxGwS9
wiOPtuQ0IEp5jd02O8Ic7E73t8rm1KR0EJ02WEjr0q9Aga0H8gvIGCuEQwTq9sNYK+PXyg53Rtqa
GbuExI53kQ3I8HYRsXJpa+BdUTBWaBcjCV+fm9bt3i2jix0ZOJid5ErmEKss0uDyADnD64uDvToE
CAAqBjiPKEDE08mDLhzKr0jZaRUyzga6avbk5WfJ9Y4wvzb0d102pMH9xd047bKs5NEnBpMEiPt2
yl08qdy/bhT0otXOluDxxx1U75x2uSXWE4XlD++ZhJS29Ko2bel5kte1EZHRdOIRSY/hve0uznun
se3HKOwq78QKdXjTd170+f4Mt8ZGn4KXD8kApMXVIvdgwQ1hefT8UQdA41JXnEvYx/HHPFm6Bw/F
eMxFWmxH5sI93x96a+eCJJS8YfQkqIDeLi6Sn2HudpPiq4U6nrx+0a9hYU2nrJrGne/4/LRZLzFX
leSQ2ezEdT8GOb6oUKYyDmKn8mryHQDudH8K13zs2xEst1ajenmcBG/mgzW0cfhg5QN91kFBRv6k
hz2sOjc2kZjV+uGxdlOnv2Is42I94ooGYQhNIsKd0az3GBNbx4ASKi1nGC/k3Ksv5HDm1AIhwKDs
kbq81gAxliNY67z70w4N/U93MLSfk2ICDEn4gY+ZxgNoh0i79amInFJngEfdK+aYkUsh56RHzF6b
EtyYmxDhxuhXO8fLTpB5ruCvvpRJRVeiPAkxFH9udwV2D0iruxZfqsGp4p86yrTkXWtpM9YM+pJN
h8TQI4RgOw+T1B4NciWo+hFnkJCWeRpEupGn32vTjFPU1I1mfBeWQ/+E4KyGzyCC4d15XlLkjUt4
fRggpI5oPifkYvZvXANxkB8LgcrtAsx1j4+/ccmCU6B4hsEXLMo1ejfN0kg15wQojyd65DfRjvaw
zlaa5RgXvO8Og+11I4JDSOLvRJiN0C058xIAxuufyvXtouqjDABDq/gGlfn+PeqZaX3AwpFqRsXf
Prdm3Ndvv3MJaiZdDV4a8v12O+YUJ7rw8CzwwYB/zeuu/Krmxdeic4edzbm1riAygJtwTOhGroJ0
7li9oulV6Od5M8WoeRY8CuGrPtSjg0/QAJihBKdRFXvVho1TYTIiwEQ+pwUR8XaGs6p1fZePNJiR
yXeRE1HwUKXvgtOUMzXLTnK/Eamlhomjyie3AYjndrRMGWJCgRuCydCVr5pXgNeHPoVccUtaMT32
cJEq33TTqgnqZRyUb/fD9UYcInxKGVPQGnS2V3uIUiTynE0aBylmVMM/sEW6+KFiww2nRccwCWtY
Jy0hd6DmeeghV4mD5mGbsxMgtp5h9AvANMCs4jitS9BV6ebZojiKj/uNEr0vR0v52mjNmD8Ms2EG
lVMJmIe90iKKAFbGnj5p2bD8TmwDlhK62blzqQcsu65o60YP1qQo/btRUeanqaens/PRtrYI/oFk
nMhs8mZY5bgg9eo5E+Ct0PiO3uVunx7cvIe25UTFfzhvLqRM2CZUEFCMvN0fVjEK1WsiBcj22FuI
FmbRnwo2L5hcZA3CSfd3w1ZEkfV/mg6gZqHf3o5WYA2YhRm4xLi0eXdZdYW6uxsvRhAZAm1yFJ32
jMDkcVrdDLJaQRZGJCOerCZIKQuFAzRFAhNp8ksrnOqyjLZ+vj+xrVG4bSXLlZgIT/F2YramtOpo
2Fi7O6EIktoWR1ww9gTcNugMLqBwlCkktgldg1XQGk1tyojYSSCGpmx8qKxFcVQkvONQY74Xve9T
VTRHjEciFTuhlskWmGbpF7Op8z/RvTX3iL0bW1UqldGZoHwKimA18brW3aGx3SQoHCt9UElJP2bd
Iq5OUmo//8MaAy1DIIMrnj17u8bYFzdJszB5HWOn6wQm4ajBQtzZohv3AruEUghZrdRLWE0oV+sM
hxgrCboezLPisHCHsaGhj9FWexKm3r2PtFhc/8PcWEhqlhgP8iC7nVu+DAZWxuxSPdIifH1nU0lP
Ve3mO2u4cQARTpXaT4Ri2T69HSeqF4FXGeol5tzwNMHh81gXtXgqGzX0y66L/fvz2hwPjTmQEEBW
wdHcjocCQiSoKsZBYXXpZQGy6puLME7JHM/f1Qlp+PvjbVw3AJFdlWNI4k42eDteOLptZUd5GhBq
Gv0SR5mBlQSmXt3RmTCbO1jp2JpnL3QT8UR/YfiK0kv6dkg05Gup0kk5DVi0u3qaAd1zgOnXEb8C
v7w8Tq3DmCblFTWlyVfrcu++2FhlxiPwSAQPSc1qz6ado5ikMlHgmEvTn3GuMxps2VE3v5AOT85f
pQJZZU/bb+Po00TWkdcAZ6660h75ZXnEMUa0VUMRBfPQgAfpciy7ibUXGKx7FJXtoSgJkxjqFABX
WQTJfTrGOAcHTikF1pup+lCrQgsEymLB/R20ORRQDQajHErOcDurZcIKokIB3x9GCK9L2ubvwjpy
H5SiH3eIN1tD8TwCFiJJ7a9CTQbnBpzG4PljjTFXBCHNpwWXP5DxKjup/FbVlX74c+Ee6Iu+LsMo
eNXMtCk9CZjVn9CxM8m/qvE86FF1LPBWOY8FFqF1mCQn3GzUY90le/rFG7koinAUwmk5yVxDrseL
elrbumOTqo3sJIrh36qahgf0H8xTiJImllDJ+Nm1it9hWg/f739Tuf9XOQBZPgPChqMvv0aMLLFV
ofJKCzMbws5H9sL+6EzjnqLGVu8fmZRnK1zuDwi8t/ObZtEbEyU3UEVmVsJcV8zwhIguxxBjjuYn
wI70e1cow3cLfzCQFyl+DWcchqrqgq17Zl+dbvHiy/3JbyUNPMAl7JIHh04WfvuznF7JSTRBlTaT
0KOr1zmo7th1jjWOBRJkONe4LIQnb1F1bN9S3GSu9lCGqfQ2W55KbA7mnd24Fa8kIB53bHCnCITe
/qJcy9uY9jhY56bJ3uNgvfxre9GCAhGGO2IOxY/7S7Cx8XjnIZ6M2hJZ9bpmhFFnBLCRhtLYSO8s
+19HSz7EDZZokf290Yy/KnxMd24i+bFXe04+ujjaBq0VItftHNsRRLz0+fMXNPp/tmGByYKLbl80
OdRCF/GPmtnm2wMK2BPSa6l9Cp5z9aVtAxM3KhAwDbz0J/Wc7tii84R+zdKc7q/oxj1LBY5MVGZI
YL5Ws7NxWkLO2KR7nJg4RSidjspRi30ZxnY11O5DZXfWcKpirf47apY2PHpFo7wdc4ZOHM8IoGCS
wr2abtXkypDUbGxNKHqB2alqP7WOFcKKsbu62tm0G9Ga0CU1bBkTst/qDhoSTBOmYgh9nI3La90r
Pw2RjpcZT9+dE7s30uoKstoJhKpJhWDECgVgSRV9a6w4PSbGUO8s4cZJdEjLQM1ovJBehawCDQg9
DXsII8WkBEKP1UcyiPjizlV3dKfWvN7fN5tTAzRDeISGB9/v9lQIw6Cuk9ehb6hYwGFLPqs9jrxd
8dvQFn0PBrl1Bqm1cBToPnAsVtluUuJ803Y21ALbaiMchpMifZK+7NlJn2dBqSHVcWhEZCLZ6/tu
TRRIPfAOkmhqPasQ5xmTjYOUwvF30+EsnRSeyqpQj0Zl1ue3rynYOo1iL0gqar23a6pMiT1jnRj6
dRUtl55m5rE1I9XXenevzro1K0rvdN9kMYUk+3aoLh5UMdGf9rNqzD8WqhZx9mbnOCyi3iMMbAVt
8EboRdGk5Qm/mlZkZsoyFhYPL+x31UDHNqy/LLzdf6t5FP5bo7DcnqIxN76TP+R7mLWtmUoWGvoQ
tsQ/rUb36FNBlvYc38FH80NX2NNF4MlzsMBJf3/79+My5NVJWYpH2SqWOlWNsxZNTb/q8fppUkN6
TSbZg9rq/wGH7HgSxyUHkhWf2++HNR2oUIWhsGxbHoVtIMgCkOsY1+l0GLJmb79sXBNSSMnimmAp
X+ntR1Za9sniur5EuLbgm6zlaw1Sr6EeX0U/Zyvj8mhKpIuoLVQPs94mv+8vrly81TVMmEF7EA4z
S7xO5+eoaxajAhyjC8s5Nm2X46ju7PX3N3YLFRl6cUyS+8hcBRrDRfRPj4Ek95PrXMYa+2631Kdr
2mT2Tl6xEbGByPM+IZOj17FmS8/NgAuh/IQUIXCBHlMRKEaKfFFpLcGgl/bbrz3Go0BO/Rhy1tp0
JCGhCK0Rpp01qs6nCuuDh06AVRlUb+dTbS0iuRkSVWRLQCVW13k3II2BTGcUxJaJD6fTl1F01LC2
ai96kpZ7sCl5gtc7QybrOh1M+XpdPdLnmv4wsU7xe7AUFx660RdrxrE2Rfv2lJqmeQI8N+58vc05
8uSjGSYbY+sbqbabukUrhfbGMLYBHy98QvnI/gBnszvf3/lbZw/BX2kBJDV/9dVV2zqTOY9tQ62V
Hv9A7ViP6qtrNYmN3EmTuicjnysT5znVfIChgoRWGgO58e//imckwXqZpTQC0QbwE+zh25BTJI1j
dOgF+w137fyH8PTo71kxEMoym8ybTrQHsNLp9bDM3y2Jkj5GHfXvQ9pn9o+Mx9xTkWOlFhi5hUcA
+lM2vRoLuARUCsVMPyWR7ZVHrF6wq1LivvmKd2+GR3zbqQg5dZlSHEu6gH/RnU2/kQ2UygXajvaA
mUoeH0YEFN41UYjB4v1pb31nIq2sIJB3sJlvZw25uABST01NxGP0FVxleaQ0434rFDxz7w+11dog
meJ9B86R9qe3SjU0K6t1C6B5UC0IOF/BgaNNN7le9U8bd/q7bKLRc+mXOjRO4N9nTIpgl9kXp4zL
J9doBoGonMCPPq/C9tDbBl7itpUmT5FqmfG3+z92Y13AK8jaGCx6sqLVbpgIMwqyrQraJsXXLDO8
q5htxHbVydjZeBuBnzwT5B1NSo13yipd74ZU9yDKc7yzDttxUaDUVolkb/Hlh1xtb4jPzyOQgr2q
yFdCmF5TmGzvxJwe68pAjsCS8smextZLS9P8W8CBPk929mMc8LqLeu33/TXduBH4CZJeQTsRGPP6
+/cUqkpPIabAwvYVM8vHQ5WI5QwQRLtoWRnttE43P6Js6jswhGW/43ZztwtWj3mL4kMGfPmAt2J+
ND0lufZK6J7uz23zK5LWEqPRAwPmcjtUvUxGavWG4lt4r/hoOM0+dozWDpBtawUlvZEQJc3UXulm
0mYeJNgjGPOo/JwU0/jUWlPyl26G2ZfCLKY9EdqtabH/JUIIwU5qmrfTSsoag5AxVPw2MrGfbEBa
6x2g0PuLt3HDITRDCoswjSO1/G9HmbwR43cloUCbTbE/wxc8Dn2TnknAUPP1pv5qGLQZ3j6o7LBK
ZWJuuTUSo6a/UZjRSEMxjtDTVpXwwdDa8n2OJCSC+GX9We/r7nJ/0I27ThJMyL4AUoEdWG2Tpq0T
e5qQjsCyUnzTULo8R10N3GwxktOkNMW7CerxMZ640LXyv2Dp0QylwwF1AR7tmiKhogIktbY4gXR4
3pcYeJ40T/wOXcpZkj65s8Svdw/xXqpDyVI/X3i1e1Kt04Sut6EfL47+xTHmWBIX551T/ur9RWHA
4oVjAlmFtrN+lsx63dXdOKBAL1r3U4ON9AewuXgsY/H7VBeGA51KAC8Dr/HmdJqhqdRRkiBzADuw
miAeVWGKR0DvT0Pcq4fFjus/23DBldgprXCPg7wxUfnw0p/3Kw/O1Whp2tlqlJYDo5Uog2aAnotz
xPjf07p3f7hq3ZuXqDWc8TDHlrd3f28MT6GQxIi2FbW7dV2pX2JjGGkW+6RKxrHqqBccusVuD2WW
DI9tCVhM5LnzoPfFzsNza2QEZqnHo9uD0tMqPng9ft6IeI0E17BB6UDgjVqa9XQwi3K8akvkvmua
uj8Bgw2D+wf2effc3Jto2GCpQ1Ga9Ign4urEorqEk4JnjX66OMND1nRmdprLUD/pQ7xcJ61VHjGO
Nn56cz/Qn0jaS6oamJ/a7QL7HtkW9MTiX31Y7imZvO6UyF8mhdzZ9OSt1uotF83Y2UKexe9lGAgh
dV8pOSKf6RJ9GJyptk+aYDGPSymy+VBrAhvcXB/L5cB/K0134BmvQriU+qE1xD+g7UGMug3hlQHF
NU71wccz1/7mlogMlWJxrqDJly+NFxtfezMfv97/OPI/uvo23BiyTeNS4qCUfDtorVAtBFfd+2Pa
o72rhF4azOqcfpnMcjTODSqt5c5V9SqkSVM+CUCBjkEus5YhwD2PJY/E4Hul6IDhJ/NZpQJ6vj+x
7VGAykotJ5zJ5N9fNqCcTksqt+Wke7n3t+GRAHf6Eu1cRq8bLkyGlwklaa4/Wi7yo74YRtQJTEiY
1r45Ou4VA7SoOZWhrX3MDYf/66Rjpx7GtrSelqSqPtZFj6t0igL7L3w+3g4tkL9GUrxYWw7cWmKh
NnO3bJJs8JvRta7tMFW4vnh71fGtpfWkBiMgRXn9rzZqOwuMExH49UtRKUdRpvZxdhtnJ91+tTOp
5FB+xzeSf7Kyq7NZOZCxHa1eJMs80w9G2UEh63K1oqHlVbrCs2ea/3njppFj0jpzJFHOIEjffs1O
VPHQgvX0FfLQj73ZtU9Ywo87W3NzZmx/yh6SKLRWJMD2z7KQz1zIYFBhrUws89I+qT/TtdSvWhJ7
e5zsV8GfNjCKRsCiCHXUrFa3XjSh54ziw+wvuZme8zJefHyB5vfqMPyatMi56lpV+1GXRG9tUsmB
5VuJ645VXT9X7IR+A9181VeUWlzMwkg+mTPlattTujdDFORY3K2gkMmyCS+3347Xret0Qll8gJzm
uQm9+bFr7PiPsTGLPdba64uDwST8mLhCV/PVRploQjmdjdnJmCv1d2PU43dko25yKcZm8A6DiarS
oWut7tcYeeaTO3jThzSdvHbnznh1FKnUPcOt+SFSsW4V5RQljbvWHAy/VDIcyGOa+Wbf7vE6Xj0C
5Sgwj595Y6jjrI6FrC0BJkILGx/T+qjP+XgcjUn8kfRmuZMsvD4btDWg+tBOBZMFSeb2K6amnodZ
ohr+DC/w4OIuChq7dc9dUSSnEeTdTl60NR6HUMr0smmolt+Ox5WArHUfm75u5511qKoUschIRMk5
zTFoPYAPU3deoFurCXOLxIGEXqNtfDtkBffNgQBt+qCz4hMQlOGYazSoKsVQT/fjmfz1N7c770FZ
YQVBx6Ma9vHtUKPjldmiQjUSZu98rBF9DvrQVD/luMsXh8qZtfcwzNoAtcrx5wivZE9VdPMHeBKs
zzXMJ13N1UK9MRExtKoRF6C/kEJ26gdYjXF5MEQh7eyR5LaueVPgC0V9NijBNv26vwbPamqvFoGE
CiQhqqPQO24XIS7cvrJ6z/PNUNPLwO7yeHk3o5YyBB0Z69+YTYzed5I7Khp53+fN70jprMdlMpMn
TYSG+LaYqMefzUE449OIwP50Gbt6zr8p4+A0QdbNjoYDQRUV7wstLv6oBEWGQ9o0y5M9tL1ynMcm
Wx4Hoal/TEDCm7OCk2Z/XeZw/sdLBdrMSdjqxkUf5/rUoyBQHseZ6y6ocrxhIfobGhUtssf4YR7D
Q0NG80Nzxnn6pCDklR7qLsa0OW6LQTuVSZv/oS0tfsYtAqDDSW+96t/W7HOEMURLxpUWpY5Dip10
fylVrYd4bPS0Zty6jT/bmTtPB2FnHOy8IycGQG6KBJ64h0Wx2qdkM0iK1+NZK4RFHixc8yn15jT7
jsOKoe7clKuUmEYQfTmAptROKD9xgd1+Oki7IC6STgRLnymnth/mAKuc/jxWZnFC5JBTOnXGzvlc
xVQ5qERPgWTHSgb08vrQpFWEt8NQBWOkGhcj7KuDN41vBNM+jwK8QFbWiAEUM26nZqBeSg0sLINY
y81DlghxFYaOJIiiDDuruBFweHapYESeE451syXUxzYXSYnWUqgph95zcPvLQu3suumbJbEIODyl
QIrQWudhsbqP5jlmc0UwoFGJjK+Qt+zTwjN8Z0IbQRu7Xi4ksIjY9q2h0bD9rGKgPEo+UzucKwvV
BGH1J0D24oqLAzaW92PIxpbgI8nuPvq6lA5X+9AhZpZ0xvKA0ov7aIUoBndmvPcc3RgFqREiJXVW
2e1bBaq86fGtbPMc/kRWPuE72JyWyt3j822cKR2/NMlUhxANpfd24zlmnWWC1kBgamV/yPtMOyOW
8LczaAvm5TMyI4eIe2NnBVcXgdzuEu5Mc52WH/nZamP0XadBuWryYLSS8gsuKO3DEOLUifRrWnmH
KqslY7RPDIAaVmR8zFz6gP/lNyDpK08CnKP1w1MxzHkyzSkPENB1P1MPmz5gbeQc6ihMj3ayNO8V
xasP9pwWP3KzEV/vb6KthUeJGsAWi4++1CquiJy4PVRNFXBHoGk4j8bP0LHrQyeG7qgrevkesg55
wJtHxZtdxjR61YB/Vp97GZup9ea6ChbIP5+iTtWvtT2131p1ct+nIvudAEX4cX/MjY0MWZS71kHR
gWKTXIkXj2KtKvNuaYYy8Kra+FBXSn2IFTX374+ysaWo/kp3Sek+D9vndhREeQBP1UoZ0Kt3/3Tr
NM3OYz1mwi+B+EWnQo/KCg+dKLUPWeWhZCHasEk+3f8Vq+AqNzZoKnpZlE8kHGC1vmPnej0+vlVQ
hmH7IzSHX3M5Wwcl6fUv90faWlWGY7J4LIIIWB2hWBMLFnVFFdRh2F28PLIuizFl1/ujbM4H9ARX
Bcj1V0DlGNv2xmyWMmhTHqd0acGJGqHDY0bZSw5Xz9LnpZPUaY4j+H1jTVBoLatKS1xnAseZ9G+j
kUOR6xXO7nsUUK02SPRqsIMojVNxom5q7XVm1iDe//0ArNro2YLlpTx6u4NgDYStFallYHVJVx9a
FaOqd3h2FB/zkbrHRYAlfmxrSQxtwsUd3ukQT5UzNppTdhknbYqPRSN2wfbrQIHMlASm4XiOigi/
bXV8KsRmVSOKlECZk/DaGm2qHEy7EY9Du1jGQSyxZhwyGuPf7n/6zXG5UeUTGqXlNaGiiouwy4Sl
BFIE4trAO31wnTl6F6audhgcw3iYWmMPuvD8lV+k5xSrkAiS1Deel1SU1n5vsRADxbU4eghhR5rn
RFR0byiCQISb0cPlYWAY/UPvRpNxSHH0/NU3rvfLdbDHPgxGGlLCRrBGOdk8q2a/GxuRHXq3aKpj
3TRzfwYuN36aF0+ZThYgXZpCST+lpEEi/YuoMhXHqsAC4NJVFudXDBnC4IPd/FS7Ouw/tt7AMwGp
BFwaBRWG41CY6p6//fogyCVg3Wlf0+GR+dPtPnSUWKBGI8JgUuIK/vLkZI/1LLxL7cB8OhQxYsmx
l3l/T5ZIds77Oqr8b2yGJkpCxfRWY+dWzmWv1WHAYzw597XRXYskTE73t9YqY3v+yM+IIiqTpIVr
EYEKbF+ojiPOYHWa+5ba8Kzn88CSgZcdV0a2w6pcF2heDbgKlo3AAhgEYxjAi7ODJsHOxKgo60eT
wPS3WjxSHSU+5SXyBUiKVycnKeL/MmnJfqC5RdFkXVsXsSPquazCwLVF/QHh5eaSLJF+VGrDOkQ8
wYP7i/z6/GKCwli4IPPqJy++3UZVOve9l5phAM+2/HspFvz45t49zgDUn1qg2ky8qHf2z/q+4AF2
M+gKIKDUbTrECEsHajnUR85yd6JxWpxtTGV2KsLrC/95KCn7Z5vAbGlT3s6vzqrG0DO+KXxA1jP0
0BZUi+nsJmE+IHTYVp+yKCuPntJW+IjZewjHrakS+nArAAzPvb+6LrIWbdVJ7+MHA/D9hxgzjEe3
r8USpKVl7nlTbg4GeowMHSg6DeDbybZUZHRlQYA+i6L8yQjbLlCccPqYV1268+DdGorLT2rsA74g
+t8OhdX4jG9hnjxMtidO3f9xdh47ciPZGn4iAvRmS6apZMmb6VZviFbrNk3Qe/Lp7xe1UrKIJKq1
GAygGUUy7DG/ydz6pPWefu6EeWR2tzcUg9AeAy9F9VQu8W+RodqWtRr3axymyBw8L5qS/+qMsT85
izF/e3waXl85WKHR0Ib7CAYWfML9UPlQKAtFzTRM1OGqdLwWFiy2i8Aj9kRquZ4fD7ftBHHjMJ48
5hIqI3Fg9+O1HRbu8YR2oQkd5huc3cif8SYKKqXQzuOALqna2cZlyOLlFCupeFfXIP5noRkHRffX
r4k0rJIkMwkRp4Fy/0PsfEpGcEhpGE199smrLC8w7DYNjAw7XnMmOMWnTbpqjtZBLPwqoJJz8PvQ
m52klCK3xmERYbOqKt3bgXqTdVYtId6v7hQ1PvQU8jwyBrqthdYa4UCBpA6BRKqXjoe5Z/Ya4+iO
2nkNINcTOsMLgyhKSel+SuDt25gotGmol0tyKsvOvvbKml6yce5hq+T1M9oX2akfR5dFa5NrVk1H
hmJ7W5+ojm+T0nBQVu9/Q2dqna6wR0LRg06OYOH+0IahD2ilGQfrsLf1XdJtKRW045gxqnGTIj7L
3VGvf3hFXKoBQMHypECJ/1rW3dEFsju/BDBsf3T8qF1sbkYjMceGwDEJo2zILzqpiu+mS2H4gxbZ
J/IH82y13Fs4zSYfLTr8AQJiRyysva+WbUmqXMSvhJSbCRaOW3bxlIZak7l/qW1vfxwXUV5QUuie
TSK4o9R6d0BqKbYpce/Ist4P6GhZFuUe96bmsrVw8s2/LEpWPDuTknzOaaccPLXyA+4jZWnRgZsV
lTVewVfvezIIo3azNKSJHF+caZqDsZw14ZdDtvi070lTMtP48vhi2/1KTiEXKWJ2xhazksRE/tkY
p2HrjfOPuU56v1SS7MNkRZ6vx6A1Ho+398oj3w9emqXkmdgEFHrTYoZcuknoNPbq51PeX7Vi/LHY
kXXzIiw7qxTj6aW0Wr/MjxrAeztZnhtaiSChKMVtdrI1IjZueJXMRtSi9xOcJ+YLnrQub0hvrxdK
7EOoU4u/xKOY3iPHYHwpxzVxbo9nQb5Om7WGxUSlCj0HnpUt0cdurDnJ5yEOc7ANfu7SyKwnRT0I
k3dHoQINl5xHmR7t/Q52mWGXgnocLmS9v4DdfW/K2fzj8adspbXky4j6AHMJmUgKq29CGWOyrWYo
U4UQUUEXFQ2iSfjpmvbvB7WuVX/pG+Qk3MT5k5ObI7tOdTD2kXptTT+1e5ZBSaK19RePzQimrx6Q
X7IRMD+JpLH601COUeLPlRDK0aMuN9t2GbjPCPgwipFhy/0E5cTZXooD2U2xzcYLlClZ32UzcotY
caemCtnM0ypCT73/E6Ow0To57qw+a5Go/477IXpnV7lbnIgFqvkgGN45li8GUzKYosW+jaQmmot4
CCnKTVfi6TI3vXFJaA790vNK/TyXa+8/XsW9rYKtBvx1nk/KQpvbla3iwMDkYOjNOoaWHqGsO+hL
8ulgmJ3oBRQ3HfUXgC7N7fsZdxXSMgOOV1jkWe76k24kfyeRbX7vVr0RvlJEOdY8Ion/1gdHm98r
VKyfzKFsx0DC3rsPxlIJ56wXMv2BKDP/SBx7nXxcGdz41FSFKXzHyt3Wd5Vx+RP/V+dni1KRetVm
zv3JRviqAExaFF/LDKDtCc0i56NaKXYeNJHrvSjgKSaxArLYT1ORlnjdDkhF+pZd84NXtXInikOm
1T4tvbus/mJW1bMhaCf706iJr+VS6/Z7NckGjHiSIW6vul5Pfzn8I+LfPlG5yzu0PJ1zJ9t1Z31A
qPTrwSzvbGtiY4teBsyUVzhEB5m0aqXDGPbqYoRq49kfpq4rnx6PsvNegXFkq8ibDIUMuYV/C/ZH
L61wrGiSsM4q9bmtp+bZpj0Z5gjwflAV7zs+4Nqfj8fcibLo89LbAELAy7x9k/ux7nTMMZXbknl1
gJ93cWsG2uxRvKYHl8PeCQSvCmwV7Q8pr3n/efQXEClfFbzhm+qf2nNH1lQsXwH2eB+j2CvfKPkq
r1HcRF6SDGnUuQVELZEbl8DToe5GxqLTXx6X4dLkWC77sWIgy9ECIMi+P57PnY/kwcM3gqRFssA3
F6C2WnkDLDO69aminddJ/+kka0ePpE6uRb0e6cLvLB92mLJVDy5Kqpzcz2njQLgmcIxuQ1tNxOKx
vNmJ6y0zqFIjO1jBnTvNRAxerh3tESK5+9FiEyEqtZkoeFZN789q5dxmLpyDR3ZnCpHDQRkAMiZd
kW0iapiVE9fwYG64XRmsmE7l4qs9eYn5bvHatTrXbRXbp8frtjORUoKNZhfQFqkMef9pKPdbnaLn
yq1BcPLkjqtyEXWGDiqJ8MEs7gwFzBKCIiV8SnuvpHO7JUtgJeah14xQ+Uht34+1kRRBkx9eXC8U
ss2DDFgXQCf6U1j6vAJwo5yh6KuRh06RIto3RlqOhu6qWqMPqK61/ZQU8592cNK/0gIfRN/Uxln4
RZqb/ydE1rznxq3Xk9GiB36uhZ6z7nHiXszF1f6nDlgvBIlX697Jq4aIUt3Udz+1UVd/GW5sY6dY
ZdNXXoT1rR1mDjedMkirEu7IjbmJkcx5oHowKyKsUw9aEecLqZSqPriRdzY8G11uQvSgJKTifleY
vETWHJOfW+aaP9WTuwaesRzVyfZGwdOOSgDB62styQVZq9Q1xjwsirp/l0qzpa7q54NtdzTK5vod
GoaZ9C4PU6uA4DjbKK/YzRECZW9zQ9im64agHIXOzYwJRil6pc3DulCh4BrUkuwpqy6mivjt4yMr
I5v7rQ2kVkpsu9zxVCo25U3PjOaug9YXahGt/4BMoz1HduF+GTW7iE/GZDkXidwxHHGk7v36KxkW
wCuqUoAPADbe7wvogDxwwNHCFWOl0MKcwzfMcQmlwdNBYrP3lbLPwHYHlPYKIZI0TVGSkeehgSFc
cU26rBsurTO7cZCXjTL8o4NEMKElGFHY4zpwxMrdHV+yqrlGkEDcuonicDeBM2KW+9oqn811ij9Q
WwVq2FnJU5HM2Yei8dTLJIojc9HdSZa8QYIijuA2su1BjKb9y8irqq1BDcPop1UMuC+6en20b1+f
DrJnnh3SaEIUHsj7FS2nOh+6fOB0kGT7GLAn7+CnDdfHW/Z1hAdfT5V4CunQ9cp7GkvrCaR/iYxV
6i2A1pLZKk5qhbmnP0YNd2uT9NF7m6LMUUPppWO0PS3yvZHcBXbu9lVt1bgcOkMUYWWWy/eoauf3
eZ7Z6rmItfKfBEWaz31XOqdZWMOzMJRYBGnqtl/diZi+7wr9yXYncZQl7a2xTFxAj0vI1RaAH1tq
laVJlFMArb81SYE0v5XoJ1Wkybe3Tz11J0IKl7Ibr+/9AhuoPPeDnRShmaYgWmpP/bwo8+B7ed3B
FhnKi+Ms7fvHg+6URxx60jRBsF3SCX03z1Q3YtMwFnERlmOFBJwdK5C6rfkTdAPtNDj6r6UZvCsU
nyHI8648Uxg5ahjv7WyIfxT5KK6gHbC591NlitJ8dUSIkik81MbFZMFzvfN/+FIGkJAvKpu0Z+/n
VzHdWFMjS4Sz1+afDVijnq/qMxragHUTDd/aaXlX9XFydm1AGVB17On7CrX9SBvldfjIS0oNSBpd
SXrQZqFB7/XmoIk8bDuMDP0abtrPWngApZppjs+lJo5O9d4MU9PEVgvHBwB9m4eISrXWWF2Whxh0
rx/MqbHD2a3agyL13t3x+yibrYRpl6kNhCHh1KVmfXZ5y5+nDvxBIKYIWNQAJU4ErT621ptLGcyo
1JUHlQx8cLuJkVWt46KJWNrOs8oQ4DQCaNixDt7p8SbaXToasQQOKCCh+XK/hxJ1kgItvHWRqTcX
y/hlWulPHWZlUKJ7fFAQ2plPAEh4m1Copem8dV4benWOHWFkoZh0PftGM0X8oaejrX8UthNdrQSM
kqoOR/ZHO98IvhtcpLwXsDvZfGNvLiatbCsN8w72E1rapAlBlFEnS3XRPevYvRyUiOQB39z8vN0M
RQAhuVebjUM+PmJUS0HaLidK8D6YL7155yq90p0LaI5fELcbjUtTpnnyb9fzDMHKiHvz2+PF3XuB
wA5JNj5vH42P7TFpzF5TiF/CZiydz3NlZv/guDlmiAHqxXglJ0mBtidK+p5yXN08IcaXnsl6hxP4
u/RbhyXWJevao1hub0Fo/sG05IaWSNL7TTfytAmmJA3d1R3eZ1FTnWq9HX0jquJ3iTNYB/tup+mH
5hYu5gAOwOKBWdoMyEVNX2dkQGMo/TyJ6tOYLua71l37awvC8dQkogXwiBwGEtttMJTiWSix9oO4
czzIcPZOAbEssENqCCYJyP2PSb1sME0qT2GVCMqx+WAqxcUCAfm/pnVRshnM7ubVGqoZj3fDTlgJ
Zgvhc8R2JUBvsxniaZ4iUdByi+OoOJlrmZ9a96IVZ8uG2Tv23icjc8qD51h+zPYkUBBClVV6G70y
WwTlBNJj9OjzqZFztuve+eCt1ZGF6E5MQ6xOsk0RiP20Laklnl54ZHJpmFlKGhR13F5WbUHtsnCP
BJn3hoKJSqUdUCApsZzl3yqGJWicylnLLPTWCVZhg6DT6Ise1za/GM3i8njN9k4KX0SmxWVCg2vz
xDfKMg9domRhoc5DgMsZJqKgH568Nf25Ago7/YfhXppK0JqArW63SLZWZtrqWah3RXOjR++eoNh2
N3JYcc4iq7s+Hm9vMlk43Ezo20FT2xyFEiOFAVhxFo5Tl4RYDa7nXiu9U2WqR5Lou0NRBoW6BeuU
c3e/brk2LwqiqxnKuQRL9VrqZzF32h+9ETUHs/h6z9OD4KWhusX99gpv23WxB2VmFmHkCeJeUuOz
3ptHknA7gS7DmJqMrjnW5Mb3X1Ro1BNAxDEMqO1AbzNxJd8yz7WHd3mSG+6nxhubq7OCUlc0hG1t
s20PbtbXD538DeDQie5RcdsKC81ZPw/qQqRrWQMbhlsc2QJleZex3sFUezMeg3QN/FSJ4zOGNc6b
7zQ5Ph1YBMjw8t2eD7WP7T7RXeIkvWsz37bbZ+F27TmmORkMwJb8sV6Xz70jjkS1dxcZLjM1PvTv
UWm5n/1e69AucQtmH5XT85ql1bUrMap86wGRlXvJkGPbEubKXf3bbQNhrUwb0fF9iRIFFf+rYGo1
5xSjpPUfphJmP8eQm0ZHv+l+KD5UU7y+ZijMmvALdvpLb821jwmwFyzLrF6AgE4XC8roEcr59dnk
K5HSp9wHbu7VLoqNcSwVA8F+EdvNArwri76sK24TJ6VtQRY/ntO9laO+QYtQqjDb23Mzx3XuCMGl
Ey0u+I9pid1vjdtjff54nNfvLV9FkAvEC6g6hK37CU0duvMw6jPS/6EdL1lVi+/uCJvzBsF+fq76
gtyen5fHPsar0UHusjenvLiUUunEkEhsRkeALCqqUmRhq+pFWIh5PkElzJ/61Tia0Je2zv0jD2dR
UlTJAAFhbCuQjjnmde8VWbiuayO+4E809zQI4zU+aXo7qH8Ucz1aiV9q6cSEZ5O+nAyQdYava4u0
fHLNOgETaYm/F8J3/Qy03u2e8nXt/uxnve78dUCMoVuWCMR7sczpk6qO6G+si5kYB8u2e6/SsaZ9
BTfEYfbu1w23CqzpxzELIdpnH6vRNHLfSKv8vNTqirNROr93rWnxsyIt/s/tE1B7WnukArO3SaUA
LkErQeJrFRjkzmPLmgAdxH3/AQVeJXCKwjm4XvZHkYo6wB8AuG+ulyxPkrKHlsL+aMab5SDP16Y9
XnSPT8LeXjTAiWKFDQec3uf9jK6jO+Kxs9BlbTX7lKipHXT9ICRBxDlgm78OmKjm20ApeekB7W/J
2dyNk704E8HEWvfvtV7XbrlJ6XIeNSx+MDQ+Pf603d1Ch5o/PMS8QJu4YhDz2iVGSnK5GupPUzFR
MO+dcjSfc80ptVNLUbzxc+zGkPouReV8SofS/ahiS3LkZbo3zbTSyDuByIKW3YSm1G5jxcV2JUyM
XDm5ZhuFSeY5lwx1pIPP3h3KkcU9GNvAxDaBognSpFtGoL8VhhPjScvVTns/1YsbRNpI//fxJO8t
KukblTRgLlyqm/2TFAnxBOoBYdxbJf52avEcZ2AQvDQy/wGoeQQB3l1UPo3atEwroE/db1i9rih3
GcykHU167tfxkj8bvWnWT0sHMCGYKooHkVPH35YyyZpzHbUx7uu1cVSe2ZlnQGbSS1lKt2C0ef9D
OgT+JyTnSJ+mdQ4KbRWeD7QgexrLqXn7i0ElXtbKKeEhzbLZyXo+sNRxlIRAoCk9o8p49pxJD4QG
UeXxgu7cO7R8CfvhWsAr2coZxwheJPnKZ1XVql6LoqsvkRodcVb23iUwCPIRtin905K9nz1jmdHD
hGQR2nE3mP4i8vkfLYu1vwA/uR8MrUSoBcaHXj4PFRTdxDfofP9tr5wabFKM+nvvSUFws1Gqp6rt
Y/U0obEuNB+ye+6eNXMauyAjwW1hR7tCgnxc52wudX6knbe3D+CYy4Kn5JNvhQfNquTSq+i9KrYh
AqtxNT8vYvEk7Nw6ONo7h02jvUtMi7gFgNnNNihGdN31Kc1D1NC5QZWhd4MWytIPXP7mi2FGi3Zw
vHc/TpJvHSJP7MXk3/8W5Cb9qq9LQZCrW+ryfuhM94oORH+jtXfEX96JyeAQgBCVsSawis3bXi/V
OlYoRILli9NPSomU1IoocnWV2el7HZW1kP5mc6kHpzgC/+5terqXUOZBG1Ep34w9xxkQjoKx03VS
zguAzXNvpUfag3uTaaDEJ20u8Z3dojIrY9SiXnbVPJyUbB94kxXqk5L9a69mdn18jPe2CkkJ/XqI
YTah0v3CaUqWZToa1mFWoCmaIhb1jLrrl1ofq1PpuNOBBODecCgsIL1JEk9SJP/+t30ypf1UT0Du
QqTrzVPHa/O/eKh1XzFHcS0M66h/tTeV5NfEYCotBkq59+NZSIG0plnk4Vr02knoU3RiS5Y4cCpv
7xghzUsaT1GQJJac9n4osrFFJV4g3IvG6Fmrx+acxcVRY3n3g8gR6ZlQiuO43Y8CBHsYTJdqEira
TjBTAv1Q1Z7pr4rZfn+8NeQtsUkJZCsITAKPBqjczdUrxgqUVJ2L0G379aJwL9ICS9yPwGuLa9d1
4obtgvrmYiOzCFkXfJa8J7enuwTJ1+C1ykXSECpbsTbyltW/Hn/Z3i4E9cxTSZsAeM/2GBf10uol
6YERj0gD1JCPvWa5xMvYnBStPJjHg9G2PT6zKTsALAMVMiS53tV58XeGOMKnnqMX1N0izo8/bm+H
UEmhXU3CyhbZRFpYAsG9KGMRLiNchAHoQaAkMFSx/Nb+wztDNRobbkQeZPHofjN6LiC9bGYzmkga
XDDEzZ/0Lu6DNEvVc5vM4+Xxp+1dvxbVdklNh5q3xUIiXOI5pUt9wxNafoGPX4eRItKnx6PsTSCF
aF4qWKu0/DcTWJtdVXhDJUIbQa2zBVX3vFAQfIoHvf0Pa0U/g0oj/4kUx+ahdqnM5pPNdRhnenqp
ojQxTsq8zucJNGRxMNjePkQWk20B7hEK7uaqx8rDaWODu1BJVIiMWjIFqdOWobrSrsOG/giJsnd/
UJsBoYC6DYHIZneAPoGdUvKMLV5Rfm+LvvNjLNsvad2p39VyXc96qhzBV3cGJVyUUFnJFCLvvt+S
7MOiFbIcTVmlC6s8WQo/7+0+WOw+DmylsJdgaLs/H2+Z3VHpQHmyeQGdZLOOqAlAeXXWLOzK0Tml
ZNDXnE7MJW8T59kZtBKbkUp7+z4F5APZgZoNf7ZPQT1661hnLYMunfgwlGvyJdNSgSLFbB6AxnaO
BHk/LwHpIm/P1mRAdxLTG6M4C2cn0dxLZOfNx1hwiG6VTWpzkFrsbFQpGiOVY7CEATR7v4aYqza5
kUTk4yJ3/mqSJrqOQ9NdrRRpNp9W63Tw6OwtHxk3KZqkyJN83w/IJK7lOM70TJRMAcDjjYFuJvGT
kejjpQQmH5jqcFRRkV+xeV6JSKmkcDrgPG2XT2/cYbSjKg2bUqs/Odr8gTTWvqSO0wRO0qTXJcZZ
fI66/xATMSYKZQSwhJnbjo1WtoMAd0JZESO2LOg1swe6OsF0Gm07+g9riWYg9iJwrYiKNmuJBquX
VLmahoZdJX3QZNANglpqwAVOBe3qk1vy0B+8SzvvBD1pUI64VPAsbd+JqEdMmvMPZU62NLBzyN+7
8SHSbm8UZJ5lYRjkM02E+12T2Q3UqZ6Sd1NY9UksstxYj+XBrb3D+H0RUQJGC0pIftFmmDifasuR
UEKNICIYgRz+6TW18qnlGGaBQNmi9LuyKdE0gi10imPTSk5rCs4Etmp/UGHY/zlo+eKzTWxBee7+
53DzVgVIRsILA6hHPFbYYZRj8U5bS/uPWqvqP0sN57YMs4KnnPbWaRANBrdzFR9cf/u/hDuGm4L6
Fd9y/0sSb845uRoJdS6sNkB1KX1nZUrKlrZzL+yiuP/Qaq15WSpr+TjVifo+aZfU9a21fzsXVla1
ULKRbV6iyk1E6SWJvZYVtd5WJP/kIzTwSs8Q3G7QWp0ylIkevzfbrUc9S+rCI1EAIIQW5eZpnYsk
HuiOI+s2zuU/DeAtKvC2duTUszsMNTtuKIA3aKfcz/Awd6JBa626iaZrP8eTcG7R6CqnN38MlTFe
bOA2LOY2LvEmBYxdt7Y3pLCNb4pVTaHmDfrBRfRquzBn5BSSXEJ7DKejzcZFFX3iPi7aW6yY6ndP
aaOPdas6V6XVuJHQdgnqnltpHNf+kveaF+hibr5ZSiEO6tvbx/Tlh8gkGCUECPxb79B0Hlq9T+L2
hodL+WG0rfIPZGQb+OrxeH371EoXD0JMOhAwUO4XMKvTlX653dwGFO/PYzmYJxbxjQYNSFJx6okn
6ZMzx6Aq7kfB5z5SuCPFTXXKCZ4ilDC+ZvLGDpGZtVEvCFt3n2I9muKDy/HVBpVsT6n6SboDnXbL
Gs6pUKhZgzkzSj7xF6NHzccyu+Eg+nlFLZUfCNGdWAvGFzA0GbD8VrWI6rIjBOqyW1mjIIEupIqA
Goi0AvuAmdbhWS2i5QbBZnX8xM28fwz03yIfBx01e46SVCrP90L4aqshGjjbRvdDW/Ctvax0nr91
aAmVAdDh9K3lqpffTcUL+Bg6aVxOm9/ttVCcNZHdOtsZ4DEDcymX5uiWeH2y5PTgEiT7FqCztzl7
kcd01MYo5TVouB2WAgNP32oLr/4wimKKvuvUB9VwAntpXEZ1TDGCLKxSOaMkvgrXNz1qULfHO//V
IeM3wY2TInjQSfmv959uDnQ2xswQN7Mx5+cMRuBtrvLoc5sX3huFTeQso7jAQYbCwV7c7A6FnNQq
vFXc8OgVT7SSdMkSdp7SNf/+9o960RFDqVxq/WzWMy4qfLfiPuOgFbbfG21/yyMEq4Y4P+Ikv6hb
/h6eyq96qe4biHnzqG3u/rHtROypmbghNKf/Av4OSXQqDO+7gs/xQk6VF381TMxfWabSorbxPHd9
EG/qD6yfW1is7WAaPqxIZXhv0Tr+3KN8rJydPHWqYCYx/KlGkYniVzcb/6vcMVp9PadyHUyxsRx9
zd5ukM4fKnUD6CBbwLzeYCaJAUN2c6YqD/DRQ81WbRtktuoj0e69K0mWbV3yJFRAtldSPE9JiXdf
djNTzXxaIVy9w8LpyBFgbxQJ/KfQCMsDdOj99kZEt/dyx8luNqj0U5a0MczF5YjetzeKlHSmhw2j
BKbr/SidM65joQ/pzSoW64R6kHGBxHRUJ9gZRULV+H/ShH2thJtimZpUCzM2CT3+NAPjOFn2UBxc
4vujgPahqAOiY6vPvCj2VBpDzCjq0p5x3RUXM5qOkAc7G40eD20xipiA8LajtIpXLbK6dzPKZnHO
TiwgqUSz65a+XQ9udnl8IchDuDmkDMeA8tYlmdwskCiS0Tb7NbthF7I8DaOL3raWYwztURz4Y9aS
7pyqmfG3mh9CcOQ/vR2aC082qUEawf253xs5mC5gd724UUwqrsbccQVBqHS/9FpWfk1EluphY3Zv
1BqXsQYhL8EM+E20/F76hb89xchziLJsPXEby6JaLgR7bouvXD645HlCxO8zpD0+d/QxhvOyrIZx
WVDaPQJZ7iwz9ofgsl/Y7eTR9x+vQL6vPASBb/ZkGUsQkcSid0Q/lmQIFfC3PzDkW4jnwX/ildlm
gJXhdE5ileWtaiZV97XVbL80bhP/mg24MefHW2pnXe8Gk+fotwkWZtRYVhshlzmI4llxs/gEXkz1
u+y7kql/VpFVHWxieVdtdpIs9RM6EsOZkDXuRxzoCTVebYqblbcCIG6eTd+6ssAWqZhT1fU7JS7m
g4rPKzi53EdE4BJCJhsO24St6lTFGOtE3Aq3WT97zRr7STovT1Y+GqcYzP9lzBtEQjJbe4q7agyy
uGnPGL21P7ulPLJg3TnH9CFI7mksggfYVi07xCOkNHF2q7zWAG8SN4pfT5VWPrPZlX9LnNz+7RXh
/GpU69fb15vHivAdaKL+CpjBxk3nTneJKayMuVbHAS6SW78b4iQ7AZ0wL4MuquWtCSzTT9eAtET2
y7gW7tccKosobaUSt6gv1s89kntBoyruz8fftrez6GpKhhGIcnAK96O0+jpPYK3FbU1c5VIqUXfB
qbL52jpl+0Wkw5GH/d61gM46sBN5VGng3o9n9wS4nacwlwb6Y+M6V3SwBveKkU1xevxpu0OBEUKd
hTWz7M0xVWd7Vmqwqze7hXlpNfPP2oTuuXiWdpA4y39pezx5LiUgC4w3OIz7j8q6VFFy/ExvyZCV
7wDxTGGEpu7T4+/ZOwEv5qbgm7ndt9ppntp2gzORqphZsY4fy6iLZ3/20rU5A7bK2pudxoZ+8qK5
ccIyqZJ/H4//0qvafCZlGzJl0I/wWbd4odXsHKdbieJF6aLWSQdbfYqVWTVuCvCC6U9DS538j7IB
kBm4fT1OAKKXIkai3XOq70ua2eYpox7VBauVwfov11LYF6/2tPHtZ4dfCqyRu5LQfGtXsBppiUAt
Z6frSGhEnhbP1DUOjs7OqkurF2p8qDsQMG9W3S01R8HHJ7659G2uUSIGv0+N+KAUsnNAJXcIeDTP
qcRq3e8tB+cxJSnG+KZUVXPq01W/9igHvHeV9QeKAd35YJFlIX+7yEiy6xK6ATp026NHVjnFzqmJ
b2rUOjevieOncjbMj6Mt4pvlzeu/OU4myDuoSfEhNwa8vfOmsT8//hk7ZxfsCjg4yXtkJTfXRKWX
lN+tDHvdxVzOk4tyAWJFxinquyNs494Ew91Be4vGBrCETV0SySictk0sqd3ZW25RqZff+r7K/8Jt
Q0XfCO2Og825P6BJnQ1/ZiDFmwEjZsss4kF5mrQBjHtlfIg1k2zL7EagxUp9cA3ubVPyOmRPeNDR
PtkMtxZCHUYVN9cIJchTaljxqa7WI4mhvVGgHlLi5Ymm6rqJUPB0ptXgepirGnkfmIoork6Vlte3
b4vfR9HvD4Pa5HXceLbypOm9+rc1NtpzV7Tdl8lIxdfHQ+1+kORxIvpG+L7VTLLtdU5GeQ7ivAX4
xsG8ImB/hC3audOJ6jhrCAPw2m/ZanmazLlmlvEtog8RlEJTzgJlzks8jHpY2Ahgxm6unuJ8Sd8I
M2IzENORHnCHEaJv5RcGtUfrKuKEDfOSBl0bi2s15prvCT53GosjduKLYtDmYqEPBJMboCdyD9sS
GBpYHgrvZnLLKB9eCx3HvqAvmuqzARTR9PUJn88Thk/l19JbTONj5Dkxtl7DOiLib05LaC+rbl2M
QbjZqaTXYf2dgfkt8MLKkuWEPN1o+Ooi4ijoM8TzgmHWNUwkNSOJz4jHGQLteteg4IrZueKXBf2X
oOK7MwLX3I0uuVpUF8/JUFtHX8zo/XbOM+NUZE4rvk9GMhYHSctOHmGRl3LJgg0Fi7g5mR5+0SSm
TnIrkMD+bHa0jQWl0Au6LU3QgXl4AoB/ZJK+O6hEWOL9IcUAN/XuHuuFPLPc5DZpenQGcDvS7E+s
m4ssxmmsrP7Jo1Z5cOXtXOcEzhSWEEGlxblVHXc6u4kUpcPrmVfzQy1sIJcwpv6njJ5xeXxud4ei
REIvlcefaP3+ikAw2h5d+SqXqExcBtSv/UIp4g9uM/76DyNRypf+i4j7bjd0VnqFVdQ177/VNEOg
oWxUo+hbFT+KIZqOxJ1eobU5sDTCCQUALNFK2EIe47pxmgrLwFuqNcYp0RpxrVF5vUzguM/J6Cnk
gs3IL9AqN3Ctgqs4Go7QOPu/AtEHilGIIUDduJ/eBY2muhdJcoPaMLwDZicujplDMHKRZfraTW5a
n61iXYvAjDrzL7MymncNGn5HZKqdR1RGReRG6AaYJIX3vwOqQjlZsxHfOjEM/pw5vwpD73zPFhbJ
oX3EwNvbVeCdqJbzFuCNsDmqeTWZeoQfxJMiC36nah5SbMT75GePoeIR+Xbn6eExQE7lJdjWthWy
uVqbOqpq5SktpikwtK4NF6Gqt7dvX/psEOdpS6mvICQLuNnBynXlaa7TbjxZQMOfFoELtD8Sxv54
PNjucoG6lyrgWMVs0T/JpNpVBUD3KRnHxgrKvmLlIo2OUFZpp2klWzi4cvZGlCQccH6EPnhp3G+Q
2nRmoGtQfXAudc13rlkMmJpkcfQhV+ylP1l54RwpS+8tnOwJMJ2oevHnfkwQB7z1+RDfsjTjABSm
h6mofTTK3g0OxZxQi3oEGsubGy7CiphkhIygLZUBWxbbSJtrCwzj4o5G/9zTlsj91Uis6+M13DkD
NjGDJNYj9/AKweVNVLuSUmVbWpkWJkmVnoUxOX5EznCweHuppjTnpiVHVQ8nWDnTv5XYQN2sUObG
9DYmyLledQxRmlNR5tEaDJPeKv+L4BvZF6PQi/SptC2lQci7wydHXyOMctRMdb8iZEtjdenm9kPp
6LoMPCJLPQij9ibl9x8q//63H9oqS5YjYoRDIP50J2hRCVWpXvd59Y+Yljvrzo1LGkjmDZZtW+PM
u4y9R7+agtA6flPntQqqkjayoXTNx2qoAYv3/ZEEjbzYNlEbNUB4Ei/JIEHK/feV49A2VUu44MAi
+NxP2uLbipYEKGDrgWvDwKICY/5gZVQ0HbziIA/cOcWcYe5bWfcE8LwZfqwSu5+yOLnZemmUp7hF
cMh3rb7Qr/Gs56kPk3I4ygh3gnKSJaS0pFY9CdNm8xXFouLINiQ3T9HTZw052Is1oZS8Krl2ychK
T5qoRzzDkjfa9MrSPXEEfWiSAvb/FowAaTcTOmZsN6WO7I+Vo9Y0/xIt0LPWOTjNezPLubJJ1biU
OGn3C+ssNqZdheyLZJFMcBpDuxa20K92TSkTNc714KTszSpFVFKAF1WJbbSbDcjrYxWW3dCOjv+Q
AkP4OjbZubW0xQnTbvAqn9vSuxDgK8XB4C+fs93HQE81yjW0HF9dXhb693S4G2Z2QO8Xw3sFNc68
HFVMRDpnhkufVSO9zzFOTkZPAeBMl1LV/dZwy4+Iy0zf41bBH0/Eelf+P2Vnshw3ki3RL4IZ5mEb
QGZyHiSRoriBSaKIKQBEYAoAX/9O9uoVSyZZLboXXV3MBDLiDn79ut+v5OQgVYWTX0VAIM1jnlfT
YzLEw62b86+lSsVqPw5x0Hd/uRG/yTHgWkBwnBN4+R9Rp3UotV/rpbzUql7vgw0JFTGjg338c7D/
3cfARwZFI3dyG86/5v+La3W9NpW1yPKyOwsdwMMsUyygyr98ym+iJ22PD9oEA+Gs5/7PTwnHYJ9D
E7aXKvAXxEALlbQisRRGnD448eufn+k3R/68q36mkjLdhPr8z0/TlXSHNdG4jC1J44mOzIMnAmR5
6/wzo482SnTu/nLP/jc4/3DyzvQbHpLpLQTaDw3XAm1cNedpEZrYcXHMR7VivNE67ueq9c2chqVC
qoy7Mbmnzd1ULRpAzQWft3WTr60b1PuRl1fJbGOz5c3L431P/dUdJIz0iD+AEvE0iTmJ8/GEs9L6
aLBKNve+XRbm8xSGCO75XbQg96PzwrrSnCAy5DLLa7+Yu8egjHf9339XeKxn9JVFS9h+H35X3Xvt
HM1eS3XetXua68WcvMIv1eVc899/gd//tx/68RUjqIDYNL0RaMqHV7zLblr2Cv+6vFqcOMUcF2ny
ubWHVnSBLOa0dKf2dar8Rt3YftvZJ1VYtRFhEYHx4Wo3xsJaBmdmSuA5bEvurfqbXMpvjjoVG1Ed
LiLuah9huM522n1dcPvs6pjf31bz0Vq3UQRS+n85cr/7qLP3DYpc8GIhwvzznE9+X5ZSYvEZNL5z
xEd5+pm3eZfO7t69//lK/faj/qfbwZCbnb8PbVhxHq8rNg0v7amPj1vjhdkEgJyGTfflz5/0m/Rx
Ns5kwf48y0G19J8PhajT3OxjKy8BxF5lW8WHJNxiYYNGP/qJWdK+DprMOKr+9ucP/k0khNoBZRhw
GOXtj6pa+YQxYRvwNvt+UgcPv+pblqDiv2BBv3uRiFJDEgjPFJyPpkVy9GU3DiPHo6jkxd5Y6oCv
VXRrzU74F5rHb+pIqjkKKkBHSuuPJ7Ga7Lx17JoHigsUBFrTpQOuPFk1bw5ZzypTqez+6c9v8TfP
l1BNMbriEaFKfWjH8olZTbAYeVltwwgba8yva8e8xn1U/eXxfnNQ+LlY1j8XNkwyPp7+yk0G1jOa
S7Nay46bXo9ocEkwVan28BS63et+Xe8WuK7h56KI3b/x+Z3f5BlmQnD5SdPnWd35B/h/uXPaME4p
ehv7YNuvfuYWWCJr82X9xQmlxN0yCtsvmEYCYwcd0/NPFg6DnRgos0MxB351706SZd2FpdZrSGZx
REsBZV3IfGn/tpL5m8PAd4X1C/OXmeLHWreK/GWuG2Z6ijoQVHZlmdZu9os+8PZUtjQVebUu/9EY
izKXIvesOUnHQif5IV7HqjfopC3N5RxJ75uT9PJp6zsDDuDj+DROzU3LzI30ZgeXfz6Gv8OvAK2Q
TT1vf7PM++Gjgc22DgHF5tKNthLFJoTbKoFP7l6nMu+I+ow4pMzmvVcdROfG8VBiAL8X06KtT3/+
Mr+7E2fQH0z8HNo+jhimzqNXxwID4/pQx4jkBO5LVfjaPbJ/859lus8vHb7VeXcHCBEKxT9PJV19
W/aKBAT3MMrGeXREi0pq9t+fCTAbthNzV+iu52f+f2e/oF4BIpz5FBZ9H2GXeKK0t+5QkBcPf/6o
310zCgwE3M7437/cWVcVNBorIPyzg7w5jejGYK22ltHXtTElvqzu/Lc11X//YIDX5yEaDCPQuY/r
FDsjTzMkdXvpysEB8kQRaMgST02B6Pc9fPrz8/0mjgD0smMJkM1eGePQf77Lzgd2tHLiSLzEuk/n
vsaNp2uD5rmJ0Xa49Nsx1umERrl6THpTFiLPE/jr2xBY2ykkEW/g0Tg3HFCHrstDqH3THXTnTrlo
A0/7//kHAZaAfEvVcZZj+nit3XFk1cJAIQ2gXx0qZNGuAnZvLrhSzf2UTH9z+vvNz8FyAIGeQSom
8x9BWQh9Cpynry/zofZSyo4hreM9uei8Jbr4y29xLi/+WWISrOhcz0RPyvl/netJh+HiTPKSF7CN
WTkvJr8IMTZVYiVOfenBCr7lctT9iR3SirK+GCboGb1sSmF3Gi9cZBHK8Bp2+Xol1yJ5g8U1zGJI
VptFisKYIgP2D0221IZs/Jfv/++x/hkqZO3edWFR/UvrJdpzT0UaBlkVOcNDHvnxDyRBiGv+5u5h
Chc8RLNqqZantmna7SbsZL2KkjWa6i+Vzr+vLYsCXKHzvsDZfv0D8MBLnJ1kPOdnNqFQx7VC4Zkk
OSzo7D+pef365yf/zcfBIwBWORdWTKc/VKiVhdutXFDm1jlNSKn74m6ud7hUSQh85O+185db8O/6
g/tKN8JIlSkEJnz/vLW1T1y3mgDaUTVVn0wJE9xpUOnExjs51KorD3uoqye0O+q/VD7nv/zhjJ6X
gxCapFpluf1DvGAHox/npVkuVWPrwx6PMkXj5m+GaPTJ5yT58YOYV9PYEQRh9X94pyG+xPaCj9Ll
WAxeeQxZoCnuui0KDomDaxSbkpZxziL00TdnMv14KIN1jDIz6mUTLXZPby2tiIucjAqRPguKe5VL
6CSBHldMn3GZ0zfMnqYxNd269dAJhrKAUuQW8Gy2PDJCF9O6PIymkzBR9hmLn7XJ5XS9z3Y74K4b
Jd8HW1ovvg7aBxToQrT9scp6iYui3EUoKagyGJfW+95Ww5Z16KXcOW0xfUcCULY3yb6uPwMHeTQW
UoKlSz20nPk2/VhK9vamqUkhrI3P58uL4RkobHDUU1BuKev3W/PQ+Vp+sbu2ecE3un9x1r0eTqUr
x+cyBkE/OBUackIOxkytmPOm+SUtXfaXM1CUJeJEIremAiWnzybvplYKluAb/2RMyJAmseYNV7PK
A5LcNh18snC6+lGZRAeHyo9cc3IrHTZZ7TTTcNNYDGVvkCJei2wOVtlc/8+P9Rq+uuf9WGRSWejT
OWb/SSxrpjTQ0oUpz65inuIlIG/xr0TCLh4G5TzILtef28DKEYWAXpfYb/uqk+7CcrXxbmuvB8sV
C5Qwl6AcWZ0cLuOxgZP75sblHKbwwLqVStcL3phhdOE1rft2arZdj+kM6TO6WAG4lgsZL/KtzN35
hdE0NUoLy+NptpVjX6wsjC8Cgqnpsnra3FV0k4qKtIDur1LQN6NTGFPFe9wpz0+VZdXYn3atfO23
wmiBg4dhPKLj+FOtMK2BkdaWX3WQK0yTp0F+m4YKt103HqnGN5ZnEjh2EAcPfdC0GnWlwtlFu0vI
A3LokkYE+J695cWQlKnjwLRhE6DYigyeXCIzSqX1Gc8H544Z8vTNDlk3OpRqbIbDIhGIEoMbL7MI
yzyXaZxMvU6HYB/fGcIE2QKN5nEbEccU1TaFN1Y3x1D9Ikacbe80TsqgpknrXIVzivhw9WiNQ8Ra
EaqZs4h8jd1CHcte8J/hudCNvIZ60Z2srlU/Ni9sk5PbbI7KRtbGZJqYPHqscFhHR7VzlzXl+DfI
sXP9PTHsQfTLQYzwZXeL4qqv12o9sNAj1bGzpSezySbD3GAq4rLX0ij/qgQe74WtzHg9V/UGaTkq
8kdnt6uXhOQp081Uxee+yesvdqD319Kqxz0NqtLZ0trNi59+ZUpLVO4iq7Rhw7IQ1oYPSZY3CFxc
KGdanz1Xew+JgoUmMMRrntdmD56Swp9NuustvJtbmK1ZWcXmZ+9bWHXNKPQVYojjvmQHa/YioUfM
mFIHEyM7K3uMvESCeJLF/z4TreN5yNNl7+t7OG+Fw5NVka6zeewDjbbjWG0/2RjkKo9JxUZxz6RR
XliT9m9ahnP3e14mWast9o77fkZMEdqjv6fTUiMd1AOntKINuzht5Wg+WV44jBkbEP69vTb1N7RE
8jrDW1DqtImm3BJLpIaXSEfNewQ5qRDFeXtOxKjcTJzCrnvQmy6jNNiq+WtZyLFI9Vrg09kZmwuy
DOvUpVXQ6R9N4PZGsDYv22zUAIfHqQzD59CuzfsYxvLZ61D8O0zhMgVpMoblQ6CssDhBpWcHaev0
XGSlHIIZfhwVekapnzjUN0U+ClNY7skfm7Y4ej0zK7Gg4nq7Nq7dEOla85S7LrBX51Mxiz6qvZ+V
XWHesA16G49Ns8WAOgx7vnnIT5dZDEhWiZkl9qcR88k5basw+AqyN0yH2iqGXrASur9bTJTPy4Nr
vIvdsbav/Wq6IU0KVqwHn3Y6NbpxkKgPtNVkuGujXeZYqntgs7B+gcoBAW8Zp2UVGFBMr2iH6y21
u97+HgLMfpWwOrQoR7d5lcEW6kPh4wQqEoOusogqPiutK8yceaAuCESdV+rdVPC3siEI6/aAckIU
pTq25b3LJsSjw1rImk5ryb4/lbn3jAY36KNdzbF6yic7xLDFX7rvaEoChVudYw2Hvejq6uhGyst8
rJDsrNHuNKRxVK7PigUhitJgtYJDQQ0+Zg0F+pxFw7A7Yh9cvZL/nBXPJERFokNsmQi2T2RBlIAn
m7sC1b/tssdnIz+NSLiyZxn5FS/FXRkwpPhGu1baKRcd9dpY7jPAQK8FDDLYkXPfe29jmyS3LD6x
5BltrNcI3faISClfbo/euqiboCnHSPjFALOMFNncb+6wPfl9sz/1UnNWi7UK3+OcYu7Q7xTSxI7G
vVrrZrbJlEWsj/6Kr6RI1Dxh4b3BJROY/PryxtOLf4lrRPm96AkLSK+WZ2PaetFPo++VDe7S7AUs
TBX6q0qVu2bahPr8qkbnu26KWmaL4i/MljtWhPnZxsxjiMy7WnaPLXUkrcCR25EwaI99cst+R15k
27xFJ8ftRp16eRB2Kcp606+gy2UgdmWX5bHepggDS3Sy3xk9DBvuwAO3eO/Jlqi393sprKDSUjDt
bt/nKlx2aouyB4XupU/VCIFhSp1iKKRwTJfcl0U5Xi32hujzJhFxwZlV1y8L0n+/euWaJcujNt7A
s63wsfDsnvsfWNhIeaMMKDDGHKtvZjpvjeZ3Flh1jvd77M5jukE1+JRbbOIdR2L/5RzijJetOHxW
QpGJXFDCbY6hc1dRzDDSkHXRwRi+un7v7vCOiubLsO2JPHQ9lDyxVFZ8r5TnLlm05pzJ3p3W8aJh
Ue6X11ndQ2N1XisCTCFNWuA7jtZkjalxhnYhJ4H5xfa4Fn0VXtRuXd1GiYcv1FgNZ+ZIMCwPjduF
22nrWfA/EiXsh3i2hpWiwNmwAG1Vcof2WP2YbDADD4Ovozbrgg1SHeLoEDPINxsReS+kOtiVjTsS
7oOkncILy0igKmdXN5ZVqF5MQy9VinmIIj8uq+KKEu1/YepaP+zjRt/v+KWr0hnIzL3Yp259S5y5
OI1hh9k7+6Drlz7c+uty86Yvtt2SBu2xY/LQ6VHnCCAQYVMNP8qI1rdJ/lbT2PICqUXrORxM+E3G
NTfM3jFoz+s2RqMHikkg8oGgnDrIXnTCt8qlF4Xbh7dDzqaKiPJ4VJlfe7N9wF7UddO11MTFwVuD
IIMOBGFJaqgTXJEkvoduVDv8S2WOqavZ8o7jV1o3Y7KaVig9LvzDaknuewmgR56JWkvkJjHmhJmC
QxC0JIVXPRT5L+UGc4UoAEUsXNa2DoQcXc5Kvs3N28x3y4XEk/wzJgbFkxXMyUs02iT5QhLT53oN
7JMpy3w4DvvUzmc3Xwe7ilBZfTqMa2hx4DuL4UnY9S9LYi8KzK6ZL/xtKDuUNCrvSzvM0qP/cCoP
i3sX9mQyD2gL2dryYZcGReNlaICj5mKbLr/34z2iy/UZTMN6Ckr0QUJbDkJtbmmOJUOaSeBhqs/V
bmTPwgqD5sfsdvtwAZPV+tS2NrLzI8z8J+dMRUmDYV/oEFABxutrmt2LrrVWJndD1VSCnDR/Tiql
7bSZ4uV1tJ2zEQjXLm0GT+qLAAWsOmWlg0xi0ew0lIetfzf4ecdUMC6dK7NZjjm1UOtGvKjN/AUN
6YBvbQfSTll1s18xl6yvDIquTdpFqi/TSav1q4aYh4m2M4ZGJCzor2mJWvcksLPIVZo3pikPzkwh
niYdnU3GUXU6nKOG4WfZ+IuTDkkV1YIsY9moZcI7uaY5iKRwa5diFy3N9pOuqn4UfSfdnyz7B5Qg
Sdceikir9mDqjkPmV9NmhJ10+qGAPNkLRA/yH97sTM+7aoc1Wyk+Ot7TuRMYsFgdMozjJyDzeG0G
kTOuhOejdfV5rPF2hdtA/t/DbTDHcY9bX9Q6KX5O2su/M/B02jSItb2kYe4rPtY9CwEyQXob/IAK
u7TDT63FXrDorKG5K5TN6BU38/W7NInPa3JWN079Xo0m27Dx+sEK+PAVTFlZcC49/8XanfmdHrlt
WF+d43OQRktUNFQv31u58Hgu6sHgyjCT73K21c3RtWT1kxZtfZdKliOjAMkR9Vs1NHQTizaiLn2C
cL4GfGFjnJPyJD1GOwIu5d50C4ECB9amU/KnhxPUTyx/yBrSN6PE4m3cK2TlLf/Fn+nNUn+NzAsN
LYGMgAU1NCY83zRF61fp5lRLmVHmqfP7aRmET7vcXoM11EoMy05vGWDv+VoSBbSwqmVasyZIJCIy
ydK/VHll3oK5hTlSt7ROAi6MdU/FHtC+zloiR6Vbx4h5nlZ+Zhno6oDZ0widGkbnRFZct29t1eQA
69GAoSMJHqn6pOuJNkOz/bBMUV337jrWj50D86hHluy5ZEe9OSqzJWyCoOnoXce2rlQWj21xivNh
ajLqTgVfxtkWdWoXBBbEOmxeQZ2d9x0sF3emc259l2vdrjK18/AMFbcFabwaouFX3ei4EWbbK3rA
AiGtwzlpv6Ididh7CBOpyYjR+d2qveo9DCe/zvB3lZ8W16667Hyor5HGiwbK/tDWKUsd7o0HhTwk
gk3w9AzV4+d4C+chHY1Z7RQGikX6s5r5rcl3duISa+8DQZO7XnR1oh1BaTU8FfEWr2lUoyEhsAuw
vkuSxo98DfvXBgn6RBiZzMT+AF9R0YVUXY6/OjHhT1lJWuNF93WTUVCJwVqH6Eje3z7Xdl99h5Wj
H6NobV+HcHeiExLiekqZsNEojbifkjHabu7Tcm8jwn8L5Ve0dDg0x03pf5/nYbrzKj5XVF2+vK2q
aSVd925yJAxqj1RDrg5SW6/mQfLPPsnKSqxT2Drbt7xtk0/5MtVJllvwvLgJeiAz+0D3AmYWFVcJ
oeFyqfO9TC05e7DP4j1wM2O66qmh9j0lbZy8mj30ieNJVwfEuynG+knlyS/0fnAqpxgcEHkecl8e
kWSI69SLSwLqlpv2K1Wjc2O6eJ+FrwKHBixyxvHY2zr+vub19uobd7oKnBrujy7C7Y1wzVmJp4AP
TNq5I0rCTSwEXqHD27QF8f0c7XpPvbDGYszvER7dYqu7YldlikApZrgG4AE6vyzVDo40ans3pzox
KH2ziE72CPchSmhovfZU05mvF4NaSot9/ADj53KU4y00mW1LkbCvehKTBoLqrIJfv9bzIMXodpgt
LN5m4mtLGftpLof53sFRE+jRb8sbimbata2URQc/YlxasaGFjJn7jj2F8CEWSlGqfsHFK3CLRwwe
5EXnuv0ns4+jlTlJ1yUid+K1z0xeRkrs8WI6tCnQE0vLcuN2zOyzAJct7naIEcH+sS9O8mpb01Cn
pU4cRrF6T2axxJtbCBUDj6fzrLwvnr30r/WUrDXXMTYGBHpU9iV942yoWM1QpcU02E5agi4XIohX
9bnwFf1GuOjyzrYSumUqutI6shjJnIM9zOBTXYZOl0l33mFLAnBtwndCZGbqaO3fQrmcZReXaCfX
J/H43NRr/smsXp5njBfcXyNPc9ckLvuMkSPjx7WaVr5jW58Xsd3oNYcB1oqmpikTYw6yLfwhKb5P
cpiLtO21IsPgbIx+urK8X65n4jKbVN+TVqbF20WgPNZS+8RN7nKvJadqAJrx6GwqllfTrpd7S9Zt
Cf0Q8yoVDjMB2rJ3gI1o8KbMAm3F3zHoLQ4Ds25H2O3uXvVzH/p84Tx8QUGH1ZpYLu2j5Tvl7Zp0
jHnjYe2/Rts8+qkdVusXUyOLTo7dwitr6K3oio1EBLjzfC7WlCQfhVe5N6zvKrTWBpwi6d+VvwHL
FL6NJWOLTwH1CqLMb90SN7RveTveUplt86k97zaiYw/Gk66dWu8HytjXLgln1IEYwz8lez2XNORj
3SM2O8evqkvkl6XVFC35qtjLqZkiG9Hs/fKQJH1d0mnjdXbw270N2WeL7M+MAq3hspvorUWSu+Gd
DHLvKuLiuiJeivl1LYL2BxWc++61GwOBsvLxmzDKQ4pH5Xj5UrHtznDKu8q+ZodVoWnY5v2axaZQ
3ytv3mKGZ0kxoh+RhONh2ovheQFrcynei0YdqAWAFqN5r0ZRtqV+l7a2R6Y/eftzGQrCpwSzjTOD
nSM3b1/bh7Fxyne4OfTYrp6XL7szrvfYfZhvnA/vEyvH/o8SlLMRKy7iTKqDXL+2SFXcFkVfuKe9
WYrvGxUj6uX1BiaURDRjYm/c/mthlu7b3jj2y4J84ucBhaYXqx2H8GSgK94jVRB9r6oiV4ezxG6d
aRC4LtsxUTrBSIPESJHp/trhm38bkSF6kd3aos6PfVVJbZC4b+0Gzp8hYhVy5mYuyRzjA5vNttN8
Cf3chR/u5tBJfPK/LZJyGhOxtTIZ0sBe1/WUDCAslC399MzI2n2so6T/PAdlf+3oKmoupta2y6xB
lsRPDclkFVPp2TuTXWcfxWb84ktu6a1gAufWX/Fxtwibq7G9Q98Pwa/OijbgVOY+L0j9tcQMWSns
653GVgcGP+YKp9A1gu8QTc9O4ZaaoFZ40Qkx4iUWnEsY1jwdKgvbbN8QiAhvVd7nzFyVs7zDXCSq
2FsZOSkTpt468r7Ocz6O+ZdNRXjAYoUYzJeeWk0gtp4JolBJs8aC0mN51ewndAJV6RgsrqaWFVjB
7J3QqvLnbJ6IMKKF710xMpk5WF7hyl8jAAN4tmPD/RxGrzv6sAqd1J9mj/a5HGrgBDhshdCWpCXe
FYIuIuiUs2U4f/OuZC7lA4KDOe/DtGFPzu2TJC1qPVwZF2U5vmK91FkbFd6t1G0SprJs7Od8HcL3
kfHF565YqDGmhvM5xy6T3ikM+rO89mglmSdl99WdTIuIVxVVT8vsLd6TGYz/SePIrLpjrBh3f2Va
Pf6atWsR48d49nqaZnJdcAqrWt02bjLTz+h2uHEqmBwXLGEh9ruhav86EzsuqQzX9lgr2BOpDKf+
za/yej/0uYwHEW4h0HNjtQmtc7/MT3o0JSgrMbs8LdE03ybTxC56FRXLe6nNuWOjQXwMtkY9bBWG
JigtDJ6h+K9b/D4c96FZVrs6aFbBKhH34/Zet6F33ZfR9iVQTvO15ZQG2R5p87Ct3vC9r3X43DFi
B0GrQtrNzqvnJwm7u7+Jxi4e6Iikoa3ULsXz0jo1kNCyBPQSBNJK3ynQ1cG5kD3+7Q0gTLAFHtC+
vfWTDY8pctsQsGAYiwNTgS6iyqk3KncbHnJzKAcnp+dyvOpKaQn6bHdF1AkrXh07G4ivT7XVeA8x
yCnlBiScXwbno69zM1ovA9/FEZ2d5BtzodFhN5Ru/S2aPJ/xCi2yl8I1QFwdTEtl5ajOOCBR5m6y
XdmzeOYaVN1zvg5TjTW8Ygmj84926SXOm3QcugGfsfd0jMN8oZJJKCgRA6OjJzhAQJuiWeRhld8F
q2+v6bK1yWdMQFZ94a55tJ2Wtq7pbJvWVhcuS5n2IXDbdTlIryu+dhYMWeCLAUhH7qYMU7tPgjor
t3Kfru2wqPPD6u1RknVdGE+iGlVksh4SRkxZMnWfWBDZakbym4b5HRleRJMM5jNARI8FRiLt+K20
ZcBUMC4H+2qcnT0QEdmzTEflUZ5NcS4bLhNl+onB0H7hjjONgw6VbjPdtnoDP2VT5IAth00DWBU2
QmDJBrXj2OPe5zywi7FA2iTHfXW3PI6RywlgCx+U77X2IWzr9XmJ5inJjBdNrI+HjLKED+1iv+fn
0zgnhkzcsmmJ1TVJu31ZBuNdJLXUPxsyWHmxwMltjrHZ2voYap3ctziVIomcSCCE2o10SZsRNsmh
d9hLFdUcUCBWAOzqeE6PziUm4n10W9Mo/Myljx6AXrxv/VRufVZLp+vEijBNnyaS1Ri0/nbnPeh8
KhsBHDaFJydS7vSwBdW8vwB6rOPtDgQeHnzKmFLk0hS/WFwstpPD6K69bvcYWKafy6h97lmKco+O
RrwgAxT09SWk4ro4LtFQ9nc4kuQr+tl71F0a4PSBTtTfopR7QREMGl1tV63nj84LYYuOJlEsPVSi
MsMcClmRg+9WW1bBg5UgvOIJK9nW6cCaqvxCVZWHly4wfnEf6oXGromDzc1au9/f+goo8Pt8XhM9
TRy0iStvM7grK9s5eIQ8TCMK+LrpMpUyJ+p2rXPUcTHTm3J+GKU6Bv04XH6Wif9nn/tXCGGF03Vy
LrqfjFvG689aWvPIDSb4iIb2kfc1VuN6J/14JrT1dj2k9Kyedxuta1hd0e22TYoRXk0lZkwJ3z0n
44c/+zBQyQkovy1SGY/MR8qgSJYDs4nkudwSCxag3t2f3uaP6yeZh+N86E3TJExVu2m8Nf7CJnWZ
+NrGU9d1nVtH+pZzsuqKoZ41EHqPxDn9vuIwax+NztGpmJiFHuXumDdV1OAgTb6thuIlcd4X/vhy
AwSnm6MHiDk9IXHWSdGMGLHclEG9eKliF4LiFvEhL+Wh9fKCMtF84yBMMbyRSGKTMmnqnAcrP7uQ
l7FKrAefgk0dvXmfl7skNzEjSe67eXT6eTC3YNOR/+IgQBIdxnX0maz0m2uu6i020y1n3plSukqF
JOjEBcj8Pj7bLC5jYP90mGsPWVwBxV96Rkp1CYyLlANMe5LGFMTuSJwiOVwMwaTKDOdZM57cGeKQ
cBJ3c79I4KBRtI2xAXNsoPNUb/3a3XbRSOyX9K1jZoYOKvqKVg7y7GonUkOMsK9tZ6kBmSpv2FJX
+clEK4QW61UC0Pa2q42ZMsuJ43SgUc29Y6FzRAcL4sNy0yWac8NIe8clj1Kn/1wjDOCSmypkeNZ5
nTGRDxu/4WvOOe5AcADCNc37aXl1m33x0wTG/y44YFN4Uciono5js4d0DYktiwN+Ed2UDn49N9no
Mgo65AiNuFk5+Xr72sStazOc9OfwSzAqJ7pKmKXSFCKhmHpWxxcv6m56GvSas0DTQ2NPF8fjC4yT
WveskssSUqNv07SiXDxUW7buflUfWNpxeawQt2lRWoPp7xLTBZ/44yRELIWq53Eyo5Pt05ygJcIc
/43OabxjR6TYLgYu+3NYNfT3pTSxfWOXq22OKjFUEoGhvmRCZ1HWlWHRqqu6mMiDTWntYQbjY2fa
DbVZbSmwqfauEmvyP/u0s/Ds6gktPQE42XS0Cfm8P/ebrVsBdyjOGSd0xr3vkznPj/Zi++qJwcPI
D7PUbXENcMHU//84O68lSZEsDb/QYAY44HALQYjUqqoy8wYrCY5WDg5Pv1/M1Wxv27TZXreoqAhw
P+eXk5pnMGX4rCCtTYHkEIXZBHWd187yFdi9yI+7ycgHJRWNeuc+xJJ8U/jhbB5aLa17HzlFeAE+
CPrY6m3l3PpgHV+4jbLlMIMrcL6DIb26fAsgcV7lbXfUukHR2ZUOdZK707DezDIPmrhUrI03/e6T
O9xWynkBgmWXcLcIP8sUWNgu+Q3Kz8Jzuv3QrbvKkibYqTWk+dpTh7JFqPPRNw0jroCHKmMpILfP
Y6cm+zGq8GYem6UJ7ftr4ThH9QI2AHkJIcJ4g/pf+Cm5qCXRmNBcdRqaFreaHicsQ0VZg+Y6iHut
B5GhMH/2r7kn36q5KApY3wVaNu3LjAXXQ1ztv/aBspeDXggx/lXOWTjACnBg1gziADWgsDZPOEli
2XCiTjYPH3bXKRXFE3kh0tlfo/nc5t6kjxESwOJVj4Ze1hFJVns01ixu+3rZqBddp/mtQcB4S8Fn
OB5cNe/Qhwg6DqJw/PZOCvoyL1xnDWJCo8BC1DzBCI60U5kjqSbNO8BWFiRqCLMiDjNf/2n2OVBk
DtCofaECmvSnBbfHr753pscVluudKBjzb4DEBvGf500cwYQt95Ir12lf+dpmKK3Jk8PB7UsrI+ub
2dcQtAy7hYxAHNs2tLs3YjNQpctOtL9LPZn9hvz/aU2tVYXIPTjrLm3Ww8+svGfuC0KLrrOTpgLn
/n1NrS9PpIFUTTJCWMuD28pgOQ4efDx2NWPpoYspg6hUENv2svT3ubW0C5HIYDF3yFrVcgwokvrk
GWWWIwfFYPAgODTjEMzzPKGfzoUBWfbxGwtDszyOflTcYVEe8xMJ5rTOd+DAAAFLBTU7RbvToqRp
RXbo3aoK4nGdQwQ8wQjuNw22J2Mfn1sTG0us9wpaPjqplfMjcSZYwcRvjLud3WFkYdPWpPSxrYb+
RHNsnSeiFntx58KLNYdMYz8+h2RwIbHd2mo7YEXUfdK5m7Mf5tzvdAKNwKXMTa4E1LWnrWTzZX5v
+kHQ+9muIeBdVBUPM/pMxEKF9vmLKWdPA+XM4rRF7fhRtmP+sGCBRu6i+NwOScsNbeCu97UohuBh
43O3SZSFmgU7V9231dTudxIVqhfPr/vPPHMaxBXL7u1PV3FNeO+IBVwVedJESBC4dp+AP3V7vJJP
+ykqV1bHsa6QZl178067sdrfjuJdPtY06bbHdlS+f+L9m8PULeRSH0l+QAA1d9vWn1wrqMwpQC0w
JZPKpX/E5jNlb4tmET6Mnnc9/NvZ/sb/zBnvZoZR5/vaz5F/6jrLcQ9dse7FsQ+DKTpupbP3Lzpb
1Bev9HhbVTdmH1UYTaATxhOfUDlotEoiyV5nCqfm1OSr/znmGEPigeUNHpiBhLecs+jrBJ5WJFkx
Dn+IgbKbg4L3eQDtq5DMBLN8ImBgRLgQ+kt5hDk3G8hAkdmxLTqFlqjTdksGYh6Aejd2+6XoTPSl
3IL+D1pgr773NlshSW7wM1AYVjd0OhTgZ76tepxqA5/sdfaHrjgjy6Kozyyg0m9aXgkJpmj9HKzD
9oPOkqAhQzNkHw2tbvgF+VaqO9HOXO5ZEEzerdjmaXpf0ULKY1a5k3caC46Um63tKMrAhqfMYZjE
gh7GXRvcrBlLC72Zxly0kvMrib88m5YV9J8NDrUfK3rqZysiIDppc6JqQISLXJ5LQ+jAIZBrv34R
ebugnRJabedis5buZC2DeVnMCtsDkE+0zAz7Hh3ccIMXyq0aY3xYqGU79D2r67Ujd5vOiJT0euA/
tZ+IpgcJ6zAoklvKLlscG1a9390SGoinTUI0D0gdhtvddecuCfSUvTR63n9l2WKGC6I+vggGh562
h3ZrjmG1teUUA41tzVdYbNQRU1iNvMRhB1cd4/XoCFzu3alINdBqeV91pfparFVdHYYucuy0lUPY
vde0rbxjM2jRrY2URqIPbLSTbJmTcZZX0GNn25m9lfSmxv4xZyv6HNT2/o5yal1+TLO1E88wKD2f
EQSJ5omW2iwEWVw4FqRb+Y+2LMb1Vz1ooBQtYOGS1Sa6IK1bq+iSAfRFHQuvJL2WtpCCEEDR919X
lyzt47iO43rmXKpEWol6Q1O025SlT4HDoz0NzbxCdgT9fFe3jg4QcLrIBFr6Jhyedrd2oWSt4MZp
887cc35dx05CPf2EKjdUHzlmdRDS3M6QFcGitJe2jsiiW9owBxyd3bE4DI4bNAQXTdMeZ30IxLfR
F4YSGDgIPSGh1X6seyxgcPMQuAezFBA9qCVtZAwcwFZscrO7h13Xcjwr6PHv+6QAwCTo78JklldM
EKoY3paF7pmLKYzzO5iKIEtHEOzncp+QCXEHFrgiehlcCcZGp/i4A+wgpvAOMIL+24AgJkixI2S/
STNEXYMH33naA7cpT1plgbwU4ShR8YpJuNwA/cBO6+82KiA28uKYMwiGJ5/f9I9NIevAxDpLdaqR
Gtffp5GY/ZhZAlY5VpJ2UYD9/AYrvaUvnutH1VXJsvdJ0Bg2dBcQcXjpAvDw2G1DYLqpDB1zy+lY
rokf9WEaXn1f8Qwn4Jx9UmfplAvXAqdeXhVUHxq7Msgq/QknuwQrO/I0t9W9g0S04T0Dp0hx+Gc3
7biN98UcZEyLgbZfob+WF+wb0eeIhmK8EnlFZ4Mw2+RwmX21/6gxsqp4hpqknCSTjjhWkYGeAEev
0XQZoGw9qPFFrp69HjK+bOyYuu3DeEb6tiI9nlY3BTevoO0c5aIAB2VXt9ViCd6+0ZlzqHiQqXfZ
is66U6LX6hANELn0CFWk/bmFa+3PqC7AzuYhi4LDWtv+fY2Kq3jZOj5xGc97M+kEXYm6r2fjtI9i
X0doumkropOwlLo2EEzOi42HksAvS7nmeYi6HOOv3c+/TTeX660Bxe0emTW2awhCmDHotnZnnyBP
mTa8YB7cJ7ClDiQARUKfeK4Z7rpprbxYZGTdvu0guMxJlLovsE2Nsb45w2Atd1vtwK/tGEP8BwCs
ejmS6O97X6yODuUDwiwD+BsoEV73jrW/7MiOisPExKriai1nTOlOHz2VrFwA0FCb9hlJcvQh0G+X
x1l7PDdRVBvEiEJsP/USbdx01QB5nKOF4aHK5vyP1Y/R8pILC7YN01Ajnrwi3NCBAvesT7vQyyeS
2GpElIr2Lh6WPWhOtB3tbprPkTUdxE6zW9IZuTztunQXJtSs+5iZc3K8I531sfUWU2DtuziSItEs
6xu9FtH8MwDWRQzurTPGlm7vzetOXJf9NAP5IHpwtecNZ7UuXEM5mrZnV26eB5LhR99ampa/D9Eo
vwq09vq6uQ0fTV6X0aublci/3b0po7vV7vP6yeziijmFKhxObi5wfoPqoH3rXeja553+tuJuHIch
unN6CUPgzUv16uMRDR6sWbvliQEnc1O3ggq55MjQLJAqKxvZVYNcmbvSB1FKVx0sPyMu1CWZir7n
FJ46uz023M742x1nAr0nPu+xRFXYxIHqNQKKlt32aQMC6g7kgrVZzDzRzEev3+slRtg6EujpQ9yj
fbzGH7BQLcwm/e7y288h4rvZ27M5kePWAWZ1rhZJzvdOzJUe1o4ZIgj7BMfaeJ1QMXgeug32Gmge
FeRNxisYJZsChUyqoQk7ppR+aBMynPmEYdTb45/dlMItrgpnvaUjXjQ3cQC2P1S11muMi1a4qZaF
9O6nseN39CaSp+8JwkAE3UduP73VoKw79UG9uD6NdAJiHgbaTvZgauujh9hkQ0zJ2lIS/YGqSQAG
cO4H/rvTAxUlDLJOc6qsqR9v16VSb87YN1NCJ/1mHbRBZwunKlAdeyDQjzstGNaReMFGpG2f5/3N
6gxlceuFNDz9ZoRFZclXw5TZqnV7aAk8IA5sqDtzmkzZlWyTUzsxWUcbXdNuWb/jVpZnAgj1yyAK
BEBm6Pvvqy/rP7CJ4RvVNoDa2s0Q0NPfe48PsXqscS0/rW03j6mBa0CjqTf3pWbchbWGsH7xFi4h
WEnikpiA1nFOstpFwGzraTmutKVFdwCNjjzosJg+eRsGc2hY6iG3nZVKiI5Z86MJlwW7wzYiaNty
P/yTm8jN01JNlUmQtk39OSoG8aexEKimAUXTLhti6CrCd4eyD2CUK/NDI+L/ZibuiCsrHUxHbx8q
+9HZOOcTiAh3vAils/1Uebn4QOeEjcHdmvDNkXMwPvbI7GZAKOmsICdh1j3qcOOQnsKFyLvFhP73
QlWlPAFewHd1+USNmdwibAkkdtdnLvUZ8ajM7ZRa2LFJUaUif5vwT97u/Q7HUBJZWtw0RGM+d/PU
nbO2Q5LkDhl/qU2t2Zxmne3dhLLhlBVjN30sjeXaR1nQvMpLlHPI8iHZgSpVB8N3hwvliymCaUwK
8nREavuFCM+NYoxP8TN5PVqT1idHKss7iXOlRxtWBmvz09Sh/rZt1qBvLGmvuHLzxXvpHb/fvDhr
tPsrlxJ+zGtdwPyV3LGPZXfB8QbSn63jzvFFFG5Xtvhq+yE67tpnyQKDNUVzdCzjKKwIq34qLKv9
RWYH6+5m2+Nnp+qyOyK5QndcLgsQfdf2nc8s3trfFMxD8YafZv3CNoJBzoRbdNh2bk/UD8LGJTNy
G2+M5T9qb1zNweo0x9lIlMHMjhIiY27YIx9KtJNfyKGENvPoC/yJl6Ca47CK+lspus5Lw0yD1Ux7
pW5BNniKyNI0UxIWrv9pnLz8uqlQyXiC+CjikY5dogYbtS+xVxcKPdWVBLwLae4xqZNNaCzk7KD4
xjaNJGMVFE7G47SRFzaThfHm7U0O/4De4afU+JUvcll3nND2HoxH6SL4TjLbiOEkGNayKz8fqWSB
kEgHq2AGI4S/+6l4HYubucV+BkjouvXBWgXHrLY6DzSKv1B51zRQEyjyBzQiKAMRwreuXva0nkJr
SvsoNw8ELq3Bj51vkqQU5kb7tpdeg9up1JQbFirSIg1WsVXnWhpv4PvyOSnqvabELVgKow6sMETw
x4ZxksfBhtMAbO+7TyK7MG/xUwh1gOO8Cod6O/ph9yioYhTgtXrY7akeUisI0Wgxl3geX67XckK3
w5Lp44jpZTqHFuA5lOyO+nWcHZ65CQ3rdMDo2UUoZzakuqoXgFxRvhUmJRncRaJSzA8Vm9q9lPOU
H2Qx5/IuEJvzQxhSUWFIl9U7gRuZ7TSpaO2/V5Oc3EQtaN1vrqqv/kCUEkAHCF64HAIrx63FgBGG
58lZy/J+H5zuJ4vw9sKpVtHHODGLWVOg+9NqcuXfIvaO3ki1Uj/lOqPsnyCo13vGVFWwthMCHjdy
4WpGF9Wq1BQIRxPsAhiKIGBz0KOOZfBIxJoHfaYEVzNSOn+nMG6ZvSesUY46Zu5c3hHtuhPgw6hb
PUxsGMdWC4K6ImsYOS2VNf6hAcgrb5AOLu+Rl6kHd4HaO0yNr3+i8I0+C6LdzZ2ly3W5aQwK5+91
MzcT2oFwCDBuRuiSpYsFhNLvYYm4omojL/Rptb859pwvxiEuGLKuzbyEa36vYu4+Tfooy9JEjK/T
eidr1Z51wGfQvgBGqz+dtVg/eyR41BNqmEBkf7r5bjUtsyHBAcN+hu8JVOoXdcXgVJqCQtjySleF
QiEuYo69G0EM2sNgI7HFkS4qL60cafkg8Lv80ZoC4s1ZcPkwtwzVfjAtDtG0lgot4EJimzgHFuqP
U6l390Nq1FAHB1F1fbIDmf0IVj7qqDONoRku7RHHBzIpbZC0XDNs0OHMTbvNFx8c+1gFmxlQK/D8
NJjZ2vFbUS6We0aCSE7hKPzVnAbgzIGDoAm/YwIWz0gj3B+c50tw1UFV+RH8cChencLWPbp8buf5
uajWDjYGhWiWlo3ZVi4easvPjpu7TNjBxlrJct92Bwuo+70bCk+fxMaSBR+Vd8194VIXgS8v6/ST
Xfj9dFiGbbmrlqpFK4qwkaVJwOLdY5robCStihb5uBEkQx28WdH9azkg1jGgqXN2+zqw0WgZnDkY
LqbyQIxPe+uX7eA9UpVRjMfAusIs0xKpJz5Q+4lGmO8n3uG4mNQ2aoXTqnXz/lVkBgKDiOMZiS5x
+Dha1m6bbkrZRU1Klpr8rPDKoaMn+jg8ca7Zy9kqEJ8ibIgmTkTw7zfE5RuTsz+4+X0+6nZ+WKN9
12AUkqcQv2nOIjTO+FUmjUH+1IxZJl/4UC2QLLabLFkzW3zJOkjZpHcUi64siihDSNdyAEcFcr/N
1pjFF6j/u8y1fHlsMSzcVhUP/bO06Uc6s6Ejrme7QgAXDI6VvdeV0QCdlD7+8RER7BcWrtGcLCha
cYPUnREzaCtxRKZe8yCVqrrXnbOiLEXf/uZdX4hkbzmLnhk7o5/IFSs8vzLXQ4Idy2VXJUa0eAuG
Iv+ORkhux57AT58dgko/3FaedI/UnF4XTkL1qI3GFxv+dNd+XGO0sOX9sgNb3tAS0SyJaarpj3EL
gOtKAktypl/1DNbQ8msrRvb9aPu63286XuX8UHtKPam8KXFXSF7lr9zILTp+WP38vkDpHN4gCleC
bk+spAgdoWAP2TYPtw21x1kCQhd+GwjMqU74/phhdFOV/UVS1lncOK7q1gTQvsZcA11ExmYO3hfn
GZx1Mtbe1H9bu4q3zHVpzkzIIqVCwW/teU6BscP6EZEt1QCB2XCWbG6fP1K213HTLrVJwfW9LG3K
Fey6t0T4pc3RJvE33dbsnpcMecR1jXu1c8/R53oPmVYyGXJEBD4mowCjbniYnInrPhJ9F9xpI7EM
SAAAjl1nlfdrFezvavTRuk2g7VHSiAwGLapsthm3XLanhj+HbwWXgeIF7tlBQJhbldhQ/34qaO1Y
00bg6Utbx7NsBkvdce6MqKRIVnC96oSUpgqPrgob72QsiE+StNrxZIcKaewwbUKdvSBT3nGhMfyq
/fLLx3lesw59WhX0j3szqvaZ97cLLpljreaCCQI4uPb0YyFxwSZdXyyIPfkSmcIJnXLt3tH35PqY
8Cbqx/Yh3zCjX6KNrBCkK9XO9qC2EOVKVv7ZcamOF6hKFifAqEjZT43lh31MMFrl8bSVe31o5sLv
DiOU6I+pgYZP5WR1YzJI0CPGqj1/ntD0m+/DLCjNUExpVZoh7AhO/QKBde6XUTItkmT5R3A54s+Q
9Dsd7MAt29OivWV9mp2uCjDm1dtXuVKAwB8RNCFmAzHehp3J7ZM9o1mN9Z7DO5DZwMHe5ngNQaAG
bp6mQsYSmypw+KBZCaEBLFcjNbat4FdUyHyEJDSFSsJxG5y0Ifj6YiKOzwSlJImoPhPyyP1lxunL
tOR7EK8TpVAdg5KHvSrX25epysLnHO7GYVxAjn+wvTkrEwdREVrlrsCy3BLyjCOj9qc19jM5fIfj
gIKP2kiwvXoFMkG+HAVawSxYnRGCO1XqCrkD0gTaUxBbGIJTQm9yeXRGwP0LheAtcFWLdJSxq7In
YECkcYdBrspKymribssIifQuZkcMfvZNE/6CU8BIZWUYAVJhBiPSvWu2L7zFMIQYKbc4dLbOOYmW
xFrCEBbvbUA72N110brNN/ngL195wa/FfovO0ybqul9iFtsfpLYK99dgbei5QgZmoG0XozRm0SPX
bKNSO+pm2GsMcdHJMtM+JibPsj0dhWBz4nF/6tA3/YEQjw7o964+IuDm8X3flr3kwwXMvysrBraQ
JR8eYZ8GRkKDXuXCtL6GzOLjGMZdtnPqiYh4hgTbTNulNI74aFeuS87BFITHxwyy27cl8udXMTjT
h2nkdq4JF6Kne6rdW2mH3tWAumKcqSlhQYMrKU4AzcrKuwH92rtbjGHLONk5PRJqDm4eeTmYlCSq
DCyTqhZ5DlcrrA6bKLD1RKsXnooQ4cKpR6RHHIM1hKgLwrx9omVt+CAZt3hRW2V9OLqFuGkkt8kd
iVa1SIEoFz9BtB7eydJgAqGtx0PEZNMFKCqJ2KHJ3PV85TXh7BDMrzGp5uJ+8kz/w/Y7tabaeIQI
EIaA31uGXR6cTETEBHwKcqGXeQsiljrunpgFKfo6oaNTeF4yHRAOlPlvPkrk8gR+YN6YC4dvgVfR
liWcrvg+c+qZtG5s+WOwUGvFCIRzcyK73v7OI0HIKKuJzS4kV/NIOIR3zbnbfY9WgrGq0inS0/TU
DvOIIFrszs9g4MKMMeGj5O0kmduHfJf9q6K+RqRDr/MnRfDTLy5zGRwsXeOJZzElJwHbVv2jhYkz
yMcHyS6zrx4KOVFBWY1LhxRoFxsi9B6/KbrWsPLP0mUhSwo088BGLknNELWNhSzFKaApPDJuyJdQ
hBDNiLf0qcq7JeOaX4N3YjpXvCmi8R9zmbP/OGUk3pdMujD6nTTPparz+jZAhPInkIt6n6yed7nh
3fo3OLrrAzl1jUwINCq+yq4rl/OgdrwWMpfR2YqEuz7g7aKebImMRgvpKrHdhAGKUYbHBRykq6g+
javZBB/bamD+jY7m7FRpthYHw5069tTO2IxG0xUwxszonXZr3+70MK/64mKfiw5BxaKKW3CN5C0s
6NTwEg58Ckt3QNB4LMsKjpM8iIPvzGX/0OYZ8RQ8vfaXitOiPSG3oifKEtU2vVSBLp+qadt/OjgV
LsbBEQnrpjeshEs35EcUdf6OsSgEqo6yIHITr2cKuLTB4NnISiyS4jxVVPnJJ1cBnt33uvxgPObL
E1h84XyayaxvnbdY0xFDYnC/z3kzngLiHD6UZrMAWO2bF8SY7RqvPl8cj0HUgjFy/teYPYL9pau1
v8WABxvK29EiPS13ApQp2trAmNjwt/ycg06mrm0Uj69qHI/BZRl+zW7IkjCjFpjjeQ2Mx7azZ8+N
boR1FIj/f9rQbMHFW13xW++93wCnBPZTtlcNcvku1O/X5ukJrdfYMyp4beTf7IgkVVqS+PHYkjjl
YdLPebSugSaPQ4T8Pt1oVt2PeMZbBK+YYmKferLvKz54kPPQn75HQVNYFw3G9jpgMyhjnM3qYUYM
XB4c0XtPDng4D9wmIATcrVPZPTZChV2zGqPHyalrc8JeSYOxe6Vl0McMr5Yzg07ZrRsVqT/XA2+S
Nc76MVpzk6fbWtNINhEV3505qRi+osahDZkns6aTxIRVzaMliQRRLcqQIoci41CaQ3HqXc/HD/lv
gKi5GjyBNrixkg2b9q3fmYWHr0GcxAxVQMcQxaJR+DkQVz+qsYgeS246Ql64Uz4DXFrjjSqy3E0t
I4EfwCNWkUqiQtQBB618cbPdQbku+qKh32KUT3MxcOBPmnnPagZMriTb9BzlBB1GUANRnYvDXmU9
IJvby6MNOYV0qS2En2gIGEBI2+5emNeY6dbOdnCsTZxYp90X22PtcJzGywaXtvqluk7TI6DzvgQl
wFinikQZ5LzxQjVMeSt6u56urhKmyh+sN1IS7OG7j3zPXCu+b1M8Ble8PXsEan3LumEiQ6EQyOl3
xWFyJHZrHm9slpmXfJXYSz2/VwiA8EUtcVeiKr8HewAHy7vJ+5qFVfY053t2b0PXZLdeF+wyITrD
WtMoWp0m3jcn2G773CMAzcx284f+xP7DKnT2dUMDul8q6ZV/YEAUvWgtaoc4nPeFLPGhABpzsqi5
m8arq0x4S/GDWKJCnugNou5x2+otYMMl3eBiyX54zIrBAYYP2MFSf4Tv42coWuxIfpCJs7TQwmOr
x0d2CMdhvJ5ygRvPGIxuvLZBu0pxoX+GIIO0QAZTZgdvlyHCNFTLVIdUtW5f8C/op63Uy7Nouolj
G3H6hLK+MN9G77qv4AVZbshVQBkWVo1cbznzMvuVRxJTRLCJdkGORjxnmmcheQ1yRJsWs6he4/rt
eb3NQoMO0rd8Mi+h8ZokCHPHzuOKrqrfAzT6VY+GazgGvl8+tBOi5mZvGV+KuUd+T7LNbYcQyk+z
DTKODKYcb1kmcvUrH7RjDsi/iXG55l+48Y7EIzv64DAz5n8RffMzt/hKynv3WhnF26O8dj5vQWfb
EDKFd4vZJnfjkicnOJbMP2XqV4KEiE3Z0amLSnEHPzu39JkDeD+2ukZ8A2Ttv81RuExxr8XI24DO
JwNeyLlBPcbJ6WHP1BDFOcFTfjI57dWRnTPnpFbulO/BVA77cYBy0U98VPMyclmR6Q82BYoa+GJO
d6wDaCW5ywK+Lh+us/H26SvxTfBAdR32P6dokWPs5EHI1VFrXBiINtCIeONszXF+rVRISpE16jTa
pocv0COFH6BDYnpw90i9AfoH/gNPY03ypxvoLHUGnzsOGgASPdcopwEu/SFP7Wol3YX/dBlSQozJ
ICjlTqAd3kT6Afhu8U8BJwG+EtMgy8O4rHN5nHwZFSxcxfLguot9DQQIi/t9F1b4mmfe9tZc30jg
ipKtt++i4M0eATORSPXVbT6GtSAtJ5reF+hPc2rwyz80XBCUNbV07OYQUB1XhV4/ZwKef5N+4N15
VuMRUyTDLExyD0H0Da40mxzmvjMXkob8m3GkvjHGpJLPyc6kxfPK3u9/OoCi3xzUl4xRaIwANZFM
ytfArUWfLuMSkFrDBZ1MGIYuhEosw4l/VlTxtBqIgtoNevsgcAmhRPH09lnLFXR7X4ooP7hsxM0n
wGyYYte9QjwC5cGZdc8SZzSD+mYRC7iSFQ4+b7D0o+/waG6Nod4prpcEGc94H+pVvJGqZr+aya1/
WjwnH1NjuvvCy7erBSTjGPWzrf2J6d6+uo0d4LOIVLrfRWNRlQUTE5h44xK7jXjSt9vaa+onqyor
P9nR/JaxLxEdvJNykeNco4EVpxkhy2D3O5sjlw2082E2/fpiynKfXzqIOzxQ0Th/bcAoUX/6nv+O
1mINT8jFxIDqp+W4JKpU+vEwsIieV7uzpk8ocrtN3FUN/R04R3fTMW/tpxHti5sWdm5hT0CyReBO
Y4pn5hL308kzptF2R0CCHntG7Lbb5TATjUNpRDzAMHUAzKIvT/sebbjD2pphug/siGeuaD3GZg5A
c9wipD2Jdoptfopar3rAGDOWd2tf+2kl7QaRVZWLFiVw6eWpD6rcM1IuV0Z0IEvxmUQzbOi+o8L2
glgmEAk6rOw7aVp5+dRrfyyPtGi4bTq60YruMnSHBwc4cIgdZfOpMc247o0bIu1GgR3Wp9pp6uIG
wLRjjqPUCBF8O232+xz21i+285Zvd+3k8xY0HurKrRyDmOhHrV6HfJ+OIjebTmvXgADs7jKhcRVZ
d0RFVz45pBYR+9R1/f6ghkFQYYtthtI+BLZ58/AvJICBNat5vQThUtwQstnL+8VVWRTvcjPO4V9u
JkYP3Wtz2bOFfi2nafuW+ByvrdOVbF9zRGFud/yvduQJXdlv537cWpnWmmtr0/xwmCCq9R8yOv8m
DjQIJHmwhOm6jif+EjENDbpB9vT6QuyznTh+J1CIINF12TuT/x4q6VxDKv+agIihg/qFa9wpRj3+
+X/E3JbXzE/cOfqiiTw4ZAQYpSpww4eNoJcExEh+WtnOfhExDMJuI3numM4x9ZXiH+I0/y70UQpa
DaCGJE0Nfwmbtnikgc9sfZnkPh81AZeEXavl9N//wv83JtrhqwXYcylhIb7+L+nrVg6su7GWXHQ2
vvID5t9Ewe5oi9C6gCewVA015ur//of+/bfsXa8vEdB86/3l79ZiZ1wzQMjLuizOE4KG8MS/bSWe
rHnGMosUIpQ2aTMF+6Ff8RzPco+Sayv0P/zef/doyf/4INfMz//4uUlOGuUY8CUvTUOSHoKrMHTU
LdbP5R/qXv/250RQR/kzIanYaP/3nyQDE9TSG/UlgEM+CR69h6Dfw39Inv7bnxNwmb+SoEVN/uVV
EXMeoJQy+tJjPb7QAJGnITzON/Ku2ptyRMfINLb8f57U//hD/xK9vSCP0c4k2J3pswUi8/xzt47+
P8Sv/s1PRZx5eA2ftqVji7/8KRFTLsCjpy+SbMMU7n5+0NWaEcSGhe+/P59/81uRqR051wBqPILe
X/JWNcFJKENKfaFnz8ULC8F5RDH5P6SdWW/cOhOmf5EAidpve3PLSxInjrPcCI5zon2n1l8/jzwX
k5aFFvJNLoIDBDhsimSxWPUuNND/dRyh6qpjIT+saYa9PAZhTjgHzsLuixv9QzEJ8KDTEGzsifdC
uYwCQ0HH5An/MH2hy4vwIgBwk53nI514copKfPXdQRlupygWHnVBX2w4zL9XysXKSkW5eV4p4B+L
EQWGJTbaQo1HitA+hybPDCVOk+OQWwHCyLNif2IVKLn5QmzowL/pNV8GcPomusMHhXiqsmMuzxky
QDokr2jyZKdYmpf4ORQZWg0ur+AyF4XX2SAQvbolHzvTJbAqnimaedu20BBOiepWlJ+T0vzT+q77
n5naY7aH9OCb5xxmLDiCDEnPHeqsVnBKygaaAX8j7ZZCr8+OOElJVETRLwEzmE7Gk11PerkRPt9v
T7SqOd4G2Bmk/fX53/8KWpqbFlEUiRFMa2I9IfoElmEK1cfrm/P9eZtHwRkDXWzkpZc3YZ0oiUGP
Y6R1hWRAqPRyr3Sh8PpyajYuodUJuZQqXWN2T176IqrQTicnsBmq8+lyG1RqZxDhxqlemxBWm6bL
bQq2Ul9eOkrt1rVrYE0IrGg/NiYyBhOPOjgKWx6F78MwwnqqxsUN/RN7yUWsoroZZ61RDR41C4WS
Xkb/tOgBzPHsv6sqNT5YelFu3DArp87RNIpcGobMlrP0xwBanUOEdAYv4FVW7NKsR2Cq7WdNJBQQ
RXiPTmv40rstqF+RKmO4Ec1Wvq+jIQaCJZJw0L9dbMvSL6PYlvXoxUqEMYfVp0e7bvujjoTNvy+l
gzo8EcZQhSGWnjGBFSMFn7A3Y2P4DnC3hcBF75cQmG2MtLqS/2+kpcq4rBTkYNps9CRJ6GfwW9aH
3C1GqDCi8yoUS+jROtbpn4+ew8EW2DfPDhJLz21IYgH9lqT3Auglt1UGr0kxYBhQPa7/h/lxwokm
wE40crHLWAK7jre6A1ekATfySwd58ZqVvJPCKJaPUjrat5Gm769/n5/DMxBUnqsJ+80f4a8Aho40
T9S+HLzeQOC7NyrIRlH3Xzv07sZNtLJ8OJE4lAcJYvxZZF3VaBR5p1m9Fzed/IQiqH4asQD5Squ3
unf8ACBjpL5en93qmIbAhttWEYx/8w37a3bRSFlRm9ulHQDhjC5wk96laMYfogERJPj+KlI+I7hy
43x94PcXva7NrwWcLMDwkCJdriV4uDxB46ji0jNDqNE031OcLH4XWVv8pyM4EmxsnvdxmwF18ncH
GiqKSfOX+GumNQevD2GSokuvNLwZ0YXLkqjZWMPVUTDbESqdD9tcxjWtyVFqHGTlZcUAnMQFwP/o
xpbYmMz78MVkyM4dUm9h4Up5ORmN0qnR+bL26h5tMtA8zXRjUU/sDyFKxH+uL9XKYLOLEUkzoRK7
v0WeTrdrtKsolB7iOcqdxLnwFA5+9mFUy3+3TdKt2VjUskASYS+70PR3e9Okq+A3nkUNbUQWRB3Q
ckdoEOx0RyOyu82R5vyEB1HKK1fjmr8+1ZXlQ8wIGyKkE8mq396Cf20SlBwnP6Gc6pl+2N6rsgX6
AuXo+fooax+U8/1mnYs5jTufjb9GcaKpkEBqWy/MRHjyp+wFYm52tA0wx9dHWjllnGsCCsOppuEs
klu6C32oDXbtWfGk3rSDE8TUrxF1pv/ctTdIp8p/N6nmPcgtp1qqxjou/YTKAlMEHckBT62V4RPh
GXUga3LvBLzb0/XZae/9RHSq9zbjsF04c4uICasvBBODuJEBzzO7nS3narrnkHR2cCuM28asi//g
v/YvmAqIIzFQfRLIdW/EspX1ZMOoJnFMJ8Vd2rKAbB5EJWYMA5jeJzRoaVk6UaOcxwyQ/fU5r6yo
yy2tk0yrzNzQL/eObWep1UZR60Ugve6UvjS/+lWbwehrqJsg54jLy+FfhzSAkbOPDP52OReXQ4La
yfM0ihsPqwgUGkzrSB+2OajIl+/zHkL69eHen0GGs8jikUcGtKQtbvmppzAZSqf2Qi1sPYQsYHQy
141R3q8Zo9iYYcJIwQ12OUoKrtjwe7/2IulOH5DNcW7SwAVcPUu2XJ/QcihWiioyGxXIk0VxcJ7w
X8ddqQwU+FuFZjriqrdNoTegVu3iFJjRVoa0OhTZiu5QT+HvRaim+QKirE5VD0eQ/EzC8h36YD9z
s4KN77dcpbdJ/TXSYh9qo+4miSwwmgjL/tS3vnUwFGQ5rn+6+QD//UCeR+HOgXBLgeN9caOLR00D
0qd5GpkIyqmm9Uzp1fbI1+0jugnxEXVH9wHvk+Y4oFW4ddiW6RHj8y5HCkzlFwjXWnxPYE161Nih
jtt1EIynoawj8Wi22FzdIQyMQAyyTe2dUG31d466Adw4ZEAApDbJExJ36pNrcF/t6yyugEYij5+H
eyDBNqQitLYg6jdSqw+xL51n0Iv0M7VQ5H8m3stfupI338lHPlG5A+AHQRfCWix2Wi8K5+yAtnV2
cWsLDVcMNJ/2Tudbr2mbmPoNXjLJq23SwId/qZj/oeKqv9aIun1Ec9P5JeFt4WYTzrobSSdKRPEq
u7kJ3bK1n6hdIoSSAEvoPjdDGud3CdT+xyk3++Tkd+X0G3W9Ojv7BeTvw9izzaBoVOKpp9vKvkbp
uNgTLXLtNPQJKiE4Svb6LqD3/JomftgdizGWIFGwvX1I8HNAYC2rpHqLRh+Yc03N1F1rOxB4AU/U
4UZ29vZsXuwnIie5E49qntfG4j60AmVuGCWAgJVBlFD6IuOldpHP9qRdOfUNRm+2c8LiIImOfZ2E
kMoqsId0tgfzew9bLf8I5C8RaHJGYEn9wuidQ4nVBcZAsLqSUwPZRj3jOmPeOd0g8dFCnwKTVRr/
DWBGge4rMKjpa4x+E20hs6wzvA6bsHuia2j87Jp2vFfN2akEgKh8neQ0Qdtz6M8cgDJWT2Mf26jc
OdUARKpFUeQO8rKOAPv1c7dyujGZ00wOnmW55LGXISvBWhwHLjRPBcij21xx2nM0s2yuj7K8y+bT
pVHkIAg7xKqlVRtqdJYRcaV6eWIiwJBBw47UqccIKXL3Jn5G/2hNNY8HGYe4LzC0c98cpf4KxO2k
8ATwFdWjG652e9gR8fe6thFUvD6vlSiM3/z8RGUgWvmL2NgBeRuV3BKQt1qIDz6igIiESboXUMxQ
79gYbmWxKCMKbTb2nZ+o87//NS2zqCBPQLyhVmTCwavi+J7FtTeKlW+dq8XZ4fpC2J9whofj0k5Z
SCumggQUlWDZuM9RkYdU9YyieapKBSCkgzFhRCExCE+50YzYt1RCkGdOyLwC4u7EXsErJjxJp7Wj
U+Cq9ZmgrjX7mpeATzE5JOFvySfQXqCJ/VjUuVQOKERZnyYAa9QrU0U3TlafRO4PlMXH5mdYig4S
AnQaQScYp57bwUczCPWriUiLzZQKgQLY87iReK4tsMOpYPOqru2o87//9cWHQCCkhOyuF6pO7E3Q
bXexkhYUswiH1/fSyhmhV2DqFr5/BkdykXzFMTItGCJMnjqE3TcbCyYPNmZ/aI22/G8Yu5/Xh5uT
q8Ui6xTgyd0F8EfdWCRfTt23+aQyHA6TCGVNQfYHj1Tna4DVyh71ZvER5Rqc0jMMd66PrM2n4t3Q
JvGV9gJ37TIaZGkQN1UF5pCGRmDelbkRfQcE5H7uFMecbYIdRBnDNvg4tUr1XWRtdYLcYj1VfiG+
9bLLPnbUyY/Xf9XKStPCoShDdZT377JCnw2aFkSJMfH2bcwzborNLao2xVdgpPHGB1gfipBLssgx
W+YarjEh0sH95KlSRfS0qMGpmVH+UChAq/6HWQneEcK0SeydxabKOlHFeCuquLBWkPZCbqpDqoTh
ZwQX5KfrY61sYF1jQiSl1LG5Sy7PSjXy0o4bZ/IAxUzJc2Da6tcBBM1DmyJ29SrEqGxlbSsbSbMN
GsRCR599WdAOlSwKtCSfPK0vbSQm0EQF+olVURvQfEiDLVP1lSSRaE97mBNqUkBdXJZNp5R2lcjR
S8JAHAYB6bcrwRCCScqASwevqqtb//jk5CrT6fXhBmqR6vNtL7+qGwJmzgKTAJzbxWcQUdCZwcHf
FH0a/X8OtbheZAFoI0C0xpvIXqJjjnvGY5YAiNspqSrGja25+jFNnZogzT+H2tblxNC6tpwQ7JPn
Nr121+NQcdMaafpnZpCcgwm5GYSdy409unb0hM1rE3Ylp315tc1w1LKn4OSZMO8+DChk3khS/Zu5
lrGRg6wFWAETSqPMglCGugiwEg3dWBlzhgIZu68yG+CdO6JNO+Tu2Ri09ncXNsBZaqvIN7LfraEX
1ZK4qVFYyN0BgQzhA88rqjPUYA2KcoKYXk/ihaUc3r4A4DdGfntNL2O7zoXCYbOI8O6i+FqZZQfq
JGFVu7ouuMml34HlHaPugM517OzxygmHQy4Ms99b4Oy9EUJ3jIeE796iD+doOxUWTLh3ciNAox1x
AAROx8F3drVZNbhtTaJHFqBH3Op4PX6t7Q16RAR/QfCi9XC5IbMw87URGT+vSp301LuKfUA5IyV7
VJ2Nvb8WKs25gEQeh6rRsvqpdmiUG/00eV1djaegCJszfk/FQQ3G6R51nPHm+tTWztrc9saVlgGp
ES6mxkspCFAv9jrXd8XJaPX2AUCXH3zq9EI4XubPoipa0sjP1wde2YkG3T+DAq/1dgouBy7x4Qg7
qfQeiM3mF0g8+wUKXPKbZjkE9lBHYg+so4Y6OC8jSk3XR58D1mIzGpRdUVlgOxqYN1+Ojgqj3vlI
6ntBhhMFKsrMfgdDNtx6Ra2sJ2UYet6G6eq87RaRsw4o/A810xwN2y/ANwJYl5yAk6kMw5dOdTc+
68p6zgpOFI/cOYPTFhNz0deF+pcNnoHSRoi6h6opUBEyvF5Ruk0wSQin6T6mjvBy/YuunBFU6VAL
M2gFgkVZBLWpjxtLNemmCkTaMdewotE9Ynikd8dOmGKjd7v2WQ2ElXm+E0G5JC7Xz0AAaaygsnmV
nFp0pSSyqkakiOFgywmtGAv59+P1Ca5tWFOFjiR4OVEGXQzpFGEg9bCawIAhUvogk5mgbYWJBcg0
e0F29MHObX3Y5470Ny6MtdmCEcFJxDEsm0T0crZDnCNrOkdtQuis21hqqXIXJ2H/E6xjFZ5cCLPy
dH26K2U3A0sSXdVsmuRcipdjonGXqw3vMY9iRnUm2qXHTALDrB0j9vAANs4WRmOHvI6VaVd2Vb2x
wmv7yXItsAGkjJR7F3Pm7GZkoxpzlvmjg/mTh0XFrwnfnI0I+HYklrGAFJiXFVGXtsUiBCboqvR5
ULGXNKrRH8PYpHwOx0TJD6gy0ffauVNWPuh2CyMcl578Z9VU+RkonvOsZrkO1hQ+6y9OXmXdRqCT
pIcYNoWT6wvyhuJa/k7uIIqdNGlB0izyPUVouDGiv+lpXEDpjd9lbXkH7D24bfFagjje9bUOz0mL
72xMTdHdCvLpB7X0AqfXIYFfBIEhv1HtCNKFDcH7d6OCrEelWugYxkzClnu03ZT8BuUkeD68drBN
87MRzk3surH9y1IaBIOR11bFHU+VdDw7TYWBNUbvSY9WbGajwFzKkc8XJSVmBpLQfd+NY/xroNj4
aERB8Kezg+HRKNMMo6a41l/UUUS//X52kC18vO32+MDiAYQJQX2rBxjGHjLFGnPMh3pxq6tNlv/Y
+LDs5MV3BetP1cQQcy/aXRxsIF7SdrNh8owQKrRoJaL4DaT+66O8HZjFMEgVgqfkaWvbYM0vDxRR
JfaLlGo5XYKkvmkww3H2mjLCSIr9ZmYtgO1EuyoOUQctDGf8BuMdWxMwCT5ETMfxrWMwTY4D/bnE
kAqJuB6WSC+bcFdO1RDtRrevtQOQ57I+Nj16h/sGmzDrxkmKYZYOmKDBBbqv/clcpJZgLwWjjd9i
aX/RSqzDdhOA/Q9+q5l/EltTwpM5wK/1dAq5T0WANduuw7KBfd60X9welNXJpTAD10WaCjb29Yji
akVF7FsY6vFvbIv76GChUNr/KUL4Gx59KYynEDgy80MNn8rfa8hdD3i4ZHCM90EVWuZG4HwH3OWN
NMdLe355zj3JRb6bor6MTElg8nZvI/FqGG7Z/9cisPUNZYOw+aQajcFDO+qs/q5qB9BxOcXIcE/1
bvxjQ8fIDhvb4P1mA9XINqBh74JTWxxiR0M6Nq00w9ML+CW7wNS+UlowPuHYOXy5PtTKrcFQM7iJ
RzBtwsW+Vt0674vSxJFWodGGfKKsjNtYSuOPhoZa9JWeXvjvjyhKN9SMDVJ89R10M5giEeGXoSPD
klnWuWkRpDj1AuOm7yNp0lZreyXZ+b+XIrVPEFzLqmfYjHTyJ033Mh3xBB160E1t4ZuBXUH2DZ5E
f8rU8vH6V11JAxwNnD1pIwQtTu3lMXYo3XQyDw3gIzZAb7TFRLPvnaz/VFcuGXvVURoLpuQO7YFg
i1kwX3qLGOKYwGJBExP/wUlcDt5nE2IXmJQC/0bmHmIhinWYEWzdNGujAK+CFAeACsTHYpQIwyH0
ai0vac0eQ1cbb/pQizfO5soFD/SO6hPlU+Dfyz5MLE3XN0iPvQHPiIOLfB7+hFI56gVt+utrNp/y
5WejbA1EgC4Dl+cil7BRgEIYubF4cBeje0J7wO1OEcpF/X1J6pgftDGyz5qFet7eFwA74RqFvrWV
aMxbY/kzXFJHPq0LFXnZe4B2A3Efd3Wv7mzEJazMvDccGR0jxZzO9siwgZHJ70bb6YdQceLDhGXR
xtquBIUZYMbRtKkpc3dcrq0F5Qgxudj2TFiG39LYlPgTaP6pcHrz29hg3rBx770diMWs2a9EIBOE
hg5E4nJEp0mtEm6fNb+A8ic1N2HHTTkMbdcsD7SPsdwccbZK+gGR5SDq8VWd7I2ouzprHntvoVfl
vXv5G5JRHYcwVW00eV3jlEDK32N0hUQdKKJDodvxVrFj5aCCHQJeQN3T0J3lMx7di9SK/db2oDjG
DvpAbnKskFM7SAdXIrs0Zsd6J/oMzgmtOEdt9q5Np2M04xoxLAWCWyecmwgJqufrR+Htxlsux4wz
xyaYPIQ88vJTIP9dgOVyLK/H+UXZo+xhfmCzmMbeqIT7xC0Z/6E9idO4Rjwrd3POiEVo3ecWbG86
S7veCuzyBAVAKW7wTuo1XMuDODl1DnDPA8qetXMIXBb9U59J0c6HS7M/5WhxKR/HaaJDT5tz1mIB
bgbZFWBEv7cny/EQ0cclp4wT/ZXecyter0995bYg3ACYIWyjuLQkKJnItWWRGlmemmjBkYTgp+NK
8W3ojZcO0fHbppf6Roxb2wZ/D7mIpFqBd0evKibx2jE+85ExLm27YGO36Wvbm4c3DyVKKcDzFkkF
BhtQGxyyHFrJrbIrbaWtT0U+lJg44WO+k5hPwUhMSec+5k3YwMoskVZ7EHGb6/eJKrsfCFSPZ7y5
/O5HlCoGrjUiR3psRCMKeSQwqcjKok4Q7Ou+Tz77Vo8HWyI6a89dOeuEKOnwTONOwbc1CBoTT1Gz
sQ8R+LybMJEoTuoYlsOtxowEo6s61vwDfkqm/9nxBxCYhT4XkwNIR8EhIU3uTtfXfuWyoXkmaD7o
4HhZ/std70atNhtDWd5EL+cYWwGpaizw/3MzdSPWrCQIDEUpjWCH2Yk9L9ZfjcHETGAvUtX2uiAK
fydQJ3cONprHLKjHB/i0w7lF7uSWlNXcCLVruw2MMueGDMEFFboYOasqNx4ny2smdCVzU3R7Y4i2
upFrnxLiAx1Pla49qNDLUdB3HZOI2Xv9NOCnGmgZETTWv6GE/fXfF80VvHUpm4HUWPYBMNjBRkrP
yENgxe6SJCpe5irtQyRBal0fai02EK6pxYPZpRCwiIpKjnhpWbI/ssHWbwNTqZ6sLBP3EenBvRhw
bbCteiOTXPuQc6EOUB38t3d3RBAPehJHfEhbD1r7qMCFykCGdOURGaf4x/UJrg9mABl8664uW3BG
7VYZDl+mF+X6fAyL2QZBi88oyRkbB+D9UNRJuGtZsJkmpi224RhFZmJ0xFlXpNMd70L08H1z+lJO
4Va1/P2On0syoIUhSpNjWIu9iKxMQgQTpmei4YHoAslEhp7qRvBYSWFwhHRn3A8vKaBDi+gRSVXF
qCPRPTKzCWd5HMqCX2oVQu2m9Bg5kLeTGGvU0HJTVPmpKyO/j1ApCh9O6dbP15fyDUB+eYVrpOXQ
xTRmPfelL09gJ7se3VKVHkEWfnEqo0F2JkYgD1PqoX5wRlse8QpHfyWmlVMohnsIjTBGAkvXaTQp
iFlVZf608aPmVV3+KLACLDnJLWneIrGcsgKB07QQnpGObYJ2DV7T91GOKAzoNDf4xg1vuOchj1AI
apDgj/eZq07KLdwwmd5mZTbEJyPK8Dvd+GFzvF3+MPJdApXKGwB6yuXXwqkPrPNYIJ8WFkWHSp5f
xsd07Cv3YXTV9mVS3GTcdU3iFHvkRVW5x/cL57SdgSfds8jkoJ4VtMf0A4/stESWRMoXOuXjxzLS
ut/Xf+3KhubBRYIKqh8qorPYaSZGsdjr1jp960z9kuB+O+xHHWHRja8yr8biowiKUbzVeRXxnl1k
DF1rm9IJVd1T+9z9kXYBLiEAiT/qJBBoLeGIlCE23iOINTQpIlxVDD93o0f//qLEc22+J+eLhIx0
MVddxLQHkspEYKrQv/DrEX1D4+JzY1TZuepG0+c3je6Z687ayJjWPvO8I3QeY7SYl9EwKlEWa+RE
WWjqBJbOWXwLQUxsHNSVQEjGwZOTPJvnj7k4En6KmgRkJcOjL4IRDfI97mvrlsGjAVI/3gpS76+w
+bUOgQcSD0SsJUlJbaim+lB5WFIHqODM2jO/9ElZt3dOrgzwlobQzfbpULZPHWrGDdpxKurwIBci
+SOESNofpIIu3ZmeCqKBKqRN/G3QFrZObo1A6VFDVHarIb2yEvxqkgmSV8phYvEyI03shhxlea8o
M9MbCXaPk4yDjWbC6ih0M4CvUxCD43gZA6reyWMEqHWPvRTc+jz/d+zH6sP1w7sSacB/UOEkj0Dl
ylmsdz5J29f7qvfyyPfdPy7GzckBSo6BkGxD7HjI6XxvjLmy6rRRbaoJXIDEi3nmf2Wb+WQNjl1U
g6dVevOzV2eMC0o9OxuZqkOJDOf9WGBoeX2ib+nQInzMrw1wSlC3gOcvvmej494eDXrndQmWPw+Z
qEDc4W9BEwxQVP2Jz4PPG467ctZiDuiUI55nHgOzCcvZaQFaW1+G2O9EWRZrhwBx0uDjAP3/ax9N
NCxnuMeDnVY55h9JWGpPYcC1vhsgv2M9nnBXvOiYDyU/SsNVXhQZasU5IdY1wMFEZJ/6NEFzOSOD
DD6nTge+Niy2ec1r3x5053zrUdYH3nT57e0QdJVRSenFsT5+8RWU8COw0xWgGClOA3cR/kJa1X++
/vVXttnMWaAvR6OVd90iboZ5hRaiAf1Dg3/4KQ2wEDAxBd3DFncegRbIjbtiJU7zqqRSQDOQTv0y
N4Y435IkwsOIhtB87HOteUUDL9wjOIKGby2nV+A61SyQnG/ss5VjO1PjgQfDo4N7NgfYvza3WYqm
9DG78VoDAX/qE/LGDMzh5vr3fIuMi91MqRNWyxwdhLqMnNXkxH1VWtA7oxa1H2n6anO2Yk14Vkmx
gw1bJBP9FkdRDikKXtOd2bAnvrR48Sa7rtV9+bsOcNk4AR/p0AkUtQA9VCj9V4Eru7Hxe1e2nUm4
pIKIvgzAvcVXaUJ/VHHhGTxswuxbnqDlpzFNcbDopJ60u6j2U6+0EJ08Xv9Oa+M6ULUpfsOdpNRw
uRplrKO5hFOGpxR2eU5bGT0adYE1dpdoH7nhG7SN6+j5+qArm53eDcYhRBtQGOYie+u6AUOCmXqr
O1OJ2KiKHZrTOcehLZ597Ni868Ot7DhCKc050gJQ4sueSZ0nqtHh6Oo1TYtqjt25eJnQrNyChaw0
pkDV63RyCdz8Wd4Vk1nRycXb1TNBVE+HPtCjl5zu76ySnY+4g4e14WlIYXcnZFyjL6oSGuKmMyrz
HoEtY3y5Pu+VtbV5U2Bxwi0CJ19cru3g5wrSzGrj8SishlvHaCpqk6K+ka0o7hIU+sRRS8Pi34sJ
cxgDsA6Nlc62vrj+pyRRI5oMkHE7NPV9H2/RNAmac0dasLF9V1Lemb5qQ/sg4eT5dDnF0R0hZ0Rl
4xVTqO3NwNJ2Va26ezWO5GnQS/9G81V5ijhLpxDDyafrX3g+lYsgAwqIPIdOJB0AfbGRhxh73DGF
bDbgfn6wXGDLO4O0rD7Q+623wAJrT1YSVvYV4NA5KVzc0PEEHj8SpfRQ0plIpHs7/2/CqeMpQmQe
+bWuMpECs7mijnqUGtQIYy34poYodm9cHysnmNwXZCXUSPKvpTgNzB6g3rKBGdkXwP5k2J55ILY7
Fx+qA2YT+UbNde1DvwFHYV7ThlySvEOMC0vdjaUnhwa5A3Td8OMa8jH4gaNNIz5eX9aVy5EmLq1c
usvAHJZAJKAYZdNatYSL2cp9q2jYW5ha4bWxppzsAa3tgeL6Y4WO2uFfR6ZQBQEUVDUVX2SpLvez
FY+u4J9GDxn00vgya3i4f/BIa8MbpO5BMoRZDWMi5rz7O1IGsYWhez/1+QeAsObFr/LqWNTMqiDE
l89WuA8sQ8afpwbADILTTfUQUKu+odQefwAX0nwcIQR/vz7595uK0hJXNe0VinXu8jRFDX2TKdEn
5LOJSaqNTqyKG+CuRwDnNPZcy9fHe7+p6BrOeEFYY+SRSwGPNLHDav4WkF2a/BghRo/eqfqf7Np+
f32k95H4YqRl52gQIo8wIIG+ibzxYTLkhItWV52wXUxOSA3nwDLG6ub6oO+vPQadwwWhn/i0bI3I
eERKIGR6woer2Ee6c9sNSf3PlyslTDSqyOkopgHIuNyxVdFNI1x0vGqqPD6H+OrcTWrebpyL93F+
1uVhLbjKTKL9Is67btSVrqLbvCj74nM71skPXHJwYtWF1HTsbezwNs/QJN2Juipu8G2ovl3/misF
Ol6AJJT6nLW8x0I6SWlGcRo5UEajoAJ5EzonIxPGC/bz1he8zfWfpWmmD3Wp1w9RFDinJhBWv7Nr
M/wZdPngHzErdGyqi4a2cdOvnBweqDQoYCJT01w2CRQrEs7QKvBnfb/al6YoT4PrDne5Wo93apeb
G/t5ZWuhgkH010ineCsulgM3EsQzk9H2XCjrB+7g7t6nnHq6/slXFn3uEhAOEZnikplP1V8vhRYy
gXR9tpaS6m66g+TvDxh89PqHHKvp57oK8zsDBPo9jmP956meqtfrP2Dl2Lpg80ASo9xiUdG4/AEy
wExMliz5qDrZlyBNm24nDT09++EM0Arqrv4xFYb9zz0E1nBWbcHWFmC8usifKAbFQtYMi7uFPDQ4
G+GPC5JowL7nfH2GaxuHFBzFAXJ/VEDmEPnXJ1ahC6lDK/jEPDl2PjbB3HSKtkP82v2gAU/fOMcr
IRcVkJkGRn2BNGZxvYi4adBV5xxrInwxAqu6nVLX+pz6k7oxs7UtykGgLQjlCiLNYmbwq0UieGF6
8AoAsqW99sHs+vHz9e/3fofM2adOm5kiFvjhRfTzR0tUnTY4ntko6l0cBwoWiKHNR5TlmTpLse8F
m/b6oO8/IlQ+NG84feDBuS0vF82anCxKOp5JAlsXnNyQmicNN0FpdtrxfxkKiMXMWjDeVUNwFah8
ta8drxixy0acTt+FhjneZLEfbpx2fX1aPEKJsFxbS3AylMTGrqvW8VBIkw+gg21a1dh1PjZC4bft
/WZUyAhUKapdIbkITqgI9OLUODlOxQok9DvdVwMNf1VregG9CgMeNGTA9VDEWrGD5CQzVNynHN1q
svP06CRxfVtKOu173Luih4pKFDChpK1/WB0BCZOD0Gm7A/DxSj2CD3ZfHU0i9YBHm/7BzfCZ2YEp
V4o9HFrMIPUpR+0MtWJ3IxC938zEA0ahgQAcH2jV5YrjyBSF2MU6XhWCxq3AND6URlptpL3vgwGj
kPfyuADsD1zkcpQppWUZ94btccv56hG8WpDudIh9ePlgso3BYYS08r9vMBd9FgRg36rFi1inxg2R
Av8t1CcFThgDEULb2/i97y1Z9RuviPcXyqwQMLcxYcAShhbxvGmaUGKBYnrtrC+/Q78jCM89vtoA
l3ogcYdh0B1soQfMRkekmPwDNeah3oiBK4sJZgo1IjRD5vruYjHTyVZKgDSGJwttOkaxlmG2g6b8
9Q9Lf4nlunyczrh3lErnMMF4i0+bZ2MvaQnNyLQ475/1DhuJn25VJPpLaUPZvFONUPQ3cNlt9Puj
GgsfHysZnJhSZMuPRiPcyqOEkdBlgykQ45c3yumgjJlIbooim8ydrsmy2qW47s6a1GUZ38VuSkM4
sJKyRdISBYUDsOa28hr2a/eJmsMksNhyut+l4SM4E0aVxN4l9CcFhy1Ny3dy9qQ94VeRJzcB9tAd
vNxRbz8poU1FCppYODyB91W+WlGMxHyQBm1wZ3YOLs2u3wd/sFlP7INR4vxwqNoIWIthhc1u6hHw
3k9xHsU3CJeVH0CKRelxbpJNCBFG1kcDbECIep/MXwsKRifD9LVHByLfp5offCd6VwsPQRio3JN1
XzeHaaItgc1NHFf3aAOZ6G1gpfSsSc1J9iGmvgNTkuJDL7Up/t5MHOAdYiAScRF/tF3eylld/nTi
1ql/ybSgt4uIrRvemQhwjx8mVYmf5TiGvPOrpi9OOAe4N53Idfnq6l30Bf39LLmxLExXzg5OuMUn
teD58prTH6iZr1IG+JxbDQh8OYkvWGQhvNv0bZweS9pFxae4guy+VwfTiV5EQ5f3tnHqDAMqPoy+
17JaIA5u5p17Js75kQedBOW/CRc7BJlKiadTUmvjbVfR99xDspLKx1SCud7z/MebzcFKz/9hlbF1
K6XAGBdNEFRNdLrW3xWzJpVKLS0ZntKpFO7BgU+rf/Sj2CiPkBmzZG/jheI89wEMjfupgqbxbGFt
U7wESUKCIuxanvVasP3wYQFib8SI7d8r0p+jyNASuyfwUMZdPUVGfA6yooZ10qARssNgQ9EOFOSs
aGciiNKc0B0HV586NdInNNj08lvXRHb/jVSoEbsUuYOXoNLD5q6Iciz1giZEF3TgLayex0ppB0z6
5mqLK/XiI1Venqw0aW31hNObii661XaPQwZz68BC5PVBAimI8HGwNCM+ytrHcCeWU3qrFlk27SfS
9594VfuYU+BIDQUqleMjjrSYVTuAXH+5WKDo/Kc1PBRZMlYo1Odhu0+ASv3y/dqiT5RkcXmXO+7w
223siHpBX7LsNK0G/a4MbVPxbAn5cZfGURidJouCxzHFbs3iOjPxtwb8L9J90zlS2+u4gf6qTRBv
EAFAmSJ70SBdmpECZ4dA1Gp0yAclys5a1mrZLTaauGBFpRs/F0PR3lkYJAPAdfz0UTVhyR6dGKrT
LYDobrwtXS1qTnQz+QSNMJvpK4lB9ICHn1rcpL0l63025pwsbgTQNEM4ZsG9qsleP6ep2n9JERN9
RUhK4pucIuS/n0yrDQ99382mlKUSo55u1W1C7oDY/g0+XtPDWDvVHZ+NIYFsId9TIfqd7UZHzbXj
FLvYpoPytNrnQZW1/VtX1dY6Ok2LdS6PdL+mwCgohIxmPttQ83SBGU794Hdedpb2Ogi1ex4imX/S
UqF9NeH8BjdRmEZePzSZdhgLbIJhJVR1fcP/Qvc6hzLsrqhNcCeoYG6VslbudJ7+JO8GCMn3XAl/
kjglQeOHB4M/hplO/UntsbWDBjIca5xePl2/dlYuN8pWdHeo31BrX1IhMrUeOqPvbS+h9/thwvx3
Dy7B2bjIV9JuhDPQZoM3hTv4UsbGTfXZKwK9KKK6+wNn78DFXVDbF2jrPLTwjz9icPN/ODuz5qiR
NQ3/IkVoX26lqrKrbAwY09DcKIAG7buUWn79PMmZmeiSFaXwuesAorMylcu3vIvYkzzeCFApF1Ey
QnwAZVl1lby4XJt5C8r1nE+4ECS1Ep3xo8LWyovdnbh747NJBVuAcnJ2iMteh2JUXYFwlKqHJkhc
kvRmlv5TMZTpCW5O/g48fLGD29ioLVO7+aNmJpmz1B+vR5yihkU0ivDMixq9QwXF+QcMjfGFM++9
TEBjDmXWEzIvmXfI9ML+2KRVOJ1u754/hPxVzOIAMjMkkNk2SASvf0WKtmK0eI1CxNFZP2PLLTmN
CiITQsPFzs9GCv4+MlLqL1Vxsg8phDLMWbw5ea9iovdd1xZreSniLA19G7xDTEBpLdNTlRRV4SNt
hUxirTW2FniK6HEYiJREO/W95oT4jqQqPhhD5HHRYJq8HAVckccO6gJSUEOOrmhn5/jcxPbsYhKM
fXz2KHIeel+gl2Xd11GkvYDK8cZ7DZQWwUUkjOdu7MIvkP6T574tc/2QJUjFH4ll4v5uhmbycUHS
AqzZKJ1te1K+xc/nxsROMZPOmSIxp092BkMxyGpTnbADHrT3KKfb2O5YRf4syriwD7gBli9iiB2c
y9yat6gPFZxXrARoStBORQs2oumd7lAIry6CHjsl2+8jDdcki6DseVA1gapYHWOxEw9TQzBVTeVH
q4pxHkFTHFNct8wn/UOZol8A9MzACDDN3PlSEqf/LqxexwIboFg9s8bHMRqKb+hMZZ4/8Z50gQo3
7QdUHuOlLZLiR2QZ1vcwKrDLwjuPCCwd0uUzaF7cnVzm2sJoHtxHqCrwJ1JHyU/43oBeD6kr4PeG
UEQOcjl1zc+F4tjx+fYu3DjnXCyyeAA0kMtsdfhG/KS9NvGsc1nShu+zPMEsKAEwvzS5vqeEJ3OO
1Y6n1g1g1OFQu+z71Y7H0quPVNg/CqFhMHjT/FUsMvV1gTZ/MKkwNgHfVX1MjH5XL2brtkb7SSId
6FoiwHw9uKGKyMhsaByNQychmu0s6GdrL7PfGoUSNEmPjskHLJnrUQpRhMBNUvfsDl1+nLPJuOft
2MMEbn01JKyoKZHi0b2Qv+JfpazKU0M7mqiBJig7BFPvcJzIx9+nzbyXR25OSCJ0KDkypzVaWug5
ctKYA1PF6tQDrErrEFPJ/C+2IeHD/48is9l/TYikLW1MM2PZ9GQBaFYXp2gKxUuKGdvOUFvvKUUX
SpxgpVTizuuhwjHJ6yyK3TP3wPgE2BOfXkrumAWTCzx6DUCNBazVTh1ro18uEXTgXSBzsv/XDR94
4hUybVV0qWwy0kPhpOPDks6TOOSZUp6iSGkPeekV0s6KFgYl9ywOPL2MqEVoZZ3s1CI2jiKSGVLf
VrbNoa9dr4JpoTIbT56CydKSnCdQCh8qHBUDkcztfRI3k1968eIL+gR3t28ceQJWlwAjSxg3xmqA
xlef2okLKOfIR557TV1m31OVYgaTqsy/yyXkpMR2XO2UlDb6GYwG3ovYEPwQjc7r2ap9QuFANZWz
tZiUO2rsYQfbqu8yDSNWNeveLbOKp54W/eV15EtOjyKbJlIlCNvwIzCob6GVvh1ljpgMlQz0ykkG
AURd/6Z5cDtDGwYFIm3yZZ50m8yo1dyjaZbJTqC6cV0AeoEtRWmENV93lBs8k8E9c2jdph0+UvFQ
nhyx1OcEy9idYG7juqCLYVvUYbid0D24nlU2OWmID5177skW7zPMQp/mFM+t23toaxS4nbIyTM+A
sPF6lDntopRKA4yrGYEFxRHiXa5DTrs9ysZN4RKWgRWiqu6B0L8epYvnVG0qx4V/bBl/8UA3Dy2P
Fvm3TZnBR0Ki/Zh5Ft5tt8fd+lwcEJBxtLekiP71uG48ak2Ch8B57JBMzUQxHcxh/Am2Jtu5C7dH
ojkhhcLl57oeSYEAVealSnXd7PIgQ1/hjpw2CXoYZve3J7X5yaAv/d9Qq+1u2kpu2zGfzMFR+x7L
TIxZ6/DtfWBeXU4yjxU8IlDE1xMaysbNMAWkxKoN1rGjEvtPpzjpjzfPBdgohiZ/rjGQP6tR2BO5
0sbeOepEcTQQ3TppVVUeb4+y8XHIiQB4o7Ium0hyRf/1JvbqEhZF19J4rIfhJRtTipa6gU4U1b0m
evueAz/IHSCBGPQ/VlPSQwHQuucBBnoUHmDVghTsxORjGrZn+Sb/V6sHAGY23gKklyB+17CLyC55
d3QaqjkVXSXAvpO6XZi5qeHPlVL3FCqF+6OMMbvT6G58vL2qG88P4R+Adp2uGBHN6nDFBipGxUIX
C6/qwldmBcPPMa5N2G71/IKYQrSz8bemyzXCU+vBXuKiv/6MS051PqVQfIaGnv0Em4iprejC5UDz
PH9ScnBioMbVp060KIHdnuzWFsIWgzYAqkYUD1YB94LoTjLICgUQxOXS28IiA7Ra5x2laFPfuS43
TjhlCjgfIGnAYax5gx23R7g4lQN0KLKPreEVT26h5zujvJ4STXJWUdb5+XrrUyGMAe/ErgvPHmXY
eyqunT90cfV+cnbtPf6ABq93KoUPDU0o1o7WzPpQEMppFM/i8Fw2tNMO5PFzfJAduoRw23A/E521
Y4AvrD0eur7opqAqMDkHb2mWuN6aJmnz0Zk6ew8K+HpPyR/Gcw5enEblmpihImBjd2UiY4clik6j
Y2Q/kFI0TxgMazXCzl1vBvoctYmfV7ie7txMm8ObSMe6UHwo8q629ORW+GmoWnhOhsEqAkyx0Xpu
EyBqvhJ11YMYVeNLhBlrcuxHZLR2Xv/XRxjMFhAZ+SyTY62bSlWL5yV2GiESyDATTMXzDqVai2MZ
esZzEWV7je+NehHhqhSSRbOC6a6Xu22bBpxCFZ5VA7t0YfYIfNts8rt5wMp00Hr1aGmpFui1O37A
nhj3SHOsn996lmXMTEwgM1jkB1dnGVUe0XVeq5zjaTSC2ZvQMs/78qiXjrVzxl6fZDkUKSxwAqAZ
a4iNk3V2VI2VctYnXCjMlCTF0Qvjv9hFPABsYxqxnB39+mLEZHOoy9KVq5rOJ1XLcWnsy/Q4ZejX
DLijkBmNxiFxiLhuL+XWBqKmSQqIGpm0N7weOR4AOYSLGZ5ROLWDhqj5XTQ0ZeCqSvlegWu097pu
LSi6MuxVatPs3FW2hdAwHa0kIixR21qldz6G0MLQhi/vb89sQ4DYRPyT4AdMMsiC9VbFQc7ULKv3
zgs6HrJuVmT6N5SuoubZEotdnMpiKL84fW987kRp5oFjZ44TlKGbVPhcV+1vAY/po1F1lGJ3fpv8
oKvrFHAeyGXKvQCM1pBeK3OXnPm75zS3suIkxiz7pNqpjv4lmnNfxlnV6hOWAeU3VfEi00dtvPxo
JI7eHsbBSZegUWot29nrMohf/yjAzOR/dAbgaqyD/ExqDbSOc04T9XkeiscKSM9d4nXWZY60/Egc
8s/g6sshypv86+0VeZ1gsA6UcRwJukLRYbUt7FKPDbugtB9p9ruhzA5Z3AY0YvKnvIrp+wlv3tkf
G68negamxfsMlI061fXOjyKRKQYs+7MXxmhseao4xrmm/lNr89tBSbRhJOAUDLaEEq4C/qGeIb9o
DJU4hR4YSgulT+/7nc+3OSFEI/73OViLkmWJQTRMCfxMnxLrVcMtyGPgXX1aRoOU5vb32hoMGiW5
OuVDG8211epJCGQ4kUdHNlUCmu/lAcEJy7f1cC/3lE/oelvKUhEsKag9lEuvh1Ir2MeuMnjnwrKG
5L4X/Cg/nHAb8DGvmqpAtRNg0bpwo08q1pF7h3XjigSZTFVAJh+ABOTf/yv5IBtxieW4R1RXWQ4u
2mvHxeibQ+WIPMjHcU8yeeOGhLZiA4+R5wHM6fV4kPF0bR7JeYfOGt9JyCBC5ckeUGRrVljywFdB
CZeqy2r7z0KhaUcGdI5mz04uVqRVn4rE4L5Xayccjkh5vB14DdEJvBwQex5TlFuuJzbiEtnpEVc/
7M1futq1j3WxhO/ohOR7PLet7Ym3ERkw1RcC8dWzNisFknXs0fNUq+NR6Fh5tPSEAjVGV+zNJwGw
F1ho9MMkk2+1PdQFcJYx28Y5dvQ4Pi4jbUo6Fpbyu467rDjeHm2jeEojUibD1O9ge68DEpFgNqjQ
Ij1nvOpmAOZCzfw0L8Lsbl6qano22nFBuzxqEYMQHizSQ5bpLQ2wDlbf0a1gUO7cBRsb1pUURqmE
J8HSq+sNv5smKyIY2LmptF8WNfoyWaXyfHviG4NQMOG5JPrk3VwrZqpxaGgYS9tnrdYjlGqq5KzM
oJluj/L6VJCNI2CmguGhbLemMHdhow2mRDgPblV/VOzBm7H+SmwElJb0ezJH5s7avb7cGBB1X8rv
9D6M9THMUkoenYaGF3ym8GNvm8VpSrz6UwVgzV/mWHxFybEMvNTqdprpm1NFYkaWDWW3YZX9d1rY
G6kqHAA+03wHzrOm6WvYgQ7xEMSAsUdqf/0B/5T8iXYIMaSqzvXpnzPPVujfA6QPxXRXTaF234rR
efOrThlZWiDomMMAll2NMuhICBJTOmdInKhoqkb0WLbLD08X1dvXj7lI3Q52PaQs+WX/9SyYziAy
fQRDjey0/qQPHoiQvkM6tVW006Im1vn21nwdIckyL1JvlBPAdayN+FpHpLENA4h2GrrBqZ20xwnG
fSCUcLooqTkHeDXt2au/vkcpvYIU54XnlQeDej3JrOQqWroa7EPr2YekwmwB3EJ9lD5Gn2/Pb2N/
SC9YPh+HDzblaijAkQPdvSm8n+wk/ii6sT27tTbumRRtzIhheF3hW9HEW2cFs9HbtY1y6n3lmkod
KJpWHdCBxMZX1bO9FsDmYCSQgN5psFFpu14+VH5NrsYivJ9VO7/rhhp3G7sJ72Ot2eNmvNakNTBP
RD1bA0hBmWbNQtXwTHMLu40vyuyCFo6RKXCO6pChZdPOZv9zLupxOlRIidu+2ubIyQxWX34vFy8t
j5FjlfhQTVPzpbSq4tdYkrydhmWYK6oZefUjJgxKTnozNmFgWoOTB5ggwVCYDFdx3hsR30z3owjL
Wz9fUtNBqyYZ8qAqK7RDCx0lpMMyZFF4oC09fzGasPk1zlmKJh1A2AHTMJqb3Owzoq2S2hcY+K/x
l0s5lsdyoAsV1GPYvLeUhTJasUSIu3eLUXzhH+CLtrSl+L2kUXsPTNzSDnHpaZi9j0MO2E1dsudp
cYEAvnHDygWH88uxAFRMEnf9cWHCFWWIn8wlnLroQKunPJf6ou9cM6+2ENBvTiClB6k1TLfwehQ1
VqBq95Ny7gACfDbV2jjkizY8xSFv+lsnJIdyGEbKePIGXg/lxtDhLWsEJdh2ydEQrf6wlMUe2OfV
OZcTIuui6Qyzi+jsepQlHwYbnQMKdmPu3SEoqBxLsLs7c3n1uiFb8Z/o2SQmQcXoepR68dpUuFZ4
prmoH0Onz9Fn1pOvoTekF7OdkmZnN2x8JzYBRH6K6Vxea0oy3bfOXrA5vuANjgxmpzp3IcG3H8di
LyH6o1F1lRExOSoatCjoUxB3rZaw0ma9iVU61kscNp9JKo3+IAt2j1qf4upGXUOIQ5IP+Qi0exk5
KrHdXzBgi55TPZ2e9XJSP02W0cf4e03K4FeVnrpHDm75A9RP++ZWlPy9HBKs2iTjaE3x0BY7nXpg
vGenKNOPajsk3wCTqzvyKa+ZJAwjfdMQ9KWHh9DE9TfXokzJG9sLz6g7JOCf4mj0eJMNsou5BSd8
n4nJXfwuTNA+nPEQUu4j8FJ4m2u9+71IPCP+aJSRIlApF9ZXHF0Ai8Yo/Rj3WZm1s0/rsXeOo8rl
+SBQLskCK7ba+KMWTpmFaEZhp+gz6r11pySJ0gXwhLLv5WSKOeiEBfMEFbySGw5DSeNoOUPTnGID
iTHK6SowN6hay28gMw243zDU90ymNw4eOgUUbTFjhemxvkkUK9UspPGpFadmzGXbzBcjbADT375F
tg6CZIai8sdQrwTWRKePVjmU4bkxlfLnYBnxu1rLJ9O3UeZ+MzaTT+7ASOF6pAkJkHz1yQViB7QA
wnOeigzI9aL7lp4XjyBexfH2vF5F6nIogxqAbETazrqIg0T0EBohHZA5mcxgtCHAF1nuHmd1EY8d
Zg93Spk1h2ay7V+3R5aRz/q4U3/4j1A0Al+rDFPEeJMq7uidGw+4jl/PmXWfFFQEsOtsAsXFhVO3
cyDbhbUcUXKtdiLPrY1DRsnFRk3Q5aNeL/KoLVhrD513tsowvoyxvQSw0ovT7VlurS99OUoOEgKK
qv71KNijLsIKFe9sOi0qZQjvibvcivO/Jfv2XlHG7+3odAFF+jcXC/iy8J6gtAK7olS8jjwr4D0Y
dodna1yMu7o11LsJgCk8sbp8a7FADuXRVmbDyl20uqI6UyDSJvdr6LbZY6mr5UPZDM6prcVeZrnx
1diqEPqx/iB2X8fTs6zOIQcRXVAp7v5qjEiC3Quxo7628dXQ8yGnMmlhS+/6669mV1E8TyZCXIZw
s9+RLsa7UsAuONbt6H1btMLgXrPK+K7I6nBnx2zNENwBkbXUbOBWux7byRTX7em0XepqsO7gGxkj
ygFwJA+3d+brphfacuBBURwmbfAY6XogG/+iqOuZZFV2nThqjdPVQZR0Rh40zghpxSu0xLrTNFH3
QTc3Vg4bsCyezawt95hz8rCtLgOefRnc8BJIvNr1b/H6JStpX0SXBXLwEfri/VKIo5f00z0eIXte
4Rufl1tVUpIlcY7Q8Hq02ZgTU4+j5BIbdXPMc8c71cNsYx9jp5+NRm/Oulu0X3todDsn5VW6K6l6
cF25CyQJfJ3OTFnlIWrYJpfcBus9acK66/M8e4FwbzzkS/sbolK4U/3ZHBPfLBJDEm0aR9ezbbxS
G8YcohN1ZXpFxaL1ml/o3mj5XRHV9t04490bTGnTGjt7WS7k6rNiOoigPU8n3fx17I3gRoLebxFf
UmfI+7tcZBHY6y4yrecq69p3mmmPP4Dnd+9F1vTqI7qW9IJ29rk8rOsfIfmRbHcEUukoX88f7958
GI0kucxp1mcfc4v3Dgg27XS4tJxnf0BNcgkUTFx/wGqZPkx41agH9k8XB5wK8WkRBlDB2z/rT4F/
/bPYArSGKAuAQlsdv8VIapaMcNdz22m+JFWeaH5lV07vA5Ys2wcQf7DehqSxtI9WXZlKYGQcRb+z
ZNNWJzksYAdjrBSkjlp+CqPFBNUPJGryp0HtL4PWmQOkT+FWvo7BSXHyBlLkII3KvA2iaXbfJfFA
Ij3btbpAdMuSn1lvDuzBxf5RDIvxbFXzCFCSRC3x1S5O0mOmT659iAbF6g5dTk/xqA2NrR9Gwbk+
QYeY/qpaozADMc7RfVVZY+8XiaZ+a+ok/FXUof2k2TNOLTiS2S8Y9Rg/aI4g9t6XXu09hOVCll+P
dRee5mwRf7dLXCh+1iQVONpIScdjMViW9+hEdTT71TiCqvWwTPg8xb2SnRZk/84lHO9/rMqCDqWY
bf+jQKqzCCoqCBFkCHiJPls10d6lZjP9pbV4CpzcMHGtw5jORrKz/baOAKE7Hi9y7znr/pU5ABSh
RBFddPyJDrLrekzrOXzKc1fDusjGgVMpy0MyQc3NaJb/vL3N5OFe7zKJbtFk+ZcrYHX4w1lUY+sV
0aU028Z3ldl6DAn0X26PshEdI3AMbIdGEo/zOpaaXbJSEP+MEpH9AveCo8oop7FZ9m7Q7aH+AH0Z
kt7+9Wmmbtk5oZfxUmS6d+yHyfxopNp4gFPYHP+bWeFyy7SIbtbtljoaiKzSKLqkxdhjGKWah6Jc
Fn8Qw16TeusxRp2Jp48iHj58ayhqO+ZxWeE2eM7LzH6AB1weldCwXgyl7J6mpEK+SS3zQEW98dRP
GmICRpj/dXu+r+FQvE5sUugN1OzpSq5uygbDriTWCK4GbXb+puuaEJc3bf2+U/MUZinOnMXdlJmx
lJPm5XiHZEG1HKrIGP+uTE3xfN3GL33nBG29XwjCUH2gMyQXafXFs2JxuKCjC7eo+BHXYoLZlEfq
ZyfsuwfkDnGK0MfR3sv4NsYFm0k9lcoHPbC1sB/GjgKlDCW50AlqCkT9vP5HBU3pezXN6t+lPjTP
Ynby8llPRQWTtFEH1Yd2ksJ3zlsSZa/vnefJctPPCxKnuV84i/IdAz5RBuUyaC9G7YFOT8qmEb5q
jIoZwCrWhoNrxzOVDqVuT6IyddQRvK73Gy5FtB6G1PmEJntuXQzkJTD2iVucSeMl7r7RUinzhwJn
wX/g5giqEblTHzFa+8NcWpohgJEdw2Ka8/Q5nZvmHyVNqjGooIXBl4J+asGUjlPjmJVV2BHzzdX3
ztUqzU+8ucGJKzWKDx5I3+pr51rVAyCXzvgULVN2LMxu6R4wOU1/NnFu/UqiePzn9vbcOPlX32MV
tXHfu3NmsDtHK/uui8Q5zq3TBKWZLfdvHknGSfStbIwKaGJd77hhJpkb+yS9zCZgP0vgklSOwjmU
yWR9uD2UvH9X9zPtallGly0rEM3XQ5Vdgziu0icXUXnVQ7+gr2JXbbVzhDaWjmorfWPSQSAH666O
A/jXno0pvVCmH76g05U8lV6YnEqsMnaizdcmgMDogIWwfCQXUhjnekZzYUNudPL8AhWrDo8gKhTX
L90q6nyiX42NnEWOgUZDWhn34aR14lLAo4MrJ+LoS96k6eTPCMX+hMCvW74wk7I+AnZZnnPdGyw/
7ypOgyHI0PzOVKI7TZlsA95ka7lk8Jb6vu7mTjyA3+yWhy5uw94nqHL1IFEL/R+3mBFEUbzkLOqh
1f268pIn6J/RV3sJx69hpI6/k0jFCTVqoDn4ce/pP4Ez53+XeP9ER7sb1PjJsubuW59Z5jP4x+XJ
IVeDo7+o9hxgKdC83N4kr9vjrCkqG6ACTWCqpL3Xa0oVHv1aK0ovo+I137tRXb7NsKn+UlHl+jTU
/fh+bOviu9aIpL5P1HjEo2c0hvo4mm747faP2bgWiWWwLZNAN3rWqxp0bIFWFw3hNH3t9sntF3j2
2G0Q+9nO0apS/atn5fbOMZETXB8TWDTyJlaRElyzlVsvV8qm0uJLg57EEdIJ9EkEf5+ioe0DfCmi
z//FJGXDlU4g0ec6OEd8YlgiZnlJk4RaolTn/hRppcN/5kn4NwCPafFNqo3GzquzdR+Qq4FaRPMd
FtsqK+B9Qb6A3vwlpqyR+EbpLpg4x+7z7fm9hhGyo6SVKP0XiijM8XpHzVhq944+x5c2DiPDB2wq
XlQzR6S6D02kPeoo/6DAif/ZlOF07kSdIyfSYSt7HIuxCfpeTbVTs4hm50Nv3VQS+EsMxGZnx1//
rkiHDdMOMcmqrmVPo+KMd2Poeo/Zku31TDeWGuATNyKnB+zv+pbPY2GXVd3EFz0W6jen1Y1Tv8BK
v73SG8cFCWR6pRRyJQ5wdXRTNWm8xTOjS6NzbU3GckiGMJjVdA7CjFRtwO3q7be9JzGiyNZS2yCa
u17DcSpxsOxxXS2tPD+YdqTe2RrACxuJrZ2XcuNcov5Bb1a6xEiR/OuhEMxIFTUfk0s9d8qDSN3h
aUlSZQ7y3NT6U6lU+rBzQuTOXF0FQBOkIC+FK0qBq9nVoMO1SOOEqEbevmvIZj51jjs/YNGpXmIy
2gfL7lyFTm6qDMfbH3NjdyIppUnuL4heqlXX0xX6YjuFalMuro3iznSSv0WjVB/0pvl1e6CtvckA
MO04olRtVrtmzgCSCXk8K+Ru39uq+10FVrLThN0aRBY5wUejTsD1fD0b/F9GY+HVvWhdWj5MKJbG
x9gw2z1C6NYRkCpoFDWpEr+qgSuWViZxz2SGXnxqaDfcgVFwTmafJy1aAWodJO1Ej+P2Em59K3IY
EgcpwmD9aTf+C8lil7i2YajGTaKY4Ye2HovA1bBwsat5zwn6T2K03pNEO1DGaGVz5FZvIuwfo4vs
Or/AcJ3Ckz50TfoeWfjhd2taqBtBRUI7c+oj82BQV3Z8elX9hxqROPDRS/x3mgoUk5wkrL8jnm78
VKNo+FTmPbpCRWkhCzR6tbOX4Lz+/KgxSrV0lbY4UNTVZuYImd1czPmlJlLyqyHUjjj21jt1rq1R
yCXZxAaQde7b603megMJhBMRDo5lckjRCzvOTVYf3/qxZSSCZyCfmirL2qmlHmLqP32D7NBi5yc2
fH7Xtlp9zlqYO7eH2poQ5HJIIrL5TAXiekJN66Z6N47pxVHgZdR5Vx/bqtiTr3t9ZuDh8Sa5gMZl
Kq5fj1LM/VBEfZpe1B5dM1/vm6UP0ARw3oc9HXhfryetPQqgRXuQm41SBOA9WQiAPwc0Y120bbu2
RyuiTC+aW1n5Icli82fa2qEm2XtZ5qveLB5zdPZ/iC6niCpNgn7qUePtmee+PsH8EBbBkdha7VUa
Bm8AwKmh87iUfXqX4+d91Ks6Cyon83auwq3lZr6kLGT8EkB8vdx1OMejYkzJZUICywfSa/+gzQEQ
2hHtJ9hBWuBO3ZvBymAGqG1yQ1Exk/Cw60HF0GtGQ2nzAr5Gu+9mqEcqGZIPplc5AHptdnbu65dT
cgKIeUD3ceuvP2yTxpnShYKXs07LMBDhHL1Q9M8funksHu1ebc6m3g6IQBDN7FwDW9+SxWVbMWUZ
llzPtQUqNusjY5d57gUSoSkV7kw0y/K9yvrWAXVJEjg77A5t7T6SKQ3BecG3DJF4O05uWd9XXtHv
3DivIx/efzDYAD8ktGitGpzPxpLki51ddIXacl4UdyGNDl9tEIkCGLITRf6J+69fGDncH9Y9I0Kq
ul4/m6oRkmZJcQGcacjsoNPdQOhDOx1qvGlivyli5Bw0IcQ5w9apjCD7EKWDlfMQR7RrjFKnIYk/
K+qkfq9zffhcIlYnqHkP8OqJe4Fdj6IrfjZFr+HM1kQR3tGgtKJHr0pimAhwdn6RHU/vLdT87AAq
nPne9OLkudFstEgb3WsL360KYzosvZZjuthzjo4o5xnwe+JIn++AO5RzwLpNxQcrFG6OnE9ntsgV
aUUfuC1QWvL7wkyCqlbNvxajQjtIeBbBQVrNlL/MvHUxi7L449u3+h9FgfUCs68pk9MmU9EduF7g
KEWlw6qAUUX6oCPLM0f2fQoA8sWNyy48yuGngxV1sM5dQfHMb5tMeRQFwLI2SfKgVIamurdHZUTc
NU68h1SN9nSt9I1TRCFfhtqStcq7cP0jp4glxpGBZy7KF/duAQEFGIreFg5FPYqYjxqyp+qxGerh
fRROZh9YuiGqYzLU+YuaD9lvbFaL5cFWk+oMTryXqo6tic1skjpHGyZnelAB48NzzdW6OueUG5WL
ByVEBK4rrZFCNLOmYxHaXQY8NxXdzj2xcXi5DzEldchKAXCvwgWbIkcyD3wGrfTyF7MwPd9ARnFH
HHajoMJRAnjM9UtyxvG9XsjZjjFrQSLx3HYTgnWULA+p2UZBpBbTewC76pPXpRU9wb58Vyj9cOhp
ZQSOM+wZf/+pXq/3nY3GmaRZkPCvdWop4BhFNs7uGSkpwzx6kYjrQ5N2TftkJ5U3+Aql3ewh87wx
vSt6nkSEP5Usue/SqbX8vvdG7w4EVzifDGNEmrNwELzKUPu28AgPe/eR7sU8/FK1NukDtM6oPhf0
8D6rg9Xl9527xChpRi2sn0kRavVcD66oT1WfjT+K3EEpFTlIrXrnuov3zl5m2zy0sd1+SC0l/erW
ihXD0zCzgn82dfzyvpjnQOmcMfUVxAz+RsXYcu6X2CzGZ+jOdC5nNCLLi5iH6jJ2yYCjKJttOuTe
rL1XjQUXLcfjVdzZWBsvPO1vsO0Qq6V6xPqxbZAxW6bKO+tq4901etF4yJ87zmHU+O5K1jWHGHWp
nVG3NhrDwmiBzi4t9lb7OawkfrdV3HOMIoKf2oA5xqyoDkk90Egaqjxwiy4M+o67UKVR+IBYXntn
dPMe4nbj8QdrRckOrBNwr3XYiuZkkdJ14IdAMjuMTbY8KfrUH3lrrKd+UCcEPgvnZFl79cKNO4uB
Sfvg19PqXssbOtRSPaOWGxxPqFPYpWqQNnicS7muu51LXH7E1WECAyhvb3iXNCJWafNU0uU0kUQ9
u9nUf0RnJy6D1AWS7XfGQvvVLrLlY5oI1EedRqWJCDVsSF6GUVm+GXpbG41vhPCe/CgJ1fJ8+9dt
XG3c3ZCSCb5IuOzV5T1POIHACPbOrtLmxywplosxjcXOKFv7HPAsnSlqe9CfVzcbSnBFMRMUYfmW
KvSVwNG+wFJpZRt/8C7TkDmun1pxshd2/Yl4VotPLGSgakh3lnh9fcKKdtT0CFJ5vXDWAWbSkLVS
pA8RkC3Mx9lAExciZXSqK019mMJIb1Eo1qwAgpX5NCK2HHSKUN57xqScFndQP0VzN96DUVG+GmY3
3cW5sqeP84eJtP7RdDxld57kkVbv9UOQ5liJe9gC4lEzRM9lDfbwaCPOntEJ8yw6Ee7omFAN+hpJ
ekvMPyYrmX5xc/bPCHPTkS2zWcNANjZ672hrodXcE5Rm+iF0avFlBjFHB9BJlVM/O/pZ98omepeF
k3JIQ9HtpW4bMSm6l7xqBL88oevy1OAtTufFIJK5V/JzuhTx3Vibxa90mrKXpFC059s7euNo0wgg
XZJJN83/1eLFWQPlpGc82FX5zxwCShNUYmg/RGTje8SEzcGkmCZNB0Qh1oP12FTg72Ur53ka0gOV
CwSsEz29RyTTOt2e18ZJZRxZhaYGhwLJKlmpUOZEp4Z50dOdAm3Rh0M1W8bh9iibXwuIH/vE5k5e
Kwm6lgrOJS6JH3NQIHWz5EeTysJdBELlEFf6HuptawFpx8mSKc1siELXW12BqdKinByep8IeDhaQ
l6Mi9NpH0OPttTccdJCJ4fEg4dTXQgBmGDpTHsmpJXP/CGdVxefVzc5eLpKd+25zVuhlUPWR/Mk1
SEPrR5ooQ6aczVok7wbFm85453XfCi12dnKEvaFWVys63Fo8RSnHC12YE90jKjKwjD9HYfJmqwpy
PLxFPJ4KiO90bK+/leMO06irdnhOUSuP/WE22gAd7PF+crgSb+/DjReDQhMUVIrasvEip/2vQqnS
9noKvAMmejZEx85c0qe4EOnBsZZvzRD/Mjtt3HmoN1byasjVOz2Wi5VN1uKdNTuBPVba+vSpQgJZ
EKB2e938rflB0pTIGgJ3itDX82sk2kWdEXepXbt8UhDvfsiaznwo7Q4R6TEaeRQXZ6egtDVDoFBY
3sgsA12Q60H5w6XvhtDFilLNLnY8ULKrFv0U4QO/sy037hFpdQt/2gMz90pGbMbmUut6QsxKKP1h
QTD3MBp9GEBtSwLSOPt4e79sjQc6D7NyRJNeWxVDHg4HUaL7kA0iPSX9+D+cnUeP3Ma6hn8RAeaw
ZcfhzEhjK3tDSPIxUzFn/vr7lO5GzSGaGC18fADBqmbFL7xh+XdsrW8mwvhBYg/eTq62MZPgCSgE
IswAanYd0CRaUiiikbCPOEa+08KGJkeS/ILo756B0OZQyHj9ej/JsNcHvEygNUJGCLh8xyejsOZ3
VATsl96FinR/EjewVhCjWTZEA+QRX3+WZQsMIeyQN4ZY6jzNuXKopsI8TrTzL4rmzCQmC7xb+Gvv
GqPqPudjVhx0rVIeo4jyy/2fs/Xl9LUgeBEyUvJdfblRM37p6XCv0KM+zfDjrnDilVNEiXIHILJx
HKUyDchXnj0ystXVNjRDODoD1D9sIuanqi2jq5Yo6rlZInFqWutlUsp0B7Ow8aAzpkevg8SAwHj1
9KltLhA7npWHtC2ikzcX2V8LYd+O7PjmJP42ymoSKzUv7cFF8HOw04ScXKdqlnp14iPvDo7o/opt
ZZb0bCgbu0CVXmNC+lBI6z3KT7BAnO94R1sPI23u4xBCICCw9oyXGjOLxy6cvM9anZnOIVkMUF11
+GYSPHgf+dZTppewBXc1vUZDMp8ahGbVrApU6BwReJHX7xyZzemVdwCwDERT1iVQRU2dKM2rKGgN
CwNYAfbCteLuneflf9DjYU45CbRfDIrWq8B2BNyX1jV4VneKQUMStl/FkH+4v4KbB4EoicMvlfvW
rBl0CrzGDaXbOz6D/uzMzcmyM0xYUgTKB5G0hz6Lv98fc2sOaSzp4JChJNOrvH2WwLRok4N0eWDO
UXscB730q4XZzEI4xX8wFE0NnfuNhHyNOSu5PgUSaggQQ9A7zHOWH0Sr5g8hCnLn+0Nt1DaQC6Ra
iFIJJfk1QpT0rikRcpWKw4u49L2rIsbSZ+cRDYpj3o/pN9JJ61MXTX9QrvwFS5KiiI6kTd/O5zhR
b0HGn1s8rrxLiRjX0Un6ea/6z9+ySlIZhVdQhtOgn1ZFJMSstdFyOepggJEKaRT1IdP17A/eAG7k
X6ESNYq1UryuL/EEE1V5KAZ1Dha3ET+9QjdOtjNpf7D1iSAAVtMbpDa2mja0qBra/kJ5iMrcPUoc
i5/Yan+pumI4Z9lc+HlZpjukrq3zRvMLzLYMJXgMbtcKaJkXNyp4HyUcB4QcNXR+UR8/ZZbyl+3O
YPChG/3BIUAgQSbj3FrAiFdj6vBudHyLA0eLzA9Z2SQH3Aaan7OzfHvzGaDwBcAIWWHyu3XpK08X
rWpTcEZKgRoRjAmzeTSSSHsHlc7Dw8aK8g92Z1bLBSGTvRRi432FjC41ZmTS565LP06KvRk2U1Fg
TSBKfa1RAc0hZ6vuTOfmOJS1aE5LzNFaGNIsQzuuWws6epNVoz9Yo3Me8az+8fa5JEmG7UtNAzDB
Kv+PcyQbFnOgPCisOqBninDUDBqPtmUYYK3RHbwIPh4683uJ89YH8nUcclI/UpXVHtXh89htSAGz
6fPhbzg7NRyKZu9522p2SYo9hwD+Oqjg1TBOr9Hl89BHVBpriXxk6mqg6x10fx9cn1tfFC9vc0Iy
baqOTTsPzSUXiyWL1RNONLSCOu/IxAFf17VCS852yM0M0SfX9/qsW3EOlxGCXq4OBQMY7O0RCjEO
cOYaHmscSy3YJalb90hcLcV9q3mhmDkWlXPKUy8Pfbgh40QNNx5pkyxG7xyMpjCqnRB2a5UADHLd
4y9Nwiz//LeMuXSnyEpLKPm5qc7vWmoOQPKnvZh888sBPpAi0CIhj1zdkpZAMLEiYX/gXtGuE/Xp
AAe/8hjZcCwMoeiAB/PoHV3hyffifnhQO68+9qNb79RYNn8JYRf4ReRoAb6s1mC0emXggnEfhIK8
yTGPQQ1AFreS+ljYs2Nf0SXqEXVUa2z3dNKTU4VyS3M26O67fqbYY7rzkzYCGXnJMTWQZoBerZaA
CzdvZisLH7I5EeeGRvGTkU7aWSLN/mC1pWEog0ju/7puny9liOJYwpl01PhkdXV6UqZ6jwEkF3P1
xhMFcokSKaFevS5vTnMRGm2NWZCd0dmP6yq6DqqWgXhpwmO1pD/vX3Fb80elXjKOZNiyTnU9UuhS
lA6dEhvev9qgF1EVA/ZPQyZ23t1fIma3n8bRZRCsOCjDoC5ze1ywXoRQLSywTHTDptMSOVOFoxEW
haelLulWDomIqcIYWakd5mK0/0aeHN9ZPBXD4TA5lfYFQRqaCa47/qeOsaiPaqsPHc4/ODvAwI7E
YSh0Ei3sFUznMixT9FeiTZ0JXbGrHsMyW6RxYBql565py69mg9jIhZJDJvy+SbvvAPjq+GxpTfMZ
hG5i+gVnPD7OwoOkX1g2zo+5FpUvTZ43pj8jjWd/KeLUOydijBFO7LDou051GWlfdL2bPwK/bZvD
/RV7fekwi2QKZK/Azsj7bmcxEi0qd5adBoOWLn9bTp29j6Mw3xnl9b4gWCc9oBVLRAuj6naUPAnt
OaJVE7h2Ql/YcH/O+IyevXqudipk8o1Z7QrqtTIwckBOAkG8HYmn1J2cQuWRbcrquxmX6fSQu614
p06hVyHugniSb9R0p3t3spXL/dncGp0Agr4PVysqyHIefrvCo8WtWlErhEuKO/uKBoQ5rdvyrDVT
fCV4si8NzcKTHpdiJ4bZmmF4Mcwu7F5AsasqQY+x1jwLONGxms2n1FHcIz64mJA2XXm6/5FyS6yn
mKzEBVsA7Asa6O1HJjg5qkk7RkG2tF2A2XBDvz/PD3kbTR9p2Bbsc3O+ODE4YJ/G5Zs1Rsn86DPI
J4yUkzz3dnx6vSNkN5Z4HrJTVNnLeekW84DFXXJkZXcm9nV8L41J0GxEGAkFAW81GhxBZBu0BjH3
1OPyVKzhyaXtfWjUZj5mU9id4lHdY75u7CP5MJJNQFOmZbRazYw0omynJA4sgddFTlfzDDsUrrJS
pf9LqwKTxLCIT0OIveb9xd34XFI1G4imyqsM/PV2cuNQq5tiBFWtV3FJVEoMpE9x/xf+fUA5hqgh
3c7Ut+8oINW/Jhl2HKzi20FrAUCj97o4oFtanTzknvGA64ovtW6Ic7KI6jJFxXBoHS0/DThmfrv/
zRt3oEXhkBQDDhvgndUSo02bZnGPcINBmfsBW9PkrKKa8OZ0myiTWcVWgYvQWxNDqhxqPNZ8iDQs
A4JykAuGYymKaaewvfUxVIB5GolhpD/b7Vym7cK9FgOJRKAFQY18jvLvRQwT8/6cvQ4s5Nf8gl/Q
iHtV+4wmM5p5j0DRxp71XLmgX9D40PH/86xjOeJVfH+8zc/6tUREMQA/VjerMYJFwu0RpGenVEHq
duLDhDPxzju1PYr0V5J6uCRMt5NH28jqI96owG3oIeH2plqHKBPJnrzUxm1NJ85F1R0amIvEze04
TprQSMTvKDBGrO38QSuBOZcOHggQdvO9Vs7WV1GGl8GSNLJac1viUtPTvG7jQBSoHjRVmAW4eO0F
tFt3FtwSaiFMHOWyVbnW7vq+QhUkCczIUN5xnJxjmvTT0+JmLRnU5By5UYqDpiEfeX9vbM0mC0Ze
TaORmvHq/C4Kfo1q5sE4WZroOpeqFFxU+r/Qfv/6JyMhCUZuwCu7LmaNsWtMRGtJAC1j+FZaRc2X
Je3HqYJzcn+orQPGbcHZ4pFlN8pF/S2USL3BcJMOogl4+fJYNF7Q6UIc7GL53MXdlz8Y7BdDnzwB
/YPVpeGVkasYMPCDsY+6Z89KYj/vVfeMfJZ+mpiLh/vjbexIGax4GvqsVCTWMOdkMXUxGmUchDke
DshUzQ/L0Nhv3xdMHukl1xSpz7oFnXRinDD6giGEO+D7qQVrYUOBeOrb8e0geORoNJRmsYCgGLiu
utsqyBTa63Fg5sIzg1TNRHq0l765osjuWUiK2OmlYZN+9urF3rnyN/a/bApz6ki8QHuubq3CgMLq
gGIJplE02TEcc+1DmI5pdVRjfT7fX7qNrF3mC9JXmKocuddqrygYShd2bReBYH1PGooRx0ydBB6k
nXIeHKQDE837KOtgvmIV3qEWmMK7fbZzFDfOB6tK4gUAUrLmVj+DTkaNqueQB0Ivo4eiirvDFEXh
2co9Uqch3YtR5N+3inqlZCwtY5WSJO2x2/Ooq6ViYq9WBKMxqc3RcZP4qzopeII6WjgTuST2+zaL
k+OsO/q/9+d847hQJaEJT3USduIrrSV35DEPzTxoc7drWeDQeolUp9tTCNwI/lAbdVCeRKeVB3D9
jfmCq3llsbS4g1MBG7KAsNg5FW0GwZ4y96Ft2vz6Bx9HOEQeT9mA0Oh2YqO0spuk0YrADNX2MTeb
/KEZ03onL9z6NE4maqNU2GR74HaUrrXMCrPIIigqXJPbYdGvoeZk37yqNEofEy83pcaVtZe3fxyl
LcJKepgMvzqaQIarDs+MImiLrD9ljYMSe62Pb24Rc5f+fxUN9S9j3S8K+wIGKZRVyKtViSkaJsLf
mrQtB0DQ0S5kbuMkYCbEyaOYTUSxNqCuOyI0hLQ5CaHt9VfXGdtnjs3wtfW0GGsLY5nNAwj/Hj2Z
ZJ5Ka2dON647qSun8XrQeicDvV1KHY5KRllTBEpk9fhTu/PZMYR5JYXb45huXXZsGCTzqGqp1GTl
tvrtFTZDLWODuoy1TGF+XBC8x9moCZvvrtZWGkSjxWqvAzdU7LsIgWEL1OluenBinKN9RennPZfH
jXsPGxxs4yFSAPxddyWVJs0gIpeCEK6ujtZSDk8gcHvwdpLIRm155+7Z4PQDJKFd7XAnAH9+dd9b
mADF3SCC3gu7d21qWy+E/LV7BsY/u+dkUpUFiC32S8eWiqIdGMJuPthVTUPD6ZVUfVjyzLjaXezt
0Ry2dgINdaD3MC7492onKFU8ltrE6pSplf9UsBw4CCXC6nu0zJ1y7dZQlnS2B8WDbcy6F4UYhJgI
MyStNfnPCk3vyW364WxQCfx0/8rYHAnGELQhydFcXxnTmNpholsiyOasPM4qBuCtjfF5rs97ws8b
pExgHiwvO5vTxON2u72BcltznNR50Ikw/WdE/f+vbhRLiLO6lz1oo2de7KbOcUtL8/Jn5ZbWaeyo
pe7Euq8/mawBvRqaRrL/tiZVp1qheOi25EFtaKN5KJBjzo5oZMECMWa9WU5vnWGMNzjNv7I8QASr
t6AEYeaqcQ7XVt6WZTaLz7Ntf1+K2Hjz2yZH4rbisqIxts7zBn5DEdLbCHRgWb6lhstDXYq9Ztbr
t41RAH1JOXKy8nXVnS7XaAxukgWzsNtP7BP1SuyGaaRioyiqxnZ/GlRaGDur9vomAi4NVEiq0Erm
werhzniq0zqFEYmwn/gQeokejKjovLNns44ug5Fo+vn+wr2OgxgRjJGscsKTXndQscImL7PMJBiT
CF29EXNFKP/azvuyNZ3QPOgByZo4xeTbQ2GUXHbtWCZBW4vo2mBaeJrz3n2XANg7UxTtPqB8V+xU
HjaOIo12NsqvfI8pXR1FnIxaS1tIYpO00P0s5OgtXh8fqMHMH5qmTf8bC6jnWt+I86ioSKiNbVbs
LKkhR7mNcvlsitfSD4i3Yn35AA5GRMZjTdMsQc4xi/L6qc5HLGQXo27rg5NFwG4ip8r0c8rp+Qg6
LY9+NFEZn1B+ab8gW92/V7sub46dXQ/GxXXaSCblUtFnidFz8ysBet0vpm6szm7nWSd6sVV7UXq1
OlWIQwsSiDr5qiqRox7LAU6Or02LOkD4SErnUCZVCpMSHORe9X5j4aXmOjUE7kJC0dUSDNJMPkV6
HKDmKJ61aZybQ5i3+ock1JPCn7CoeKjCUuzst61dzdPyS/CEmra9GrZyzZGNCPWfcjt839gLHwkU
90pOMnZfr6xkaBExsIYkbre7uh/g79DOTYNKUeYeDxvTuyq1VX2M9NT2zno3qOqh0WPxNwyQpD/o
4Mhe3n58pbsyemFQXF+V0j1RRF2ux2mQh0P0YBiYoY1qu+zUWbeuJfBRaOHK/wWVtvpQFJj7TgrT
ot+0HGbkMl4y5G8f2IY/UjjCf/CYUKCR9ULebKBHt8MV0wwRyBrjQNV4UZTGMEDFYNvbQc/fOZ0b
+5O3hMQM5wQgMWsTjSHXDc68EwdZLKpjjyDWI4r4pLuJg7afr7ZddF2Kuf98f9k2QMXSIoCankwL
+RiZEPwWBPezUo1qSXEjspDSPWDHqB+mKVSfItrl/1mYTdM0NWftYmGi6vnk5WZ4qpfFfQ96TqEH
VETuz/u/aevMyIxKVu3JeNYNkrwnlmhmRGbaMTF+ZJFbvJhQ2XcmfCMuAdZFHgyLy6DjJf/8tw9X
8LBD6Y02jItbe+CMzfTs6cP8bDdqfHzzB2nQTCR2m+AeFbTbodJyJMRUXKQiSu+j1gv7WZhps5ME
b30PeFoSUSxa6USsjkZkCL3LOoj+gzt0RxhldCD0pX60cN7deao3TiEaYNRJkYKBHbjuK+txVs21
i7acOaraUQNS/H7s9PgZyU39e6FOe7Jb2+OR3suVokGwWqrBKXRlcQgNFKGmn3Ah+1rMlbgO1Erf
j27v7jzXG/sPhBtNMpwWAa6sQy6l8oaSKqkInEbt6dFr0ylK0VK5vym21gtqgqxuUZzln9tNUUeL
1pbCyQKprfmo9XZ1LBUd1ZChrHZKCK+TelBpfAtVWf5Nee92KMQhxwoZ5ZS00pp/ZmgmHHqe2Cuy
AP2hUtz0yQH/9NKlu7CxjZXTkYvCWZTbBQj26nZBNpxWpmFmQTZOxAUTWAVM+nBveDehaPwdvkuR
7pzrrSFxqIQeQfmSMGd1Z9uNMcdiIqVN1Dk5x9NSdofeBD5SZK3SYCtr6jvp48Z+QWBDZo40GCVd
6HZ6M3zWiimp8mCJlfIAW964oJiwZ3i4sV+A+RGRE7twW78yGIA2X3QLch5Na1JWj+IkgHtiH/BZ
2NNL2xoK0gMRKzZkEmp++0FWjIkb2Pk8QL9w+Q60NwoPdAHtr0nSF//ePwYb7x5xGXE/QCYNyXe5
nL9dwz3TaVUz+hSNO2EJ03PMK39AD/YUT6ZiHRrIpMGsjt4eAHXrIzniUuZdwjbXeo0zaoeDPiYi
GKceRzcQtx8LA1R9Pqn63/e/cWsoicZj/0M6pAd++41KZulTljtczUgsHHGF6DPfqUxxykcDCNL9
wbYOOxVXnhmghgT58sf8NqEj9BsEVZFAUkfL/tKKiRA7NVrnwRaNBcO3Mq5a1TvPaZGae1jUrQ+F
NYdGPZPK072qMZu2qGezI8OwXHCuZY1DrFon9TlJ3Gjn0G0d89+GWnck0ecXEYJW9IzdPD0Xqdue
R27z/xDJ93yzjlFjvT+vW6ecAA0kA6pkSECurjJDadGjL0SC0jVyr+YQPok22ctS+NtYnlUoj7oa
wQ+3prw6V8vXuX1CkwGsT1jFlvkxR7NoKX3HHJSXpO919SyWpHV8bJGy7pCpodUfht7TgghZw9S3
jKLID47WK/PFrl27wt7JUv9qh9b44kCLd/xujtLG16N8svAIEa39gnlo819mDlkKSrfxPkaZVRRX
z87aDOB3rUHwRGi89ZWR3qjQNBiDXp6F6iEupvE/W0WB3p9KV/2q2YWnH/HPrf4ahjH8OxvspUX8
U8eNw9YnrfS9NBqelAlt6nPtpcZXF1/14WhCIkWUWRhLfhRwxr1ja9UDZlxqrShA75fl3aQbaHZX
Y293h1GZvfyAHWP202pJdf4OYcRyZ4R2pl30qmk1CksLVd0B6/jDnJSZOHSh4sDMtzoa8kvt6SBv
5xyZ9JSbBx0i4YqK176cfuRx7sTHkMIPuJQimj5P0ZR94pZylvet59CV8pu8E9a/eApM87Frtfhb
m9bJ+JBXeITnw9KmD4o+ttGJ+FJLMWBQXXEKVZHZJzWPzMwvzEg3uNcSQzmURpq8W0ALiGOZzu3/
uD0m+1EXU6KfIkVplKdsTIvhUzoTdh/xb8+Ll6Ws2w9VWtvPkYZgkL/Y49S8zHYVV75o7OWra2Xe
z9Fe5rM3Aabz+8SxyAc1u3EuhVrnve+Nw/Cuzwo9ex7bcRh9O2oj90imM5Lq51YWHTFTQakng4i9
XNUWrUI/Unl+MFjJHXHU5h4Npmq0wc9WlKjaa6YOWu5HoqpRe+m85LGYx7aHVJZ5XykPju6hmwrr
U+1ZbeHLMNZ91pVxDKxKGwW6uJSEUDNJiuk6xCVaSYXmIuqE5yz+Gn5HoRODp7hCVF+AjqoftCy2
60PFY4FFwRB1/9ZmiOhdKBS79gcs+2xYa3OuPlbdYn3ulTAGlGmlxUH0RVuc7IwOtT/ruha9DKQ3
rZ+7dq18LqZGtw9RVdqBgk/wByMtM+elgHiy+MRQ6cCmRMvuAdu85tMwt1bnm1VnfKlq/FbPZm7Y
5X8An/Uc2mWObM79K+g1CJ9auI1YhkzyiebWgZxuKzZK8iMdJ+jX41Fm2Y9z47U/FrNw/2fHJltK
zd1M9wsquT+QBeZBC0szCR9nE3WCo61ERnfphxpxSTUsVPodIyHh/Z/56hWQvxKSAAmPbsgS4u0L
1Hg9rpZxnwcF0O+Au0d7oFOALZegs/HGoSTlnatSB0wHnm1dXpnSqV0EyjQB6JTyryme5gdND0cy
nyY7/8lQcv5pR5D26LdflQ5FEXlqlgXh2Be4OkSLTz3MOuuYLuxUOTaeGqYP6DhFe1h+a9pREi9l
27sFDdp6rP/tc2X+qfU0nt7+QUjiSlwcnAQSq9sPipLBi9NIkIAYKKb7zTKlHpJdqfU97jBW2nk+
t941ckbCZDByqL2sRjO7ypi9ghwki8bmyUuM8TIgnjRd0KmjFFd7CSoMQ6GdSlWb9g7Oqx3JNiGh
oyojvetfCXAW2KfmgCzSwGor75x3CNb6OuM+FErXvd1FjcGo94KQpyRnrdXOCztBgHOhGKdrqQec
nFvF7aZLq0R7rZWN2FlWLmTVho4tDdPbFayyKcqcZuGz+tx4EYMXfvRqz/2JDI34ULfavw1Z1s46
vppKKK4UM8CVI59BwXEV4rUZ6jZ1sxRB1s3JoZV4+CpR0tOsWD/u789XRU2uEfYKiBvOOO3dVdQ8
0e1TYWvlgd0ipZ8sRXkxeyNPzqWXdl+rAfZkn7UlL/E8fQZ2nu4pxL7asvwAUhOX7rAp7bdWW3ZS
4tlMYi8PsJjFfwNpMum1O+I7W3nfBxwJTq47iUMYFuMO/+FVcCtvUCwPqAuAoWbCbxe21JJ4jGpu
0FkNp5NiFPlJVNVwsTJnedITa96rsPyqDt2EnXJEevs06OicvYJTGbo7g9OFhZ3pSzj4+hjBppj0
0YogTnUN72NYYwpF5EKtXtQFurnjnDb/6Fla/qWWhvtRtxJzPi4zelbXoS9GEu7EauOr4dXOp7xt
7fFhGqvsH0AD4pvQQxBM88Q7cYJRrC2nsTaWnwUerNahGkIgDnoyaMLnnW30zxykvvOBv07DX2h5
9+KEpokhaLoVZe4T/tgUu8DqfUOCEgUm0gInOTgJBC+UUSts06LSaCIsGLzsQzOHduhrqDR9ub9f
X93aTKEjm1ecCuq4a+hEUcT2FBcNhQe+9YQ1RPfJSnblpzZHkew2+GpkB+sUS3XSYYlVkQeq6HQu
z0R5bnJ47fe/5TU2go+hU4ORIVUwSN+rHZikqbAFyNIAc63kIkQ4ooGAxdmUpD3rr4WHWOjm+zjp
ksdSR/Ylbhzj/Ugb+3j/l7y64+QPoWlDBCj9RtfwKHsMQUoYwACSzJxPodB4QZSWVrWKaGjmKuxJ
btydsGLr5FMyk/rjyN7x16/O36x6i8SE0CyKiv9FVj48pErkOj55pnMOzdL8p8zb9DlcYqfdmfqN
C1bOOB/NncPlIyfkt/ydrVVxyKoisPt5fGxUMYA6w5AkHrxhp2ezORTwbsyjGI0n63aoVKlI+ySA
KcMwgcIjbsBlFw3+lC3uTvS0sYzEgyosXN4q2AdyW//2VWQTkTGriDhinVZeZjOrgipz7JNG+/GA
o0L5qDphsTPoxveBzUK9CgK3FLjTbwdtjNomQl/yILTr7h9UTZtL0vRd7yf64uzh634BsVZXqDTz
pupBZwqM9OrI0GEkkxjYNA3po98MlvZgN+jblq1ITmYCsxnQfnpqst79b6SJdawSkHeZrbbXFIIb
rrmL9UA1rDtFtbVIc6hyJ+LbeFFdqqJUEHm56RSu1nuorFibJp4VS5877drT5Dd8PZ/TR0xkyo+J
kbZfF+QEzlOWUTBdFDFf75/mjYcN7iVGP5wpKBnr2Aix+AS5aG6vRcezTO2tF1HU06Efc4g+UeLu
nKWt4SSBgbebciav+O0GqOy6wO+eF7xyNeWTi2vVUbFyLP2qQZwWZ94l77/u9FOO5M5ESpGIGnWc
1c3RDhUitHkHchUro3fAiiIsQqu48TMrS7/NXjOeRd1VkIwLb/4YdunwAA+x/Hl/mrc2PotMxAsJ
FdrxKkjTJ+SPchPMTW63yWMOM/GIG1Xtd0q+5xyyOcWSmka5kXxlDWXPhbrUbjbmqKvYHcrNCUqp
VDuuXhU5mFM1zre3fxrFdjAMUtyaTXy7pHo8VeNo90gJR/iXMZK1HJYxNT9ZwwDR8v5gWx8nSxFS
nBIOwnq79nW1RJNaksQueX3JtGy5aLVeo9ph2YfemeI/+DiJFQCKJ+Foa7KS0IrMCRdLprNueFnC
4u/Bm6ZTgpjX5/tftrVDfh9pNY2ATLRoIRwKOtqfR1BiGfUv6m9aaO8VTjeHQiEbLr48G78Uqn+7
+vW2tWJPI8+c26r0S2B9z6LtbD+BA/fpD75KerZSFaWiv648zLRoBjUCLJWqRRckDof9WCLsSmlY
pzRyf7CNSEwCt6XFOzkY2/F2J2aUzFSqRWnQx1F/GF1jfowrd9kJRbZmz7Z0Jg/CF/gK+ee/zd7Y
2onZgVQNlHwxPqVLnJ2mzlrO1dLupXavsQBcXrxbVG2kSD3E8tuxQmThIqJYEZhep0enVA9xG6pF
ap6HtCHboxWfQ71WIPz6mg7UJJjM1kE5JOvDJ6UpYE5Ceuv3NtDWRAMdlPED0BZgybc/axAe+W1N
R6+NBH5hsVMHwF32gHYbMR8bFL4bmSZJ+5qnOGUaGvy1gVC6bYlrh3etb7pz+2ANNh43LuXjpB7a
C44le1fo1hJLAgBgQjjUXNi335fbAgQUj21QlGkCm0Sdr1BesoPA+/n89j2LwTtAHbgAPFCrqWzt
yc5ducKE/ZCI50743uDsYTA3X0EyVwn8h0yMuOztF8UV13TryFQo9PpT2qYLhVw1/oADQnqmukmn
Yh607mRkC5WDsW+PTeqUO8yZrQWlT0OgQ/7Cqq6e4maIsKzQaQQUIKcfR7umkWE7ykuelD/GEEsD
FBq6fwbaDjuvxtZ+RRxYBhwSCrV2JtdD11YMD2ufSR3sZwe7vy+SDHy8v5RbEbV8k3hqKMZA7Lqd
Y0+UepFVeR44iRP9jAvbzP0EQytg69pyAdmCwseU1Zf7o27tVYnlRY8awSf+z+2ondlrmdulIrBy
S33OtTmv/NBzOtMHKaT/uD+Y3I3riBoyDvoW+K1R5FptI7tBal7NGYwfA6vWSMbqQjoTEhw3sXkp
QlD5O2u3OSRCOljoUKhw1oCFuBKRJnruGppJJjYVyr/ZJLz/Sq+NyXv7Yc8HamuveL+Nt4rUsNLT
B0+2vzuh4TJd6N38w1v0PUPcjWHAfkI2B1HPzlxT2CidQ2yMjQw9jVJ5VmqYyuRob49epOwMpXGy
PEpIq29RnazhLBOa1WX+j2FlzXV2e/sA7LB8+6OIfi/1iV8aZ1QGbnehGpK4pF0HbaHPy89d6VIc
KkqoeGK2/+ABRhwAFBCW9FKZWE7tbw/wQC/d6AX1Lhc1gg+Vk1nv47QKj840ONf7+33r3mQsRGNk
qUOioW/H4hSoNH0LEQyxPgxXMwaQe5yxTjnaibC1o2LbCbyUord1XEbHJPXryCraY55iFrRzErZK
QMgwyEKkLH5S1rr9MUtpFoqNDCZFcxNfUH3W8XnPqvIHimjV05Rq4VkTbQ19H9XYE6itAVHvotf8
ERzczmW3ce2gUotlDoCpX83B298yt03lKhqBsW7j+No3s3ZAFbcJhIjm0/1F2BtqtYvLGi0G3Beh
Uc8hpjJ9Xx+duM7fKQaaSfeH2rjCoQ7gcEezB8DjmpHeGl1CKYsgPM40gEMOFIUpTpMHb+qySw10
7DrHe7iJ1zcB8CFQ4LKsTi9kHQFMelJ3adFQ1J7C+akMI+sjuaLq7Xza68eXYUBXkjtxZngJbxcs
M2m0zDGYKFvp0n+7tMbB0ulU6+KGE4XlKMseMMSdPieuGu0B3V/f4YxtS08u8gDQrauxjThCh9qj
djkM7nxKosR4bkelOIZKYT8lbbsnX7A1HlUGcD0ABnk5VrmUntWlwZubB0kMawzmWPisj3H2TjcG
G2D51B/ub5utJQQERouVWxYd+NUOLezJ69oadizOXM6HXsH1tFO1emeU1+cAxCrqybKvKjP71R2b
mNQObKQYgpFU42ed1+E5wzPv2VCzN3c7GIl6NvQOshwSj9u9YoZxnM96wXpZnfqC6VN2ruJ5Ptta
/02BmrATwmxN3+/DrT4MyAi0ZgMgXWmVzkM7TdpTMlV7INKtTSE9EmmT4QkATPz2o9KeoJegH1nb
ueoOBba0qa8pRvSY2H17aflv/rq/K+Sq3wZL1HowpKOZi4YOxZ/bAe3W0FBJJn9ptHry7dgBXoN6
wtXgoH9Q4HD4szbXQSRG81IJK9/TNNgAJ/ADkNegf0TzA7Lv7Q+YkPntyVjyYEznDnCIQxjld1qJ
E95AY+RjVWcaV6kKFMUI+yCbeuUJILl+6LQq/gK92v5u6CJrfHfKU5T6tHDY2WgbCS4/kRgFQJBF
fWXdTHD1zBp5eiH6AQb5O8pKBF8Rl/6IsNjwNCfRcgXjheWuKEq/zl3Vz3kYD9HQus8on8U7J+y1
kwgUYX4H6plUQ1+XJy0VOFTSDZBt4fMXfm/nYXNIM8MMcEx2G7+PLQwwvUjk81kZy6o8uhMyi36i
GcI9gGsi5HfDxnYPULrnhQuu6bFMB1HzsVYX451DX8445AX9+EOp29PsO/kCGCuJXUr9U9fo6s4n
bW1C7kAoNrDPkDcybvdAjP95mXh2HnjUDk4m1aRzj+AQXFG3edZDxH48fAP8uRqLK4yvZCeA2jh0
FiUCukQSugrb53Z4vJm8OY31InCHRnk/qkN31ixhXZpy9g4Uh8Kdz/1FrFkdOoucnXI6/QVaDas9
z4lTiijSgbp4joVdUZmdwsh8wiznNFE3uXiZuzxC4K7P/byMj0XrapXvDJAxD2qtpy99pTYf4hBb
iDdeBtSegdWCFJJcnFc8mbKwRTvT6HyohfW1bsz8BX68LTuy1rWpmvy9sTQAxdRFSMiW9XB/9Fdx
DYUFSmJScJv7HCz27TJU5WAjBTzZD54CdawEWvaettLwzDRO51yvaPEu0R53+rWjLsVnyifwA6DL
m4AUbkedXG9xUzX1HjwTq4Ennhs4be2YmdmjaSFojveciwqU6BPfbtz6ZWDybT/P+zQ+ZqjxvWdf
qco1RJu59Jcwiz4UbOd3qj2lwWK2yyMPvb4XZb/asfxoJPR/UXBANv4fZ2fWI7fNrOFfJED7ciup
u6d7Ns94jW8E+7Ojfd/1689D3xy3RmhhEuQiSBCzSZHFYtW7rDno1LCnKStxYhjq6GuiIQimW2F6
bIleOHzp9U5yuzEcVVHAuTwy6PU7q6JBHKptEAGmPptA1l8Dq209mse6i7a39NOum0/v3Qgwmihm
C80xaujrlriNk9egT/iEIO2t0etKg/5BG9RvUhboH/LUaO4Ai3Y79/ubxAXVAmBGIhkDiqystbim
vKoHauvOGXDTfLb12vb0Gd28cUS27/b8xEa+Ov4MRbOHQegzUohZXfJDX05h0E5sOROFOt9GFDK8
0wFt/Lo9ztvPppOvAzzmcheKcasMaTA4TZSyrHM9Zja2g8hgWz1womCJ42NX1XteMm/COBa6CtmL
6ENzS665uJ2KIGyutvbZ6MPmxUnL7q4Ga3EXGlV5USZncCWrLJ8Qte28WcOH4vZ038aPP0q5hAPa
IDyEV8ta65kjL51inXNNDp4RZMj+oaPZM6pRGN+R7OPadqw69G8P+3bj/JEPoWkH74wC6SqD6jEx
Bvusm+fIkpZTCgTZQzjTOfLSeDdJhT1D24AniiDdAjW4jlVhHiIWqg34PtTyZzDc6nmMZetIVlX4
QzVlX27PbGP/UFDgzIMfphy6TkYRGc0xUFM5EmYz5i4Mrfaf0U7jp6nM0w/dOL8bwMRnE85A4JeA
gpKRXs9vxgkTLAgD2mNhf5TqSnYTpFq/gUyn8aM0/96e38aGQbxBBqaCUARPFXFO/6rR9Fkk8aRV
nHMgHl8jBNGnOe2VZ02ycF11lP68yFp/vD3omyeumCPhjY0ieN3rZyZMFZArS+OcOyxHw1NokMS5
Ti4QIQsApPSMyqP03cgK5UeZN92ec9vb2MPwokCDKBUP7bWcMSqj/WiahPKGSR9nW0vvAia5U2nb
GkUoGwqILWCgteO7nWhajyOoc66bWv9ao455KeNwrzy5cfJEu4kICnyKJs/qwNuNrocU6NFDm532
UDsVMoOBhr54jOrg7a+2MaGrocRR+Wur5GGLJa4EudSK8XVppVY99FW6l9pvjoINOSdOfJ11gTIs
2fZ6iFas1S21r/SzetZ6O/D/w1wEIwW2JyI862L1hIHEKClIa1pNvpyVKQVOHy7aTjTe+jjAWGVw
piJDWbenlFBR8rpBDVJLii9LF2SnvFFir7bMcWckrhhW//pCJXMXlgCQrukWvxWpqkd1ijGSb0fb
erbKOvw2oHTxrCxylLi9lqJBFBexPrljmaPCBmREzb4UgwEPPBh681LOUQSOWB/jO6Q/utbVqV0+
R1KW/JuqITQRjjTwYkE2Sx9jE3kxP0p6+X9yGZm9C5tDfbU6nOi8gupfBN5r0B8jO89mN9epsrop
Ke2APHksHyxQvrHndPGgHjOlq9VPBN6c/gtqPQP+yY5FopnlcuKXtZOFePDGdE9nqzQ/mEta4Gpb
SVZ2kEadm83pFfuXbqdyBcEh5L5Jm0n/YGOSg75iuDiLG2EnPD+R5Br3RtsgKTlMtvyjnJzk3yjS
rBdYuWHgj1LiRK45KNVvvcmKV6zT6+VUEP2fUTYKSn80LaCZci+lmjeUTv01kYryezv0ueONhoG3
RjZUwegusxV9Sm3IN34HQ++gBfbY3wX9ZD6axVgML+Ziax8r44+ofhto35IOroYbNZrA9GAbfxh7
bQpdE7VG6Zgqcf2QT5j3emMqpd9jZK3iuwJxsMm1WqVxjl2z4LxqO1INvjTm3QxPZkKUrFeN+rko
I6X2g6lTK0/P8lo/L22Y/8LmOPlaVghbHx0yL2oG8dLXrtF2tumaaTRIGHTYVu8lJX+5tmRUz7Kq
S6lfB5B8fVw7J5kvZUoUKjpu4ae5ASPlj9as3Vu5NTWPEvCo9qUNNfl3US6K5qU1YrfuUNdL/UEN
0vSUmOUM8QVMmOSChWn+V/GxB29c0iDx6raAW6LbU/myWNNouQbuTs2dpKr1v3Dos+jcMCTfQ4V0
4xqxnTgfzKRS5edhMCnj8DppHwi4kP9BylVAW63M+iFNwAAgUw158hpABC3fyz/gOtPo8CH9QvmP
+vR1jAx0zPwiPQRzkNktsutK8IKhRf/6/uhFbkDuLKjJmAxfj2LG2OxBdYsvcxeO94qGZbphFs3O
W3QrepERCB9nXB25YK5HmblWpiaVkF7px9iHa7TQdcYNtMHRZSch2BrKQcEPZ25IBgisXA8VwcyD
IYXtnLRIldvzyAGqEacnHlztDqN7YyjQSDQOUAoTnYPV2slqW45GgvR/kHQa5shNfqxqM3zQusHZ
g1+IG3EVk8H8i6oeVFn4sqtctTPMUrUBVl8UQ+8P5iynB6M0sh9SHmYPo6KPe5XEjUuAWxPcMRrk
dA/WOUcGDVcthyLAWa6d/Lwtar/mML+7GEgqb4J1Bxoo9F7XZfsOxHKGEwWpDUmbn9W94zlN03g2
UhDuqBog9ZTQ+p8555rvLHP/K1zM4m6s1N7rmnLYKV1tpLBceLSCeYNQx11nzEJ+TIuW0D63ZoWI
fehEgORrGeEdu/yuz6ZxIuPbg4NsbCNeH4AH/qiRc+Kvd2xAtFsyMM3nnrqtjydpfRyWkCZ7L1k7
MeXtLmIDia4mzScWfA1XwHWlKXOjUs9KGGa9G4VTEH/B9Ee7G4uojX+UY7Ane/B2dnQ9oTZSgkc3
GCGr69mFBfTWqR2UczyNtt8gRHkIVKDjSVEP/ntjGWkeVA0SPoGdWs8usEGZ6lhGnHkPGf8MYdB9
IRnfG+XNGjIRfAcA7qgO6oBr7L+JQmlfCIkPpMGBDodyMhxsgxJAXBe663B57CTLb1aQi4A+NE1K
8RwGc3m9gqMcLdjlQUQLEwignSRr9yiDLV4II2bnobExN1GUAjnADuFzrSKahQchHA2MT/Owzu/q
tEgPTdZ1p7qUKw/a7G65UF2HNTE3UbiFIy/IPeK///UQoOxvmF08phe9i7PZr9HBkfwUUfqXXEqW
5reqpE3k1sXAE7Lo0uWjLU39p3lOoGMbxWTd9VbTLcd37qM/N68oCBByeQeJVfrrRzlas0hmapP/
9pg5S4gzPpl5Mvy6PcrWZwXpRmmMuYP4W92JQ18bfVUgIKEb5fIQ1POvzMLMrIi19HB7JIyi3yyz
2EACTiO2EmzD6xlV6IbPdk0bMdEHuz7UmB4dVTkMTK+LEOpw56my/k2LTiFJzLrEdmU9t+yjVgZV
4mHmYn1W6eCGPkXkOPCnMYS+zMNhIlUrrdJNNbWt/ai30tQby1J9jlFymPyIfL7w0aHW06PUjsYH
p3GK9JS2iBP4FszgB8OZQ/WEKVfpnOUQI5kHjdtb9/Du0cnHnEn9ZXaN0R7xFxm/WUhRzncVckjW
IaCa/E+h22EMPT5rl2OnZdlxUcaB5m9TGtZZiBNUR8VJZts3B/oH91LfkumG1tjovqFnsePJ0tgj
TNJ2cnCIygkkOo73+fccbnqJh0heY6wDN8XwY1vqVLfBe/Rj28KrJ1O1GwTLxsRSvDLoKVDhPaCh
nWYNbFhp6srAlRxzVl09C1PlnwmP0RKOBQb0bphqyU8jbuLAI4lM/4cZu6bjgOQ43yALQ5FywiK7
bxUnaE4NiXLpZbrZRsceWYefaa4E2RHee/eqpFWfYAUSl5NbQKTM3FLrtYdxWcblXqucKHx0Uske
vAA0xzdjjE3eQpGFxnnupMt9JM9j5tuo+HTeIDea5Op9UP7qgpSPXpUIUvpKHKQScgBa9WA7WTp4
6ArNuptMofZ7yfL8e9p12j3OM+V4UDNsGl3LSsL6Lklb+a5AYKFzeyyLQKMU0i/VRGjTVhrj+zw6
0l06qNnPvmnrb02BLRnUmlckk8o+iPW7LNCcj/1S9fFhnJQ5OYjEAII8x7BwoyUZfvPR68dE6xfl
A04Spnmw1aHPXpaCXt5xgLHb+LUqzZ+GeILMlmfDcJKSOdYOepB3yH9UsfOMvpVU+y0LY3mduXSH
3FaT6Fz0WlB6gO+q71kG997V48bojq2zyOmdZQb673KqMOyiMiTlqKS0eupn/ZK/IFJgBMdaDisM
fwHpxX7R9iFbQJamZnZHZWpfA9QiBn/RSq1+kEMen25XtIblj3KgpW6cxGgbTIvU3ZlDtjh3NLyQ
CZ3wC3uupUjnNJjjK8ZWzmNb6vLHOaJZf1eFXRa7+WBmn+n0ZjNfUw+bQ93ZdnhqLa39DmsK3mAF
BXf4EarLqPi5Uyu8XtPZqE9RDO8kj9smdZeuLiMvUuxq9O1qyO+mWKkan8REfe2UyFieHGlq/2lK
0/lpYXoh3U/LIHf3URTyRJXCuLwfIzOyMSDG3g10uZYpLlyb7rlJtQz+LWoF0mmWkBKDtho4n80E
68GPKBiylGrCDud8kvg8l2TT3UekZ+P2ZVGLNvT6DGH2C19FhbGxdF8DJNqMk14s1aeqbOplJ5l4
q8qLcgvVTO5bCEXQZVa3wDBYRllWQcbLyKqnU17EJkTGOdIdv1D6ynAttVrqlwbTo992Vymp3zmU
RryiCKBaZqkNJ7eLTMsNFcnY46eJgH31HBA/jjeugPbCg1/bJHRoBCOyiliuLknGATYlzbKxNk8a
cfHUUcf7jNLl4qVjdFKid3s0MDhdXJPuMkYNpFrXt4mejEuLFFyKDjGUuKGgngAzQ3LVqNrr7W7N
k0SEEMscQTKvEpIOoIKM1ikAjhIVsLCHyeLAnzpiomd/LUvT/MwVOpyrOIRKJgGw2EmY317SND74
+FTceH1Z694ZIimO1uLui+VGolyqxdRPVGmkUzlxt9y+pd+8PVhV2tj8DfkXMbLVHY0iyEz5gqma
QTkd7VzJnswCoa5xpC/oRgGlobJd9vp0Yhe/2UgqVtMkexAD7VVTy9JGLNQq8Nm1ZJSfFVWV3DCR
OjfItTR1sT2Qdx7NW9Nk29J3gRIlpGavNw82cHIgdaArJ8MIvgxRKHlYHQRu2o35Y18li8gjqp2a
5tZn/GvQtU4RfErLkhNkphbEZk8GCq/3Yy3If/Wutq3Ixt8sKE1CCI90I/W1AiCQu7q3IWNdhkkl
waB08CwHafNeWL04/5x7UXUA6bsWqtSiHmpbwIQoXKqvVULpoR2MwkP2RFfccsrNUxKN3ySldXaS
ya35wV0QenIoPFOKuP5+VURujN1beim4954SBMq/W7Hxn0ahq8NnQUZaW5Ng8iGVAosk/DJQsId6
1fSkyU723uc+q/hH6p16I8WitTGCnYNhgaQOhq+OvSmYMuTde/2QxVg3LktrHoby3RRcMSQRhRXk
+8Eyu14+qwRlBCwRpl4+jscuxm+rapvIB0/TnK3Fiv1BT+ad7b/1zShQsZZcGaCuVsWjoir/uFug
KzC1wZdeTfUX6r97AptbhwyMAc0wgjIUnlUoGRQtXhr0jC/ZVOcesCrFQ82nfu31cjjdjpUi7K8P
GW9wLgWh9cd416vI+x7EK34M2NWnQ+yOfYVrWpNCgECvKXA7nPGASpfZMcVK+dvtsbcCmAOghghN
CYwTfj12GdPua3sQ2U2KOkNbdRZ9eH06ZFbH83yKU8kj2Ze/3x51Y3GhQvyJ0UKOZi2Cm+d4fGP6
xYGvYvshk1BiqC0p+Y6k+l7jf2soXqVIxFDahPy+unMjye54WbO4y6Kn3jBj2aFoeeH3eFvt1Bs2
NiY7UtCgxP1KLnG9lpodtPqU4ZalFspzjDn0fYOG006NcXM+XOEIh5uaKKZfD2J08I5BJCLk00aB
J2xHXRwXok9dP/2HsEypFCAhyDugd2v0UyUZcZipUnpxgr55jLA59Sgk2D6XGxgvLZReZXSE/WkC
YPn+/QHCR/jSCQzc+qMFKfY1KVy1S9CpyeM8ZcZLkC94KnfpNMY7g218NqKYqA7TLKb3LVb8rwIJ
cgiaE46IMatmKnujFsVHTWn2uIAb302lOUnyTTxBG0kcxL9Gmc10KenZJpcyk76nbZH7k5SrZ2SS
x9fbi7eRZaq0PEUP1yQ+r3MSUIMlPZA5vLSV2f8OqZ8s3KGNAoZABULsin5U+Mkh5W19dOKWyedh
aL4bEk01iGo78BDh4QoD5Xq+yqDVULiL8MKfPaPgF4VHXSr3eI4b3w53JYFiApBIj3f17bqlnKhv
0h9JUEq4d8YpMjwrqey9lGtzHGhjotokOj+rEA38Y+pMtPZgbccKrrRZ+JxBaN252TYuAtCV1Lbo
i5BTrhkOip2a6phL0lnt88KjIey4+agsFBdq9cmuEtWLUF3/EAJT28nANnYnVwzPIFCWMFbXGZhq
RPIQI358icMA6TxDCg6oiNl+Hy7RTsq8sZQCWkD04pOhh7IqkobaMKo8CnCeRUDhQzNayg90xJOd
UTbuNbBQABgQJ0ZwVl2FffzZ417qg/BS2rhbHpQ6VH+rQzRwCFq7tWADJGF8bgfZqN4foOEdCJwb
lWcC9OoWyIqhKW0V4Ek3UlZxorTx43mp/KmQovPtk7711Thh2IKjcws0aBVTRqWNM0BzCK1XMear
1I4LAJFhfMRtSf0P0+JjISUvnL5g4l6f5xRHblsLrBB1xbDH8CWLzLsZPizt67gY9ziTWzPjnQzw
ClURETSvRxsbw2mkuI0vac2j0UInyh/rwPDtWNrrkm3tRx7lwEMwWhPmTddD2arS2Zm60AEpgvCR
OtR8krTx39tf6i0NT6jnUheHhyc+1PqAlU5jjCZVF0RVo+qQaGnzgnJV7hXNqB2mpKt9ngh4oiaS
eQji0UApdH436obfIAQa0OTinkO97nqmUWz1iRxQox/lvD5nWq2ctBG19Tps553dsrWovAtENCNv
IFRcDzVKsSMnBeKuaRZ1d/aUzKcpteMdwd7NVUWtTuAd4fO+YZ7xKqFrDKHhIleK6kelah3LJV9c
C9q718t95o8IRHolYjgUu/r8pQ70d5OaxKpqVOuEVreOyPv1VON5HrJQrmLovWV5jGl7ge4sRxeE
zZ6H/dapIImlK4giPxCw1S0UYSZd9W2DLfoUNj/afrbQIpua73O72xfcHEo8+4Hrip7Wala1pUW6
Ad/9Ask+Oaios/naFEPJjrU9jOxbVigCHlw6wqCNIoq2zpuFypnmZEp+wf1s8Yt0itwplwuv1orR
t4pJo35qyK5Fd+IpiHuIojQ0T+aCTMvtU7pRPqIlCQSSYEqYW7tE2EYYSp2G0k6k2ZHbBnN5UZtE
OnEJ2x9zI5z92+NtLDLjUREAAcfzb12ukqU+CVWZ8fpqyTGEs9XuQaPY+gHkWLBzIsUHWz0ysbrl
suDJwGt2rTU96NUIfUKQNHMTsKVBKuijl+AUyCikOf9CT5MTcrzWx9tz3MhpQD9DScL2gPf0uoIk
G6VWIXUL/7jqkkMURIGfaHL2rA3oChRK0tLf6OXnIsvH9+c0oktPEMAkHMzR6g6Z8lyCKWEg1tCN
k2+EUeTj45gdpnzXy3grEFGKALQvhB2BfqzSjdac0RvLcECnSajXrhWb06FSlemYFKaJzICmQtcx
S+uCxImKgMxU9+Z97Wj919urvRF3KWTjbMwLURS1V8e2TBdtrkzqdVGuOo8IWOiPXZXEh/8wivAF
UgHUEI/Evv7rLYPn52BNdHgu3VSZvqMsmW/JsHFvj7JxOkiC/3+UVcZRhFnNdUX7XqXQ80mR+/Go
hnPwQK90T8x14+BTjBDzEexKLpTrCanaPDQyhc2LnubFAR0ti2IPz2vB4XdjRt55cm4ciqvxVp8J
jG1UtaJsnI5j/gOOb/hZhUAEiVJdznpSwMLvFKOg62f2xefby7oVbmH4Qv2g/g0Ie61oVNZJO7cS
ClRAQcOIlnCYnZMutb/SIcJBcOzRvnJbsEy+PAchv8TJtAcjLJdHKDL5HgBl6yvTCsGGgioUqOPV
Xkr0hbcCdn4X7mcE/i16ZI8oVTeVq2tj/+n23Le+M9gkXop0JrBsW12g9FkmzaFJjdhP9b2gmnaM
EqSdIUbGfqZM78ZCoe+Asgkxl5ovk1tFIJ7YNVDVmVpN7FSXSNdbL7F0yY9C09hp7WztKICCf4w8
/lDkVzs4qoMx0jDg1Rp65WBHg+hllEqE1qMe8MJohWBMmtgMJh8sVbqzpzbWlZySQg1lTLhLazw3
3eV5MtAevMjxYgK6qH/LM9o4hlr1L4mVZDvHZ2PPoClLGstV9icGXU9WGTV7zsAiX4Zm6D4g5aT/
W4dj/U81SP1/KEVZ+IWS3FGQQpBu9ZyzjSWNMNJBTcUypociMI0zOCrj3BtITN/enVvT0i22CnQa
yurr0l4RiI6aQsCLuiF6WqRxOZphPnxKpFo93R5q454gEUVSkgNHdW8tg5MWoymXAVXEbDKSDxMo
4Tva9//hO5E7WgIUhWbTG2qgElBerm1ZQI/q6J+57WqvA37xOPSttjOhPw/6VX7DrQf4Co0oaAtr
UJCE3lwSINFwGe3FkkAyV1ZzwEZdd44TgInY05o86T3YZ6Bm1MIyfwaFjhpw0mjy927By5n3QzkD
RDWU9FObT/wv6KGYOKpIQ0uvPAv5586YDQieI8mqlec2SlM9gl6HSZ2TwXMiR4p9vILY8GGZa7+x
wB6To2wELfqgnQ0O4/ZX3NgwAmjGy/UPFmo9Z7A5PVh5qA1ortYHOF7zwUGd8jlqxw+3R9oIL+B9
KLQJ5Raq26tIJtlp0DYIqiPcoiKDzDP6ZE9mesLYocTkMc89rQ8nV25xcrs98kZoofHI4eMQcujX
INbe6pogV0uMwYYkPySsh1un6XhKurBz4aHvCdhunAxKN5wJnRsJJNu6PBUFM5ZLgLt7Uw8PZRks
34DZOx9vz2rry4EiBamEsw1xcxVVcDWMFtBo8SVYYOwlgzq+SmPTn1Dp3UvAt4biNcMbA1oZzfhV
riFRzONdI/Pqb8zSr+OwOcIaydwUgv/OtxJ/1PoMihRfpejLcV8/hfGJHGdZDbB00RNpPJmdVn9T
JdSvPKcM4mM+JfkLxNMq/A/ngFIb+TfFbaGbeH0f1KNiLWFiM24EzAtly+mfPJie+sCqX9//3YBU
05MQ2AZEza9HonYP5Ncw4oslhQlqhqHuIU2qe7NS7iXZWxufS/XPaNQW1qLN3fin8T7HiAbNuWfC
nv2RBZnsGU44P1g1VY7bU/tzk62/HhqNINdhWAvg8fXccAIzQeohHWSNkfFNmwv1aw0G8kUGo/jV
qPLo05TVOPrEVhMNyLYH6r8lsNaPNiwb2ZN7S5o98h2sJq2hLs6TQ7/DtVtM70Z8PLtjn1jDj8Fo
7QpsUT1BfJqMOvcbtTTu9aXQ3y1YABSVSptgnFCdwZ3wej4Q1gcdaaDkUvT2QMNdyn9VahX/LK2k
GTx90W2KNI06+Qu3/2dttNtl51LaiiVYQdKPRzRQ9NCuf0Fr2JPV1BZc/8Uov2omPeQyDaedtuPW
qQPBIDr+QG+Bxl6PAmOoGwwB8JWauQB2FrenKc4/O85U3wH9bDwHq+W725tlK6gwFGxEWPEUvVbx
ayFlagOdBt1gST/hHymPVZpEd2rW9Tt1i61jQNxCg0G0xt+soR62tT4NAsRdy+b3FNdvTJcckAxV
q9YfAznO9oiWW3cdzXA+GLsHKtFqbpGDZYhpCLvvqKmeOROz58Q4VFWSrbtyNXZftFaaD1nG5r29
qm+/pBCbEK8Tym5EM7Hqf72rWw0KTlkSqjtnzA7YN49gYO3pYGOR6k09rpR1bkQ72+ftdBkUDV3K
ijxVnDeabDUpTJLgvCkFXXGnSvrP0Ux1L1tCFXukzHhug9LwVQwsd+ozG5hERkbuACVahiedv56u
PRtaE4+4muhllX4D65MZ7hgvC8RETAgOsJShQCdNih5B50gjgcdwvgRtWz7VOEGpbksOq3rtkEV7
sfetqg9ZFe6S9OJgJ1GcXJ3csEZOj1chDxojsb6AmCxosyO6HviGMhS/pTKTJ6wi0uTTQgr0wwLm
jvczvf/Y69ScRI8GX57tXHNvwwk/Ch4DxBPelVyy1+ullFMpZT3ptJz33Z02IKJrNlAUb2/Ct0eb
ogYKp0gWCF3HNYHHKhJgVyUJlxPkxmWQUjvyqiyWVLfXnXzP2WZr95GUgNilHCFoNddz6pU8tnuJ
IJ1GsXSfZ9R5HTmbDjwn5VMua/OxD0v9XkcEaCdZ2ZwnZAWh7YMK4zpsQiGACNnTkAeSCLx7ACXV
1FxkkoJS0+0l3ZokzXDa02hZKkjKXE+y1tokh1hJthdG+TkC0B97ReBIum9nUkE8mwP7Sx201X2y
oPK6s23eRlBMEqC+IQgIQpGK6PXoYRKaic4XvNTa3HpzFqcvVmhF7lKOyUlX0+h0e7Z/2o7XiQS8
e/QuyCUsdHMc8YP+CmMgi+e4LoXZ8qAlj7HajSW84KroAM43qMVDmMgbPi5IeW8p7QqPORqLP6zU
ae2DZfdTeQZyPzev6PjBAFg0GzJtNMbj06Atnf11iEepO1CxS/LHxVJLwmIPwtPnhWdId42ZTsEJ
A+E4FSV8xfEjHde841Q7rXbIBwhIiL8GRetSrOg1QOJD/TiaQ9LhVxWYaIWpSnCfpwPQ8dJezK8m
Pyt05aguBP2h1B+Dqo9kD9LSUCEn0JWvmRWjpzlOklYenLLO40OzgHd3rayhahZyM2KAoWeDADNr
qJMN1MMkJh2XkCgAzGH71c/a5BmzOfw0oESp/mhMFo3IZsg45LE9W17RLljBqkbXwOVrJVojCw7e
oOynITXdajEG1c/awLSPah9HiptVcj5xfiO9ukgJtubHHu38+o5MTvucF5XcP+bA9yu/5nr9INOI
j90+MIfIX7pR0V5vb4qt0yZsT2jv8AR509Dt0Xvg6qIrPieh5lPYwcyQBPFUj123c4tuDsXlYBNP
hF/vKnZ3NCPq2MzoijtLfiSANR4aLMF9W8qfbk9q62RRNBZGgvSq6Rhdb3QDQvuSxwPtR+QlNLdv
zOSVZ4h56ia7+2nU8h6YTfyB65OFT4HwPRZ1jvXzo7OWYSzrGn5zbhWGKwVhjRGkxFHaiVhbMyMb
gMVpI+/COl7PTDZ7k0YC9tiLnDTeSNfU75W6cxFUHUjv52knRm19M+CPYhEp+GNFdD3eFOjIe9uY
7mjyUp1wX6r9Mh3a154W5OH2R9scit4IrzhkxOjXXA8VctEMchElF1Puh/sQEfqLUmntYZ5N3f8P
Q4nKF2ourOMaiVXMsBWyZGIVi0I/SG2qI64bNYdIh2r5/qEEdZuHokgN1s2uzjQnLarQYJ7zCfE+
aZySO6TFgoAXWL5n5bSRpwrKreghkCPRiL5ewlhXZkQohPGeZqeetjh270KZ6F0EG6pTh/b0E4/8
PfiC+FNXmx+QKu0tuAtC23Z1i1ZZiWCoTKqQT3r8kx5KfUh1pbbdxpiwxqa0H9CsMEEcw+ZzzM+h
1Du7iaHIR1Y/ApSu2KqceJrWq6lbckNI5mq5ALa2qNcUtfQkOSOCs1VUZw9os9j5a8jiNcjRA2/0
FCmvPueynHP1xmi47Hz3jYMKrJD0mSIg8LR1CJqUXB3MuER7eyoRx0Oy0W2SUnWNqEkPZhfssUk3
Op3oK5DL0NMVNfG1hZ5Tj4AcLbKJSE1Ut5ud6a7uF9tNqsjy7aYL7kPAAo/psiQUYfvgsti4Cd7e
7BthkE4HnSvEm8F3rXvKymDIcW7zQkuyrL+zAiN+cXI9ON4eZXOqIFhEnUdYMK3XtqEt1wLTx/rD
7oZjLyGcaTtwunDkMO7bwS7O2jgMLpXR5ph2yxedkvNOLrURrMANoX1IT4BQtQ5WaNqVpYUsw2Wa
p9AXJl9ubaSLhxn3Xv1naycJmz7Y5AQsaFjXh3qqMD1TKxY1rWpwh8ASvJmP/ZSQWfwyQ2v4dHt5
N4KIeHX+yfvJCozVcc6VcumkOk4uWdmrkqc7Dzly1ZkbyKH2ayjk9jUf7Gpn52w0P1GdQsxP+CBS
vFhD5vI2DuIcHP1FD2ptcOWytQ3oimrzi8SweoYikXwu4964M6L5YURJ/7mlEHZuo7Y9/4f50+Xh
vuMWgsi8Wm/VZL5Lxac1WgmCZJQN9zS1+g9mH/cnnuDNF2oN096dtLHsFJ41g8RcQITXTaaw6yjM
UUg9K8WEaWG52BE2ugicHhuKIoUHHRkdobay0XF894QB+VDs5lFAcXidl1VW2JpDlzpn3eiso1oV
xdkZrekk6fAsE/R+MKAp9oo5G6FC0NKFogmoHmwUr1dZQz/FigoGjbF7OIJQyQ7mQGXj9tQ2jiki
0wJwgRrMWxwajCib9iDSz4liwbGvk9BvdO3YwoPd2cAb8yEgWdjBCrU/Gq7X8wmXJQJGSKivgEG4
k9aoH7owUXdG2ZgPGGSCO/uTUoApYsVfLzh0XQMrkLvwEvAoO5awvT+PqWW4kbXsyfptRFmwlzwI
aN1RSoRucD0WKXQGAgzQs1ngRFo4wTJzaSrKz1bNl9pLFKfuDlW1BB9jwan3iqQdnp2u0X7d/obb
P4TMAsA4FgV0gK5/iF0DD+6J+Re47QEeT2XsNQ0gAZeKVICMQ6sc26iaPTVWZz+PJ9VVA938fftX
vF15VoOQQF2V3Bvow/WPmOvSqPChlc69XC1+yO9Bn8k2vRodrZ1NuzlhZJXpHmKAxGt9tZeqMtej
ITSkcwqEkyAQ1onmxqWGWWsGTuEOOrbancpIlhLXCgYjOoKBay51YyMkcXvaG3EZ6B+5KxVIaBi8
FK/nzXBO2hlGSJeqjUAxl5X5MUFj7SkPq+F/iaTFdzR59Nc5a+ZzXyI6fcCzU9fcYomQxrr9a8TE
r5O86x+jXv+YSpG5AhcYFGohF68RlwnEVWW2HuqkGr1sVmw0i2BEO3b4oUKOa+f0bX4Y3sqgIYV2
IeHyevy6rbR+QHXukvDe86nTpci9AxT+ib8CeWSWVs7TPJTBER09IS4nORfWQioOt5fhbazB2BH4
J6V3Xkqgl69/RqKzGUOzDy+pYXV3uWHOkrdkcdvvjPM282AcIEkCqEcTwxZn4q9oU3aWE0mjArlC
nyDsWglARKPsj4thRi5aZNLL7XltnTH4TBA5hOUt2Pnr8SI44IvuTES3vJL8dqqmU7MMvTunmrND
Q9gaiqYr3bs/0Pn1JV/YQ1jYIzElMaTYDWmf+aG9II5XIGqw8xTYHIt15IMBRUSX7HpaVmIUeVGk
4aVLohZSGMQto5UnUFzGXmNrcyi68RT4BChgnUQUKQ/QKTLRms3k6AURDv1zbo7DU5nnzrfbH2tr
ExpC95QZ8fBay162gYTTupmEl1ofxoNeBdLRSrP8eHuUP0XQ9ZFHwQOkEiwiG5zD9eJpeWiUwTgH
Zyfup/hoxbrcPc7RrIQfOkPpv8ZNmilebi30eYeq7n7EEFmSE7JM/8fZeSzHbWxh+IlQhRy2ACaA
QaRIKpgbFGVJyLkb6envB608wylO6ZYXXshWTzc6nPCHugjSxmusgAdiyUDLeflLtcxDvk9Gm45R
Jxb159zzdPptPDcDoip9VmDNIkrz0POYr+G4LlQIh9ROfmdmDvSNtwijmNTI5jxo+tIZQzEo8NhX
x8rSANcQ93eN2pAecpXOj7iGzbFPuamcH7q4YTuraFGKYPL0mgQ07x3nmLhqZwZjmto1T2pp7OGx
Vh3qeNLuw1HMs7ejgFCMOCWA2rlX9dX9kmvFXN3hrisQiUaNcreYOe6HAzZWx9KpK5AYDjya41rY
xqtdIs3vx7VM4l0xj9V6cMpJGXaaaFDLbNW2dO+IsJdjkqCT6W+aGZ8MpQEEvEyK/Nq7ZRVHqdH3
P8mVvXSnqG1xr3eiQ51mqhAcgfIu5E4AmkYvBxg4KrzoOjX+oA7JMx0aOJ1pkum9P+i4sPl1rS2I
7gw9RbhMMZs3auxZfuWhuHAO0CDioQYWgzq8tRX+/3NzxRmNVx3dkCg3p/KWfYXJbpkArlip6qZX
zvf7LgIxM/Ab9IFx9qPZezZY3zdGUvfZjWcn2Y66/eyj1b2G1aqKHVoyYV2VyBE66bWB36cMYFTY
RJQ9gPfx79OBpd5Io3fc9MZUi+Jrjg/Ct0mbcjTQdVdEc1XwFos2sa/M98IrTLrAhQbmbaP3nS2u
a6Sx7AqTknHaDA8ui3JE8f1hMvE/yD3zX/qHyqGfRwrejeyuXNwXmpPg/5n2HxABsf12L/3n03pY
3pmVkNkNbMnaQ5dobA9YJ1HkkgJK3tCbY3ODwKQ++JB8q1cQPfJRGh75G1KphT9rvXHIUjkdP76p
Lmw58DVsOAowf1QZTn+XUyXVmvUq+KQGE0meTlK2XM7hTPPpyu6+9N0N2IiUQPB7wP30dKgM2Sp9
zfsUdn9mw7BcZVB61S/VSBo/l563ozl7rQV+aXr0RrcuGS5E6FGejpnmS1VOLrw9hGj0PReIFsWI
Od3linZNbPvSUABzkaLeEmLSw9OhCgHQiwCLba3R1rTosYRjr404VdfL4eOPtp2Qs9cFUidnF54H
qe95ahFPngsMxOQRy5fY8JvSS+4m2YyC/nYuDhlMKfXK6bkw5BbakNFuqn5s49PZJXim4OnmJhiB
tekOfX/rhT5PsvdSxKQKa1auHJgLm4VzSiIH1QMBPGNb7f+clyY3JooGyFNnns4TLefnui+bVxDQ
drByTfrWtCz/x820UVm2BGZDHZ9X6EqA1449e+SOWSeDftTtB2Wpp2CahzJA81gEc9v+tb/iJsiI
ATgfdLPoOhe9sJF9c0ebmG62GsTlEoqcThBzIJz/4xNulhMmaokUrM/7qFoyNDZKXkpk4BXt0x1J
AyNv3HDT3zo0WansPt6lF0IteKQbW2bDqgPMOP2EcRFXuSNmJeqLvn113FoGbmFd2ygXjh1hPmX8
DV9Bmnu2MZVsXHOncJWoHGr9MC2yDpq1doOh6a2/P3bbZMBesSmBtpw9XDnwXZvGKMl06mV+mlra
YTFqEVppqe8AZv19MR7m73/GO1vAZV48WXpMzdST5n5SoJFUhvc9zzt3h93n30tpYtVKrMrjyDKi
63X6vYSRDosTz160mOvkI/bS3KCBagZyVMQV/O+ljwZEAwLrhpegdno61NJCmNB604uGpdiWrmmP
ZjszKwm5+uNd+Ic9dHZZUgYi1KAQTan2PO0ces5W4aRORJtsjWZSgz4wR9O5KcZ80HxAAcbDVPRe
scPFOf/Zm7Kf/GkzYvahRHIiTWNx16OoDUS0S5Jn+1nNvFW8OMNsip2Jh4sa6PSSurBqVtV6xNdM
P7h1YX3LTdFMgQUG5jYta/vZaVbrGwqSxO62vZbGJ9EpTrznmW9+tqVRIUY4uuI+JhdKfrgEnosP
wwLfrWwGwRXMupaiDQlaXPUnJXY9vzUBo/tI7Av3B5LuQt1B6kxeM4xCFr+0JtWM3L5WpyDO1PF7
oeeTPEA6tb5Sj+ORIkNBod5IEYQxFS0p/NEZFnr8i5P/rqhW04b6+GNciDlptnGfb/krEcRZFLTa
dm5nLaLQqV7Yt+VUxOGiIXC+dZtIPkiaFcAYv0oYr1fO7oUdR+MF8gBtdYKBcx+cQSOAUjHLxYvC
avYTwMCwTAfqPYs1P308yUv1Fjj0MKMZbmMtG6e7W7SKsOvGUCIFf73jQm4LEUwpFuJrvT4q5aL4
PF5T0Ke2+WDWxhtadd1fFyUwUqGjiEcBQEfqYKe/ocI9UFo12L9KtF5gA5gN4t5ZXwx0Yq881e/v
efDZW2jAnQjw6py+V1Vm7SQ2fe8JvYsj0a1yLItO/v54VS+NAlht6yRxa6ALezohawUr09aE7xgh
anfNMpkR6p/6NWzVn0D89LqgDQiCbFMm2GCT20b6T+BR01sBYkTgkUBnfRuplVV+Qz2pOMSGnN5s
1IbbQAHPkPhePw7PgCZo2oEREW82+au4EwmU/9kcRhOMDWl9OK+e/qMFM4Mtrwv/wEfDap33aaIK
ajhK0xV+NxrDCyZ62Te3r6bUN+gQHhd9zsswT2Jty7Gb+dWzgDeGqiXlY0s71QsNe0WJu57ntgpp
e4Hb0RIL8UXqjMaboNhOna9srN4fuSx+z1OTur5AhN2m8rzkXaCPsxtTdmyy5y5dvWuojz+b7Gwt
6Wzr2+awgfWeG9aLuUOHEWwYCENXfkaqfHwrxnm1A9SJyzEAGD7gMucggEllQHzBIGE9LBmc2mzV
7DeYr9m/+dR7QKzV9GXBCeE4cTV8+XhjvXfIA/+4CawjHbWBZNWzzhkAyVJ36ym9QVh8uGmoey24
T6TV71FxkyMpGsrVOoTGu6VORmoI1fpSrcW0a3PFCa3RUfejI+2HMbXX6OOf9v7Sotm0OfjwMemx
nQu9pXLNZvxt0LV3h/GAl2J/tGJsempbK8O/HwrKOFQx5Gi2OPd027uKSxevRLFFKFIN1VJiG1F3
8a40imsCSRdmxc3vbWprhLwQfk+HUmgyFUOKzEjlZmOgz2u908FHf56N5hoO6H3OvxEIkc4nztC4
+88Os/RKy4g90r+1zl81aaSHVbFE4FZGH+ruoD568A5CfOJVP6vFNT7+tmZn2x+tSrKJP/5HuKOd
TlQrrM6VJYXh3ijUsOo9EULA7YLE8/DfhYEBfLC7plRzacqwZbgiIW9yH5+tbjI5VaEgq3wzq7m7
6+m/RMIeto64nOKnOo4XEC5xFR/StqGu0MkeKO7He+nSud/cw2hfkulDSjpLhVGOmRYv1mPUgkXB
deSVVUQbKPZ+L5g/aP96FJqkP9L4iAT3R3bE7YhHcaVzrez62tQfpyJ3v+prbf02p2ZC3MoZKd6v
k3INEfE+r+VHAlWnTYDsjfPnLf/PdV+lRie0PCcuUIBthJbipU9zQhkpaJamxzZnqZ2vHy/PpS+0
Bb5bIYpo6PyoeZ0JCs3p46jCoKYLWhc8HHrCGWFniwi87Yss0x2IOevcH1s7SdUvWjaY7pWvdOFB
5cATGtOSgfd6ns3UmUoyVvTM3PCWABGl8tGsxTX5ogvra+Mg69JkZqrU9k/PQFISY6JpHkdGgeNm
2CutfRiqcfF2gH68Z5d++pX7/ML1AryFOgWcI8SazluegxYD8R6SOOp5JzuC6p0wqBfMZVFdqZ39
8X85O+AbHZuNDnyI3PPsrEl1Ngx8mpRopU79JevTP+XtzIKWjdNCkLXz/IMtsKK6DroJuG9bV0tU
5Fr2Y6KAU4dK3fZvCJwbnQ+5zfsV2wgz+qZia/dWMVmP+IzMkz9oXa4Fq6bOyPhWijrs+1GprZtF
bymdOQNl9F/aoDZOoCfTzOMVt4mHFPzcP+Eog5movswxQLpCb79Y2UBlFQBNWmHKQvq6G8dupPUf
S/GDngvyQfqsmC+jttJh6luvflRol0YeRS2yFqGY3tMGy7jFPUzTQhIpu7nnDp/FZwq+QJpdmVf4
/GolIOvR7NbPJnG3Eri1V8B6rWqlP2ZFjQi4W3daGip6b+Kihq3hwYP6UH4m/gdIozcLKhC9681W
oBqtI4JM6qrEpbqVD50q+ooSqkMHNS3VLxLmxrNE6qj3lVQZ77OyaxN/rbiXg3UGL9lUnvtsGGRV
oKRH55MBuuyrqw2NC2AFNccwa5zO3KfUoQCVr/mMbMy6zp1f9SMdL9wlkx4ixqyM/prghoTnQpy6
oZva6LqsVVzKEFubXIZQD9QSGZLVs6CjNSUsDz1R0Jop2vofaAl4In18l1zINTaFGdyiHQossH3O
kvYhLy0h9AQb3UXMVKrIKJ9ywgVQtlOSKX5laazIKGRRIkPYdi369G7l7haVCvuVRvP79w4Ol0W3
CILbVso6e+/GXlgujUgrUqls74SiZ99L/DL2ajUiYTxb8x6N+WuBywVuDaOCMOO9A/X1rqycCjIr
y+rtaEGVCwUjszPRoDKbxaJBCqrft40++ZW4ZT3vIA8txfOEqtVvyxzrb3raL+UtfKViuHLJv7+F
Tn/V2VrwM9ktCo7LWlElYY1B4a6xO303q3/vsUdLg6IsEY4BLRc8/OkV69gVJ33SzSiJ3eVrjO1C
45Ok1H9PvyeV3YKprc4Ghe4sRISLJzJZjUY0cn0fYlvtQsQM4GJM11RkLyzeViCg2/gngDg3y8yE
jWVMji2OBJAedsLKn4SaqredtNLvHx+gd+/TJnb3x51wQ7C556QxeopZO+qJF7W68rSykDfaNLx4
Q+Yh7Wck1x6nS8NtpTXvTwnkHZlAq83G1jYHaNI6e7emwgwIarTAy2MjMKv1mgXnu5VkeqDg4XMS
/IJaO/tmOD2kVqyuwPNip/oSjyLG3FvB5rStV+Wa4MS7wGYbjNQZIBmgXmqkpxvRlKB/SoKAyCqy
LD7W4JmsoKz1atfp9iCDdenmxB9xV0i4qNPyYZBrfUXD7dICb9xYMAvEHCTwp79h1WmLYG3qRC7t
8/tkMZ3yMA6a3pFjlPVtyy3+8vEO+pNEnEQBTBtOH01UhJ2hq28/6T8hpMkDUgEw8qK0cO3h2GlD
uYYGvTyowFxcI+AuPB9qLbPgvHmyNkJNjPHPoZ70SDgSunLqFsmXNksncBbtUAyQ6Utxrfb2Lt7j
Z4L6BTyCbBef6GwrKO7KC6hgBtuBYHzREen/5YzGX+vSbqPgnUWpFdQnajWni+HpsNPQ0Mbzte7m
17bC0t2JF7AGCRpFXz5e+UszImJHeYd3bysLnY7VGN4Ur9h0RuibzDsCZXmbtZkefjzKpSPEQeXW
23Dq5ManoxBlVhVJE7s6n4qgwMvkQJ239WOP2u7HQ106QMBoqS0D1duQa6dD2dOA4SI2hNGg1Wri
O9ZofG8JHT5LWcXfStARKXY1SU8IHc8gCW3aN8uViOLSAeL53sh9EPchq57+Bg1DIkyOFjdawClu
lqBUtSB/DWNOQblW1AhD0mvz3uZ1doJoSiEgszHruarOkoQFA2JSBN2OyHPcsK6r7mggQh19vLp/
co3zYbZoiS1BFfgdNNTsNVfJ1c3AjgZZm4OE65fhAAo+f66QEBC7HHaAG2pDNwisf2yUNfFMKvtH
03GB8qyZ1XQB6uaK9dpjbPMoY0TOfeqiSRKo2iqWTx5COOmn2Emb76KxhHK7SqSwgsVzkp+jaVaE
+Uq97lHB9YZAtbB3MmMFkySJmRhmRYNmlFE7NfFXUTv5T1cWxTNO2IYbouWzuEfdxOclmPpufFWd
BawL1i4uLod51oR2IZ2/7ghhYrr1Qikj6IAorbPDrE6j6xQT9lOO2/cHTU2GfT0ayr4RRb3/+ONs
2+rs22yhC7hqbm/O2Vm8VJdL2tsKdtwLQX8ANMXzBzPNQ/gu68HSKxI45MN2Hw/6vvTHBAGqOnRe
4SpY55V6CspFa6FaGCHNo+xpjtXkJTTlnhsQxjcZsWQS1HQY7+exsx7WoajuFcorD8Iu8sgePegx
ggfh1UMrNz1+/OMuHAqLn8RlzStmcZWeHkSeL2vNW8oEumI3/8aKtX5ekrn7f9YdXRCgsjrNsXON
ytwYHJF1rhcpDVpxOcJADcTz1OzvHBgNMsqVofm3ywvkvj+e3oW7bqOggDwnI4A3fTa9Xi/7ts/H
OAImTePJE164zl4cLHZe7whh1Rsxl95OaMn8hFvvNUzuH3rA+YbDLJzqB/i2DZ1+uryt8BY3rss4
MjfWqu/MQ/2Yu2WuhUKu+mPtqANM6qIVv/J1Sln6wvmns1LzFoTFpB08+mMaBNm8/m6qWcFzEJs8
2bWZJY8z3OD2/1guKlWExJDWKJ+enQ/MhJcC7xmPkNiSEb8+C5S8rI5lL1tUt7TyrvcquRvkpO/b
0tKv9HgufS1yOt5B6ra8TWeh3aLZeal1GXGr6/ZfyUONB8toVLaKg6KhNtRhp5WDT+Y9BbOjXsOW
X3iDSTwg2WzoIUjn58P3BYbXI2FsnfXd66znDgCGfKEsMBnJFH68My8cPIpHgPYpUm/qNWdL7STz
rPQJKYEO0pburbB+27Mq//l4lAvvLJE+YGiSNqAE5w26OtVKVVEaN0qK1T6iu6V9SRch9mpsKmog
ur8muXHIEcCGkLUFqdzop/u9METfTn3qRVNRx4cBre9851Syrw4fz+vCpwLMgu47eLKN+nC2ejgh
OvgDdi4Wg/2yRzg9/qzjOLzr1Piavu771J85/XesszO86kh+xDnxUq0JTL5KbbFdqi/SeMWmQ2me
vXgZfwy6iRgutWrxppeZiROXZ1J6d+qsvcmdNhuvnNT3JZntV3Fpb7E2QIpz/xVkhp2+aVUXrEEs
D1MKFiuDfew7jdceK85wAPnD2C4M1D3SmZqZrMviyia++BkcfgAdFlDO5zjnNu/WQmkHon0E+u9N
W4GW1jfxDdK511x7Lg1FdRcoJ9JIkNe3P/9P/lPLtV+sip3VmCL5PYhR7nAtF18du3n5eG9dOJkQ
RdEQ2RjyyAVtf/6fkTSLwl4Gni8arMHcVXHSPK1D6lwRkrlwMjmWfD6kPclWz9PY1aUBaPVEwAhR
rV/VVOTHCUePx4ylToLCk/aPj6d14XIl4uFq30RLN4Do6bREXgknUWs3agag074zddlrOTv5/D3V
KmBgZuOlb2tfyqe5hIMcjCio/j+71gNDBY39j+jTuT4YysmYjtaTE6H7Ob3SRo4Pfd/izeeORp37
MelA6sPpq1c6Fn1/C25hvVlcLLauJEHbBXH2MPPCwaTgK1OwODc8WNaY7pZUrchLqcYm0jV8zZqK
Xa5hDlO1pfi8yFUJLHSErjxy71lDdMzoFVLBJP0hMDi7Txys3pwp6ezIdVpn3ZnzYO69ArCP3yZ9
o39C4rLtfQOa6bHxjPglFU78knvO+mkZivjaEd4++/lCAPAklSZVQdPv7CaNSbfSsoytSK/6AY87
vo8/QcYI7cz29lrbtzu36te3jzfjhTMGsXFDgCGswTN4thlJDQHud5UdVdJ+7dauvoUfkV6p0ly4
MoCt8jjYnONNKep0x5NiljDYmZrIMC+r1LlDvHuRy49Vi+1u9/GMLg5Gsw21IxA5BPyng8V5sjmI
L5Sl86qJamRbbjazz9AbJvP48VCXFo978E/DHpTT+Qbq1cqOS3u2Iio6oByqVuwX1SqunJCL+xRI
8+YRSFT0ru80q5UxxUtuRas5d8XOVetNxawq86e403IRdKuW38msyYuAtkH6CSVksCH1POFuW6sV
eswfT/vSChNGc4dRIoEjdnZuPKcZhnIp2Kl6k96OFJkaf4ILWITq6Joy/Hi0S4u80YTgGjrETecs
CeqW5ry6gx0p5PqBoLWFAo5ZXkmMLs6JkjBZERgqOPunu8bECGisG0ahkwuB0LCmoDC7ZQ+KRf4/
y4faMuBqsFoQ106HQsiwtdqaoeAoFH6J7VDk5bMXxkmvXRnq0tqhswADagNyQwA5HSrNemVtdduO
VEepbkbGA305X3PrvBACbQp7gH+Jfjhx59oaHmUTF1o4Ry6rvJ8CW+Q4iFchJn+1F4SONeCrP4mR
bPSNqrXEeLmpi9AwJwpcH2+W9485v2S7ysDJw4Q994cfElrqbqZZkQMY6X4sCkSWJmEnI4a/TnWn
L0K/lj9cGpIL20RUB/AJ9dbTNbZB0WYJIWKkw547wqXaJG+gge0TrCdvZkNeq+y+36rQdyAD8FG3
Us05fY6C+lgZbuZEkBrGMK/6BJHgxNrVPSjHj5fz4lCsGAhKbP54Ik/nZsyqAWrTsqMSo0uY3Cpe
oQiW7rshV690E99HRcwK1S+iaYqvGC+cDtVVaqtjDWRHg+umBzWex/0ixjctm81dkTuUR1M3Rjar
a268VsFC7uOZXtrDG00Q17PNcJbDcjq+mhtKCiTJiWbMgwBJJP0zplbarTrGeP512nSQMM2AsfQK
UldGnU6f0OVpXz7+GRcXnEAI6MQGpj//FSP0vdwyEydSB63a6xA+AvDI5VHTgQ98PNSFahjkh817
hrLvtqHOrnEE3FwHHrodAQRHPhXxL/3fMk8XkhZXeSlBVRwUq/Ke+362o3musS6XUEfv1lKdbnvX
6A4yG/MnRxbz749/GueV1T4Nhjbg7qZUgGAPqKazjVcpurqOGMyg9pAqby1aEzHimRk6ivbaGyXU
eqkWgajHcQywYFVXvxiG4a6LDZU6eY0vwm5JgGOjI4uHViRBYb/pA1orfk6cmftmoo5d2KuTXMJ4
NBrEoDvVe1uMfoW3v1GXw9IpEnx/TF18M5NRmb9NdacXQWvW1ncURU0eCCUrMMdbWxt1sBjhSRVV
txyjugqk1dqLtvNhYsZZCHIjU3aF7on4hr8lXm9bk9vCz+JE68O0pdVboLQ0uQ8xFcDlaegcN9sp
Y9W6h7kr08e+VRfztdeM2UBKXEenThO5lmzO9BZMwVRgtxmWrYdxuAqeNT40QsE5CUZvf+N5Q7OJ
mG165Z/ySpPzkSKSDvErq2fXB+Co2IGqiliGZmagbeLmqqIdeMrnIhyVxLL3mTdrddiUYy0h8Nld
c+xmJxX7RNfz9tNoaxC8ALh0+RcH/QHFd62uyG7Bs3ftzmnNFjIqbmqIoxvAgr6Yma4+rDOwiyC3
hSGDVubrGiQGCn6+PRjzkXO3qI9z5Y7lPQ1163m1vLwJUg808w6bZIxiNS9pcEVDeC/xNw0c89iO
zfo2z6v2NYbxae76qm2TO0VzhtonxygwpquaCr5dVmX9gb5K9yg9s1l9mGqV55eY9G3/IaIYOx0x
YvCqBBypv8TK6pKJJa2yE2OficCBSpz5o7TyIahbb/isGG6FtXmpEP8pomMNgqJZjJe6tUuZ+JVn
TwLvSVl2n6o46/rf+drX32w1s8G5WObi3maam9yh6IJpSJ63hQyoocZIJRRthia74iIGopbNcFdN
+mAdF8UmOQPCX3316rKzQfboFueA6si3cZL2Tdvit3wYFi0HdF8ly40orR7P+8yKxwNelRr+9LZb
fpcZIGEEKkYz9fHLNJ6l1Xr/yDjNn2ev028TkkElkKlVlXetS9fS75ta8Y4wJ+R9aS5AR6didfIj
coVDHAwFwdpelLk++RXN4SbEhUS2PkdVhYfb6e6nIoXrSpO4hmM+dEndBvZYNW+miV8BR7D0/jWT
Kp04N2tr7kDcquSESQJiCb6KtgY62CgLNY1mfJJqbRZ3aomcGbDnJf5mVtVaoYLoZt8hIjllYJfW
+uIRmvwe105dd3inzy/FOrfyoEBDEGjfGdvfmWNUuy/60X5KVrGBeFRHIPFcW/Wndiy7huTTMn6W
Y7cq98vkyeepRmQHs3dPUXelm3UFyK7FcQ6xK7PSHyqkQfcNlYZfSmm3C6Cn2Zz80aiMClFHa3lC
CqGrg5R7XvcxCpZV5LV1f8iGyvMCgexbE6iLl6jB7MLwvp0zWgbwsdWMjyUFYJ/VkwaoD8XADxoT
V89XFbsrEDUuDUjlmG7xURVrb0ypJMLU4vlW6qPMA4K/uQLd3FJWcBoxvYxZ75JmevrwkveNo4eU
dmw70Kwmi4j+S+mvyHZ/T4bE1A9Wl8xhnI8ttHRwnGkgkkGNit6Yx13V94oMioUqezTrCU+kNsb5
I8Lj9muly7S/knpt4cDZA7FJj8Dq19DHIwo6fa7Hsaw0My20qHIqMyqUXE6hUAvwP8ZCuOAnapzc
Dkin3uXS0borwcqFZ5o32kK6eiO3vOuUwfZUyzhhdK/0lt3sJtkjbL7Kb+38mrbAhaFQZIAejpQw
Ie154wQ7iqpURGZGCLxOYTIXceDE8XBcgPzsPn52txDnbE2RAKMowtNrba/u6Zo2hpo06dRZUT0Y
1i5Gg3ifcH18vjLKn6jxbJwtdqX7tE0M8OHpOGbuEtdAMoniIvHGN2orrfl5skpNCQzFcLq9udpI
kzqokep30IgF1KxFWRZ/k07V9nMqe6f1a6tD5SsrgMzbn3l16qG9swrTKh4p5w3Zrqv46wnX5obL
2im633Aq3ObXUtsi2XcalJk7oda5ftd5ALdeLF6lxJfWPLk3XC8J+ORFbdZ/0tIb6sAeTARhFctb
sLODDJK/0XHupnA0FmkcFMeotKNwNWEEXhvbZpD2k4x/O9hcVqAbZ1RWA7ZSkt8P49Qnfo4ezhyO
2MGQa5qNfCvtNC/2YrIBjacVirNBoqAhFtSurEQIRRHwwYBy/vKQ5vpIh17xBm6aPu9u5JJNMY9Y
7c4+Dj0o0yLmqD+6WQNUoh869POKYtGqQDeygcISfCwXnPE8/uitZrSDTE9lGqqd5P/sszh9RBO3
kzdF1mnxMYk7Vd/hIgtRbEi8afhaSKPS7dChC+68rVOvJfvaHJx41xowyTgL2YLrE6SdtfwGFNTF
by/PtPp2yq2l2fcl9b4fU1PNagCfzh6DetbNZpfVEnnLBkHv/rNatkqJgvi6vPadVZsh1NLyWWAw
o/zAfLv5lDSFoYbI+NTWFA3roLXCl3aimvfl0kk16ExjvtvI2CA3R2H9cKRuxY+aPdDQRrq2+2bZ
3ViEOAeAVtdECgYbKRdd9dF5RdAfbTF1POAMBz5n8Ybki0AY1/JrfZ7vqg55iIPdsn+ekPyo3gAz
OJ1vTlOR+mjAad+XWFeGB+jhs+b3Wi2MOxAdxidrtNcJsUsz/yktO2m/pklZLgd6ytMdspdN9bgS
Eae7LLH03M/HYhl8YdnzDT50Y7yf1mb8it6b7hFMKtOTFlvWraoWyldv4R/8CJaFDDtzqkAuafxP
Q9HW8tU+LsZwEsuKBpOn1SAGZOakawDRtHmrQG0lgWm2xmNPC2O8tZHtQ6p4YY6+UUljCVqjw/sy
JXv44ky1eBODK/XQq3IwCirgYHlbxH1lHIiEDXnMRln/cjSHe6oWdfGj8mTR+YVn9YbfUmzer8LO
3jIQrK+VoymWb6slCqCJMnlfsiHFLM2m8yz9ZJTzZ6VVqPQQDWWDT7gBhVl2dqbtTagk3h4BY6zj
FNoy4RzHoKnS0dGo4GZVHYmc7umxMKo25kea2X3eL/FPMblaF2paO3+RyWKnIV0U99FG/rYeQ7uf
DefzrMWVGRhZLK09ODoIkr3ZEuZqrdTUb8aALnBUlnbS3PZwMGMl6G3hLKGBUAu4/tQyOr9uNwZE
bzoEaNOQejEiXJNFXUcahvLkmG3l3BIFiy+VANHz5i5FmfvLQMh1r/W5Zn+d86U4UoqCwJc16QBl
rCvnSdzORWLED46eZf19brVOE6Ad7d1aNonALlG85b711PnHmK/03dD3wVAo1zrzc5sWQn1cHQ9b
r7FHAI6rtDT/1YA5FAEKGd58Y7iDOR6AHA13M2V+2y/VGkB1Q2ZGigLhSTxmoIgjEY8dlsQrtFQ/
NrQRmHuf198mzJKhWJpynYg96Ac+SuKQTwqeLfFxjNti3En6RQmbrlos1Guz5qltag0C3MKKddba
PQ9d0UxftVTG5S7hfnkgzMkdCLaK+mq3bvdgKLkwfWMYVA01mUago0HTafFxrlgd3xXCeXTQdTVh
GJuOvNNadL0+oxkgvq+9wvkwEre/72329j7lQYCe0hduoNpzlwc4fXRLYBsYXIa1xUH6hsNksewT
A+z8bbNqGR5vyZw131JlENrBRBPnOZUwRfZ8W9f7RCq/yMBO7fGhjZtkDmAhTNN9uzjg3tGhc0Ro
ZP1aIE6FgLFfZstQ+WanpiVBGGHlvix0O9m3NcUy3jhNljtDx+ymb6TW7K0KF9EgS0ag5mOhW/9K
cxaaX0u9xNyFGq1Pm47Nu+DM6TtL2TzNYFx/aIrMfjlObzyWFfr1CCjU+c9s6KefauHYediOyeBA
TM1Wgni5mM/0wXOIKdqqQstl/33jRR6q0JPN8o+ndfHzaM/DbTPXy2/C0hl8WLnILyNVde6JehbC
x364+zbpa1neKKWy9ntitPqLYwztP22sZc+0b1PM7Iqy3SHcrWF2lY3uq1XQpsVivs6KsEYs8Lft
0vW/idV0bCJN1k0aTmOqPjSuUnQR1g3Zp1W6kx1g7pzEvhg9Ow0IENMveGq0DiVHdnWQq07VRgLC
Sf4/zs5sOU5mXdO3suM/ZzXz0LHXOgBqUqlUkjXaJ4Qsy8xzAglX3w/eq7t/yQqrd4ePHJKKAjK/
/IZ3CEG42fOlqG3rMQH8G2H8NDiqjz+H/Dm5oByQy8R/0qVqOHUqrT7f6iz8Awrbii/NompyHx5t
ggfLLDraBT3xzMqdhUEvhTevDC7CTQmiBCSTiClrlSpLX5YmWswNLUN8Ak1h9t/GuNaaRwke/wH8
0KRAfq6RAayshEiLa6LiHIa5SQ5unEQ1ccPwvk3j3LyYONRRzhI71K/zKFtrG3WRhg9TMqvmRrRN
daU7ZffVQDyYU37SxWlQOv2JaYFYAguApvSNce031Dqft2vqObXDtpcAXH1RLI174aDOYsBG78fO
z7siRYgK6Vr8Suy6upmWWFoMtstiCKJejQ40ipwnm1ZuHjBAi+7cCon6wJ3bvrumQaRzvhRpg06I
l3l1OCvK8lI5o2r59YCBWthByKUz7NizcSGF7mYh6kCztpFKIdWdPlrdvteEY4VKnY3JZaE7y5du
rFtzB9SaNQ7AWT7QBTFEMAjdGYLE9ajurbylnZ53kIEAHVv40ZIwNFd4pS7zHs1Qjt88jpZ7ESfc
JXO++UtZp5MWmPaE9LOcjVJJUAGJFvtHJfq2e/xz3vtBn3jV3mSQA2Z6Hf2+zXprUQ7qUE/WAdqL
Qq/IGpoHycq+NaKp29oI1778+YIfVQ6rutqKIYJ99l6hZjS7upwKDwA/2clGG4V+OVUOCpRF/pm4
9gfVGAYR4PlgeVr8W+/9b5N6OUJw1yGtsYBrrd0seA5somaOqr2IlH6HcKuLE56YKiJsoyWfeTX9
/mjhlQKXWodSgMHNdxOVMu/pDNY1BAIRm1tHTaOjXsC+ML1RDWmkz58Un78XSigN0legVQ1CCizr
29stNKjvqMUYh2XNspgF96E+xt5nDdr1a7+tk7gMUHPoHjTfgZa8vYzmVMStNjMPwGSHzJ+svj97
VVZ1NJOm6pXeaXWe+8ra5QmKp75nZ429Elt19ByN7OufV9PvrxiyD7oaKv/oTqvravvbK3YXbJ4d
0qQDBkf1pRdxhCm6PlxQGzg3lAEZ4o7e4Ltmme/+fOWP3u6qYc0DQI+HnvDbK4ui7XWn741D3+nu
jRykRhiay605uNXVpEXKJ6OAD+90BbTjZsTJ6by7UzNBcnFqWuOw7mO/9kQduq2Rbouo/hZ5pf1E
FC2pZ7px++cb/X3DomwDBBSYJBsJctLbG1WyEaYkRKuDXcQLulzWEEo9d0l81fmTS/3eX+dSKw+U
RcyGeS9iSfaTZ5kVG4fWwDS9KPv4JOiknePV6yQ3mHmOtmN/Mpz7YNsAKGVOBnuNrsn7bTrac18P
S6YehNm2B2+IXqxZ/cyg4YPVAmCETclgHijze2BLMyZ1ioWAepCasNvAHabyO7xRcULN3ms3vZta
n3iMffDaQLaaNGfoWYAkehd9UnvocdUzlsOc075TrSRF26lKkXx3y08gK+tSfxcRoPcAVvJggBHT
19f6t02I86I+1tagHXA/WTZLZ+vfV72zHZQ286JD2iAA49/B4h9IBNB0/SQiffBsV+0q9gRTMjLL
dw2iNMkLp6ClcxiRptt0I0je3M4iZiJLFgyT+f+xITC4BAD6i+4BSOft7ZY5o7BSqMth1Ds1aJa8
3jHdHQ+WNRafoMB+ffd3j3YF73E8sy10JPveXquz7KmyBls94L/FzlYVp39eVfpbX5uS7sUrMMpB
rcuooFRmnpIFnOdSwFzttKtBtDmUR0cdcUmWXvVJx+yDx45AE3oQVIYoX71f0mYrenug8Y9eamp9
6bBL/q6NMsvDyW3Ml0Yjt/pkp34QHlZFAcaDBH0Xwtzbh9EWUP5sJ4ehAdziMKq9DOfFwI/RaoaL
1fswGKDR/jn6fTCB1ZnTsINQ40F07v1xB51TN0doggcSe2clAHQ0rYrOXR6hvYIlaKfOisKek3fb
pBKJJk2UZZhXvfOZT8cHO3rFRCEaCyvGoRX69vYVAfpeK1sO3nnJtxGp/kFXe2ujtf1n2IkPLsW8
mfDBlVjm763iKkeItFwLV7NtrqLUFVe5JlCPqBR98+fn+0H0dQF4gXXklhzQJ29vSutFX/eoZhx0
KqY2VCKLToFVl9onMer3O6KIJR1DyozTDITo2+vUXiU1a1mMgxXVYqNNFf3DiY6Sh+LkJ0vmg0u5
tJARtCTO01F+Fw5X4d80KsgMtMqK6KROQ7HL28GeN/mACsUnm+L3B4i4r8kCXM8vtFTXbfq34ItO
PnZ+iqsflhF6BGWifVqEaX3y+H7fesARAckhXulAun0vy5aZqtUWbayimaWmp85iUJbqpX1pzdDU
R1VtgtkotOf/7tr4hYH8xT8BOmOvt/63W0OkNHLMVFUPgPfKY2+2+aH2hs8UCT+6NVByMH7g8LmI
Lb29igs3Sjcx/zxgkOuedfAq9FNFf53nsXnXtp4a+XPCgvokn/vosi46TmhJcWICKH57WcERki7p
oB40o1FvlDRDwaew0u1Iv9MMtBy2CVleNrafXPf39fJfFyWUoETGnOrtdXWZFGmJf83Bkll9Cdi/
CudRVz/ZA+u3f3dukQyQzEGTICV7nzQyoKkUqzHVgy05CCDVwLLZyjnL9K2btc0YWGLIvs+UR3Sb
+yr/7KX+Ik29/wJYvpAnryxgioO3twk7wxxie9bI6qgx/R5tDEghecXAmeZk0fiWOk+qDyZd/8Lh
5iFH0RrmC8J13pNnN8aLmsvpKcIVHfMh2rFXQ0tVH8hk1TifaHB+c5OuNK+mLElK3y6nJvN1bei/
eB3tfl8dsGM4GIgvnA2Ko+c8ca2vSowk2QbRjAXl594ZvnVWthyNPhcK4noQPsJmBjrwyQv/4Jwm
7wTFDG+G+ed7Zr6VuXWfE4MPBs4L9Okl6ulKTJuYmW8A9WzY/3nXvg9/ZLcgsyA/swDQLHqfsmQA
Q7UemsFhlHb7xYOuuStm/qvVjvzk1n6TVVzl2qFrEmlhAwE9exf8UOkqXdAxksM5o0HYR1p/VSiO
1K+WHM2bwOukOKLCgJuCEqfJV9Wwldq3Rs88k7m4l3JhRuZDL0P+T9Ax14Nsqrv6KTOj2blqwQcH
HUDlZxnhE/+jswrvUp1Ej0+q2ya2DYJhslBcHC0tDxHZsJJzn0iLJnvXDHUgV0exIC7sKIaH7qhf
l9lbsDVE5lRsZaEi5ao3bSdDpbeLPlBWgpOPuxrcaxVXw3g/SFU+WoqeAKEtbW5QlK4bh0k2NdX1
NE391pJinK/MqGSi3qNF6+3NyUuN61aPM0J0PObosZCwNgewJmm8qxnU23vmejNehS74o/s/v/z3
UY0XgmgtYEdOcw7192I0yL8UCntkOKRu4x40BQmznRFFQ3EcadaPe+Av+pNXJzL+jDL8W6LGpX8R
QOgpAZhDTfrtjsfdRTcVxR4PhtvFeeAmDXZSyVTH39Q6d8YgweJEubAFEtgHTSjaA7sVCfayWIDO
/7efwrokqYlg9SEC8O6rOEMGRB4Y2AHJ+i7IQAz5dd7rr57JAMRuyiYwnT7+5Ij+DZDNA8CBCHYe
ADoPeYx1Y/7tuITeCAKlqYfDBGhupFy3vbNW0slHSW1qUdoxJbCkZI5q9VTKGFZFG7fCDpWs6Rnx
aTGSHX9+Du9DAWULaR26uyujFlbJu2+UVGmWIq85H8yq9s7xoGQHV52McGn7zzRo3h9rXIqnvfIU
qA7WrPXtzRcECgrhaaHXN2R7U5TFRcO4fvfnG/roKmsSxFScAEc58PYqZe4tkaKP6mEphjJMlhxC
cld8Rj75YCmDqkB5H/Ogtbv1nmJkoUo1uTkhO4UMuUqhq4jvuf3GaQct1PPVtR7uTZ22R09p7Sut
qqZPgvjv+5hvwPXpJCJeB7r/7Y3WU8+Yz5zVwzAV0Z4Jfbpv4ehuUydyDrnRzUFtx8snScNv1e76
EqEbr7hlqjznPajeGFHkKyYUDFHVYJynRw5+tQq052Q7VFI9jE3emoDnwB1p+gxscjRVnkFmW7gT
ENm/jpYhfo4OeiqffLVfPJe/5xO/vhoFxCrNyCDhvVBZEXtoeiRiORRaoR/rbLJXUKPbfncWXHUY
gY2lRM0OAGHYr+A5JojeUh3UsTOTAPh1XAWASFCvmpupSv3e6Ut93wkSj0AR+IT6NqJkXWAIUt0g
Sib70TB6W/pdoxtaOOhtf21Tb8tAZeTzFa/hvkEHvB0B8oEwe57Y/GdZJlnnR2tm43eiLStfjdXp
J7YbKW1R4WSpbwlga34B5v7aRHX/qzqIJtv8eZO8z/3WR0UzlgKItwQSSn+7dky7iVJP9Muhs7To
SrUq57LMYlw/zCX3flTM8H/ibTx0W6fu7Ls/X/uDILhKfdLzpyGB0Mj7XhTsMr1n+ywHKrO03jiz
bv3MYzQsfDMvSUAYzUbnNhuyIuiJjVW45hCPhZB4TWimoHH+5y/0vjfGw9ChK9G2XfMhNHfePgzc
n5C3a4V6cCxrUgD7zdmIcheWbZqB0LUvkhyMosZ8uAxn00hJLlXF+KSQ+iAOE6vgqQCrppp6bwsu
TaWKo7mbDk3dZUC21HmjKnl0Sx7YfBIhPwgctDkRoqPPT7P6V8b2t0PI7KOIvH+RhwWs4LkVOZDn
sm2CKW7Ui4rAH5Z59m+Y/P94kf8zfq2v/2sf9v/6T/7/Ujdzl7LT3v33X6f0hSFa/VP85/pn/+fX
3v7Rv87Na3UrutdXcXpu3v/mmz/k8/99/fBZPL/5z6YSqZhvhtdu/vLaD4X4dRG+6fqb/68//I/X
X59yNzev//zrpR4qsX5anNbVX//+0eHHP/+Cvfu39bZ+/r9/ePVc8nd3z1map714/v2PXp978c+/
HOsfiN7D7EZ9aeX1rNn/9Lr+xHb+YbBRSJXomKr4UhDiq7oTyT//MrV/rKk7tam+gt0RUvvrP+iB
rz8y7H8wXWIZk9+QbPCJf/3vm3/zmv7va/uPaiiva+Y7PXfzLlQwneMbQPZEXwL1OPjKb3eHUSYa
gHhQwVVpTuAE8lnQchqLy7ZqjO8CwHsaqLGoNxlQIz8Hv0TiPTkbc4q8EGiDfl8PtdzETp9tYK83
h14tY/sSuAtt0YJ+3NM86NkjvzOdHSVe9ovdql9RWNG/x1OGUjFy6qE3ayIY46nbGHFcfBIMAX/+
dpMIYHOariq60IBAaL29yUhvVQc5P22nT06+R12muefhOsMRzaZI2zI4rjYRwvFzaEc2pqxFEx1n
u6o2cpmLl75zAbkPqnEzuGBZXOk5D16yxLecPj0WxdVkdH5iJe7W1NP4BtsmfT/pxnjj5h4nwGCB
8wmR+ErMbbXI8Vpzpf09iqYszBiHj0EsI1DUK5ApqnggWL9EZdJ9txnT72UZG1uNo/pZFnq7cIZM
mrYdWwD9HYNPEQ4SHt+Fx6AaRwJLC2ytrF6l6aY/Rd0X4kCXQ+t28wRxNez1obyB/ND5neOB3J6i
+KQp1OOVGO3KLxGGPBuZtIVfDE374k1Lc5sD9zHDQWuTlzqvvCdMKCs0O2eUcXqw9gFcbwu/eota
fyNBlWlhw+jyXpnG/sksJp2pEUiCPjCVjMlgHKl6gNQijMQpK8sHAk0XdLPuSb90GEY7c+meXDAf
B6ePss1oq94+HtCHZPIogqablX1e59n17NLyR+Az3eKBnP10GwJ7NSTRlQvLioMm1odLa3D0ky4M
JaQHI0+aFzV3hZMqYObUbg9PN7+eaqyN8n6stm09wv6YJvlVWGmBexReUz9kLounBS7GcVYH8zSO
MdyjzGgfzKHUtoY1AgEE4xFS5sS6P9MexJ+HLlKKkPOKOGjaH0D8rXNkdqA3F0rghnCP82NSw8pQ
8MryM7W7ICvRr5qhr3dzgVgYSDqxRcCqfxZoezdDd+Wp3QaPyyWoyqnGrUj2B9tV2xtBZnKutFaG
JdJDVtHEP4hEykXh1PlK/oy3SaWKY6WUiFo2CNFnVaE90A1DX6w28GBMNdBglNjfclM4N70zzz/L
1EiLwMzn9BasFCzvnqlZkKemCBttHi+hxbvDRVWr81d0xYErLG7sgHfxcs03LLFsDCMqQVPGRIJl
hpmqv1DWR5dd3NQhO+F7y1lDt2bOAsNonADDLulrynxt2Yr7iuD5iQwKrLtXb6xRblsrUjZWH7dn
CulNs/DIonbIrgHt5aEtK+vYSm2jxXa3S5LoQsTal6Y3m4AG2w+7BncgAaDWzXCZeX25hfcSLCB4
vVzHdH5ux8dJ1/AE0l86yAkhOOdXRbttG+VqcdxNWWC5MI/JjSzSh1rMd53dXUSpcafEyW2ell/0
pN1ng+V7Rhm6GfDPIT2t2LgokuBpszjxS8FmyiuHuNbdVVX3rGTTQwcH0XfY7D44Xz+PtV0R3c+e
FVr5+D0xzLsk179hEidONpI/Z2i0EXQQYVz3evYDSU0yFJzVrhqhXOazjU9D42u9RtsBEdLutTRw
Ki9M5aIhRwQFFYftAjOA9sad6lUbIlJgROS/y9DCFWncS5EWka9k3Z05F5c1ICdDlZtVgy5erL3a
kshC8OKhJhCgEmFsosV4KXBwCEiXQRRhG3HAQz3fV251Z+aRddFJq9mLJGtfEJqrICLG+ZbWfwja
+Ixv25OSJe6r4hnYE3fWRTZNd5OVmhvVEvWtZo0bvSriRx0Ent+PIPQQzIXqdIH3G4r5j2D8xM7W
BmQ03SXICZhFrgZL880aK8OfjTiI8+y10tsvWWk0gfAI78K+mtHv2ixpXPpWCRnJvUvcqyRN7jLD
TAl81Y8o5/Nlq7d+o0cnwaDbFODOoQ98cUpAvna5SxGe1VpmXK6VXhSjHg6J+m2p1bOU6slBEWB2
x8tJFMppREF3M6fNDS83lJ27T0aj2apwozZN0n8RiwzBoSU+gxdQ48mmVkTvI2J3wLT41HbWxqq1
wEpBjzqeTJjzL1doloTIId3goAcMr4b3qEdENjt9ilOQB01zMj3eVdoZjxkio9g03QxJec477UYb
vCxU3ewCWGoBI8TD9qpPgjJiKtk2MytQpr6apWeojmc29a3SN37q8GmxbfcBODgtLya/XgHNtFOC
fkHKUYzWeXTBmqdNc57G8bJRhq8UVleRawUiip+FkQbTLCWllOfsZjU9QtZW/Nbrd8xLThqqPSxX
qDXDcCyi5qpaGB5myoNlVJcaILgsMWkeleNNzmFha3URonW26ROBTDBi5lM8jb5YYLg0eohzPIq+
YoMFwl5Y97pQqoAmZBekcvA2FuwWP4u9iMlgdylL6yThY+zM5pX9lYQyTo1gMaRzjASuQVac5ZuE
AH8JflC7bFs33+VqPwtQcmp1XdVC3i2urVxUtvkFIhH+D6Wp+gKdQ3/JjBkUdBGz1icWjVJ6LGuV
089hjcbC3WeLiiVjbUeBJKG4SFVMwUaZAJkdZvqfz80EBHM2Ecq1QDEHnjc7QZtG+TF1lZMTzwrr
Bbweqj3Vdszb+BaAddz1QSOX59EZvkR1+QC+4bxAKnqQTiGxK4jcexrQQe4W23FyfOabF67JAyqs
Te9l2xIpEr/M5Mk1LkX74DYo/Y8mb6dX0mvYt2xlpGlqepxxEU6V9gD/7d6c22AZgcrSUPuqr8ys
KEpyMKk04R1ZlWdR1DRhjf6bY3fXi4wShB0YUXX2RYz1VLZoe0cTD24LRwlBq+ehoy0L5m8r+uYH
gtCV7zho5aSwIv3OYgQDXRD7due+BqXsw5Mfw74pvsOBCTyhiDAt8bHoBUUPmk2so5a0Ki5uh1g/
NIq9r9r0us+b2yQDDdqnx0gxg9lJ6PVW19Kxiququx3Ufl/QPJCQ/uJI+gXymNAGmPPjw8kC8XYJ
5hC5lbQcX+1F5hq6X0fWPd/4q4e69hjVB+AI23wSCc9GfZKJDPO0vphz8TOLmpMnWrAY5c7rvK9w
H740isJtuRsts6xdFIsvDCuaAKINNJEm/Za4KGnVKGvTmHAuYmc+akMDiWwiRMFi82cF9f5aVfdt
EtlBt2hBoyYhQtdhXKYhKEwLCa7qspdRFzoKM92Gheqb0yGVSbtps/YyAwTjjwQuu/Ug35Ph+63S
Xetm9b1TsTeZzSrdxU030KBs6ZrP0tgIeRt3+H/qEyj8RrW37tAccwWV88HWH2IL5lo2pF+yUYxh
CmBqD9+Kb13rAYhgWKXTuB9VmAxqitI2xEvyY4wmA/TDaY1r2b202iq0i247DNpmsoaNBsNx50Kp
CDKd8SpeHAb+m5q+T0utCXRy7E05J09Ca3bIpAAwrm5AaoFgJpBgquggyldmoC/QS2FA6scrxU0h
qwhH3N22zK54yGn8PY8aeAcFARJhi43XtmrANPuB2vMGBu8JkeIpRB3cC7zI5tm30atsQKKW8w1Y
0c5vOochi5Jtq1nnAUtCYRZi0rFJ5uqp7FNccQzybtbWUbPm/qEkY8Oz1D3QGVKDseu2aoOra1LX
wbAkPzUvS2Dmdg+5Mlw3jv6AjzKcmypAC4LIAd1YrIvSzstjm0zMTzznLAs3qGtIzcistj4wqJPC
2GYL3eGbzqjDV0G5BGo3Ez4K+NJZQf8Mr+4hiGsXVH/U3SwifchEsgfLdKJMDqDDBKkoibXOYxuh
8+wh+7xLdPi/Ra3ue5nfA3ZOA6ORm7xkoWqzeLCL+WSC423tBTvX8ZEmZVCW1rU+ePu0lfcT3GIz
U3a1sH7M9jGOsbQdQef747Qcl1EeU0N9bXt3DPFoXlOyox6Jr0ZPduMt5XExHBhPlpeHbTvujd7q
n5sh2jhgtjdjq9vB0M3fqraZ/Clbnvmuzy661GavXrVporKXTXiOhhL5RTV+d8vixpiTy66HdaUQ
MkMamaC6pRWLAKdNng3Migtl0cLIjddB5iXDcL/KWswL5GXVq1WANuQdAP1k11ipBGqQgx/voE6a
8ymLYRo1ngZ1gfM8T+EClATX2Ax744sbdxedY4eanS7bIRsSc2PnhB21swn02Z2RiyHIcHZeLOOn
pnq+Vo6XmUw2tj7fKSpYBtrBO6NOHzqj+8JYk3SekIvTRjj07eibithOWObuhqxO7goDZamwxwdF
hKic1EhZsa/9PBmoE0v3yXPK/gDPIt8Vrpi29YgEZ2WN9k1Ltr3ppNMVQVRr8oD6Jj3VxEGEIGWa
RZPReG2EpT+6dULTU5ucZV/V8d5JOp8YAt0lkzCeoNVG56w34f3gdIR0vuxV5SIxPbB+hW08qdaY
ijW7QK68oXt5TSEFj72SLcVrj4YM3GBoE0EJHOoOajBV3AgLwYeAbrzmFBjEjFQrfJKF7udkD2sZ
kUzGWpZrCJIp7WZqGk1urbZTzrIbix/1FNXHsU6VvQIGYoML3HSYxDLs20UoV85gm5WPpXCPJYIs
GFAbxjZaqSR+Te/wKdVdJui5rdD91SZkVxPV3aIp5Gxnx21/WMT6y1rNKsvHTyS6t7t2fNGXaL5w
Rd482UivhBPk6NxXi1leMICAdZM4sHecSav2elpFt5moXRj2irEf1Dj5gbmCmIPU6XLFN5SpdPep
WsIqjr3WDdqylj+hIihnXAh0X3eiCynnCXvAqtzN6NXgxmx39o8Ijsg16cQAI6FOzKtYWaAvUq5Y
FzJPiVa4Qd4JjJeDVrPFnua4+TC1ivZcGzx8WFSvS+U5t0u1iI3e553wkfK+EoZxKJL8AX4xzDqR
qjvZ940StG6tb4w6qU8KYja7rh1cCqt63GV9v/YUYIxPllKwaGtbuRVx5nhB1OZTAOvdmXGD8KwL
qJ16Aivf6O5Tz01ep2Ucv2UwGeltl+O2K2cyZbNVTrCllZMaDRyF0SQuwIvU2xiHGd+jtt9JPKqf
CyJ6S9E1k68tY+HsV13b67x3MkbjVn/0hhhvgimxDt1kCX/UGrkHRRn57Jv6sY1LfL968dhL1n09
HWNKqB1gFWv2ATqk31UjI642PcISFEkDHX9Tjbxgzjt79uWI+KE0h+wFolrGRBxqoA+Njg3vaGaY
gaTwMyOLrhkyLwH9huYC1kV7ak07D+lun/na8i6zK3vXaaLdOhCXgt62rlqDEm41vJ5KXV4J3FnZ
1srk7Pt4FMfanurt0vfLd8VUCvrrWvJUj5rcccIUNwwvoq8Z/eqDjX02jahK/8IEvzy1w4gRj5c5
yT0CC8m+m1Mv84XNjB9l1mT2zbl3KLkc60rmUzn7RmSWW8Qgccu2ujSodTwyaifVX8vUyr5SObg/
hriZt3M0RZd1Y8LvipP5MZ/1+C6aHBnWueWcTch4m8RVU0ijot+YsB2DRe8KlCMkJL2YSvIiwtX2
rDo5UVtaWKB0Mns0PVFd57panp3YioPUzNSzWTvTTd5P4yUe6cu3XOOks5PBukk0d97puTYfzdEb
zh4WI984H0wyY8Sew7w2h80EO67iDC3SUzNCWEZdpK5+DH1DCknOetl4bXVtec3q7Wbo9xgKKn6i
i+aozd18pzo9pwwFXt8HXgXQY1wUBA0QuUEIM8KqXe3HI0VKevCcxj5TZzShDvcjLC1GVe6i6ncN
mm976D7ZtlWtfoMbbbYfZncIx6wF1yBUrXlWxjkPOUrVDfA9J4wdPlrUIgoKxEVgPqnlI6z75Vhq
tbHRLCU6Oro4N1N5a7dOuvOiUZLjkFToKc2bbijN28XpseKCYBzik4bruKwR7zLjRTwlyzL43uil
R6QexH0jVfMCix13k41VcgvxKtv0uk0CiWae73hLT98A8M9dpKheC8bPY+SOTqdzrahKe9NVdXGJ
H0f+lItmHLZVVjsnyGbqtk7amGxeDMoVeO0k2aN1A52I1ji726nLAAJNfCzzrle3k+wUcZrrgt6p
aOeR4VqeMd9Qu0rclV2d368oQBOyrlecW2uupB+lawlosCF1p6JvPVD4UbibFKJu59p3JcausMJN
B4iHOR4halvnguwEPjBfMegMDaq051Ewu12NUEyfk//Ycm43TlQz8Nbb5kVbGu1gJMWydjbrM5pi
HAq4LGijnl/hByq+lJhBPkJOHK6rHGEZmEuNfurqwtoOdvY1hR6XHHNziW7zcal2jEL6J71UjBcl
Ve0dZOgZXEcrvsu8jF4mvdG/D4hS3jZuCroC8RAQL96SFL6reHBCbNqyzbYtUvngeGU6oidGRKbV
0bHCJ809DeZATZm2Uwrl1PaUby4aP899lhTfI40u5iaLim4/Iqwy+3MqImo9EC57QN/eXVEqy1ZI
p0+vK1V6dJTwgNTDzmkJd+M8ULkVU4W6slcSolAOb0jq0xiFYvrKt64up92kzJilZrp7x/CBJKA1
huESIQ18uh0SRz/JvQILHmiwewyzvAcELZyNKAxtu9AXt31vaCUBo2nGi8WqSpJaM2lbCuo60jcj
fZrjBB1nL7FgC7DxmnaorprfIjCHX01lHHYrGRHscmbpQYM0BQ1Gey5/xGBTDrLSojO4MvNBIUE5
W70WI3PM5wcwxJAfrQHe+1rTGPd9S9t467VLetcUmr3KvaIPUiKbHxQZjGYEpQNoicpOqwAyV61J
uJ8bq7tti2LcMDlS0X1P5vncLY1ySitbvsRGotOuWurbVDb4M+MgpyPhV03X8VzqIRqdPRxpLCeC
pig6PcCwGkd5Q8+Tu1bBvFrFve8eYTPlMEsiEjpCcfvkZsOPGBB3zZnr0TRGtgBWtn2pKHqgZWMI
w/g6iuNmr8QIo0AmoJzQmn7XDvtYmjIngVawwBwi9Sq3G+doYnRU0VxJu8u20/RjNPQqb1TTO/B1
lBBqK81QzWj8EMF+xENDJ7rWjJNhye6ux4fovo5VOkaJMi0Xi6ALh7wOmkhaThMLjQNH88VgLucJ
1AO9NWia22qql12nI7XjIcXiV51FYosDTTjSE76nqIuOoz3WRwrMbqtjZXY7eYp2gVyJrtHYMKwb
umb1hdHArhxzU0La7ilohLnWc0k1B1pfsioMWpJoIji3cR3F5PxKOtw1tWE/drVi7wbu6cGaLIhs
kwxKGK9GaNDxfY6WRFFO0Pmc8mQlpbME8Gufim6uNomHR3pSMHnyTZP5PAkGGisjMcTadPha7Qwa
3fJhgM9+psTQqhOjc934X+ydyXLjSJauX+Xa3aMN87AFCJISKVLUGBEbWEyCYx4dDuDp+2NUWVWU
OiNlve9VbjIEAnC4n/Off9gkK2zzGNnovK0Uu87Zzvrm7OstRFyLxACocFrTfx4aJ/8OXFXSytdC
kIExjC8mxOSLLHFeKIe2/o6TfP1WmbDVKUXks6pavokysD9PA55dTP+a8nEQbrOfrcq76VIDANbI
C+2uNlNyWkopT4ndaDeDk8sIea44N05nHTs5YAoLAT8sSr09gzKxssbA/Jr5uVnvynGhyIPkP8YF
KanPwGKwj8YsHeK0RnPoL40d0x9iK6JJcZOxKx0Kap5n1gf5KC6FAejSDovn8UEbg/FpHSbAF4bq
7aViqxEbY7VYCmUl6osfMG3QASw3mCzwhhFtxGD/9Q+GB91O1Us1MyoxlliTGt/O0MkAEmqvqiPR
zGQhe/LSS9Avw1Hl0yhaPbbrwLxlGoiid/StMsY4qnkWhfS2bHb9Dv/abpPZxNttrtyOb47yzTI2
M44HY+pi6YIaNd3Yf+e9WrRkWMl7yiw346jp924wr6dR98ytIcgd9BZX3tVKp3mCnzYCk5QOtVrX
UEyp/j5JCu0+1zEvyoKnPk/mh8prq9jRXPyC+alOSl/Vdtu0cdbnEi6+S1OhlAwzp+qprZXt96E5
ESW+rgxCNULyNkbjtw89h1/U9F6/Kf20/lJl/vCFTUYdbXdZ73RSiQ6CvuaY1fb6nJpWG46e234p
BHJipCJupBj9fSvzxniqk+FHFUBxGRuRbHG6Go/IN2DJ6J1F2CtvYo0kgraDAWfyDCfR+rrIdL9a
/nxr4o4Cnt/IHq+HobsBiJ7vXSLmxqgcQAAjcDwUvaLPq2NCh7W6c3mfOzo7kF21h0rHYoKZQD3G
HGPtd612p2d2IcAOWtQdrRXVlbkeFsNvNrpFrLWorR9FuZR+OFWmYCgCsQrC6bxke4uzaOuuWV4Q
MVc2L9iNGj9dDyDRbBjQzUm5bGlv1V2PT1acLwnqy2qob+fePJRe3rNMYBDZvbcnyM7aLoWR3Geq
u3q/ZXay6yxNwzIMrtFJDkwdzEY7lVnnfk9d/WvhC/ESNOBexFQzsdDHnVMB49FyMVovAmqlQbwS
qouFmZ8udtRoMyMnl5cN5L2AByFpC/0WNxRCHV7SAFgTf3nI02MeeZO8sfSmj9CK3qnS2AD7aw9X
8fphKsDjaH8VNsPX/l0a53Zol9c6Z4wyU3iFns9tkxeUbwqcqopa9juvV+4j1k43Lay9kEH8Sie6
Ro3INyZhU2nSP3fl6t/kVzIbRcbtYs1ftGm8/vZy1C5p7p9L7OIUgQ9gtker0b8kdX3wOz2czRK9
XvCQz/UlV/3dmhO741RWufeD5JLK3nsxrLWMRD0lUeprc6iRAJdTebqhrmb9lbKzD6VmA/eMD8rt
2nByNH3ba/MTzQZtfdnsXEVFXZKf9n0Fbr5d8wXXPdPtJ4Xfimd/wwzNV8yUAw8mXNbsBhvfsxAN
et1uwcKW21kjRzZTQ/uq2Pp2q8Dobc186zXIiF5OxZpEjN6uUFOrHkY+6Yr8ILw6mIB6gNlDQYj0
sORPw+IHuJ3lSX6cUZ0BbqjqhgAZpr++X31htk1PXQ79trMcZj/SZfA+2yeiYcrdWC7tPqBvk2Ft
mW95O3MTepMgVF017OdxsdwYgygv8DLsEy0pYG8fLPXOcJP1NLEX7mavuuXAml5zifsd/LiEYLcR
KJ/O/AbVQvKid66xdVXAwHC0bZqGQgd2CU3JJ4a+Qm1JgOCQ0qahvaTN1Kg9aX1p2GNYx0NqmKmp
ytjlfr7GM7p0uXGvY9nISLFiDVt97J9RaqzROK3FYbGG5Ui3aMftAipa0yqXxIUpiTigd34UjQAf
W7p0/KIvTvNQJtbMqMiQeOlUywEouNY3jtMgq19Rx/FZiPpO1zSji0ZnOHJUq+dSG/rjAO/mq6vJ
AYyPKiOIHGMcfnTtON/OuSteoQsNh3nxGua8S4YdOTPmHfGG8NkGKBhpNGWtRQmmpxkbhaRDmZTP
ebtmJb4IOlUHAMuijEewt+lZ1jix0FhXrhUPdlAfsQPSmjgd56uvX4qneKStdl9tGd9jt45ntfNY
+lN+i52Jfef5qmDWXxApv1zNAL3ZeGBk2AEn1CtxVOjbYeRoLuhjWuGUkbUlqiBjPCeFk9NVocWP
i8L2XxzhLXXILLLhi6lF81KubrGdGjZivFzqizEbhoNBrkmLsAbGHQWjfQNwrZFJnjYmj6LRKdCE
vvTBtoIwGoPeNpCCbLgDZWD2G3f0vVu99Z7K0gegckSan/BQSA6Z02XbRDOYQ9HdZstoc8Dq+s5F
Tvdm9kV2v5aOYrTbt9bZknyAEWaDKAs8tzx4xKcxLxq7cw5j+pWh27TN8BTZuEVmRpzY3B/zRKb+
3F6m7OkyJTUDZJF2Wux7anlCy9k84xqa7hfIFCE5A+N2dR1YkkbS7hNxEWbzxaqzV6dzQSV8otID
R58eK2Nt9jq16yd7bcz70ixGJIbF9GUQmkmmaq4d8W6eyqjQGzdq26C8X0eBt8kg28vkr9/MDNQu
Bu5rAZ8KR8dEw1hKC7OPnGmX5tbNg0Gp+VDXhXvf2YW38bKq87C/9ILvKnPKm3xpJsbetsGQgT1M
63TtzeAdIi3OxUtFF7plO7BuUqJUsbSoLMwbrVUwFTXcO8w+BcyDYLptZUXr0vYGYfSJt2GQ6xx1
Zga3zTTVJ6iC/g2jwnSbevU3kbSPZaI3ONjRL4Kuco3uupYwoOH+peWwffkisnu/ivHveMPqcX3K
TWFG0s9+Wm03HDSvLGM68OXOr7L8DGrsPzEx1x+EL+VlYapDUmsB/IkzNLMNJmOh0Ivg0dK8zg6l
lwdfafBpnzq635B0WPcymwToYmXY9xFOozSWBHPVe6EKP8bm0fnJ8ofo0Y72y0Ck7J4mXwA1acGW
fnQf5Nm6l05l2KHfuN520laxRSLEcK1sjSTsBOMgZ+xFEvpLJU417qwbgHL3ok/XGSaN3brzqsyL
ssLKVVh2mJdEhjQB/0ojxcwecsp9VfvNvcyFPCmsd+7ya5wCiQ3M9glfMG7o8ZkwqAKwChuDt0rP
xKvUnAVecrHmjDqURlJoWT2vIF+voHFAZ11jH1NayrBe2y5uFKygMgVWYdjpHUlUHc+50qZtizto
5I+O/J50drvpM7QPq1nUx2ltkpsyKJlImj27bOCND9JZ65O15NmmQ3Aa6VVtTFjmcnxa8PjsjUkh
p9bOgPQXXCxhL5uM1ImHpi2WOw3r7EjhwvTiqbiDkhAl7YhzlppDCUlBb1u02VCa4kZ6thmV7hQA
qQU8MsqT5FCvoCxy0WdENZaXHUp7Kg84giwbaRFKA+DIO09H/qplz7d9N9SvYIswY9KcSVxTHOpA
9GeD6JYdnW3xjLR0PC+OylH96NVngy5vlzZr9ykZhP/qZpr7w676az3R2CHEtDnyZ8fY1CTwPPdt
86wwNZrpI87+MnS3hNV6J6mvGs+4s+9Me5y3mHt2B7wKtB0jeRPdytTcg/lzr4Y1G3IDbARDvvSS
Fy/X511R6K0g0dvSdkNjD1/zejJX5vdB8kOkwtsbZI6noeXKxKLzyrGVThlZwj9Ud0wx1D4YjUqy
tHt1NFNzTqOGDaMPM9RFP3QIdxsg/rtgqmzwFixDYT6A1bSojKbwmoV7KyeKy3FACcUwtJWhy5jr
yTAgC8BGjrHnT74V1XzdUPVs/tHA1bmXtO/+hkgi3MccwmPietFD6I8/RwJrIrEuT5O+wGgxpluu
Y+HyVg5xIkYTFonbdF8GOCu7BJonwKdtigciv6OAphm5LwPwmUh3f9NXjfPDyQRzfJLN1hOYWn6a
IHvFmP13sdX1N13p4QafUvQwIbdt/HdRgjKt13xDRXwm2kcpZO/1Htilg7KjPQtsuNn4R7/TC41k
T2RsR9kex7U0UlpfNzdZbrLBjIzCthBS+tiGXxA39GpH35cCT8geFt4HiRhQfn9XbVIkoXQ3dBJY
kC7hmf/O2iVDAzQ3unJ3DqbjUSHEGGeYlf6DIv5/bO3/j9jr79ja91//J1f71z/5F1eb1BuY2ibj
cdj6Dsvgn1xt/b+u6cA6QnyExhjMoiL4J1cbQnbAS0cs8+tfXPnd/6Rqm9Z/XfWeLn4xJMnAVbX/
N1Tta2zAf6wODYk5AkuPiKD/5C+nATOBdGrc2MSbPTmmA2Oo8IqtaMx7ZQr/sq/cB2DVQkSG2ziQ
RBtrbtqdSeL3RGzNQrsP+N3nCxzoaTbhQzEJusmkt7wt2dX/MZiZM5F2Jm+mhs8Zn0ONCqddMDkD
JFxd6upG+hfNUXCrKjzkPHDStnppgDj9OFDZXG3ydUqKyJR18s3BUAxlBzSo51lvi/RuGQ04dQmi
zS5alkk+qGVaKfiAsAUVJBsepNJKnfFWde0TCem+e0zpI9Pj6lBLQjGpRXqfBDhkv3g9ZOHDAh2O
wkQZDg4uwPE9WNYKHVg/evMIyhCXxujP2ySXOOxZY2PoMY1jMu75vops1yg37V6HxSTEGnfi0oz6
occxcjL97r7C7zY4w3UFTCuwU8pukZbk+qnOe+Nq5Zpm1VFrRKXuIZfVmK9TsXSgLw1cIRhDpcvj
iMqitKaj7JkWfFGGabQ3hPe50kBf4vbZRbMsVR6FuUrIN4ZkuHEBiU/buwrrroLCW6rJAIvS6+EG
QXrqh9Xc+MNLjrx5hbgic2b5Tn/dgW0B4vNlrDVFSGuf4wC4bAYwX9+/uqcP1LmeRDn3HfeixHjz
ZNl3T0ih6vHYUmvXZ832tODQKy2oznDcJ16APxUJZooZNY8TFUDibMgG5zhOcp53ZU6Sc+805zR3
/NyGBKGwz4buSll4LOba9V8Ks2ecLSlnErHPkaLsgpRUxK1PO9y0IdSVAO6fY6gzbh1tfucht88j
Val6+EGkbtLLeOxqi2Kco/9gm4M/WmE1EDuthwGKtMc6yWFZd1laGk9lIixz0zYpx8vQ6vlGo2Lk
rTu4JjDFtxGx6TjpYZQgqvHUeWZ3SqcMMnGdVsHnxPbb9Bbj4x7q7ADFZuWGiFWMEiooWDY+rJ1e
tbuGp2BsLEP1wwY7z+xVXxvCEKyg0m6ZSPVa7Pai0uOlb+17o6uQvvuT1UHbbnITckwFZNhYKc5N
ga3hsecjbwactDHECDGuHvuQNsz/jP++QmWR+gwbKg1grhj0fucnjYlSwfAAejmUx7bHDbwWsHc3
NkZxS2j4VbvrW2V9UuAf2I9huV/EsBt9tUnGPJUwVGzrh714/fOqxDecyfSHtaLy2IFyrckG24y0
2TddW/FzeoiN+uQET9biDJsaHvu8xfbSEac5DbSt5rM1QBjphs9dZ6S3mWS+fh2qYpZbaE0b0RMq
62YMkqurp0aBHwlDVvgQlFUHl6Wtgv7SQeO/lE0KUbonRvOeQZUvNkSIUIO4pZ9/TRKSmppgbS8J
vYqxXxhiTpuxHh7KoXP3i5d6eP1bQKNb7FqXdjv2BqyH0VQO4Ie/oh9Ka0u/0wVwQWjXxCke0kpm
LY6DiVQ3dQ4CjLdAWe+tFYfkmEnpMtxhkHpT+6r/aazYI+wqCs5Bw8KUvQb3r6KBuFgLm/+98JZu
jHJAn0tVF9CFe3ux9K0PPpnvU0MF3zDrMrDBnRvxtuhGk7/0gV7dFm5XoQAYE/eSKcsqT45kx9kk
VmpiRuBgl6ZBlv4GknfSs9UwN2Wv8jvfnaBHMY9OYEiwq4AMdjYjN3PQxM+8d4KTpxWnppubCsP+
yTgPDAsgL1QOUTP0pi9drtmf+xFuuGVVCDFKNtYJzDl1SIXKEs/fegxiMULlU+7sTEFwyQ+gbXkb
mtlozWGn/LGNB03vmDEMRuldrf1T7+g15B6/sETW4Vs+92VxI5TmHEdNg6Ga1BKLyQVcefw5rP0o
KWxFAPPNUd7XzJBNvXXRgcBYwtaWYUWNAcTNPIzGawrlId3Y+sK/aZD42NH1iNagSBEbEbZ8EQyr
VcWB6PSwAinx4Dw6UgkIjwlKIFhHiCCiZW2tdjPC+WNGXXgW3LTRJ8ij9ZsCCBBPsoajq0zurNLR
8QwYsx4l4ujJcUPOXLKcWxLgxk1TmbbxYuoyX7YsORBtVZEZckBqgGYRn313OlZEW4w/Eb6DgIyi
hqHetmQEh8iZGUg4pOsVjF/B1Ulq0EjLGAo0V4Qe4ECAZNJW2yLXD6vLfcPI58TZLMmE7Wk4Qnss
dzmZJ9tez5bnsS/ql1ELMnsjBESuG2NCfRKpwhTWtpWkqYVpl7RDrIlOnOvZkzotf1tan6BFCHZi
qT4BWS/sLXpdd5uxg+cXOQuCm7hXDUW856OGGtEB1TdOWQH16Wh8VnQpDVOJxbSK/LIkWX+uJhqi
WBuXbD6QLayT3EvuAVgRdNt907b0j7Ao6vop71J5mZEXB1vdKKGTCdfQh1uhwTjfJXOFPEPa4Myx
Nru6dhl1WcH+IWMChG1uB3k3rn2Cdn9IUxIrOqG5W+CF1aRNAOGBm2A4qboxdLgmUUm7AovPXGey
D3x37E7WJKSMxrGy0j1DTSQTcxYI73b0OP/CDj8U+baYpcNojpWwMDceeGFDovwSomFqwm8lHYj/
FSJb/+oL3Cs3neGTjdKkGKzwg2b0FQVO29EqVusIHuJATyRX44eSfk1Wtg0cxwuCBHVgihCcfI0t
Z6c5HOY7Ijyc5SnoMQSBZW4qParTcanuO3QDn1qnhS9rL+CnMfspCKGP83CFYbLZZJthMGdvZ2mz
hyIpQTB4TVkoAwRTepo+pD2MnVMVOJghc/yke/p7zeQJVOZ48nlbSOgVSj7wywCYwdNm3nSZuUW9
13AlBdHMqJOiwMkq60Rjy+SbAju3wmkeivNkjpA9BMHHLgQZYl32DtynEkqqbzy1rjV5ETVjvfNM
wz8DHekj/EqETQ+r0asHfrf+zfITxhWNWdfZjU6IJ4XciIzi+zotvglyJQwFaXZUyyb3ssF7gevu
9nuXt4+tRo/3Q/oNI3wPDC9r0cSlcx08OQjIctA+wWLWhD1kEeiWXm/TWvchR7IDLQdNMWSKgInM
blPKnLERe6F+zNJ6nqi2hrI+VGs2v1q59PWrOsZAYd543srvaOevgQmoJsI0U6reg/oJc4/Yrm7i
oS98VF1eNgXx5PHBxnkl5RpLq9PKszCnYn5s5LzUh3URGtD5vBTVzTxj6QJpoiStJ5mNlRZ8NG07
Wg23s/eZMn2JAa0poKiN4zLuDRDLEoIrR/gL79xyDjY1cf+zrYEYdoQ6rt1XrKNL1DMuDeX9AqPH
uFgT09UYA+3E39S5Dl8L84FPjWmMJ2FZOV6lRidBffVqFLsK3Q1ZRzahRJsAXFvu22HOrY1v57VG
JmfSeRcKHyiyjO8zgPtqRYNSCEqG0Jjq+agj1YDVzF8+1clKQVNVwiqfYZtVqLFqEj8/aaVjN58m
s9LdszEDm+2ZzFlPE/4PJOVkZXtupt7JEOlnAj93goqQtckcFROyDjjoIyzt4Cc2Eb1sSJ9eVeyR
PaMdNc9Nxlu7BY3AfLSDVO8bLSMNImKuhEDPBl+4ZdUHPH/d0bRzpieJdj+7wXXkk2h8QWHX5gKJ
eI21AOjggqCfwyeFQA8vUupXdQqCqbF0WXSuWOfmM7YfufoeNGwK38ciMdYfwcTKHd4wvjIbPabS
KntaIrKmk0iWnCMhQwUY9YQ6saNlWaAOssA5/Ur0KMmt6lOaKczcs6820Suf5rkffLyQ25Rxa+15
fAHoK1S6pXQYTNzmNf6bxPBapJoPia26ZrnHeEkjLSKYrGJqN+wFoualkqWKzQ5FerO5oqc5RxWI
IAz+QQtimAccUlZG0AB+CTXpB6nbQeGHP4TjBU7+yctUBBBHUWcxwfU2ppXrI55OSGlbcMKpXOxP
xJKROZfDGNYiG7ur9DwZykp/ss1C74d7PMxbITvPx2diakG9nGBGFQGgZw4PUtCRPtSNx/RicNw6
papNZbapyut4xGMfTWLHMNIsYLAyWiu+94GLvEhowaNZu1m+MyZr6s6Y3VI6Teww+W3TdOpxtcp8
vG8RiuJ/nxWEBwX0pvpPiTzaiGnlnWrfKThXCN3senoclgG1jrNWWJksg0qmnRgM67XpV/PNHHsF
5xJX96+65hmPvoTcEmZkLaMFTqVVQ5GXdntg/J79rOuFlJYQy/cKweXUFKxCA/p8sVWl7uXcJQPo
dGhPBHtRFUhHfhIEyfihNUl/D63Of0MvRnvk6qXnRJy48xBbReaVdyNvBc0N7nZNUYXLWDUYceTK
4k3I1SHKnuSwcFltSCL0GWQumWqmR3c6E+4B852DxdzDYnTN+UZUVe1g6aGVkpFJP3Dq5U0aWOTN
6ch7g5Zj//tspLWMV5NQ3KjuhRHwcZV8Ym3bw3aH07DCm3ZK50yqmTfcO+3iN5FVwo2NVrqyEruH
cRCHdc6cgQ2uFFZoQeHJSLjw0/EGK3XClKRkgmZatfKPeKD0FOxaQ0pJiLTTfcV+3v9hzZo+ftah
481n4WmTsx1yWw7M0R0m8RPK0HPpFKkSkTvZ/oU/0TlHmA8+iW6VwZhwcLQaxuBYwS/c666qrBB+
Mqy0qK0crIl0oI4QkyTnsUBeVqJCYn1HZAGQ1c6BM4obIuismwaJvLvD/MmCUj24yFR0C0T4nBmF
8jZFP80JFmetbm+6pEHDICsKswMBIGu5WQzKVCLBDP9BiS7wQp1Qqjpq/SH75FKRMftNIHalZuU/
JzAsHXalAHYX0cSv0E8KJzL0IvvaJuP66HtX6jz910uCWTzEgcUOwklYwb2L+8gXT5dM+jVC32+4
0HJvLZYWs7sWSBTzkVZgZNYcycQfdk46Y5ZR5cw+YttneURt4aCnyicfvi0mYHq6UY7I3c3QS+RZ
KmHfvNUoG8UjeXhe86UtWmodc7Aa+03rsK1/JLlGWPFqcFQBEvg+6TIInopTEYzlcVgcPc6lhj46
45F0cd/nhf9gl52uYIOZbL0JR1ctNyIjsGXTy0KD4Dc7mgF+owGJE85DnPo6i2qISlryEClGXATN
yXS85VmZBey10teXw5g2df8dr7GEE6NisH2rLSg5Ug6xzAomHFwt+55wS5IEg6KrCHDxIEfcW90i
7gga8/XIT+b8MEmVlLfMuj0b4nKSZs9Vuip5D2ok/WMOWBhEMkvTC7hhtYDgrvKp8hxJDDAtJQKr
QcpbbKMXaJiMDKxOMVdITBjKjOC6MnISztUxCLrivrZt/xseUlehOq5WdK5OxmzM9YvbNLHaNrQl
4XPozaB30hDVKtS0fllDa82b8aChMIG336vlVWDDcBRrVTdEyyY5CWZN9VZCHIbHQWwAm0eyMGc7
VNNazoep9yF8y9XA72YpZkImnbrU0AE6vD1shUuMgkKndrLk0XPS1j9ouYYotoV3RRNczNqtmUjZ
8ly98WebXGmVGsUWDPQV6eAOAb31Wfoz8UeUdck5M5V5tJPgIiUsOYps5SNjk+ztg5W1JtQsu/5Z
Dq538YFbPy8oDYrb6+Qm2fdMK5ydDlFJ7lYrR5IwQjJ5cPCQuthjglqvT7zls06S+iezVvVtMVp1
rNdI+QVtvlN/VxYfR2gPg/qkA7SFyWBRvI1MZXiG+ilNAvdsAb9CXkIMT29ANfUiDBxWOo7Si7+M
g3bD+BWEDqM5dcGveIW87zkZIYFBeYvDy/d2JehucVGA2braeLsxiJHZu1cgUhh5+miWqfgEMV3c
ZT5OHtFsO3LXNLCPIui+PULmquBV5G5mnZa0NE/IqpavCRjTc+Ukw3lpmRbtA9SZgQ5LV/VvTjo9
kbhhgGvCSrvNnbVoQZwccXA6JNu8GI3ZrYvhXkkWIL3e0CMk4/E7zyQbzmTfUEv3TFtKFCJXeOfN
WqmA+S4sINDcHoKHQF+NcxZI/6xZeTVwCC3pEBosW75Y4mQuORycaUv7bSOpzRZgv0m3u8/4hIE+
eIllAQ5X2sUItBETTuRCvCtVf7exZ/zpLxOT8gpycMcBUflvdV03P2xnyvmn15ymKGEXJuCqBhkG
CBPmo4mSbYjbQMnPHRNiM1RQYQDV+p4JbhNAygpxCERjRYzkfJTznOURRMb1CfTemrfzhEnPeZaD
+gI61SKwdTv/Jx+WuXfd9VQjEDsxlCzurLWfitBtLXnu3CC9Y/P2GKWRS/aBodx/Whf9G++/Tol+
s/CBlF1zDDYtxj1GnLAvYZYUtp6CJfSJpJql/+TV2Qcutv/pkfLva72z6TQZ7xNvxLUKc+13JQIF
ssFXXryxXujFosL0wOf74INbu44s/uEidDXV+ffl3vnNlOxFsjBm8j/r4th22AnoxyqZL79Ndf5p
c/P/frO1Ma6/+q/+/Dunl0wojpWRPw+1hS5VzhvquXNgQWbNNGzvknSDXsvZJBVMyNaDKpIlL5nr
fF/GDxwI/3SD7yZ4wht1rRnWNk68oYvsxC9DwFc7tmT6gdHTu6Defz3D9x54hKp1TQHhPa7sa3FX
kqBaZnp/jTtqrEg1vb81FGKTKenQynZpgN1H+kMKHoBQmEJkgdXvCrO15vjvH/sf1tAv67bf1muy
BFkNibGNgV/e8Lx4pDUFVAqa50zY18wfWpDlg1f8h+f73l5sWRf8+oprgCyLc+YYKHQ44Xn35e9v
5Trw/YsFZL0bBK+TIlm6Q6awMpUpW30nIFaa3kPbDzd/f4V3M+d/v77rnf32tLAURgd5ndVPLVhO
Dyn5uhsuyOUxH5WLRiDfVTpgR3Q3H3ihvTNn+/c13+8o40RqsUVVNA230Hl2ILj71tHZD1+04W3B
3k+veGNZSyjSR8v0D9+i9W5nqf2WxnEa5tgzSDPS5s3ga0CHd+gpN0226+qtTw9bOC9tu9PFt2r8
YIX86RW+22IMarg2KPo57mAvHoSJtrjPkAvQ0q8P0mw+/A7/MJZ9H5bhYkdk8h1yIaHdzhjScCN2
BVmuftCGKQwGArCMltnj5u9Xzp9u7N3WMpE4ZhkTqqWaj30VYjsS0q1mjoV6/uASfzh5/keCjQ0X
FZrLledQ7yElhSIgEqresrHEtQsXZ3jD3OHvb+eX4fVffGu/vMl++xDSwmk1I6sgfqDP4CLXa87J
FHtZ/1KOBDAVUOW6rZvn9/xH78+sFXCn6+/REO+uQf/B5/Gnu75a6v32Q7Dh9gYv5YdkjQfUqu4Y
2224GFRAevSybaIP7dz/dKl3+4tdY681DOUcm34ajQz3avMbTgQhDO44YQ9YLdhs4/aDJ/yHFXPl
Jvx+Y4I+QcctYI4X7TXQtZvWhak53C6oMxc6Ya3rQRHhBr5hmxm57NmzWGNt+YpRM6mhf/8j/nA4
mO+2HiCkyi86Vi2wO3meTVw7n7Sq2qXmowvdPR8/OIR+rdG/Wk7v9pvcgF8q+po9rmJjm5dDQR/k
4G2GrYL6roybwCo/T/qW619XtgfIKPl4bIT4TdDuMNaIihzQn87murwwavz1kDrlnCTDL004t36w
hFwHmeUPfEbwUOg/4P/8aYM2321aZeKsXZ92/Hhq6dAMLk4FN9DJjiRRn0bGuy4fA6tw7onK4kP8
+3fz6yX81TN7Vy+lfkBjfN3C+nV69lyyYyyWhz/fNHYQm0ayNRbYfe0m5SmO4x0c/VebRLjrRucc
vYUMPTDZHBsg8ucQJud7QrxCu/mi695m8D7//a80/rSM3218gdStUvj5P5YxG8CYfPOGXQ1b8rqS
r2uWT6ZZLajdfrgsLzMyQo4TT91+uIp/eaf+xZN6byMqTIw2Oizp43W4KztIMeD8Q3MK+Ga5X/Yn
YX1Jrx3Mqm89+HUf3Pr1/f/VZa9f1W9bU9mtogfcn2OtYiCqF8jZvU3LLtX49+yIIwuTR9HX2yFh
jleoHx9c97oA/uq677bEvHDqTrMgvEEQvAzVK4ntTPa3qnUfrf5OwMctUM2A5258NA4fXPQPW8Wv
9//bzfZlZbYZccyx5mnbLj/ZGc4+fMTQVj4PxrLv3a8UDrBkI6Jb0fWOdcydo4M7EuNwi10FhI4S
TdeHx+F1j/qrp/Bu/yTitAdB5WAYhR7EKTkim0Wrs/sP7vcP6/pXgf/b/ZZ6n3X1+s8DMLW+NQkC
mt47LeRBN2w61Z2l7hTGcuPWKoixdY6+Mk4cTDjJ7v/+N/zpJ7zbNN0l75JST3B8M38S0XZx12qf
JFn8v8xk+Vfl+d6LGHGYIJ93nnGes4eo84K3pmn3LKW///1/6vh+bai/PUMxmVqtd1QsrARPv1pP
w1T7whnuSRub862CAeQmv05wFXDI6R98mX9aq+/2JFEstTOTGEwTFkxoe5enq+uZL/Tn/+bsvHrj
VrYs/IsIMIfX7mZ3K1uyLdnnhXBkzpm/fj56MIBcVjUxwgVuEO5hdaVdO6y9VjWHx2Suv+kGNAeX
ZynZJXX1Jl5NUrfzfqbuAedL2APNg0Zj9GABNNwH0r4bY0jOuipYGjg1tNxtLQxcaX1W7eRp0w2R
+DyqYEtmVH2dziUQyA2D9jXzyApd511yu/qv9Igf7TD9iLG+vFay+EpdF/HVYrUwc83ZzHCmU943
M+CV7jkvrxPsFRaTI2Et/bd3T04wEZ1q51k9YijXKGfAn0g09xjgWAXp7/+NbTbPuuTIiaT0eqLD
YGIxsRERVWrCPsrtD9gGmL2Pbtb8xC++vITrxrxh9lTBKISwHmR0URLY2Mn31fKvZqj5Agj7ZtA2
jtu6Pm+NsT54r3ephQpyoG/VH9X5HBa57yzWniTs6fIUZKdZcGyg47GaZFomX83Lr6UefCDCvPxl
2Q8XLj6iZ4ZtzjMhUjz/yKrla5k5X5yh3Xh5377qjqjOGkA5oQ+6MfmgQ3/ac3hPe/EV1W7qFeBY
3zMFpI/+XnuSyPPkxDY2U6H7AshxA0qsfoQ+7/L3377wjidceKSTaNlzRpwHWj7wuMe5gi3nUS/r
U736iPHjpl8mWy7hsoO1STQzwfwnqX0NxP9zxRsKWvoz2eL3+eawZf+9XLByuUrvVbMPv/d+DSom
YifDjegRL3YtHhiI1z0GpalOm2ZF4m+iJvv3oLVh0KjXUT1ygua8WnkCNdzudTWbL5ZV+2t0rM7P
1nyPSbu8b28fbccT7j3ZGuS5vHT2aaz9nUydBqAmX444mJe//7ZdcUTdxkGbq87i5fTJbz+pgfqp
gYyv8uZrkE9XMO++bxTh6ueA1SlajIi9EbjXFfA74K/36ztj1svZK9PD+8YRDEED9cGcIpFOSw9k
SWqkXfdR+Z9Os3a/DI/vXTRXePtzE0AQTVMz/XX0ipf9fVMHR+R0H2YlvhvG922NKIZG8Qfhmm6Y
fbq98M7So1f2Zzh0XiqlfQ6Nd2VXHVcwDIFbBSjjNNwkm66pP5H0aOx7uHIovQ4bg7z9TCJJ+vfN
ScImgMWPQWJEiLII8mQdapfqxGvsgt/W8i1ZSMlxdgW7gK7EYCoaByBKh2OhjXel29H3RssyWYgI
0EO6ESjIZiTYgghyMgcg2+wjl07HKNxvhkHck1IqRbX8oHeDb2vzRoVGYlFdwQh4YGmApuDYenP6
4M0t1fSpPjcIrYCk9C9fnfWH//v4O6Lm+WR6Dmgrog43HOhSTeErRKXkfa+bK9x/c8xaJaBFwFfh
b9kFS/EZfCFojY31kfiXcMb9fb7GzKbW70VYSQhm5y80EBOUEn2AzYKskWM9aZ/r/5+qx/+FT2gw
/j1YESHvspTsxkRBkJVq/yNK9uhJWFnakSUj7teMjZlJnu0/MgqvXbIOzDE1Z8xzd3Rc4+iqQDPj
0wpdqmnstrp2v+mlS460I1iCLjVGGAo4AU0/wX1aHZyuvf+TYV7ZgKKFLvoNyybbL0ewB+WsOF0F
Z5efW8qJLI0WPucJEj/qLeHAXDw2UIps+iOyNRRsgt3qbuzVzIugA7Opl8MZzbo1f8xKLmtC3d7S
g5eYH0ewCiEwRadaSsxPNX6yQvdcZKQuzXSZdgMtvLCwbSZm3s4GOY5gE3RzLFSj4mTAkUrhlFBK
PdUD5OCOuZZYAYztwiibHgpoqisIlMCrViiwP2lRq+wvmwzZwgrxQo9SURbPCf4QRaPcdj60C2kg
sFe9BllbOX1qm5dxq14msU+OYEJ6bHhYZThfWdT+8mKr2WcLUKfLM5EYWEewH5ANQDSp1LMf6ggM
NHRJu4H+sR/pOzXMjassuV62YDYUPaGooDIGIG6/GlRf7cbvdJDvFKJgm8y3Fm8JdEmOoSiKDMIU
yeCBodYNoXqYZ3Ba4ttlCk/gVulLk01IsBewgU+aCTuXD13Cf7XXfJntDJAa/Kz0Cx4UNFDGob0d
JsdfA4DcSv3aGL/Tg3G7OmSaF38syGjz/79ZwuJ8eSMlp8QWDEto9wP8EcQFodo/hNzrrKi/XP60
bFEFM2Lm1oi+A4tq0aweu94xsFsfrZdkN6CAueYJL4+zfu+Nh1hUmTMyPbCjgnEQmbudBxhlSAA+
vTPId/7RgIWMQXPC1XGxtR/u4N7CrnljDva3y79eYhNswSYAlx/czMHTW0BCHyFi6c+G2WKfwErf
RdAQA8Zc2xdKWHE0eBoOl4eVbY5gHcAZd0OUYh08xHT2HsQy+GXXbY7Yj0HaZGes/PWXh5Ltj2Ar
9GaGpKbE+XeoXY16f4gb61ODmb/8ecmtsgQzMYHJK2eb7fcUgOwet0h1yq9JioOhldc9HDgoOr1v
qPUnvHIuogVNlwZhPH9InlbHv1wycN0ninbXFJWXZquovK7MGyfaEgwFwEjoMewFy5dkxvcYXqii
QWwAiH2KrgcIhGxCS1i3bBuutHbLoZXs09o4/np2wKTh2pj02Z/L+M6Fnd607Ie53DhwkhfDEqwB
rSlxqeZ8XSv0L7E5wdE3fApi/bR5USWmzFr//mp3EjPG0Y9ZtSqmFwYmQWx3uRGPyb4tOA+O2kKf
ZPJtNOWe1lSJUnobZlK27IIBGNWknnOH86ujf157CBNZ+v3mD5ctu3DPg05P1WVh2dVo5fXpb/MV
d0Fb1WaqQjaCcL2dqHYHp1IwYEF3oMpmFvZH17xSqmzj5MicX1O44TOyZyqSqUTcxnA3Z8+4vE3+
wr8T4teF7jPaZnQvKWI7opD7HDdVrJpMB+mdT54RHSBUR+l3uUlUWHjIjSsIqzv2MEJRTGPmojkv
l42LZB1N8dLbPPxJofHO0KOI2vexsoJ9WRuHLNowX7IR1r+/uiCopKEwF1vEYUDhpxU1W+e3vQ3m
FgLly5OQ3BOR5WEVbdbrxiD8MibIQUP793ZxR2LoTeF+0+StGPC5LHAKuTmRgQ7RdaCkjwUsk7d9
VX9TK2s5IEo3bqyXbEDh0rcN6P1mYUCDPmWXSCTSzL0NfCIEhhzY2mkzvpPtjGADFqDIgWOEC9RP
+U87naKzORfhVz3WG1+xqNRf3h3ZMIIxaGhmaaMU5roYbj2U++bpqu+t+KgtmnYO6ZXxL48jMWmm
YBJMWuXbGQI+Dlp0hP3sRGPjWUWE+PLnJb6LiB0t0Twf6XpafHTyHsOpvVW7FAbcESmckQqzmXob
roXkNIuY0GR05naw1m1x6xuagF60yj29bw7CbXcTw066mrsYADpfo9wEAZMubm9sXnl92ZiAbKWE
G0+CSqkhPcVhAQnqIhgFrfjNlNzRg7WN0JKcKkN42aPKgN2etle6rr1jW8TflUa5j0LrVKvDxhMg
G0K4+l3fl1o4x4tf5+mz6lF5JfkBP6pft7QzXt4R2RjCbWcfKL1oTCOJux7sdZTuzKlPaMNfoitU
hjYOr2wY4arXVTl5TcRURnOq7ocx1q+8RLkiuqOfW9uwXJIL+A+qE8bwOIal0V8UhJwQOrxTXBSm
Fj3aqCdJTKMh3PAUDR47pYmQDUh2k7KcLft5RXgllCuKDC3Krdyh7D0W0ZwGDY9zMmKE8wTKiOne
pGxE9aig/b2lFZhaUr3ypaMkse1/S5ZPBHWWQRv3sPEtf77+p15F6h0U2ZL9SuiFK8B1Yp3XTBgV
ErjTD6mCXEb7+/JBlKytLpgGOI/NQocpxacsnhRfF3iRDRLLRTCcywSxgWDjwEuMg8gXFvLqrPRu
up+SUxxmeJdd9XGOSAH0X3t9K5ZZz/UbsYwI34wjz0x1OO/83IFrGEp1R0XXRYFC4iGBFcJey1rW
dEzhN62X39ZWskWXxFAiZBMuZRv2XcaN0wAaBdMPDJUGeeTjTlV1Bd2MDy/UPcAkNXsGTWmWCZRQ
oPPa7DrxojsNCSUSninbvZlXlVx9XbAwjt70tdtRWomixPBVtaMhPEpPsxJCQp/3yBJfPkCSZ0vE
YYJzNtPEyy3AVkW/m+gGh611sU+Xvy47noITMQwRLFFZaNENRe+p3S02TEO1T9d7tqOl6QmZuAlu
zc0DtH73rQMkmJoIAc5Eg7WWNyw9NEQvpvky1UfEeg7tfFcWX2Pl8xQ89Vt5U8kuiSBJmGu9BfZy
C74/+3qymlPbTHeVStoxUTY2SDbEurSvHPGFDmCcrcTyE6OjncAxuls6fscrZFGbm4kY//JOSczY
H8z6q2FgDUM3LygtP9SKn0lW3/K+XVnez8tfl4VlItIR/pMiW/TW8msd7mZTuZpAIMODCwdKenYX
/Rudi75lNVf0rv26POYa8b1xFrR1pq9mlGZIrmrryQ406JA7or8JoSV4+Mu7Pqp4ea4MRd3YJBl6
QUQ2tmFkD+7UozAJinrI6rPVIClnoZt0N5T3LUMm7jGdjguSedtJYsnl/YMRfDXFclyaNq8YVQMF
CHfPpyF41E04O6ZjY31h7Gmmd7m7T9rntaPOtaO9spXVly3vasNfje158OyzxpafV+3Nqmxe0a/d
jSfkwb8MS3dyjTze9zDBXN5N2TUQLAmMdbaLLJrtW82Z1vvnfLLQzppv49p55wii7RghKwog2/Qb
tb6Z6DbLpvSb68Uk8A6X5yCxhiKq0ajozh6Q0PSHZU52qKgC4FRu9IUG2SW/bqLJQxL98fJYkvss
ohtnI/cGiP9Mv4ihG3OH4ZSrw9e63zjwkpMnQhyVoltqQFWmT7fy59Eyf8aBu7VMMmMhAhqXcYSX
an37VskCzfvel09pfjuOH2GhPsxEJ1U/+naxYfkkJ0sV7ISWLFFqL4VNC5COKIQa3k3oMVdGCz3A
OzdjXcVXd8W2sx5LzRCakj+jMfc5S5vjZvFONgHBVQhR+zOXKbd9GAQGiM9otGlqEPOaPv43Qma1
seWyEyVceGNoFZosmQSsxxlCkeWVqbgzbMy5/74jK1xxOGRiWIpg/XTtCQ4yD2XMGtKmZcMXkS2T
cL8R74pVXXEtX8+W+aDOVIxDh2bAlbEMYajM2DhPkigENtS/d9u09EGtEgayddhUBu/4R3lj/Omg
PR2aNHGCoEsGyJtQQGu2IIhv2xZbhDh2htYnU2jhx6GDCf3e9bRkRxWsTkvLaLmY97hBl7dJcj1t
Ee2oQ9HWAJ8a/DD7TYeC7QafwgqKad6gEWIo0HmQwx10yMMuD/j2xtne+vdXt2eOqgImt3ygRfV7
VduPDvxvav1xLDZup7kesH89BZTe/h4gV8JYq1MPXaplOM9E9Z0CnwKq3I3vxasogYUgL6p2ydNC
jgp9b9hsDP1MEEdEueYs1xaqqSyemjBElq6/svI7O2yuaCCKI+2zxz9bp8WKxxrsAu1k81ChcVeU
iCs/m0OXr40mVqz8p9LgB4zC5YtJttx4Se870cYkJTEO5IF/T9JQ3cjuKjCwlp2GSDL0GSRGyAt4
16ppth8HM0PUfZmgvNXmvT1n450Go84LrGvjDWoe+gvdpP18HCbD7JGXLKq7UR/bB7gNiK6bToVq
HZ7Cx3mkHXwjHpRtvGAQPAfxoCUiNVhDbz8OSIJZw/VUvCSbKei3w1p7JVN+fbSUAeWxYCKBr0bK
swlTQmppT+PKBDAO8I+MHy+fYMkwIqQxaCylpMca5QfYyehkDdDByz7MUYEO5nCdK7qxdTclR1mE
NcIOayMYwLO/2p4u6u+gT0CBPpuOiWufcUDrBNkrhHshHr08t7efBUhj/17CJV2A4VC/9xe1uQU5
/C2y55tFNTeKabKlEy9/WFlu4aIYZuc2am91eG8VoJJztzwWyvIF/Zj3TUOwAaFjToMDiSH5ouVH
OxRXbgJHTVa98/PC7TOhS567piAQtmh+7eLlbh6p3GzdbtkqCS5AbRp1mroLYgtW+iHSp0/ltHzM
xnaEFhNalk0PVrbZgg+QECFqUC0xTh9eOZ1z5yaIL1X6xiq9HVPYIpLRga+6iVumkTkAu7KTA2+Y
7SBWVzxb2WnxIp++lvftt3DzkY5ZnKRnJl40fBh66jW2fetO2cZFlCyUCGOMFCikEeTg8+rvCiDX
aR7MY6jNrv+uny9CF7vesvMwHiwfYsfbANWGMIjvN50J2a8X7jTsqXo6Dvx6d67MRyCr2VGf4/ka
Nunqy+UJSPrYbBGlaFf9PJvGaIFf+i9CSSlSIcY2d/pdh/BCdd2UATZM2eO25MVXcizvO2LOOuVX
zoQTw2kI0SXplOJhSb/1WnReTWKuPvc1En+ZgwrQxlASl0zEK3ZhBj7RZKj2OlMPYEyDBFn4pYVZ
90lv8o2HXeZuilhF2KShuFyP2mx2Rwt9Sh/UyamtG3+leh3c4T6q4Ot155d4zn5tzk5yRsTeibLr
WkST1uqtY7yU0S+1aW6tagtqJnUyBUtD73FVdyo1L7cc0PpdOu9U5sbvHPbEQ432xs8h0vurtHG7
mxh53wOv3gaUUDIxRxg5GBH4yRyuVjOB7FPU7FNtR1dN1W14NavJf8PbFLGWrgYP34Qemg9V3F0+
e5/GzSSJpHHcFqGWGiXvuMsQ3ZkDEw1zFcHj3r6BLfAxn9LbJbCuZkP/opcNclQEJqpe+KC4ThCu
Q9uB45sWzS00ght3XHIBRFAmLGtIvaVEjK2RfEfiKUdbfoaVFMXB9X84jfN5s1dQ4iuKqEytdZzJ
DAgeIw9WxCj0fmWd8bVaPqc6cO7LNks2hmAW4XpFoNTWLd9xgq/9gnwlqoJVbDxvvuOyFRO8naHW
oeatiOL0TL8biOYRoNtruKbZCTFdxLA3nDbJQ2sLVjBMp6wf0DXz00W5iULza9BbewDbOIjmHAC+
gxd6ywzKrrKIubSWMA3twMH3wQ4ZGsRjNEarAdQOKcSFCUK9Jxs1003LJHGGRBAma6gO6ANZPtwq
z2o13U2RsV/07L6a28O4hVGTTkuwE+bi2HreEuYHK94dzk10ws8qVyxNXL+Pi3tQz/veSI56aTcb
+yYdVAiJlJiMoQFHnD+n1VWv0RQB0lS50j04URdnhLM6fkpVDep127sxM/IAl4++bE0FdymF/xTc
VkJuxtIe0sI74z6t4rJUyprT5s5JTK8Iz3TdrJpmM7P9BeLqKtNP6lzfZLXjX56E5HZZ699fvf2k
xzokGSrbD+kXQLDwszeqxV6N9Y/F0D07DkItMBZeHkuyYJZgK+LYHlQjxh6pPaB33S3v/3iAOP9W
nsDAvpWIldxkEYiJNZqgdKawMpZPCQkDd0Y9AaKQos12QVnuwi45L8rV5UlJmNhsEZhpuZ06euvb
pdGjdcgH4w6+t09kfvJdo5QfQG32xzhVP7dO/zKoIQpWKIJFave9tJDwHpAi3vgh67l74xEV8ZuT
ojnIgnAPTOW5zB+IbzXE3qLuZVq+GsqzVRTfN1t3JA+2JQRXqp0NsbvwqCJWVJ51o42PDewvl2ci
2z/BigylMyl6tb7YcXerZdpXS1N/TWF0gv92/qFVdXqwRz06R2b08/KIklqVLSKV0PrSnVjhkVGA
pwFbQ3DuMc7VQ6GuURYV0g6iNEKuVD0twYZTJZmmyGLXlNnQTaVt+UaMrllmjCfQis+z7V7ZRXLl
OvnXotCvTXeJNtZVtmmCoRxnN0naBKHO3tFCfyX+7TJ9q5dfZob/CFe9siQjaRZakpc/huoqDM3l
tvXin1npflLHBElTU3sAp3toyuR3p1XahqsvMY8itjVSLYi0euakRf9pMzJ46hzt55IOpMsnQ+Lf
iHBWdTTcEsZu28/78gQMYj82yR3CUP57DbyIW83DItacLrZ9BH0fBpKgcUcLRpKG7cYUJGbXFByo
ctI7vV0ilmhB+1pNP+ltBPmee6J18JRt1T5lCyW4T1SR6zIoeKf0xaQjFa1Vrw2v6l53DpsJKcmN
ERGsUAL3HrGI7Y/ufbx8Q5kdMhkYulFBUhxjddbgl91YNcnDaAoWrq3VEhe9Z9Uoe2IDVnPq3A96
6K/mYRPW/6f0/obVNgVjh4C9Q46Y56MP2oNJwNibISTvqMzuCrRsz6gsBYiWoFHt6unZURAfqlPn
aYxn8EDFnB0cFDj2Tr5F2SgxEn8KAq+v8YS8hgf9Oe3ZdB2ZiKtQQ9mCTMkOieAyWcqc5zQb4YaG
BjWgSe8fq6XA7TWV+Ij2rLuxeZJJiAjXqEQnITKpW1dV5Owto80/gA0PNuyoxOaI/KAV3Lh0smC4
08a65rZ+QgH8Kod/4rLJkdxXEQ8a9IM5koOhrB+hh9PPzi6pXxACyIgS0YDZ4iCVrdH691cbXZXa
FIXItvhaMlvHAA7ghz4tre+XJyHZaZH4M5gnSFN7JpGWwQ/TWR6mOLpWONmbBkfmeBnCzakQjCnj
EP8bZPthcJzvTZzQeR1O1+qEU65QvbasH16LnFCEFAiJn65Ub1lEJBY2nD+JkfgHJ5qkOakFZlmv
Agx92J2aNrxLsv4FDG+zywN92k+JthFwyNZUuD06EiLLUrFjfag9oplUIMoHU3yYZ6VfziiFXN46
yfEWEaN1ZdYsbGrDNJAfKq0+RDAZdWq7AX2VGHERHJqNsTIaGbfHspB/TaPyNEfjIUXOeNE5KtpA
qwB9AtWsVRsXSjah9aK9OumJkpELLMDJ2KbyKemaxyxG/dKqymR3ecUkV0lEgjpT5YSmsd5Y+MD2
q/wKPL7L18sfl+y6CABN89CZG4uPGwOqmFqShddtWyx72K2Xg2MhGHZ5HNkkBHuAgMvoZSnXyXCt
rwNa8miZv4sP2xaBm2a2BGmBjIaP/CPqRrr2DaT+B8N7uvzLZSskGIJkQn3HnsjcWA6KX4MO9KsE
yKac34lptHXBc84mxG4CxJD8ZujuNKWigymKf7iB/av3yo1TKpuFcLsjBW2IP+FA7+Vw2zpPcars
ysq82ww4JCOIyEwXfVdU2FTerT64J7uvkKShljARcVzeCMkR+tO4/eqi1aGBMmFmsBH0fHlxNO00
s/x9+duSV1EEY056HdqovFE5MEmM6anTXdvN8oyA5W3s1C9hZA0bt1kWDIrAzKhOdUNZWCdXdXyK
xfh9eH/IlxxWH63V783mbvU3Q+yibr1z7Vbj9WrtVLNKix7+M19p5/QaGUX3iALsFk2NrCIigjE1
h36G2GH55gF9xOzUq8keApYPtfaLBCflcLLOwBZ2jd6/c8MEBzqCOhTiaFaRxNWVXptfmsR7DBBI
LbVhu+QieYH/7OGrZZunoA701jN9kODEtAt0JTZkcv2inmMHHuVyce/NKdvq8ZUNJxiCKu7DEPUR
0w9Tw3B2iJm3PypPo45VNOl1hVrUnRHFlW90nbblNEuerz8B96spTkqDmAuynf4wzh8jRIdQEQWd
tXXwZIG7CMFsQg2SeQ1Aeqb/0kp779bzcfVmtSXZITu3L5XuerYXvJkNNJhkEUUcpqqbg1KaTAiZ
stvIC267UdtHWfihs7MX2wzPzhbGWrJ0IiTTMIMiHBzb9F0XgR80JVe+/WF77SQWVURlapoJvmzk
ODSmgYPeWwcF7O1IA6oCAdmGPyaxfCIYk7aqaGgay/TVUsv2eRTlwAyM5RolwvakouD8VBljumGG
ZDVokWASPb0BMSmWrMsm89Dn8SqvEtP20ba7oNK/hkPyqYfwpQsRArSdO71NfzYL2nww1Z0vm3rZ
qgqWQ5kAWKUeEx7H6rnPBiRYq49u0H2cnGEjbSRbU8Fl4EyoNhQ3Jkox9ncL+c017YYC4Ac8oOtN
DkTZRARrMWiZSbqIUWCL8MA59ge07/KD5SUvm2GQ5M1VBbchc43eCEuTxQqdJxIkxzZutoABb6+S
JaI2+2EgD9HS+xP1auSr5AqN2t3bRarv1Na9qsAoXN5x783UtSUiNZsh7HMN7ANgsLr7FLlOdp/V
CuoYTVT5kP5Q5lNN/bocDe8xQah146BJXkVLhG22ngKds6ma5KpODaJJiqUd+K958YwQ+C4faiRv
VeQ4YWN/p7lFlvDvh14ZUq1DJdFEFdTY1wlIpPJ+AsvR8x903hpRs9NqkxaFDXfm7QNiiUjOTo+b
UJ8Zb7GBDqWEP+3UbUSksm+vf3/1NBWhlVvwbFgIWc3ZVanT3kBdoN3YHtmpEOxAWSZI1+q4RF3e
/LSV8cGsHdqIYC5Ct8ynQ/Mazb5foW59uHwK376uyK3+PRsvCcxcX+MIZTKu+9B4CVPgrgaycwfd
Gr5dHuTtJ8nyBJswmpFbxh2DRC7E5p2B+KJz0241+Mi+LliDuoTjbC7A1wRgV/28oFcwygpfy7yN
t1tiEkTYpmUqVQ3hPm74tOzgJLnHOS69+hrw8aZJk+yDCNjUtdBtTZMxlGG6i7P6Kenrl95r/+u0
9wH3LRGhmSDzWU02SCuv1o+OgcJwW3c1YhjuuxAtlkhAaZqBkocDA/BmNruy1q8S12s3rrRkl0XS
ycypqOYHXIwAUiNv9q7tqr5SNe/r5SMqW3/hVi9Zu6idyudthDWXVS8Y8HaT0K67iRSQzUC42glm
vhtLhujL8q7TigfqRc/W8D52AEvkliRBa5ZWwzUAvfgUQgpzmOE5QW3xRVOjc5FGG4kN2W0QLrPq
Gui+kij34UY8DG194OUoM+UR1OGm/Zb455bINRl5wzDZPV5EaKn7Vc6MCHQVe5i/9Bk6q092iNpx
fbi897LRRJTmYnkUcg2eC/RJT/PYXRtt9G1dvUUxa1Cz2S8irRJvLzm38WbnnOTIidhN0+3Tootx
+ey0bh6T1Mg+IdZXx7tRKZVd0mXmho2XvFgi56QaRY3hGrhLcZfMuwrZ29ko83d56paI37SyQFeb
HqT50KWDiiQTre2ZHuW7vADoXk9Gd3SNpv5+easkz6MI2yzdGYa4vmGnFBoWSAum6Ih2CbR4qfF9
9qyzHetc2S0/QnLW/4FuIjbdQTpv+pYemXtFNfLf6awuhzhcqsNU2UW187oo8i9PTjKatf79lWcx
ofRdKFqyhiFwnmpG2py1eZXXmm0Y1lTjwRqH95FoWiJaNOob+vjDljNhxg/w9/WgRFK/J1AcMiPc
LYW6UfGX+ZsijtKiPxl1CM5C2Xonb4nuDDdHFZ3ayC53p6OSN/F13k7D2agyzn5uleT6x43EuyS0
s0SUZd62Q16TiQE/2uxdqF/ge8OQrGVTOiIiDWHil1V/zrKTQ4v87ebRkVh7EYLpqF5eL2VG42WR
3NtTSpnGQdH0VrEn7/O7zouIq6yHNuyCJiUPFPYHc5qenAkFEDU7JXadkJKHZPzyQBJLJYIq03pK
G89loCJvD55qQmDXf57KEo+re7w8hORi28LZV9Qxr9I8Mv2+72FfTrV9G4DHXo0Vu3dOFPV7li7a
CQRJsWX2Vx/33zI0zHd/37dyzr0W4lbDL8GcjBA5oJfybXCKPYomn52xOTRFf+KxPtog63cDEPFN
4KVsRddT8+qqd3kwJPWAPGbe5rdxaX5DMO8mCqIPS7EV6MmGEDyass37eqk7Ni1FR25+7u3hEMGK
Os7Pl7dMYq5EfKXRN5npIcbsT+2IVG5ef1yfTVtBJixUhz3H/vI4sqMhhCi4fQrywxwNK1Ef6kA5
TLnnmxCD7l03vCKEPi7ALK82o1XJc2kLDg4sUVPgIYPs13NzNVSUuwNtI7qTGAVbCFWMWA1TJebT
Di34beguOxd/arsvR7LnInBSHfLewkMxfDsZoAYy+h9wwoDr6r7E1kYwJBvC/fvk6lWnj2HIEM6a
MdWSwxwZ105atTtiicsbLtmAf7CMtuJl7swQmpegf6jk37pl3sosy5w9EbvYAzlqBoWvT6Vyzho0
84qFPbDtatrj0t7XoYnAlwLVLApxZySCt+oR6wq9YW5ErOJAsFVFM3c+8FqKAt0VGqH2QXVIfpi2
9nmqhisNzO7GPklujYhWLGEOVvOGuhRtnt/UhKNmTnPqz9EPBwl7tdT/q4vM202F4bzvlbCEe5qm
OZD7jADEcayPinMM8MTgiz/lzbJxfaR7J1xNLaonNygIoXjC89Y4g/qE4MKthl0ZBvtgCg+FOZ03
i6yyHROuq1K0Y50GBOUGKDKjmud9BqY7T5LDOGa/4rp7LyLOEjF9iq0WKVrt0Gik9RMa7mAhnfN7
swsios8Lqe7FI1BPKGT262SSAkrMPH/ZxHRJzIKI6EttdViStVTpol2naO2nXnWujcQogPBsmAXZ
7ougvsIcskZrGGMsf6Ljg56zel7Z5bv0yEGgwGemX/N3lqAskZZyqDXVU6eGcN127jvF/TgTAm5O
RnK0/oH1NeaSEhfBAeIEO1LmV4RM9+4Y37qdecwC8+NmY65sJCHtYCslJWoHQ9DowSmc/3Q3HrwO
sgNzdG7Ryv4vseZfly23xOiIwL4sCfB7DXZoss6F0u6G6iEzTYrGX8xQvQm6X87V5YFkx00wBPak
TsPoQA2ygKQHUrzzGu8h7YerTQ9N4t2IfJS1FXF6c+oAdvMDUsIjjSqmtyqpU71TPl6ehcQdECF7
c2jX3uQ61BrMMSLCi29iN6XjtXrn99cj8crLVIFp5V7GtZ9bm2xQQLND7R7M1N6CDUheahHOTc4+
ctNUIxduZ+Gu1eyfm/GTLG4UEYcc0C7VepIyXTA/ZoN1BUS+A5MV3LhOdKeW/W+7zAiTWbUwnL/m
VrDV3yXBp1r/oBErt6AUQ/YJfoPbYcyvdTU/5gRzO8UbXhbd9aMiul7y7rtqZS/m5B5A+tzMlFop
RZxwKbY0hGUHRPThyz717J4UUdWpN2mtf6MBciVZ2LCokjMuAhbDsPXsJVnwrGND9aGusr5bVh9+
9WAnv/FW7swF2Peny4ddYodE6GKR15YRFNSdMmpLt0XVBJ+sZhgXmm1bJdt5me7cZo6p/SavYmxV
82QLKNgJbXQnz1oruxp1znUBtRDmxa3mcYkVEhktvdAr1K7m/ibdvOcJcqvkrkh/mK55uLxmkvsl
whIzo7AVa3Qxc8HQ7acA/Eqm1hv+msRYi6DEBmbsIYqxcHBSqJ/yhtYcH95gHZzFYDr9oR4nS9kV
zdKW+yBwTJARhtK+7zSowsaQkRz00SSloBX9QW2CvQULjmHoJz1Ib5EaPCj9VmJcsktitTiMq7ge
EtJqCxp8a0xk67Hf5O1VGik/Lu/T20OYYtHY0XBMSmMdYlFjGL16dweAfBWHgWe0L6qv7xnGElk+
1Rh+DUS+MQe6/TINHZnwMn802h6IRJa8XB5EYhREYGebVlGqKoQpqTI9AzGE+qU/tJX74MbDyp5+
eRQJ4MwSIZ5qSz/VPBDVExL9GnTrHBfoSDR2d+j1ClXe8PdCV3LjWkh81s9NP5zeG8KKNJ+2mnvl
1LJbtkWqU1uGj1OVdoeuBlzqzY+XJ/j2kbBE/KfeReXMv1aSN63bqal7NbJXjeWem/nL5SEkFlXk
7KxsCDuLoOZ5R/7bG45hNO9oCUL+06eEv7NSY+OdkFhREQo6l4GqKFNC5ZCoNWiNdIdS54fN/ZDN
Qwiz2tWsxGFm+cXgntE8v8fX0tvEt6vmeiUVUfX3FUJEMGgzhUph1vTrAIjSr+0+UPeamc8b9lSy
4yISdLGhwMkjWj2nwPVDe/qR9eHBgKRqMzMlG2G9sq/8OfyrJI5bUOqTHt06ndfv13NVlOk5KaKt
BInk/otIUDWal8JJaThSs9q8Q+IqOSVOCK1TXyxAYOLEL+Yx2lgzSUxniiiYTIWwQU+L1cszdqkz
H6bgkfJ6YlCQMLS7tKaVNXrKdGXDhEoevX/YQPMs1HIdZLlpFz9jNfgeuEWw06bpNM0eXMlA8SMD
LCOgpfddHhGFWg2aMkKgDxJ/JeSLtOcwzstdMC8bJQ7ZoTD+PhT5/3D2Zct168iWv1Jx3lkXACfw
xq16ILnnrcm2bMsvDNmWQXACOA9f32u7q7tlHnGzQxHnxUcSQEyJRObKtco+TUWPup88gS5i1vQI
/fPkQXiy2GSN3l63NQsmYI45nYoh0VmDmkC4OmzLbevenRruy0FWK7iapRvh90Pg1e4uMiy/oASV
bob72YzkQ6NBwpXmd8kwfuuKcmP2xX3TkRTVWYBZ57XtgZpxrZR4aYAzI0RZjcjgQFEBwprKJ7K7
rZi+12tB7IVVmgNOywEaf2WJmk0yRs+ZE9cbY+z2kULFdGTwX+9apDnI1NNGnlZAJ236ixA3aew9
uFPugM1dWaKFOZpDSwdFxywlHrDucdl+p5mZIOGrGuiNNDobP14fxIL9meNLbWg/206EYv/WTna1
G+FdqYyT7bgXVSu88d4bsppjTCevbogbZe7G1Dn7hLJHdei5mm5t2QyQ8UPc730WYA4vJbUaooxj
RKD8symiPYZ3lnVSKZ/Tnr7ToZ6ZAbAZcpA/1HwzgAWg2EhO+SNJFapDukaCJhypO1KCpTAbdTC0
Oa9WsjMLFtwm7E/7g/Lnpta2BBizdG975bS+OVHT11N/d7mdyqH+UmXyI6zUEKy6DG8/jCCb+men
OXhaq7LNL2nd1NgliMrKqK1XbN1S45cz/MoQyVpmdjKg8dgovtk5fajEmkbvUtOXk/WqaXBPS4l6
FOBaRPRd9/kTrfhaPvNtN8qaMzu2hZtFZoy2eSGDCfXBDkflBp8CyXXoRZ9X3ZC3zQCiXn8OwrTG
VLAaHak294mm8S1FfESbU7liZ942ltYclAhmUdPg4PHZdAMNpjLZRzKFDrh7XK2qXti11hySOI4J
SfsYoQ9t1f6YPQHEhACy0N9J/NOGqYHSpv/u3Tq7WxqrVq5CUHeTTWbvc6AA6LhWWLCwo+bgRDUR
kpMEcHyjqT9BhfVOuYZcMVwLO2oOSiw7S6oaGmabYSAscDV0H1rbVn6pp3Ck8pkV0FzNssN1w7+w
6nN8YtOWiaegarnJ+Uenic54BaiyelxFpr/t+llzeGI7TCSSDoAo9FIJmXtHgK99+Jq9I/zSdsGE
Rdc32Nu3GOTj/zwjELhp+xyqj5sOaffGyUNnTIILvGZU3iWIfH3Klnq5bIpX5oQ3qtQGorAbkmf5
TVJJ5dttBzubxhbq6LoGFNljsfJ6Wjozc4XsFkp/uWkDsY68YgL4U1EGaTd9vfjLLddfxSQhS1SQ
wE7plrJsLda/tMNnF8wIoSmjLxEITlzjOxR3mpCKzNpfn8GlTTeLQ1FTjXHkXnhFyypvNsRskwfX
hK4SCI2qDasR1dle72lp+82MgNmUsZddqD+JixJg+WKmdii1FV4sNXVtP3PZLQqCNtd7WxjXHNLY
XoifpjgGvyHHvVsU9KkvjQPEHGSQ99bK3b9gH+YIRmC4XEQKUdREncjPL0813Dx1Tf24/gzHajc2
Kx0t3DhzBGPnTGXkcpRrcSq3fZF883h3byDBdH2yFnbYHMPYiSFyJwD74Ql6n7vSPHuJu5ZMWDii
c8RihYprx77QP1S9eBFmfduKMtlKau5pYhw579e8zKUVn9uCkQJEHoHEAiRxVWFKyLRXoQL/zW6V
LHWBfsCaowYn2TSJ7CxU0+YVz/etIL2LnEhsWJA/rrP7gkTA9inPcYyAx9J9NFBd0IUU2VUIveRp
3IYtEOiXv89ytu11xNYo0ZbWcGYlTI+MZmsg9ehcEo9275h+u1ZhsGT55ihCuycEZZ0a+w9YNFtA
w8btBYQrLb+wk2OrbiKkU0HJsp7sXto2M2tho4YGdBiI7WV9q7QvzMiOjhVBvNc3deE5p8hKUr3P
HQrQw+9T8F8/hv8WL+r+f0NR6n//D/79Q+mxgvBDM/vnvz+pHP/9z+Vv/u/v/PkX/969qNvn/KWe
/9Iff4N2/9Nv+Nw8//GPDcDNzfjQvlTjhxeEqJvf7eMLL7/5//vDf7z8buXTqF/+9dcP1RYQDPvw
IqQq/vrPjw4///UXu6QX/ut1+//54WUA//rrPpaZ1FoWL/Xf/urluW7+9Rdlzj8dYgHaSF2LE+sC
texffv+EOv/0GHLaIGjglu0SOMOFqpr40us/PdNxbM5RVmPjd/76R63ay0+sfzrUIZ53AV1bjJpw
df7Px/2xPP9vuf5RtPm9kkVT/+uvt6wvp+Yc/tk3RgTNl3w6o6jjYPXDD5blVoAbGiyHtIcsZMa3
0US+v5qa//T+ure3NuSlt8tXvHY1+kQIGXnjuWXNT8ssngY5fLVI8clw7OeEtivRrDdNzKWfS/+v
+iGjjEVEy+GMAr8RapCRRx+GyhW3WZI0D05PxgcVJfykCsuFCFdRwnnr4vim7ZMc5aiqIB8GNtW5
n9l5toYDf+v+uXzUxea++ihRmGOPEsPxXPDq2eM2C502n464LtaScW9Z70sPM39RVdBXAINPd6ZG
tAfB07lCFBYFp+NTaao14sOlTmZXRMTGtCc856il5UGnVUjzvUM4ao7e4XVcRjF7GVp5UrvSLrsz
aBbSn8xiw75iiRE4E88fms4gwfXN+KaKwaWjmbV3Be4fF5LNZ0+75aOlANJ1VaQCMXK5Qf1mt9WW
1QRlRegexVvk2cnidotDahehJEZ7NkDV8KWMGs4ClCwlH/rBuwSzKibvRjsyGQiTrfQYl125kg96
8w65fPLM01RWbuZm3HRnaKjGzwDgsNDWgnxqL2kwnxtVI6Gm5+RfR6ahVVtlSewXsjTXCFsW52x2
pUS0AvGvobpzlmpAZ+P70qx/QOdx3+S9r7MSzxP7vre+cKZ3UNzzh4yHMvE2dtceehtCihTqv7X1
MIl8YxTJTrorU7NwuuaoVd3FbmkMmJluvCdiS/hNsiYFubDj/0b1ifqk0XRwrGJuBYl7l4N1cKrb
oNbvUS/Gss6LNqa2TlJU8HbnMj+ZVQP8erOyyZe+/fL/XxmduBKVUULK5yz0Z+3lfi1lkES3XrVm
Dt5ymS6fPrM5jMQ9qNUxOVb12dI3Zr8CPV1qd2ZmKHc8xZBzP4OyiWDCu7Xn7tJGmZkXB8RglPcx
P6EcM9lYbXpT5+DZLfHquG5XljqYmZXcYx1o1B15toYKyixdQXwrd6qN1Ywrj+iFa9SeWQE7k7Uu
gcc7tYRAOCnHQ1N6P5VRHCdbHGpnXKv2XNo9s9NOFCdFV0X8JIW3awjka1i7adI4YO7T9claWOY5
ZLVVuSRuwvhJt+0+G4pdqfIVZ2Op6ZmzQUpLxqPd8FMu2nabpOTFrJjjv++7Zx6GoTxBGo3GI8Jg
xWJESbORfLve+MIOmmNUs5LKPNaue6I2PY9N+sGpkvtoLD+8r/nZke36DMEQGbknId0PtRy3pmU/
EJdv39f87OR2oCiE7qrtnFQ/7hManTpjyEBoVIfX219a19kBZqRPB0ML51S2bUDTx6pcY1NYcIbn
yNOElBCaQlbgFIMIO7Sr6DO3+icwjt/WMfs41qAqiXn1vkM854s0wB1T4O1qn0YjBSEOdKGk0D+a
MvuQFDoP625aWY8FazEHodZT55Vmio6Uyk8lASVJC4CliKJDVWZZQDVo06+vzIK5mENRa3DkZm2P
nhJBEcXr0E3EISGpGnVspLum4bWwAeacw1QWKXJs6KaxmOczb2A+N6cV673U+Oxgex5p4gqUWae8
NKwjUV4VjKR+jwg3bss5HrXq01qW8vLp/LnInq32RuinblwxpkvzPzvYmQKjEzhnYDfUQwG+Nd5v
e+jDtfWwcvQWDJN5mbRX3oTnmT0rRliOQlnxPurUS5oYLSZIOCtBuqUhzA53Af20PhceNisbC6RS
4LLg2aR8kMqSHRir3rnK7M+BEK83O2vo3VPjlIAqClCFqvL5+ilYmqTZ7Zx1JUQQdOmeuojzvYCe
NjVdbzdA1u59HcxuZZZPcaVqaDcTI0WgLI/C0gB1TVbnK6mzhTMwR4zG2jMm1E45J8JaEGwTK0wd
YMuvf/1S47Nr2WWgTWUqck6U5YbfV1r6XCQrXuPC9pmDG7vE1NTpEdmq6h7aaMaTKhGGdyuq/Q68
otdHsLDAc3DjaKIWwlIupkeaj33LnjpRPjNaZO9sf3aMR5X0ovW4cwKLeySqMLGQIW3X6p+Wpmh2
hqOikCq3HOdUy4OSD+CTuMstNzSMePu+6Zkf4SaaVIxH6Clv5I/CrLyveSqqj1mn14i5lxaA/Xl6
k5RzbrVYACuuEUE1iyhU3cDCuBrUioFYmqXZIW6rEZTvEoPoome7NrYVy32ZiGCKks31aVo6B7NT
XA1ajJaj9dnO2+azKbi585x0jaT4zcoH3DRzmKIAkZ4BpEh2npAPChK7yaE22WXZN+4Y0S1pBvdL
lzlFsTGmrBM+4UYOlVe37j5BI745XB/jb6DqvFzx8hWzw15HhNOoqNXZ6IHFzERffacNaQ9mJPIS
ZfOJKZH7JVJCXN3wfG1l8Bm83KzNXWYwawdI7XiKLVc+gHrTBsp/ck+cJWUcTnKM7gE8d44Afo++
BZ7RUMbRABIoKLGedVeuXtoLbuGcQbPwugGV67w6m0MFtctxcgUKKPTEwXNQxLCQ7tgz25eZRrGi
rM18LfDwu4e3pu+yO1/dt2k+CK+0i+zcuV0IMNHXoXSOqouOHvduOk+EaZwcDfOmwWdVyr0Z6sGv
49Q3qLNrJbt3ps7xuR2v5fIXDt4c+IhAjuRAAmVn0dHu2FilfaCJbdwmXl2uHIs3yRYuW2Zmn0xn
TElq6OxMbc3rWy/uu8lPsyyHm1E54KARYxJaKJaNkQ7vyK6TBihDMhuhuBoEeDcy1+OZMtL8vL6H
3yzk4ZTNAQy5m0DdyCjGk+3bW1zmodx8uOc+9+tD5KPnXbJicxbC1mwOXhjbNMpSiZ5ylLJ8zZ7S
4xSF/N7d1D/MXxepRxGgVlp8XxnY2/uazbEMtMI5UgLd8Rv3TtwOYVKGHUKZfuf/SG7HkG1F4A6B
uYn3w8rL9m2jx+aIhgQ50a5TajyJwfqIHNinsbE+rQzn7c3J+GzjUKnSgcE9PZUbvJiDfFMH0GAN
wHoSmAHdkBDcHSub9O3bgc1BDI7Okb7p8/GU9P1do917S6ap73ANCUWylvRdGs/slvPwcGsnL8Xy
lOQ+ISBHkvbRtrq1uru3B2H+PoCvjEscpWXXKJ2etWUwHy/eODTtKPeniGWgl2rX4vm//aK3rNhs
IHmjjc40veKMaGT6Dca+OBJSZ0cwiwOZNbGpDZGgqfwaVeb7EfZki+iHCPHMr86qG/PPkV0Ox2Ic
9a8uHUBUiyI5YHetKKXcJ3nX3VuUg+FMILuPuj6nv28GSk4ZU/RrkTQ0aBMxtUHsNeO7Xilsri1a
G5XVVQ4fTgmKzLT6Bi0o6JyAulmskVovLf7MO6gtWL0RxNOnpjpkY+3nIEMy2MfrRwUJR9jFUaji
ktA0GLWQiKRsjuvoURCGGns5nlqIlT41qYZItFml5p3wPOcMcwdp34jaBwDoJ+jreHTF4rw9KHMO
zh6kYxZwxdNz5t3RND3HUHlyyxUY09J2ns1Yy1ENJK08PfdFRnypR7UXoJsJC9yTp8oY9TsI6nA/
zUHYgnJvahOVnruqsQLlZhvAtNbCiksJnjn6umljj/dToc7aU/so6QMzRpB6+mWXiV+Zdx5HzNfx
Y+Pz9Z2wMGlzMHZbq6SEYJI6O40JvHoVWNAvSxvEdx/e18Gl41dGxmuhIzI5Gh0kx5icG3mOWeYX
q3yEC3emOQdgF70cGnBGF2fN+PR9GkH/XSFHFtYxKfZKx/RQJbr4AnHY8awTCR+Sd8VRxax6dIRJ
ATrvkn0B3NbKDbc0o/NbyAJbbWFbxTmp+D4b+zutyI90sM+tzNae0L9rpv5+gMHa9eescl2itLyt
1LkPhjDblrskLLbWxt3SUAU8hJSC3x+6XberboqdEf4H3PEHtuN1+v53Tepb/c4sObJ/EdKxcOeb
cNzY2+9gvtqVgdio4KXzv5zPt2bw/Pix98F561c+8z/+/NmuOEcLtmNe61mVqjE9lahz2QPRP3SW
r4f+gbJue32jvu2ZmPMCz2jQESROUVQsQD73zCQtto1qrRWj8XYMls1rO5MS1Blgp0rPgtyk4pMN
fUCIIafTD/jz17//7X3H/lYDVZmEggw4PbdGXwSFbQyo3QATFjEfOEQj/eu9vL0KbA6ZHzzINVJg
sM59l286Cf/Qw7OVv8uEsznD72CM4EuEC3xmkwxz42dXCJ9LI9RrmoNLk3QZ1itrRGrBCPTlcfMM
wEW4MixMESr3zlhT1Hh7F7E5fN5G4rbgsi3OnjQf6kIdbJeF16d+qenZme9BZwmrhbRKj/rWs2GD
aM+IjBWHZmldZwe7xlMuoY5MziTWL1NXf2lEfohYsibGvtT+LJxSgUXCLEiWnAdBbwbJXpKIHoGT
erk+N7/je383TMybXf7u6BZCeHDIm3AK0022lRvsz0N9291l4bT/kflkS/Owea58HTQvxa712wA1
bpssWKtvXVifOYae1iIz8gHPDwsQI0nsXUGqlTDKm9uWmL+dhVfbdrCVRIpuHI5o/gEgRXDZd37i
xmE+vsczI39zahgRui8gn3WMUHx+TCYQ5PPJoJtSpfaKgXrztYkuZqGgcSLMMSeQMhZs/EWVnYY9
mJiOpGns3Fed3YcDy6rGN+pp3FzfFm/uOnQ5y+U0QvRUM1WfrMiFgkE8PUla9UHaFO8xWOjgsmCv
FqZMx5QDYDkcHVlb95Odu3caaiFhEpvdBmgYuRLWfnNvoZ/LAF/1EyEzqDJhDscodve9bWzAKvTO
Zbl0+arpIsvamA5aItb/wEG5pUsf6EizbnzK70Wz9ghcGsHMenVIgZQVMBYn6MOcUOr1yTLW+PCW
mp7ZrslJeiltNhxBunt2FDnGUq14r28+lMjfLiSoB5ZpC036Y20DDxhEUncbo6qzjUPMeOfp2kTF
TMmPkrLiF4U4x/b6xl3qd7beaS4pV55mRzGNj30DhtgCfAZe7SHclPcn4JyeUK5jgh6brBHLvemh
YKizfQCtd6z5WJOTXXTI2PZQfYP4FAHio0enXutuq9xdExp+e8l+o1pfbzpziDszxcwemyy+6wEF
K4S3hv1cGshsO7QgwM1ihoHIzHfjTdZu2kexiUMLEsO++Mmlr2/V/XCbbcTddH99vd420GxeCDYN
UY66oKE6AT9+gMAkvbFMc9ggdqlDwSpjd72bpWmb3XIMlR51pW11SiybHIZYFY9GakYrHvbCIOYX
mCwi0oOdmB6zxHlKxqTdS0HAXZmM246Orn99DG/b5L9FU8sB+YYWZaQn6u6UuCuBIDQ+XW96YXrm
wUVz9Kx6QrDsJLz0S2bKj05shNebXvrqS5evrKQr+ox7sUuh5yMg1TB5e4s1Geqksvc8EMjfIopd
Du0YyKlMJ8OGHuL43Ent8+gbiB19oEBX5n5pgmZHI0WlcmRQkKiJKX1I6uLQyX6NoWCp7ZmHZ/aT
2yaDN51YNfpV/kKGtdfu0tzPdn3KILdZAkV3amQ+nDuUUwFkSl0E29h7eC45+VtALKEN6rhV5R2r
JjND3bVI5CCUgLx3UWabGjqZBRRHnkWVbKfSzL5c31QLlmpe+dQWogJLTkaPHXPsALjqT4lHmN9o
dZt2KK0owLf3vp4uX/Bq+8aO1yYdtadTxR8H5xdECsMS+8wun+X7sCGYw5kvNNk8kpMrOcxH222n
wQa3ImosthUiIiv71/7tWP3Nz0cnlz3yaiCFpVJ3sHNycg2Rbr2icY4NVeWL69mtcZ6UlLesQnAW
8VKRpztHknRf0xHYTjd2BlTcgE8biJIJJBduXJdHaMYOAUdpEdpyq40agJUnGSJUcuzdMGuzyQog
3VOOwIfY0SEqiXOUWKlAAScUdlNkvlg58Q4ZhX/uozCO3yKGDkI5nouQNK3YMmC0zzLuzS1KKeJt
M7YtIBvIvnp1wj9ROna17/TS/li6KOkaPE87gZWW440BHMyZQbAKuG4H/FY6UdHOcbU4CtACfa96
1W2zDEaottI8iPlAtlzybMuiCcn2pst3g2ynnZMa5UZwNO6zeHT3mlL30eOuuGncljzEKRC7jcna
Y0XTMcw85Nk6CH8ieOBVqERqor0h3GLPU0h9kJgbIEm0p1/wTZyd3QIQV4EX1J+Mxv7UpXh/GcQh
OzgSXZgkKNqCpgoBHbuLgUNH9mw0SoB3Rgwf25Q6ftVS/oFB3BYmr57cYy1sth1Kkh+ctIK/I1Hk
pZyyDxW10i3OZ7FNIZuzG7Ky+lJOlrlLhj55BAmZe6wQwttaqde0wdRIz3cUN783ttOHJjAmH0t7
rI9jrNqTauxTbUPssvO69DCoHuGrbnJQZ0iqEDB/6FRLVt0iU0UfbKt2v5uikXctKNrwSlE9NObz
LIyIaE9uMg433kDFdtTuhKZc5rvc+lGRugkz23S2YMTz7bpv8RZI3cCSFAS6Xnxv5AY7gEfI2Lpe
/lM0lX2wq4J8BEbyU5qlDeopEvYjAsVvEXiq7J4YG7ugb10r89MSe9hPBQp0oijNf1UX5e5iHEZA
mKs65OC/D/uxde8TFPF+zBs+3FYNuK65HqanwqbqsSxVfStQsHzu5PhrBErZj9IhuXPBk4EJGOKb
2q0fnVLLYzshvjYAknsaBqVvY+qUW6PztG8O6rNrV/GtV2KGaaoRLUCLh0hb7U5luZ0HuquhOsCd
4QvC2P1xRABsh3SvGbJJjAFRjtw6EFtAhXGNJIOjqp1mk/md5WN+Rg0ywfEZ8x8G+PQP3jh0cBHj
amfC299ISqJdZ8r8rsT5caCzN+lzZWcFuPlNDDIvowA7GnwFiG0fo4qxsM/reJu0bnvvpZT4kyW8
0NC034K6Kd7bccGDAibF96Q6DXxiweANOkj7oQD5koPcS6Q9/tXRTvaQleXw0NpNHOoU3Ez24JR7
B/mmdlPaXh8o3UyQPceDYIvuoFBkGDKoBtJKX/Bseqi4Se7TKomCnCt9HKpm3AHvYJ1KmbxEZmEd
uZ1EoTCrPIxMR+4d6jHgTr0aKIfK1QgplVN360ERIAdZMQW6hkjbj5lrpQHNIyPGNvX4HmxkxTdK
XCr9BOtzP0y5WYR1y3roo4uU3vFB8dsL+fo3hxqfhzyvXNiOCm+NGCZkU0BTa5uXY32eSifbFRY6
MfKxvNE6areOBOOVUyAEUZQ9KuBrpqb7KcYujDNnCkkp+Kn3UMzreXEVetqefLMp3FvadM3tEJFq
m+K1dBOD/uXUULf8jF2dfEYE1nzE3uk/gFarhz016tr2vX6sPJ9kkw3ohTfu0ooZH0CGor86rCOB
kcVdkEetPrMhM40w6nkU6Mbs3QPNR7sKNIfgpEi0A0M6xtme9kCaDEOLswkSJ/YJxCJTYMTC2xjZ
NHyr+wqVWTFuA0N6II4pU+nFG2k3uNWGqPWCJpdsn2mv8J0464Omqfq9Z5rm3VSVTThkbn4LhoBs
D8FQ0GZQj44+Z1a+H8bW8gnobu6QoTLv89hQYTVN7RYnGNtU4Sxot6i3CembXQ9fHNCYqKYZmN29
5mAiMveYOaIOTZJON5kGRTKVCd0mXsFvAYr2Pgz50N3FU9luvRYvt1gTepfGQvhOxcSPeoSKimrL
+FbA4iD8PJkhqopVAH4X5E49Eh17k0C6EoRW41YKBbJQz4MPBPcLdT1RZvf3HnItH4q0yj6SBpXn
qkiKTYlc2E0pWf6pSAdUcE9Cf0qTFLWsPXbPoVSEbNOeEXB7VPe89mQoLTIdzNEi30yIACHL5V5q
jLV36xZxAbiK1fr2MIw3PB4B/3Rkn27kZJEdoirlQ0GFOA7ZpL7YHmLQmZm6u8mAAFI38gH/jGs/
pqN1UKOsPykzxdWlVfShy8bxezy0cmeL1H0wUQK6ywawggyaeAEhtrVvjdI5xBzFW1Gr6nOb6fxk
wXg/mdToP4EF6+eQMYqkqFP/rLseAuKDVfMboGuHW8sz6ufOApaxqARYx1rRbT1rGlGNNKFcIlWD
OfpwtnGZp8ROYcCxi1DAXFbMh2x9GVrUMb5WaZ98bEsF3aAqS8MJZuGOiSZ5amoHUGoWFwEjE8NM
kvrR1qyJAsPxotClGhdLlFRn8Oqbz+00RY0/jtQLLBUbyB9fnLGmrdqPDbEhqpDbSQgWJLYDVB+g
K8Gm20gr/ULaxPNTiH594SDiDtOhq7cFieVXUSdI3NlJ+wF2ezrD9JohgY7Whzwbi3MJE7fPDMP7
ZY6ElaEqG3Z0OzhdRQIWU1o3IkwQ/d0nXZp87QrD3pJCQfYup90ekpjsRKmOw8GcLLrPSxPSOEYM
1r64LjwAyHtR+qISOcy54gdUpEaQG6zaH5K1EUaZFPej11srEZ+Fx8ZcaKa2Gmusvdo9ptAAOvaJ
qUJWAuJs8l7vrzvjC+/seR14NbWlY1eud8Q5PKKWpw0i3EsVlFC4Ya9pn74dbWVz5Ribj44FbRdy
JG3Fwd7Ezjo3ziJB/WIeHwyrsRGYWAt9L4xoXkTMsprDiOKFhhzduUmLgyvS2pdpeYCY20pedeF9
OS8dFhVkrWSrybFBKt8XoCWLtV7Jfiy1PXsegeeggKxOQo6lKr+UlQsTovkYXl/upcZn7yKuCMt5
W3rH2ImLcNT2eGx1m+/e1fpcXMqieWapJGtPVmV8S0f2owN7z/Wml47CLGTr9DTtdebQY22MsV9Z
+UHr9JYk9TtXdPaWg1oBMNQ9lBZLmzXBOAy9X2b907s+3rmsxquHYtmNKs1yuH9whZEaT2ixH9lo
f+kqt1vZNQvP93mdcl45joloDY6YAZ4IUF7vpt5C0fL0pHjxYdLTy/WhLJ2uWdTGzSlKIVjnHvGY
QjHyEAjb8wHc8YuebN/XxTx4o0En42SgLnL7MhjojzofjpW30V62ud7B0iGYxXAcQfDRNbSXiYaL
VLfnOnXft03nhb9538lJ5SU9ieyLgduohk7rtJbgWVjjeekvSnWqKc8FxGlscJZGE66pxKjSMNLp
Lqmr2gen+lqOdKmvy/9/tWXHPEtju0EQSvRRcSptvmstUD5VAGe1FgETScKrlVDvwu0wF8fxSI1o
jTfSYzFYXujkF1gMc7SPl7Pt95MoNqzvFdxdl6xYwYVNPC8ThvdUWJ5jJ7jqIUvnDGbnT0P5ZYya
yHdZuhKHX8ibzNVx0giUm3UhouMkPrSK+X1Nwnz6movcH0BmU7VPtFtJyS2t1sw6mi28OU0zfSr1
L3P43DT3dr7psVbS+Hr9zCzYX3t27u0oq9y+NvLTRMpDYZXfvagNVeuslZksnMl5FfEIVsyEjDZF
0XAGsEjJvqAucK2Mbml6ZgfeLlQpPYZAXQIf02eu2rlme0io3DTW8Gh4YsUIL0zSvH64MKa2x2uA
Hst2egFM+yN4N/c6VWvjWJikuegNG4Yyd3pGj05lqkOOmO1t0yEQcX2JF07FXPCmSgvqWPAQjqiI
8sHkGNLkq9nLjTLWyP+X5ufS8yujApYfw4bAAD+OHt95Of8ZJXnsO5Oz4i8vzc+l31fte2aZ2Dbv
1QnPzmPflbu41Yfrk7OwhebqNjVNGW0nCv9AgIe2/CXFr4yIcIqR11nxEhbsoDU7xHhMIYzAJo4H
JRC80qPNPTej9FR0450r9NY0xbQxIuG+zwrOC4zroeRmi4fqsbCHsOl/tXYZEvncIIxxfc6Wlnt2
kUNM1OgthcTq2CJugBCF1i+2er7e+NJunZ1pkxkWk4xxvCnKvZ3mjwi3ZIHRlXeIqFib650sbKh5
DXFaWZr3nUWPitW3xjA9ZgJqNtfbXpideeEwolANr23Bj7okn4VBPvSGEbTuCpJiYb/OdWzAnVvr
/8XZlS1HqivBLyICgRDiFeiVttu7PfNCzIzPsO+b4Otv4qe+mqaJcJyn8YkQraVKparKTN6nqtfF
1EnzOrER13K8VdVDUUMCmMT9WrFtYSdkGDGPKRm7xp88q9qDsHlDs99R2ttI/60c1KWVmv9+YdaA
vKtVVNHYq1C4sMyfmriPzbXe9qVfP2/9xeB5QiOkptDBkob+G7iWEpsgGZ31SN1YYbnmuZemINm2
olZC8wMBjEbZgYRRix6L0dCQQhSb26dp6aRK93OmFkGTWSU5Dj5In9XmUwGj1O2hl1ZIMmOk5qD3
0aGWJgx6onr5MUbFKVPJM8pqf29/Yum0SsZcRP2kFkKrPZpPTgOCiW1ZGs9ZYj43AfhDRA6V59tf
WlgnGU2MPHNMLDNrvW4sUTmojQ+gdFbekF+CAlcKgv/oz8RaWuhpgcFjCmW9mT5PLWgLiUJrbxb9
oR7UnakUb+E0/gRE92yG+o/BSh7aiT6yKH9sY/JsEfX59lS/uLyu/Zx5tS+OtlqDrdpH3eqY9Lzb
MxOYRQgVDTuDKcM9B8/YeUzLYOfTovQUSiFsp+naQQ307hdAhdaT3ovO6SY9e6YFB3WTkjavA61Q
pe/yDv8eC/pMK3S2tN0onEQdyjPVeu2kk/JTp+pwTFihQdresLIzZJAYwBAjanRlgJxZkKePExmF
XXQldrmetB3o0PwtVnCwla7z7/xZIQp5EHKX6sZwiPHKsbWsBBHr1OmRo1qichQdBZ+Jt9kRab/0
R1qajZtrE9mHgsQbOO7JDWYm4TIl3IuVzAc/ObrIJh//I+GUO1YDzzhZZXCfCCt89wdi7nsmiu0Q
qGjIpXDL8dD2951lshVvtnQCZzO72JWyFFaJ5nHVY1p21vXyQKm/EqQseBlZgSZILZ8MDO0sVrNT
6Ck2H6lYecxc59pSNVliBrKRREmpUXndEUjYUxI5FUgpT+Y+Q8t9vtfOycE/08iu7/FUu8vOa/R5
S3OSPKeFlxo6HbTcK3lKyk02ZD0EiGqQ52oJH9ZQ9EubIrnPMCvhgfww99Rp/E2L8SMtwzXo3EJc
94WbuNhwFKaYlaD1+lhPSnMKY6rY/kDHTVtYwwbJa+hXNiZ3g3RsX25b/tXZAFI1/5KLL46Qjm/Q
/iK8yuyK51gBxqRToXn0vdElt5KMk55rnSk8BeV0ASqGclrtqcAP/Mdj4YdLtiE4r9CxwIQ30kfQ
zEI38Iia/+2fffUaw9jzAbtYlCYxQAGjEeHx6S5LPhP9ntY/VtUwrt5gGH3eiovRp0EtQK2XWl5o
fI56addDbGc+pAqyFtQPb7ensPQRyRaCHq89C/Vnb+rTTaYpNucnONftSGtbhP/d/sjSOkmmkDYo
apURkJ5mR2zL+pN07UmjfyJTXZnF0gekeAJ1AGOMJ5wfAiiFQJ+yU5XNqU7KT1Xl3+M9+6fkMA5V
Q0HAJzy//JP33ckKhTvLqt5eo6tOCVSqc8rnYreHPmBouTOEl/Y9ar6QIQc8eVVBaN7OK1YgVxf6
sM/LoKTCozv/r9Xbw11x17j9xvrbvIAm9LlYCey+6BeufUi25C4OeYl18sJDi/zUZjqZW+bkbu4K
m+zMO/9sHLNPvq22+S5b+eiCb5KJRytt1CEajd2naZ9uG4ZGATU3Xm/vyxdc+NqMJCNPQ5bNSm/w
fLU9bVFT3rKDegAN3am2Ry91uHP7Q0uzkMw9C31IPw44AGi2dkv6gf6plQB1gaUCMIT/P1uoFehc
NIPwGkuP75OmtB5IDqgltGn8w9QZLHFEpCfbEJqGdynaIVwufHIg4ag+l6rR7XjdWqekr6K9ZVX0
3UrK4ZCpfn4qUPJ0soE0DoHE+X2JVnUXfBwWOPUjE71bt5fmK9q4tgeSAwGTbpBPE9bGsPMDfxQf
/mN2z458V9ihU6E5zA7P5j1Sro7qJqgm22yrHJuX0llt6J49ybVfIHmYSQ21FlQVwkts9MW5oaPY
H+kBwA77/LJ5OkT273Sbn4W9O/34NbrEweFQ7V8PM0B/RivGgAxGW8XlmzUyhSV/Ib1vWNYNiFUa
4al0G/YapO1eiTasLfjCdP8pOiSdwhuG6Sr7ZiNcxTb24I21Fee/1jbhOdoNB/wxccHKBANQV5Kd
X9xwV1ZZLkeoeTcqeDYIb3CmbbcB0cfJmI0O/42b0RmcEf/Fh9YtbMs27WZjuFDSwSY0NiSDQFxR
OOW+PXZ/rJ/xPfvjWza6Fg0n3Kz1kF+PWYlmSP4tpEEttAK/sMYpIKfAy7eFYzr1ZsCaRKdgV27Q
92e3+GbgAtp82wAWNluuZ7RCqcxIdNgOWFYBdVYQATDyenvwBccjly76jvIRvQ7C6+gW7K9p//v2
uAu8CJpcrYj9TlOmBAP3f4I3Ezs2HyTd7e6jvb/7WdnoGNuAYsbpXPFXP847dRxOsV3eNSvx2dcr
+dp5khwfr8088Tl+gYFv+zttk+xDEGcEm3bvn/yT6VRuvbHu1C0g0pt4g+aqDd/oh3bbOdn7mqXq
S8Ykea/BrHIT1ztO9eO4GXbl2T/2p8kl8CIpTg9UhDfGk3bQDuU+t3+h29EJj+1dcS6PzVnb547x
YLgrW7IQBxiSG6uqXsSNggUxK1fAgQVPJq60GeLc7st9ArP6qfyEJivUipzRttzGU16QC135/JeM
8bX9kJxW3ed4PSA37PUudT46e7Aj13f4LvyMH4K9AeGXe93DDfjqb/m5OfW/6DZziy0IK7E7ZNNv
NFtx1/ZlAVqvybUVEU8pj8I5Vols5dy+lIAEvbMH8zVAgHRqzqDC/01WHrtLYYRcaFGsyfIbcPJ5
09l8zh8g0nIHjPRm3BpH7YRdXinbLQVgcskFN/iAnob5sB3LU/5Q3Q871KaesKDPaCQD1Y3hAPS0
SXfGYdzdPlULDkSmc7Vi3ltDjV0dQuIUNXcgPbMSFC04Pjr//SIqHic0iyUqVq3sLLsFaHMMnZns
7vYPX4or5BKMaqIrmc2XaL3NCxtja4/GodoH99le96rXytX+pMaWnputtWl/J3eQssBVnt+F/+kr
FRptdgJXTEIu0bAcj8hmvvL67ejkh/LAd8G+26VucgTGd5c4jQvkKA5/d+BwUuVuWImaF4+/5JbU
yZq00tIQ2Ka28lE+DHfJq3YYkXVBd9iP9Bg992vxxOLpl/xO5/e+URe68Ngu2vcv6l38zBBD8w++
L855ZYffPIqSg+EacN26jzkFxogOfd3VmzXJ1+upWKLJlZthjJWRhxg7PIkt0AEfyV7fB0d+ig7q
tjp0B8NJztaKq1w4+HIpp6m7HKIlWDDLP5v8h6ICm/F++9QvTkSKYQRveBmKCaHjY/YEJgL/b/qD
vmo/Kiiu2si3hQFaOW0OqPJhjZhgaTrzw/3CjkFnwXUlwyerenLGyPOtzDWyFZTygv/RJScBQthh
UChyGAp6B+J8N61KWiyNPP/94mc3BPwxAeDDoNuEdlz4O2vFSjHtagYPh0mKTCoxDMHMNeL1vYHc
dwTn80eNX0vxh+ZY+3rNyOf0wRX38nUTX8xgbMawDDV1jqjpUduk4FGJXeWp9AAGOmWHeB9t4zvz
UCHu8Te3z9fSokm2DrAoplbBozXTS5K/gklv5TJYyPJ8sbZczIWEU6PoAXYDyR3bV3snoGhP93Wg
cIqVG+GLuPHKesnFHJUFSstmB1K700f0K7jXjtE+3xJPuTc3yl1xCB7Cp/o+P/orb56lC1uu8IC2
deBmDUv3f9YRABo2eTHes8fi1f8RdC6ej5tqO7Kd72mn4E+311cS+0vRuUwla1IQi7EAM03szDb8
s9i27rCpD7o7B8iJA25lN7wv/yYHNEb+so75kwaGuTlyWHPWC07h65dd7Gc28TxnBfazaYePmm+H
0LhrAKq6fQy/SJuvbaXkFvQwmMykxASrTbUxbCAp7GY33DV4Ltbuz5cQoXe6NX4Xu+SOu7nX4NWO
Z7pd/5duYg+y0Ag5rYf0bq2JeGm2ki/hfT/VE+mQLNYA1NMMaJZw6ACWvbmSQVywu6/sz8VyTmjm
Bos0fGxtRnYvTmHy3+2VXMoffcUuFyOnhYGKQ4wjCk2QjXIGdbxXbsXB2sZnsWcukGx3QA7jdOR3
4z47s30Nl3L720urJjmTpmlBkTpgE0VL7Kb8BSIEu7JWVmxpcClaSNppZPUAT4Xs6yaYpWSmvQJM
3u2fvhRgfVn8xbJFgxbExYTfrp+Nj/qFvql36XPt+dv2Lfo039B0TFaiyAUvL9PQBnSywgRAYs8E
/EQVidOi1FT673x41KO/JkhoJ9Kv3bbz6lyxK5ku1sw0H3AXnIYPzflJ7Nh9+XmX2Hjg3/2Ojtvf
hb2N7KfQRaYotYVj7RiSvar9N0RCLLb/em+PqfN2e4UXTvxXgHOxwP0gEmCZcbmlqv7XYBA/Z2Rl
6K9S2rVZzmfmYuxIMVJQ8GLsYlP81YGFKQD3tcfX8tl8sn7m90D+bGOQbhqP4thvDId58fdi2K/j
dPHlUeVhXlXYTKMswB8OOO0wrfjEpcvmKz6/GNv3gYgiE1yu/wqM4qa7i47xGbhfSD0hTwnyj516
0twcj8MUFGhPt7dpwcy+tOwvPpon5hSrgHB6g3pH6UsG+I+1kuFZIq+VKRdLkOMq6YjF6rfKuT8Z
XvSYvfKTOFYP2J9jdDbdauVbS6dN8hZlEFSmQbF2HXoYCj7arflwe4HmwPvKWZMpFzNrUIU+m+8U
vxaQkSChge45KMhDl1rQlYjza7mvfWUORS+2IY3Lvq5MfEWc9fN4LA+WDWAq8m/qud74f25PZcET
yZREWtYo1BLYa5X4J2AhtQqpNxUwpzY8FRQstaOxz6JsZeEWtuQLRn8xpQZXA8uAUoapvJT6r0pf
GXdpFpLxZ70KdJk2v5Di1jHG+xgie+NguFnznIaNw3qws2orx2pxX+bJXUxCRxO30fsCgUGq2VF+
qIvKaWbecIoMd4SsKClsjb4C4H+qqocuWdNCXTBLmWRxUEnM0M6H8+w/+Ow+Lt4CvtK2xBYOtJRa
yLlCwK2Hfam76bX0U3cwgVQZssdGSVe2aGnrpcBg1NFoJIoWNBkx+HxaLW+eDKKvHaylN7Kq/v+m
JFMKyhslA8ZW19vAzmgX7noQAkBBj7CDApL3rZnm6U4UafkwKkCFow+gceJmhiab/1Wa3zo6msRL
ezR6wTc958nKBXzdWxCZa7EGRreoS2oeCmWw4+qHNfWuNT2CWcHWozVp5OuHg8h0iyzx86DPLH6o
+0EH6FZjZz1maA+IizXfvfQJKQ3BLJ60bUesAwjf618DNHN3GY0CNDCpdOUqXfrEfD4vTIuwqSlK
SPSBv4IJ25+Cu0KtP4NpTcTNXNqL+cMXH/A5eg169G4cdA2ECRoNLTud2tidWDHaZIj4Z0QgQMWp
QHd6F/svWtEO+7Tn+l4PACGwwQMxIqMYN8ZBg9jDpqF+c54UnTitQkP8kyRbFfTS22AkyAWGZfOW
aWrxQkCO9KwJFuLmjtN9NE3Wo6Ylk9tQs9wAR10ftAAq4BH64LZmY7VOFOfRBkTRyos2mfEJpJno
JREdiEdtLYnEodetaLKnqUKFSQ2ODYDDx1kh4pBFifpO6kJ8Mi0pfptJpjGnU0PIpWngyT9UtGhm
0Wz9TXSt/pKNQ73JVMMoty0gcHYTxJrppAMyKHU+gKy1qqODqUFNBDUnILySuq/AzRsnGiIO3vZQ
DO7IXQMQr12J1ix3E81QwgsAO87DynILYUFjkUAq4TSaRfuoWGN7nrIBuW2h1h+3r7GFgyMToIMm
JM6NsOaHQGWHtAbtbC/uKp1sbw8/X7n/XsWES/4xnVhQVQm3DhZAwdwW9TDd9TOkHNX2ZDOkhs/t
jon4aLB+DYtx3WESGTFbAi+eJW3VernRz6o6fexEYk3kfGG95O6VbEhNlhta5RnKi5Ldk/ElZSvu
bmFombgt63yfoRfcPzSKVsG66KkNTd0WTfC9vZ4liC9tuFHHMhKo9B6EEmVOWsQCOE0tcEDnt4YO
W5qDtN9mG5jRlAbKQc9iR8BwhugUk3IlL7bkhKSrEISZoRbpwI53cffCwN7mKD4DZYP5cyy54hqs
eLl9bBeOkMxCmoO6AE8uywJHTPpQoukgTdeaQRcCeZCM//8u9IqRUwK6jkOuN9mBVHrvpG0btvZQ
tLgTfKbsEtN0uY4m+hxdt3WeFntk4wMdqimIzW0CSvnQHps28noOl3B7ytcjGSKLY+SFpveNUExM
mezGdEdZDdVbsFmZKwW7hTWVNTFAyxV3Vmpah6QtHwpVcUgxrkSWS0NLt19vakbUEMEPvsFKcCGU
mh36KVsZfWll5rN+cfVp5mCogZnCLtEE5MSQSbUHjs4ctTkHFUrIt9d/aQ7z3y++kgRp7veRZR6S
hj0FfNyroG5cGXtpBpLdgKsJDSdK4R9w+fA7phL+ZvCqv6+1Un0yJ3Xtebdg/VyKJfWijdAGwc1D
yaZtTXxbE91etN+KtYksdtA2utJnZqYcKly/zpix6qVnun7QdBBr9KqylpZYmIXcAaz62gR2dKwW
Gcl7bvCXKImOZtT/vb3RC5vxFWFdbLTuT1nEJ5UfVIGuEHGaSODy6piIlWtkafz57xfj1wmNY3TP
+geLQgJ7MFLq1IF/VyX1/ZSVKx9ZWiPJJkzqh+BlCX2ws7BDkZLcpjyHTDWIgr63SpI5xIk/JZoB
V58kz3EAqhOwF2RoWzBWXlULV4kp3YWlClIEq0YTbU1H7vC+QsEhb+7aVoRHX4flpab4nvXJTCRp
75vR0AjilcabiEp7AIcLqTI7HlYSHkubIZl3MU001cA/5RGfb4ocobnWhmeQvrzf3ouFtDiRm2oj
Zg1tUOXEq4pY2fcaLd7Swsr2bc8BztHN5DmpSbplXJlpyLLqrBGAVRpzipDiGdrwwceJfwQkjDVO
4ef8pA95t8l7MOaVZTg8FMwaOyew5oBBBUOnte1j0h3acgCj9O05LASibD4HF1ahEFAvTbwcvcSP
DQe8pS708/a1Xs5gu+oR0pQfQ7Aq9zWv/JWwV27UVRUrT33aEK8vOhMaW37+gkdgMrgdBW0CD3tQ
CY1dW6IPK1bQKpbGg7Bb3eycYdDX/NjXWb72KyQjbdM6oByoMM83B6CFGsoqqF35eFa71I8QWoxc
T35bRYpwc6jU4qcxjP0+rEVjN1Wp70AbbDmGAGuPCt4+wPzz+iU3p94GXUYC8u2O3w+CRb+aJEt/
pqRNz1lVtr/6KRvtIQj9s1+N4lmYVN0wA6RRQL0QYPlB2IVgZ6pqD0zo+QM6asoHaGuApTCup3wH
TViyAexifOt5Oz2oFtjnwG7VbFS16BvX4p3u1qPSPcZDbblaCfYjkFLQ9xFdu7ap5mLf1Y2xQ36u
2tdCaWDJgwYOOiMDxZnevo5ZloKXKh7HkwUV16PGrWkLvlx0pQV5skNkVDkaBf+EYaWAlgUVMGg6
00OnyVRoQ3GosGnOINSocLOiQRLTTPrmOPX54IV1mYETIdcMULOJvl5JNS6EBjIFSpdETR/1fesx
MY1uZWmGCxVP/j3vIfdMByic+1HR116dBX8gx3SMGeDGCY7BiuktXEhM+3/Ts0BkUwZ4f3sV+VHD
s5LsrvB/Bfka8GXBlTPJ/ekg75pKxiovT/EIQIfWluE57aiReYxNgATBwHrbhyztgxTeNFNAG6rm
/GAlqCuE6s+u8Fdc7MIc/mlDNvQ2zNuCeGD0Q5IvLdwgKw8R7c9ji0dsZ8Xbb81BbjyOgLHslTk3
HgjtFaRYr1lYubeHXriG5I5hMeQDGuSQ3oVbQWKIpOSQqyW109pYq/wuHCUZdi9CcCuDwpx4qZE9
avWg2FGnvvVV+aiY/NftaVzdZdWUG1a0jpdqlliVlzUnMwchY0VXnq9X7yCMLBkCa6kSEjQDHNN8
1lpmg35INcMjQLgq0xggOxW+5pN4uj2Pq2uFr0lmUfNCDKRm8P69C427x74Tp0zEnsiax9tfuHpo
8QXJHsaS6Ai7xeR1xACnfWHrZuvkyeSEabgr8Ey6/ZmFDZE7VYzU6EJItoPzeEw3JtrdRHD43sjz
Rl0EBYkgYZmBytQrgME12zays9H68b2x50W7GJsMejoqVld5HHdTFpnveZt/3h76qqGpptxOkjYg
nshbSjwjoZPTapZ2zCvf2LChXomOl74gRQ5aGeaGpZiwgTiMvam1krtQVNBIEL2x8qpe2tX57xfr
Y3BFbwp/AGq0Bi1imN4noGS6vT5LQ0uxPfJagg2jqRzBsO+E1d/cX+OdWBpZsuBYAyBa1XMLUq3l
Jgf9cJGt+IalFZestTU6UU9NYh1pVnbIqoM11jb0PPkMSvDa3l6XpW9I9qpGnWnMgLxj3lW2oSau
ED+p3q6s+oK/kZtA4jjM6kQL/SOnXoYGLzZ9FNobAYbzW79ebv1oIPJmGJNqHbXxrguYQ5K/RZuv
LP/CxsqtHk1lDn1ba5MXh321bX2iuCEIvFeaExcWXq7dT2ELgsw8r7wwQQ0EEjOP3MruEWiuhHBX
q7hgApY2NkSasEaKxz+2uN9B7lt5qa+5qRjQTKR+QpKgtulQHUOarJykr3X552mhmnIhn4BTsAYv
d+/1H93k1D+sdwNdtOB4PYEe1Ycwh/oifj6Xj9Bsn55v7//1Pj58U/LWQ1NNEyTba08UBnH9oOTU
KQee/9aGyQc5jpFtDRZ2HzHICtC1VbfG85gkybYc/WHTQ8QHFMANeE0dJaqqvxUkmM6tmUb/gXeC
2R0haHZIhnrYJZDkQ8WnTup3PYq5tk3B+tvZQTZD5qcxjT6VgGT598xGrr+mxXwyggxv6zIHWHWs
sJzgrXetQjfuE2UKVsznunkyuZgaCd62flMTr20Hu49+KzXEIyx3bFbO+HULQk3z//15iwf2AHV4
4lnctwm8CsQTV4zzuvkwWatu9FFyYUQlXpiH/Ra1fLZpYr/aWVSsiQZeD2WYNa/axW3E0hRtO7Sj
Hihdox3p/I0mrBFlyO6uItFuqKOVLtilucx/v/hQmfVKP4V88Eoot74pnGtO3yJWtlWrm1aSc9e3
wpRbU8hQq0Lr68SDwvexB5UlyfX320a4NLS0TomipTUF/REkPNITghBoW5DP20NfP6CmLI1VhGlL
81wjnqn+tazfQfInAoheT745/Dyji4XnOQ8JeIapZwbpWauGB5Ern2jWym21jD6+NwX9/78BhmM0
/0N4xyvhKTjJ7JxOABk8ciX/lhWbqhSANFNjGNEkqAe+x00FuvN++MmDDD5uLRC5Xp+Cm5UikbAN
eqMOTOoRpaMHUlfRNuR18LMmxPo0qiA8l5TS01gPrSOSmm9StUIlUaU08oYmYzgWAfp+/SGkW3UQ
4jvlI5XJ1VFW1TTPph66OuSktwJMhGuecckkpV0rUf838GN7r2IeNcBdqyTguP9OWQ0/W9owcPDU
ekSRd0z5r44FOejauY7F4R/6lKwRWC3NQNoyYqCNawKxtVeDPGzT9ch+JKRPQWsvVi7f63bP5IJo
wwqj7AxzgAqCRmwaqnYeTWtl3YWfL1dE67RAZ0SkKNARH9EEWkBLzGYVi5+SsBvNlUtkYQZyfZNb
HNqVDERoURO5RjM+9G33dNvsF6IhJpc2ozTvGZJoMd4yxbTXQaQAsGuZQTClqchOSQfVpZQbj5PJ
UN2tuDL9VMGO7tsWKxonT/MAdANB8SuuS+tR7634CYxSwb61mPYtz8S45P2oX4dKOz/VBwunm2cQ
lCXVgOpH5Vd72vlrQMOvkPPfwJBx6YIYjAp4n35+1olgciHeEdpmCcGW0Ud3tvLRhMqDj/jUNJAY
5pBRWNmB+aRf+6x0rUKVXlUtNvBj2LKNHwFc0vSBHRgsdpBpBtdkWhl7te5iJ5uMcB93DQcVfbdy
4V6Pv5ncRBNBT9KKoWiBRHv3DlWVz4gy025T5R5sWRDNSBtbEfU9ZdDyvT3hJZOR3ArA3poSd2AD
jcDoBOUSNAV81P6avNjiLkoOBTuIdQwNE2+5wElDwwmUZlOrmq35b/pYbZpifBZxC06x/e35XL/8
mVw5Rm4kqvG8M49UqzZE+VGA7CH2T12ycnssjC/XjkmXlD7kOCZPLe+nFOjTDg+TEDWRZHy8PYOF
HZGrxoSkqKPoce5Z5V0ypi7pf1lUX3FeSz9fSiblEH4xQ5C+HmfWN2uq0GuJ0gf9XUxr3H4LAbDM
HhUbBHrHcQJ0UJvZYX3WaHTQk2cIKrlD8s0lkox0DGhMwx5mYuZnBsoKn37y1f6JpQlIHo7XOTUi
0xy9cAgcyzTtTtx3IMjx9clJurfbm7z0ESlUaEK9UcuAE48q+j6DVAIAjKywMzD84amW2pRUKy5l
acclAzdCSwVyUsmRgXvnAOxAusYtAyCDIGl2ey5LB1aycaRVwd9pgpSuIMNfWpnCmeJhPxj6ml7C
0gekrARqfwEYIUZ2TJNcOGEvij2cdPigT9qajj25TlOiMrkfL59UcPbFoXnMxpAd9d6PIfPRqm7n
jy3YwypSg8GG+YXHRwicD4DRbP0iyGPXRN/vUZmoZY9lYWz4FMSOrvb5vszMCdrxU1DYHWp995Wp
lp4emuWJFB34EoyxPgLhhnqoKfxTFsFD1k1HXwc/684Gt4qd2pftS9eZ/tOoNaWbVA1/0oMSaDF0
6LpVokEFtqEa9FSKya2V6Dd6H9ENynhwjtqq2qDvc9jE7RCdNQi5trYo1PEscg6MkYgzO+V1tI1E
P76NZjO41KrjQwru/D3jgzgWhpIcmW8C3K73f4xi5oUUUXRE/BPcj8mYvXepFfxGMRwSMRHknf5G
fjLuWNwWuwoE5afCn1KnCrtqlxMFytql39w3fkE3UNLrtqLXK2corek9saZiG+tKvWFVGt7xNk02
rNWgOOcnlXpPWAEZrqrkmh1oWr1Phzp/75j1l6Ej0yljhaHKGlneRNph13OiO2Nfc69PrMbh0Kf7
zQZWbJuIDp+RGgSvrR6EbsiD1rFG9RzC26IlPNc30zQ0h66J/6t4QPZpOGR7oyKFR/vgrYFMPGiH
ByA8DYiGj6iyOHpk/uozNXzJJmbecZqmp8ps8qfI7Azo93V8a2kxMGXTmurDghnI5Bsj1LIaH++i
o940u4Kkgd1B2aATyUryb8FTyM0ZvalOSTt7VaqHvg06WPiiNv4pam10o1qsvQsXpiE3UPQtcjp9
H9eeUikQG/Qfgr5+S6Pv8RQzuWOCkUDPVNqOngE5y8Z8yJvA7kd1xdctBP9sntTF49/qurge0H5y
rGPzoSDJCxzF79tudGlo6d5hPYdKtWEaxyqDdogCAa9vDizdNUZZhUOsWKUXCuONReN9R+hK3Wtp
L7X/X44o64p+HIcRrzlit9WuYcRl/spTY2lw6V5RwpQCs9GPnt5Dxy9P8J7W7dJaA64vDS/dKu2U
gEu+mMBTT/PGDUODO2BzBObBjNc0ghcs6p9i/GgoSl7m7Nj7aJJJWfhOFWi0haJwGZpKvnVu5EJ8
xfxIGEzPvbT8oRWvXfv+vXHn0OXiqJcVj6osgwPsoaB2Bk4aeoXalIUrp3IhApLZfeJIF4pBsbtD
CjtNhUPapzR6Lmpm69pKjnThGzIJWMAK6Jsi4eAJpoEKlPI0dnOjabftHJWafBzviVrWvX17xRZO
lEwLpqBVy6SjQY+5hi2v2ZYEtV1Nw0rsvjQbyUGQuoQYY6RQPE2j+phCKWBbEVyieJyWjp6k1kaL
m/j5e3ORnIaaq9BMb/XRExY6PkExpj5a5bSyUNcBfCozZL8Rll3rTxh9SlN6rAZTHBRfM489KiyO
H1N/K8Ym9zQletXioNuN6AxzekjmQeLcXyOdX3hsG5J/aY24bbM0BLy88eNnMcNH/WLwtwXElKyC
mYdaWN1Wz/t4X5QlWYnHF9y8IbkdVVWGXhfd6HWM4349N9FaZ+LVkQmRT3tbqFGOULL1UAwwP2P0
bz6labWGoVsafT70l+4ggzqXErTCywz1QzezDfHjlcDjqt3gh0sHuwD2UQdwl3hjZp31PnoIzPGB
9cGKg1waXjrKmYVu73ysa69siJMkc6UaqgIPt+3kqovHb5dOcosYNKnzWvf8/D5ufpTIOKrmnzj6
873hpTOKNvWpyaem9UzaKpA2rOdYWiCpCcmkxmK/bn9laW//x9mV9EjKK8FfhGQWG3yF2qv37unt
YvXMvAHMjtl//YuaU4+/opDq1FK1hMF2ptOZkRHangSZcW+PE9BQvXChIO1tECxfky8xTT1otVmC
trsJm1LYlbVqPKgsV9zuA8oTb5c6dbm5/AlnnSPG8f7dnrWNXF0/cSBwimgbJm217p0y9T2F9rgp
KdHsUi21V80suc4XV1tmAvFpoGZSO7P/l0Q9OhhL9CjyNiVbp5NqdfmTZlZFJ4krcu64YdygCOQ0
t0yUu8mzXi8/esYkdJK4AgLmRu3C4qTdFrvEnOi+RD/BLRc9Dy4PMTdLulHXiQjNacSe8sjGcKbB
D4fhl1LyBTWzqxBdWHXNtAcVYW9lnBxFPZI7mhJnF1ZeeeUCaMbHQZHdtTJvjyWCrANE1dU6tsMl
YtS55dWMrm964A76tj1CmuFQOfSmjZao0GaMQeddK9JKpn0FXPRgARjv1rswRyGntTa9A2pYc6FQ
P7PCOuGahIa419VpffRM+T+SGvHeKIbHQXDbB3zEWIgVZraqrqEDzLLIwUmKfYT6oRmy3O/MaVhR
ZAAXdurJRfwn5W+aunSOndpoxxXIxSmI9bbJQyWerdTeyxLsRqUb9LlxnS/UWdeQCoon6DyTo928
I5xG+/LdRD9oyBduY3MfoplcBHwsemco5IaEhWS+NKpV25g7yBvdICMCol/e9YE3XUcijq7+f12u
bIwiZT2vkfeTN1AW8d08fLzsPOYWXTtV28npxwrw/WMzgMW0vXOGCCikj+serpk1zXsFHAOcX9jf
GE684iTzXbda2E1zr66ZdY7UGcRjqXmc3GnXFMh8W5B4lt51DEwghfh31nHdzuAogG5wGiuwxuq5
SaJtCxKAy5Mz45V0brUisuVIirY5NqL6aKn11BXgH7z87Bm3pPOnhXlzgiMCEF16MS7yH+gq2bnR
c67GwKiuwviYQCH+Oz/MYVEG3YHmOBou9MeZ6ZulfG6wURcc0twMnRb+WyBMHUVaZGLHY9xCOoZn
W6gkXReH6fIumfTGNDtBn7omex2EvLGi9JprB6ZFM1YiRyRYKY7jVBo+Qd88q5v15WWdOQd0rrOy
iwQkf8bmGMdFb6JRG9c0Z0r7XQXGkbXnJHzhwJkxLV3DxXMtxSW25zFjeR60ETLa0oTQbtmRpfze
3BCa9TI6Dd7UieqYgD09NtH1GCi3WF2eqPPXXhMwl3+3DrrqAHCx0f6W1ehSM/KVp9IexeX2TQz2
bpTOH9sogR/v1mYz/XThVmkTPl05uBYhK2iRKeUZOH3KNgpyAbISvxIEzskFP7svR4esIAyRrjlB
ldBHhYSvBrRbocyRdw+cCvV6+U1mDOgv+OGbAYkh5LEc0WUoCigW284N+u4XEj5zj9aMv7NL0noI
0I89szvQAZXkAQ1qS+mkuadrll/kBRq72rI5Ou477V6t8X+XJ2Rm0+n0ZaUzopu9xHMZakOeSXaD
LI947/Xlx8+EBTqDWZg4TIkRYd/I3i1kwiu0t+Wh3BCrWpk8CVq1vTzQ3Hdop3YpWV9m1QDBMMt7
aDPb8RF+Sd8eiiVBmRlXo+Ofof/J08iGcBwtmRcYNSk3ddjKFU178M+rOrzO0+g4aM/sopD1YP6Q
nv05oFJK7OwVrQWX52nmK3TMM/hLcbi2OGOVcEggqDCeC2aDvd6N5ZabYbhw3s6sh45zLlhKIT4C
Q7PlVBME5a2xmqDodKBTQhYitZkzXYeIEkZABzlh76ZmFIReemjaH7ZC22b1q+BXXsR00jJ3atSJ
x6dBpDmOviTJB2/4Utps7gtOs/fNHfEkc9K6VfbRGZMvUsoDsHd7Kxk2YehuRjBpXF70ucU4OZVv
w3QorjmR4NYRTL9/2FTUUKUYb418TBbikhnGcFNnJ8tSOgyTSu1jJ6v2fwB+1SueJ8laCFNsq8pW
+6xy3BUPDfEiwAKJvumUfIF/y33F0ZAdOef25vLHznhKHV3KEqeIHfgcdCHWPxpQgqDGvUSpMjeR
WvjOo5oJ2nX2ERhi6se0/pgK8G+zuthd9/JaDAAoXWqrsMfLTyh5RFP3NpLmz+Vnn99sRAfP08RN
oTVX0mNrfZQlW5chXdlkn9HpkGavl8c4P0FEB9DTjpE8yzrraIRPiesFFkr9rb0wOed9F9Eh9AQV
8dGkDbYx8+7dLHkKc/4FmOfLxOTCHM29/2nob5ZiFI1HCirsYyFAk+JYWXwP8vXaF1E/LXitua84
Df1tiIihKpSNzEHqf/RrNM6PZRc05RDESzTicx+hmbvHnah1hOkcnbIyV5ZVWrdtKsI1NeLhqkOK
cC2kj8KRqhDsAMcqFDDy0Hd7N2DNlU/XDnNuQ5kzjbPsGJUE0J5UooFEplP3QguWXFUxMwnXbDmu
0PwccfR5WfndoF5I88H452UrOO+CiA40nuoBXMVmpIAQTfJgND3jYEFJZSHVMmPHOtI4prFROS28
ORz5TRx2/yuIem1k9F4q+rswp/Xlj5jZpzrWGCU4NNrYuBD2LN85iD19lP1Am9DaQVg5S0J6c6Oc
PvKbNXiJ4cYWr8djWMjncJBP49jd2ap5HFO5sJvmhjj9/m0IBOIdVQzNSWPzRBCDlsM9Ya9x97/L
8zS3HJo9ew74zmRRmUccPPV6dLNK+ORUsG7s7MNgsfmm7Fb+uDzY6aH/zRcSHQINfA96iGwYhWKg
GRnLrNypQbxUWaoWCmIze1eHAYfETqCyg/RX2lOo6Lqgo2oWNu7pqnnu5TWzznsq6zBBD7QJRk4o
kaOOJCrrNs/zG2S5Pymm0efgQQJkDaoKlydsbnU0K8+nhgjWgT4EnxKhY5ENWyjImNG+9dzmMxcy
M1bmlOR/Lg93/r5DdAgwBZjAapxxAjdwF39Rq+SbUGZkYw6mIQKG5BkAilQg8h4UW7qZzGwKHRcM
zjPD9EKrO0bOWuTJOs32tF0y0LmHn770m/UYE0QzDVvg2hMSE+TWA9SZo+ilbMaFzPTcAJoHMJTH
Y1534tB26nYg5GflpZvWMK5S9jWJDgo2HTMEGz4aqVVPHosQTBEyNNvt5fWee/nT799mx0V1F0qN
PT+YxtfQ3E014HoLbmvu0dopDimcuB67yUAz9V0PXgI2xn7BFoKQuYdr5zf4Zk5iKaM4jPyhGMsg
Uk8Qwl64+824EJ0rqgUFBHJIsXGQpHzOMrQvgDlpqQXG+pvbO+NGXM2kcdXPBYomUH0IIVHmZ31X
/GFxxp8SFpIkmGpPpr4rs2YHfKgdtIV8szs5/VII1YH0sSnoTwE5FS1r9jUCjAN4/+laxmPxpXhm
oVw7SevoWuaEtpam9lZCGb0IshSdahMrOYjxo1bdZapKVihuWV+n4yUQjeyPaSVUMCZte+8Yk0Cm
IGc8yNqBf7Z5CXZh7kgO4krDAKLEE3nnD3EL7Bdob98rPtDaz91meFHKBaVqojIVxKpBpw+UyY3/
MSOhalWBevG+FgZwBIVFVbzmzGleLJOBw6fzEvpLQkSdwING7HWS7hT0CrhlOhAXas1j9eaERvvZ
S+ZKv0tytrLjzofWU7QHlNj2IymsA3qKIKfCCHicGtW+AKT0J3XC4jaK4Lc8M4rGxzROcrEiPCx/
RmDt8lNJKr/JMgdDQZR7BwHTBoL2Yb2xRJk/iXGY8O/mp2KDAg9SDxbIljeHhETwK7IjD54Hu/SA
cfjlUEa3ObzCXcwY3VixaaxDcLOtIppY+wbcU0FpD2XQMci/u6PlbiZlO/fA5Xd/iIGCxG1aw7Pm
HVDSfpYDqJQJUvpOl7efBrfyt9qwAUw2HVQwWnsICoeBQ4BE2WroYzvwRBXfWqMVgeNr6FcGiEb6
dSIiYLa8su2cHQR6yiww0D1dr6Slkk+SjN1TAQDMR+/EZFg7irrpxrQMngVtLtIb3EWn/dQRVq1G
s2BvVcwn5bvMkrupi2zQ/8I4PC+2wVNPEwoAfmh6q8Ep+ve8h7TnKqRusQZOpUuDVNnmlinPvo2Z
9J7qIXZNcFGhN6dF3XBXdzyr/axjKfDcDLhLUBIbpU9oWkx7u+tTZ+2aNDpW0EbduFIG4JdydoB0
KX+CG8A1gXQ/UmOy+5UbWfkmpYV45O047HkLAhNE+jVQICyt1+DDzTciKboT65ZXkKAuG7AmJCn7
g1y/8cFBAfxayASGE+WF3ayVXZd7Wzj2togpe+iKQlbo4cqLWwmAu7uOajm9ewqK4u5U96+o6TrJ
yqxjpw76us6bdWE707rpDbrBnaMHBIga+1yR9FUkg/fD6zjaKc3OAe8BK32vKsbHsDDUri6ZRAag
7Y6t6+brrCTxa1agPOmBxO1dtMrYtXlurD2ZvSB5Ye7Hkivlgzy1+6zCAa9DeL4aS4f4WG1yIFMm
H2LPnNKtyV3KFnzmjEPWAdDshEmEK6iOHGgFrEWy8lxOgnBK11edVDr0Gd10ZczipjmGrvsRet0J
kjhS36mWqjx/OSzO+GUd/Ww5Ibi0oUV/mO5J7UcP/ev4ZVV+dRv/GB6NT+vde+9fmsfmVtw5T5c/
aia01yHRUcUKJ4o9tBRVU+ajxCCAT0omQ/o18yowUE9LTRoz66PnM5MqViMN7fZYxCbESV2gejIr
/Z0bS4n4mUBVJ3wW9piAfMAC3wuHVgVrwCHIVmH0VLagEyynzeUJm/kMvdMkJUkJ6oS+OWZojdt0
uVAvcugGyPEaS0RvZ4cgTIcoNcOJrU/VxZHVNuSpk1/o8NuRUFyJndahSQAMMUdkRXUUoXuTK7XJ
Mwn+upwshPBnoxe8/+m7voV0CSuETY0QN1LPeYio84bY5ZpQF4/WQrrCrCF5Tr3sWJu179qAiFng
J2YPl9d27sW1mK7rnK5wMgtd2sa4B+n2lrvhNVUDvLh2c8to5gC0FU/HsP3RsD+ABfpe8cHapU7Q
uVfXQzoT3DVV67iHCHXW24KBNzNvhyXlsrOmhbfXkqojpxNDA0t2tEqJ6CGzjy3ld70sblVEwHBf
kmucOGE69qlpPAHEJ9bXjMtgyE2/AySzRVRxeYHPejs8XruKDdwCjTaY9I8liVaGivaiNUFHWSLD
epWCK4bQLmOVwxVL2qE70pj0+9FtEetNLeIO7lZfl7/i7BUZQ5y+7pt9IXQ3KaXReOxYtcnjUq5k
zr4QfCHantIn3NA3LRiFLw82s7F02FMWJshHJ2Z+NJLcF+2eLMFW59ZCM+WxEODwc8zyaGbWL8hz
hn5jTieBD+smgRjDQvZi7vU1k1YiH/K+486B9OlL7Y0/qnxc8Bbn1Z2xDppNT21BR5FlYEPgpv2c
FQ7fsYxHCCe5gf5i5IBAcBpW7QABnaiNA96z5qkuy3AbViPZ9g44nEBxSox42/K++63ARAfaH57G
qd9D9SJAiBhvWsrMG6tQ8cEwjf4RXY3mq9kZaLrjNf8TiRCtZK4VQyYuq5D5mWhc3JEG8QNRdPgZ
o3iMrtG4frm8HWbOJp1OMKExYtU0QZvZVB6sMB9WXi2eq8L7cd3zNU/DG6sbahkXR2WVgerpF9QK
tkmprgl3CLQB/jWdqMG9pKzBe+mIdB+V4S4si01E1Kac4gWDmbFOHYPlhaHVtGIoj2AzjnbOZD/b
lr2NBLp3jcZ7tjg0SEHFvrC/Z6xIR2VFBOI4YCopjkmVBshm+lH6v4q9Fu3CJp9Zbx2Q1QtQ4MYC
FSPbBOtu5dnpW2in9NBV1FqYsJnD5a9Y9Td3lnIrBLvdgDOlhFYuATdD95YPPyLWBWqpoDM3TZqz
Qa10isMY2J2BeXdgWA0REdLdVFc3IfgfFk6Xv0iv/8Tv2F2aswmTMQFoKqtBQRsMmxhaqk6ggnRF
DN8IHL8Gk9TKuO3WZCP8w3O4EnfZG1svDT/j6nQklxONwDqkuXUcuip7LfrI3rRVaFZX7jQtwnA5
EM8n7NwxKX6XFLwJ9v0ApStniRZg7vU1yzdN5BQbC5xGUeUF3HNv3HFJumHm0Tpyqx9iSyIrbkGk
rX5G7viRZe72sr+a2Vg6HaGsYjOdUjzaYu0+MwHFougW9zNREKTm+yVc6oyN6KirshqpWXoDWjVD
qHN5TTJ8xJkTvg2SsKC04iSEbFqyxMQz91Gn379ZZGKJtk4yFOnZhHtBda+qT9vr/DJZSMzOPV+7
IDihzJGPAIVfZGymCedl8g4Qd2A1C07rrzs/Y4j/wWRZtZkjw+ccSeAE3mt/C1rC7EfjP0yHGlK/
9c76AL+F80w22Qqi3x/tW/GW/SRPg/TdlbtHtLbgEmbcp47e8roimcIwQom05luIYk0rrvJnQat6
fXn/zW1tPQZRLYAjI7PBqs2nOxWWEm3z5riwUHNP12w+HR1etG2IeTTtfVelX4XbPF734pq5e0KV
JliunWPdlxIJqS5/BiMBukkvP35m4nWUFrawZ3oOtY/ZYGw9gmQNHeIKsoxLZJ4zU6OnMxA72Ebv
YmUZeIjrerhJBF/wKXPvfnIC38wvo0bldVMLmIlZbJv8dvJEgE7XhS059+KacaMN0Oi5sAHQSNvf
NeS+BkNsrpv00wd9e/HK7intrIIex9b1U/WWQTQ0HNWVS3r6oG9Pj8FWNTiZso4sLm8b5q5b0rpr
sOJPC/M+NzPa8c3qKIqt2LWPgx3tq6pEwJbxpWmf8eBEM1SpTIsSYrrH4cRdnQ4Ret3EnZVkkQ+h
ojpwB/ea+jMgfJrRojTh9VAYpEdauVkQN71ahamzEKzN7U3NbPmA9guQVnTHxHqhY+V3FZqkx+vu
58A3/rvE6CW1Qoc46Nnq+l8emd5Z5LxLwe+EmV7HnUh1gFXI3ZqbRQ/rsqFGAtButO5Vgkw5m1gA
2ZxqfdkYzt8DqO6BpDALeE3AACKr+uWCtfAwjWMONjKnzleoMpAfpGGq81GjFL8vD3n+XHVczXGE
IIpmZiK9Q+106xw6WyuPjnLFOFQTpXMdVJFQHUWW1hkREVBYR6MeEPQ4abJRIbhqVBW5m8ExHBRQ
qrI7jENZbmha9RvXlmpnlG67K0lifXgx7rmXP/m8zdL/MLYOyZTlHrePKh85Co9ma34AeAZF+MvP
P7/fKddcWlFHuahOx5QLCkvb/nIk3TfTUsPCeadAdTbLKXXHmruyg0ZhsuXja8TCNcLfjfT+uPLX
5S84vymoDjTrhJEzR51CkMr1aQk0SrZDE6wPwMPCHM2tgeba0s4F+RCPoEWdhzwIpQC5dZkvJE7/
xmz/jeWojjIbosodwwY+AbiaJmiFGz1FTV4/1F1n3J2UxpSfAVt4M3GS72M7rzcgP4CKZmeUL73V
27XfhIkIwnSqPi7P6Nz3aj7QTdAVDQfiHMMuve1648mbpuserSPTRociL5/UFurgbnibV12EBF8U
X3UyUB2QZghZSmXjspJG3bhrUUXctKKgCxHdjKn8h/7SSV2nLbGZ++ZrMu5BZI3i/PvlKZ97tha0
WPEonJTGHfgk600+Rr4p+DoP3y4/fcZEPM3I0zxHXiiFidRN5UfkRvbZFpvIN9Kr+mAJ1VFng8ua
bEBBFg1c3r6H7K8/SOfDLMylPOfMaaODzrKokDRqOMJRKPr5JFMfhpOuwGCOoxTiR4kdQZdcLjWl
zC2HZvG4T1tWLjCa5BRyuiFd15Eb+dwIF+o8cyuixTAuaMOkW2K++j4BSVtfrC27VL6ZDo98SJag
bXOfoRmySFIJsU0AiZ1TsFdI79HJO1DXXwXMIlSHlZVWp3rIFQKoDEnzOG18BnxeNC7hb2f8kM41
OVSDEfZZkx9zlb+hhe8lb+yletL5bje8uxZLND2acmgJJzfQbj1WkPZzpXhlkRFB+8oBnQvI5xIw
jhZe9dWP8o7Ew2cqxXXBPv0P5ixFHA4WPZgkkirvpIuSgwHy3LWZO0tclzN7zNWsnrp2BTpW3FYG
zp7d9HQkqnIXA4EfoDz3etm1zK3R6fdvl5a8TYvCnnA2en28q9MGhbP44fKj595fu66YsRtmU41O
6Dx0/Ly/GzyoXdl/BNrELw8w41N0FFrujlTmfUiPk9U855MMKpttO/TNFgl0hBzwspZXtWxht2n2
TqbcGgXYWY+JCfeFZDzKc6gqbuykvO7s09EBQwsidi47dmSIwTP3hx0tPHhmGXRAAEQ18x6oIwIq
rNT1a57nLyH4TIPJq+XGS7IlprAZZ6XjW0y3sXla4QPS/sSHfxviz2QvRFkzS61jW0ZFie2lPQOd
GoK37kbw1B8h8UdF5ZvFM6my1eU9NcMpTHWMSyRVKuIQpeR2kO5WKNuD0GZSvPQ9ITsbJMPRmmQi
AzTbpW0QVypNV15SRUtp7JkXcHTPwpgTJx6tUSnvQMITkBEaVeBL9EGdDzJK2wDrzFVxMUhU/7V9
haJ5LFnVow8RPOPh+JCU7lWJOQD6/n00UyiNUQ4twFpZX8OQftXFEg/F3H7WPFbmQG2TmNgKBZHb
sb4j4ZNbPTnyKuYUQnWhQaNLh070eL4LqGmWlyAGXAie5yxEi0pay/ZInKTW0cwhbA6yjnQDjRgr
KBoIwVzevnN2ovkpZJXbIRwFuuW9fGXbD8IqXoj5UCt7a9QA710ZmTAtMjGrwsw716NHMFIEqRn6
effb7cP15a/4W4s8c6fSqQ2HqhwQ7uJUKlf2s3VgQXZQP9yf/Fju1Zo+jIGzBgj+OX70PsgzvzUP
7Y3cpY/pZ/7JrPUSweLM2ahzH2Z52GZxDYI/SvKXzG1u29G6yvTAGK7Zh50LtwZT+ZFY6tGu2lev
MhdOxb+l1XOTdzKcb0d6m7Ukb6oT4wwkUIDWdctARGHz3CVyDICdGWjgymoM8qKf7nMXIjJS9fZ7
ZLH6fmQIxkEUGq6gm+AcwMGCNGbsZZ/GhMQmT9J48BNHNP7IGvsrarp+o2pC7rMMjLddU6Vbowrd
gPahtzLjtL3qAuS4ms2bOS8tcmLFGLPfBms3E09Xyvg5VEuy5uediqPrLKe16RUdZOoh2nTbSL6u
6bBPIeBlvF/e0eefD/TLv2sCHdaq69Aqe5zqlWX4uIqCTvEjGrqFRZ/bqtoElQ360ViPMrgZOfdm
DnLILnu+/Opzj7a1VwcqpENCDGXbyXbXeTV6W2vKl+CKcxOj+cQmavs+yll9bBLyWgt3F40RGqvk
8Fhm9PPyF5y9K7ic69KrwssgNEYJRHTrfmOgNSRX3o6KfN9lDggK8peqb1fcLgJ7qnZICq46K95f
Hvtk0LoxnobWHGVhuKS16ro5DMZjbPV3ZZTdVidElM3upqZfXTWK7i+7KmxbhYLlITbaciUz1QZA
dx8qkX8mCZPrth2uHOl08HxzLrS0oo6gK+NQZPUnUPQvtoSKZhMOgOKr8Y/TDdHm8jedOy0xc7qL
dEt3qgaF5o1aQt85SogZdPbo+l23BOyYG+G0J799i0mqOCMtZg0ncX8PjeT+IWTQuEKjVb5Qjjhn
PKeP0Ox+tIYGmB5eHZDV/0kzY+O2uKBenqBzpnN69mnMb68PtkyjkwZef0zqLTderImsjeqPJNl1
K6CzHjZ9ZUOTOm0O/YS2Gz+lYbIGGxf1x6JeUnyZsQ8dS2wSw3UdK8wOWZ8m73EpzKAEF94eVByA
ueJ+77tt2i24spkF14HFXWmOeTeR9ADUWb+KqwS0FY3D9lWSLXVGzQ2hLXgSdWE5QQZjz80bNA2t
XWsnOnXlgmgrXqSKE5TsK8iPlNkWoqf23nZU6oM1Jl9Ikp69fmBX6aSHPZcA2qducqhMCdmOAQCd
rwhiRAFKX0mAXjsWdLkNWvvMTKtgUC46hicTgkCXN/WMwehwzrq3RMgrkR7QtnI7lsZziFGue7Q2
ezxmRSO7OjtQKHDft4T+aYGIWjjg595bOyVzY4qE7cnuYEoFlm8lPssuXqJamTESHcipOheAJoke
c8QR6VcajrHwq95JbkHQXN10EzqcAgNMGwvJzbk9rJ3JTsoS4cLV7uu+/5mO3gtj42cJwsfL6zD3
eO2O0ndoBzemPjsMNOsAnh7yPXFr04844tPLQ8ysho4HN6hy294rKJS9zWYdCtZvkelcYhSecbw6
CHwoqjZqbQkcTu5BFuueF4OfJR6kZJ8uv/7cANohm6J5b6gzuzw4Ee8/WxUDQttOfNgAhhhB81N4
8fbySDMTpaPBR6c1O7szYW6J2WyV4vwma+N0dd3TT9/37YTqof5noSxSHMCA065tAb4zYdXFQmLr
NBtnQisd6ltNueO1Leq4zUmuNieGs5UiBpG/l524aYCMQIb2V2Pnr9d9jRbK1RmkWCzXqg7TlD8V
cfKisiX66xkD12G/5piBcpm41YGNVRQwgaxD1tFbp8nQuhY7QSbrBaKgma2lo3+zwQnRzVfWh8Qo
XmWXb3nsrMfE2BWders8TzP2rUN+caNtAAzq6oMcjWcxqh+eO36qEdxz1z1f21VdVMaEtqd0BqKD
OkbHnwTXeT3tLj9+xiR0uK8xolxcc7z+aPd3RVmA6c3LljS/56b/NOg3i5Bgmpcur2tIIAvbB8ON
AUgAu4Fazb3heAtrPPcF2lnUZqKVjYM1HiJ3uGmMqN+mKrsyatZhvHndFWpynJNOMzqnwz76VQym
G4zplSGUTsTIepGYUF2vD31tdkFdJ7+4m6FFWi3Nz9wG1QwZPOcoG0iBDdq/VeytGe9TsRDvn22R
RPikQ3kTA1l2gxbdgaHG6axMObBVhcWG1ybG8OHarP4EQXb7Wg69uxZeK49ycsad25vDxpShva5C
CC40jRWhSxhcWk5KfrYMKeCwT+2Hy1v8LGYBb6lTngEDM0UqLsQ+S1LbA+1Lox5rLqkL4hdAhO1S
RrtEZApZ545ToFOnfF2bCYoTEzSrEo+/SegnvhoiJevLrzTjzHWcssinPDSRIDnIQhyR17mpIg8S
OPUTsL5BU9FHYyJLAhEz3lYHK0uvK5PCdq1Dz1aGxTdQIvetkqxJ+c74NTCu00bQvZQTocDijGKP
df6tGjn60zTd5SL/zenSOs5s5L/auN+8yWBCZ2sqR2+PhjTQFmyVZQRRny+c3nNP13xVKx1Cygo9
2PHo9huoBhb31lRGn2Iq3CuH0DxV1aIybA7M2FPsbVWxKTBZuK2IWqLTnfG3fzNC32bIBsYtnFxL
7GuzqFZGk932ORzvkKa7nkP1+PLmnXG4OnEkb7x8iMpc7AV/c9s/Vr0Q4cytgOaoDAgqgiJSGvvG
vBlYEfTdc4QY6vJL/92JZ+InHQDIcmqQsZ3Enoi6Ohq9bd+UkWv6EGEN4W4is4Iwalr+hmwXW3vh
wAMTQvUQ1qqmbT+BFsAJHc8vBJrExijk6xGAyOuuCDp4ORaGtE0TH14okANAvUtNDzTPFnzNzLTq
rJKNZ8bo8cbTVXGXgNwvl3uL/FqY1dMt5tysngb9tuMqFdvCalu8egdmPBVPXeDapS/h6DNVbqKe
KV95uNsOIEIADzlZu1OyUCWdcWxEs1jH6ACGVKbYW2V7L8LIH2jrJ3G2GeVBlUu1n7lRNKNVZUJi
p6qiQ1bbgCAR/mBFIOkIqXM/iQ4UKCNZSNzOLZR2EZU4uWTOi/CAcCbeCTQQbtyx/J+0rXJhK8xY
ro5FZhDmqkdviA4Ofyt7KCO76UIYOffumu3WZsgnM/XE3i6sL9bU6SZEhM0EmCcu77TzA3j/wSKn
rQdFBCL2fe+MQWzE9L406/ZJiDS6anagPf3vXnaR9594AQ9R1rvWDAOSL1W5z8+7p0N0W7DfDhy0
U/s0Qeq95kO8KrO+XXhvftYGQfn173sL26z7tsd7j2QUPmhL3olNv9o++jkV1kM4eqY/GtTnlbe9
vBbnjxlPR+EOrZMXwjC8vSsHte9M853J9FnxuoV8b7mQFZhbcM26p5w2NHRtsY9SyGnmT4nTBEV/
DZjG5UAk/ztnMo4pzUtH7Jta3kV2/StJm3uvUy8tKQIztl9Tdl12xtPF5pkhS2R38SGWzW4HKiDq
d41qxOkrtNzSCESDXVoKZ1qRPuZ59JKES/Qqc1tWM2j0KKusiKv4YEeIz0FgGUxgOFo4jGd2rI6r
NdCQXUTgwjlYCc+ekT+WNEDCEk0kBQi8jxx3OKAmh75+HyaX7xXPx+tiME8H3cb9MFhGPUYHC7xX
lMV3Tn8cR+flKsvQQbdpNrqV0eDDmqkJZLKhJA1clgW5t8T+NmMWupR7LFQ3Ym3ig5M0iZ8Nu2oE
NSO0ZK/zszr4VpZVxkMSQ4Q+pvsE9VswzD+C0G6hQDjjOnTkLTysVdQnqy5dyy/RnF+TTy99NJr/
c3YlTXLi3PYXEYEQCLFlyLHmwS73RmG3bUYJxCTBr3+neuWPV1kZ4U1HRbqDQehe3Sud4S8/wCau
oW1E0Goirusa4M6+cEVcIZ03vHspC06uZNwLwcE3K3Xfzv5iKPI5Mc7BrYLd1Plf/m4GbUI6L0Md
5QNckEmn03U88KG/Q2MY9627+7s7bCKbRQPXZY8yo5a/g/reIcGDI+6mgDx8fv2PCyaoOv1vaqUt
gUMVQVkWNArYn/wX3MQQzXo6EKW/tiO9hir5uInmW8Bt05I5oLVAYp3gv4z6Ero2Ee3TpUFkmydV
/Y0eJdLsFnybLz5ZQsv50bf3oukTNYyQi7nWtF2I6C0CDo5CEQPTAKspmb9UIQjFpiYvwXDte1+Y
rFvcmwlbHYmlF0dV0wOvvRQqYs+ff+pLj/5+yz+r/zmYCVhV4kgqP55pDQTfAobytUbz0uU3wVw0
4G17cFc7wgf0ezBhawS6sJA8lMh8n7/AhXS0xdROK2XMcbGAYknuyzbOoy92bCBpGl65waXB34Qz
dhF8L/LRkfNOv8gRm5RzeCUJXXr2TRzXRBZYFlERw6I7pdVLVPuJhbsobZ4+H5wLw7+F0vqwEgWh
vslRAhTzrkdSOvqmD7POOOJK23DhHbYo2pnUFnAH5CLOnwnc2xwGNb5nKv6yitkCaWtSrmXthyB5
eONN5NrEFebKbsWFNLdFztqwa9mikOaYZP5bUDgQylyK310+0dhtyfAstSquDNOFWbTFl1ZVTcy8
zDhDNK3JpCPrzLdBcGWOXvoImyi2FUT6/XFqTsrNVRPTAfq+7rv5Zmfb6raBO8SVIbt0o008lyyC
6hZQ6rC9vyXjIy8fBvEdDqifT9f/bDD//14EZ97/ZqO16jkLeJ+f3t7uj052f1s++Xt/fzYxxE7j
JXETgE/js0h+BnEbA5aWDHscPyU0RQEVA36cDik5Baf1S3sM9/pmaWNYzifPTjrFU/zzylPiYf7/
Q9KtlHqoIUgNt8jxrGpzz/32Bv5pV4b341lCt1W1DVVkXdCOzjpih3IIdmwkV87IL136fQn+I9EX
bVlFjgsPF+a9iPapjv79fDQ+TjF0Wy/7UEsypYYHjamWPF5oFNOcPLDiyvnE++N9MNjbYtkL2hYb
Qbo9QVWxeBqlE6LWD+fUrDWsHARliQvdzhOja3tlT+pDLG8IYf/3N/1zpBg+b96r/Dw0Aw6vZbes
L42c+W7Fxku6+q2c4lkRfSaDT3EEIoo7LEABQIBDOWWF35TnsBD+nmqfqmQdjPnmkDL3sLyu/sHj
y1omQZuXsIjnHYONwGLcY9OjZo/ZUA23AY0mrPCtkzQ0nF+dyHfbJ2aLawyaS19sE2RRFfkqCDBn
w3zgj7r3SMYL4ezAsmuvTLYPhXswhluUlDuBc9mC1nluoRfdJcE7cIIJ56tp27o9sjzoosQvGuds
HCggQ3EY4qdNb06jB+XjpCDumOPfiUyZU0RfiJZ+zKNuessxQEsyh4P+AYuofE1qr24e2pE43+iS
z2MGPoe54yW8VT+f3h8nPDTJ/zsZ6jFk8BzwoqO7rrCzZW35Al/HqIq1C762leYvCxm6JRxWbk6C
YSbRseVK/ISmcotibOadE0eTrqo4V5At+/ylLuWCTUkzO3MLOUxenaJizLsYKxNa3bDj3z6//KUJ
tilrxrnqi1kO+ckd/B8hh7bEO02/qUp+Zbm78Pzb/iQPiVaKl6i3BbnrhXcfjN3L589+4XtvOxJh
ZmJnCPFjT8xJQGo5T9V6VwHAFBtFvn9+j0uP/16P/JFgXGhi08hzQjz++NxrnoJdceXLXnr899//
uDQQrayreIEDtnw9ueWzp6uM6ihZAIL8/OE/3vih/68XqSchQ2nCoxdEt8Oc74KKnqruoWRNrDuA
FJX3sy1Z9vndLr3P+xD+8T4tIq9Xjhse68A+eaT7uvhq3/i0jJvoGtP30j02NY3vBNp3eOgfKy3W
AyP9nV5GQFhCuqbFMFz5MheCYtunzNoFrlpji3dm9TMf2U1A7BPKnSvz9tLlNyFNejy3AIboyFkZ
veHsbXjSjYCAA1TAzc/PP8ale2zi2jLqTIAH8GNOlDn10VJN8TBMTuxVHtLUX91k27IAuw/9hqHh
R6KdewK3qcJpj6U2V2Lvwjts25XcLYhdAWU5Shs8DqX7KjQKRTVnf/f0m9Cu+7G3wRDRY87d2Mo5
KwX+5OnfXX0T3TObh9GMnB57vnfRo+cQwGOzvfLsH7dDdNui6N7OpENqOlbOTph39/NvjE97WzqJ
x3efv8GFWGObeAbMdHB6RNZRNOJnpxwZm5CQmIVNlQRqvlLCvV/tg6Jxy4jjPFfQxPfpMRjMK4Hl
Qexw8/T5G1waJe9/M9IAd7WoDDx6JG2UzkP3jz+uTaIqkLwYRFa7Uj//3Y02EQ0FfF5QqCcd+97r
3tZmGY+ia6e0ifr833YF+lHChurK+fWlt9qEtrOMpoRbJT+OzprY6sD86KbuD3JddyV9/fyF/kMX
fPBZtqSPqoRfiBsQdvRsWHtxZQ37d20ZyFljn+cZq6lI3M6QXb9OY0onYp8DXmNfPPTg7nUlv1xY
v/5rPf9YUfLBs0C5jMW566ZDZaLdIllqSHF22bqvZITV5Sxod2UmXrrbpusC1V+oKFiKs7eyo+tw
GHkIqNy3NwjbW1cMu8GgAeDDy+dDfOF2WwKgxwe4HwwWEmQB4wfH+MhtcAc55n40xhTRDcXUd62M
JvDYcSy76UqVfAGET7fcFz3CTlc7Dj1CscCJA7L05lwM3tykZFL5fSSHIA5rwau4c8WSQmUm+OKV
4hpA4gI+jAabzFhSPlSYKz6sEuz64hWA0ZzFtFAfW8leHcKwpjaHfJkowLfwfRdwY6hBm3I18WJS
VU1W+ssE/ilb3pZBRVcyavBxHtqSaSAxzAYYgQZHGi2PwrZrMlYQKHcq+/D5976Q6LaMGjNTxfPK
8Y+Gq17GozP5Ow+CcdeE7f+DMH4UspvaSAUQioFzTnjk/2FayqwrzFMHjIvFkRVF6yY5B06sfcdr
pkYUMcrmjCoo1rxWEJ913ZcAPit+cF/hAERSeeCuuDK4F5aSYJOItWvhpJID9F+De9c7ZaLZQTXL
veJf/25wNwl4KXo1LyYI0frlry16WdCGr3y3/+QqPxrXTb5lk+uWXp/zIygrCrWmH4KvYqEGbgzM
dWAhI0/L6keQVLdBJkOgLDtHBvvSAN2r1n5Mfc7oz8/f86OBhJ3ydk3ugYjRwyr4yfD55PDqpajs
P0slTlXR+ley7keR8H6PzTwaO0ILQj1+Kqtj1b6p5tfqqOTz57907c1EcJecw7Ib3pLzvB49VmSW
iV3Pr5GqLw3PZhpYjU3gkM0LAGf5j86FQ1w3uhRe4dUbeC7Hz9/hwwnxPkCbCUHpWo5B2MHigcDA
GbliF7b9K2nbr3RS57qx96wyL5Qufey4gYkBFXioYJwRl/k1S96PagA8wnZ5jgo7aNr7zRmW4eW+
cGrUGk2o7segc9IiCsmejLy5MiE+ylzvN9ssjFNY6qVXsECrHD7fQmN9Td5f7so6eOnq76/4xyIv
WaHUhGQPwc9v8/Cs9K/PP9Ol626WmWnNpTOMjTiBhOfdaebmmY1Ks/v86hcm8na5mCNRaWfppzOP
xmGNBWidMdorcbv6cnn+/B6X3uD99z9GxmGSCu7n9qyWvj2OczfvnZX1P//u6pswd0TfanTpy5lN
wfgQDfN0nG0+/uXVN4E+OpB79JQnTv48y7iU8103mmtEh0uDvwlz3sBlC7CvGvq2vEhXJdgRJFKT
rlB8vFJkX7rFJsab0ghTOZ04eUUBsEyY8nJJ82t6PBfCd1vYBr5myp1YDdq7h014BSMxWRRhvHbq
R77CPYxedT2+8CJbnq2psc2/FBYrBN+vEUNGWjMZzVdy4aWrb4LXYnunIbKpz9jhTcyy74DaVGF3
+HyKXkjnW0qtW/PFZaSazrb6B/jf2Kt/YF8mmf6GD4rEtvXqWTuA3Oc+MufS1jqFvmbzKpwQh3J/
9/ib+KXLGPpLC5fESqukGiFEp+89i57iWpBdGv1NCGuvhCZANwnwm6tvHjaUwj588Yv81+fP//6c
28LnfXg2MdxhbPLBicSJ9ia/mbQL11sdXem2Lj37JoY7mG97EGD2z0q7p5A538vGPyk5/A3W4P3h
NwFsmAP1cQv/y/IdNn/GYnlEWdjN+f7zwbkQwlueJitghFbnRXTqmqaNja3uCPHjaMSxpy4znAi9
fH6fCx9h69ozKQuH4xBCUesCZBsEK71Hd/TKKxF24StsKZraUdAeV2aCGH2dNvOcVt0vJt8+f/QL
4bu16oEDae1hf9A/OwAhueNPG7XwVHurGb0SYO8FyAcTdMvnHvOA4aAUuQ0c5RKqfEP0pFg5v3PI
hQOLx3x8gM3mgApcrtfarEvf4/33PxbluQ39rtbwm9XBso/87sHtxOPn43Xp0ptwnrjXqoINuLQP
sgoOfeCgM5ErBculi2+CuS3qauwEqnqn5rfL1L150zURuEuX3oQyCMvKX+HDcgb0ybtBexclfd5e
Y71dmqKbQG46iKPNueGnHDaVbgCze1XEZr6G8LwQx1t2LOwadQ0ZDX7yuvbfjv2y8rYkcBklOAVt
wuFKtrjwEltmrMNgellPuIvuCZbh6ll1Zr9qdiWZXoi0LSu28ibXutF7IDjPXl6m07tZbGeT+Rr8
5tIN3n//Y9bnMsAhuhuIU9n/cNyJ7zrfOVfGuRuw7Zh9Pv0vjdH773/eQ+cDCEj40O4sM7O6h8EF
bUImf3f1TdzCmdT6fe7g6gGwKH3GdRSz/srFL0TA1vtGkgG2oTOCC7u8Ol6a4cdMx1+fP/hH+4RY
yLaUWCH8qoGLFz/BEhV6hBFLuJ6weT1Vx5mKrAvFjaBKxhBPuoIIuPQhNvEMbQPhhlxB/TSfUg4g
VDwENGVcXaEQ/8eF/CBve5uQDk1XrxVc2s5V66z7fuXobspSv6pqJSlcg+vEidSwG7HhiqO3tXlF
uytjHRVy33gkSvvAMBL7y0AOFW1MNjXwEMCmhbhWPFz4nluircdhC0FCD4LCqv0Zgm1bx6Ii/Ofn
X/TC+G7pqI0eAKNt2+hUGJ4Q+085vznrlTX30rXf09wfQVRaQSOQ/e15cbBdalX0g0F3scUY/t2z
bxJBM1NwIN51K0NWx+Pype5e6vHKvLuQireM03m2sm4X1JveOsUiGHd2OkNPIB6WLtPXjFIvfdr3
3/8YoKAxpipzgaI2ml5r1z27bX0FEXbp+TfrNxTae5lbPzo5g/N1jpbfnidDN156Mt2QSdRZXVxV
MbyQkLfcU3hJk64xHWTYq+LBG9Whz9nZCeV9FV6Tfbt0i00aIMgDNq9crIyTWEE2LAQO8mUQk3wG
yDxIP59Ql77HJhfA5zooTI8XIczfNVbuYdB6ZVW8cOktB7Una1hQbBFAIaRjse3XMlNk+PH5c18I
tC3PM+IkHKIZq5We8xQbBKdQsie7XtOxuTD4WxK9Q3PRE7asZ7E0D07hJKJHe6ThbnjtDhdmq/v+
Yn8EQut6tFd0IWcIvpwrMdG0Mn669s375r/qUjv7/pXlkfD/IMAfpPwte1StIA90a7eeVdF7GY6T
gheKzeyjEbrbe23T/wY+pX9D/BSv0zLwvaQlZG856+DyCXfzrwq2n1kDJ3gVc7d3/rGqLveRtcWT
Hir6ZYaR89lTZjxALb94GBjPb8D8glRd3/BzT1V+q32ocVEYuaVuC7uoWgbLAw4Yyz2WV5W67kyg
/gt09K4dF5nxhpBfGoSpzPMW2M8DI5fmgLV9m+AaDVibU6JllVP94rG5HeMZ7dl5qZiA1RKdHoRT
lP8qtwzHHf53P4WcBQBzfeHvQumVvw2U47/gII7ulCr7rxE2ZB5w4GpPgx7BA6LF+uiQ0ETJ6Nr1
CFEjp4RwZu4e3UaY+7pa27OuB/EzcoZ8F4FmnHZjUbzBsHr40UMV8KZkfC6TrjZgRTV0mOExRZqz
bRhN3Q5IE8Dw7WMzO+LrCoGNHw56fdjUj+VTCGtqEIrzAhqyNIA/jy4nVDRltCw4DqxpElhmYBE8
dHedLWSG9tRbY0TwMp3w4qtIgpW4bVrBmgj4SmPiUSjn3AWL+ywDAFtjxkVwEw4jOc0hhJbrMOAv
k99WNAPGO4f8eKn7XVnycIcIa9TOrbrwEbj+hWZwJR5V6nsDvyNi8HgC5/o6Dup1fmVuuz4bpp00
HAXBdMj1rvfltKv0oHZdu1YQ/WrnYxuU+Qn8rTkznlKZL9sxXezYp7zwxlM9j/PB61Z9clXbHz0+
eZm0Y/AouB7f0KBNI0ZBeoclBMVslYM5oB5h8djSQcWYsNGjdQf79I6yxLzxnK8wZhF7Zbm346Gn
4Bas/P1iiyBxgFKNy2W1PwNe9Dey090XaGE2t24vdYplRN/bMVzeRDurZO5xekAMnXcFjb6zmSkK
vwHM6VYrns08aJNu1PJXiH3LB81tkGK5mW563G7nWxwHajG8S/YKtAWtP9/zcJx2Xt3iIG6Y22fC
IJse5nqBLRx292/zoeVfc0vaXdDX5QNcxPr7tvBIygcc+6vagry/OE0iQZLMRkrGL/68tDsljM6U
y5ssn0oMujvNWYjj3R2MNA2sUfRwu7qU3LCBmN3kRxyfbmE7v2BNRl3VJ1UXiDuN86e48CGV2NPC
O0SyBm6jHzh0TTt1U5bKRzAO8iboff64GlHekk7YZPCL8M1diElc4riPxoNOUyNdL4+7mdFH2zXe
gbUhObgWM7Mm83onZ2xI2JyBucvWcB81vtg73BuznvrjF0KXbx0vAUyBzPx+WAb3YMfFh9TKam8d
7gbA7hOudvBdbw6hsP4bH6c1a92+InHr9CrOR+vfdSigk2rRZQ7uesBSt65/u8yT52boo59eVLE4
z/Mm8aMgj3YS5K0vTTF+ESsHlsIHZC8Y60OwtK6KZ8cEX6rc5D/XOm+TUjV2OTWMDadpCuCx6ZA2
cfp6febhBJmXKDJiZyRtHjy/6p7qqYa8rTfv3CJsn3Q7SdAmQ/rV1Mwtk2YGkaIrmjYDI5HehUEz
vzYUAgI56fNvFH+dUHGEyHbVHMaL4jiQX4kTNzqiad623wzkho6DWwHO7zryJW/nFrZeTfGtXuaZ
JjhZKL5H1gOqeqjm+i73fLpXSy6buOub9nkhVXOMuCGQ/oNZsW+wDZsZFoh9YwMDg8ll+E6nd7ZQ
OTrtHZvgJoAgi34FfeHEMJgl2aQU3tc1LB6ktNCzqIPEhg7blZMiB2BmaEoZVJE57bEFXkmAH8qx
cnd2DSp/F4gw35ey6fp4GOuwT5qwKBMf5kH7RrDqXoSwNrVDj4EkgmRex7qdFIScltyWyWioxvSN
ivsc3LLndXW6ZzPJ5RVi1sB/webqhnNrcRSswv0Q5vbg9MNSJ5EjYIJFh/LrWsFMnKnI369QQIrN
MMzncWnV6zp3POY9nr4RxEsYkg6k76PgleZUP8mlHbNSu+OPXDnYWjB1kx+avngcVRfteq+d9n3n
YCUtVhdc+NWMQHxMOPfn1fDGDC0eSDf6e+j/mHQI/TmpHadOcneStzisHXem6IubRc7zT9216o4j
8e/Kljf/NGs+nEPouFQJzl7oreMT5zhXtD1gWmCG8EAeZe41O9PmRSY1rDoDEOfjtUHe1vhMI4Sc
Jd8R6Ja/tjCSLuOu48HjVDO+JFXUOT8H7Gvcgk1X3wdGkz0b/PWuNDL/0ngefyvdpjp1UVffFsyw
PQfWLjVW6NNEcAGzaon83U8PUGUcTgUpTRS3WHtfQsg/xRMT/qPsBw1hWa95XiDkUiX5PLlDFulC
fFXcklOLPerU+nW9p1JWX+EQ0CAxB6C3LGx4aKaQwdWa0kQE0wxhuLXbD7rsXpWepl3Eu/qLv1T/
DgqeGukchsuN3+JbhdBqfkExgZAXpCyPEAIzR38hOL7XZIAYLcknBe8BpNb1iaLT+gbwBOuzpilZ
Unjd0xp2d00ZxQohPjdIizUUQOziC34MREHJfSDh2pV5c2/hkp2rL1Ho9idPOgitXskDDYXu4xD8
uymRtmT57eDVRZ9MDp3n3YD0eHBhweglUY/Vd50gPhBDIFc+u5KQtLbwSJirhjy3tQfnDUvRGkjs
R1CtwOpRQeNkziLY49oSN0PaclO4o5nfLh+6DP7AVt8vMwSnlGFrzJTAIXUQ9T/5GrxjJCWsXQkn
to0ZKaiPla2K3LRH/fMGonf3SqJARrGuPbmbpnlKZswWGVvmiQr6MX7+jQksALQjv3Xjrs/LrCLA
GMTEp7ivXeolBhiRhIfQXY911fIdRKZsMvHA3FLfmfZIhfQW03s+zi38EJpy9bu4naNxSkjn5N8C
J6rPyvPdTLrazAlDKo0DFGpOKhlFSlzC8FiE4bT383W9n0FbffXDxT1jq5rCGHkySYdQ+Alv8zpe
Fj2nkLoBlXaeB5LVA6v3qy1dnQDBsxZpV6INiGc/kh6M8hz7EOTlvLO66UF3AV0F4HGV1Wytd0td
tqdJsvoJhit5fc940Z5L4BRe/HmyUVzY3rmjTg4tyVpXSPd0dLxX2crw9+QE1Xc3mrD8hqs/nMoV
9XIlcaYNCePm4DHrnqTPx4MNTbMXgTe99DPrH2WFBaSxNU097a8hTO8YfHibCMpU8ajd9cUoaYcU
VrdNAwzbPLOThBdsphFvr4OWVZr3ledlSizynjNX0FQx6d2H0mdIRawxNBOrdL56ahUgAZct/Q2B
ivVMba/vgOrAWVrJ1syEzdTHilQSoKKGw31YafHb18uQdL0I/pkAoosba02moMz+PHLP3tWjgAJa
DtSOk8J+W/wc3NAJDjUuVaG8NJF5BAJmVAkfmnHnMH2oOu3DCSbMsXHol8OeixxiRUwx2Nvb2t2t
JVS6Yut59mGAuCKU69DNMt6vqRkmcYZbxbImlVmJThSVKGasLdUz9KHLbNKrvl8h5DXF41p4CiQm
3z7C2mjdMRAeAQOM1uq9tHfwZw8oF9TyYTtZu3VGBqC7qrZHjd9rbJQ0xnqJ1LqGrPVcy6TWEzJc
aUfFEp+BSdYId1Zxb/DELeq0o/KhqoRjmvyYh1qcy3JCkzOP4qgpceY4ahw3s8STx8FWNtOBUrcU
jdkJw0sSO0ZkNweyAwSGVHe9bcV+GpiOB/BAcxQvrr7pCakTiLHIQxH19DZARfqPYdBvPPLF6SGO
VraPGiIe2ZBP7KYKsF4A87A8hMUwPijaTyzuuwlWDW4F/p47rUCzDdVygFQGc3GWLfAfVuhXd+1o
EhInz6C2Ll+dZmS3Pu0gbarbVu+rqA52tJwM1naUILECUiPpvaDaC1W4J7+Zm72Bj9+TmzvtPyuK
7EO75u0ZKO5GxqjAmhRgySYA/6vWbVq3a5EEnWu+5aCdvOlO1yl4US2IPz4E52ODwN21lLjnKG/C
f2uj4NNXNfWQFE3AEtR2xQ0v+zxz5GTe4UmQOE7KdcQP9ZC/At0qb1ZH5r9aYV04TQm9b1ZJ4KHc
eGkdTn4arPhI2PosHmw1rlVmujzYlZ7THSloT3t/IMFNtEiAncvG2y3jlKPxbMgpdwNdJh6d29di
qPUPC2vMb5KXwXc8v60SKDd4X6yAOYlDHCdDry6/9nXuzrGHDYOdhjpt6rkqOvh1ML6xjvhHWBWt
L71r02hdFxNPPRQ6Q7R1xIrjUEiomVLUSekgq1JhF8mdo8RzRJcWrFp2uqCrQE1M3h+qXdsULd4c
myLq5KHESgCEIHhvbq8jcBYdw3c5z9ubPjRDNi4iNEkPYXocvzpV+Q2Wvrze67lFFwOANLouqBMU
kBbOypIGscsqKEpG0ZxEYemicJ3kl6Yc9HcuUZFm3lIH4X3ZSdk/eyVQSd8KnGQVWYWmuUxcqdcv
gAp4Z9lW3iFcIx1HPfK86nM4nuc+yIb9M2u5yOzkBVnny65M20iRo/DI6MUNBgEeW9p0P3BaoGJP
TeNbEFZ+aurJP6ISGyApa5R+qeYKogSBs2jAcHHm8rpqEhRpPgUU+yFtBM6soaxCQbeywzBDUReZ
LOS7MRL/emutHlCr9HEOA3kvffdICxOwyq2f5uIwoT9QDyr0TJesPg9V0kHj2WRRWxZRKroawEbs
av0SpjM7M7URCttFQsa1Wpt4BOY85nSEV4qAZGkbgWhHIbX8A5yJeV8tfZ3MGMQnDxJdL7phIoX8
OUUSYsCYKmz/xJNs3SHWkKk6zuOo7pZ394C+VvUOQC3nbZKzPUWo0U6Q/cpvQhPChVC5UOIwhlfp
JMfyYLgj96EO6tt2JthswVb6CucZH8xjCt7XEq2nFdV2jD0gHBTm7XrXoDdKqUEBGDe5Sw6+s0jM
RvRFoOxNSt7KSLKM5U2/dxzo4BQjK3eClfbWTos5YAKHCagtbRbBO/S2a4CQFmEIOUS/n2PooZlv
uiEVarml3nmSdA/ChCO+71rJDDn7uc3RKnlRbZ7DeunQs0z+wQfcORH1yHdKtvy+j4R3nDwBSC5Z
fQF1gdFmHTxhThwhPKJaHqPvS4AwBWtr4jedI6KD6qcJ5tgAQelxLl8gdL1+R/nYvFXOPMNaCEt4
Oq3Qyo2DubF3pHHUigoc2xjlxNi9rKfqxpmG/qbFwSFWaOwf7VY0po+QTZx+RcYhPA5DN/y3VMYB
iRaddeq0kTtCQThAVtZokYYQGi9IxN+iorkVBFDtQFU2dRqJfS6tvQRieDITbgMHcgYkA852YCYL
nXGaznk0g47GGfYZafmqYRWD877KoFGxbf7mclk+IpryuDakvAlrP0/bFZK8g1ymzHtvy2Lgyxob
A7ggUjSb3mkgFKHYTdCLSWjt5d9QQ7kZYHPhaVgsXBIq+K/0joKIj+q7O8Z98xhCeH6vA88792HR
3dS0lj+iHJ3TtLh8TyjzwXqprNhjKzE8Wqu8mLqN+UYWuuxDJkwdI29Vd1O0uueKkOGJFUPwWtQ1
SZtc0iKZatc/oRB0j50z4/nDWe9niZ3W3lnYDbbW4UDULEHC0QFhwXcnSNGFxsZVVYSJynG6h5Wi
gyJ+57Cfka2wcgoFXQ4k5N57cUdN+MFIwQ+yszzr4TQTZWLsVhsDslxhDySsW/7e1Y1zgg45yorJ
2huE67iH59lyG8FkLF4Cs/4eer/Yr0VB7nju44uFnjff9NPqP6mJ9+euAEMCFxKoSYVj7LlBj6SS
QaMZxM6f/4sooG6xmdbNOLyhwb3j4dDSMUMI590gBCgA2sf5P7SZy2eYJYwBHMG62UuD/+PsSpYb
1bnwE1GFQAK0ZbAdO3HmTro3VE9hEDMISTz9/7lXufxxXJXNXeR2YQbp6AzfQLLBizpPyTc/qMon
9MX8G52NVMWBUzS3oPXqTVEt5W2z5CTGZ2J3M3F8HJiie8skFw9Bn0/xJFHdYD5KuySYgyERtOoT
GxaakbG5fQ1Zv2CnIXCyaava2XRFi1KI6A69UEi1vaRjMeyQ5bR3KQJpEgAwspNjl/2pSurvW5B7
j0uq9Tb13P7KbfrmyZF9gHwCM5dXUF6gqY26HWbajbubPHhmQKHfvpaBrXcUoA4DAXpMmwMcx28W
BEpYWJnB62JAuJ27VAf1zpYFMjbToIIPbZpbuIXa6cOstMg+HwAlHl1SbSle6o32OJdh3uRlFbZd
kB0Hi+dx6hfjBhmh871vunSOM1DbUMP1wBkA3v+wuHVVor3nYpxrYcVvXbss0q03zOJ3gBxqH1S1
T0M7C8x1t6ApFo3K8zaKATdb6nr52epBEMDYvGE7z8z5lirdJYt0pIo7OQaRh13/MOsJ5aFq7J92
k5v4dDuRtSDUpD21Qw7r1B3cv8VNCu5gbJGSQwDUerPtYd7M8DJ57iZWbSzedq/A8zvfh551t26n
zQ9I4qMzG/AxGaHR/dwiyUiaOhOxnbcxDrETPYSrXWCUtdWUeXQ3q9b55vUeOA3w2urMfSZs9GMn
XcNK1dNoyoNLSp/9U26WWRl8O6DonrSQWI6VxeVmggw4FGNR2hkNSc8QtfbyJPOJh8Ji9i97XviV
AxXG+0YOwzVaF81pVh5sUIrxnUyRn3UFGuoC59gWMgQn98663ueo8lQE/A3dsrxut/NCfi1+6j+0
VhXg9MPTiAzdOg399z9sbvPrCf00OEOS8ckeQO+TWe3h2EvlsdXNEI8YBIYcylXo43ax8lAGLU0w
R7mHlisBUfw7RrbljeUiXLs605HbG//gtIok/SSKn01F0FvATOOmEzXivACkCl+waE1oMFIZI/SL
m2ROCyQqvHIfEBjSzcKsFrmr29wEJmXIepEHPjpWBpAaEqdtK5rlqlI2i1CKofLQ5YgUG31w16TO
tpATe8wAAIiRdeBYlaZIIGmgM1BifB5hANIfmczrHzC3hrB1zrCBeVVHDl2QEGVKJK4uSOR0p/Z9
r1848U9ehrbAlU39ott8vDV1R57Iwl7mwUqTFIy1F/hXvWnbMmHZzzWLiwAKtJ6gLMYQ/s01jfoD
PYM+4loxdJq5TIQSuUmoj8gTouEO/bqF2uj0QgR1E1Q8eF3aennqTF5nUSmZQCHnljwsPa6T3PWK
kEruJ3WOcOn7aENTOKJdzcLS1xkgjw80M9j+0yQexJz3Gye1gyuJLCXBMdbc2FOQ3hbD0H5PtVq2
mXCbLRzd+oieDBTmk3VNP3dLWCMracIFyfvGJ763yQ1af0g4xVEjDeSxB5vUKE19K6GDyzedcJxo
bjXfQSXcjpGJBonvSQAxUOLX4WDcVwbNvqRaWnAK6VIn3pLK+0ENzWEuW1i0GCvbdf3Ej0BFjIl0
kWKLqWljpKtym049DvA586cwTYPlG3JCdvQgp/MmteDotno6VAszU2hlvAHjCEZxGVO/8gz1W9hO
FXsmuf1IdVCNydAI+cYtV0aObfpN4ZPuODno2Jde2b1Qk/ug3UiTMFgyxPCEPC0vVCe66OAvB8eM
CNZxKiQWzijaFMWPysO/g9M13YjcBildDZO84iZtt26K4ZOFftL3oqD2LrOgv4SpNAqlbOjyazhL
YBeiDxrmAdgqfjB9RwxCoyAFq7Suu+mpEpxtZjQrdhn12D0YOi4exMfcRViQC4XrMTqkW40pwCls
dxoeLqXt/AYgj7xaY0puU1RS29ZyoI8sZ5hzLhjUFKDeHhzI6YWYHsFzAkbTsTaYdJa5eq28bomR
6eCqcys2jSXs/ShUd+U4vh/V6G1vy5GrmM/FFGmrreO0DuQuJ1j1ukGLIDTIwx8CqxNbW+ZQRYfU
Uaz50uxbgVKSlYpfpXRBJj2V4qn1ql8YwTSJqqsi4ROFDgjKzshShb3Vy4zPCmWpIaTIrI5YoSQu
kYhcmaoTYPp4Zp/KXO9LzOhiM6E+rdNSYhXT+W7ImnmL/CLwsbdpH/dZWsHz2ktNqLoh36VDMe2h
/wdM520DdLkfZn0w/RrR+o/6RhkSStb4exK441Znc8EwthzZHYDERR4VY8uA0VTjnw6N/lvmlgNE
rtFgzcIicJxbbWZsTDvvug0VpPlJqKGHQEzkFsZUxX70vcCLlBSYVBXl5EMyJ7Bgc4u5TlCjCdxX
UDIiM2ZnnUQ3M8+aOmI1qV0Im0m6daa8ewr4DHZ2vdApHHAYbRq1OLFfKTQMc0RE2PZ13sZquvGn
01vVBlD6Mi40uJgd0sMXNS4MQKeelz8Lt2nnxLK72k00auzfILS0S1Ll9nzgpVNAVsfzfnSTaPaZ
3+jfE0ZcY+hBieTGH6Dyw3MklehUkhtnbCnWM+RyUOjfFHBSvuHwfboBQRoCKQEGZyxuECOHmGLg
fciLINs2E6nqxM2aceeOI7IdzKjKq8ESZVKMIr+Cr93yY8yN1FHVDH2iWqJ+zpWvXnTu6aPqM7qx
Ks/ZYjLlhZR05U1fzcOxdhXU5QuHPpKKWnbcSOj0+jWKCGz3ads3I7+uytrc62XiCcuM2ZI2h2Vn
3tdoWI652CzjhPoc0Qkt2g4ql7Kqj+jg5YlfGYp61nazKJfT/FNaPvjSjiNsNMY09gW0ddIfdOzc
pISd0tZ3y2JTesF0XxPYfrfol0S+NNDP8u3m3oZZVSTT3tlkNuePfpbpJ79o2NYmQXnT/Q6IJZ+A
wddeCDLtAJZC53btUY5ayrDE8ouoQqs1VOhFvjKTYulIX1z7jvBxuybdEOKYa1EKVG+2HNjR9ubu
F8bejkaJ4XjfkehMsCQJSneOJ8ef8qjMBFodIOlX12iJs/LanvIWeKNFYoBM1Xyf9z16Bh5zvQQi
hwLM2XSWO29yqyRwpTK7gOrsNe0ZRAQ6JoLNrGrrWjvYNyFpSPMj5458ayq7WAAlY+kLah8RAxVE
rpjf56D0DHViAAtAPbRQg6EznXTUQQYWk3mZJ4yiIEIaCh1HjruHpnvRh8yUy00Af+A/RW5ZUStm
K5khEpNHjV3qW2Gc5YHYOv8RBM2yXYJFOyFVuoLeG0aYiBKFPPYg4B2Mm38PlkZsNWfVXylHsUeL
ST470mXQ0LXQtplaeF1PTL12RYP1YdrxTWHfPXeY8buwAhDTjufIECYl/FuuCvempgOgL9M4vtna
FiC7Vd3GKnB/gKLATwV9+hP7TcGuLhyh2AeuZ20qgiq1Xo5DlaPgK3AKxrIAXmdbWW4+gkvtIylL
bdtOoK0kLczh6+6JS6TTofQdjEkK3jcsYbk9bfIRAxS++FMyoerbSwMCWChKi//xc69+rCZQPSBe
NfUPS9vMI0pw08Enikp4veS52U3EDqIWDrd3tYBTSFSjBfDbh7k42U9G2sDR9WNiUEFg0GuBkgw6
P/y60cDyodECiGMdd2WNgRcQOjxCJyu7Xygq3wLuiNcTRhHfRRCwJ7+n1Q2Spumh8k0FUVxRx1OD
MUUwLpDjmQZnOwWopxW+z13TkDrBuV5FAXOz+96k6s5X6sbr2r85LBqOPYOk1CBmTMJhRL8dUKmE
tqF1olus0hC+NiJmbkHeFIb8V32aD7cLDsaYianeoh3cbrJM8YMpFhTZEKVLLG1Dn8tlI/o6XvuG
3VbekZqrTZ8ydeeopbhCS8e/czD8iAZZ5nHft+gdOMPUPgBrLjbIpvudKcBUUChKv4HBW90CUakO
WQoLe4x5oGSHD5S4Eq+tnxcVDwYwiNFtxuthdOi962b0DbV1u+vqYRqBSlGQpJIpelOukzr3ijjl
5jSDnoHrEODAOqhBMBH10bdNMaAhuqgS28LaLCd0oFpPdDekRTsc7mCkjcELTHdY0+Wh9YZs04Nl
j5gM+2fImcoBKX3jQ2spgUr/eETXA/Row0KJunjvY6CH+RJO3blHz5zmrj5i/CFDlU3ldxvZq4pm
VtW/GtG8mSrttqLIvaQtsYI+R86dg7atYJLCF33lBzWB3y6gM3Vjsw1ABtelpQOUjunXgKr2iu9A
69StcyA3Dh7ahjUITKgR0LSvxNPnT3EO/7dCRw4jQb3Je3MoINqQh1YdtEBQOcFbLswlTYJzAMYV
NtIsQH+1szMfZoFq6B4R9/N7/5jBjOPqhDV/h/1DSSFIoOH515cT/A8EytAyj04D0qKCxWvR73UJ
Byln3roAi5HcuxqAqbO6C9jJD58LP3/i87z7eSguLwhuDADo+nnwHzuAuT9/sA8/Ci68Qj/XGUzI
Bfg5B1phYtKH0vrjAef/+cU/XLe4+Onv7+4aPTIxIZCCUGzAWCNDZDGBffuovmKNGOAHVojMzsLB
oLIiO8xAhpRyV8wd2peXhNjO3f7pY7y7fQmHJXvC8PiwYNJHMyeNUZVuoD0iQ9tuLhm/nPuV1eY2
nCydneXZAVhH5DpH2+12KQRFCrZcCB/nFs9qY2d8oBIfVR2E00UZ/dNkQ/z5Bz535dWWRt8V8hnz
xPd2WW9bVyS2Hi5Eow+Zavi0q53cOrARnDN2qob6I9CHf8eMsnDQNUphZ4DmWzC/WEt2aR+c+Qpr
bVLSjZjjpZA99ch3lt05JIjG8qEdrAuA3jNvai3rP6EqgXjwQA+YcEw3Wd/yA+mD4mvhYS1TKgfV
AgjYg00zl3shg9sKDa0vfeK1RKkGFK3ANIvv2RKctOoTq/G/Yi2H7bvWIjUoceFiDrx8GwBkQly1
GzHtSWxR331+82ei21rfsoJVElWYiR9k0x3dAoUCiKF/C5t+//z6HzKN8ACrvTvwhul01DUw5yaH
Qkzr3mb2KaXwAuJu/aqT9xJzhPt26YKbpVXN9LXIuhb49zIyzosHUklgJJiijnVUSDwioU51MB3I
hY//ofLR6QutNviYIROjHHxpAFy3OcAoTtXfAlCHnFL/0nV3IJQ9pq3c9WQpLgSVf2qU/4d8x4+u
tn7mksaxXIjzc1+7R4twZJLA9S0xWv9oywRZl8Cjvt5UlmSQ5OFFzBw/38DVLQ2VQ61otDTdlYNW
gNGk5WbuCnkLMCPbYtJNoVoHDakozdFBCi2YQb2heV+GrKyGcpdPo4bMDzXLjTN15YtbtdOu41BN
LJZA35BFi7sRAntbOpHxegwm/QivC1QVw1RRNE4amUwFFnGC262fCilh34d2KZShdNcgMWgxmL62
/dLc06HiEeM626Ta87Y8DXy4pqLU5YAuFsW31O2fAb+2trUg7u8a3bUd5p3VthsGeSWpf0IaB86B
gKRxmFNviXtXmciI0jkaLquktEZ3W2fQ1hELLQEPWjBe5xbDVFVN+sakwFvn4ymLrCrvrvTovGl7
hlJJB5OP2s2Idiu0X258ZtxrAE7tS4fGmU251kCc0atzMIoJ9gDmn9qDBMJA3nRBheJMnF0rINbu
DIgACMZ7H0k6+JxZfonGfGav/+NpvMsGmGHWUpY02JNuuOvSUcYstZ6WORsjG5lsP7XJRMsrAjD3
58Hl3KOssicmysIeXaRmsGQ3G4jxygMYH86FpODMV1irzAa5W2IkZPG9iwF1EOSJxx4QhS/EpzP3
vhaane1sDnq1ID6h2XzFa0C3+pl6u8/fzLl7XyWtgzRVMDCcScEsQ4NRb4u2OEef8WuXX714y+o6
Hwr5ywG437tl0YAz21NoHO/+a9c/Pda7lTSTzMXQH7dPTBM1aRpX7bEov2IghJDtnz7Ju6vbI/ry
pcQOSDEIJ7ux8DGcuqQvSNxzX3Z15KViscvKadP9AjNKWF248hbS/xuOef7Bb+o5WgbqAfNjufHE
6e+i7upfqsa/t2SFol0Z95kOuRvr/NTbg51ZlQDvl22aIquAVeiK50pibGtb1XCNIRpQn01mvHvu
AlTbe4V/i2nguKX5RLYpmbrYtXNzBeFTwBPLoQAKDWfgk52lwQaFGKTT7OknlLYLCfjSrO4qGlSb
oJXVd+4Vao/eMJxlipY+ao741sKHa4PBFup5wOxvfQSqLBonXR0o9JgBnrN9HLGyCYU752FKxbKV
1iQP6UKAurcyk0wlsfbghhQbtE052sGa/kQLb/7J6qrZN45u37xiagGEmLzXvCDe82hN6lbb03L0
6mw5DQCYQL+8WjbcIdUzGbrpqODWDGp9LUESIvpFVr77OnPSHi0jMZ4AXra8hukS28tipA+VLMjP
tKnG7wGlSxOng00iujjNFhJc7MHHyHNvOVQf59RCnDTVr3rxgMg3gWPtpGqLnTfO+lvvWcG1zRnB
tEwAWuoQ4FuwyQq08SiQ4h0rE1GaChQXAzBfZ+uwAEbrCRQ37zDJngDCjoFgqC3NwrxwQL/wNNos
Ep6roAtYj25JusPoFPSHxab+F8lTvYFs03xdpAIYZ1Cqr2k5AigE6tMVaCto9RHAmIacPMORkgG5
END8uvIlAnDe9qELWfYnq/PKaKpG174QDM5V/mvhWDCu6oGMBAkw0+wAlcXpGSi1/GmBihXwaUND
dzZG2bfFgvKZNv0Ug3qEdhxoJjcipTpBD/crRpynve38d2+nM3ykJ1vx/Whdz0YebW5dw2Uo/jwu
namB/FWyN88GGSW3+d6TP0FLiEwGHLB3rNXF6HG6zw8yO3+V2VUeMOto9gTwCdF7D7VFWNcYZg3u
G6hKc7g4egwBS4NHzDg92g5/0bycosK/JN7yjxj9/zcAVMN/X+DiGwwxm1EfMpi57ttGD8d+mc2v
wMmGCJnJH1sMNHYyFMsu9bIkbUbgwbwFJC5HSHOdyRSQyLLHcZl19MJx9nFIpWx1HtSN17uLG2jw
SlXiOsu+Hofk80/68UlJ1xKaKdJ0wAGRtLDlxcvmvZpeVUO/IPodQAtqdRRIDwho7XTlwTQYo6JT
u8H87jn1HHfz+d1/vCApWy33LnNHChyWOQD5E2v911vGWPm/e5Vf2NznXs9qxQOvIlskQu7Bcrw7
M1SwD7GARLTEhdf/cRODstV6HyumBmTz5pBD8Pi+ddwMJAEKxDoBFSnp3ArzCYxnoOSk4Pv9+Uv7
kKVs07VSmskwFUZ1WBzsDKgfvoh4qOV2HKdXv81SNPm731/7odNDv0s0Ktqi9IJxx8HiNxrkJLCW
QitFC3EBvTPNLwSlM69w7bWh4NZF6omXh6zC3D7EuDB9GQESx2i5Gsk1gB3qOrVd9zumc/RLCRpI
zv99ssy37XJIU3Oo3XJfCY0Z02OmL8kYn1l0aw01IIPdWfBxOXhAlQD+deWmgIgT94JWyLnLn6LM
u89ilaJj8xj4+yarYtEBijzF5JLp6ZlQRVdbfhYVn+HH5EMfX96D1nr0+uLq8+X0oYA2wslaPA2s
anAwgF/EW9e3mciPgI2iaWNtiWFJMPHHqR3QDeiRefUW3Q5yuvDGzoQZuooCyDwHZ/TFcmhVi34D
yOlXi/SBNy1cB9xLUxYXtiY5Ba4Pjp+1xBrmggspjUENOdfuNl2s8WqYrQYWsvW3VIj6OKbwhVbG
ODvAtpuwdQPrOAGbh8JemUv1zbk3vVZic4KpBVk7MAdtm+u2hxpD02F/pRtR2+krpMEoyhIIwU2L
ALLbKdOriekx+vw7n9nQa3k2IwbQlWcE9Q4k11J/c20Oepzaz+MvWd5OxSUtwTP7YC3UBlrKNMum
WuDzrRqAg6clGnRKQM+vvxYm1mptwLTOdBmhlkH1j9n+06B54luXXHnP3f7p7++2sRyA2RrzLgDD
/tn3wAAhLKzTS3bYZ/bxv+ru3dVtUoqxymSwn1Nz5078ijXyi993FSIgQYQOsfTVYYGWHWyjptyg
Jd2RiAvT/AqG1P7hNNa895ylv5RYnjnz3NN+e/c4tOYwjMigJrW4ZTjaP0rzjY9v1vDbL/5+vmrP
fY5VjPBnpwF8CEgzCcjUsbHAIrPQB6coxS4kO+c+ySpXCBgYJR4YQQd7cL8hEQeRZP7x+c3/U9X6
IO6sJdtshB2n7rFSbehWxCA4aoC++iFy6PxX+IBpWcVoR4G2UUzaXrWVeiD3AYrzPQPm4Qb8wRcN
KOLVCODLd4lxe2hGBTKpvcgE5Lv5ZVAFTzDrs3cKMj4hh6j3JQObM29+LQTnEFS2y4ylWrPlEdKF
B1pywPKyS5Y/566/aia5PkQPOzUvh0HChqHIx8S2OezCQO35/O3/Ky4+evurdGLspA/ly9rALqyz
ftRT/sfQcn4A0NGHRFcv31pj6q0nghuHBibWdV9e66CfQT6x+fcGBqNAKPs29A0rcZeC+/cDHFwg
eN10vlFeOvxswcyAFIABPZ/MeTQMrgu6VPUbeMsyWaqmiiYhQZUxhnxzZCUifzLmTSLv2ArA7e6h
CNAlA3A6V96MCW0PamXU8WnYNY5pDjbxfmU9YCasSdtdykv0ZIADnA7AAuYDxAhwacdxgRrnQXvn
0Xafgw7KVGvf1QOEYIxblT/buTMCsE74ZTFI6ESdI7m+cKye+4Knv7/b/bxyVBt4fXtQ9ndtAyLU
jnGv3z7/eme25T8PuHcXn4Xp09pqh4PbwagMTwt4G1RbvqTlDcHYVbRUvCk48DPeXuFjejB245b1
xTtfBUU/EEAI5ZlzsCDFskkXsNu8objk/fGhCR7StX+mCu9ejJcuNrHR+T6AnhCjSxLmPYmn7lEo
G7oIQQhm0pWiy54ThAtRzbtSPozGJCVYVe0wb40BURMMk5z1ieH0mFliKxb0wnDQ9RjCsEvYjXNf
cBVYC9ahJWWUv7ca1obGW0DArL6WAqxl73rocWiAwsxBNWM4EQi8yWfW60uR4+N0cS17N0HIsOyg
cr1HqlTcSJo14Ak5Yp8O9XxJuO/M5vmnOPjuM+aAT0NUYPD3QuzUcg/Ga+3++nzrnDmVySruFVyy
sjxduh9llCoQQEroL4yQ0/jR8EtqpOfuf7X5FaTYZ0fb3p6UzdGfqm/DTLaq8refP8OZxUNOf3/3
enzHh5IGbVAKtmiIdQN4psv08rVrr/b+jNZhizzPHAgEo3L7Z1ddQCude/GrnV9RG1JonZGHltpx
VdQ76bWhzR/sscSYMLswajv35tcpEWb3UkGM4HBCewfkZS7fYL78+ash/6ALHxya/ybS7148gq5h
JBjmg2OB+tnZ3rADw1KBRA/akhWzErATdL4XPUdEEid2i2raVTOkjzhd8oNbXEHL2tn2WddeDRM4
YxxUeS+S7qmdBECvHarUytBFAHcIRHC3m3ToQRwLek8NLcAmVLzcKlDgvqf28KpyYPvA8zBJZrfD
xoZmUMwDS21wfAa3ntcTdFYwlEBnZ6i6V87SOvKpU40xeLWOvm7mEhIEAKd1CVRD2KMA7SF2wDIO
ATGtrkdWFoeq8MudC2x+0vdUvYnML3/OORQ8fTaUCTgBJc5t4WAqO+hHMPcZdDvSFL7aPcSj7g3J
gDvw2xrIY8my+jBbwrtq7ZxtoYyXPSroMV2ViqTQP5p9yHjkOk5F3VxVEqIlXcEgYgKz1EjOk9yR
EkrKbiHACQSMEeb1dJTbqQZEvwXlqIH+PrC9KEccPkEgJB1BuapBfVYMHLHWtdpD5jrjExiTYHMC
j4VBS1p6O4sZ/8UCuC1J1WQgr+SYhDfgCfqNNz1Cybne0MwPkt6dQX0DbL+EgpPu6F05EQ8KMCW7
oXPhwyNb1DsRzO5z6iwgZvtmBOzUIpX+VdV6gWr8AtkYuy5vcnAdk0GN9S1pymYzNSCsS9aNu3pO
adghOkErc3QaTHAGDX2zDlhuGjhukvWyPIJkJm6gfNb+hWoaxiLtsAiIisHVvE9832t3lfb53oHE
wF0f9NCwqviILjbNxywhvnGzpDbA3MMUaIwslPMvvRos3Ce1ZdiM4GnfWA4H0rxq6zIHvQQE7HyG
PV1jrHwDfPO/EgDYagnqqAue3pZ0/ZwQj3WPVeOw36wzdlKlqYKStxe0J4IFL56HHAydsFeBe9/x
EfUoOgygqVXLoh4XbkYwDQxYDhD7klilcec/WhRnrcst+nvuZf9QTaTY2FXbfSvT4gkjDLN1etOw
Ky+fQXYJckzVl2WKxqwed6JVL4vjLR7k4EYQvS1b1eAvAjgX9UPqMkj4GApoBiWA84tMfkmcGFr1
q7OFoocGuzUgnkrXklG7BNvKdZ7ZyTzm8wh0JrqtxR6hnISpJDT3Dg50p6VGaZANQ5I6AJd//gOn
O/0gwK31HcGFcSQtLLbvgK2BfNs87KFPBsEM3wcrM83TC321MyeYvTplam28PltUCS1Dmf0CnQ22
hH3uOxdylHOXX501BcgcoIYQyCtS4cAvpmyuINvtxF97SaszxmKBMcCdsz20PCDTEWVIgRxy1LN9
4fbPfeZVcpgbF27RgtE9ZCAcNPp6flNeKrs/vra7xgxjQF4pJxAQzgVa/M4ACPtXW6kdzzxnF3L8
M820tWCrk2lddiUgQKOB1FSpg1cwsBHTSL4TxLoFiHtbeePX0gp71fDnJRhHEwUivmCvoAlEAwZ1
tEBO14Oy0YwXjv5zC+qU1Lw7+EH/ZPlievTtGmhTtCcV4KnV08/PF9THL8xdA6mhaormE5jIB4ct
6iBJDv5pDtBcA2x6QrE5wm6ZTOjzerig0fzxPnfXCGvXb32f1R66qb28bgiojJyMv1UwXo3VV4yE
A9tdA61Bi5pSC0IPhxwKx9+Yo8zj2LUWOEclS9w8ty6kfGfwgNDM++/HwTmLVjXc4A/MD0AfBZUz
GXzfjYaCQGCtrFTxzEufH9oUTCSgPrJkHgb18Pm3+3hluPz093croyEQq1MBwIgOdIM6dSKFcsyb
Pr/4x/Aul6/CpJNVtB50hfM8DdowHZYpVvbwx+ZpNAf4SWSbpXJuoADw9/MfPBcdVoGzzYGE0C4g
nC5MxHfEUzuLIx+FhW9/YSd9vPL42vquDrpgCDqkKEo/E6i+tfDG5N2DnL4UfPja9s7zylyksgFe
AMIXaAFIN6mglQYmXemEoM9Uv6zBHa4WJ5iXC1/p45fGvdVLq0ogncshgLVFcKTODZ3GCJj8C2fB
ufe1OmxaM2pqacQ3Yg8vwdBdZTmsTfvyuabqwgY6d/+r44bB/y5QFXBxIp0jRemhZN23sc6/iAte
u9wZp2YOsi9/z0f0daG865kXlhfDE3jyxo4mqAZ/7WWtLe7Aku44uFnQK0HLvUW5U/tDyGgT++rp
8w3ycRXL2eogKK2806zGBtEUPYNahbU9Q1/utRutEP/zwoo69yunxfAuqDAGRb66IdBsJ+0voMNu
Rl73G26rVykkGL6u3Hz+OGc+/RrlAfBQJ02euYcAJVU4WDXU4fo6Ciz7wtF27gdW4ZEaAVCnhTEm
mqxPAsqDPWiH7MLZf2ZvrLEe1CjP72x8bhcslWp2QhX8zNj1bF1Kh8/d/WpnS8InXVYj6HYZu7Iz
KB6YDlaRRfry+es/9wCrzb1YuYADC17/Uhc04v3c30BGH+pVbTtua3v8inErIFpryAdsgEGlRsjb
B+4rRNaisYVD7FhsXevv5w9y5kWt8R2qH1U+FuVyUDnQr1BM/M0z9lqWl1ovZ17U2v4uRQk4Z5nD
9/hP2MLLz5rf6iFP2uXCA/ybOv1/5cPXkA7QctliC1MePKDKH9CX7u9A8IHoRO64OzSuur2noMa0
AIAF3mZfCLDSWJEUGFjE0La0toMVsO3QV2yb+8K7rlJMFSwyFlHgElOHM/CJ4VJmIB83GdmhSQBw
Sg8vg2WwxrigvT4abeSulhl/wQnlQPhszL+Gv+Dr4bopzQgI6QKHgFwsAFUO30XhDgnkv5PPF8CZ
D7QeoHcuBN+GUwor8+olnfVthRR5mTLoXDb0Ulv4TFhcT88tKxNiyRuAVPixdBSUPk0o7CORt6b4
Wm8VnY7/ht66DLg3Ss85dALK0tMA2VOdOd8+f0sfmjtjI66tzkBmAFOCwTPGBU5tN7ijiAWVyO3G
iZldbcT8kJpieK6gYQW9ZuBJl7Hv7kCj6f6avss2YP1BKRA1OsSVCXqRoSKdD/mqHLIBRGa7/3F2
Zs2N4m4X/0RUgQQCbgFjB2ftJL3dqDrd02xiEyAEn/49nqsM/2DqzdxMVWYK20Lro3POb0ott407
GxSsbHCRinv9i2+N71Wr2Gk5wO88gcFB/b+Nq7IIRwhQf52desDW8y9/f7fg0b5J/UVxSCBt2h0r
1KkOJgKPTpQafGdN3fqI1UrEOrZox3KgLvCMOBsuwe55+h2UszG63kYbvXMtQyrnfCprhg9A2vF4
mnExeZ9K+1WJYgy6FJNDjaDezy2ra1kSKrdCpQsWpmm5y+w37NuR87QnUtn6IatVCcdRRF7xoTi3
EtFoZM4CnyLdzD8L/jNL9wbzpd0/mnBXu06FlvJUj8Ubr9wLuVeeh8LZs2ttvOy1lISbU+EppB+f
FZxXlgIODiEq4uX6i/74uO7T1alscQBmRpRScR68wf5pNkL9rL3JeKVKOl2MhFBRI8m47n6bdIZo
/PqHbkywa6pSNUlMAjY20e3UhWKhaYRp5AgL1H1e5l+uf8bGK1nfKy0OwYRtQhkqiWvBVqkapF7s
wdU2Xsm/UvZ3QxzTkuw5YU4CngQJM689ICUgPxQWit7Xv/7WJ5D/TiIWGy3aypYlg6+icW5vWDlH
CMbZUeRtPX41LBzcKxt1b9fndKBAJyD5e6kPzvi5p6/VQqIdZkJwNIZ5ckFy7h9hIctBPn+qZejq
q5cU+1g1wNNKXZ2k3P0uyvHGzPbksBt9k66GskkbXbnCcRPiPo/1NxAeDwq5TRXKFde//0bHXEuF
YJ2sylpZ85lOIy5hkBlNFXwA1x++8V7XWp7J8zPXAZwoyRgSkBzv6+SaOQaw2DG1bbTOmuqoWr5A
7oLWMQqFSsqTO3Lk8/0Vzc6o3Xr+5e/vBhYrkNQEEMFyRsIqR5I5Fc8Le6iNeqfxN5YDcmm3d8/P
e1bVBhxziVsrZIZq99boPQh6THGP7K9nXlU7RcmtF3F5++8+SM4ZPFxGA1FVUZmhU7pHak01SER7
Ks+tbrSauJGJ0hUUga3nsUqDqnyEh+OTfWg19RACn25PccxNiUPC3l9uWgszBJC/n2yb1QhGNGle
4MYEWRuYKF4qbWVh27L5pMXQxp8bB6tR7BQITSjmS/M7/T34Ob/aQvxCDvvO4ze60VqVUk/ZIlH0
nc/D4PmnZaJNNBqCBFnW6wTKKyTYOfLt+k/ZGBJrjQq4GhUFqWY5+/WDlZrQnd16iHqSYq+ktdFV
1wIVkIt6wL4uM57dBFXWhIPnAXmztzfaevxqSPOs7lhhQRpJBjfs4SUdHCghl73y0tbjV2+aD0q5
vFew7qI2h1Rfp8YJA/K6zEW60fU3sDHU1ndAeTf66WJb9RmwVtzUxwVMd5978urCZwZvfIG4A9pw
1fHAGyjINcbeXL31tS+d990UJGCSdJERWp+RjYiIwldj/H39W2/sGddXw2XuCLAYcuxNzOESIX6v
wYoDHkEhLGuOKK9IiDv80/UP23i/62tiMI7SvC1Fd05zbaGYBBUEUFtGZPb2TuVtQ7zrry+KLdR5
LKeBTGhCVHDMKjcL8rznQQ1P5bP0B+eE4MPiXKe48U91RpNmYjIeW6BoU5ZClstrFU+eyQAySlvv
hqEgHAmHwDHLs6xF8nlWf8fMQMCDQvYpdkZp1Cvhv1xvoa33vBoBIwdwnNqqu6BrwUNoaXbAVcsQ
fubp3vqOFQmJOfql051hBQ+9tvtZGPb364/++NV666vCyfdUZhbUSQD1i20CLuEy/bGRTf+5x6/6
P8S4LULZcbVNGzVgQoMWCEi/aOn3luCNmXl98e8IOUObCJdHBn02cmSxTQ9AEUDKbrbT+B+3kL9O
DBuggRkAp4EB0KS/jRbaop44RiRxTXy43kgbF46+uVqMwXnr4BO3sZSh7hkWdYEMfNzTxJAUCiSp
+wiFNCZx8KcqT1JrthCyDLLo9Q//uAFRjPrvDMUHo1YdmAZnmHgFR7y3/a1v2nDmPz73/EuzvpsB
4YNBxlE7dGelUei0kF0cObKtERXSebHblvHnPuYyMN99DDM7JbMBQpMS0b+uCHiZRmZ5mzftzgL0
cTeAR/6/HzAsKgebcMBZlveBrO+x4y7yveX/4+kD4vb/PtzxjaEXJUQUOYrpM1xIBe93RuDHC4Xn
r/qWNzkafLGywfslDDGZ8MCPFmuLwDDYcoLDAVnePtdf1FAuO5bZrV+zmgw7yD9yT/p+UlgufzQZ
zw5WOfk7P+gydfxvncdbh1jRkY8G6Que+Bq6fEIj7jwjtQn5ouCdLXuO+I3fsI6y4shINRcKyczS
gfgFGSLijnqyczbfevhqVqQS1Bugv2zMJE+24f+zGN6f68Ngq3FWo9m3EIohwHA7Vw414FtkJ5xr
zRDxUwhS5v1TxT5nrkK653+7rJ9XOdbrpUXtXN0VdLyZDG9nLG81z+Xv78ayMCdq+0XbQN+KyNhe
Eg4+Rhldb6GNcbxOsxq7DtjDGnJzcOoYJD2+M9+xpu7noDLE3+ufcWntj7roajj3Po5WCPXgiYVj
FS27CKCRAGCEIN2Lmdz6hNWoZmVdN0NrWOeMwTdT0HDISeJBIOoWO0eej6Ui3jqfKkOxZXG0Ruq4
VNBC9naFSWkyw3pGWIEjLBCVzN8gDLzx4XM2EW+d1mPMAwNsmVdnY+GZH+pc9ghSnCr9qVdvuqsu
23hKpbWZymRsLuoX7C5dBOIB5LeXJPbxWzHXqTSzGHo5OHaXTPVysP2vlmxCmj4s/tfr/erjvmu6
qzUoW5pRU+DPEpXfViYOisVviMN39jkfjzpzHbtRadfqIHWXCeA89f1ggMNWoDq/0/YfL0PmOnYD
MV5LKaZJJRq8q5R8zy0jTD0rGNzY5jGOdjsHia1fsVp7fA+Bz5WuVNKAIBEi8Ks/F9iTx9dfwMbT
16leGYPrbCx8wEQr1T+AuWEnyAjf2yxvdJ91rJepAKYjGkhqz4Qf3JCgIHQdWM5Lh9gBb89GutGJ
1hFfcCepTCxzmxQpPTXOIkKARgQk/fr39Ub6eOYw2eXnvZu+mWszRnGKSxqCELs57xBjUFNXHOqe
5m/w+rDQ69o3OSHOjraZ2jPJbHSxdYYNrRmyl6sU6u0GJMVCjL/9oQXmbGngs2IoTiNOG9OZ4X3u
WGaupWcT9yww4kBmx46eB2njDYd2Is1OhW6rr60Gu42gJCHUXCSKVmAuZl1z07aZd7r+kraevlqi
lEKqTo987qRx8/TQIXHgwfHtakcBtnGiMdlqfQIYVLmpKtwbKvUf0Mt04NXOI2h3XywERYGd1d3w
YboDLOcPzrJ7cvaPdz8mWw1+VASE4YOgmXDnLAC1YT2SeOkDWfQJFMHgesttjJ//UZ+xbAB9zSkQ
IESzB10gHQQEI8CnM6/fi/DZ+oxLF383hNK2syaT6R6UhVfNY8TuBX5XffIHrHafMKkCz0ON9qxJ
uhxbguiMNLfrO8lKsvMRG71rnUBU1s2onB6UCMS/3vUpu/FdunO4IP9WPf53d2WuNWZU2hUsKpWf
1BA/GFCxVvSBcpiVAlWJ8REBMDJsi4WFsGw0x9RG7AzKAYNEvEQ6RDYT2RRIQJ6PVT6QH57Z0fFu
XloUDkZTyu5ETFZ9mbCdNcOZFNUfBEg2MmAAht5TAiUOCMaAvPNKyrMFcc/l8mUAXt7z8nPvgM62
dEgUn7mZhpoDCcHAltIwIxD7oa/YHNdL0T+afCzOqjLzO+F0bkKtsoX+gh5FJ52nquR5WI1EA6zg
+PE8UazHObVeBomrf3OBp5TbDvL97WnKXoost+96LW3kahBQBKyKPU9AkYaWX//y85S/OT3Yl71p
dYFJTfO4MMP6A2ao8U2rlv5iyDiLc6O0p9hwjOzQFto69K5rVU+1U2qQC1o9XqBs1r1pNE1cw9Ns
hcNgYG9e5sVMkIPjiVsnNV0vTBtnBIiPT+w1Tw0LsWYGCIuLn5K7DktChJm5h7cLysOgZKKkZ9zh
tpeaBj00smnunayQQFn7duIgA/SBz0TdcbDJDnyGcWhqZ+dOac9/AhOB3QBMXp2HEhwrPqbOS4fk
ugMCRsozAunocUaq208EyFUVbrAQPNSWqPsVTiductH0MS94/btSk3kYfbAKXEQT3FhQ4x0VAgKO
7kKyE4Ve782zDeDWMic9CAvpowcgtREPrKA0pggz+ObwofmOUxVUUKZUcHtrZP+f+wG4KKCp4SIj
uAHE/8ot1NvzR49B/gVUL/DgBbuAYpy2ZjmoCDPQjU2Nzge/YWyL3jgi7meCUw62mYZxfiT9gj0l
oI031gDQfNlN862Er/7csjS7B9G6OCHTBDBzu7Ujs6EwceKgM331gCIFz4jop1QuXjxxBpukJtSN
Ze50cDTBZRUhATY7l5Vdhg2Q5EGe1vAJMJMdFE6OMcqDaeg6HbBJUgFmBy42Ad9j5BFcWm5ojKX1
YHRpemgMCWiMmekfPdBKAJFk8lYDxJW0lFs3Rd5MMpQWzOvZQpkC7NgdYsaUjh1UsH/04BNFbUf7
c9u7EuG7jf+PX5btPWpGU4aSLfKWsMpOPRiKGqC3ULfA3AU1uGKwwi+paANH2yImgMzD8ciWbwsF
SZojGuxZIVj7HqwC4LjYXJ1LHG+mxIemxsAiUQ2HOs/Mm74hFZg90HW3MJgcSZs1z2wW4BKBRhBi
U1nGk6GKZ2QECmTZMuAxs/RLikEIv6znghtWWqBBOwYIOulfxpiLg7cy3AhItzkS3jiDYMZdxPYv
QMjobgyqoagjLS1o86oJjGg2e+mNRUfvn5zaqXluW808MI48esxMxHP6/pxGYN54NpgzxOJgc2sT
Ziqn+21B5hV5QIIAHpLXh7wECgW6qjG+DC3QbaUPlTpysewWXLbmbS4gy9VK52A62xKGT9ahLtdk
/3AgKX4Upr+8ZEvRnCq7nf7RrDfvmCfIW4XgTfgtmxpcPySdZmO1PAjohsKZdi2yhCz/Li+y4pj6
Xh8vfOlwIs1AqAWiXg930HJaweT05MQdD4HHpeBubHWtKQKqgfIADK3t3ghwiOzGwL8AlvU1LufT
QoE7kE+kvBtg7gNWbJmgWgPabLDP1MXl0M6uaGPdXUcXqXG2GsMduzObhikwa09HgM6CplOJ7Pip
7cNaOSmlaxfZ0HTnskljqDTOrTufEfD1uRPKWjfp0tT1FaSiCKfkFNJQ52grOH+uf/eNA8paL+nQ
0sEkztuzZ77k6Feg/EWDzoEzqz+3cVirJSnizqQr0u7sArg9+P6d73g7RbeNd7tOCUz9CoFnxcwT
pwcLBg6IAVpPhtewa+raaJ61fBwVez7ouuYomeij3fE3BZNvCF7dby7kXvLQ1taK/HdrCMQBeFR8
7M+gNT96NiA/s95poY3ts7PetCNB1mjsqjtLFc53EtSPIsLW2VWH691n66uvtudDVRjG0oLvodvq
NyF/7ZI9X3/yxrtdy8VtZdZmr+zuXDt50IxFmJkwqRt7B72NF7tWi6dmRTysLOiVgj6V/XJy8irm
/fyLtunOtnajbdZycZmBpjzZvDsbw3cnf3Hrt+sts/Xcy096d5JoZr/qkSDbndtuedK+/moN6Zfr
j95qlcvLePdoNaGOaiFV4yxh7yberciqG1/ct9O801+23urlN737gKEpEZ8Fyv0Z2+TCe6nco3Ye
r3/3rWZZHa7l2GYOSPTd2Sd/6+6Z7PmQt9pkNTobrFF9ahTyPLnPKAjEyCCLmoEfHciDP/fNV4MU
C7xhlJPVnUcc2gNk/ZNgLMqdXsj+Le9+cLhaC13l2E3pCBbXzcCVEcMwmH7VovFOI52KeLLS8tC3
RINYljVWuDhF9lQ0QAdD4FmCU4XMe9C0/FqfvY4Pjwa8LjGykqwHxVL3B2JnxS8KsMJdCafWy9Jm
FeiIKCy3Smd3FUq997kemwMs/8uR9nJJFJH0Lnf7JQ0o9GEkWOq6RYrAqKx/5sZAzkRh/K3yaX5r
YQSMhhJM+8jU3tTA12jbYOExD4BcNiLYuoAT6bLP8kYX511R3yx5Pd0MHSUibBdL32cZKbxQ+7LF
a2MmDxHRuBzqxZVHX9Ms9hYbJGMydBDXI3UPz66hy7WpQtwBlLkReAz6kMLI0QvTABQdJ8yRGUiP
LBb3baFC385cAzXAkONuqUV1gZVq6G5BWUbINJvKO1x6LD+ki5Md7vtbFrSqqk6ZQgrZEVeb9CdC
w5HGjLq/jkXe4Qji54UZ8Fb0iHFI+X025/6xmK3iy4II58jyhtIIfLfI7nqM1QuargL2EXfmP5HY
CtzXINxTkYHomDodeMNepn47YBfHgJRaqJtp8TJjxxlZS+oD5jzTBMdq+tuiRnH2/QnJFOAlR51M
GdzLRW3HIusEzrHDhJBwy12QD27wNBRuO4fZ3PyT4wz8a0Z2WgJJjP2lYmZ7cjLfDk2D5D8KBlkJ
kYb7FX71CbTXPh8igV8UOVWOfbWrIMDFX4MakZwg047OsXRT99kBmQMbnbw9ebWGc36yDA8A1s7O
fo0IObusv973jvSZF2QtQ/KioWp1b/OiPgLQirtcOSH1HBHu9zxv+AkYNfemnZGJHGnuoDAquKRn
fM0CzDBQac0DYL1VE7aNO9UHNy0RTyG9sj5j4ZQJcxz9pHU6HharXOKykB0wE2SQQ9D4dv+DWDbi
actB+t9cDCkVEAzer76u2YPrSyy3liN+Fovp/x2QJvJ7RsXyAWXAogqIS9pX1tX6xapMENrg2V1E
7FCPIZoehO45HWUbQAva36M60iejc+kBi1Mj24H6j2PDTISYgwmi4KWPRelaB0cCJRy4ks6gxk9G
3NdzezIV76LaLkRCKxuSw4ZpA+dXWibSg7TFtmQe11JCT4lTGphg3EFtopMn1x2GW3UhFTNLdzhV
Ofro8KU4VH6HpA3JLocMZK3U84ADOWJRbmuC0BXqmtNRailOsivtaHYkSNoAMH4HkRdUi7SprUjN
DfJQzV6rpwJJNojKXoany7HiETPVght/a466oQBRGcEoyGDsfCDTPTHUiCPgxRfmTo5CXhqbj56V
m02YpV6HRBgyxZov/V1t9eIGJ0LvJcPZP4aLXf9JbUw5OMmMQT8xA8/VA/jKfdu+Zp7r/BS1siPV
FOquMpl7IG4FNaAxpFBv6I7jlVeadk+VNyMtuKRAoyJuGUlzhsWQfDfCJIWbrhl2I9sLABuvEqDv
lhDqAuOpGz0Brp8hvSMI98svYk7iBPwmiTkV9ndZTdUbSMTFQWDCO5a+uTyXGedfzcUtbpSFqLo6
850WxQZb3OYWcZ8IMKL3OaDNj1mTq6g0fXbSqtQJN/F6u4KlD5WZqRNkLkizJ7NxMiFZA007ZW+e
oYdgUcvwS5TZEvCcmmmwdB0LUw5+ntu0xWHuzeYVN3ZgHY5UFmHdeGlSYbaOW5uadyWp0cvNCadX
25irQ6trHhcFzV6rmS/wHzka3h9NRTCb3YSt4b/EQiSmjajYdkj2QZpWm54QCS9DRCS/eNYIkzeg
4pjQTcT52D2/aVzbf/QaMBMCGO2kE9Se6GKJXA2gewr9KGH9CXC4nu99wcq7wjd1FdnatePJphKV
FpbBO2XitUypfWsC9v7CuSleRgEtnQUKWsR8kr/a5iCODksBK4Fy/84azPSpmvI8rmrp98eeNNU3
owcrLHQw+JDEZqMuYQt55LjD/A3w6Ii6nd2DtS7JCZIfENMbDAFS1WUoKs5OdQ/Rmpkb6oi32wW5
kUOYbgG/JxT2siIXnATUAy987IF3Ddyqg8h1qkZUOif3a6Ewn+TFpZxf28inLGyru4UPSn2bWqax
g+JIHWqgZpg1S8MGBtpvrW1OB2sEf8BLDXacWJ9+r/hc3lrumB0H3qgvbV7RKAXB6jRpNkQmovkD
kLyRUlKTPkFilTgbNoEUwyXefGB2ace88pewvEQ7XSqqVgwm7xCqfBLJlGkagjTPj5NPYHhoMLcY
/vJm9Sz9CaeWPjTEcA74jxwoZihIIH6S6FfSixx3BHsce6kHBEyhVtubhvyTiXo6Dal0vmL9IWde
txTZ4wqzSIwbjhfL0N0h5WZLoloXICW5ZSYey2HScQOH/S2q7LByc0UEinXd8Avjw/7ee6jPLpMl
IwSHtl+6qSc3PK+AqjAJVIiWnCOf0/kLrk9OIPyII3ZLCj2ns28xdu1H5BOx3wPqfFGDA+fBLZv2
hIKjevAF7U4F5zSsadYe9dx7YKKSOZaVY9xnrUFCXg7GPTam1gnhUAvw5bp/6LyWP+ZFYTyD5tu9
DjmAGaMearhS2sdMCFRSwbiJsDTkR9Ou+8uyPt4WwOnGGl3yZPfIR6MWV5HFsaxLO+9vhd95PxA1
JfOIZbq6FVbt3w2KjTg4FWOsZ2P4g3htoOhSlj+WFnEeFvCEY4La+deuaapfYO5aAZhR5WFGVFlc
ZSV9YqZjPblFiXzMiRT/zEhgBhZdeOehZ1+csisObWrnx8aTzW06E+uZWq3xh9NGPCtdAZkMAoeO
JWaaez9v3IdBWMgRsa3xF3i35K87eiTBD9YHU/L2Jiu4/QXFAv/oL/P8avfwzDJN7D/Kqecf0Jxb
B2+QPMZVVI2smJbcgXzHftd8KO8cVS+vKYqxKS7WavVcKOTTt6oe/mKZRwAmtMbiV5H37ZPKGaxL
eLvkCytNqFKnCrC4oC9TlA59kLJM8FVbQQ824PJTkCpeo3DUtABZuaRH3cuy6/sMZ/X7QZb+fV0Z
4+1c2uQA66bx2mnk10wQvHTBAskrSoETq6KKumOCtKcRObUicyE8Yt4UjWCMvMKC2aCvN+1N2VV9
lPWOesSlRRbUYEIWx9wwUfQU5KtlAlJTa6TcerTxjsAsV+HcC+upVlrcIYmMHntBsXIVDb2F4wKE
9dpL73My44YEOoajO3jOY0l4+ZpqYUOux6Q6pPbkHHxpqAiLM/2lbOpiBXGRjKdRKD5J3fiP02DS
qCSGjXK9buYD2s//w7PCfUbdWl+uY4aDw4h1W4yw8gfI14DHV/nmdy8f4FASCL/zfUJuvJ5ZN0oM
GcHLQ6ImqdP0oczNSgZCehp3K9yK2lzXkWE59hdnQsbBgaCc/pCPLrv3pWlecPXTIR/68dBwO31o
Mie/N5iRx0sxun+MnDYBStlAc2NysB9MaUQ2AtYCiCuLRxcbznuFY/k/vTkLHypiUMTBxR5unBm1
YkA+4GPkrdR3KbZ6TwKIvKjujPKpN3xiRxl2VZjjB7CA1XykLmVHwmvvSO25e0K5wn4hBbiLonSW
Q2G343GWuFTSXUXg1ncMbNutrP1nbLX9mAPmHnbjyL7MyP8D8DqluRPZjV/sSEA3ztlr/yEBmsRJ
OQHTXVRhP3/H3WCAznT9vLr18NWJmE6W2WfAfZ4ZRyBEk9Tyjyp2rpk3TttrG1qPAvBsaDx7QD/E
1B9SN/DSaBz22I0bZYK1Ea1piIksKL87g4uWeFn24Oo9d+/Go9cWtE62ps2lgTqwf49lHyeQnVrY
1oNXd8fL0tu+NiA+Y6aRjIvz2lb52/V3uVEgXDvP8q7D1QKyA5PSsBNkZX8rubjFXYEI/Jm+dLzY
+QkbfYasilYegqPh3crkGUWaCEqCkLJ74Lyv/4iNTrO2n6E+6+NsiMCgHDvNiUDlZPxoGi9czPRw
/RO2vv7lzbyrW82NQspOdgmXqHF+pPACDKV8mEy15w7bQCyY60Dl0QB0XircUww8qA44QJVhFlWv
7IcbItIS29V5ryCEr/xBOYisRi83e+Ap+7o7ix5A6DYocUByDExH4nNeT3OdsJwbAuRIN5Vnz8E0
LUeke5PAIktQ7slJt3rtuuzce1PtdaiYcRdx7g1NkzqXp6Ixx8icXB24OYo5n3rza09aVZXUbSfo
Hgowmmf1IABVL6udgPuNbrU2oVXjYBazifJ8x59rG7fETo+4xs/p2821A83sPWO2DHYpoQ+RkX9j
NsJpjD2u5MaktE5JbjJZGAIonaT3xoOBTXoPjf71Nv/393/QR9cu89rk2KOj3nhTyB4lFBS7lyjT
pZqCzFLOT08K9nXxOTJUhZDV/TLUOU6MYr5BgjzLD9yGOkIQ0mNPOxl/dIVL/Az6NYT/QG2R9dNe
YMTGxLM2rBOrMHUpRgriCCJGyjDH5DBDX8HI524v/50t3s07HSEtLvo9K+FIe7pNS0C9WgPYji43
9E5jb/2GVfW5SoldlWPjJEtjhs10UyMDvXcpjiA7e5GtD1gNVm46BERTSkBSTwOv/CP8x3TuAmHs
tNFGR1z7CEXheggS1nYiXZQyCipOeVftLI8bA3QdHenmcMYtQBUnRfalb8Zw8h/mvt6ZWra++GV2
e/dyVd9T15jYgslLPcFA/WSj0nV9BG09+vIu3j26qkAYT0dU0tLJ+wZrOWhQVfS5R1+a6t2j6Ujd
SbcDSXBuRig0IBy5tH5df/ZWc19+zrtn9x3yPlyT4Ew4TgGSPxByjF7zueg3c20sU3RIccpHR0EF
H0DIqEWpIlfPNd97oVtff7W0Igs37zVCvROUCoKKoY9bP3q20zYba97aUQYqKBQ1fLQTbOtBXLYR
GLVU6gXxiUnj1H9luYvw2eo8qwGbojox254FBAL/BY1HyKu9zfdHU4Hr45//vt/FzVEvRKB5AnXt
EOPKqDr5OB49WAqn0CrnVbEzqX30Ji4f9D875rn0jTmzEgK3UQgvlgqplX13DT/+//fUywesxm4+
OXXVko4kuC8NtffClnvd7K1/W820Gr1j2rpjyyRJ+jaU7IKu/150LOga9okp+fLtV2MY7kTXQ8lu
hlS49iPwQA81d2LsbV8l7kA++Q5Wg7mpqwp1Kgzm1KvCwV8Q8/XHX/jODPfRcLj8BPrfroRa7lJ0
yM5OzPrr3KGgdaqL2AG2HDdIOz9g6zWshvMgDI0MdJ8klaK4I02jRmaxHH/jgPrJH7Fae22UKzrP
h8+HD9g/pS9+kT5k4i+gX2Hn7mI6twbDajz3tB6VhGX3pjVK7I1tRRPfz7sko273WtYVecoqRDAH
swtsGrRA08EoMty31TWqOajDQxpWlkiCXgpzuoUBxrppSqQpGlBHh/JylRVgMNiQvimxQBvmdihL
Dl0Es0saju3Y3gpEIYhgnNr+FpkjzX2hrDL0Gsf5gjI2O7iTmkNBhuwrNjgj6plwGE9BV2bDja3L
MgKReHACayJjAo2sQgs1dTK6mTeecP2IeuxY2SenyYavDKj5nWPSRv9aexKtzEN4vFUQXOSUEE6W
8VgPMCNO3xuIEqWSO/WOjXezNiVaFPlQ4Aq1ZylPHaqzBZwNkJHu9OCPZnIMkn8hFe/WU9T6iEIk
dXt2WnxpWse6YdH1CXDr0as5ii5aeyhhwx6fgr/uBMteDMJWi6zmpiHPS85gKThn5U8kQ0Q2bkoH
+9v1b7318NWc1FVTlo7ILT5zG5EfeX5o3Rfm7GVobj19NSepZfFxpy6WZFBnQ/uRMX7NEN94/av/
e/hZH4ouL3M1HSGecc5zb/FucloCjVXAvBwz0CIOlYsQSqcc2rNf+Sgclx52NqHHZXeoAGwMCSCq
96M/+HGbzXAuOsYuIgyT7UdfaTV/dRSa+66YzGRJl5+iLOAJ6cyjgTvinQ681aKrqYtA4U0bG1Mw
QLeHPn+G8ydq+3+ut+hGF16bEy3H5Glz2a5Vbn3qKP3l9O3fzz16tf9Ajod0Sd6TBIGtIc8erXGv
Rba+9Grj4aX1YBsKLcJNPQfIWQQiRPs769HGiueuBvWovB4kmsu2yW2+Quz/CpDxsfAQSlXAVH69
aTZe6dqyOUqT1TbkQMlI7KAv7uCCCHS5Z4XbmLbXfk0uGNS4wAclc/cmFvvQkt9cXuhZ7GDkOy93
q5VWw7yAMjzzoCRKPPdZej/L3kdCqwydfLy53kRbP2I10jmtLo4YguSDrux+ObCpnfLaNHkErBZq
LUU5WrjrcfXb9Y/beiOrUTwsbe8NQ2EmQIefzdIBPEefWPnj+tO3OuxqCFsGFPteJXAoslVQOz8t
e+fBG1977dy0ISZHTlRvJbN23Bg3Lmen14+ZNPYCirY+YD2IDWAq8qoxk9xTpyUfL9Al7yG3rPh6
y2y85rVt0ykWkLWbBXF7qrlT2E0FnUWfmx6HOVq8uYx8biuzdm/WAyv9LMOYGJBDcchacecW7nGZ
JQ0y30gYglCu/6CtBrv8/d12Yx4LVZeOsSRAUQAiZDo89g3fPTiiso+f+4jVAp4VDSkXPqTnRkyJ
4drfhOI/c/YZJyDWWLYa2pU/WZWTpRPotW2CwlsE59krhMg7cx+9jOAPFsw1BwC3yI1ZdByTnw3j
TNobKs6hVzwUwwCHxwRxYBMsQhe/3F5bZ5yK21cLu2PEuMj0CP9dXgWoGI1Ri3yrNsxUgzoDxPUn
3dS+j5xgRMCFQIFad0aVztBfGhluKypjeCipbX6rPZJ9XRZn+SfNxyamo5qe4BwmiWNBp1SQVgFT
T/6PsytrjlPntr+IKiYJeIWe3HhM7OT4vFBJfMIsJgkhfv1d5MnR1zR1+9XlQq1hb0lbawDgbh6V
/Lg+YSuLXEfQ97ICrjRxurPfK3gt1vyhLPxnEvBDIcffnpNttLME5YWRJVrO5LbjZQCZdOepMd6T
GtCesb/Lpuq5roOIttM/0vU2ZnElo+mgeoAhAbxpkx4kN3sHQlQaWtWWyPjat/VsKacOSYH052AW
cJ70Tbgzwpf++lysxKeOqVe1W0ONAWIDoPftnWT4d6rkwcyhT/f//74P/REtYWYgodvAb7K4BCqM
dWdPpPvMe77+8Usjs3x8WWCfkothjXk60KqPR7u8L+wCnlbWr9s+rR97AqjnQJAe7hMOLGG9b4rd
RPgGjPDv35xDg7cuYMMIVikN/emxS9+u/+JLR5BlMJZB+jQYkxzNEtqL9GyP9Fvdp1VIBGhiDMA8
U/ZbsqdrQ65lQ1AivLwBxy02kiqiOQhbcoGHXO/C2se1gMWLNvMMjhfhATZ/YWZYv0XB9te/vdQT
9WSwDI92ommAoa2EAb1TiHBFc0ke3dI4gvF3z4TzCAmunbCHQ5vSGzalpTktaMe2dAujA+qlbR98
WLWnzu8SSNfrfbkUtPi4fswJEiATTQtKYvCyw6OJF3nAuBjyRlUkXaHCaEkvzcavY+JgSBhgMSAj
jRu/fWWZ6iccF6R0BYkIcraAYKyBc7F+kwF8la0FuvZ9LXAL02R2bfYNrEMeG68LJ/BA/S+muC3l
6PITSrmgGcBCMQbBIQ9N5X0QsL+uT+vaT9ciuCbEmU23gCJS0eLVigDRBExZEfogNhxyGENcb8Za
lvyFUPifE02eTwUz8X6NJ38ottXY80G7zNOjm/vsKDmDRn+gZGw0tg1ih1U+EasuUMczzGJ3/Tes
RLp+6BGiaRyOkDxzo/5SLOjIhr/e9mkt0KsMdJKSQofeMicGwI2MDODLN1bvpSPFEnlaWLtinIJc
Alai8hT4ZDCp3fk5n96p+kpyKK3Cr2OjpZUY1wUoqpxPnPgu1MPcfkKtHNxkswMZGWbmtz3z+rrv
UTUDk2gq2z0HBKLDZh1OQNzR4dVhX65PxVoftP0Z0JtsYA22JLCIcVH6PgOJasmtLLgyF7r8BGXm
bHUuhwpaYTeHVFnDIcNL9amq3A5aijCn3QGEnN9VuBd/3NahpaOf9lgpMrNiHB1q3b0ExWNeYOyT
3AiKtQ4twfLp66QvEzUleLwzKvagTDcuwctSUwlMMkxzDcBYxSCsjcbW5kbbyPMuNarEhLC+W00B
wj99LLz83irSWwqBCBX99A2lS1EFHnqTJNURp7R7c+ghEXBjBtFP3BOX1tTaiyNlA+fYwD8Aan66
bZa1IMfzu7SkDzhUB8l+11ORUF8DcssbGMZFP3H7QHDjED8j6uZqb8MsoWDjbi43lLFW9hCdxOrx
mbd1BdHBrj5W9hcR/IcnkqHY+vFrn9ciWvlJ55EAP94u7vCU90IhF6EWb+b69aaxd7Xte7J4T13g
teLeFEdK6TeFWnLYmMNGHW2JpQt7n6tFcJMpKCU2poXNDcID0nPb0M+2zpgrMeVqAQy2QZIos/Vi
L6ue6tlJQngXR/XCD78+OhcL/svi0aJWGf4wBFXGYjpB/8aDt9QjnotmuAZjkxhcJwgHHBdjqHNN
EMuw07c66/2nqhLTvefV9RPlQ7HvLRg5bGxTKwtCB7gq3GImAMbduFENCeGp+Wtqzedi9B7NEtWx
691ea2RJmJ8SY19XeHi0BhJ3NbzJ06dJfclrH/rs/1z//tq82X9/P6UZpK+xAcamsZTmP2Q57Dw4
9F3/+sqvd7UDibeUH3GhcaGrTcMaejo+ABSAfIeGTTYGaG1VaxnLR2WYpmngxpzMUW7tZLu1Taz8
eF3Igsw0K/sOP57SXe2+dyUU3X42Wy/2a1/XJhaatWNdQsYmZvSn2781Nqhd3ZeSbGAaVoZFV7KA
MbmfdklCY0hh4bW4HtsQKKiNXWLtty9//7QoCcMTWmYvIyPrUCT3BhSvhf+jI+NGqlpZlbrrF4IZ
HBSnwDGA1lHpOpHVPKb11pJZMvaFRKhTwDHUUD/ulB1bDdhHbvsTcmdgHQeg+ZgU6viJ4Btb0jKZ
l1rScpYJtovRg68XByD6QD0DJO9XAl7YCB0eN/8xmFvvYGsDpoVx1+edKZGQYgIqeyehaQQ7qp0r
5np/PZLX1pMWyX5ZFVOXoScmy2Dy9jXLNxLQ2mRo8duqKs1Q3KfxCOv5u6DpQA9StdrPVQfUPdQb
Qcok5UYvVuZDx/eXQ4JqOWmAxcbj9CGhJZSAGPCvqsXDZOUVdh6OqV+esjkLnq8P3OX+eb42cMAh
S0tVtRUP1ckS7Mjc9NT2P+tafC3bjXi8PDmeLmWbkjm3eAsAeM9zEySd5KGf2dYr6MrS0rkKwhbU
xH3Si1uDh0NDTwnk2l2ydVZeUVL0dbqCXzp9KfF2EXsIDF41YW8eW6CWZArhTtsIU/cpKHoQuLfQ
oGsnCXsZxk/pq3Com7gw+4vtHEw472c+/2zhhTp1D2bxzRl+mf4zy7+b3dOE89dAvnBcdq8vhj9w
8AsJQec1VGwC5YzB06W1eZT19TdqWWEJAgucltMTXjpDavC7qc+OANj8N/mz3GUjfTWz9C63yEH0
/d7qvNuEEn2d/OByYYA31llxksNUWrnspcybOw+YpOvdvbwufZ36MJoT5C5KRuLMMuOEOycgnd9u
+7SWNurA5CRLPLzQtn1UTEXotVvkk5XdTec4SGiSZV3NrbiCpUnh55HR35OxDKHvu3Fm+aP2dGEZ
6EwHDspxS5Dq4sJ1poesH8ojxKihhskTiAOA1B+ptjdOPd4PmrDrreZkwEb1CUpy7smSdNqlPTSv
wLLss6gqwNMFmNcHRFjJ38EMT8DZC3L4c2TmV+Zb5rcZD00/qWVAVUE2PP2n74I5tqc8e3dgv/SS
g3E+hbyz5T3k2+gBKGnjMbU8AwIKSf7Q1rR4TQoKie+J+VD8u2kGdX++oM7nBjarPDaCDlJseRyk
7n/XP71CH/J1xgR3PZQLRN3GVdONHwlzjUMK8YvTZHrDLzD7yeOkKsIilTfZM/T2pjFEvSl5Brhd
HuUgQFe7/ktWkqdOOrFGdyiAHsHqHxrAgZzyW83pV99ytgrWaw1oR7HKFL7Lep/EoJ9EaTtFjM0R
N75c//mXNy/8rL8zJSdDAOCtgswpM5yHoWxdiPFAcum5Gcn4Vrl9hXdtAUnQ25qz/27OqFVVWIA3
xknFxQH10buBQaxwotMzwJePruw2TscrLyJ/ysOfdgD4UgcygM5PXAoHOnspVIEeSVXau561AxTt
BwLApgtSv9eMUBQxyZhtbQGXs4uny/MnfUGbmSRm7MLLKOpb+2Q3cM+zVPNrGrZwlGuNaANZFU1n
yLK34jL5LoByLaoXF2/pg/3r+kStrTot+86lB/UNCJvE2Le/5YatsH8Fs9lCkox4t4WOTmSBMAer
hqJsY5Wpb3kKZfV5zIrIyVJro4WV7UmnswCv53Tl5Nqx4ZDHirQf8Hzc0uq+PAO+uUTUpxWWkKAz
y7yWcTc0v2roToYN/BghSmH/I8325fo0rHVAC/4y6/HW5mUjRL7Sp1w1hxlU0uufXokQ3RHLErMh
Ewd2VXCTOogc/Hvq3WdqikSOKorMI7ychw7dGq6VBaW7Y83NmDSZU0AulzX3DlPPnLk/06TaOums
TYeWyIDyMRlPWydOUhUAU2KCnjbVTbD3l322mnuX764P3OUrhqfDKFnFMggnzzRmNczJRzt54JCv
DYJxn5MUildT9i+V7c/rjV3ulqc/tXq+m9tmD/c1j945wyukfPcm/J+r6TZBTE9/bpXT0AKYjpt+
C8i0PdRHNr4F413tdRs3/cs98HXzqZrSaiA1lAfn+ZE1D65qvmSCnqzE2ZiPtRjR71/Q4IL8KgDU
NPlOvedGbtWDL0+0b2o5UJkNJMbcxo5VIw+VMn5C1AAKQtK/5xDEdOb2X2qUG/N8uROAYv2dTfBc
5Q5UZG4s8vnBhbtLaE3DxuXxj23r/x5GIWbx98ehowKJdGhsx+lsd187e/KfHaf0nwvuT28woSS7
QMz977RtyS6nAQv5ouzLy8rI8XhCIRliGq6187iX7iVctg+NU7cHu7QD+BjWqPl5gp0M6YCP2rr+
i02kOkOySu4m3vlHSPtCmCsdxEPdeJAkG+mWRvvlw4unkwkYkP5mWREZ+znKwQi/snuGr6949ymT
j1Ob4HWJs/p4PRQvZzBPJxdYhtvXFgSp4zZIT5XkOxvoGVzbbvu6lulVDTkWJ4cCkCHrF9LBRysN
Hsq6f7/t80unPu1Wbdn5FbU4nn1Q0GvbepeO/9R8y4BybWiWVf3p6/D9rCU8DFWcdkMZQs7uyZnc
X3Brqjc2q0tJxAPFTwtFw0tKj0rDOefdTyrKkHke5EyqXWpvAakvdQEt6LXgeRzxQoldAk67Myhi
btvDHy03D6zytmrll5br0oQWhuNgjibgm86Z8TLOvUef3tmAbMPOI+yTjVhfa2P5+6eZSFKK9WMS
5wzd7AYEnrKUO49V5RdFofjXjKAtjaOxhbRdGzRt0fK5bwj3rSbu2+YshNgHI30w5FbiWpl1vUhc
2ZD/KU2oUPi93UVJFaT3Mxx39pgrdVRNU21E9lo72vItKfBwcDC3z6JD0RD2bK/KN56HzMjvTaAG
rkfg2sxoBxRaowQK0XfnLFOiQlxC7mAb8mFy7yhk990r+sP1dtbmxP57BdBKqFHM4LylrfjPNu2o
Losfchx+3PZ5bbdVRuuCiob7bguxcz9TqKw+5NbH9Y9f2gWXCNHCnGVdCb7ExGJzGs9lk52MNNld
//TKsOhveZ0MyoaYGH4z4+9GaqrIK+f3ZJBbj0lrDWjRDRPSLhnKwYydERWe9gsfeFh4G3W2tY9r
YU0Dp6EFcabYSh9tyKxCHu9QbRYtV5amXgCGL0VWqLlpYsjZihOqAeYXqFA291Y5uDsnD6qD3+Tu
FhByJdr0cnABnEk52cQ/z4H8GGz73i7KHIgw591L5nbj5rfWiBbSji3yofOmHoVPdmiVGYQZrWK4
W/wiKAtfX1Irq1Uv9YJE0vFhBFwOogmPVjm+stza0DFfm28tiCt/IKSBXOA5z2gIfdawrM1wJl+v
//CLFXnEmV62hXAdbkvWaMYG3Hk6apdn1xXH1Dc/IGsb9ZV19maxTwL1U1Vb+IG1GdFiO8jLIoV1
wBwX5Ke07R1USMO+qE42edvo1ZJJ9WMueqWXdW288VWuQho3ZijYB8aYnuAi071CcF48gtTVf2Wz
YZ0hPescu4CarxObbdDYbfObabDqWUzmFhB6CfpLP0VLBtAr7YcZxYeYZ1NE4E6RUxnKXoYQJ36w
kv9EsJHWVkZVLz96VV7YrJHW2RlnBg4x3VOHvyVKfk+8dsvbda2R5e+fDhXAK5NscsE84iJXBJcB
GjwVsidHsDbqHceDRrfRnZV1r5eMIb5s+zlAFrGV2BJUgHGnnPTdJvyGU/ayRLS0MAzeYHemZZ3B
S4HeJ57OPxiDlGjK+vrX9WW4khX+p6IKNx0lBHPOfdN99HBUas3gy/VPL5fBS6tKywpGD1Z61taw
b26nKnTl8nxmRniBefJ48mI1PnxZxv+csXy+3t7KvqAXUWntqGZI1Lw4U3sUCsBiinz/aXBaaGN/
v60NLS0QVhngwJfBWXpqlwgCD6k8tOnvXAYhdDMP11tZWVd6qVF6pDEZnN/PhTvfGSmrQpzuvkN/
2o+uN/DnRe3C3Oilxgne5lMtCQy1psm0dlmLClox2OwtS7IZZtTMcEPuCNHuGGqSuFyz7ElklvM8
wTSxDL2mhw4p6ci5gW5cHCSMfA0oJT04+CX71/NE+ZQGSVVEVEHql+H5J4ZROIgQ13//yqrVtWKk
zYyajNyE4XHxUGV855T9RkyvfVpbtaBvWYSaI7jBioqnvLSKw5AV+Qbge+3r2nnUL7glYZgHKzjI
sN9x4clHKBkkGxGwkvn0Iq9bt20/mBOPG0jM+qqWkIpKH9LMenVg+rOxdta6oKXXZAxqOXCQ9EHi
4I8qcymAysXWDrG29Je/f0repZqswZ+gMCns4C71k1c8uJzTWbxdXzh/dppLC3/p1afv97APNGyo
jgPL3ZinrqqzXQ5dkoPFvN9Wn+YHo2ytQ9kLuIAVlXOXsdY9uVNiwJKg+yjdPNmlQVlAGGfsX0jQ
Oq8N1Ig3MublfZjobzFm2ZSg4/XTuWlHAAfTHFr43Ws9uS/grewKiNvvmMTp8/pYrA21lsuCxXhp
8FQTN4Nzzwv6Iev21HjtxiXg8mIkeo2wU/kI+optnnEpvk8hAxN8AzwLZn9bzyWXfz/R64RW2nSQ
Cp6dsw9pkx9QU2fnARqZZ0cuD+XXx2itE9pNBhb0FSgZcohr454WzYtp3UNR5QgBoI1ourxpkUCL
pnTIq9yuKFjGSp0E/YpCXpSbPp6V6p03jsfbuqFFlRhmVoIvbZ9zsLhw3bPO6BWkmKvx7PVqY29c
mw8ttEgOyoxM4KE5D+Pz4AxHM2AHVpeH6324nHeILilk+0KicCrUeRwJjuFlPDT9/vqn1yZBy/nM
n7MssAY4N8B+eSjJLzrArxqyy//VilaRcP236w2t7Lsk0PK/ghhyDaZkE9v/8n+mAz0fpjtxBOAF
x8ef9NX9Sp/SZ/M+ie3T1+ohe9sSkl2bGy3Wh1kYo2Jo16hfu6CLSh/edVvmqSszo4vx5LY3lV4z
iDgVxXspybtlbGm2rX1au5mIwEtZ6qDE0kNKY6b5F5/eqEJG9Ao5oEVmYWUAEwyFqPeZZf2u5hb6
6Z7YWFYrycPXYrvozcwvjFqeCXgqj0XizF/MslQ7pmbne6qo2sgha+0sk/5pTxtH5TVG3ncwfy3j
oILSN8ymoRV+YJmxUTxYWT++Fttm7dS2qQrMQz9Ebl1/6532tSigEXI9MFb2ZaLL5wRTAKsvwXCq
cMd/EreAesBvAgekPJkfOxjSGzbsZKk4SxjrRBT0zcknkWeMITdbcC5hMJuXETStbks2OkoyBQJ9
gnlXG6elPPfUOSbztLEq1oZSC0WrGrjTBDjhwKLpiZH62UyNvZ07N1U8if7em7op3ubELGLGWRF5
lvOm6rkBtX9rKawkS51GXrIA7hNJjWhXAIDdo6h6CpwEFkYZ/EbS3fX1sDJIOp0ccDJY3DYATCkm
PkCQjDtnflK82qK+ruQVXUpnhBmtZbsGzuFFd3CqPiTFTQBSLyA6rbxB1Xzu5l7EgNb8Ql6M68B4
Sx2nj7go9x1XL07KX3tmHZp606VsbcC0AIWc/Oi2NXgT/tzsIeV6r4b6RN2tw9zaeDl/p5iiSOEV
iwtd3MLgkgeeiIxA3CLivAyYtv2Ok+PMUnERq+I7A3SHer/scSOQLxchiM41T8sSdgQUG1/ZSrzA
qarNf2KrNyMazNavweXZkympfHO6EYpgmT1ttHsR8rd0Sgvz0YKATDb3bdyVAwwUnnL+CFMJVI+h
R2FaB8edH/O2OjcoGvDmyUpuq+URHSGhDIvDo6WFr+E0FGGWhG0XzdW4h2FI2M5wdpUbxamVPKBT
03NAyapsZk08TJ75lsIFfDcSw/nF6gFqxUVqRBbrtqRZVpa3TlWfE9TBHOG18Sxjl+URTXnoD/PG
ZK19nf69ujsbVTW1fJ1P3wu3iVJU24LNI/7ylf+9chKdpy7wfg0vDWxt2J7JDwMSuoudJf0Nh6Ni
Z891tjEha73QUkAFG3V7qpF3pB1AMZRBdCKHuE+ycZ9bSQE6VT0fW3ihdDmLZ2O4M/l0KB174/1g
7dNaAnBSyKg2lVPHAcpMI2veRy+/AVmJMKTagbvMrYlmFfKiADTkIGd/Z9o0xFXFuk9nuH+NnnGc
5oDsoZdyC/llaVMLfZLgcV5CJCC2KsOBfbz4PeQFFDZHZwtKsrKkdEZ6UivObKBe4oYDH9E1h8p7
4JN/TqizcSBbWUw6Id0pMiAClCVBDPjSBWmYBCdKtnScVuocZEkpnw6sZIaiRekMdWywf6cBoqdE
RK5rREX/5tnk6NsbEbGyrnRauqigmNdXAdohVqT66s6nzkYh789L7IWoJsvAfeoDvGwmk8O/Lw5c
wXfCMosoyBwHPo0W2OENtMLCpBimB6/znBMElZLDVKXud9hrcWj2SRrC+xyWYUNah8yq7d9VkQwQ
YQWLXeau+prkqfMe2JbzoljF72HrJaA3V7M9lJTgBpGX8G6Al9pBjlOx+O9VbyjCDs/XT19r86Nl
kqEhXoFilIiTslIADWWHjgxR4sp3bwClq7TgWD/doiqOaNElqMbZyetJzdAGAUWoT6A0zU910eyu
d2Vll9Kp736HfF4nmYjNRTaxj0EqCGGoskurh7axNy5ga+tMSzIK9iDCYGiED+88O7T5Fsxn7ddr
mcTjvSigMiZgUhw55n8kEIBiVKGNOt3Wzrry23UOPJiqUDeWuYyLAF4gnW9+48O8v2nwdQZ8PtdW
O1kKJ2EBy0s5FUVowUAKFo/zGMKZ76Fk+ev1pv48WOnxCHizLvktG1Nmsk1JLGRRHvOeAfwYwPry
OygU6r7Fcfh1ZnW+S3lu7ByPJTtlOFk0jbZxaNsqi2Qrym/Xf4y9zM+FH6PfkWoxCegpt1MsDH98
HlWdnzIjdRLUXbL0WARB9tZ63qi+OBbN+0OfupzsUE63e1SdmmBn5151SCu/MKOs4Kmzn1NnvDOg
RfPBg0HNYQtf2vfAzQIOghbcVTYm7NJiwCDqZ7rAnoSTgNQTEyZgnUZjuzA39vhLG8ryaS3nJ0Ew
YHeWNJZMAbydQ5YdgpO3OZ3jrfTvbDyO0KuWPZDnsHcNwmKWLBJZuvHT/7y3XphOXZA9zzkfnWxE
cgfMBOSWOeTZHPmq+lEmZXvXiOHnPFSvTJSwbE76/UDnk2jgFDzNNY77Qff1+rq6lA6WNb5M26c9
p6tyH/fhzInrtvlFcg4brnpnc0mjrul+doTeAnpZGtKuewGA9NbQ8z42fDKFNctjj2WvhgJLHjIv
L9d7s7LYAu3UZ0MpC+gmeH0lMOSM7MR4sorq39u+rWXkdCrKtHJKK+a1U+IWJJ85rGA2zkZrP1zL
yradj3y5kMSJPx56GkMH9nj9Z69M8P9UUivgliqfO7A/m/nL0KTTi1F13R1UWp1d39bjY0tLupGl
ViJSr7H4qcTDRllDqQASFO4iCzQ+TnKjJ5fu3VhBeoGlGc1htBaEOM2TUIgvHny0WemGPtTk2l6F
QG+HJgs2ZmStK8vfPwWGmTdBhqB3Y6R5SOw5gHdbZ8veCLtLp+2lL1rYVQUcHwKjWgaqgUlRe4Jw
WihAPGTC29808Z4WcJyNhiyMBHwTcCJ9wU+B8M+GAQNVOEJZYguiurK+9EoLPJq8HmppXTxB4r9V
MlIOuxMidlQPmPWP631ZGy4t9piXCF8aGUQGOODCYE7jonIgMy4qjbEx39YfIs6FlKyr5tpuYHme
ge0eDul1NM3Mf+FNUZ/KDn7QUSWS5LksIMETusJsfrDWt76mQUofCnPA/I2kiSZ7tiMu8a9h0BnB
cXblmEUzt+uTyy0L2gjCrnaAR4Anr2RwhkivvIcjd7ZH/ds7tQkR963HvB2j9nDKy9mHchcp/FfL
hFis0QgvLGoOu6uC/4Ojif0guYC6kHK9I8tnumtdkKdZkOCu7gMLIDJOX2AT20TAq7KnZpLeIy8g
ZiHhdIC5Amk/pL1rnQojSKF6kLjHnvKFESyDGV6lLfSR2lm9wvwnPXo2LoIOkfIOJy/nLgF7CZBC
VD0fIYftR8CTB5GYcxse2Kbj/kog4BT3Cl71dJ7UN+ZYLy7PfyYjj2HG6x/NqRp2Tp+K55LCAzUV
h9TAQ/g45vlZmUUOr+AOMR34SXDnTKSF03haDDsBDS2If80O3LdRCXI9J9nNU1t8UXjIO5uI1QLw
EgNdzkyP/8wMUOqtlPmvtQ2sy64eU+tkdhXdY0ptF8PuwzU184rdyF0zdGE6/sxTkDH3xtCMJRxA
cZzcWGArCUWv2ZQNTKXNwhc4wBF1skcjicmU9Adqk+K27U93aLOsWnVmwgCaLGRUNlB9sNhmgKz9
fi1lGUMBR/nWa+LJActPwigduL58iKDqecvLNbKiXg9yRgaZvTYBmt4tj2TqRcRN4wcMoBPIhY73
MHLdiva1zth/Z/fW8ztoAjkidkU33WVwDnoZVOZAPMmfv9+Us/QyEe7wngwalKA721AAEdMaeI98
eJ/rQj3Ypldu5MYVwUdPrw3xUQxVO4D4Rz2nvS+qrj82fZt9BPXUuHvHh/KCBSszuQcNwn2BoXX5
uxjc4nthBZ69sdmsnF/06lHBWEAg1ovHLQn7+KZThxq7dHTTSOqFI58agULVDZXaogdlq/4YBA76
tuvsvCnb4qasrAgdeAk/mxza1NQ/T/7HaEOFuf4G7cyN2F8bnmXz/HSYoMCWU2PGAx2Z8rOgxcnP
io2RX9ka9YIUmyZvGOaqjZkQL7RIppCOUoXd4vcJM8gbp2AZtU8d8Ca4LAoFxf2pZVFRDv/YQ3No
vOTRacjh+iyvTADR8ksuLW45BDg2agsoOVR5CGtd84EN1bRRbv6jgXNhh9frQr0N8nNQz3Y8mUUP
iaISDkTVZFW4UGVee8dlyp7xpF7uJ5GMp7GX3gnNp1/hIiejrHHaR9/y6TEog/krsRUcIILeekoH
e9gFo/CPsPNLX314qXWhMxiwVwC5IjRmxe5S7hdJ6EPygoUgrUO11HP41uVh5QhGtMsDTBBhFQ66
YZzZH6NPw1FmIQTPwtz4MYit6/DKOtOLOjb23xQq/zK2CC/2E5tgXBVYxYdpTuS3xUhwQ4EVe4Be
XYPJUI9pEUNMivFNdeNLyubT9RX2Zx+5NP/6MVIEo1Gb84CHrO7RcnhmLTJ6GbzdbQMuTOWsTr1Z
OuMuq3P+Hdb14t8WR+j7yjHqI2Dm1n07iP7NsQdyN/GsfoBBm7H3GxArSN11ZgTP2/7U+pkVlT13
f5C5yw5+m1q/OsF5DAez/pgUrIMiJ+ViD54P5IaSwDoNozEfwE/0j3kzqZPblQUICVn77JtZ8c2s
uP3d6Nz8kGTcP81B2u5ZScdv5jw3d2k2eaGoLbLz+kyeJlWyO5d38qFMp/mU+p0bDU6Vn4tFORdK
U04bTYb005PvZ+OeeD1qxkDaqCqC33H7WFe+O+/KphbFXUAz9pH5ASQIOSgeqLSZ36wJt9/r83Gp
Joyp1rHofcsUnLwy/9wrJ84GOLnRndvLnZUGx7ZLw4FtrKmV1PI/iPR8mhK3bD3YVMz9GYBLa+dT
Me8a395C4a41oR0obDUv1Rmp4gLEi/aOzQ+5ueHmsbJ56CVPniRuP8MfN07TAnqWRFhvo6fqjWPK
yiS4/7M1SeW0pWfGPZA+SpovdlnBPFR+kV5+5JX/W5lqYxrWUsjy90+bSFd3RcaRb3FIqGHKC/4f
CreV/73K1PH6ilprQdum+mz2p6mA0JYhxSModDASq8d9KkkTEuDTNtbtylzrQqBw2KpyL7VHOHcX
oAS8l/k+zdLbdlpdA9RsWgDU6jY5z/1r6/IQXtcQznowgt/Xh2htNWkLlRuGLVnWB+esK+pdM86R
NWTt/vrH/5z3LmRYXQ1zcprCrvt8qVLPKM03JuSTRzslqG3k3s4mbvo8SZ5HrC2De5k1cyjaJmvh
beaQfWvl5QHwZMjdJ98Iqvk448FL3PZZaJedEyUlDaIuM+CGojqGx2g/z/Y2pIEi4if5uRp7srcN
r33JxkI+uMRv91OyH5NpfKwySQ5tQ3OGG/RUQ7BfjTsKsbqvlt3g8VZ1cGBUMk/egmb03gfDsZ5t
qxf3paymuwB2Kd+nIknvC6OBU2FTlL8B5TR2tt8M4TSJIUdCHrqHVpIJsoduNuPwZUx3zDEV2fG2
Lfe0VPaRF77xNDdJa24M+EVMCHKozgsH48vOmE2NM+oCh7otd3i+3Se5Olb50TTIm5d8N2h+74rX
ASUE3BA2YmDlzKGzxXFWBpa86ZOzNLvf3tztChA7qMu+FDAucL0tTcaVgNYZ42ooCzrZCDXYYe/7
ytmVFhRm6JvXsN31JbvWgpb/BjbDkb2C3IBrinD259D0fwxBHmXeRvpeG6ml4U9Zz0gtXDR70zj7
iQnxIFg5WOyU+2eLvRr5Frd6rRda4gPsjDuyQS+64KtECTHJFFT+7zk3N9LSStrQBUVFRmoSpArF
V7+BciUnz0kWbKG1Lg0R3mv1PWjOK1qBkyhi0G3B/GDhiOfgsg6AxMQrfi9v6MPSjDYTktE2qMuW
oejavxtefSAm33jPuTQ8y6e18U9EVTKjY8Cb9Tg4DsmhsJrD9QW6fEJPqcunlyY/rR/wpqqeBHgJ
JmyGM7CdmkfqWJKFjWiSDejBWhvO322MlJpeYiwSyS6JMlQufdY/p/WWHOXa6Gh7Tmt76v84u67l
SHUt+kVUIZLgFejsNPbYHs8LNZEkglAgfP1dPU++nKap6rdTPjWoEdLW1t4rZLmdyJMY7d0UWLHy
1tg3S4+epfRwmuJBUKVQQOng1p5JXb/6AS9WboyXttV57mc3q9blaP6Jsj+5XRo5TbNRwRjmDIeS
XrNoWniBeSAVsOly3SoDoKSvN1Siaq7LVc3cpYefk75PaydF/VUZWVmd5PhiB00YNLdUNDAzc/Fl
lVeB5FkOPAdVf6A+iJ4e/LiGNfOKhQX5T1Xy0w8fe0qEMH15sqEhed/jUvMV2gLJSaNZtXIbXBri
/PdPQwglqbbVWYlPpu8mir09tlqoZLlGJlqa/PPfPw0QuElZjAQAVwBR77JEfvUb/ft6TFh69Gy/
ohPQJwbsz069B0vNsoq6tWiz9OTZVi1TORgFx5PTygqNdAgb77YYY892ajcYFOaNMMot0ceBktvJ
7IJXCiDC9SlZ+pyzrZp3AGDA8QQrRgLKYiav7EyxH8s1CvjCGTWXzyBOLbxGF8hEdLVh3p9yMHdT
k8KCpggZ5Stp1cJb/BOw+rRmvAYCAZBuAjpHqwdpOHvZ2B9lt6ZqvvT4WbJjmlVljdzRpwJi3TK3
9qU8Qv/xth01V9FQ+VBOGQO0KGkbHTMCu0lVkjsD/bCVE3zp95///ml6Gi1EbXdTCrHO/EdWQIHO
LH6ObfNyfQ0thPu5anInx4TKBi8gkvzR6OBzDnHze9vxj7S4xcAIgXOumZGWSQUj11aeMvvOMeqd
NXgricLSCp1t3VwRkVsWngy+6wvcXbfc188inXYJDnNdD9PKR7jUhz+/wWwjU9tpkx7ufCdQKv4q
kez50MnQsvPHTlAYTFVAYwXeEHb+qqLo0nefbe6hdYUdJGAhtzh4oj7HeImUJOyzbg1h++8DXMiz
5uIZJWw2y37qBG4vffOlAOPwmErcFeNAdsmznQscDurLYOa4ZPkAM9Zha5yzJC7hr2Ti1k6iBG3a
IUw8F5410GNDqs9V7kGfgNWPo9vxn6lpqjEq7AmNLF+Ss5N3BiNhv3JvjN9zyb4GOnbwDR7Oepn9
V1IFj2xMn6/vjssfwZmzb6FLEfjc7/UpM6wnJ/EPXNIvUMaIrz/+UiEKOKQ593aiRSDYZILHaMq3
zAY/J0keqo4qdJ3PWEWn+G1p0Gquj3b5Zdy5PLUYvcAbUUM9EVuPod+QV8iEF6E5rAEVFw7SuS7J
ZJLRCjoMkDtfaA1RtY/bfvg5dn0KgZBAyo0KNhSnybrLi9+quBPj7+uPXgh/8xYYoWbn17LrTnAJ
aCB0K0qjDYUJXQQIUbj1fVJJc+VjL83O+e+f3iK1Tdsd6YgYMvohHx4mY43tv/TkWWrkgyWTcoIn
t/V3t/tlrx2dS8+dRVePG5nZt1j9k9VuMp3f29q77ZYxVxkxgjMm2s/1iU1DBlh8+QaN5p2bQ4Qi
53Ilai8t+FkIzVxNW13AUauD8pdFzMcgTbdWusYUWZieub4IqcH0d/K0QEaq8j3tx+aOgzK48uMv
ol9x5szFRXI7qD3dKWzXStG9AfMKeO2YTtR1JTKNsRJhPiXKCA3fyLbdUBIYfuoqYl5JQ1gelpD0
nvqPHvTPmPvQV/ETG8Q/wwRwlEKpOnaU3TwGDqtWUqGl6ZglWlnecieYOn0yRdO8FWVQ3MNwvft2
00Y1ZzGgzvKu5HkqjwEknSGJnqYHo59knFF4HLhlKza3jXNeS592KRmLvOoyHCb9CKydQ0Efz4O3
sWzt2ACV9cZRznP4aZSUQ8sXOak+oXIr6Z8K5eCcHyxn5d6x9ClmAaGvDSW5gaUj2j958TOo1tqu
Sw+eRQSHmH2QwlL7BGl6JAERvH9XlvvCXjVnGdYw4RdP7YSA4FevhUlEVHjpc5G4b9e/6+Vf7syB
7ROA7P+uSyfHfCQ6Db167c57+Zc7c9B0Bq/xggsJjo/YcNyMCsCnuuoW1M45RZitR6R9g2rNpoeR
jr/phjy0TStGWem2WZmtQ5/QFIAD/PaSwffYuB/0GjX48sHq/Af73BDDGKceUgmwsDCNMZp6vlHF
81CtnadL8z5bi7IhSJGF6E+esEOd3ZGzotK4knIsLZfZcuTQikw6CP2B8KLCbHw05fv1Gb98Y3GC
2ZnU2SNvPYabBDf0UWRNRDor1PWLxbJ4Aujr+igLP3+OgA46lB5sD4UHWtAXUYjI6qov1x/9r3jx
30uDMxdg9m3Zt8UIUCPs4QsHhoDEhCl37sRDJ7x4VAQM1lrSuPdq1Ar8GiKDpmN5cZnyIka7neyD
FHRuCy5QsaGDZNPiLnUyula8gAnbhQpsswgq624E817/wXXHpgxhGE9CnbfVNmGZj0hJ+gdatMHO
snm+oVXqxKwKkEnk5Of191xYwP/RaijAP888HGeuS6uozrKtlP5XF52nyMb1/sYPNYvUtHE4OwfV
Y5O8gGiK2VzT3LlI5UHkmGtB0NI2ggm6pMe+C7PfZQq/2qj8Iz5yK2QP5YfdREkVrimjLC242X5B
Jb2ByRMG62BIUZGXZFppJS19htl+KQC6EqphWG3FEb3PsHOrMDFYWA06vv6hL9/tnbnUg98URqEs
m52oSH8LDdkYlT5D56eIcmFu0rQ8CG7cNyxZ2UALUzVnNXWsd3STY28644fDD2eXmusvshAQ50yE
ZrQ71buIWa3fBhsgdnTY2mI4VPCoXRli4WvM+Qi8Zx13Mr88VWw6areaTpIP4q8LEbN7VPTblU+y
NEWzQy/R2QSr6qEB7wS4Kx0cCkc8X5+khTeYy9XUwdmkuxDy5Pq1HbJAvIhWfJUTBKaH9nB9jIWf
P1es6ZgPVLafAHPlFk+uSH5AK21lO/wjxl6KvrOpGQWOVe1xfRr8YIwAGnY2oOQakUt77YSQkWMA
DhdJEwFZqDZyauh2zAsfBLekHDZV1me7Qgj16jmivqNFTmAgyf2wyXITBiA6/VJB1PDVdC0XavFg
HGBW+FaNox+jWQkZhsZKt3mQd68pU+JoA7QPuF/nF1mUDaT+66jaepl4p7dQKKM61OhlP9bJ2Gy0
GqxNgMMjcnHJs6p3kxpJtdPMozGkVcwHrUh3aOE7tHVqu/xCRGr+rdJUvvel1I8WnrETLbSCVWD5
e+QtIBwUtvuYCY72BfwMVrGFC1WZOVGlBdOssIBcP+WuJ3fAmslXmCSOsePgZgqJCRZ2vfSa0AoE
vOyvL5mFZTlnrigj9awkwFV76Pry7IqHvnB3Z03Dj1St2W8uLMs5bUULXXa6QUo2kuJnTrJfoEOu
nTYLac1cIASn8+g17cROfBxUVBnN13oqT1lNv/ZK3ttC33hgzgVBzCwwKipAhnWGNO5RE2p887ac
b675IdsMUn45gBes57EkH2by8/rHXThh5nzQs1bvBM9Deaq80f/DbJFvde5CmXpi9KlVdh51xWjA
lM7LYgXvtu31YRfOgzlXVDu55ZUMVyqjtTagiWxTaoVpL1aW7FKCMScPaUhvebmJ9lMidZNGLcTR
NqLy/PvBCYq9TOombk2Sb1Nf1Q/wjqaPtUcSmHjn1Zcxa9MHiLMnr9ff9SK5FNnOXAyhYB2kr1yK
frut+EZXpLyHIEAbOWDL7sfa8WID0XjTQp9k0zKbbfrcIHu3B3bJJqr7njYA8FR9Uq6cMwtBxLH+
/4bPOkkm8ALlqSuVCB2JKoXnWXsb5sARyUQZKZ+/60b8Xnl/+5wxXjgY5lybilspgbDmuRPVZSeQ
4Ny7ybcVC33Op28miIQHDvjKu9nq/HWwqPfDZxT0I3uEPnbcgwsAz+0Kspg2s+nGzmV7MhPFD2By
JY8qKM3YNG26ZT3jP6yM6nu/zegmnxy3Dz3TyR4TAqExwwqqn0xXXhv1zugeShfon1ROxWMhR+PO
4RnZGgYdnkzV0Kexhk/nAM2iHaRWR4EujuHHLrSUPwC97Z5km7sbwZv+LfHy/DWjff6bDFV2X3fa
j1LBzV0+TikPGWHFHWREpxenrYE7U7x99ST6xClWxR+/scAyzDpSPqPNMUR9NQ0Q8YFzCWHUfpRT
bocFamUh8Ujx4KrUizKVwrG2VSil1TWI8Kg+55Fq2geuveEtr3uy6U2PfminRt/DaeS2gSJ2rKT2
drrKeEw5kd+m3HVDxnwSudx0o1HT5liYYOniFigjkUMQnICwEBrQ8b7vM2r8oYlr7TLPS2Kj8eRd
b7pJWPWY+6rm7j7LfDOCOhXdGTI1fprCzSJIQaSxVThMIr/PrDdfCWPbV0X7SiEbGo6umUWpB+AP
Fr61T02SRrKEUAgEL7JXVU5s4/XV+ISKoANsEKmfShvm7kWgm53d2E3c9Way6doUVXEoy2WhbSRu
xEY9nWo7+Nu1ut8lScljz2u7u7oJ+h3VFEqrXcO+TalKf7PK4mFV9FD2yFS5Jt2ycJbNAcK9bdsd
bwOU6TIzv7Ncbt+7yS0+eIglc2wWASvD6hSufoHVPOJWG4RtnW/t+iY07XmAcxbwqfwHiz3BdTWA
DVnDyv4xa/7440qCuJBIzFFZZu3ZjRxreSqmJnYDCpz7WeWvjvs1abylqT///dOP56PnQKwHkQ22
mkAG5UVwwI5yV+LmwqE1xwLrHGurRfZ1Uq4Z+44Lo2BQVQZ3pcx46Sj2gTKa3VNHNkKDBXYpJ+K7
XmgPgUZToJg2Exiccd46u6xV3QYar0Esu+HtenC+NGPnQWd3WG7DbaH3wSSCi/13UaW/Caol1x99
abrw6P9QVHq/qZzJtKDY0Pw0LTDdIa5QPXkK2fL1ERZ+/HyngYZMW5Zn1ikL6j5UBn0c7enr9Wdf
yhrPv/78909LqSYTQWvGJ6fe0JHnFHFfihTMcxjd9V73iP/zdH2gpWmabbiUcDutMBhOGJIjVgVl
yLyqB09W3HJnPb/LeehP7yIBCPYJjJhO0s1f6Zhsu2S4cZrOn+bTo4Mxl4lLpgGabb+ngYfl8OEb
TaTEfQoG9m0zNCtEtRKyG/ABISdquxIw8VZEWlQ4/nMYtl8f4lJoOs/QLCWiBhSZAmSEaKZ7dO+j
NdfEdsKaPWnq8Rg0gt1mTebOIfnC5I1p+NBkqIaEvvVUpbvEEckRZNv0/frLXLRTOb/NbFO7VtVK
NuKilvdmejAJwPRV5uj3Mi1HOI20QWQOnXUoOyc9DGVWRRB8q1ZuKgszOQdQwvM4VwD2wlYFHIkS
l6BJuAxZUPacN2SlQ7uwN+cwdDgyWKPV5eQUUNfbdU0ybqBlksVgWqJWAgzHO0Hj8c/KbJ7XwDx7
xWzOsZWpiZowFJUhDuH37gvu3e1xIoBxoHEpjtCAHF9J532MQQdDaT0CiMIUhTsOKwP6hWUNGPLX
f8hCoJiDMH1WpkYx+fzkGjo2AyNGwTcCs/z605fmdBYjSimrjhMND3L7r2EgCUOL0ZI8VN4PO1lj
xy4ccXPYOiukCf/jBLZRdfEU8NI4wAEysqAI54L+X3Vs5+T6Y6iSekUccGnOZqGj8MTI4bVMTj6i
0qao/STUCa+QUyt14xCz0FH1lV8FLpJOf9wX9RcNT+/05bZvMssIplq5dGqN4aSVt6Flv0XCBzWg
5ofw6g1AJ2ug56U9O4sXxB18h6ncPIn6mDdVOIphZ4513I0rHfKFzzBHa3qmNWLtpibsh4wXM8ni
ymAfgnkra/fidR9bdI7TTEvpGP40wVMCxYsYXlHwp6+oF3UyGcPKZG1kplUJJzTLvkMhBY0M5rm4
T8FpT4Sw5W524MI5ty2If3TnT0diP/YOujOkPNFSdqHw+MYuGniKN+1tZ+5/gJ2jVXkG0txTwXQE
Qa9N44itsLw3VdUPvSHWqijnM/xC4Jsbo0m7ZmntJgg4ugaf3WaxLIYsvr62F9bcHNzZa9X4rpFM
8PlNIwGot9OKPfREoJp4i6TxeVXMNn9QpkABNuZ0EqyMlY/zoVhLSRai5T/1/0/fmENZmvp5aZ56
mEy6BQmlfsWpuxmEH+bFyrJe2jWz7e9wA21K1EAg3MKj3t4m0Buz11bpAlUNNh3/n7nlNmSLHQ4D
eDKl3VH5EFiKMt4ZaeTpPDgZasy3qInTjYF64K5GMSUOfFh49pIakJZxb7wmzIGeKIm5qa4z89S0
b4HNoo7sDO8WAASWwBxXaDpGkRUNshGB631BWEicr+4ay2hhEcwxhZAbmyAkUOOX9+W0cVsPkkOq
8kNWu12koHd/zLxhzc7x8n5x5hXyftQN5L+z8eRTh4W9QGGoPnvYyAxK18VYryQZl/e8My+WB3le
8kYmHswQtRkmysnQ1HBW8raFBT0XxOmKgsm8d3FUkhJ52of0UIPqbsys53hJ4YOT7/hILtAy3cA1
eqeUdaiGNZv1f2X8C+Fwzo+XadmOrvSg60Bd40/fqYSBDYdcNILu47jhTj9+dwcoTW7FhNJy5le+
E1tOmqHuO8Aj2Fad54euzNxtTxJ1bKVXbIhh53ZEE+iHO9U0hkNh1Cry+9YBpkurNCoAJLmHLmAW
y4w1BxRH1X7MS29bUYfcZVyNP5Q1Jd/gHDq90LoFkjmAG6pmyHJSow/2WeH7IfGtIZZUQOeXOM34
XkN7JhwxYfsJyljRVLU8j8qcqq96Cjjqbsr62dR+gQ5k2x5Ho2mfIZkwRXyYsgO6bYMfalt3hxR1
7Y2uJ/9e02KKLS8w9oQaLg29igE50FIaKTPvQwZcwrYf3EJs3Ky0IZAFsL1oMgSULsnaY1sO9o+p
VDSNGetLBQlNvdaYvLx13H9Zw6dg7Q912jajnE6TggAqyPXAgJeQTZjKoog0Fzc0z8+xZpYIdiPp
iNu6w0l4eRZxDS9aVukVucOld5idBVWmeFNIPLzUCMvV9zH7TVOIyAHbfv08vrzx3X93yU+ThAta
AUljZMrohb766dA+oYa+JvWy8PA5XjSzIdvfTyAayVKjKM2tNmoNiGrc9NPnpmhFA2i0g+LDyU06
NwTg/huYb4frz77IQ8BXnYM7PdNOWyZgvZLkFKWZvFPTE5S9pjfiJAhdbjsZUc0r/wtaE+7GM8Ww
N/2i3ncAnAIz01EIamqJ9C8v7HthDXbY9F39KA1Y/WnC/D2U6qx7HxT5AzQIrTgH7xHw2aQ2VoLu
willnoPxpw87QtTb65inTkygHaEb7z0l8m5iANxS2h5FilbJ9blaCO//lPw+jURdlBcHON2ezAAv
XATyoQz8MULNbCVnXBpgltBlKugNPozjiaUaoigEMkBdl3gfBaria5Wgy2M48yauj4Zkiis+BB8U
R67zxsxgF/BxZakuPH3ex21aPy8GRM9jh4MVfe49N2Eh7t04P7MIZASu6I0eGrlG+9WxRdwNP5jy
VzKDhQg0R8GmjdU0ne6TY2bJaHDTMHUfNMrTlrGWe1yeHHdOlgmspLYnH170ytEhFHnjPnnuzTUM
+OWn/4cvQ2FdxvTY+0cHJ6PbgQf3YPa/bln5/yHLNL1NqsZHFdRt9Za59gjthUZGlkP31we4PPn/
gQiXxLNryEuTE6RPQyitHlOWRGZVoEu8uz7C0vScR/60edOqS8SUj4j//XfSfjOcI3bBytJZevb5
75+eTWSeQScPv57RZt9CCTGkTG54b67dVJem53zufBpAjsDA+Iw4J0p9tcslEVvcjWvIbreA4kDs
ZEVXYOlFZgGoH4cCGU9PTrr+oOYv1zyOoD5c/wCX47QzF0vmyKpQzUSWUuXZd1jonBrHOnCOGiIK
M1mzJuGx9AqzRMLDlZjn7TSdiAXJHx6Q9F2B47qrqlquIYYuAQxA+5gDiaeeNF4rcDHC2bIHfP6E
IpYVTuosvwYlVZ8b3w01rHyThWq3MwcUC4sUuecTfjINQr+POIYDSKarItuQQPDHDLqBEdGZjCA8
tHFYUG5cNaydrgsr7z/4GRM2CSVS7KPpmMmz56fTkdMEbptAAOz9ok9WQvt5Jf/38gGxnP9f4ZrR
lpvn1raBMnDIbfKzHOlKjrOwJOb4FCxoSNSbEMlxGrKTdZ6HY1ae850177eFSZrDsvlYVyma88Op
me5L+dvQIjTHhzLpViZn6fnnLfVp+9uQVk3swiEnrvV3T1fVQ1sxY+NCve5X3gZrJ+DCPM2xk8Qk
vM8H1MNYx8oNq0dx1C13Tw4AuZvrQWBpiPPfP71JIzi8DAy8SdP8BjQyBnImzPJ85elL8zQLk3Uu
69RsKmQfPD8mmr43fbpNazvfwG7GXIljS68wj5Glqmun8+mxo0nYk0cFrG9D19KzhX0wR45PzM08
3L+DYwEcJ3GyL8FY/7w+95ebE87cEVDlwslgme0fm8zh4D5k1r6p4FiS0uALoGn0O8uy6kCAX9mW
DSTbr4+6NF2zMpxhDEQ2vQyOrC8erIJ/gx/ioyn46/XHL3zyOYJcpSKtcapPJ+XFPsu+GFX70RdF
Ga7xhBd+/xwyXneC1Y1HrBMq6mM8SIgFWvAViFw5Gbdt7zlYsIYnVcBS7sNmXh88o/mruB+NNNiZ
NaQ1r8/TwmvMAYOWaYBrDP3qU125ZFcl8I/L2SDitErX9vbCp5ij4AI6TIVpZcmxgd96MlaQVYJ9
GyqHcmxW3mIhh/BmG7zhLTguQC0ca+JsjAm4OO8umV6YbtCU/HrbTM3298hEmysLYwST3FS1eahT
9lT3/spxvvQK1v9HQB+KDE3j8/FkFq35bDJ4esGKPn8WlSqjwJn4HiDb8v36uywkKnNR6NL0dcdr
UFwyaJZbvh3lHmDHSTt987QKokK5f2Wz5oax9GaznT4NBQNN02CnIK+TEySvp1AoY9yY2VB0YQqb
mlcGPbXbLsvOXAO6kgUr3aZAPlnbVZQT6wFOOK+ObT9fn7uLeRcN/Pnktb5hm7qF0l+bldA4R4Ud
buZDSjdZi8a4keO/rAK603EB46vfnkuRWNCp8FYC56XtdB5+Np1tVrmtkXXpEScwqMLoHwHLQELl
suj6C14KCRhgPoE+gHC9Crz0CLbHru9EEbc5fXVGvdb5uLQgzgPMcrqgLwFQtYziiNauu+WDq97k
5OYHV2etCIvRhri7w4ppJThcOjrPw51/xqfcAiIheeJznR5RWH6EXvK+8NMbakznR5+/0edHe0S7
RQFLP+bk/WMKoe4koeb2jNqB4vkQAfB3G3Lcn7uywWLNtjTMkI8SxORWfFjMPUzJ2jFwsSt2fpNZ
BFUy6K1swqKewGmV0/Qqa8M/Murdt2bx10TfIi8Qusus/w7uYoceDAJGlaxRyf/1Vud5/nn8WXRN
sixxsg7wS+FAV7N9sVFd6Ry1N5zfBggmJalDp/nh93AncmV+1Ga9Y7hWTTV5MCuAA2z7Sbkad+vx
DhbHW5s290XXPmRT9ULUXgfTN5pbN1G5/bk2NCuNGlbqJD96ZfcXVHTY2vOf1/fewuaeYyFJBm8D
H6Ljx8SHzUse3FWmiCvpvYOhurk+xNLum8UPcOsAhOb40tRg27J8a311AJDZTJ5MeuOWm0MghQHe
YQp8/ZFMMHyHWUferhl5XcQ8YKXMwY+tBrSSdD6mqLMi3wOK1keYqqy4JR+JXX6v5FfwOsJ6aCM5
qo3hqJPHypXYuPB95ujI0WS+L8eiPJYZTuSunuDoB7D2tk2H5pjkNV/5SAsxa45G5mMCsp0l0iMk
1p6gpnPUGSR9ri+Ahfg+V0ALjEw6XWCXRzplIgSyHVJAGDAUVN5mcu3bszWWor2e1W7BjqKyWmgH
Dz9TDREUX+yuvwKx/uXZFwLGHNtJSdeUwp3sYz2SbGsqMT5KP233sNQWU8hFAZqF6ZbVr9YXvNsj
7uuDSibzDXI4ujsGhs1pKOFY/uZSo96jyWxAUb3LXpg0aDhYvvXoGiSHA3uRvEH8nWGq7MK9E6lV
HrraS06qNrM312VohKiu8e/gKgpTYqjql+9Dxic7MjJGdx2ql+CxmnW7cYI2g1tJadGodVQbxKLO
A1B+M8uMWGmSGGrqwFvC7JZ9qVsqtryz7EgaLroqbsJCwNTSfWKi0x4gc9oCZJxDohiy1WBbjG66
1bUt97VnmAeDKLZHfcWJU7cWYQ8LbYTTsbOjRozsWLeO+2LBQ2EnjFFs6zHxj2MPu5zBs+iprZTx
bo1m2e0kke0vOTrGHlKI/FeAvngMfysBGi4XmxQwgyGSLu67llNAHlm7pRGj+JTA9dmjfcTrhnYR
K/Lsd92DSxd6cFPJwyo3nZeGGxxGx0MaqlR28ZjC/zhwwCYWlgubI8wXXO8dX/2GzUPxAxMFDIuL
rvNX2Ia1MBce/0AlK8A3hgr+s+pFDyhk2zph69nZFpyxYlMyOCq4QTD+FF2Ownrbg8Nhtab8lQyp
fg+KYfwOkiR5qcFMenbcpt4mJKXfBtDjWEzNAirG4+TvWmgv//Ly0YJfVS1hP9SMPX8MOB/LKGVm
vwHwfohhBllCcUz1weNU8iBi6PRGprJAbpkG03iArxqxI41FAwGvM8GSNSBT5inzXl1bgNRhj+xA
xqH/wUjr3wXMGt9ghcg3ZAz0HyPPgk3jeTp2gCSMGUVKaycdBfHd7f0QIrj9m4R54AnfxXkGKyRo
w2QIRsgydu4UwTG7psDCFvaRdGV6wNy7O1JbwTMXg/cXdB9QbRyWnQGCXv1rGmzjSQSm8ZOZKngy
AlnhVbmRfnccq9qJxAF/yjcqQiCPK7q4Vn3+oxUZupBp6zs/QZ+X/TaQgtyPaJKXYcWKgMYQBKvB
EfJBEd3lEAKKjNIeVdhZuT70bu0/y6R38Y9dP1K1RCuHGu2ZyZq0MoSaQLtznDGPSAUtroyWPExN
D4tC+gTqa5wleGhCkw2axfldWVndSxX49C4tGdxaILMlsOm8kmwC3HhZqIUh3qtSqr9uh0Y9zJza
IoacvQ81PAv63YQzFtZwNthmhTMeKcWuy9NeA+pIPgpRo5OpK7233Lr/llqpACbNUU9wrOLbsmir
J+HgVDJrHBID4ZBO96dkywN3OEK1xru3dGAfKXfAQtK2t4Vyt3qAoshwgA4FeFBnd+UDk5psiMXa
nw0yrpBZjX7WtEaJ1aiqkJSFvscv9T+QtDXbfHTEQ5ZyaEfXfhM5KoNenI59G5FOOc2RNNLQcAwL
5K5s83LnSFvJKBMDvOFt3Qf3bceSGD/ZfdcmeeFtCuxyUkAHPbCDrdGBeaXsqbgPyiytI9Hb6qGT
rbExi15tdGOO2IhDl+xJAcIyJB01VGTrQpUbk+fewS9La6/arPkL5UfnXaTttIetJetDocFAhqWF
hN5yQSGKULTuq/C9au9BLcMNwYZTO6vk00GNqrqzAm3tqMuLDfJVHruMZgdchvrYc6XzPoAkGpE+
o1GeJYYT0gDQjB5mo1sujfro017d2c5ofh3dwtiDwuV9sLaveUiRRoQIveXOL4CfAT+xpNu2FCZY
dH4e9q2BzNfjdOOoqfw2GS190kHm/AioR+ttmjYpXGICLT6GgnhfapcUTwYX9Q5GoMk7OKzje2KM
NOr6AoKBnkD4tE12N/UBJGQcVu59NaZbmZrtJiEC9FPagHBtjvk3D/v+HpaMNBYebe+moDbRAYNw
VO051mNGK4bT40zd5vCol5Vn3nXcoA9WqyHgGwQl+SJNJ91LSJ4++DkdoDA/dQcDDlrx1NNvEtS5
H0B3iz7UnQ9QEmlt+QJ3sr6AJ/LQxZ42ai/GqzlxKfrmUGhn/AL+uoOvaattRx3w2eskj+Gmqd9S
7VTPPK3yL4YYYDsX2JDGagmBW6gs8T10VVsPXOTJc1tW3S94zXEN181c7Bkd+c8amvr3uu/Sg1Xh
yuzZfQ+EPoT19wwVKg/ewGYKGTvaPNCmcb87VuGeCKbvZ5WW+dHQPVaSPRgIVC45+INbbczUrLYe
aKhY/xQ6iLJIYIkCyDzIf0WzRRKc/B4m3Tl7ZFfqi0j84C5Bpv0DTd9qz0pl4RIvcvLH6rrqq2Zu
+gCOPn8EqNf+PkJi9N0AGPKrSBoXEEgFFlZEPEU2rjzLrEAz1XyjOURZPQclFm5MwTv7H2dfthwp
znX7REQIIQTcAjmRnu2yXXWjaFe5BAgQoxie/qysK3/8TmccX3W0uyMBDVtbe68BDupLnJF0HOOs
8XLAEBy4jBRKXQs3BdB5lCBomoxuCLixhwFGvoCIN/2vqbDYFkFy2lDI0oSuhK9vrqsyapq2jiuC
ah3O7uZtwBkZd/3cw3scFnJhC6zRbqIKxCrRiOuGLZCDzO3mjx8s1rafnGy39AFUWD3sJ9Po9Kdn
kzTuQLP8kVbQKZuMqOHtR7KbGZUccCAZOc75+CL5NLz1DtxmjFeYP7ZZmn6bdq6CdVFJXse26a7Z
gDhkE7NYYeHAoy+qVJbLSIDJ8kvTytlPKS2BR9L2cjXNEnIoAZiYJYyCr/qFBreAmBNshLbRIZwW
aCSGwMbNE6W4sITA5D3z4baLKk+/UanK/zp8cI+lKcxN62XNDawPHLgengwPLQIt4YOqlaviYPL9
+abMumVXuhmDrxtv73AhVVuSMXeDGq53gMJ88cSAz9wrJuZq77Fqukchx9lSaBtskGcppE4o9EBq
jsbEhlhxaEtQrMMOmVcQdo6HUXOhEZsQEYBKm4n8PuMLWKNG54WOxsYLrhuAvx5HDl6b48C10mt7
a4+rCm5hainLuGMAVkXQ7adL3Ltj/WqYqkioOk8jAJgmuK16iiAIRc8hcus0DUKlM/JrKIPhh7An
OzJBq29RZmNgfXeuJcMgS1W98YUNH6G+gyzMUOYE93i6DCc2quIH1y+tfc3SyBqyCIcqjRfbyaMR
ilSRrsdmB1nPoIhgkOhWcV8VetoiNXLfrHZqfukFKpM1XO1UCLqj8sMOCo53mY9GjiHcvZcND/6b
mqB4n0RaxSkOwBRmw/ayhRDY/Dp0wQwP1T6rXwKPMNhqwqNqgHhv6cBBhQ3ubeXTgEQugHWvVT76
jwMhLPFt13mQXQcjWck7ujHSpDF2G78tfM+/bmc5VvGcd+YWJ5aNNGr0yA0D1rffjE1uMBxtsAUp
w9z5xVK/s4FUCPd2bb/D1pLfzMJo0GtRsrxyKGeneXFUDqjiKJ8Nc8iuXuw6cZZevQQkrY6A6OSx
Sn3gDkuVJn5T92UYAHt0SpLRLkD+7O47BpZ76MG+Usda2vat5aBhEQYFmnba8mWwYRautJShWQ2h
I6CYcZg41k63ENQdIW7b40By503W+uxHj2UC0f8EWACyx1EXvPo9lgdOZMW2Q14Ov4qGTxHEP5xd
a4oKBqFN+xteMaTa9L6CwEEtlgiemMtbtnS1hKT/qHH+11bwFBjlzSFTY/Uzsywuwnk29LpVbnHd
u3P+o6j4vEkBCnyAckWRKLRFhnjJDYdTqWMDlZan0zuw9PmNAyfrTd1Oe8dNd6BIj6AhLMUtTqkO
FiF6zqM54GqT94BC6tmy7ws6TFAmAMMhHOBiskF/eUio8bpjMHv9ZgB1ZuctyD+yJiCA73UiZtMM
bpkZ5rvCV+QuY8wcimCUcTuAH1GVrX97iqHXw9yhxmjVWTzBP+RKFy58XApblke7V5iuynP4bkYG
pbDdBu9IIA8E/CYwnwubhr/QvKLHuazKnSfr+TfUH2XiYT3sgZmj26wIKhCg6nFvB7Dk6js/2Hpd
DsqCK8xBGIu/eqnVPcI7hkLqVcFSUgaijmCxM2ymqceGhO1nQwFedfshymcCT3lHgacxSa3vPKbL
91YbXC8qJWdQM02zLbjTRKLNZhlbVdq9sRHs8MWrxyxmhVPFUNnsflR5ARns2idNJFWLTcrkMj2z
uVy2qsyC39Xgn26MrFYPuUuqG1eXornKFuPvabDU9xPAPfu27/tdszAkR4U/lc1OjKQAPMfKkKqD
XbSpm27ZM2LkHJNJ9gAJwu2mhfLNGyJCv/OBv3iWVmvhw1T6btXuHPGBnKQhMuTxg6hSazO5ZH7X
tWT3rKyKfDfO3EYSPSG5iBrVlldilr4Ml6wsr/CRNqx3uIutWRS5h60Pk7PWwErNh8PQocf2j2xG
ur3JCzeiQw+FmLHI52RGNDw4EB3qQ1AF5U0maBuXmHoN88K8QTaUNyrOg6J5IjmBF2wzZw/Ks73/
PLibwWuWwNwOL/zA3Yz+aQN3fugLIvd6cNKjaVNvO/nUvgmgwYbT1+q3cOfIhrijGYoiNf78DI0d
pMheMdxZi7R+woVB/pHazp88yzICOEUm8D/q0UTtDFPbDYKz48Sdl+kmzpyTogOQw9ZbT0mLdHeu
BIzcPMgfaFjHYMEGzmJHllOe/I2CafmlAJ+Hsl1eZxubu84RYj0Gt5yeODhQsp73oWl4v7VpPRxQ
1yRhnUGzQwQaRrW2KA8GN64sBI1opiFpkZItI+FgR5TyuvEK582ZYMcT1mNZHcvZAdIpw1VeAiQW
oyxuHx1s9W0KpZjXTjO2q0ZvhE3kkHrHfvCXWKLw6aDI4ZRNpCCIdAsb5+4O/1ndOdrraohZ5yoN
FeP1f9niwKKl4NgqLSsTlyq54X2H+787FVCLmed5X0H3bJPSwf2NQoGT1Br+c9vcadu4BR7rqqS9
2AjIvcRiQp1GlAFH3WHiZotUxfei0abs3QYHJCoMrbbONFd3lTfQ7TKW6rUcbXk1+kjeCJfFM69w
+a+HQb5paP1vegP+iBnHOalx2ZxCBovauPNt63UZUzcSqA/FQsJ2bMhY0YQNYeM7o1a9BQDGuKEV
6BdonZLEgJ87hS7N5bEZIPjPWugUm9KbX/wO5booBXf+Z67b/hWCD/Dfww3Hva55X8XEIRVOdFRu
IBvhJgTYyytrLDiqS0xE8L0n2yEI9FtVWqNGiaacltCjff7MnX7e0LFsQ5byPgKefopxr9YxIB9I
KmU3oqnKpTXsFsCJbqpJIapLJF7TuFQYRa2Twfb0I0SH1M/B9m0dmmWQiN5oy8LXGcQnp3aPlado
lNMp/0kmb9pOumtf2OLPRzmhd4s7fn3H8TO/LDnaL4vr8X0fKHplWylqPmCvOUFojZ6z7aSfbUDZ
AGh1IV5+dyp0HOGje1pJcJxHcmrqLJrgXbObYa376ALm+sh8QmI5tsuhauZyL3EL3DV9WUbYKSp2
JprdirEW0QhlkVuwsHHi1CPZtkFT3IC3A3emiQd6Py5598uZx+L2lOTFNhewDFtA2P7TubV/DT9U
Erozm7YOsDgb6kx1nPZItGzoI+JWV1AMHI5+u8vbnZVrEi8KK6QGKWLrOailhVVD9IZmOn30Uhwx
dY3WD8cXRrjOVBuov9vxbFXBElWVcI9LIMzWcME3Pk6gbTsOEBIbQMzq23q8dgrqphvFS/JD9BwZ
1yQhX9+e9Bqh8uVsZjHxg7VgVrxhsB4I8h0dd2Of3mBpaBI1dVk9gssIMYBgdK0HOo3dLSxI5wgy
3cOPIVPWTqm+umpJOWxrmtVQaMF9KyQBcxM5D5KEWqXTrwppcAQRxypHNwmp8GKEvJlxzr/anW3+
aIioPVZTWcclpjaC+3J1SDl2fpgLyH9i+3cwjEupZSso37P+XsH/6wY7eDl6QdNtbZ4118BxOQem
5LitjCv2XT5ah9Pd8AZEaZSIzOS7CDEaGRekWZYOcPVZR5TzZcfqVG5I11moqRXBXe+0nhe6WTPG
PbfZb8b52GKl8eBpzHK+AQQEeV7XV3ewI+XXBbEgsxS0HjStu95CWRoZE7Zeey1ToYsY7Ik2Tv28
PpjCEfeuURk0HDA2W8ev8VU+rch+thZGof6DiDcY6J3z3HgbiLqku1rnNXoerpljRU4Zg1/Xv5yg
cDaMBd0Axbi6u+LC2Ie5KZpNjtztNedWfQ1BUNwGhCMe2qLLnuxxGK5rj5K9WUyK4XWXBXevDqVi
MfNiBw0O/8BdWR+CeiZbEIzcsEQQvOqCfoRxvGrfULruI7/z0rCeiE6gMMaXaCorjZpJNbEaGjve
XO/m2oZRaVs3uz6geTIIbpqT/pP+iTjf3JaLYQfIIA1HdEshuZ8V7IY0S3mLgpF4UaSvr7nPZCxb
RWMb2qYxpMYMjj4Yf8EQdNgpUbkvfExxMa/sfIBTF1t2PnOsv3T2yGa0HPx76Rn1jkMtA7CdFAX6
vyc106WZ7nu36J/p6PYhG7Hc52LU17OScpehTLdt8D/HombOdmYoW7sueCEiaP8LcBl4zLzOixGn
PEjeiWzr+9K69qE9cOWAWBQ3TGYvVsrrJ1R12FXdwtAK26qEJOqk82k7BiCUekpVTuwipl+zPECp
kJOF7FB/KHyYslr0N+BkA6JkULNb1wDrfwdgxjBEBKCGh8Z3xJNopLmdYHzxBDuYQh4KSNnyrQPC
zGve49iOHBgx4LY5iub3oPruDv6GLYkcmM2pcEL5/InIkT4NqFOTMGih50lxtbVgFps6z0GQmQnX
a/IsFlhYqhoGhXBdfeREQOi87lCZY4vFUazN7G5nTVRsaoI0Jy5ZOybWQpsU5LCJQGOo9McQqr1w
aW+Aw4J5Q/c4FcVUh2Wjqv/ySXbAMXDu3Pswv9j3Eo7OY2tNiUAwfJ9SrX65RT0hTa66H1O1dN4G
AXn4maFdug9yaQCy5cul5tWZBuna6ayvqYGFYwV4wlw/ljYE2gIcZejHkDCt6hJdJfv16zbWZ8i7
Uytz1fSGUwrpp8qyDmUadNdQVEiRnk/FXWBlwwMVY3GvLdjoQqJOXXG3DPZfP/af+uhnvTP6v7CF
2bgtWmeyTHJoOcSoaTqR46gpXurppAk8FNCu1wXs+ybTQvuF6mzbzq4FzR9Kd0MFCUog/Isdhcb7
AbXGNA9n6IjsJK6GT0NlNzezXXU/NQccbspaa0c79XegAUVyBrsZzX3v2FT9AerinYhw5KC2UEHt
+qEJctTm5JAXfwqvRzFCZWIKmzxbsCg6PW2ETFGHV06DAiUSP/sa9StQQDPcrjOUODLrr6VK+Vch
57mTeedvrUa0DLY5ckTBxjQLDh6UkMxI0g0v+xLtMFzskKT4VyZz2HUx0HeqHfPgmtHHPoPArKk7
FbYt1c8Aj0ItMxX8leZ2+UPrCd0mhsuNFZhy5wwoWzSZld/3mTte0c4ad6luQRiEogBc20BtjKYK
BVGmzM9MEhE2PnXhxU0vuRKdW7crhPuQSviaZinae0xbB+PbaZxpnJUTIWZDg8qO0Xiptl+voX+u
EJ+toVWLd7Y6iMtlaPE6TkdZhNtD96edYJzYixRyb2PzZ+xR6w0XuK0eRdAgGTEowjwOsPd4vPAO
p2d98g5rzZV8UQKxkhbJoDDVjMM1U7cHrdo9Wl241HlgVg/jpoBanNPxCzjAM635tQhL5xelFO6U
J8Bety9kQatGaYddGNczAIO16Mro2uiIMJImBRRPj4vp3a1PgvEWhC0k9QIqshdQAP/Ix58M3lqb
YuFMihpFoAS+FLi8yPYEaAh8qIJDFcM8aIX1Y+E0iBYc6pD1nNxrWKb9xlS2JFyk7e81dOhecpUP
d2lqGGpR3nfH+DQ6H3BVaQc2MHBbOqGdeEUFunwBBWD85gSecBEffhzCKO7sZhz3lAV2yfbY8AdC
y+ECJOzc8jj9/cOvA96oIceuZZJDEZtSP2rkJT+Gc1PmrM6L1vZAcTa9Tnyr56/+ZPwHgk3wBveH
EYpyFn92nKlBIpvZ+xFG4KFn0GcKcEmMs5zOSIaL/k5TK9vxKfcPnpXWF0wLzsQeZ3WiDMglIUA5
6KRGIyBK2+wl6/MAJiCQUJ8YiaQx+QXsx5kBXmue9JCckSCeYoADEWYNUvjvaQz6awETA+3Xoh1R
xex8BTEYmMn8t/jwx12K6hIj5NzLrxa2jxbYzCfDDziB7iqQzaRaLgCIz/30alnTvAg49K90MvUu
QJRgEL58HWbPzO1asWTA3TOVBSRyusWMvylPGehZBYM3mY0ydOpAUUgBj/Lz66edQSf94yN/2D/Q
5PEEzYB8WnDpsMwNwz+W4IIS4zmY41q/pMcRjpy5rRP4sUDnCbrVx1Glxt/OFeE79F4y54BSn4Q3
ETL6fI/0QhwzdGPowUFnaAhzJx8vRODPQNjI/tYyGugDlF0FgH9CUNmPPBSo+wm823LYGY8ftJ9u
JwT9Cw87N4mr5MDjmaldnleJJM1+sOwH4dfQXyiWP64PZCz6499DyK3lVbq5pjZU52UyizkhWu5I
XsF94I2mF9b5mRNyrZti1fClLFohk7LMAYSo+km81HTyd9kC+RYbkirj5ltLcS2isujUa2rorCa0
upNQ/jZdVJTehXH6bJ37xAlWE0L7MSAj4AbJSFkMThJwbHIjRH5hpX82SqefX6VnXtvMwVhDimIi
3Wtv8a2XVVdDJx8d/5IA2Ge3FzxizT/kuasl0NaQ8IMfzs44atfQ7MDrErJGrIpty2sBnpnQD77k
v3VmzNZ8urSti9wZHZFANfvazie0w9JN3pJvHN2nDzrtnQ+hR1oqy3gLm80W7aVusX7isvCNqHb6
6VXcZ6pdTDfYQeL7L3OLa4hvIHm9+/9fp6cfPw3Xh/cGugwuXB7xkzIrtmiV/HQaufVNdknf/VPI
7ekBq5zGh6GACzaun+C6RQEu8vLbDs5iMRO2gYGQJrcCXZQNE3oADqMGIKwrrR3XBIn4yVJm4ROJ
v/etqxQIova5h4oKWDhNGldVDcRZOt9UZTl/8wGrTKbsgIIGDMZLTDPnKOnPImJu+dSR+sIqO7dt
Vht/BDQR8nwZ6HYshSEcACNRP9IbrcUWzOf7GaLn0VzNj1UV/Pl6zD5lrJzmbxUMBmgx2yC5n+bP
Ftus7za1drZpw3/nDNXPxcmfB/hX6Sx7mvS3LBDx1DUFT9gEvm12yhNAIizgjMfpYLK2uBCcPzvQ
Tr++IpGkUAHyZYk2bi9Q0bPSZyCiXu2c7IB+AGRrmi9ZuJyJpP+KKB92V+fYGiZ9BcKcK/4KIn4F
c3kLqaUjeECXhALOfcwqPKh+9HxdBfXR4Qpa9Lk3/6a+XUYWm+1f0EQx10qX7cuF5fBP1Gp99TuN
3Spg5A3xYGA4ymMKpP6bN8o229cov7nRKFU6HHJA/6AV79RWAgcT9sPhZfdi1QAkQSAnu3Izu3wA
sDXPISM/Fo8sKGH3NU4m26O1OL4FuZ+/oMfh16jMQN3VN/A1sdOSAdRgNzTu0e69r/ygiyy4Y1+z
E58pHNA9GzcQKldFOKnnrPjtUn3VkQVEVGUvryj+Yl5dr/3lN8D/zM1g/UHRMwtCARmoFlWWvH2W
WgX7nLiQqJ9TczU0XadxGpHudzaj92xQI4laTuyt1xAYU02AqHAHZSIyS/uFsg64kQC0XU6z9JQX
2rvJmsYJzdfGekldrmNB5zr2vKk/pJb7IEp3PBlrFHsUqavx4KYWLOxIaXoAWoo/Vb5AsUxa1nUG
hES0SB+mVWj+xnC8GTb5NP3sRuEA3jHCCcEAXJCjX7wVg6mflpKXZgPZbecBQ7q8yypnP53Ua+/H
eW/8Dg1boNEAQHZqj/1pdf6ecop2xoKqfuzWJZotC3dtREdwCAEy4O5zZTq9daulTdhcjVvA3gje
FaKxPwgEseqQlhZmHY6UEgjnDsQyoYwXZqyfomJ0B2BYCpdtXCDSbgHpBfBckc67gto8HGXmXoZe
eiIItWiVeJDZhZ9G7Y8VxffLCbydhbfbTPliryCWn3Bi6J6NguQIPgL6h0Fe/mBL6b24g2n2TcEF
NISo9A9gBrK9M/twNEgV6PSgu2EQoM4fQDBr6ebfEq7GSe0H6a5wgV5DhxbwmnSeAxHRUU4QpBLW
GLqDawGaoNA+1TYpAS1OaxLCt0dft57KwSHy5UaprIhIV5i4Dxr3bQ4YnI584HlCAB39Q46K6V4h
Ly8iPWbLnR+U867VtLtho6tvNc3pA64HFiAS6EHBnBWtVoCqZWristC9DbyLLHrYLhP6+PVOPp2/
n+3j098/hKagdOqZlUF39GbnODcPcAj6RpJ9ihCrY7YBYGdJU3jABdR6IXX5Tn128NNlX5b2hQT4
Xxr92duvTloBibpZo458lDkGrYGy9VulDcN9nqYJHYbqrshTHY+t3YvIg8JMsEXPdnyjrp5T9P0D
wLYdq6F/UyblE2RPchgR5R3VgMejdxz6pZbNhevTuZFeHdpL0M50rPzuyKmZI620iQIYUXw9jZ9d
BE+DvTqeU38MsGsm+O8R6EdVjTiOWXmbLsNT4QJGK8wYGagaff2wM8fZWompGucBPOalOy6QMgJO
F14k+yy96eUlidAzSfpaGYSU8Kgg8GpIfGL2jZDoQ7bdJpeou3/vC06H6IdVD6JJxmfUlo9z6/kJ
dMvrBvC3nP+AnIv+i+Csdl8/6NyXrE7lyfKk5WWokU0UQBOAeP8TXn6jg0vaJuemYnUMaxud86Bs
+qMJuu20FNHM/7QSzjSXLgZnVu2aFt9TmMCURgPqRpUbiqV/Ba73wgXz3OCsIoTXLl6VDqw5pnP/
yIRIAskiYsz912N/bmxWwaGdg8CaSWAnnZqHSOFQity5QqpRXxu0k765lFbbOvO7soCRq4ZACz94
hN7LTN6VpntXdL4QSc/NwWpzA60xO5zV0ATyxvZq9mV2u0yyubCbz1wm1lztKeVwtkHNGRTHU9Uo
NN7rEBTgKbBQV0AyFelWkm+O1pq3rRZYg57kvmAQDl1e+9ZzEzgGRFVxoYj8KQkYgXDN1C4X4Fon
ELSObCd22X561El/O17be+DOIy8y0RLR7XzFt8W+TZpbsofW6Z5vLjFjz0zVms3tLJUXiAVL2rhZ
iF4iC74lYumsudsGKUqPdjmUmrLhCSzxLLYn8dBAEpJ7sIP5esece/vT3z+ERQiUDlXXFEDC+iNQ
7OK+YZeEks4cUGty9jRkQO74LEhKh0QCwO8BbdkU7IKe/Zwgy6Ta9sJHnIkq7mrbkwEIx9o3PmR4
g2RwfGC9qu5JLPK/rwfpTFhZ86ub0arV6AMrpNOonjnMGW/nrg5bmLR//YBzH7Da7srpaphBudAN
h/1aIEQHQdTmh/bEN7jn2CJrZrXV2GpMSwdgp3q4plJtHCThX7/6mUvomljN8rKXTjZWMGR5ps1V
nfGjIE0ULE+Le4m4S0+R9ZOk7/8QqIGvRGda+YkANgY9d4HFk7rXIP6Kdzuo0icIWxb3thBBNA9Q
5B1yi2y6vPI2c87VbcPyFkC3prnSFaRq0IP359BJK7lbBkCL4JetUEa3qhdodLgX1uSnrW6M+f8x
oKAAngoJceGisisw9jKD9LOCH1HYWmMGoT0HXEZ4fqlNS/z5kaWOymC9l9Ep7Oq0vbCyzkzPWofy
VOTjVbWAQVi+lM1VCQQkvHjqJZms9MIjzuyOtRAls3g2zL1bH73mtcfdjGTdxjgJwJjbr5fYmd2x
prVbgJJoC9DZxGYoEyzTxjp1Jck3i95rTvicO5loCBIqvcgDN/wvpG3ioJM/qNVcCCDnvmAVZVXO
OAG6ejk2YswiXheHanE2pWzL+OshOhNr15gg1CSymUxAsC8dfbSaoY+hmPuK2XdjY8mHuVjiFKyX
C3v+3NNW8dZ3C2aLhnuJzt3/OjkmCwmO3lgD7uiUqNmIv7VNLkz+mQNq7QAkghxXc931x6Konrnf
XzeT+fP1oJ2blXXUtcECF1k+HKsWAMRmqv5QMP3qCaoGXz/gzOZbI02Iz1Do8lqaKPHSlHewuTiA
MQQWltoCQX7hIWcGaI0sAT2k7TOm4OibZTf2QpM5by4M0Ln3P/39Q3JwoiQ3DqQzjvlJ2MeCSuwe
vTnxgkK03k6TN0RDT9LfXw/WuSDvnKbpw9N6OBem7tDRZDLlfV+S8SqlCsAvBrYVSIqQ/XJ8mu9b
x1oSoJbMNmvadzayZuMzAstGONcEIGrkw76uCKwK+QAlJzgOO/scHkDXLop0v4KOttfUxiX265c+
E/vWFj0GsitSVth3jaljGKXC855FWj7T6eHrB5xZo2vwhpXPdTbVHKnHBPV5SQH07t9AS58vBO8z
W3kNwXAnUVhe05EkQ1smLlxQaCeQ3ze5XYPLmgoA64SvonIEDP17X7S6Pdl9lcqyHEFJ5u51D0Bg
b4knX1665/8zGPgkV1iriFQ+aXtgg+2kKs1Dr6sn2k+bBWINoPyNPOk5qnt+7uYwUeX9XtK6eNEc
yED89gADz7HdwF8lu7A+zkzfGi5lqV67bJB2grLlH1pktwNw6xGk7S4M5pkduoa1dMCQWahjeUld
zlHVPvHGCp3ARENxJZDMf2vG1ggXneclkNopOXopOFnjnannkLa77/34aWd92PVKwokI1q843P2W
bqAXJiB7QFHuD6AT8fUjzmzS/+PMU7ST0yrMvSqDiBV/DD0slYrb+sIePROB11AXB1IsxqTdkpS9
bZIe4hZh0ffBhQE6N8XO/w6Q3/dgPS4BTxwf/eUAnQtBQ/RJQh+stTH/5hzT/31KAbEI21GWk4jc
sp59twXfExiJw5C6zv7raTi3F1YbX1IXLhXSnYBDu/LLFODhXUsvNfk/Rbkh3V4jSAQdi2po7PmY
LlmWRcCcVw+5BWFVxdOl2naV37xpAOhBfWQFgzCJbzgNdStglKzbUT9r5dF30YGatpC0/etVCrls
XbD5Qp3iTD+VBqdqzIeVXvNhKAjIegka7eC5+mkIyvMQ4hzdtmSB6Ax8uMqmmGKwcq+M5x6+M+w0
OEX+D48d885jbQ4hzRJ8opjQOkiwoGB3kk/qwuI5+2mntfvhGUaotFFDz4Cuo+ZxctvpmmnP3/HZ
rQHRl1Ok+CBgxNp6DeDwKMETh//39fed2X1rZA96Vw0IJCVAcZWXh7TBjy9DfyH7PLNm12CeKisq
NTYnU0tTPThdW+F2U107nv389cufCU1rNNe0ZIMFoHV+rOrbKqe7Ga7ODXxrfSE333vC6ckfpqZq
Wed7GYfbYgEREs8XUaaD7QQSQTiLpb0wTv9e+JNTd20ntPSDEDWldpL3bWIKK66gFYTUFN3IPbQW
bsVwoMMvhxOYAM2bGR69vfo18/QlH8FkdH7hknfhcnJuyk7r5MMH5yBDUkAxpgRYZPUT+AFnY4xo
I+Wz9Fu+FM4/xMuHRyyUADoAAYIkqAsI4mlUI/Q28C98wJmA/w+F+OHXmzKfae8wB35AfWjxd6Gc
MPNvO86B+5gvnInnRmkVjAtk9nUxBsUR6jJTFfUKzQQGG6gmHnVzSR/y84fQNTSKzlNrsYnBwco6
iYj5Qm9MXYtYkLb83sKja4yUywGQKiveHCtadGlo0nJ+0zlnP7TU7H6YJkR8C5JWS2Q7dvAHahvQ
DikWOLjHea9RhvQXic6AJdC3Aet54NCxPd0mCAjBqvGaC+95ZijWx5MDIYog9eHpaE9q+TU2barD
FJrAYAkZ6/Xrrf75wqHrSDiThle+79CkyKn3A32u5RYmVWViU5lGQrd8ByZMcSHpOfNB68iYQrYf
PQTYBU7Ou6qHKHXBMfa/12+k67jYQhG9AwTUSfgCFY+Ud2xXZP5JvGt+HZGKXkifT0Hw/0Yt+i+Z
+LDVAIiwoSaEuwIfnUMAM3HmEh2eFKjqVl4Cwn1+QOFy+b8BKQsoq3QFzfK0n5I+y+6C0lwIROfe
fxXrPJ0PIgPz89hl1aO05n1gj4m71E8p/NS+FSnoOtjBDynzJBi/xx5ag3MHhUIxpm9UOM9fr9pz
C2mVeaasaGETwoOkGjR0MbNphjgDbO7h7Dbeff2IczOwCnZopYFUCWRZkktXASY3/m6YfwGYd+71
V0UkA/E4SM8FNOFBV2yA4Sh+6MYh4Izq9sLrn3kEWSWOjYQkIUBJJOknnSZmaJwI37EV/XzphnQm
cqwdx0ZhWSooCUkCR/6E1kga4ub/p0pLUJWXl2xiF6oN575klSd22GZd5bTdsQnYXTtBfqJw6gSa
dZeYEmeq7pScdsqHHU2U0tSTM4fKromB9eUKPSduQS8o2FQ4QVs0zFthkmUsrinJLvRXziXAa9uw
havMnRtFE0zKbeOM9o9pyiyYFjrlD4mWZdhbJHj3/h9nZ9YjJ65A4V+EBDZgeAVqo3pP0unkBeVm
AWP2zYZff0/lqeNpCqk00oyUiaDwvpxzPqHk19614haU8Y0iXWnbOkasY77FBaHtuTfGKGPfFBKC
buo1prbxJAaOf4wJF5sjRWoz5/lnxKNtPPvjYyfYfLRqgr2HeHzozt3SIcQr30lxdpsx7s1iZ86f
aP3l+jesNWy95yNaFMFunMRpX/J9Pk6fs5IvQcq6P01ePiIMdaMaVkZi/RJkqZNFgWR4IdOnIe5a
xmJABkuOxfyW2vPjvmPp20fbg3N9Hi0c8QsYrGdsTU4jHNoR0ib7DdXB2iu0rSIejHXaApxpbuTD
g1WCuCDUbEdVw39er4+1N2gDQJbOHGaaEfFb8G4jDhZhe06ISNGNWlh7vNb7KfLAh8Zvm3OTI/MC
yMQGYkRIvo63/frLa98NLsht9EtVOC68NyOS2iGRUOn8Cl413/j9H3cLy9fm83aSiy25cLCCY89N
Up1AB1UhBJG7IoNXr7L5nSLmRm1/3GQtn/77NUUvvIpVCsF8srdxMIBY+ILA7AzJ5y716P56mX08
Plm+1tMXwyFl6bn1OfXFFwAQ7oSfbmyU1mpb69yNgR2F19H67MI6GNa2ghQOIWyZcLY2MGs/Xpvc
y7Q2bAQAL+fZGE8OlQixtTbKZeXH6z6YZMmQuTtj3IapPvCNyJHIql9+XS/0j4c9S7e8TEhhrs3G
BIZzssaoKpI33C6/UIGkmXoiSEPyyo3TpZUS0rd4JoIpOCZyCJWK8mQjSkaw4dP1j1grIa0zT6IU
bYc41TNkvyGsFQOH8sI8XH/4WglpXbnu6xS+PdzOS8QiWul3b2oPmffJg2QPwXgby/O1l1wK7f14
wXAiIgeHxl5mP8Hp/yB76NQBkAOsABMdMlm3MFIrfdnT+nInC89aijaJczbtJO7Lw9LxzHBp3Dyw
c3WTIsnScVLj0pqdtaDD2cBhWH4gL5nLuEsr89uoP4hQ+LfEbOwiK4eMNDaciT2kBqLVnN5LDlme
9wd/zvLbRvL/eFt8xDPhkNuPB9/77pTQ2kBvz7i1MbSu9ArdxIKwAqSKjw5kjrhYbhpYqp2N7cba
k7UpGgAN5jaD0Z2RmobUSHuykFyXdhtPX7k8s3TbClhz3YRkLUgbm+apQXbp3vYKL8ymUp3AyMYB
C6bw9klQJKXjiCRBrFDqwxuEcINgqPocTtd+PuSN2l3vpivtmmljQFnYPoxl8OuUYk7hExgRiiS9
cgDlYqTnkuRbV/VrL9LGA8QWEMRrzDgJQPovYtmd6WfNrGGHzXuGLCW72hh3VmZ4pg0JVl0upYNs
hDNEcVGJeM8cp28EvHNmnP2qeEBa+8YSe62laEOCvWAJOeUllH3yu4EkbVlsmajWykqb0v2hSCUa
AxYOCEQD6ifwka0+JZ84v81OZ/21IL0bOLEEKijiLFq0cgHaU2emiIvzLXrEubjaGAJWakKXzHhV
heTpCeGdjfOrrxBcitz/FtL/gSZ7gUhsb4v59vek5L+nTJatlZed48KHQiJ1xr/5EdGCGWLk1Pzb
494u5Q09T7jhRzh30zxTamdPCXyeh5J46phA5XQUCxmj691prU1o65lltLjMiqQ7Nyw/44L4jNdv
9NSV4tQdAhZZpDGqy5LDdN5SRb6NJlOBqtu3kXsRHcsiKGfztpWf7hYoKEzpHtpILJCyL42qDo0h
uU+N5vl6Oa19zGVCf9f+VNbTxIUNMR5kaiKPuG1C1gw/eycbDsXkPVXzQfDP19+10pt0lp4NS1w/
yYLEPWzQdrlDujjLkV/UueH1F1yGsA+an6sNbRwheybkNGbcCPbsT91rNsmzVY/Ojc+/NLZ3heXh
GBsc4Rq4g7o6dAgXz6ZXQyY3VrU2jFnK6TspEtxfNQSEEkRZI0ryEo1cTPvr5bPSKVyte/I0yfOO
I3Tb9ZYHOxfHCm7K649eq1ttOdMO1jg6AlCmUjhnIQWuJ5pTk70BeXvbC7QOnXkDjhmdoQf6rDvW
CQLbSdqdUpl9G0tcVl5/ycoyVrcLZD5JIfuC+SdhiLS2vlqAQlxgSUn2v8XbSoBYqQXdJoBU57Is
WrTSPDdfZzJ+wtZ9Y1VzOSf9oAPoBgFGhzLDHtqE76D5ymvjxTYTJ8Sc8oBeEGaNde4GOBfNpdgS
pH+YGOKZlm4KSKAl8k2aktiY29MsJChP8E2NLUjnn7gBK6AwH5FeuTfBMlApj5b01/W6WitGrbPL
EuJPs6AoxoE8LcP8QhMaXX/03zCVj8rx8s53HT3BPVnjQUZ9tpOGHzwyDXHdFwpYjVaVdwXi1cpg
KX0Y6nDnXADhQ/Puk6WW+WSpjk3AGdYAF5W2Ze2pYy9pOHs1CEOtan/KdkKAtvAyZw5yxF0+4Xpy
gDBbTGl+aJA1F1ZDsaXEWBkQdWMCH5CXNVTMBN+helHJAIJzgcD4It/C7q69QBtRKtPxKyUxfZh1
pc7DAhO2g5THu8wwso07gZWRRbckIE/HKHuGes5QNl73QAAxUfbzkm/0mb+Xhh9VtjayTAqjiZJM
xbLGjS1Cz+me597whNN7DoSZVUdmlYyvhWFAdbGIJg8b0+/2TkKyo8odPxrBxXmxELcXmeaQQxFe
LNgwAl6S1Xl1dJvNPMSVotDNDcR3mnYSMEIinP8BTerFRLB7OvvxQurbpgjd5GCavipdN7di3BUf
K4chXR/D7sYksdJldXODZ+AMzlONDRQ6uceZ1oNB+cYad+3RlyJ712N9X1UlMgVBNc0AWiCT2zww
1rpbIoK1ktcGm5zjVkPMqgSeIIlFUR+oZZ2huDgu/pajb2Xu0WM1EfVcXrLf5Tld7ku2pwBJVQNi
BHwETcuN+W2lu+oS834BMQtXnMNZpXaHNB27f4LCg+zKydmKg1irCK039XbbwvSWDWdCkvHYlwqB
6n3rbxzCrXyArjOnmYlwTMOdzgA1AVkTUiRnU74lrVt7+mWR/K4RqazIForUzvPkzQA8iTnpIz4K
8sCnstk4WVqpZj3AsBPULhzkRmNdysQeBvv51aFWMyLu0s93iSgQ4d6ycWo2+tzK+3R9ASABBUL0
S3g+BvilGfle5z7y4xf/O1hKT246/bw+Z/5VHX8wjOoKg2UgNJtdg8RgPr80hdsGed4UoUMTCa5d
oqKxT9KI5u1DipOvwGXOQVjzARMU8HyjExFDmQcgBxZgk5AkhbTEfWOSYOyQndHY0xSWpBr3RScQ
2Y7r4RAxd2MEFQOSBEaCU2WnVWEvcvrVaGtz51xQONe/bKUEdXuTw2rPkHOexLYDBodDkNZfdPfm
zH7jjocgK977cv1Fa2sp3RdQ4/AFSIJ+OndqUQFiwqDWqZdX0Axe0tElO9devjXSfy5LGqcLuQfE
BiyczPpx/f1rzV9f9TQ+aCWZ58cdWG+DByiR3e+k2ro4XBkZdIF/RSoFlB0dzklavFDefefDpv5q
7dnaOsRxfZsSC6MOeC8HOjf3iK3cWuOsjP06D1S6nQkCZgFfDnZ9FRJafVx4znPA3SG6XvAry3Zd
yN8T5ZvOjGG5R077bsmX19Kkj13W7DOLnbifntO6fCqNauPQduWLdK2+k7Ueh9lkOAOIY0WTtbDP
Hu6zkI1lfLPMfthd/6yV9qRL9ifIgBfLMPrzWESS5GEOUTqpt/IxVqr8P1p9EEz46KYwpHhvHGCP
Zevmdu3B2lKiBdxhsBjHDNbSb4DTvbZNc7heIitDia7Pb0AggZ2nu0xf+R5pJA+gnD5amSRBafp5
lIxyYzm0VsOXb3s3k6VNzdlMGrSo7jJBVpGb/uLOy9IWN76A/vsCoze8BsTC8Uxm4OpzbIGSpxQ+
hrH7dL2o/noKPphP9ChKIopU0UvslnGc9nOYHMxdFpY7QNGaSN4vZ6jXwzt51zwMD8WxeiZfxWO6
32K8r8hcrL/WrXcFOKUZ8HT+5e3ABhRBCtCR3AGyVO9dL4DUm/26/plrfURbLhkzsIKei/fY/kM7
opqg3YmuP3qlHesiSaTEu8AQGZfFXhHVtgF0lLjx0dpCyXAYbaccv3oxkH6fTwE4thtj09rFjC4i
9JHgXxK3SE6zhWgjmWcNYAkIgawD3yXlufToeF9zwDgkqANhbnTLntTd9AaIbzLtoFeYvnJzXL5A
pkI2Pnel2/79qe8ag6wayzPSZorrSczBACAdoqseWipe+xo38HnpJBsDxNpmVNcginZMIFDrklMO
jscOMUr2C7go4CF5jod8d0Q8Pae0td8qp/iDo559v7jhOC9PFPuHo5X0Q4ACmL4iJBu5vOMApghn
Jmh1ZZIArWklX663rZUZS1dMWS2fQLXmQ+wNi3wYqjx76mRmh0gny+7Ak0hP1BbAOk2typ8S295S
U63UhK6mkmMreD+bYzyU3kkgSnrntzPQJQWuEijyLzbDO1depEvTUZoLYwleVDiQBi0Q1dsPjJPA
bREzdptl3for7XvXruYiY4Bfg0ErWQ0BAwKp0xmRDraqdoo6JuIjsg1LztrnaMNMm/hltgAiFE8g
fe24V37Lyv5l8IeXjggv4oszbOw31s7OdA2nBfJrDaNYek4SgFjCdGn7bCedfP4DZluzIMQn734t
9pwMO+DgxFM52taPWWXscQB3E7MVcCVZ4Jr5BJmIdOyjD5DfY5OW02mZ8glUsxQRjJ7X2j9Hly0/
PaQ8VFEuMKPSSdENnePK4KmnCTSN6Y52Y3UxAKb1Qw9++L7LjWljZbQ2vegiuhFRd0iqYG08zDkI
CZ63jA8CFNgiMDxwSEMwFI2nXEyI9GsWn+17OvAL76jq/lzvwCsLBF0H2wOaPpu9M8ZLkZif6pLT
SLDOePA6aR7LcRw2Nk8r85t5aZDvmjjPGyubsJ2NiWMYn11AskLszOwAd3PGxli0VlXaeo1mqQvY
Keli6B+zH04pYHkDmeLtekGtPf3yYe8+QCHbEU2hxUCwOO5+IJX/QNPW3tDNrFXD5a3vnl6C1eqL
JGljoHAyYAMp+SRNyeKZKFDBqZq+3fIVpi6pLDto+bBka2MKtGCI/y/DPiVPtz1cWw0wB5K9YhrS
s4dowzIRETN+X3+y9ff067+rQNPX2k/aZETmDp59/m4Eb04A0FLwi0VeKEMnuL+PvvNg3wb3b+dz
dL/HP4+n0/60v4+i+/vPjy9lmAanl+Dn4fD78PL79HsKfg+7u6fD6RQcTp9Pwen3nReEu0MR7B7i
eLfbfTke8Z9v8afwGB8e4hDPiaLzMcTf2YVxeDzfR/v9W/R8+WthGL1F0TF6OyKdc6O7rAwMpq81
ZsaAA1QS4w4ufofv3PHt5wQon6jyKMdEX7mPFm+8ncEKkH5zkAA7k7afr5f2x03d9LWmTuc0yTiy
T0+dZAc37UMx840msrKqA9Ps34Y+y8XJ+txlpzn1DxCMB0NhHM3pf8KFywJkDdt4kXx6arFNxMsJ
419Mx91Z7pZ9/PINH7Ujbb9Cq8We5AzHnjmb9kkZs/XWWEb508gS8fO24tPOIEzstxDZyBiAXTDa
kldHbA2iK4G0iHX7t/QMJO63pLMRTeqazdFrxHcBQFYRsowihNnMLev3qOwsPRq2qCMxNebn0Z6L
z3XC3T+KsenAqhrZPDy/QNsJ7oHDcm6tSDnLjnciwmpRHqWy6TMQauKuNY3uRzctMAzPC6DFgeF0
GQlsNtkS8dYEn+jnCBH2e3lYEDgQ1sxZgoL3oMRmSvJHYAzrwFms6gh+GnwJaFDJoS4N/7dfL6BI
5rbEFF9ZAoSgdAAIBFmaAAsCIHj2/Mo/zAh2mpEwAXgoCOe2C5u5RIhRyGyJC31oJXeQVuNv5C4Z
H0kCsq0x0wXIotR9wG3n9BnXazRCXEiCHVXZhbR2irduktWj27tTaCsv2wE/2IPrbpjplzLJcUJB
Bwp2G+x7eT90d67BtiSLK/1Kl3bBC14A3Wd2gJnjMi7wzcLewZaPcN3bGp62uOMcmPCsybs4hzr4
KclTEfIKROHrT/94ijJ1+a479aCxowKhCn5R3suyLKFnxHa+lcuxcupp6hJeB3783AN94aT89mGU
BqDBxamvfWggkG2Ma3ejBna2pmAMUC8gAt6sMtk4xlipGl3Um0IIYbsFDtlwMhMk3WOfvl4vtY8X
3KZu1pxNS9olabpYNEZ/yKk/H+HVbB8ZG8jDBHJePCSOv7v+srUq0gbukuJqFA7PMm5I0Z3nOh/u
6xRUTjN1cRnfTt1tajUkEP47DmUdpU6fTQjqa8zfTVkDKE1EAGfDRkte+RB978+UytIch7lw9rm7
ugTL1y0Q9dOxB3dot0K2Vl6ip/VTM2MKGwd2aqAonf4HWl7Qjw/1/67XxYovC2ySf8tIcTHVg9uK
2PFH00aINm57jlaLeG/AvjEDhSBEI3VFuXSwgmYaHRrkPEWKDxlGQH+52JQrrbVBbUJKBznRqneL
OJ+8em+kFf+fGidqhdRV3S4FtPC8WIM8XP/wlRlWFzQ7i9cMPsM4YVZe7A7NnZnRZ4M5GxuyldgL
UxcyT7Mwl6oZ2EnVbMaEQBoJXUWmuq9YM6k7J+Vg0LhkeLFKBRqlpxQ5p6U9n/ycgdIlAcyKykoZ
Eehv9FXZsBalCMze+Hkrjeo/OujLTJtVdhP7ScuOS5JYMaBfy32zAP8WLL2fbAzHK5Wq5/ojzjst
qOsUseKkBDs4wSbSUKI8uS4TkZVhmdiAcbGxm18ZH3WVtDKn0uGF24G+IiDStOr+MLKabYy+HzWZ
C+HnUpjvdj8At+MbpA1GnpNmQdnnXxIlf85F8ft6k/zo11+erw1XfLYKe8jqAsMJOcC0/wS288Yx
5dqjL3/+7qeDrVAYY6ZA2VGeuMcaZjn4QCnurv/wtYLRxpDO4ym3gY+JzSzd28tnrGb2F4/a9aev
/XZtXOgGJqZcVmmsxHcTSbiJ2d/4ZG2dahuZZ7gKT+7EFJQI1nc2DxI+6mCXutQWOU3uplXvt2nM
cAHrg+2NyMk9CKRPldjYo6wUun5wlU41X3IFcJo3q9AhX6ZxCQyxFQ78Ub/F79cPXGD874EBn8D4
bXBMFbbSFDJInZzcST6IlwH8+jzwMnPaOPFbqWT94KVK4IuykimLZ6am+yWdILQV1tYculZWWs9t
+gb00hxkrNawcBni8ieE1ZUhq/2NoWHt519e/K5/EVF5BW8pj6uU39ltdcDxxYaSdK0mtK6rLA6V
AUhnsYToxansPY4XYEhzop5ZO3Ij51A/IWcMe1gc5vK4WxYC2nvhAKLMF3NDCLPSHfSDcI+7RuGQ
hUMHYP1xF+tQJKIDjQKurtTpbhHzXBqt1p8X0StgC2eOLDkOt9hXj/25PgR9dH9webDWm1Mrr8vK
cHhcSjjehPnN6xE4lNdnpyvCZVh+l1ifcfF8/W0f1zjTT7/AhUToaScxWOf0FTEGfaTmFBpFed95
OP1e/IVsDIAfVwu+7N9mC+4GyaYJBcbU16wXMaOfiUyCadja610epJ9jIPv6P+dhJplGmhMem834
CxnHd1DUBc7kOJeUXxIUajgaPtu6Bv24mzP9NCpnubByt0EvzMd7Z6gkTDzuvWyh2r9eM2sv0Lp5
ZuEs1QLrEcumPZ9n6Hle5mnrKmLt4VpHHxf/kpDWGSdVfZu7EfboJx8Ek+u//OMBiumeYoBfG0FG
/HLBzYdRjKdi7DcOhdfqWJufmzmFAVe2xsnKIQqgPs1iWyDL8QJl2c/Z4NyzrObPyH7YsnuvNVut
n1eOcKfa48YJ3hYetYMsI49B4kIA4Ym6Hqld1wttrUa0bg8P+Ty4uQ82aZbNF1w2f6iUu+zrUlQb
r1ipF/24Agq0sRpdP4uT7hL9VgyIGXfJTaMu048qJlsIZrCa4/ij/TwX1RSlvXccchvnmbTaGK3W
vuAyir2b+uCWZkOez1lckyroJyd0NiUBKy1LP5VYKj9Rme3y2GjaaKkw/JbykhYFoP18LzzzS2ls
BRSsfYXWszvfT+yEYgKnmROKsfrlZvPG5LH26MufvyugvJNWnYw2jzNhPHV+E7m4/LneQFc6gr55
h9B8nBDmxePe7U5u9ltV7j5FhLo7bwXDrMxF/3EWU+QiNgSrD0olwsgeLYvAmvuJk/8hOyC6/hVr
BaR1ZyR+lVVjouxbBzm9zY/85gakdWBPJT3PkwQDEnHvim6pwIhV3wC6+mF7/GlxjbNwypfrX7Ey
WPxnS+1BL+4LjLB2spsXBzdLj0hw2xi+/8qIPphI9X107SFseVkUjWUxm8BaJTbQV47Zn6vMMn7l
NbCDRsbVXTIjnGIwSwen4lRetKbz995rwDVzLHG+0NUD2Xvmw1AuVjRyYNLSZNxnNRKLRAeiGDFb
42GWg9hdL5WVFqrvyDlC3ByHuckJtWye1dJUz76bpb/l6EIn0050Y6j7eIXG9EPr2YeOfgSdK+6s
4hsvvSKcCH025+7JJPkPUS5PNQ5uLwPsDScoWNcwbcCQBVa0de0kJ8fF+QlDu/2eGw+8yDY6xVpz
0kYNmwPRYQLHemI0/14W9FffqrOc+k/X62Xt8dqWveineYbOJTn58O2CEyDDJati5lWv15+/MnQz
bVEgpMVdC9KHE8urAwDtMB+aw/+YZce8bpxgbiaQsLbKamUA0V3JZYPsc2lJ48QNcABH3/jUKWTE
Xv+StZLSxhBbINVusObktJBXpdKgsOCMMjcGjZVfrptzfeDe/RaqU+Qed8hH9YYpf6Szxfc3/Xbd
jtsRq0Ds1AL+mhvRUu2txgpz190421vp26428w922uPWCTN/054mKN77st7JCptUdMPrv//D02n0
Mt2Da41256YWPqAQeb23VUte0jxrH9oZRypUpNYe5MsiKkzGISdr+Cdkwsy4d2vobbWve3TdpUn9
ua+NU18RhMddpIRQ0PkFiyxkGh+vf+ZKE9PBXnVhm/1EbHRGcCVzhLyXRR5W/bxRimuNTOvrbBTF
0NYkOTWdc3JByIJJ9MY9N/uPSXci3M9GA/rH+ZT4c0gRBnm9VNZ+trYsWAbaNNZl6hjcyjwnfoID
p9o1Dtef/tdR8sGM6mr9Ghem2M41gsatPfZPSSXoseo7c99N1HgcRAU0nLKNcKjbIfI9nPMilv43
LkkuIQGJ9EJFEBxgljU5eSxnZ6EayKFyP3M3JpiVRqFb2wyvkuVCquRUpS9O8ZlYd9ZWx117tNZx
C3taSttskhNRuJAPXQOurdQp4BzOGfd/XC/glerT4TCtL6uSpTgUlraE3tpfsp/ekllfrj99ZezR
2TBDP1BSEeKd5rIXSFopH5tigt4mGX/79lYW0con6P5qmMOyIiVogSDI3olU7hrebPTJlSrQXdVD
Yw8txrYEDtyHyml2ZjujqW05w1ZKRzdWe4D7JuAA4yhBeSEDY8ZWF7zQsivH1+vlv/b7L29+t6kZ
TBOLn/7y++t6n9Q8j3AF/tkQ3RbAY2UBoUPWchMHRMiC4nHBGtFHpmvlz4bX5YjZNNq3dB6h4xht
fM/C6dY9xkqx6Z7GwfPMlri2cbJt49x0/LmS3QF5s/8jpvX7pnLTw00AlQXFEVLjU9kacZuavwxi
PoO3e0s2JCZMPdLEAytYsYw1sdF3XtRU1snMqq1Iy5XNoO7H9MdyrLPKqeIyYbB84kDpe8qN9pEb
DSitlYk0jiyvthrxWgu49Mp3TazkiSqEjX1zidT9cu8CsWIJnHr/FCbkgMXWNLPWkrXZsW5xHKJS
HE2zVgZLRiMHJCAsnMLrFf6hlAw1ojPwFHDjzajoZWfSBY1U4wmMBWQGpgUrIic302gmSNU15djc
Ozmlj8R1xsi3Oj+ypQAZrXS9R2/ACvr6D1pp5LpBXQhohkZEG8TuOPUHm/rel8FechZUzow7ESXo
uLEnW2kujjbDAhFfjaWJA01WNYEQvzmc2S5Q1850l3tbyMyV6tNN5hAkGIA11Fjc1HnUeWBmg1Ne
V2/XC2tlBrC1T2h7upAhS8qYQoNxP4CDFHVOX+yvP31l06rbg3kNMRE3SBXbWVPVARNW/WK4MNXQ
xZDR4nU/5YLgd5KQ5ivp53TjMnilXnQw1dBB6JEXvRuDPwF2jMWHA/wx3ctQ+u7BbSSOk6Btu625
6QZia5LIrXctN8ZKKW6RQSDGNjBbcZe5G6vnlTrSDa95kxiDgGD/3BlLdT9KLgM+LNnG9dtKd9E1
RAjeJIIBQ3cW5cFk80Emv2FSC51ky6+79vO1YQ5hHaJ2JwdRAF2zHxO2l4n76Xr7Wns0/XcE7XHi
3lUF8sB6aT7D4P6Uw560sTpfKxfy77NxZK2AELXws+UXjjHfZAc54vB6Ky9lpV/rNlaLp7WqCwZ8
JbwekEMmzAgn49dtBaN1a4+KsfM6g8Udp8+JJx9db9zo0ytlrptVUcBSkJIAlmaUeeC3fotsIbbR
mT7UW2My0T2qTSN8BGrAta6KUd6LgjdhmpHvaYNVErSGIJpDeTvejZkBlgIQlgfkdG6ls6zUuO5g
FfVspmRBSLaaXRU41P/m59nOXdTeM4etoN21l1z+/N2kD+FuMoxDbUJjU/6PZNXXnrSRjwwlOgxf
b6p83dXqWqTjS5nSGOkSY5Ba4uDk8rYepxOnfNHJSbpNe8bw2h0A8ZWRV7AtwvhKn/jrYXpXOIAs
Kgd3wmY8CvZgZh60xUZsTuxwvWDWHq91adhXO6f0B34uwf6GXw66ZnGX59Nt47TuUZUORbRDYanY
r41vdYt5rcn+XP/lKxOpDvEQjlsKljkSN+aZGzI3/bPA1xUUc/viAWwFDw8CdktpREZmbFzcraxO
dbtqAnSrh1Eb4AjLDV04Bof+KT0tIwuX5eAVW6Z09zJWf3BMoeM85sZk9gwPITYLrHN3Sd0sUNH5
ImySRT7iLB3ukhpX6f1EB4TI+S02LNi1pAqYwMVS3l0hR/V5AYMrYBMtz5O7MFSsVxynpFI/msVc
oO42rFM/Ti5SiE0ldpaRpLHPBS8DWnbpa8qcLIQy3TyqKesOaHU+8rJcYzdQy41GBYW9XWXDkSfc
OTSM7wan+jlnvto7hZc+0aEwf1pT8QJ3ZWOElr34e2rI5m3MELsI+XoTmq0PjOTSGc4cWV0Oi59V
9UfXtum+lsVyaEAWO4MHMt9Ru8U1ZkP6KC+Nbt9k5ficqmF5qsbOduEVsowdHeRwb5gNvU9wUbK7
3sY+7h2ubjchWec1jHEZt/3vrnhj5iNMBRvj+tqztTVAkoxe6tpgNYNIAglXzzkWfMjtyoCybvlG
i13pJP+JVilZNrce+p850j2sFDxIfPWVKNMJKp78KBwkaJTLvHOnZYv6sDKa64pJjvMe2ioynmsj
mQJJwNj1LOQ610XlICk/2dporL3nUq7vBkZuZIVP+JCdS9gwz61l+w68vQu5c2Wa7p1FumAKgTMw
jrYnYFgV6a5Oe8DnKZnCwWvUF5hbXUwIyPtu/UU+yclwv1qQ3tahbL3sO0288WnplQnik52QH1iR
80+jTVi1c/kl9Z+DBVVX3hA1WWZFXVFVT1U9WDtR+3ALUR93T7wd0q9tBsaFP9B+LywMTMoeyMF0
fSsSS1tHsIkYey4a+1W4rvg10braea7EsGJD4WBEMMGVD0AYek9ZtfQRTXK5K6xcHqe6Xfa5sJuo
QGQirOeWvy+XgkQFA2E1nzIbh+dFu6+U+tZDCQLaIvHvGfNU7AF4dwDRxz4hLryKShzbIf+2Vo8j
ki4DBjNFCEpxHiaKTp+QZQREHBgdESr2p0yTej/6/DZ5jauLVOq6WITrVSpGhmSUp3d+P4Z+vnXN
/HEjcfXA+6HqlG95eXsmrBQPbUY94BQEiGsNP3tZNW1sGD5eAKLqtLZIhSoaO63Plv/Tz/bY6d60
4nZ9bdFa1PlE8hK8HzUijaNGf1JeQBUST+VtEiRXV6P0beINjSTV2cxUUPRDnHVlIOVWcMzHwxwu
+/4tmsJD+4XpDCOQ77z5fH6eHPp1SrutvLCPa5jpaQQthEjCrFV2dqsugjUjpL3CpIIMZ2ntrs8C
a4Ootkby6pGmRcrGc4OlHUfQ0r1P7T+28F7bubqvu44EuZW1kVVwsvHKjxsU0233/QWSlABReyZO
/7B44nku6uj616w9WmtSSomkSsUgz64rA995HrGauOnJujp5dhKBc6uSn6Uvn13l4/7Xlbfptpku
Ts6M3FJNj+w5Zz5jeQCD1VZY8koL1WXIgGYT5CaS7Azz07Pg/Oh06Z3R18/XS2Xt8ZeG+26eAugd
PM4WDRR29u+SFtHYItya1faNp+Y67mgwMuJWhj+dEdLyQqcS/DRvDGbDv+PwECoOSoYa/K16WPuc
S7N6/znzQPo+R+oDcZqvS5pimifHNiO3bRh0TTIxzN5Mpy47G9Ia9+XYQTrVtP1tt9e6JNmwcBme
lg7qovxmcyOkMyzsix9l4vW2ytYnggYysg5Uo3Pd/bQye2eY946SG4MCUIgo5A82BromORP14IBU
ksSmbZRYAcCzcxTO2OHaMnO7B+XR9k+B6G/zJBec9waI0XfiRLVdh5BA03imclZvTm2W7DSkdvMJ
Oej8bR49+V3Wtnn2ECb/pbJz9y1v0zKqBlhjQ0RMVRBCQop3cGlH7tJlUE8V1EdPqv0/Z1+2ZCeP
pfsqHf891YAESB1ddcGwx5wz7bR9Q6QnEINAIMTw9OfbrjrdaSp37g5HVPxRtjMZxJK0tNY38PaQ
wzz2Y4sNcNOXBHk/ENKbHjXTyJje/5o5PfvMsq4PByl4FeGgEDxMtg3VqnpI4e4HKUMR0rppbqZc
F7HrFMVOdKDt8Ty3NtRzy6NwRPEZSHJwrbO8S3wywc6pmHtzBTpxtUubJkWhLp13o4PNEkc+lV8V
08gfIBMGLgMP2u3cj27Ce2r9LA2kX8IR4hnf4OypbnNWWVnYgb+/nQKv385+LffdYvdJNarg67Tw
9LZqmbdpvYGJMIf/xdFAsBZ6FCN8H5oRpONA1NBFgaZkfR8wS23SMs0+VHqowZ4A0v12SQVJfFt5
P2veoM8wSno/TRyv78uchwGOrLHflXrjeGVzmE0D0Uio13wDwKt/dMyQAtMFf4wvdHZJovrRn6+q
wWHyyk5Vd8dacePRtEPnAMJlbPKbK7eisCeFWAYa27SIa63IJvCt+hp/J+ORlzTyYf2UMO1YUZFl
VaSUqyOGNs8V8GHga8PIV0Z+0AXR1PVLUg5O/xF+sd4HXQzebunyOZYGdiaiG6CNSFJboBIIN0JA
W8eo8xx8yTxjIeCV/n62iAfPDWDMcxj/QXy5WK4a1aZPdJzTXduq5cAwGXddP83gwPliCwI0iVnR
gltrWuer503TdZ0xGnXc4o+LmvkGEtXTbZMT9yvQJ+wbX8T4MWgQHlZmi2+wD7WjGVXEOcJBgEXt
4s7fISkRpVavI+56ckmUoPzKUPzEpPduvkBMc+SP9SzDcWFfgjYTEQSPZdKVAGh0vnf0KvXgZlRu
2oY0Se+3BiLSI9nAR6BPgrpwXjSOb0leV+bDGCh2bewMg1rJbjcN8L4ulFMkqjZBEggFPIbXjLs8
GDp4wgxwKWdQbtpW5VJdw1eBbFJg/zdZmrVPBcczi6qQwGuR3o46C7iAGT2mG2GBu8QVLW+l0+KY
7LfkljBITOFwPIa1zy2zAZHXjmltBd8HVOQhB99D9rLOoRqu6Dwe3HZePmYGn8kGIOXOg8HHzjEi
PRZoIUcWTYObBc4kD3QBr64njb3r/DJFfVMAHS3Gnsepw4edJ/iwmRdiw/ceI9jabRUvraliP+h7
hIHtb8q2BtqJ+wAhRG0PkDtjTZcsNfQWD4AMUrJtSebGvHRL2MzgV/MekkMWQ1CLUqYRaKfVxhbE
3QaThloc8K6wISXmRQRFU8aSLNWXPivqo1/K5gGWm/1W2U3+7M+8/Ypp3US8y1TEaQ9tlzkLFAoJ
YD77G+gnw8toLuHGbFu0ua1UJcDfcqY0C5sR1e6ixdhE/SDsJfIdGdRRrUp5b4B2qxLfK+Gexl3f
iYGymj5WnqmvDfTGvbAj9vzA+t7fFoW0HqES4AIF59q2B0CWAyMaz6P95yrv0i/WVE2HtIUSUVQS
tdyOXc7AhnJmfoepAVcfCi1ErDS0KvboJ7KdtwzoeUzt3EHOHF4vOGSDYnEzjlifQBJbgl0V1GK4
be1lCGXal07SW1K85Ce0uVoYQa6/WMYBZcagkQtL0VriWOS4bTSoYL6fpQGsTk5BdbIQEPLnn+yP
/prmQgb0dnvVTBB5IrdpJpCnSPF58qv2Qg76dp/LX7NbatamoueVOi5Dd8U7CITw4YuV1o8OMi/M
20tcubezaH9NcoG4ydBrisLKZMQ91cEmK7tLbZa3y4z+mtKC2oOtCoYyY+ELtlEFuTIW9Do6389R
vun31uLd0nT8I1SKvyYMOBq1mmaCTZ8qHwGbTlzrtvIuNbrePp1B+Pj3bBEYY3JSx2uONpTQfjKk
dwdNXfVIGw325WBdEm59Oyv116yBrBggZ1BXOIBnQGpCO2wovwy1efqjqGWnu77KeX3m1FmWLRIe
R16ixn7cOF0XhIsLFbD373AGMeCvGf86MKbVJbyexGTSQ+52NQrMeftx5IsdCqw/V2Mvj7NGTQZC
K1eyItmuXYxO6nLMbkvooNzIQVw6I577bKfC9KsXxmcCySAb62OurFsVYLdzFthJMf3B8qy791/Z
/QXr+fds1l/zDKyuVxAicOA7ig3wcR7G4HrUCu7wekSxbqnNaNA1RkEtr4ZujgD94p/VlLqPpAy4
F9qeGV603/gyLP1Z3nQSZ7iM9fUDzXHqip1yJi81Z6zGxEfhPOzajsK2ag6aiLXFAnh8DxvH1MWB
lVD2ofLnIY0ol94+s2n/3MISUMdAz7cU+OK6TcNp1DaSCY/3CWoyA4SeSCrvBsuZ7j2HiygHG9QK
3crJ4qKfpk9wv2R2YnU1e4Zi0py0xk8Tm0xW6KAT+QK5LvbFWQB43Vqq6j4ywpo5cgI9P7aNp+MZ
Cn8oK0I+Wpoi2PWtoNfGVPJYyqy9HSpAK6ypVl7kukMxxcWgIdeB9pMKZedyPHpjn2xoh856zu3F
KsJWWnrbe00VCZpBhafxq7yEvI1M723LSzHkvv7g1LPzZCk2hrbb4gjBirsJ5+7YV/i9qmHudwKV
nGyjpBg3Abi1jxO1oX5X2N0O+tfInMRyGKHccF1XLA8dtPYOKJDyPfQgUcsA2y1kOIiFtm7NRig2
ofa9BG68DEV910HAOm4YkCmpJaxtDQODkJWeda29TsWdPTafS7Pkm2UW3e1M6nwzBI7clL31Uqq8
2eQ+Sb0wN3CqgruwgtZP4PYRB04Q2pw8K0JQv8mdtWAuD4K0n0qnY4DdOiK4c+AHCGJZN7HboXNh
QdLmVnYz56MbRI3TYuCQxME3RqsbF1k98IeTvOpzJaFuRLFAR6ZvqhxqMPAbXqza3XtphvWtnHmQ
fW9E7x16F7hycJkUquFFMNBIcZl+msfCCuGiRiPKqIosUD3g8MAdnFJ4Zt/YE+W4/zjvoCuun9ye
j7syd4PEhfzmoeONc3SXmW50XfbHXDTVow35wg008sQeUUUjizf9LieqivKUFrfBOGWRPxnId8l5
CCHN1UKYvA2uKXXdbdtYGoVti95OPkvlZsZPH7WbLZEL79DrsSXWYwXNlt1ofBUZXhafgAJ3IiRP
baInmYeQuyf3Et8XtFn3Vo0I01DPPXiZld36MMkT/VU+pWXS+R39VreGXtf2YEPrA7W0su/8z8Tz
it3cNcVJqMKZQ9ZN+sbtc+uGz9BH2gRpLb4WOcAHJXLPj1Yw/qTNWG5b+FhHfmeCyKWjs5Hp1F4L
PUwfZ8ar28bBESTKxqV5tOBHgYYXTAeh3oiy/c5LmQGNA5C8sCUN85KesXbXMEdvqpno2J4VVuKq
Sj8MRWoglVO5I5pvloOFhDvtd4dD8zNqOS13EIJUJB5wUntqZIM2SwG9GxVSXjRPyDyXDq7kBjyF
0dHmqrKX+VPGbfyZU+pEDuPixqo9/LmCihZsVN0CaaJJxxlSVj2XWBqzCu0LuHk5X99fhs8s9Wse
BfNKSGAWaHFZp8dEx4akMAIf4YrTXEgwzt1hVXAUC+IxhU3RQS3awyFT2ZFbm4Ph0weWTZf6CGcS
srW2C7o4Xd8pJH5VPT54eoF5gX54f4h+dfLf2qhWb5BXhnt6QHnfv++uxK4P/WjTh3uoYX8Go0nF
5H45BAdrK5PH/LA7qbE+TxdwW2dea80wkwpwnsb48uhreKWD/UgvZbBnUqY1u2wuuh4sETReZm0/
5jq9Nzm5rmr/5/uDdiaJXZPAMK/dU1GmPcK6fOsPVZQ6zkPR6qSrSFh342duX1IkPDdGp8B7la1g
C+JIYTFGIND38dwtWWxVlG3ef5EzJ4o16WtOXTvgqd2CdVcdHIfENif32p23S/NV1Zd6/ueG6/Ru
r96hgiSdA6uzEdA8um9pLUPU2Z47Fwb2xfhQEnmXVf0lJ7Rzn36V3pU47GFrX/Ijw6b5GVa+7nPW
NVWsemyt74/aufdZ9Uzk6Occ+HZ5xNr1wLh9rS3+LF29rbsSvFL16GeXFOtPn/mN2bnmU0Hrq25F
Vs0HjhPYHCBBa7NkGr6J7pIE27k7nF7y1cdxem+x6ZhOB+CrD1NW7/Kp2vVW8eBUMn5/vM5E2ZpX
5dgVJ2b0imNbQhHUrWJ3POToaC+khYjmx/dv8ktV6K2hOr3gqxcpnNoiqhb2sftEPqmb5ak8jAX6
1eHwaXrpbw/8MxJk+8v7d3u7WO2vaVQdhwhEB6+GY7+ctBR510grhEcu28xlJg9OmalkLIAUDavC
WFCtt0R3AfZwZkVYk6vaonCx16oAGYQ8CJ/svLL49v5bnZk7vzA7r4bQyQhMaPnoH0T+ifDTNH1G
/nXhGHju4qtZg4I0GdWw+AdXzk9ilj/mwSnDTP2ZJJTvr9oTnTFp55oyOPQ00FuHESRyijQXuuDn
Yni1TY4EJq5WDixZGfjtFryN8i73LBSlmqU9DiDa/6hFcKnQcya61jwdicRoQEfQP/h1Ch/1b3PT
45g0w2Mjj4jow8lCfgonufe/+pmAWlN3Mn/KWTOicSQApQ9Rqc4/u9Dne3n/6mfWlzV1p+G1LvKC
Toecfp+dBXra+lR5DHlziUt+7vlXE78UbOStnHDqYeXPmpIXOl0yBTv3IU6x/GpCQIkKtUpboX2q
iogu7hH18PuBL2jelE9AtMSBScORXRJMOzdWpzd8dTsdMIWTlz0dBiCWggpa3WiXcPhfgH68ef9z
nBus1fY4zlDTRvI+H3zbR4YvRIxm0yVPmDM9PH/NDZlZTQYvg1+4oXRI0mX2ot50fazyid7A0q6P
ASBuNq3j+h8hP2uXMcMphYReb+U3EsKju1oar8L5Keue9ZTSfZo28tgXffFp8Eb53arYnzGL/LUb
nm+NzA56pzou3BYAHE2JVXF9YZjPLBdrsqCNOmduXEseT3T0DJ0MqO+GXZ5HU+Psm/YS4eJMJrJm
DZo8TQsIyQ+w3XM2vie3KK1G05DdsLw4UNt8tD0okP5R5KzJZJ4stY2qTnHsvU+KHGcQPN6/8JmN
YU0haw10ZefgVKQ1xV426sPk8p1h+ff3L38m4tcMssV2/KmYBHrFggICx55cu//5/qXPwNf9NYGM
eUHP6tlnB/fUt8qAB40gD1El0hL9DrUdsQOZYwinGvVNKuc0acvJ271/83OLxWq/s0nNTDfhwjUE
nEKZwx0D+O+7wpntsC6WC4nOmQhbc546pzGd8Or22KD2IKcGokRmD+2wpAI+VrL6IKYL+IVzYXBa
g18tfuhspI5YcBBdjAefugdFl02VP74/WOcuvspy2UCWmhQM87EshyhV0FMDFf9hXi7R4t6+AV1n
ZcVSUag6KnPM2RbrCTgSKJeVT+8//dshTNd5GR/QyS89bY6iL0Iib8r6woXfjiG6JrvDQqatc9Q+
T+c/7MudzrK7vkvtn83i5PdQway2f/YGq2AVcKSkrYYNYmvflU0W1zmJ/uzKq8QMLbZ+0kbrI7N3
kugQANUL69LbazhdZ2EQ857pyGE8l5WPtLX3VvuYGcAeSnjMon36/uOfiZt18uUBaOBNKRw1Nbra
1i/Xyy40ziXt87enL13bQ2tvCZrGhulfPvDQda+d4skqQIaoBySTRdgUl8Cc5wbr9H6vZu/oEAo8
fa+Pg4aiX7pXGY1hnxItgMEX9O79wTr3Nqf58eomus3cFH02KGuzzNnX7SxQq834xrZMc1AV0c/o
irOoznme/NkdV+lSYQxE7GuY0Y1dcdU57Gkg4irzQNgtMxR/fQeihv6lztSZab7Onho6G94KrCGW
agEu98OSXqi0nfs6q+kH7MhMUgvTz5P2cG07QxelujEQcUVHyuR2uUEeZv3RlgEL0N+/ErxghBkC
pY/QusiiBeL+YZcacWABKq+O9IEo8HTxyZnkpeA7s4ytObNlAH8tWjiQr4An141bzfVd1vbLxsjM
DRV81/4sGtbbvaU6FVhTbo4+i1U4jMkCrkkibkt14QZnImBNz4W1wtga2BQcEdvh4KjQKb6/H8hn
ImBNzYVzCTBdBrHFxnpfZN5eCLUTrgJUvnVUrNLhwo1OE/7fyzB0TcbNKCssN5Vw1IO/rqfvAH+J
XW/7/lucaSXTNfu2s2t8zsYbjkAPTcC7ONOOQDHnqoQU8b5YLBl6Gp+7ZDWsayfu36kSnTOLoOik
emdMGoM+b0CaSwoCZwR96JqsG3hwSKAALhxT1s1hmYrtoKakyvD9INn0ubXUk1XXGweNF9QMOaY1
zMzeH4xzI336+1eroeu6MxUEkxqGXZFN7sD6YHL//rXPBCI5/f2ra5M8nyAHhkjvm69MvBDxR0ke
Jav1FPDAsaAkHY4ELn5+8wFCR5EzphdG5NxTu78/NaCZ0EYlALObrkhsa9p16L2+PyBv6t8HsLNd
LaGu3869G7DhuDTguaDwD+4/ZHSPRMFFF+36drOItk94484vurQoNgeQnxJADYr9TIsxckXNQ5u3
Q1Lq2t0KGAJ8ff/Zzix/awKoA7Mymc0nW9MaugSBvfOqMnKqHbWdPwuHNQ20B65r6SYLk7o6dGiX
lxc+2BkZQLpmgFI9O7zQuPAQ9Um7Lx+yo3lyYhlXm3xjQj8eN82eH/onesWO3VZGl0psb/rk4Xuu
/U1rt6tSAFWRGV2RW7bVe8BgN+N1lYdQvbtuj/2m3md341VxlIl7hJ5pwp+aCyVc5xd7+o1Vcs0d
LZm/VLnJq2OWQ9cwmlJ0zZU3fJiCIoNBhINMIwdz6M6dVNrDwZ3LCdQYT17Ppnc+W5nlscg3UMtm
RtIraXMBLAYSSfj1iPrkoePT8sZYbg19xbYWoQ9vnnBUlMG2KpU8NMEiot4uWpxNF3I/VbWJK5ov
sWUPKQCtBk3rFIBI4lAorihvus1q13xs0I36yZ00u27hCPKJnzheHrQ8Nv4oujigPAg9npkbq8mq
TQHoZWiYEzzZOjMRnDZEWJ8OrJVGC2jypmpT2/aUiGVsdvB6nD40BvqJBXC9iQDA6Zs3uCwLZ/gP
XRdz62+Crpyv26Z2E0a77FsH4AEcGEZIxECHBG5PpWrlTYve6CPOepYdlh6xXlKrC65cBTRg5tXQ
JtHM7cNgGfLvAbd5CPCA9YHAruWm9IHMsEYvi4Y2/erVgfNMchf+LWm+3EHKgoFWCqDNQgIVTo4p
JHzI5xGoW6cG7kubeGlafWXRBWgBx6+sLbNN/zDbv079VN/W/jg+Z94i8+2cG/IJSR48b2wXMW2V
9bFTOcqJDSqkk5nlcye7dNM0Qt8wWvnHAODZCGsy31dTRgBOkICv9FDyS+ZyCNB0FGKOXMAi03D2
yRDP0q39sO0y/JgOlElgF0uumEWcx7aF6WUIrjI/kF49ZyOWD6xL2VwfPUDzoGg+Ap37/sp0bkFe
pYK53VEH4j38MBUfpqpLijy7kCmd2fzWsgRQ+QSJ11L8AEW7IqQokDdlADOZPxPhoGthgl7bYpLA
MRxnMUq0jr1Ppe7FBdTAGa020Cp/36iKMutnV+NYAdtUGoNMmr0sQqdJqmBck9ZQNsxSqBzNzpjH
jS2DDc7k8PKsoAXY1NS6A++4iwuJjcjup/qoPe3eond3Sb/v3IZy+vtXu78ajGp6XpgjGK4pctFi
KwvG4EmvVZynxYVPeCY41iR3aqEevHRwMWYc/rriJq0/vB91Z2JjTWX3sqmBj2YDJbwCkwAczK+9
QMiLPriwHZ5LQ9ck9gaW3unYd+QARF11ZKRZdj7OM/FiMaDEJfjBTpGDdSpRIwPoi42oNwHDeaur
YdoSYLu2VvaHaeCaBg1gT5U6c4O9edkL+bFqRZj5F86NZwJhzXeukQTOoPwUx6m9Jbw9cjbtx8rZ
gt99IQh+nQrf2AnXJjG5FUyiOUXBiPn1BDCQuGrT2tm3aWvtGMREszDVAf3Gdb98wO5R4+DoFJvK
q+wQNgIB/tP19w2KQDHWSBHXsweqcFOqXeU4DpxcR7EDHcVshacawNAVkEB51uBcwpbd3C/DJoDq
2L2y5zFE6j5srKC148F02TP3rPmgulltSyATrxkUG28qFx1X0bp5FLBCJi3JraT1oG7ULIwfC8ew
OOhyBzA6x0m4SSvg0fD/jFW4OxTAuvscsLAEzGsacSC1LlSRzhRG1u4sHUNGaQ1Io0xcygSA8+Aa
p24wCS4edM5M1jX/UYNn3GQWymzC6WGV6x/aPrgQAr9mzRshsKY/qnwA5pAjytC/NTocB8eTewHD
mUcG06wuhHULmClZRp1PNeEH3akuXLR4rodiR0CH+Srs0kGWZPXLQXis2zizCLaV0xKgzvQlENap
Dv3vT0nWPOhxcUej6aSPpJvbuK36OhFTXSTAU9JdCaD5s91wDk2l/IOrq/7CiffcWnb6Hq+W4qKx
bQ3dII5tOX2ZGvFEjf1h5t6Fo8OZz7pmGFcd8Ot6QtlOZOB3PafF0/tL8Lnrrk5iVQkfjrwo0Szq
5abO5sTLigub57k1aXUQgy+CC4sxLBi+b4ctKFm2ahLYVW99dQmwdGbQ16zZvO59PVijPsr5xgCU
RmFNKQd780djY692V94g2SrlqVQKjGpBdlp9f//CZ0ZmTZad07wOAhtzFLjkA2m9b3oYEvhzx1hp
/ggGQe3T934VjoPKNdqL2AmAQuDy2mrLyK5vrW6KuvpSY/bca6xqBKkoobVaEXHUi//oz+JHS6d9
mQ43pPjD7G7NlQXLyM/HnhRH3GdOymohCRXGu7CgnXuBVYROgMs3VifVQXCaJXWvnQiCu/RDwwLv
4xI46sJMOBemq+y6sPqJz6DJHWm9JCzbVW6TuJektt9+CbJmM/kjlSaDlN7RSSUJCRufuD8/l4LH
7oTF9v2IffsNIM34eziZtMbi5iNi3W6jJQv9NotSfv/+xd9eg8iaxgSkPZxBHFsfdaDTkLYdD7ED
k937Vz/36KdxezUTXAXx35Z1+sj9Je6howcHq4FeSDDPDf7ppq8vbsFSqmYoobfzJlg2MBAdc9Ay
Nu8/+rmBWU1irBNZhuM3Pq0PaRR/jNQlKNG5QVlN3Qz5os5dFOL74tnOf6RwDtaX5LbermCTtdzJ
PPTutEwl1v3BHpDrOSIZ8hYueqiCxlw3YpeNZo5/DdF/fpv+K/vR3P1zX+//8d/487cGhEKR5Xr1
x388NTX+99+n3/mfn/n9N/6x/dHcvNQ/+vUP/fY7uO6/7hu/6Jff/pBIHPbm++FHNz/86IdK/7o+
nvD0k//Xf/yPH7+u8jS3P/7+17dmkPp0tUw08q9//dP++9//ck+Hzf98ff1//ePpBf7+11P+IqoX
+f3ffuXHS6///pdje3/zCUhhNrHdgPwq748/Tv/Cg78R9BddnxH8EP3FtZNNp3Pc0v4betYOsP4B
C4hHTo2tvhlO/4SrObYNn/XAdr3AO3HD/v+j/fZx/vdj/Qc0Vu8aIXWPpzmlFf+bmwUMIjg+QTHv
9HwEaoKryIYpV8sX1Cl3ZSHmOw9mXdeWV7I8qgdIHcUofVjZVgOhNIBSak8eqKfGq7coo8MSNtMz
I/HYadb9M4p+C6LXz/V7ynh6LELsgDAUywLYZa/x4l7Z5kaeABMlhAHSoytymJX4EDWcYneu86tW
y/YaoijgWneKlHfStcdLLaXfpyQG3rMB5qYeqCCuDabzamiCBj05AzLkNrNq4m8zksF41/OrcoZ5
hY3XfxU1//o0r195BYk53c8jLnwWiYcv7AJX8/sSVnI+u1LlwZbCtGZITEA+ldg58hgEZPvLKOrx
tkq5AG9rNKAve6VxQxBauurC+vwrhX0dE3gQGniUITCZ72IQfn+QFpU7D8Rkb1tlECSPi2By70Dq
yr6nOnVueMVoHRGYditQEZfpi2218rEisPpIBo1MExwjk8HHvFCBuBAWLqLyt4Bl8Iv3T1EPdjT3
fDBtV6OEfkWKj4XTKXAMp9Ks/uRAP+hATGNfw2nsqR0VNoCmjYngZDdBuuLAUIERcTZ707ED6Tt0
fCJjt5jIPe1Uv8+0w3eKT9VTmZfObTe77bYfy281KssJkUTs8kWOievrOkpTkYZeV+nYQpvsFvZg
aQe2eO0drCZtUbfQi9rls5XL0Ngg/IFbL6yXhYM9b6AGkKlF/XThxADGz3KUEwn2vZPNh4CbHjCJ
TOxqCPIce2axuNE4ueftlJ80+n+qpXGuAgLeZV7OLITfFnssbTiR+crLb6sJL25n+V1GvNvBDvy9
YBk/iN7Acde2lPzilPyTnmoKATHfvSpbkIeAyj9JC/dgXvjEHBs1aJz7ByQVQW1lERttBiONEs3h
kPDi0UwF6riusE0MfsX4aVpEl9iIgLjyBrGZAgTvxlqMFI8SuAMVMVDrAWcIjNfC18zzPd5B0EGr
IN+AwVaUc8Rlg/KrAT+LH+E4CFHAmaGUJsOKldXIQweMfKwyBdE12DWFFG0Bo/ipXGgydD3ld8zq
5hmd/4LlAFHAsZKhxxSoBY/juZ0XTqlqP5e4Isyd6eiWoA/CBNS6hiYaCoenGq6ELRDORl0CjqUp
nyEN4tNdxcsaZUQ6T3d9bRwfRLgc/x2DtgC924Pe4xbWA9n0oXI4O2G/aVNuhD9hjXIHZgoQCwnQ
X2ho2Th1n246Y7wVkwWJ/7mYTM5QwxUHvDz6U8NcUtw7fkPNA2rjuMjCp/ZzNhPfAYEuoIMdOrUH
Kj8qOHAXqrLeNmGRFrYTVwPHU2egcORx70r8t7MLEBtzUNB6+NBrWcZpzfB4XI42HgwkQzVVYZ91
sr5ZkLC2ETPotoE0KwoWpf4UyMPkKEM/E7/2yjB1ST/HwjQNKHCFHq7o3EG5s4VQI7uhzYBLjxY0
tzaqs7vu2GdoWBykbRDLdt0xiJN0fftZDSVDW4QSNUYE8w0DhZWuictcXkkgLDa+LLIxCk6lqdhx
5m7eQzakesC5FUx9zuG6clVb/pBuRq9C6dYBctB6zHhaiXtBB6o3c1fW8puwnB+A6cxZpPlCv0O7
YuLXU+m1t63vuUM00lPB319SzSGEUgVwUu9rjJQhbRYr2uc/NZSS8f2AlMlir6GtF9lDt3gPVbHI
ZgeyIGujumQmCKE+kX6q3cbRoV/IY0fR70HtqrISNS/QuGmVd1qLct/uX4ZMtDZIaF0A5iZaOE8B
GDEuPNVR8Np0tgdxDaWZExu3KYI7qPp6MRRNs+x2agw0OCvILItdUAxYx3oPLjdRYCwrGrJqUFDY
PCkbtJAI6BpY5vrjtC1SjkDRvMnHyPeEBOmy9UBiTGtDIcojYU1fkgFcT5fb85elAZt9N5TKyuKy
HLHVt2RYEGLCc6OWjjZ0Erx8dv2tp20+gnso+FbCiS/dDCUMqo5ZsBAPghppmsF8kbpJF9SV2uL0
1nuxM0HXQS5Iz2GYXV5LHcidsYWWVzWynI1jsfSh5La14V4j4S5n+QczVWMRac+pf8qqz8GM5eWt
i8LkFZDH4Gli1ubfDYMjxIemTWE5iUGDJAicCECGNFDzi4TW/a7B4QiyEhUU/SGJwdMIOoc8QeOt
8sO5Qg01tIKU+1HTQ7dF5dT7Oo/yNI8U2gl8qWewQlNwX8G8PUK3hYawFt8Hrdvd2AXh2wlW6QJG
Opm1w3kbZPFySoOkpjn5MBAXcjiwu72HgjNwrXREQ8BotTGzSqu9XeYewFho1Ul7KXYcgl2HChlc
BP+jZmOqcdz3pZq/QlWFbKjk4gggZnaNVtez7ZSqDvnQDZEgwH8DCL6AfFa346OpSzdM0cziUS5T
W2+Z0UOo0SzcWE4x5WE/VvWEZVk5kLy0jNxj3UPxs4Rc8YQ1yqY/BuRZodX7wUtJ3Gcbyjs3tF3U
PvcWFntLxveTQiF7QRVDxX1HNWjrVorlqYeCXA/NyDxhM8/opsr+H3VntiS3kWbpJ0IZdjhuscSe
+0rdwMgkCcABx74//Xwh9YxK2SrRxqxv+komVomZiAAc/3LOdywC5HNbE0+V1jr3RbpxnNtFE4sp
sbG95p6LpCElECEri/J+xQ+UhkpK/x3cU5+dtrpMqxB+uazCCqv2BYi8Ndwsovc/1t4ZfzTr2MWw
cRirKGwAcaP1xi5pq+KIVAq1US8bUER+uR5VbfRuaGnTnAe5cKBm1FrzMI+yPfB+AJ5jNafEJyQu
wLkgb0EuDIBdS/YPNcqTeZLOPZ+hjFIFl3/sS17SMq+eoP6peNNH97S6jf7NcmYfV3nG1QeUCxqR
36Vxb1VD/WNuzDVeJ9aVgWl1dhkXeaVMAnFmeSxkoZ7ybC53c95kN9AcwA/ZssDFX7B01ocS92/d
X8gVBB7AMSV+uIVtHXvEORzX/YBUbCn7u6IbZ2RiIwinxm0x6k81CZA5/d5LUVraIR18ng3pFvfA
ALY8Tno7e9Vn3T041dLF7DHTvdNTI9ibFWVZ/33eGgIIeDrv9EEud5MwHxy3xoScVPN+UQvqnAS6
qK6SLaLS2cCgyqK6JcKetAe7gvUzK/0DrU9/WSh4olHnxAuT0YNou07WHcyDU+b1OL+u3IzEbLdg
ECNrrdQT4GgHvu6wbabi1V4dopYrP6tvPbMo7uZ6BnZcdymD79SBvlHBGS7i1S5bE+c8nW2WGCTo
sqPdVjVx8uUU09U47YZew7GgsmCaCpAphfFmG44Ra+3yDNbhpSzn50HAj1BTjZVLbtIJ+iyBUrCa
20lfWuvk6MkrXcdPOflxZ6TfSdghtCEzb8bRKw74TfM4F+vNMmVfnXSrrxwoRceUvuSz5gQTUWKB
I7YXtx3vhExUpLc6D2TX3MrKNm/6xYUa0S2HyfHLG9Mdn+0mz3YpjXAIISWqV8ItjCWddiZG+p9j
MawBVVmMk5pZh5b1YeLJLPA6s4ptzSN51x2Oftbo/Hnlhrbsttu8d+ed9HFdZ9MmX20lfg6gzI5d
WX7RHEc7DdUYIX2j0PIY/0xT9lbq1VewUmaQwzEiJBBXreur+ZUh+zeO4BtO9XtltXokxVjAxhi1
MPevWbxT5ew2q/yRrdNbXk4gS6t5xZHb32wkuMWgnbwgc3FpKeqKXebYu6rYOrrKdN91uDc5h/LD
li8fDdLL0KU7CkbOP4azg4yFJ0FwtFZI3uUQWUAjogGuxN6lAILZ1ae3S6LGA5nya4Rj90mNjRtq
uX+Ai4bOQ9+CqqE8tTUo2cnYAxZoZfHDJ8wmoKQUAe0XOBDd3t6LHuO+mHrvZqHdOtA8PSxr0pw5
PK0gKZ0+AE6iP3MmvsiV6M9MIrAVxVpGuj+JIuDYXF6cdgDw1pcD8gc3QYdHvptyEy1aDaWHy+B9
bf3OiTZJYlPR6Bi+zCXoau/DLMx7B14UCYoAqATgV3NuGY/K5DWbdAPkf9EFS+2497AcDlaj7/TG
AwbYcLTmVW/tN41UCXxZabCkjXa0XOu0UpQcDLcpjpoD/qof3Bf44ocp5aVvos46rNkGXwqfsx/V
zNwjYkn8IzKNW2/W8df1K9Xspis70HL0NgHayymoqmw9WJuH7qV/mlDP3prbtJ2aFpbFSCF6kdsk
ceJazQ5+2ivEqxW88dwdtU63HpFrlI+EjmqnQuLM8S1R7DSxpM8gNaqnSqIbhXVgvU+N7D5yoqdQ
nuiuHTjptL05BPPte+VRYdjVt3UpupZXh5N+VZX7qniz3C06/jADhQfDdzGdFZqQG9m7ItQ309xh
GiuidKxbRfRGOwRtl76vjseoz2Pr2HSzgDCo1VDGlBdmc6YfCmPS4tTs3k3m4beVMppHBBCk+WTt
3q7aPlK1km/epIMT7IGaoWK01a0opgo427gbWs26LdoqDU3U3yLSM909Lthf17AcRR3KjppfN3Kd
W8t4SMY6skt/vPOF7KJBL352NLAQbuM5KygBLM8rya8wfRl4pt72cKaNNmxTy41J4cYA0VppBiui
yJLAWtOqZz+cQ6sY+9F8zvL+xp5Vu+sbPG4DYMZw6CC1CMPvzkOWureL7ttQxGT/lM49ryNAQ30a
aO6qyDOu02923trRMPpChbT8CzG0VdVjZes8ZLNMb8La2VYjEGvthqykOaCRoLvXipL8VwgwaWgX
EjjLUvsw3Cb6r4nIyt/KVm19WPI+SfDAGUQodNjNRsZNUPtODuMUYNatbt7o5ZCcyB2buRFzKwcp
PHuUvTb43SIb6+dJVySQJqs1tUGSCcq4JfNof0U/O3uzWZx7DdZcRKxjcaB67LIwq+vZZoIvqrtk
XJr7AuxKFa6Z49M7cFfHNFH2Es2J1jLBpnbZrZMLEqSgxpRN2p/0zm3f18lu8ZZNabvzqdWsfcmQ
wgkTq/H0YCAM51jCw5z3ybaYTZB0zcxPE+uuc9qpDDy/8C5rpqdfhTF1X/1xGU+LEn4MtjrQCGRe
A86v7ZxMrrgkvVYcKev4CIqCLStl+s9hlXaUrH4fQBLIjzSB9GsrApnILZ1NO3Z5Z0gIkamUXIk+
7xptEj8cu8hP5pKrK6fzOyvr/iuXJY6UVMsUilT5odHhE+ZW5SYXvX4AOOuE3Ij63WAYzr3SBu+S
M2t8F6VE6Hl99dxRvGRH2nL7Zi4ck99U0/Ye47+HzuE6A0hXnJNFtZHBotZyaAJYl7wwO6UBq9EM
lolLmZSveSqXXW0u8sumJ0vMe3nZtelG9ALDHvNemmK7cSHGBnUzpaCLLNy541o679fk34tKQNtN
kJoetUXM34uVoGk6yDvbMMaHtq+mQ+UOZgRTCX8lGImJW9B+LupaPhmmDZZytJyXIvfWZ30RVTwT
qhnMA2BIozQXJGnwHHvdVE/4dHXy4mm2x0ptgdTBjRKK6QCcaZkcFbFjorsNtroj1YDwzCPbO+eE
p0BEWae7XQSQqAvdJKNBod93LMR3VQPIfUmzqJlRDJqTcqBaOx/zJB5zsyHhrzDMoNTWhr7Fv2/Q
8yO7q8+1bfuoGjo3zyIKbxmkufe0zEvCEae335qko8ltc+mCKp/mB0fDmKc4Q4I5lV/zodtIf5hE
CLG/C3A5rWq/oLncuX6TjXG1bu5dtlEleNWUIaEZKjvITVN/bh14VWprp9AfPSBTvtUn372s7++S
xrNPrFy/DR0cycjESb2zlLJiX+rrDpFXfpikqxZ2RGu2MyDM8kGsU2wI8dr0zWEYnSkkf3dv+E55
qAbTDKxs8N+Ito5TCbWfA/d2Way9bhMZp8FqWsr7juJnTkf7MAzDb2u9jaG1VOa52dYZwhJiSaSV
fFsShUJYzyKN4DtUaygk8tJMGAfZ6sm3Xqwcx7M0nkHpx1LlS4happnDWuhpuW/zJZ8pQ1avv+1S
HV6WrTPwOhjVVNK/u/0w0Ir24KjsstD0cO7w44fFxp2AECZPkP33lNyBWQ++f1rTViUQxPUBtmlq
Fdm+1uHZHu2FEuIuq3USL3u4Z+rMSm0sjjlOvZ/pkE3zqR6XJNyEw5gT017gk5y4dR19YOWdR2fp
gzkv3mDO5hEkyYPyCWRY7P5MXu63gpjdIVjyVp/CaLTUJWNetS5EDS1a1OTLLne8V00Wx2Kb3/tt
chFQ2XZYjE5/ieB/9Xh1iTEcJnizOdotUrLeBYvpoMlX7yIHvC2WPmQR4v+DENKPiaP4sQ7+jWUm
Z279Vzx1+2nOLl0NBljTqmSX9HUdZo6igF4eE9jDZFnqu8TsnizVE6YnTJK9ZUuj4t6rmi/NXuyn
fvOPBjGEsdX4GkVQyZRnSFyMNa5DB4hID+Dobabcb3Uj9nKR0EV9W+7hLD5iJ38enJETq7iZhbqY
ZCUwFfM3chvWo1ekSdgbBBL21ffV7WomLdl4qYW/o0FiOyANk1IdSiYW44pAGN5orarPPQdOrHeW
CtqxS+kRKOT1NIEUv67vmriycVu32aWC2dyuqtx+PvnN/JEb2JrYyUo9zqEb8FIWycUrO/ckHWZ/
9gBB9Zo3nuh8oOYA5d6jjm6Mt176TwhZzb2ZpOZr2kMTYyh8M23O8DjWmjxPlk6FrzhbKsctvjZX
ZgrRh0JzCSQk8DosSXfS4gki0MZqMpdvDLbr9ScO9NZ/WROZfCDpG9KIYrXPbueeXiOAC2xP544J
LSSx2ucTX3kZrjvDU+l3qUGC23l2XY/3dpV7w9fSGpEEA98ttfPa2Ewrgqmrl2GvdZIPIHWMjPBd
0Hlu0Co9QbJCxY3ifVpeun5+rDLt3hDjKyP8sO6kcbBBokXoP7OItxy/u4MivJlcgFlEVeqjbN4p
fsQu1edXSsRi13dMGafae/Q0jZmdrXc3pQaObEqde3deS2sPdGfS8V61WpAoXnPBkI7qgThQuVsW
2/Dj0Zz1N8a3PHGmP9uhkWSuPKQq6S7Ssctja3l6x6AmlY+pV12v7xrVxUdJQGHhs8VxS294dGDF
JZxQtn/Caa1Z1PTpSGqnRFo/gzY79CUzCTgTGJBs5b4N5uqu57FIMpMgEWW/6Hnyg4HzdJt4i4di
z3LssJx0s90ZaTqiuaOhp0/yUua4+vwu9KYIFg7DR88ax11qDc2xWTqH76hMd4xn5O1WetOjV3Xj
o5xbZ9c7Js+52X2sSo4ESGvZl4Tz/m1rNQ0DxVh0Q9A3OmNpvXDEXld+Cid7wGHYrYx2W0b6cugL
NyzLWt3ikrUC6DYOD8KkDuPYF1/YiG17bzSGKNvmKjJ6Eg7A9H3hfFxOCMb1g+KNFWhrmkqe9iG9
mMlkuui6WS6MWOruqjT1wy43jJOfGYwUyk6RZTKt+Wnzx2Y3Kcs5Jg7fcpCl+GfU6rkvIELs13as
5K4RSRt3GYWvUSqKDtFXYWswxCRYkBcgcTWhNOs8mnJzKyIgzMi+nWw+WbzhItOq7B3wZuYWjcdC
SFOkvwSpmQ5VLPMFIb3V4FXNJ/fiJJP6suTb+EQKwNd2qQcY1Qm5C5aPGapa02fYTxihR/lYVkt5
sbZqeZQlPOnAbwCmdSyH9yiYre/zspQnC6IhdxW3LvRPRtU5k9158adTqefVbszT9GfvgnYiXLL5
qvHuC7J6WsgzGD8mBqAPidJuoICfNVunAvOHgmKwxj39eHVo7cAQFVE5sGEUil6pcAfdCtbaJGnO
oEY2InSlr6nRbjNDU2nFcnDWfcm7FDHn5r0O7KSDqS0QV64Z9tlKwGMXTOG56vx9qZh9rJQ9jC58
IzbK4ofKlBHnjpsd7X5+XrdFPzRu5z7kmr/uzWHzv89J3b6ZfqOdNadK9nXp+CGZlRYTCYamTePB
tdQoC89eZ7nfNDddHrxi1sMUgOQLWwVnl8EYDdK6hsWdlQCPc1yjWz52j35CTgsvQPtnh1QlFhl5
zLJ37MgytflIeSQiRany6mxTczviSghEUy5h5tf2PpumPBoa97pgGIqX1p2KwKi66R3bwraHbVdH
lrJnQKOZuvHabLoURlc8rmX7ZE5uth8HV4aOJ93YteQaaBR4v1WWknd82/OjcFvree4RB/K/iOll
Yoljh3ptat5tJ5w8brucARhbqKCpJxp0Be2w5LW+0XlYZv3h4ngIGAOU0HAnJx8iNy87+j8a5ciW
Gc1GjbssUKvdAQ61pv5DZ2mkh1qXuLdz0y7MaRqt+bZYWgm2Cywhr6iKuXymCEU3zY51pm8+NhMx
FhGWKoO0ALkUjGucRh7HiZEpq7w0dtZ5gIffAnnSJ0j6zIfjxKRWcoxeO/qFS/y1B2Hly2Q2voWp
N501xK1prqIZWsCuXFr3ASDEygPltUwhPfMm57rVcW5T9+ym2rgvttoDAVuJcV+tRvrCa0qLcCSU
4FnZu65O276y0Vgfjd4mc1fzeVcpLI4SaOQR1It241i23El3dHDC5qPYWaYF+F71Hm/T9dtqrnTI
3iB51v3t0qCMCwhSsPZO2W07S/QwWxuU0eZsbwENGmh3MgmORUkdJTaHdiNhW1o1o/HU86GHBTD2
O2bJduzJCcLk7OcH25+twHYyltZ6ogGXZ7g1duptETL/0LnL83CtGZBlc2NzSnpFNDvbdlRJmd6b
NbgYdyIeoSW3jwUdA8YqsSgR0xH76uJGCwVRSFfNVHTy810OISaUhpzem64ab9zc1k/lppY9AwUt
NGmfIl8rikPu08NtVUEPl3oMuKZEPCDg2ELbm3KCArLsxsHOFJXJtL71mV7vF+H21xGqqN+9yfX5
7EeSmwsk5rlbv0unJxKrFMOdaDbjlvbS+SmzdQDt7jqRQEh3QALDTeiO4utowMJV6/gqZ8+LK5ER
VDdzJ+zLxBp46MRzKXRGsbCeLXxIu3Vd1D5f3e8sssg4oM0L8LY2KMhreJarQs2iZc+2g2WEDA2x
74j1eR/7lH6SpfAZoieb64EXDts9+ZxZi882lYCwgyot9dOQ4Njrkia2z53y2EudooNkj5rWBP6s
5qKjLkRthpQ73Xhctk2+lIxJtqiFHU2b6bYHY0jW+3VEBRSs2TC1XITsY7thQB0bmcPyY2sw3IVT
UVXHMVHNb8vQK8Y4wnPz2Bv0mynvNkn5qmZiORi1XdS4oYhY5pknzcjelT32x6HvParEMU3uctXS
h3bj+uAw+DnqTT+8klDCRZrbPGwxDVk+BCwA3EC1qalHbkqT/1PKFKWkPwon3c+iMXjJ1slkXyda
djhMQAqBeWXnAXrn9xIsKYOntrCOgvuI6DR3UyCFx5W30iJ+6nq6vtSZk4dQj4yTkRjXXfVg28dc
40sJWk3q7wNaniQeyMX5WheKIXqdmneV7ekPmaWSuBv8oj6vbpFGQ9psj747A+JA0LLMgdFkIDhp
NM1A+aXHAduzhbfymYfFwvx1WLhF390uyT4Ke25ik814wOL/a+ZlH6tnMIte00zee6RyB72FESEw
01HjTBzTIJfacpo7MdCkYY3Ym+tsQroo/GtISlKHHskWX4heEPfZoIgmarLGPk31Zp+TUqMjQmv8
zVIVQ1qVOodFkyvt/DQONzMnDGGtmT2ezbYzD3rKqpXwFZYUVpuBkN5q981rCXugmJhTQGZ98mS0
3vBsWYV2rxM3tu9MUpzA56uhYsHubcc+S4cIlkWaBYVWjUaYXUdBS4982qhJgtDE1Zu0efz/aw7B
I3AGYt+GsfTPnTCysCtno4PgZQxvuUxI1N5WT91VfdoziV+zInSLtUsPi1FXOU+2P5+NptqixBNR
ZRJp1DO53IucycmeDEdlBg1bXSveCs2yg9bsi1eCGqiq0uu2j77GO3RXoErrmtOBOh2Csi5MvjZ3
dbGOpBMB3wh3CL8KdRade3uUd3qWr3FZiSlKUlHGdoLzhRlJ8yTwRxWBJiq8gX2rxMPmp1fEUy20
c+8Z3cTA1bGexjnN96ZSHeV9ro8h4fbquU8kY1LPtnHTLssS1T0dG2dN2ngBb2SfNAZCbcIyH9w1
sAVkM4N3Ubtrct2pqD2G5WXKPWuisXHWlTVFm5880yrXvcUSkc14Be1wSNgyBkqtZtj3pf80TWzW
stZkSN3hTCLqb+Ol1nDY9JHe1xZ79palSGrWx7qy3W5nZZUwHqfRHL9pVZc/yMX11ojO0LsWgYNH
ssRs5Xd1Tj3UF/UWa2wNUC5pE4vyLqnMOVxbIrKpB5osltuAAdZkWbAs/faoqX45EBeyDIFTpnz6
2CtnhDe6uW/l6h5NGqd5V1okhsnaaiN0QjxlpSSEm7EBiRLEIeS3/YRUQG/zZN8XA9dV6OUNNPO3
Yp6dL8pHTw6ec6YN07L0QKmynTNfEdRil9lGWOO4QFvJ/WrgSWBqklqb+b4Zq4w307oRGoM1bvsq
LGYnv4Wr3tCJ8i5h6DF5bcwqZWTCRnkf9q716CrVRwDH01cvcctdwWpgh2wAvUltrA9KvyLEZ+u7
yt2B2e+QsVeq+6hZeoDi3J1WJp6kMJLDsk7MbyyUWDD5du3QfXgLRDbUN08OsvuXhmL3QVqs5HTD
Gh9NW7CrzwrXoxpUrZbvt7Sc1xMNL6sKrR7d5aRStkgxfQATvmAqIbixJppsNBgdgYz2wV8cxEmk
giBbKcVEFEneesn8OBs5f+KI1rOPY1Vr88syd2vx9sefqGxl3GX0hV69QJRup3sCKG2weAvlJvPD
tkQ7ZOoFf7U29VUSaGSnjGFRLP41hGVyfxh20nBmJGBI+CAVY3M4tOihjLyVpBI5PI/BUvgoofSV
UzkYe7tdfuPZttpvWragCnI9rfkizELr4kxT2fKi8bD0txrroSUkvqBxzs3Uc9IBNXWT8x96ktKX
nn3oRyqCyFta1BiTXkIMCw1HVgRPstByeVlAMJweDVlga5orEgtD63chkr64U7VXaZMhXLtK8+LK
ECjIlKcRAWj4yzoeNRbL7Z3inWTeJZqXsUsbpdl8GTWXl1Y78DEgTQJHzy554bbFxMRkPK0QyPbY
Z8hYSi/z4DgfNQU5Mw9j8Q8pOIGwTv3B49+9WwuDNWuSZhjjbusZ/6FYNG+TsdMfrxF4PuqwbD7S
JFRG0Hht+mGUw/xMNwkWl+PuuIwFqZ5d55pI5FBf762+0t+b3PQf+3nIb3PcsFFC2fJc53VxtB0q
3Alx/a3RL3moZZTXxECVP5rFJkq2zTHlBnNNOa5SQz/mExJ51AD213l0im81le3LqHJadGgN19az
Yj3CXmyzv83SlPcJlrw727NTSr5VngtpzrfupFbW9cOCGZoEpEQYY1DbPB4By8/q0I7aY1YX95vm
su73DNke6Xc2Jrfp0LyahvE+KIbDub20l2lgIowi3bobEo3zcTWYDMnuHcl0svcmJZ5na7IjzZuK
53We3VeW3WZM02mjSPGaQ05V+duIhjsuXSqXoTGcOuLk7C/mINAwmW5+ynOtvlELjXte+49F5uns
DlCfiWXovjCh/VqOoyLxpCwuJU/2l0xlD4LK7mLo9nufpFsa29R4Yb9BRbELHQnUgjTOzWsv2jaK
NJD1TK8x+bilJCzIZJXtTKV5kabqwkz3ez3Sam35haXoKkD+i07XNS0WoaZuOL5uePon10zaEojG
4mTa8xpCi2UTqGUfOtnxPP+zNPmzGttzTYff2SBHg/wZ97MS2vArnrqmHfdsOmqBilW3jd3A8JUB
0Oz8NNkyBiM7/BRjts1hkAwVz94//w5/NXagjqYSdnUP1a/hWz7TSj6Mfzd4tD5D8qWa9thGEcCC
zJHIK5bVjOa2s9KLPue/Ipf81Tfxx48kJxdUh+1DNvgMkZ+drDMBBoz7vC+bLxL1FGZZbymggNa2
w3LFYfYqMqtbfsGB+u/XisLZ5Rs1BdwU8Vn9vuZqYzkxdnuEr8zUtEa/Hs60FeiuS/ierHESVvX/
/AH/96vlyzWJU9BtE1+C/kn1XdUeYGZL7/atmLND73cI9uRUzN8rSNrfTbdmpVxg6/0FyOSq1/7r
Tex4nu+aXCX/RA731+81dX3Wb4Mc9umKaTBEs9H9JJ13gfkgSYTaY2X1/HAdURLtfG/gffH7Zf9P
+1VucugYff1z+GxY+YvH5X+Tq+VKgvoHV8vXfP76VxvM9T/4L0+Laf4La4rueIbwQUZdsV5/eFrY
8P7LN0nysq9TEUu3+W/+r6fF/ZclOK/o2V2TnJ0rIOK/PC3YXRzh+C7CfQFm2vH//zwt13Pvz1sK
bihvI86pz4QLzHdC0xed6uxi3C0Xca8O5j2aSPdMUtEvnGBcx9/+jE/2Azvt9CUrUuPiPoy32WuA
tvLLv33O93/8nv/gA/nz17/+yH874ViE55q28VdbF+8xuUxv9aXe6d/Sn/YvUFKfTRR//ohPhyiV
tzdsKP4vXTYV94MHacVLJZSRsUOT6TlDHSm/W06khh5Ws++P45onh7nXl13JUci+qrX3OIOYJrIJ
DYsSjWXr9B40NNJyaCAE4z/lHNa2c0O0MAZbZ9C9aO5FPNsmq0giTOLx2lmmbHzhfpKh7EEajl2K
iABRP4KKLMv2RueKN2GUzo63OAWSPtQ/ZwaEodc49qFqRxVpOdE1aDsUejC3CFaJdyYQZdPtXU/d
VFmlh0b6OPTVgWKnidlnuaEsmQFUohBBMWnt0WVFSzqiKu/1Uv/APFBbgcxG+WTmLD0EkpantLPs
fTobjJvqtP2h1yPSFmmrPVrVNNR9s34HAWOdWSY1e5a3VYx7qrhN+lKLak/VND+sKJdZ25PZzvpg
6I2bKXOrZ4bRBMKm+XxGvt1ciL5i5UnUY5iuvc+PwIU/KCU+vAL1D7skPVQ4SBBaaOmx0L1qn1sO
QeZZAieLVIXAt1ivKlhIQW11TQzhAjCQ1X5RRk78u6kJamHV7v/5Xv3r4f3nffTJbTnatTeOK7eq
fZMf3IiCyNqbUfErBufvTqO/e5I/W69YVaGh5+9H5oyUwb2RY7zcU7STsXnySYZ/zMADB3mQXCfa
QRpddcT5iUSBbXr850v85JD78xo/OTOlNoLHX9AHewaMopvcO3fbgexmZiiCchQz/cOcH4V/TMdf
WcH+08f66V1IPIGT1VppXZQ1k04EDzsc1kKG3ciVu2ZrghFZpljLjP4X1dXfQr2uZ+anGtJ3ResQ
o7pdBAmwfto/zx6qZoI8s1YSApXHlfJvq9pCjiaLqPC8L9SJMs66rT51mx1ujFkdj/n/W2ZcVSVp
WGoyCxk8fZm15syJ8osy5a+16J9fx6fyxBsGt7SrfruUV3Xd9EDfH9iRh5o378/O9/FXkdO/X/nf
3HufWTiuSC0XitV2AZDQdc/TjMaTEdwYvHszktSdxVy/EHGdnT1QYSG50Sa2ixdPux/GQ6eemuL+
n+/A/3A3fEbm9ENfa9uqrRcbJ0U0zoSaXtzmm2/UsT8f//ln/A7i/Lur/fTSMYxr/YWl8WIFQ1Sc
7xgMXth7Rc5tcTNBeENMGKrjGDHKjSGcBXag75bwto38vf/Q7p5UUB3X+KkLxe2pjEFInn/1pv3b
eBJuzc8oHYGCYpQ9v5rBRlmPfQwE7o0aK4YHUf0Tde7m4mE7oY9HbRK03/75E/lbPuX1x34625a1
rtBJkEqc5kwEA+SUQAPiWl2Z+7f1SxWsGzRT+Qte0H86Zn4HJv3bW78fgcxe5x0XsU8P5MEFS1CE
PqepdUp3v/os/9OB+plagqShzBiKbhd3n+zHV0KtL6gmQhxBT4yvD9NJ7JoQ6fJNEmvHX6I+/9rP
/L9n9vdr/rdr8x2Mz7o7bBe8C8HmfM3lHVviTuywOwyoRjD5eM4ztgALZs3IJI0NOj27bf7i7vav
39nf3d2fTjf043WVMIK/VB6bk7F8xTN0a1n2ThDLhdkjlN5xYuBdkxWM1Lkt0UpiXnG8fZu5DCHT
EonCPnXmoy4ZS3QWzksHj09B6OIX3+oi4a87fWENiItK5CGlL5Yqb5d1084ijhN3qWDkJC99/Siq
Z5Ow8bY8t0Rjj/VJa157/ZGcw6CyHnLnTQI3STeWk8j+xIPJb4hNEq+Izo40fTTWO2tmAUyExpp/
eGsZ9skx2d5HsYcdczbK+l7WKfFd8pxp2OS8IbZQL+DbERY5fFhD7eG4kNyYA0cz8mPa3wyVy0Jk
IsjykXJnXm5mFthNoh+dOueLuoZhgxNZjLeB1Nxl4jWHRC22BocJV/aRGeNN22y/dPj+/Vf1GcXi
i5yM9I1jV+zzM6tX/aY8G4eCYMawujcOQ7z9H87eazdyJYkW/SIC9OaVniyyvErmhZDULXrv+fVn
sXDvgZq7WDwYYDAPvQFlZTIzMjJimU/xm3SGF+Bf3P5CO7W5ceBXNslSoSVsx65NA4zsE0d6gt2o
DHScXFke7JxvOe0r9Ww/as8rNZYuyXwM9On50HfN8gf7k1zkGCiHSyIkriZnSFp3AnELyENNmikq
bdCjKdkdQUKxpD6X2e6WgZAjEZMsibQCkA3bXv26fKul8zTssqr+ADEYlL1JG4Qrx8HEKfJ0kip1
FAvliRzlujVKUktm6Ucoc9edpw5sZxRlrKAwKTd9B0EUMHP7yEXMhT15LFdEAWwrmo0xnEgcyrP9
qpK9+L0aHJIHVlkrmAuYS3KamyNbajyQcC2NhBW9HtQdny/R6i2wuPdJEWDdrkEMaWF4BoizMVBq
ABJIn6FDl7pU+t6AeYOoIfE2mDSztTzOTQIMzka1bW17zAnJryDm9WlYAYA1OTXPKemgZr3DUMTG
9OiVELlU8opx/xa1VNJOWJXkxxAFkwmVTl9rOlTxokrqdBjmcCBMk6FSRcAQCAFD2Qno3JgtUAIx
O4ErhvqxLML1V6c8HtawXtsBHA66deH3LeBOTKAGgoddLPGt1jdUfaYZccAWQsPhOwbist+Yztps
FtnEBIqu2PhYKyQsYwfUECMHE4riw/fGblgbYP73Xx9jEJM2YyscmNHu95KeK5xGKIRSIT5Q2g/x
J9QDO9uoUD3ULEQmsNQ8GsOCYsF4GJ3AN1rK+4A4gUamJ7y97q7E5wy2w12jdpLMVrs8OgA2/nya
a7NcXFugA1KAcCPzKTMjA0mCQHWdOFTDVi7N0CvBdnGoQMCY6ZUgZ6da+UFq4vt3bfWqRcn8TU9t
YQe1QBlCt5poZvKRlCuFVr8ppTEAQ/mKv3Br/3k+0YeqvrzE/UczCTbXEukJI/BQYKHAtkuncrOU
hfAjvdWnLtR5Q9ixNNgjcmUQdgqP4GvkEqRRoQ6BojqAaD/pe+eb6PgHdruhNkz/W2H//xMX7j8q
S37lEx0bjU5E+bIUfcTirYn0dOqM6Qd8K2A1IaVefjP7sje4wp5aNQyABxhhyI5HvFUPKlfbU6CN
gguTmZTbShbn7/Pf+4JbCjSVPsmAA47vNumIB8Rnq3daqtKvPLK2jS+yNvXFCaMhzjQ3ALHpnVpr
nP5cu6WBxCPbRWpmSi7/Vh4jE5hSpZVpA3A4lZF9ndp489z1XB/NcJF9o4BIZsmICDImr1JgNGDB
5SC4AdAaDngCG1NG4E5SGcCNgTQIiu/EBBNuGkAQkVlL9NDvP7HhuyRwasXL9ZdYAq7gtBu5wl3N
/dHPm1ftV/zhgKVMB6ijOJ5HahyMqA8N14AgugMDv+teEhHVF42pwBID3bSzfdARgXoDes4gwz0D
ol6gg9g2ZDdoCXCMXfMqAa2wJCOtpHNhCt2nMbjrxzrbB+CbQ1ZiI5atnHhOWmQamZBJBDgoo1Pp
gypqQBvKgCjIggrjehUxTJ1tbIGDUBsZjpNWIvMWrxpgFiiTUth4G8iNsmVts/qR57D0axU7WGiO
IHEg7QmDXcUPhiC+p5NFCKeQNEfANVtmX8GVBtL3WgGqy1g5ZQ29b3ASAQ4AyKPR/ehjanG7jPBr
BrYv8ApI8+BFAVFp5tSD+EF2RLURjh+KD89RahGPY0LIBQB/cOyQewBDplN4JoMm8lXuIxWNcAgl
oaSY7UnhBXimUoLmwYZg3d0E4tGGW0TqtEhKsp0IyslTtTVpSIook03Dwz4D11wVAQcxAO9SvFv9
Gu9ZMwLYVIbcQop6zQHqNaOZTjqcQ3Z+ow2XUeMv6Sn98fY8cSyiV6amNHFjh60kapy4yJNSBl6e
HrzckcAz6qT6pqCHeMoyNn7zIVYzO9A4dSNIzbv2waqIc8nk1wZiUZmNshZjhfvGYm1OTa6FA+oS
UgFCSa+ZHBqwA7T9Y2z510IhdpIqbIw9T+fR0IsUpyOKBLgSDM3bnINKgDpokTm5wka2uVJ+4MRF
/A0hnt51Jf6+BHDydbgIZvdK/AV6knJjAlWW5yu4+rUWcRair5wADS9YsIUKD96sAF7lrZYJdzDb
SaMtkLOaHXJRUGx57fmYd8uKR0u3CJ5Q3wcxPvVph4N+DFR73kawEFN9NNofuoCEv4anqAaJsfIi
gjn2/onXhnioXnDowZUGOuYWydO+SGRQKiDZPDisoNTitmfYXan80e9bxMgUEvcCR2FNhtYIACFt
lVTraj0SADRASlSwCogg/GUSX2ID68INr6jWFEr/1wdmxOytnEGYOuX8gWgVfp9tVTFW8lBOXIRL
qs+HOqTxu4LOACObHU40ot6FYxIArFGPPISQWNgB1FCDSxt/Pf9aDzWGEfSW3W/orpGA83iU09tj
iVoErdfAZfn+W99qDIV/YL7b7hhCeDjnd2Atg2V8bC2wMfpU37J9mFuND0/bIvwFTJwRA4+p50Ck
lQYUQsGUoeBfZUhQFIZJJF672kj80EdS52KF6FTI9rSyyBkspVVu1OlS90PSxz5WeXgkSCcAd8vU
LgqwDvFMBM9RbgKIYwDsI0/vGyu3kqUtXdobwkt6eo5OzMF7KdT2kzLHd2DPs/2WEPxKEFqKoIF1
1KL9iRHEE6VeB5k9AB22GcpXqoXoz/8bXoWKGPxqjnGRxQIz5uS7xBj0zoKOjhsCP603Mop2iK/W
eKQ0kCDSjU3HPH5sc0uUh1cJPS3FGHlMZH8f3qDLcy5UCEoZo1molTXp6WdypHYA+twIlz/mRvgy
KN1Nsj052GP3w/7Ed1G+s/LL5s02x6cHcUFYxMomgxowMHsIyRcCGHOUVva8giItLrY3Us1hehIf
tjLMhRrg/316CIsgCTBKTuZz/K9Rw6hUXpHOxY1JVUqL3E05vcetBU5YRDrILhIg2WIQqJ9rqS3p
tJYbCexcMlU0JpVXeTk4jxZ0ctXSASbSbQxyxx1H4yPRipf/8ZgswhrtV3xX9fgRjA7ivfZXMECs
NwhrK0tYS9uERdrW02Sb1HM8B1ZTnudVG7wqXkOlkEkV4EZkv4T+Z8v4bi1gCotY5SfAgkrzlwu8
r0LUp9pFCQeeMSrdKMj1UYRJ7Ia4BEaCIxTKgUtMhrSRlTw0W0K0/o/tPRFnfTHnif4t/+zPk9X/
DI5g8hfyO7+Cp6BPt/ay5bq8UrUCWOnfAOF79ShWLEajFdHg7et5UqDfIJ9Z/N+kUvoB8PADJARl
Wk3VWrsBrqhs+R+sXAn8IjhFElj+UoWxoTKupQoigbaVFTGPCy/Ql/x3Xs1YRyI/b8lGh5Yaa0y6
iNIHKYMaaKVaek7UWvH1WgO4wWR0SgZyAkfmyMvVJ63muoekm3OHHVpkeLaq5MbHvVvOPQhA/CIA
sUw4QYMJPwvAdS3TB6e9dXJnUzIaDxbkqORIY40WptdafaNkZFE/ueMdoKXgDFpjmKhAWLQK+pI+
4pbozcDy9S1jD3o+rY9+2yJeTUlcxex8yCrdNzun1VpjMgstNkj0C6Hc4Vb78Mi+VUriBgZviMqW
3PbdkfPRyIsgViRhAD0UpJOktJ+FhyLFg8lgpAAMMRByFuLpCO8jSKTqNG7/g1S5RH7sQSZGmeZG
91AP1AAbgH5KdgM/lD4NlIIKTlFqQglJQ0KtoemY6mz0XgJwBxw+jGS544QOlWQOtQm2ScnL/twX
/9t6oPrEwLXcOEZN26PfABRy8M95qYmMAhWFjYi5cu3zi4gJnHXGdRzWulU4PTmUBqWjQaS1L772
iiqdMRisTuqUXe+2Tvpa3YBfxNAZaiDEJIYEt9XK5cC4UfjOoI6ptBLgEgx0wAXkvxS6wUDMa6Jc
GKXWqC+DVhggelmBfNmY/MqdxS/CawGZinycXyzUYXJ6jTegzHMoFZBQZdqqVV/pLeFUHgs3cjdG
XIkGSzvbmBjgkjmPWPiTTAqHiLAn+ch4RlADgqP69SeFnZcqnRLDXwsonY3zvpbwLy1uSabwumH+
zkAdaek+tnPF4k4aJEC0y9bBXStlcYs4GrThxFNQLXFog0ADyZ1qmftOWmj+aBO+MLRh+iOx76wh
kqVJhZjqZHbnToH2L3Qw6BsFSuM7A02kWCWPkACsoVuAdHov9scWeXmztedXPvv99P966gudD/nj
QaSc6Zt4m65obKEKVP3Bc+yzAxzhUKRgjMujxVx6i/0qXze+/dqwi5ALae6iqeZvX6npefyZ1AJB
LZhDPaUAo4ZrLUIBFHKXW5tt/sMPohm3iKNR2qDiJwBrNOHW/usxl7Y8Qa8WUf3EtSrOFtoNUHJR
2UCVrhuTXBtzEUFpEMmiBBxOZzxJBzzK01oP/nSNMsgttEkbmfmAvC78Ec8j74bhRhF7bdBFEOsJ
pvKGmgN2bPiguJsUlnjfj1vbZY5Lj5ZxEa8ayJMIVYdl5CgZVla065+hdeqyF/INomDU7fnKre2O
RSwawLXJ+YTHAR0TAQ9yAjSLABSNhqxhXOEbUCXFTTJEG8Ot5VtLu15P4FDRizBeeRNaOdy3e+9W
uhFsdGUgg66VWTsw8rGg+PZTm7BNsmkdLSu1eQmQtz+f8lqGuZQnZ0JosBEtNkv/w6mei4ch8xYd
o0yeDMgsFT+MXZyrfXDiz//jgIsABeZTwoN0jJR2L31L3rXtZQzEQzpCkrm/9Ct9CVs1iBT+j+8V
KrXxel9BxEGX/98cMMgEiJKJ2EGH7pKfm3mN65fk0KupNf3AVeiSGRAVoXe5Fk8yj5dpeShecvP5
pFcOBzv/+69oB311tvUSFqBD0E367hyUtxYc6ud/fO1dv+RxlL1Uzu4hqF0atN1YoZYrQDfNJWUU
/YPPz0/SnO2Z5xyx2LjL2JViCLuIMUnG+2MHsRQHawlBIYcFiBIKBXjb+zv6mH6UrIwirdIfyFfv
VbAbUcmKW2hx5743wUkC4gZMB5T7eCV0hx/mlkBY2Ra/Ck7tX3lQcXfBKd3Y4muLv4hMeTT5wyjg
pwKAosXXcOMuWcna7tC7X9+UaFtJAj0Oq869eYWeCGByn/130lNBZqVGY+Pjrg2ziEnQl0mJ/h75
vsMzvacsRqc5ObIioGS17MrQMn/lXPHAyv4Lr0ICfK6fBXvAZ/FIcGH5jP7qluPU2tP7/pL5NedJ
IgK2rLHTRg0AYewv+C0ric4ZENBT/zJKfQi0UC83Ts0KZpNbWmgTY1iLQ4HhBBkKrHh4TDDD5QHO
59UjmN9KpyGJUSEsrWIpXH9jb6+lUPeq5a9ZJmPNEsKIL9va80ODlmnSDEMl3gedHO6kc7cDZWpH
v9NXwg2PhMqequ96F3wUJzzIUAHgdY7TQXi3U7c6DJq3Y/2Noz7HyAfX4P2B++uXsXUHNbawwTXY
vCUi3siA/dCA20Ukic5YsDHK/c39aJhFuGrBs/UjkqKchAdELog7KI8Rbk2EWix8e/wkC5HokoPF
AbneEKUWAa8tNqiN5O9Vd2loQqMBsRTnLLI1yRCbFQDiJv4SUrD4IYIoQi+VavZQLGmiFwhvy6FY
nwiAmZhYhBLtF0vqKexnMzz/vAHCtSUEXiiuNyNRl9j3Ltb6TLTgGPuZoAmbdCABmJF/g4IeDxAv
oIfD+FFF14qyPR7qYz1lgKwrT21XyBJtx5RnRMlrXB7iYFYuw/t+FudjO5SZoWDw/NjeEZiPlnCR
9xV8QFJtD3lC6ptlQRpViS9oqFWXxqZbI4UQizLBhH0jFK2ey0U0TtsElEZiQlpLfA2VmhCDBpiL
PKJXmtTakB35waxd6KMTqFmXVktAXhr/CTiLiNafz3i+Rx9NeBFlyaYSuNzDT2gh7jfEuBN0gRbg
6ZZtDHBHaj8aYZEDQocD9M8RS1rpnQqzMjNCBtiY3RehsdZ3dJ5fpYlB76D0tgV8WuunMYvoy0KE
o8r8FlmtMWr1fthRu+ji24FK2bzeGOCKjLtsK9SvJLlLolMSJJAKFEBN6Onxyo2exfgD5JJCvR8h
1hLNBYhoD0F7g4JZwTQy2uyWTTF/RhGCjg1jFj3U4/Fwa6oPFuDQkEe5HPSV5993pWfDLtsfPN1w
SZEhKkaiBSU+jv6BY3MISepYg/wpRNWBd+BmOg3sp0HfYG16MsnYgrxd3stVYkMro0rVuHJCVNg5
aCwTlJ1D44SZZC8SIEOmlgBEteUIXrkDrEfUvLPMJ9T6a7SpyuLt+TTolWxg6WecZmzJtiODOiNy
JJd5F0zm0h0i9ACh5fTB546A5qDiBQ5+tcdp7QXIYkpPCWV6gQF5CEBiL6cb53YOBg92NC38mxaW
WRPFrYfdJY6flXhtpa3ws5I03B8cv+6JUIS66QCmvwOxK4+yK3QuqezWcVYtvXBhrqVbNN6VF9N9
lX8NlEaoE8IIEW2NEFSdAEqaDKFFwq4ZEyMJIH3+8/yzrcXTO6Tr10ATKPQQY8HZQLPmkH+Wdv/i
n0AO/xTfplv3EW98kbW65/358GscAMmhLMJh5VgDip9OYgVKoorqpEjINnjAafAy6mReJndQljdR
JHndSjvWYs39J/0aukNHNKUCDF0dGVaBC9RcFPY/hHNmDjb9zXxCB8Njt2H8a99uEU+pKhwibp5q
rxAHvHS1SR3MQE9QeRv1wgjVd0HxFdjSb+RVa+MtYqnUhmPvjRgP6pSWJF+hCuNsUcvW+mv3S+PX
4rEi0cJGB38c6jjquPfBHonMAcyVrVbMfCYfnNUlbSfIOwp0LWzAJPlg+j/cqbR6Ug26jfLJWq57
v9p/TSBk86aHqiOaAXpuD2Z1SO3SjtRIR7Fu1+0aLVf7g2iCo2WzaMbvonIj27vfZY9mNt/ov0aG
TGXfRAwiIr7KW6JDGhM4/ckzYk6mOHMqTIKCpoOcmAQhc6hXJVpdyP6738t+q407BgFaLRt0cmdp
fEER1PDAHDeO/UpWcT8rv36b0Edl4fVY9RKYdZ1XkPb9CaEBdAZ7bSedIOvsdkaqVs3GHl3LpJa8
nbIqKrGkSLxrb5MTfzAqxFgTXXAnw7sAoyJZaPHx+8YI39OtvGbe/4/Wf5G8jXhvxNQ8ZKl5p9ic
vzaEtGzwNv7HoLYk7JQxDfsx6E0gnKHw2J8aK7WZV0CC1NgBQdgszFGtFM6GHyJqBKQhXLfK0avn
chFkhFDooVCEtJCDGHR+zQ0fai+cXOyGyA52wQaebuUivY/+a5uQ8egRUoniDuynoU7LKElvPt+B
a4WOpd93NBF0E4VIe/JEjd79SYnPDKVUB495T0cDCsxRDpN06OIrHFTWqovPniXqhJeK8NL1V9qE
BE6ybw9gWbYQYzpRjQGbM8h3/oUMICyOQk8H1siG9FRtcgMwUJfnv3tt4ZcMBNb34GI3R9tSQ6VL
9g04TFjA+xri+X8cYZG9pBFTFJCsnIta3zA9YZlCTqFUn0GNHSoyNRgK0m2Tmrx2MMlFlEpK6PCL
eY/vAB6r1r0JBzzlzo2V6bE1nYKbd2n2AJMWn/nGuVy5rsjFIxhaSPHIk9Fc6yhtKpM5jQNo5u9m
HXQl21/yk1iig+4VbhVIDmBLvQZoMxcuqSKoyX82vtDKnbXkIUVeyGYsgcjeUWqBow4l+25WLTeg
YQYLYCuUHPoCeVQautRQr2SPkJpCm9SsNo7l2vjLN2EXs2RJ+ehF4WHwk1w620uUbqu1snI3kIvQ
QvnkGBQlQTrTYTh4n501CzUe+Zf+7Ns9RAONAcZMOQx/FP7r+YKupNVLLRUPurPQ08WIXavAFapB
KmjnVgP3pOMWR+Hx8wQCNf9extAjSwKiwJLh2f6V7AJ245Z/vFjskvogjhykxir8Xa+HI1NXyx2x
D0royG9dnGsDLKJBQUqFVAwiNCggzLXPruLJR/XGkU6d4jmUTRiZBn/0q7eFdH0c8llp/h2/Qn7d
+nQ4wmDOSSAMVQ+nkinVntcafg+xK9pTJ7TzKXA+9/k14K5Ze3q+BR5vafZOSf01LAVFzpCb1xHo
phccGLfcfP+vYIRZyKX8MyVC5Gh4VmIJ/f14i475jUF7khmV6TM+bD3jV+Iou2QMJJVERYDWA85k
sRr47TvhDabyNg1JxhLlY1hGBrvygPtT9GUUzJ6v2uNYykqLQAAxkqmFSCiyc7hiyPkLZSRm+wW9
6ed/fu2jLCLB6HXRANMz3EQSSmwkzFjA3fpqhY0/v/L4ZKXFy6WGmN4AXcy5oTpWMtUqXa9M0PXY
SfI0nT29TPSWUuE//3w6K0AByHz9uxFgrFOWMZRYHIFwqS/O7UHAh8mHFUDYGx15VEEdQBM3RluJ
OEvQ/QgHiY6scQ/Nzz9AyjYSp5VvIi7igUgOdQU1YkRnHt7n440o4Jx44+AnKW1g6pnHNyiMjRfL
lHaV1McCrhe7AF6FA8cttJtrdhR2wNDY3ClTi0MNLBkEtBUSbBdeD9UAADMg+2/irtZaWbC28Gv3
2sp/03hWXOQL6DKJvRTNXQPgyDKdtGkjRmHSuxa71kFLRkFhS2/sYA+bHbM1oV6tAvQN5BT3/nzb
rETgped36HFiQ/V4QVbjkQfZJkSncdQInInnf3/lEIuLd0rRR3AqIKCSKcmMQ+whkiITR+/8/I+v
CCawSzR8m3cNLhD89Sn5CJ2g2Q3QCfzoyptHqwGq/IDqQPtzq622UmxhlzD4keCJClKoeBKB5zNp
4imKCoi0WlOgoAcZIr2M4d8FDpWS3IKtTu1aIBEXgYRoeDKu565p2X99MpXe03rH66UVwbIVAglm
W716H3jeP1/TFb4ju8STN/BBZXIBk4ycCdjHQZLzs6BDhkitdr0+yMUVTVFUtvjj8OO/D5/hoYYq
za3eer0/zpcAc/n3gA7+AK9tyEI5g07e2lu7921mj1alymm5E9mouH7zAJRlZ1JN/reskF1Czfla
knhhrqPMgDao+dmCHp+KXYgWZaMQ7+SuOTWGp22s8Lz3Hxz6JYacFkpJLDoET0q/dTpyebe5lkZ0
Dl3ua3A8K3cCM7cAN0Tvx/CVaP//wMx6XDeAONq/qyvB3nZiQ9zkYGiZVIfaOXTcLSGBBRVUobUU
8knl+D9l8uwSWU5BWliiEmRbAaMModZdvOR9kG706/N1XLkslmqB0KD0hLrGRvF6+LHKowRVjzM4
d+NW43QtOi9B49CYgkJaxeFDqezLZNEvZCynhndkXufsFBUkINRHoMfBtcO5sKP5YxkfGZ4O7cZp
XElYlzhyguPLLmpy1oEPLPwYZ+Pfutu4CleqFJDJ+3cvpB7sfTgO0xPzAI5XVnYlaR1vItZiJBhG
w8boxSuPPDwSMnUCm67QyjNs4LPyNS9vIsTcYUovRhZsZlqvRGuSU9DpyCa7Q70DrynOgUJyyFqD
0UuyT5g0eohwqSoqPQBhsew2dtnKDbPEn+d8FuL9gzxrOjT+C9OcR2iThDoDfZRo4yusJdlLnDlf
ED1DhSHlkLfgypgNimADnsVy4iIvUJ5v57Ukewk4z2u+Feq2QZLdCvCAYb+p4IVGu3525lKG8YeV
YkhcBxoaGu91mJ7hOwI59yMsqhWeyw+FtHWt3mGfDwLUEmPeZnBGhvI+phvvuBFUKlLv8mvZnsvx
wHu0DFFnRXhlDzQYXmEEqTWjGic93/MFVErtFFZN9ASRbVi2j4cGJxMQUtKMDin7t4gSHVJ9UYS/
CcD0oEuiluYkZPqdiXhtJTlijZAC1LGBzyMckRSf1Xj6LwkOKwUNcDZxIwF1sz6UGdbOQrcqBxVS
s2A7aDRIrmLjkOzH8++xcg/xi0iZwDmMKwp0jkmluvD2387O7M6IjOd/feVg84u8aGRHiG15FeIw
9002cFDaONQr+dwSFg4lQdjF+fh0U3pAIT4PTCmHRcqmRNXK/bHEgE98RHMZi+cm/Ko5T01fOpux
KQ0Z+4DE7vnarGU8S3h3O0A/XoAiNtoa0DyRY7mwKDO1It3TUa2Tjlu6syuvmCWom8/ZlqrYGIvF
gKSSvAsV/KBb6/ksVrqC7BK5LeV+Db1yVLEh4kQdqNl+HSwVrJlZWUAl7VA+17DjKzO7AbdsN7fK
iK+bqKuVsLiEdNNi1cAEKEDpU4YFHbI49pbtRCcEj39uTEgKFOi1AK6osvQuvD+f8goulF0CtHP4
9SJ2YFcnVqdD7N/onOga7lIN+tyGqEOKR/weHeF/3Cfc4vU0jiSqKhmOaG8PB9GOXUCK2CNxTmRK
IV+l47jxzlg5rEs8dlDlXZSK2PQszCwYQKYi7rqxYitJDLeIA/BxaRjRR9Cn2taNmRqV1AD4F+8g
MFAT4waNqWFc6b0MJA9vb7SQPUblCDBLUnhv5I1TsIzGdj8bv2YlM+XofzMCD5qr3BThPdWovVaf
Wzd1/8JHAbwn0ezcYCPdXtuai8pLHJRFXtP4bBUVOyTdKfWQax1MH9IhViuYXWT1sHEI116I3BzH
fpXeeha62mjPz0oErA2Sig3cj+wQRg6KFrcxyAo8BD6q/w5C5zQlwS9nbobSWm3Mg/ha7NLvrArE
oQG2ULUDjd7wL4kRvQhHwgrggIQnhbTxC1YaN+wSkA0EEIAO8zSB2QAvrVRCAA7ARlW2YvI8lQcp
ATvv31/rOIpRR8IjGM2ySoeRhQ8jQtiO6hRoPo3dBhu34loRawm4riYo5goDVpIw4Ux9/2Tg1Nig
s0F7ZFTjwxZuam0+i9AxEVMCOzQE56bWgNuApQ1qE+GxOm3BdFYO9hJfzXle6scCBuDtWkZ2fBrc
LWD42p9exIymg8tqlONPM8ILw946T2diMMoPRbBRr145oOwiDMCpshWIAQOMlNGePWiqSEBklWCw
wYFX2Yg1a19gEQWGKYsIvK+w+KkGYb02/wwSRUSN1Gbg2TbuKTwwasgN+bKfQXei/KElFWrIoQRZ
KP35b1irddxfRr92Nc0xMOKh8BtidGLhYJUehMQB7FGA3l0s9+RNVHPilsPNNxpgzPcmjiYPRYHU
FfUO7Xa8fQqXcCA+9ef5D1oLV0us9OiFflr0+EHTpVOJXb6ntfBkUAYHA+z9Jjt5ZemXEOkq4ImQ
7PFkasZXLreqcUfmkJiGnuDEf5TiKLOwhwtyvO/UCP1LWIvmojkSO2G4kp9ZL4fxFlZyhYbALmHT
RCYIPg3HBYfr6WPrV3r4HsK6VxJ4s+P0kOndiHFD5jRGMo+kIrpB3S+lLLLBU8JNSTAwdx7cB58v
/8rBWiKl2yIPJK/EjyHGTGkb0J1oyJwL4HVCijPYAO2sZOjMIvLgtZp2QoAQVwjmNKHdxZ3LALUe
6/kcVnLaOz7915Zupxhy3wXmkMGMlKVgkwp13IDb6qCtZAh3PZdffz4rO6KR5osGxGejcCa52zH7
TgHLWQPMBeWP57NY26GLCERAnbqBo/z8Amg/oSwtz/QE0tlqaK3l5vfuwK9pADvasdT8uKMhyHX0
L6OSHGKbV4W39LN7pd8EyM1A3sl3KSWZXe7lWPWhsLLVHFrbA4usJKRgv9l28/QAC4kH+PC4UpCq
RbTRnlkJ4P8BBUcM0QfhPD0w8ss90gHYlKCU+fzjrFUqlnDYevIJviGQ5sMnNqDl/pbp4gXS75rY
y6062Y0iXEeUMLlTYm4MuTaj+cj++mDtFEx5Pr+X6V4VERhMyswJOQH7NJIH9GhomN3ApBAF0/hI
zMFy3Bh5BWPH3ouDv0ams4YMcxojD9/g2yWVSgHMhW6x5hvsIdEJJbpBFQMzldz4Cq9y/K/TttKU
FVFEdomVlUJfGmMoV6Bd5X/k+JqTzsK+WYGnt+mp43tsjG7rAlyqgryTnYnTVMlQwXajHa/nZqsA
8Rf83fgGK62zJZzWhzF6QDOIXL2SqZne7aZTrTNKYdT2lujLinAG3Gf+/c4VxcZiwAG7l+6lt6zD
aiqdg6N489RSgVyy4+mcxuogGXNAP20cl5WYuQTR0tlUk9EwMY4Y0j9EA9CeCGPXrMi+n6/cynG/
b61fW2hExT/IeSycdAhAxqydLajjWgJzv1Z//eW4hw5sxOLBljn0J4rgOBmvzTejo15WON2xdMMX
bFEtNPJj7tCVmYRKYnPvtDNuLN1axrLE0AolVILvgOAKGgefUAuGbQXYBzUhw1VGGf6K0JzdKsiv
1ReWeNqxnsqg4tA56QCihSORUgB1/4c8CrU82RPqXN9Qyq5fe7u3YaL8/OOtvUnuUfDXGg8CQXrj
vCWbt/RWgsaBdPSbVxnVsxqN3MX6Jq12Dv8PHln3af8aqSsYaioHIB7aMwGRFFkwBtysmVsizG28
vVdKGUtsbCuOHTWFDXqxYtqaIt1PSg3rvI1re+0dukTCiiUPNT4K+9H/hEYUoXUKNNx85YXaQm2s
heN7zfDXGsHtBf7hbUk6wsU/o/0aXfsf9gYoD2wKwhDUa3AJqeNoZ26vJok8qpm76ZkzZx+Pvs8i
K4nZ6P/DQ014BNiVPgmH1JC0DEIEsS7AsE4tN47VSsS4NyJ+zbKmhiiZ2BZAJRTDJ7KWR34vtpRM
wEX9+bZeybCW6FchEip/pOfWuadDtLsi1DGAvi3MCgMYGFaQhYw2XpNrm2KJhh1hJjTBJRvIlP4y
hKpXfbYCqwgQwG/9d+KNGN7CLW3TlTThPwBWT+IS1geANQtVcISCwmrSP62kD4I+1In6fOlWPg65
yEXYlBI50isZx6MC6pOH5aeSDBG0gKoe1vZFKm3Zsa3FuyV+tQtoz6eKdnICJeqBx4Xre1i/JZ7a
AkuYqpD+VhkIecLkMc8sdlK77j2rApXZOm1r1/ESzyqIYp3Ai3xyOs/u8107knIGXZdMI0EUhOiv
V4EiaZR2OMBx3Bq/EfZb/2+aOEVKbmyfOzf6walbYl69Rkgl6PJDrra6gicIY+dI7ad3UtACxokG
bfKgwCZO+7bYx83HCGvbOGQVKn9LQ90rc1gkly/9kCksCeZmmSnFKJyjxGSgzCwNvla1pZYypZJ6
JiodEG9N8CQzeIgNU+mOLgotjT57dKIyGhKBpEaH11r4M7b68720+okXCU9IMmE5xFhhYufZ9E92
BbrCFpRRT/aVSZ3yaxbLl+hlY7SVU7+UMQ+lPoPHJbw/WsU34ae+6zX0fXV/Fs+Cel3wiVovJL6h
ai1vHJYV1SB2ibjNKTiCwoAKMslgf9PXukYlKcsOtA+ZwuSlhhE75R/hQSiX0zWLOCPgwU7PYi0J
M4cXpkNZXiFLAqMCHAEIEvO85jNAKwRy+n8IO4/d2LEli34RAXozpU2ml1J+QkhXEr33/PpeWT16
1a+6Rhe4kEvymIgdEXtli4PB5ri6jVrbk1RBRFhsI/HU8bwO+r+ck38Vg/7b8vtbrmYa+bAZygwD
KBqwm6Ccsqn+psGANVAinkxGX/qefYlEM8prICffuXBu6u4bc3A7Lv5s+edYS8Ea/5jFayUhaIWz
KtiduhuyVyG7jLiD4xlt3aI8yFH1U5wstGw+lOxyHW9vGLFKVECLf9Up5ACWvqh10DSCLYgPSvKD
y4nTJBjLJYJdVm9LV5wmISgsrweUsfLjcMSxlOpkWKZjdJ7OCO9c/0uJ9B8KdcrfG4+F1GjzQcMM
WUQLkFzhUdpVLoLtSxsmNKwJ/1LU/O+nuvL3PuQMEO7Yaup6NOlEVzGitmMwGHHNaPb6ZE3v///m
+IdhVeXvjuopC6qYNXyxJ3c+wU2x/Py3C2je1HZywN3b29QHN8l0xiA7Gm+T5EG00kAoO/Xc2PIx
R7z0H4U7+qjfTYkz9oiZ+GhM5wHHEPNfFuQ/nBig6v4zRRolSYUNwYbiQM6rL6zYD+pl88S7FVH+
ZjjDwCA8QyaOlLn/lmj8w7yX8vcWZi3SBzFeMhFJuKFRvn9QN4oLzPrpl/S1Md24uWzS09z8GXtf
fGgjBy7rYr6p0mL3Q/0qM5vI6NefMdpchaqVmPrTfFpXJyncEtFPO2WJ/i8Z+z+kJMCs//MBZTLz
0IJCiCj1+zbefCvjmeBOiM2C5PXxu8XUPp3S3bvY/psk8k8r9G+n+NYMzZKL/Er8+B4LPw71XX/9
t/T0H7I85e+d0Nla9Xl17++fmEwIyL7ls9bwhMPpS31CJscEHwfJw3rQnqyH6nd67Apnu0pYjwf1
4d+qXH9ldP/3IFT+7ny+6opVw99msz/o++wd1lCQnaRQcvP9dCgu5QnlQ8D7rfxW+VP+/z2pwUP/
r0E3nv//+TZ7U6WtY5CBEJTZkypaD+L61gj5VzWND7WiDwZdIYlkSzldRRseBdL4pkiPqRbvu7R3
u7461W3sypyC1cMaXc3Ur7uHqb5lGhy9Kndayg6gE20F6lO8LNcIb+e0XL+TaNwP8XrutHJn1lTn
swb6T4bxsowBd94TAHUkm1bklC0YyrQ7bNGACjN7cRF7Mw6fReIpETOy4vAoSNZqd5aO/UjtW7Lk
tovqwg+wTTmsymMxtqfZurVMSSpiSE+bN1RmwszbRYq8YTEdQf7kynOHaPZHs/4c01DUJkfi42rm
e5aptOTAnABJPn6VNRSYonhfrcapjN+4t3bm0jv5Jrcu100++M3yKpa+MKCp12aXQeLGFiGHqC6v
10SFUa5IzTkuE8w015k+p3Ru/G3IvWFc9gRLZheCy9pT/f+I4uIAt/N1ygrXyqtnLVmCRlXfE6tw
lr78Spb5MixJKFnB2OB7OlTibhgsm0kBuc+OTdphpKSyC1c5q3BQUtNqtPta4+BSdK/a4DlgcSW/
53lQyvss/q770VVxABJNFby4yelb2cbEjKs6McoxNuLw0M76R28qZ6uzsqAzRr2EDa1nf6ZSbr/G
ui2xZWkhRFTWwhPETQuok7BUbgxdMRRiiB5l2xs2T3G1p87gKydZ91Z1sjWFw4sJea+ysLgWurdE
7+I3ra5es/JjKIbpqOVaIC2aW0+5uSvU9UPq12JXK1r/liR4Ultq9bvVbbDNPf6SXjbcouQyj8+d
fkmS3hFAaTT+ihNFO+1gCRDRG1VyTTonjyxPiYNccrJov1YliAjY2q1pjVRowi4B2PqQtyszWt+R
asvpVWEONzlkcVhmu6HZL92lJxRO8shRxsaNsHtabDzzktkWBxdvWpZuwjmsu6UQLPhUD+lRHY/i
6ozqA8bihbojEcUAzhQep+WY9LS06IHWOQjYhgfJF1pz/iJuJxgb5UyXZCe6nWRHwnooxPYUYRpS
UkfBCu0KnP7RAti4MslRN+c5vzWsW+NtFUGMtVA8b5o5Huvup2x/Fvac2gEVkT+bhUWiTI/9kARm
rr5SrmO0yiAlERY3VTPa/cQEm8/RIUt3Eva41DxV6nWLnupZrkOjEi+YjVyKTjp1cue1UL7CdYhf
R8n0Yx09cXvMpXPJRNgyf2x5feBjrDO1SQHjnv4lajdnsobDKsZ4TVj7WYmscKjkm7KqjzBtlScz
mvtdCQpXSFxBWYqDliFKsHmbsgLYVGFkxdJQKWB1eD1ldlOLjlq8Km3iLmv2hEnpvPLOE9C0reHX
7XnattYxDTE0FK+cSm/JAa10PvD616llshvU22QJxKL2Ep/H92LVeajlZZph6Ar4SSUTUnmKlQZo
GCGmkDV4AktFK1Kf9IxpS0A689MiZX5nbG6tKU5t9LwksQ2l1q1kT7wPSeH6Uh8roYrxLz0Jhjuh
qohYRntQo9z7z1GhQi7HSoMSIFtBlmqW34p9vVMS3DssvXlvG/XayGt0LOPbPF/G9mfIOhvy8LAG
eftk8tb1FLVocGnYZ3eUeu0Yo+j0ykEXdqlZRW41njcsXM20PQpJEZaI/bGYl06XWk8RcGF34jZU
BP0mDz28ACHf84DnoC1OKE9W7GFD2R0NTraLiHRtXKcBD1NGfpLiQQSqXnwwXmxaN4gr4vSlW5Fm
C7RrfBRWIK47yCOM6Wa6MxSO9MV3tluYDU4DkMS0pdmRaGWkIKDYE478enqe4RfVR3Gz4/Kxlq4p
nleVN5DAxK1vSochehC236Rktq36I5X4XsAMMTCrzcf4eeqSnZAVoZ4Uz0PWYkib13LQl/uEQkfb
l4E5JYavML6mWRCAFz3oua9GRcbsPnf6sVucHAdeLEo1rjSNU/Bu5XiIlSdO8nQFp7RiWfShUUqI
tYNFfqVWM94NRuNo2i4Rt8Gp6obfEA/Dqa2M9Eu6dam/aF5UMCSnO/K9PEu/ZRkohhEwRYWB9mI4
kp7aLB4v7lVHqOlASRngia+zJrubMdiCCUrROPUAisyYQ3QLy99iwxSFeYnHBpZFDj0hHPTcGWoY
dVk1v6v9eFkG0BAQKZA+Vq8qjqDkchm7Mkh2kzdK+0bxhMRrFWrGuNoM/F7TcpI5HbCT4al9pvm5
x442Jy2aGV48VVuo5OSS6o8iMqKvumt9zsTnchPsGiVg2Bu6J/WUWLpnrKMCrT/GqhsnDNS144NW
n5vJ67HsUhECAKOWYLGG2/Yw0eCTDY/MMFZRBzmv8oCymIY3ptAF1Od15TyqFl9nZruXR2dYF4DV
7ih+mNm3AdljII3x05/R5JBgBLXmnKLhhaZZaBhSWFuKI8u+JHlW99TFz1q9V+5Hha1Pp7o6UI2K
y7O+eh1m2yjUql0bTtNwzr0Ly63cnmqSFnV0pyiUGQYbg2rYWZA/0fjetvhA/VFlc2zJJ/Qt35St
o6W3J6I8uL0zSr4hDd7YlpxD2frYrFoY80abWLyoZKFFkw7HDNxR1XWUoyjPOWq7eda27DNcO7xY
7Lli1vyim+hGUuJluv5pfiSdl1YbizZzFF3exX1xwIpqP90fPoquOef+CCG03UBp1P7EQd/wLlBu
hmXZY3jhSO3oVuu5oEo/tca1Gxxr2BfJ4MpLG6zjVDlt1x41dAAdkraqtJd2OMrCLVKKQy9/ApCu
1oix9mG6KqlwZeTEaTEIxWXyaTTQlIS9LoA/bbGYXGbJVhcnM7PTvLQKx1Olw+isu8MoG7VjbSuR
lbST47fRQDIaVYOgSuwJ9gjKEtnw13Ipv7aJCz8zFDcrfZqXMUO26kCNdX9VR1yYenfcFHtE/Ue0
FE9Gw/7NQy4BQ2X6ut726mr6ckVaKetB0s6XZX6jXmy3au+IeAd25ezKMBjXWnUS7WgVGn3Z1Xqw
thY8MV4cXGypfmvm3mciEX4kNFm0AEsowSeLyVsVGYEQfYpIBqht9mbtLeMBymlgxTLg0/tiZhAo
qlTbfOi6QCujfWOZv6sSK+6UCdeyCqNG/JQy+FUpr1qb2kBuZp4YyvzzQNlpC8wbjeSaZtqWcaDh
uyUK2bqPdV0Cq8MfaXoprQ9ZfBm2F3UlrPOa4mGDtyIN/gq4A3/3KEzwrCQUcGQ9e5xl5WdiMMoR
AaHg+zbSlVZe2rQ51ZMl20olhHrDihW6nTH5ch2IZfZHNVovsQYsdO9lxXoDHg+ctat0by70zGbs
fIEzFR/aqpyPs94DE6yGJEzWZT9huG0zBfs41dJJH9Zkp4jTe80dvmNo0Qrq7lPaMq/KrJ9lgbFa
Z86kv2Q64Tst++js6RW0O1BOqfzKMxKTqZwfqxmrlKl1+4L2rXXcE82GbSQcKinbJU0UgBl9wb7v
oKpCsM6EOFOV/ioWlsoxjD4NqL1hfoirQZDGstOhsHNa0iVRV2cu54NCd3HfHbfsI7XeRY2j4mzk
VmLnbPhqAuoJoiD3GkSmXus9oeUomRb8aSh3H/ptAe/MKJadWmNyXAZz10XKpTG6o0bRLW7Kw7ZY
2HWRDHSRX8SZW0sVj68Rd+pQUyjf1uMSl366pY62voqq/tEspGlSdSglNhSKa6b9ZP17QoQ0lA04
dSYBvFbTvG3sL3I6OKLiJ/JXT63XVKqbID02uI508zNM1GOpFtdliJk0MPlJgJLOI79B7lfc3ouV
oE157bv6fVWsXd3nL1Uyv8joM4t8bcfjUiU/cC9ghkKMgy02rRH3IvWbUsCXxo6apxiiqMQKvA2w
RNgLuZc3Z07Yuvbk/pBThJb81QrK4maRDhBr3Peu2uwHS95JFcw3bv92ZpWY3LzG2IZtyrHbau4q
0Bkqfc7ik766Y8bkkCr9yMX4ps3fLEKXfIzzw4nK0uuSzI3yxY3aP7oBblz5qSdvM9rjSiDXz+lR
UkRbGH50U7AlqNTVs2I+lKlbGjiSI3XX+DcsaKlK9a5o2dWKJJhOQh6ujJO0+soZRwl1rl1Zf9uS
Yr+a9XOb0j3QlztZdEoRQ2uGaArNNay9QZyo/Mlil7N1yD9Ug4fkpIxhZDy5cdeknpo+RYylVm+J
4po4X4jC0RR35RcFxk5zYizDq/dZedPMkChhW4K8R8mQ9ukMPKlP9oblay03NWnKQVvG6zabpxin
CeaNxL5yBcq9w0BIi2HqpDsTNlBDjmcqMdHwvWwwsaCbKW/RGmTAGjrmrNMy9uTsrLafOuNL5pQB
lCS1m3xRP+Uot5hgwmkbcr819np95vTsuGGm7KjgSyc+yBhLLuyfZnBNEdITjEfVdC3zI8aLpoOM
LYcaNcjoc31OaExo7/7Dpewb28vCSF9fOAOiE5QRKWzYUO05UnwtOpkWgCKHTKch4hsEdzTOg1Jy
Fh2KAbfbzTqbRMFq3noSRkoIwmOXu1I+Qi7iyCbK7ss4jMm4FCv3YrIFOWdbi9TUHtcK0XdwmzU+
4RAX9AMZxTLshSHxLQnPzPQuJKRAolovHn4iaKxpsfrtVHPG1XbaBVMcdFqBE+Rzp2JOE5SSZxQR
H6I7ZEXs1plCbJy6urhc5toItZh6u6p8izEuTmW342q/CrPqC4Uf4bC4vEXMb3RVEa6ip+j7uvw1
OHqWirTDk5BLoyyU6ay0TeadqeSEY/thqOFEc329fvbNVWXqo7KpLw2QfjgBCpvoO5+8YrWrH0gP
dlvrL2Ufysl5EN6gewfCDO/NZLoeFzaevjm48G9N6yQVREbRweKqnWqG1LKmRiertfT7bg1JtmwY
40NSz/O71orLuxq1PVKlOap7Qah9ZV6CrBo89InWSZLc16FDRwOZr8ysdFb/muy1uOowZJ/VfdEt
+zlOA9kCHaFv102SmZjK/WGdwkrqvjddT0+EwE+WGFc7Wk0crI6eBqV5bMv5N45J3FR8CKIoMYIh
qR4bk/mpyLQexdXS7UVPyF7WCPqv8FDLq9ODo+ZzueI6fpnFlARxJP0KpuTVY/S9zo95e956p/lQ
2j/UCEdGP8h5RlcpnOKPjjNXNnXeOt4DOGM41K+CDAcHGze83czgXmwxycjUU5My4OcZArQsV5rt
tfKkxR/qzzrlr7dV6Unt7aJxEvU+nhCyY9XaS4u9KflaHztR5wOVQ2JYyzf8KQkEK1p+3UE8SCh2
TQsMPoQ3YFnXssYa8lf/ki7qi/IurD5wbymQRlfS3ab3i/Q2ZqdR6x0qx9p14LLWYhexgknWXsNI
MMjrc8f/Fny8BbXN7ovTmIUV1puTU2VBi+OldVGyQAeeTVNxZXgtHDey4HgvEOjUzzpuTNHj1Mre
WNpT/ifV/YiucylUTwqdiPWGTeGXkeV2EVHyfGmZWut3mXIoyybM9AAIPKOu8/CVjK6chlH2IySf
0fYUD3+mfAsbye+wcWpcUr8KmTDuMAm2Ifn2rWc1l9rYOE5pZ4vRwPI9gdzW1H5mflpTdi40PIV1
voztoQE6aOAMq5WzZCyNPMxvShOTgT62mcddsmauXOEdlSUnuomDtk+OqnnUL1pzxDHTxIGGtpnG
tf4IU0uW7cXGS4kyUV36KZQ2iPA5pXr8tlqdPPzQZXvCBIF5dxHOAUOV1nNphY32lkgMIBbzo67+
MTDozRCYgNTPHGbVm9rBxBR0T22PZeUm4ncvY/dbfVn0z5W/zXTVqP4rzJbXHg6ZkobAcZLLd3Sm
IblETdhqtyo/ddqxximUFvASp1Cam0TB49Jbu1CSQwKCrf6uIq+AW16UroFoN3jYodoyWlW2DPcx
RBzhk0l3k1+upAhE46I+V73KMeuPAkJLx8zwiXCkYcrsDzGe2zY7CS+z17K2zS8ulf6l/tFaP26f
Cj1U8R+Fcw9WZ2CyA0vjQbGmS1TWD5BfbaXhYQKqFx+tKAD8mZjPfBajfqhuavISLxe8hoXtuVOI
bJLUydLq3Azk8STVelLSyjQGusiH207RayVsjExDTNJCFZO1vEG5ORRWERhVxo7HW89ypeQq7FU8
pCucw49lW7/o3JIFQZickMwWL1p9jVe7Lh+igSV/0klnKpU3QEugqGL/DK90dWLzuuY3a9sI+05U
1qfuQruabRjHtb5WynMbnTUC2poqWOErkTvJu7I4pMxZjwriYe6jW2VV2D/WnIOYM/cyS5a85tZU
vqF/jNu+FNB4g/ajz3czg7/GpwIiR+TSZGxw+eBzGUkwizAdpT+VukPctIt6r6U+7iUgSCzDH3/Y
ZYLlDeqOCuhMBLJdU+O5qX7G4lNv+wf0droQlP7YDI6a8+7e+Fur7H1ROrvtKBkajzSLWry+3hJ3
CVpEUz8s5fuanjesNeK3vortUnnIoqAiH49tw3pWFxfZzTpnHTqYEihVSHeWY3BSTSRiiEAF/BPj
VWoPOm1HeXKYCGU5R3Sn61nvx4x7f9RJ5yXOlE1wkYYIKboqJAIiWU7Zj8CHWAvRwkS1jTM7qpfF
IJvlR9x18ada/5mLt75zVGaKcG+xLlVdOVj06mgl0qGv0VH0C00MUwXUKDCyK7lTJXNt6oVtKC8m
YUXk1Jsj0hHbP7SYMJZcHr+5dlXqa1k4ehzEyrdmFa6mP+WxU2Rh0gWjuqPIwTU8Gc4MzqF5xjc4
K/D7Ek5rdethkDfnMbsm/atWIeAeemH2JmYGsuJjsUJF/CWia4XY0YlSZOKY5JBvjLDlrrDQg+O0
LVQMu2LNE72IxCN20pnhHKm3oY6pn/D5cDgBZ6vZ/fdc79gpTeJmXWBmu64jeHnqIW/28U+kH/Ro
v9EEm7hGEUzfbUaohvURY/qal7ws8IsXV+4vzA0TC/YkePKTheJ+VMBHm6QoiEsieznlCgx0VBIh
C9u4cIvuJdehyJcUPA7ZSNBohEL/uZmGo6f7EqPAvnZEY1fR4gxpQ+Y6DYxzvniq/LL9KOmrDIpe
IPl9jRiT51zWK0csefvwo9y4cg1OrPJEK4mgfffIrU+raqJt2+UdZsM5WgAUHnyBgUkoTlQElu9F
9YYDbuSrRAsQ8uITN5ARYf0m72T9T768ddeaiyXZpRieEKZFP3rxOtMJjJRVcNSqjjJELj06k054
juyI/mHPfbjSLakZ77Fy6lWsZnJ/TnhIy7M8H1gJRYtG6CiM47Wu1Z/FgdZOxF5XVl9TxAfjOi0u
tkkKeaT0IlDvVlGShVZ3pwVJjGYMwzbanzo6z9hKW6H6rqPnJITNu9W81HC1Rls38R14mYXape/R
3tbvux74TtuvIR7F5WGhpYjUv6mDtfeazBdnpxbcqPf6IcS2Wkw/zCnMs8pdZiph4vigTJG9GWYQ
x/jM9w/Vwg4j/dQgG9Cld8max3jyumbXzvvuuQUCisP8L7lnRCuk+hrTrWh60W2kofzd+B1zN5Gc
WsShfidbNlM+5ryb9gP1g9GTuaN/lGwv/ZQqzv248MWR6o3xhzm8LdKD+qRgQyBPD/2bsgY1f5Hi
beuGVPlYxdKOGARimUMWH6UfmyI6Ci1bmCdolRFyJaPLkC3wHIL8Ltlx9F5i7VNKOSm9oTwg1lvy
TxK7Rf+VFgFKK2Rxc3mWhEPfufmyi8SAhE//VXPD6d4z9bsZPxF5QW3b2YdMSH3LK5NF1tx7GpQ6
KFHei3O0tGGnn6hj28V6VLl1hREV1m8U9MEFxOzniAOA+SD+1vUjqUSh79S4ttvloNVc0wt5a2jk
f1rpW9Ee7/o/DkqcbHJ5/UtYui851c6OabLDOsZytHpHfYAuLhFhKNm+9CwUIViLzwWvfOabNwak
8xt6s02t1Yhu4o26SQ/TWl+CdnnWilvGmkoaXLjxeJ0f1XBozo0SGKsbLT5qCQ1hwABwry7pbiSX
YXdhDBR0YthKPuvNWD5GroX4OGieETljHERN5YKErefblmB5cLDaG1Lx/GeMW6d+U9Ubr13s3QKL
bz2YOh+pembk4WvTD1kE1gA0My5/LUGN0PLW1heN8kz60gs/W+fILBxjpe5xuIMI1Hsfm2PFpaM0
niXV7lh+4/ZgxF523bpXRUVfkbgJsd5/w2RNyHdE0c3qTfRLCVz/QafSAgDzuvsCX2tph0ILsnxX
SI5F7Aoix8SWawhMkzPaL0h9OYXAzQvlLh8DtqZe+ijcAnw+5KTCF62X5HMdyNRLalOyMyU7zThL
tPnJp6HdWfKfmf/cwskIm9yuhNeoeW4+KznaR9kzlZN70mONNOl3+GP1b/1JRdLvFsVRiodOP0gT
l7nE2PKzFb0uCU0htcNLIFaTCLQ3zc0oiXES90TOOhXyyRanu9l76uY1vd38a21EVM2TupSHRSdp
U/2ZtZUzhmoLTzrDDuWPqkjvtcTsbYGWt1DIYLqqkxVujsNauYPenIz/vd4hNtQQoNZ5dhIoTXX9
qcI/YHJFfzBa+U1AgLAFbbzXsOvS6Tuq9lxDJsqzVuaoRNBq4v6pU9p9vyahXNWOPja7rol+xaz5
sCbzS5DToKW0bOd66qj9Ts9zv5xVzzA9WZ+4WOwq9lWy2SuNTDSQ2qbk1sm3nHzJdCPIh8gMSMGB
DXZKKDWHuwyXuKL+S8m+/LYEZZcquFUzs1df2tvYxt64/o6T4tKB0nNxoTnvVH6yqHjSpozBMrSJ
g++ZP2leJ/mb6VeUWrQx/V30vUzpZDHH90r1SMbb3lHN+ZS3mBcP02Ed2MQlmpjMeA0itZye60er
f4810c9m/NDa3I+N/AEJwM/HO75Lfpyme2KPULuAyG26e5ws4ovPFbR0ixe3HK/NdkJTi7bpXTJv
qZI91FGY8dWaJjyqwg1Tzi7nmsAh/pokJ+7NefU3ixjrqP3G889Mp3WMAmAT4GNBYbiSephpXVQg
A8TQAxyO2nvQS2V4uKsPK8L3cJ3jXTXtV5RYilWUEpT4waqoX1DnCTXpsOlI7rLX5JyC275ekYnC
baMad+IWTkfH1H11uVUYVXd2pHs1A5oRFJNgEvuwXs/1t0HPVW5MV8RlVIppugrjXnjchiM4C2Yo
J+NdM2OerlvIQWnsrCamt+FHxyqlvsi3RQnLHNO7EMidnYNt5NSbRp+EW+2eVOuRbhd8mGknEOSb
zNInTuYdzaq7xIeMKEMkQMCvxcSDjIJRjJEUDL6JL0S87r8K432cd4YcrjgVgetavid6AksKeJeJ
s1wdidZKL6dMHC0YdSvJrp8uZfZi6ad1PudUWRF6tb060G+HuNveIYBL6xdjitr/hjUO1ZMbQR4h
ioSx4fO0XlrpNvxa30Wq22Pq6dGfZkHAStPboo/vEjfDyjePyWvdfBZ0glnzYfoLrD6nPkVRZXAF
xruGyTGP7SQRSrznRI+EkYWPfqcstrWzIFVFlyIPiupmTcdu8oTiIlJbHvMD5HpTMV/XtxbV80ck
10b3DJrvOvrRTCe3SPrpVc5Fh+cuaudtcTWe9+JgOas7q0rg6lQv6QwtSSq9JH1v2pP4ZfI1Y+4t
5XdUv4xYoar5lRSQIiTVI1U9bXXmDir3JxODvbSP6/6gdtQAcSSixFiK4TaRSaAcI/X57OWB2Omk
Fy/5RjmddpaR5oCi91Ueb/GK9c2iroeWOE7WXWs4btKlaJ1lxi05wGjDVw+RcUecqt7avi8idX5H
VX7WezsFHTWWR/ah0LbSEmzc85tcJrCgi6RwahQ/QgY6fSwGfbP3/kkiNWmcQdktm6c8Wtepe2lf
M8thPSCCIlZIMcUt4beoPnAla0rfeq8INKW3DpklznZiZblrZcd0yJauYthNIrryNa0oh7v32O19
Xf0o2jEJJJpfLbzVC+o5I9ZUii4W10Et8dDnQB32zUhGYwHNkA/t+MVI7tHALFvdfIEy5vYVTXRL
VE/zu3B3ghmOAl0aXQPFdvBTDg0xXEiV6g2HvFOs0BV7v2eoKsiNF42nLT7n63ubvsWJZ4kfIiW6
VH3VcyvQjovoLTq1x0OBAm9R/oF4Iab6syWJX2MpHOKWmybCIfHFRNsXmjc945h1E4juuIdPn3jN
J7lLrlHRZWgeVw2LK52XQ6O++rNE+zITApH6dRKF4swDym7j1PpWmQetQQ2Hwt12aeiliymA0og9
HZuIcyJ2dbZ2U//JknOKMh3HTkcTSdztzK50VuhsJAxJ96UJT0o50xw005PPuCc7JDYI3ml9rBI/
2ypiCHRtnVuq1T0jn71Vox+niBEelPwyFLPdSMZppKKPMbLgKPLDGN9ATFLrji0apGzi7cnoSO/z
x6TBEWAqtI4eKBQTudnlOnAbkyy8LPyEXJHKM4rJ8Go2n6YUsC5JxpEUhfnU1Z+FxZpIEVyITs2k
Pkum7FTmg9C790c9PajDpeQXxsUnP83IaGM0Hwr1O2qwmX7NRNrzJRJw+UkAs5to/rIN2ByR7BIn
R3SFc1SUO+lXRrS3Eh9lpF032iEjWXUr/VVoeCiHhqNw+6ytrz6O799yYP1ndMXoMWnCSTWIu1NH
Vh/nJaHzq3znyjYl5ERDtydatEsj/+h1JNRiwdPmFR2EMR0ayCgMvIn9sUp+e+rwK9nu9LupvftX
o8pl084jpfWYHO1/ODuPJcmNYMt+UZhBI7BNIHWlqizRVRtYloLWGl//Ts5s+HrYbLNZkUY2WZUC
Ee5+z71ecSYqUv4qKImi+lefJjtdwmSF8U7jFw+kvWct5j4b1WtHJsGwy40nPzkbsIyB/6I0Q+PN
jnrq2t5f1tq92izewjReZ3sxvjkq82tAN7fjpXQvkfOoaf1qTHfNjE7lX/KAiZJ+aYNdoaEcPqpi
Y8rl7Pie1X/XxTJEXbHsLctdqXbNfBuJ50jrqbQ/reLDYMQUtVvTQG5ZxDUbJ3Mm7wlRqtljO7TH
ONMeU4KXF6wvC7OdSYxi9mnU4BLtpKA6Zyid821ouEhD50r+M8/cWH9YY/QsHLT2cjZXudqjP0E+
6nWxrTqe8LYzOdfsz65lUsINrA5CbrpE3vxw2rGn7ynodqP2bIMVF1gIourVFMGlYahd02BEtugP
Eeo+4zSpuHmEsJtQtKxMXQlXpWY+2lYQXXUDQKgKqOnzudgaTnAtbLbeGICjxacWJEvN1LeigmbM
5tdZuY+AOHICxYH7P6YhSi4glOHfyUD6RsOpXzOHVXpC9jtj6PECkKu2MHJt0zmh71axnbidUvXr
sDU+gtoOViihUAtTeJA+AImh9+wOVanu85MvVm26MVQHf5uH72DQhxfB/e6b56l/ov2s470j8U5U
kZdDJOUfpmV4NhsE5oVZ004lpNBLnDBuHfxE4lFnuw9NKFYZRx8u7DZChFMBGxIVj9nY6qwJrIrH
VIp9pYrBlUJfmuRyaDyojifba2dGnppvJv1mSvQvbZ22fBu0Wz3S4mfQFGWOVoJmKe8CHfG9he7a
BBnNZXWsw/LVslRWbvcoUdoSmN3Yxap56gneZEwwUcVKRlgsPaYM3kQWWoH+ZoRkVIZhv62b7KEf
OgNVy0ftIpk3lOuqUvgwMcy5tsx81xeNsagrQ12GAe+37SCTdFo8eQg8hyavz5nmuJJTRIzlUW/e
nVjuMoJGqr4rWH1keqMDh2rq5ZcpHuwi20ZBhzeui5jvZ2vFP5n9KmZ9iIMtS2cP/CROuiQJlqSA
/BjrFM4uVaStbtjeoHNbjMEBn1JE1Tllz5O1E/VKc3aFuQ7Gay/3BttMsQfwtLVle+FrHaxaNl0g
Zxkzs/pYMI/UYcBU0Cx1GY86c3/VfiY6lWs+J6Qpmt+bsd4xX6EbLVo3q59K1k0EdDcn5G1h743w
0TKXDVETjedEzJkQeiNulo7OIp03dAAOBiksrVIuOxwN+hL8YVWwrKubbE8PeLnlNqjktpvCVQeB
0Gk0ltVLOCyrrttUqb6tjNZAe6NkimEOgZ45f1+qx4Jxaic/bc5tit+2v6WtQ2CN/lbWXwzO/Do/
tkF0VItNqg0Ps/NtSIbdGR1Kre0ms1lNFu9DKbYy/NANtp0ID/sZaVG7VG1K18mVm+KsWfno1SX4
i1P7tzqv2DwT+0Ak0HijaniisG6Rrc5UPiwGbLrXVlU2WhxeJz9x/Uqy7c5wTT+ChCgEHG7fTOum
ton7HIvO+errUll2yiQ9oQbRUjX9b7WAR+Wh1ruGhZJlCzYcKywqyEy94F8gH4QlN/mcKSCdDau0
7MDZg2DrHgogT0fTZaskjjdd5ezDcUTJY2sMFNOAIF+MAbOx0hzdsClWjNqKwgA56xnfyD6P9/FY
MZcKzxWmtorxSJfkB4EYp/fqZoZEHLvibVCdVSSTE3juMYnii383KOrMnTrK+xnfSgZ1Y1mWslS6
vFtZ5Z0QO47mXjFi+TiDdhaD5azyO7QL5+4OIfnyfri1+sUss40D6m9SUBl0JzHepAJKQb+2PPIV
8pKf1ZRsrbK0+ls/vxvVRqPv1MHJakibkPIEj57wAuux0Y6j7VDrlB6brX3NXGgtv+JPUxL951sP
CQRCTaGc21Tp1i0RFR2MsLwxe83L5FmVk3WakLmZJaS05nd6W010L+1Pdnm2whdRM6XeKXlxf+Dy
iNzJzPooLb5o+i+YllWXYEdTIIhDvfopQfkTt5e/oiBY6xFiRcUULlEMx51auWXfDiuLfhoNDmuk
xnGuIBx1f+rzr8T/CHvGnTzCcvoGMhiosLMYP37LlGJS1GVtreZu1eCOUM69sbb9i68edb8NzwnO
TR0K8WqO81dU9sMubl5kum5T69vMIvaT9GsTXIxdfitI+UI/WQOB+32KsOK1pZu0T5GluRb5sPbg
ptC4id5u2jt5R1A0bMjowPzKZdSmjBjORXWYQoAn6FWpZaj8mWeF9cYKIbGXxNvZEysQ+HYtBsKl
7kVtjj6hoOyJjZMKzJO/uHzBTkC4aigQha67fI9I9stUjldjWefDcR62kb/X5KkxYzfgiEn6l75+
RHRCWh4yhNSVkzN5Azp1sOW6QjVXvcK1hkIT9sl7L8JTQjVu1PtRvHeDs+LQvkRGtRLDs6EbRK8O
eBN0L0+EeTGp9bIUnKFvOGnTS2BJc9PWMxkglP/Lwu/QTdUL//9eC10gJgpkHtoiaR8iOrEsmw+B
ylZC5hQ6Q6C2j5FVp5NMrTvFpK4zZZMWt3ki8WM03HrWXFV9a/1i54wprwMXbHKzbdgp/sPmPg5E
h1R/sg4AVmsWNjP5Fq9GoaeRxzB8niwsp0w60nnnsL9am72sDBFIWFqYyWCAK6DtjcV3Ji0IUuhG
QPsoXofBqiQfpmCAnUSbvpwk/d22kv15VCbcLX0TlYSqImjnKcK10dJ+VgSiWM3EzEFf9f1PWNny
ETKgWvRh3p27kIk+x/6IrhWE6uQpCj4Ph0FV/KB0ceX2pfFig6Fg8Cgs81zm+jrC57KrcSVjXBH5
RmbsQRQU3t0keWBnIMpR80Pvnuj0qyzJ/Z3m12TuBfDGRm2VnAuQ6UgdtWstOIysQCptQy4qLT7l
YpkCiHQFAXO6TrtoC5QFReJ6TOuN1guQ1pEZIIXYpRPBNehTbxp1+dCO020UzA11U6k9qUEPF7bz
WKnsHHPGRyauSf1a3zvlRgt+Cod49kg96xSiRjkkbuHYZ61BVU5Pmv8EpZ4uk/i9YlPH+NrVXJpl
dfXlRSfAGp6wU4jgly9j8unTfNXVazi8qRxuoXxqrdfRZKqrPisMDeM7EfQaG4jFOj/H42tzdAa8
A35YVQ/2hMjkm6m6saNQu/m4VTOE02BGkyt833MorpR+pd+buw7h3J8rh0mqvR3qxLi1c7UctApD
s/80Rv1G920vS0b1SZFffidcrgWziqIXECkWGlgAGbVe2hDBg/iolQAHSnxrmuw7mEOmZK/l3Gyr
2H8RjBeU7ikaGcmGFsBNY6bJJrRHjccHqrdQvIyv34JzSJq2ihEgeDCsTap8TiHb+aQOV6x/ZpE8
MLzoZqkgJ1ObYMsBfeMcNwsOTHud5z96biEwtkQSjWq3V8ZQJSz4sxherQ6fEDN5Iha575J1M2Ub
iyle0N0KUtK78AknFrg7FGLP283xMDx3A2iooeR0K7FnMlHRZtQh24g2LWU0E3RmU8P91cT1Kq8u
yLIpnbwj3xpbeQxy5z0rMwpo5pfWlAnYgnu4A9DjOsvql9aivGPgFlv9gUDiWKzgxoN2XNsYoiCY
DQQR6dU13U4d3zF1dkssQoG8gaCd6VAvpgX+Xcam/4vBLwdY9W1p5UfPJwvHoYago4TtJWeCjBmT
iEfRHSX7XNyG/sKbqldyHaFZ9MDNBqacpCV32LrUjnOSZi4rzEvGX9VkXrZ9u+0UIJBZ7lkPusBW
PKpALbV00zZaR/7EHmPGM+J1CvjEKvVQ2g+MIA91z+BbWmc1KDbg01kw1L9G9sjmXYF/CFqNhGe7
5e9z1A+a5WleszRg29Q8WCbRhuXP4DPIK0bnV5fUSM8hXbfA4ZxZBnMZo1xhThjJOD2CtVfbJnXk
ZnYqxq+h8ZDHTPuohRQvKJzqoHeQZlKtgY2Vna9RDMeNF8cmXV3At7BReupSnCiNCZseOqiFhn+x
BosBkm0ehS2vdlK5qn8spvrBoqLXZbhqJMNi6XKM7ROHegUBLGheqwQ4ZRg3haGf2KaHdPeMDjnh
sVgPw7dW2fssdpaG5BNG/+LnPTHdrbNhE/TVNuLXUhsY/v65UIeVGb9z8G+mIttHjr3xmzXNcdgd
zGcfZqcs2e0NtdIUqusz253t3gXD3oX+m19zOvJFAa4Jo/mhDMxVi7ptjCOjWPlcEhFXDKxzsc4W
qDd2a6Rnxa3mbwNSq/W7bZW/OywxIv7hXjkNsHH5l9O9CuPa2V9wYGF0CxSEFDi2zovEbSCn27Ac
XioTjZo1ucnkDWWPiSyGHkdzY8SfGGc9fvOHM+Vp0TLDKnmKgS6EvVJacdWKeuOE+qomPt6d7lqM
PgZbuvS1LiHgp2LTi9ehStYWSbZOtNfGlxIzktazEM1QXBk1d5nDUtPaTXvBMPL+0A8c7DGBLd2n
Yw7hxtD8bWLa7yGLYfsqXY+2wVpxDG85xpsMIE9LLCgzwARL3UfUQQbmTb8JDk1/HYZoXU5Y/6xy
p2MhwBS4JFDx7oPvDN4p0SN2gl3ZxoIeucc+XzAto00KzHGXQHuYTOmy8FpbHyK6KpaHvwh87W3S
PrTy00aXVytSXbu3Ip/xgMbD5zQWeOvL/E0t4nMZEWLb6O1ZHe3ncFbIL8hmt3SmvUj3pUPEXMNa
OLlVmYrFdJX39yEI+TVtLIg1nxOGFiUIv4CSuI/3zI55tjg9CztZBwX4eYKUeejKc+hfaWbCAlF4
nwV32+Sq6uJla8afJoPT4TqJZ+r9qPLPvYl0NRIAoAQDsLXf0m8wkqf/37UJHLg5DBcFJHWGtHWm
ftPSnEgZpQtN5ketmrzZzHZTaGqPLJqCidVbPJNROy5lB4GrqgFnd6quS3P61KT9kWs3Oz3PsnPT
WgC4aA1IVuYER2mONwj2InGWvQ/Gp2Lc6WJ7q+t2uu+Ke5VU+NmzWjPVpxX2grjt+H7kd0X8nvJA
hTOWEz0v8Rt6jqQ10RuXgb1R5Eqt2VIYQZnmRxbOrFqtdm2eajLyDanvkwyRuZX+bkz0qxGHq8TU
vcAZMWSsy3itCghTEPfO8LR6ncdHIf1HTBFt9DkM9iWYfpnBF5ZfJH26UcsUnhY+quYlFvq5Yd5e
2+VRjIprGXJVWIr1aI8JRFRo6yuaOYKcsmGFJfE9GnBfDSS1ZTI2brafkDrbV2zTTIf/W7aLFLhU
TWhTZCUQ0CoswV3H52WOqzmEPcI4OeavUt4gAGf9s0Q00EEfem8U1DIcLOWLtOYneqetxe2Tq2gk
TqAce8xQov0Y5+TIez1VKB5B4UV5isXCBh6aNsk4rUMZHAXMQTXGBzMud1pg4pUZzVVXapqHD2iZ
mhXTJ2VX+UwPojJ8qRNlaUC24bRlfTzkcNGs2mw4Bo3vBsgsxTzB58+xp0vbS4sBlq6p1Fs5O1bI
iIWoV/Ha2LXbOZysGzY5MMDeakBuA1sBLFxrXhowrD3pwxsHcKe+ymlr+HxoLnZLiv7HOSTGBXr9
kUK7DK58PwznAtctm61D6+zLpzK3UGWus7Uai4eWikKtGB4Y7XqQ/pXnLFeI1RPfBbC8PiZubXQ8
LWkJoOiUIFNxKTxVl60bBQ1vsJpnu7QZyKRj2BvHXk0HH0RehW5TDcPOLq1HtleVXmMWl6a5TuFa
1z0j0vclk2JVf26rglI6oCFYFqmvL6oKa1qxUlBfdTm66T2Fia5Fz0/x2GEgf8XatnWUfB2oibae
1flztB4HarRyPjviKxtfkcVp1e/OUJbjENBrytn1i3iFbJtOJvym3FUQELLZKKH60TclsHG2GxnI
aPlO9l+BPoOhR5+2ljITF9yBDvlgL20RHUbCwNnoJj/CmabN1+e9gZI/U1N04wnfC9OUaTlxoU8n
wQPeKyaWBHURdeMvrEOt8xXpP6q1mZvmnJknFE3k4gnfsaiOYZ17Os782KwP6XyujXTN0tRljYak
Z5c6f7Pjl6nmPsRzLvfpANNeg43rx5qMqqSWDCvvusWqsLFQRV56pxHRaU2KV2i0ZrYPtfjRic5N
8Q9bNXaYO6zURSUefbnESRSST9e0G/YNuVkULpF6J1YOajhvV0DQmiXdoO+9Yj4aVs4fRpnzEUYi
7lhRMWIESMWamKebqXzItAeNOkdZt/OO7FgG/IuZPCR7xNg6v9wFsGBZlFucuhHTSXPL4Mgw1m1/
qjo3Y9wVXI1gWeUU21Daxnd1Xy7FgEQmzwLKA14CYil8ACpfJPqHpI9GVYCzEj0CbI1TVxy7ECSF
/bEJUJ5Dc67pfEaoBNEJZVOYXLMQFpWfuVGTr4ZpeCgbRI5D1O2b6W0yvNgyXS3Zt/GlGQ8W4KgW
nUpF8NUMk7cyM7a2lLx7n055rkW+s2zU3tqBzsQiKT4oP7a054z9MGwzT1o2aejNrdwVjsNePQxc
tLpFi749mi+K8WNmOXyXtYuC+Tmubo7aZfhXsDxUg+rhUvUmrQWDSNYiBpSV++D+iroP2nU+ebgp
ptRYADvDX+Zt+az03UOELNPZBEjXe9EH2MXEMqyDpyC+fyuii+lEu4p3WvPVFeqLq9fdttUPUplM
klEpZeOgYV1eslHa5ojpmCLvSQbFLwwbgAAIAyv2mC1jbesnBCb3JnDJNOfe1H+Yps7YqGNMEJRr
8rGYq9ZMAIaOxHLb1ZxpqyrT5FWDQTRn/lDEKQktIdVY3rdMWaw+GFe+bFlWVtH+VmO3ngsGEUmN
y5MJVDc2z1Fd8LQ3gcKKOJOsFaPVtHMgVOv5nt+neBZ9vhf0Zrd1VAYIgcNMwXDgN+UILooVCmuK
mF6r+QTimai/krpw54bEArj4Cg36zeaKH4NrhRhkYqBw6pUf1zejPdcWpokJX9gwZt95g+l5anxq
1Q7CX61ebHb21llHGTa0n6GuPdSVupP3TIgyO5dkGFmFjDZFf6kZIKOtzWqyCBiGSQRkW+VaxDoz
muaqsr5YckTeUTxu/eE7wKrshDRyoX9xesqlXE7lKa+B1fDZ93SgLHA18fgN6sm/d5ElkoiuvKWq
+YsIJFF02yyN3/QAX26eTY82OwWuTE83lKCtweyrPw8pAJSKu2HZ8KzV3aMktgd8Pwo/p3arRWKp
aEtpd1tUlnVJ4FOZZteQ3CzqpxlkjYxBSnU2NED5TcZ7kJyyzAvAtKFDownKYTpHpJsvqLfJEQAB
DoV9zubZ1QffjZtl2DSfWluueZa8vgn3HR2UngjXRIW0UyTsyl9rTIjC8WpMFGjWVTJ99Rp/ml07
Sym1SckSWf+T3b9w0Yr1ZWvdegDcqfzrYLDVUFbr8l5eMH2rynesv92wkhGuNvZUWczKea1YECpt
BUwkC9Rqco0K+6TA8sX0GWpCqLOFD9mvx5FSAusbPsYwSr05z7nH5+ZoD+Lujbww5Snip6paYcDF
k3+OEEUnurhnuFFyBBRe9Rho+McYNqyC7El2S396VMlmEVseS6ytpbOqxfvQAtjEq850x/od/jtg
Qa7y2Pi7cHia1G3vb5JAeGN09uOHFAbV8UbtmlarafjKs6WT3yLUees9MhGpXlrU1Ogt5KwYXpR0
abOMajhoDDpFTkxNTl87N/T52XnMmJxL9Q57Rg+BTWFzSjg0nP5imV4+HrX+JTeusrdOIjDfS+7O
VB6phT2lPyJRNkr3XIW7znnVKZpL5uFp7xfLxrH8k+wGV2v40CK8Hp2GGYympWJFydDZJ6ci9LCB
ti9S29jrd3NtVUmiP5HH3Zqs80xtqESbo2OC+MwxR9ScMWvM9FNbQ2XpxbTphESRKpqdbxccC92k
rXtALLfCfqVmr5XymcbTusJTMpWsua3nmSCcPuIPmftJ97dqXG/rstqkAtdUKtYqZgBJMkz2EN73
wozLcP4KpSv9+KQUrcOo2dqVqkIHokJRM93cOoj/DeO9cngLEzbB5xoFjIXGoa7J17r2BVU8WPC+
NimIJmx5VfZO/txDqNBMF3iD4/DS2znH77SWZOWM2bq1Trp20vStZDSEEqnYDyktezMdpKkuzKqq
d4Yd+l4cmr/QKAgeQe6uQ6KkEBhDPvFeNT4DTW5ivF7JjLKdQOKjdoS9ziOuLywNbxZBWUr8kUno
1xCJZtKMNWPc0qColfOu1pNDpjfXyAD9FemzCKK9D6NhiuBoNpG+kCVmtDbeODLcaDPGCJLWxmLy
iNzoEQLzCxlAC71+KWN8DcOyEA9+R3T0lJluebchJajFl46vas/hqt8dy1bCQVdVFpS3peu8zvaR
KTcSfbHw6RpDbcQ0EDXZoquUX6Ly30SMPIxCZVmkHoTml8VlXadLFUDfabZjtLIiypVw+gnieJ87
kOwYFqigzIJh3XQnPPN153RLG5wtVPOlb13CIDq0MDqmwrTiXp+nOHFzy9mpNeFOT5pNnJwNE5Qw
4EVhaysvxhvPEnATl2EjXgKt9hwUgjYNATcuAb8ReHdsVt48o/Hm01flgIMIpBnCX/oJY5TMHmym
hzWgaReBFkEHLnR0wSzNl41RPfpFfrLS8Mz+5O2YyXPZHeKBcKWu+waoicVGilOQmB7RG79UP9z7
maW4SYhJgSofOdJZMMs6JD6sUzwCFv93LJV6z/X6lyys35ftJkE+Z7YzYLtZKO7H/IrxeXGPTrwM
C7yDf4lO/PdYav33JbtlEvemopmQfMYqFE9l+9j6L395Af+e5U3v9b9TtSojVKZU19S9ogzlHRTV
6sOkhTFIoolKpE5l9dYlAxZZszap6EO01+8ukMhLxhxCIfzl9/j3LFWurf/9eyStlte9A6Uzj8d7
jG6Krx0pcDV7cF74lbRllbosHEf79MUhZu6g/OVH2396C+5v+z8ydutWt2bL5mYYDQJ2yfCyAl/B
mDcumelBTV8T1nSi4WCzzbp03+vbQd1a3W1sCTxo+IKJat06eBZxhUTtryrVlrFwvrjFmnDD88uA
LufdtBYVswejuWjm5GoTlZrDi6oew+k15xhubnqlbiI4EMXBbB4H1i0cnrlDMUFhzXQlTjO/HFlB
0W1iU+xSowGzJwF+7qhoMdDzxdbx5GcLK3hiM4ldk3RW8WTflB57Zb6punqjJu0uDwVMksGyVqrC
r5T+QKt2Gv9sTHHg6ai5//2R/mFrpv77MtUhzJo+CCt9Hw6NgAhPW18n2TIXb1Gh4CyPmDx8DRrU
iNHbtJmWpjBzNYnjMdoUo6FtjJ91kt6H+Gm5tUh/JKsnb/J9O4DnVolWX0abikUr/OZpcKwYJX5Q
meU5AFpYkiKEwXTGZ9rJxv/LA6/fn4t/e+B/yxTsyyQtslyZ2TIZPpy8bOefi3W0+PBemk3SLpQ1
3IyyeBUuvkFA4MVuWFw7Ty6YvLvB+idwPzFYHRRA7+Xf3uY/PTq/ZQ6GUmiNsAP9IdD6DQFcCgCL
qH6Rn/+rtrVF6ejMXoMlc8m7wgeyCxIbxQP2K51mg2xKpJm0peTcdWhxPfX0piLN/yNuXiMajoy4
VvNchWdHTTc2GHsXECk/IaENpLMqpnaE4T0Pn0r5nJr78cec7j/AJo1s3mT5Y6y/CCIgyyWoTnBS
QiK57uzDURsk7q3XHvgwt3aYeY1uCct5YQ/10r4ycp/D58lcKWR/JGShHgRVWufZ1LXI6zwnu+Ct
VcHdYZ1wXi5nA0P5Kh+Y569JX3y8e0UZQv8MNiAPvkqXtTXKQf8kX688D91N57LhQuYbnyX7FDVr
Lk8IymNJiIHYQZvWclwMJLT1C5+gq5yhDqOy4cV+RZs29Qedu5kiuOs36DK4+ZphaxGK1CXHewRZ
pj+NJAXDyGlfTcmTTWPvw0qwVG0GBhk+TAPYOuxWUTYf8V9ybYahtlAUi6c3OKd1gOHJeEk14xzF
h6AA+HFOGWwlaQsxc69m2U7bRjOAVK9SO3b+N5t62vGkj9XSrD7mfI9fChn+pcZgZrG1pOTUISUK
y4/KeE67JpwTanWtjagjVlxetbI/113+oSW259DIqdQxWU7jSggfwRfTPjEdl/YoqpcjMQh00JSl
Cxl/aD570sdyFSIgswG7DDaZf2uUY053wCyiNCTBvOR6aUS1wGxtkpSjVD9yMc9IDzpccc5vlQxr
0FmYwzkmpKWk8tXZAKe/TjgdsKPFzXM97bp8r4FP1IDcAIJVjKc9irkUzO5HkkjnK3g5jcE1tR9r
ZsTBFkAMGvZ47oxDll2IuFGDrWOR/xMtqX8H9rw3mOwSbH/BW6NFv2QYviT5Jldcp3xO2kuZa57a
B4+CYjbre/zc7DnLpRt22GYaPVyPRbKA7C7hO7usuP7386z/e/i//vtW6E7V4lghZ+1gdRbZQzZ1
ZbEqiJACCndZdcyQkVGUUr4LSB5TFocpIrFgOgV6dJ85oVE10XfeZdcyndYG+FWG0B+yWUuyHymA
oanrbjPUjKRw3Qx1yQCCoCo7Yuez9ZdVvP+eLq3/HvTeijoP7CjinPsxluJoYdYoD4Dhf9kucD9r
/+UM/n/C3SHgApWRNa9cg8z4SJu/VUN/KOeU36oh32kKK22K9GBqi+JI00HvRxpBRyn/Mz0ZNBum
578Gf9kA9ae36beaRxQkDEYTryOhrXmpn8QjKtE9O7X4//wBv1U2o6yH3CB74wCFNMPsHa037Qk2
fr6Zf8lK/lMBrPx2HyaVUKUe8yOC2/iZfyY/xk9zEY90NK26lp/tQf3bT9L+8Kn/ds1lamxrOsT5
YfhhSxv3HJIiHPOjZhAR7ta78Lv7S3Dwn+rt+2/wj4KwI901ZTOU9uAnDLkjwSXKuQ0hVBAa+N9P
ufzDd1jei9F//IxcuRcpqRgfkIlwLREIWBMUByJLbK0ZxAsJuZoF6Qrq5ZDDcpTJg4g+fVLShT+D
lY1e1h9niGXxnVTMwaNkGzSIT7VYyXwXJpyyKtPpEha+YeqY9Z6ZOZ4OxBvdXQdVvvaRIukDyftL
GvkYpp+qeg3j3mNu53Kn1uqhIbZMbxjWJtFblx8LUHJyPZyUK0N9r9nX2Y0rR7yU4aeaKJd6RoKM
M68PYQVVUqGdGMlAdOzUe6mMS8/m7zY7An6MJQsZxvcyIkKd3Qwd8s3k7IQDc0TF/TDkn+P8rNXI
RmF2rEfMNHSiKLYxolmUlrb73x/B/zlQ/+UYkb8FCnMX99KZSowBZHphdiT/V/S3qGFKAvPeY4ew
4EZC2v05VS/COPEVXFfkD0NTDWG9AJUcdfzrCRPz1D8Mlf0jDFwyWXu39N1KvjsKQ0mmQD1LO8IL
9hVidvYhthgcekkHBm/VLm6AyqYXpg5JtmrTIPofBrFr04OQuz7bOZYKpPeUwm2kIJZpcymnzRQ3
5x45IXUQfMuuXafIfgszDC9m5HwWvukW8qvx9z7QqIJJLGuvKIrLsh0vyTh86H6/McbJ1UlhGVNC
57XgaMzvY77V24M9z38pltU/dFb2/eD7x5dcaRm5mFaDiNSuQ0GUIe7rX8IIno0Ay9LOz0gWJvag
/0vH8Yfz1L4nR//jx1FyDBMQjbJvg9K62nXSnFAiMY5kReGQt5/nhMWktgdmlxCUJ23z/N9fpT9F
sdu/3RuKmBWOpknfi6ZGxZ39fJVM1lV0FIY5dGBujwGWyZOptMxAv7NKWfaigesdGJt0TLkLhqeO
Esm/HS9/KiJ+O5ZHw/EVLXEKkqYGtDAAHle5+TfirWO0BjJXpI7VUG5MnemUB4NZAoZ/m9fyEvW3
4VnQCyAafgxHPj3SgdbzXsBG8cQDslNRsOOEVJ4PqybjY2PHN4aipNlqC+e1/UnSB2h2Xu53yiZ4
pjfcaK81O0MoBT6pHQV4x7SwvuGXRLNMdg2JBVipWX63BllvcxLZFtU7DupaWWRnQjGlsUyaC6ko
cxgAJO6Z2ed/WVxg/ekr89ulok1qVcykSD2QDr/SN8kOHeQBhHMRsrZaLJ4kO8cM19qxvNUNVw70
5UKw9KxcWex/sujrEs9fUFluGOTd/ysvc3FbeuSyuAajoJv+P9Sd2XLbSLZof+VEvaMOkAASyBOn
+0EkRU3UYFmeXhC2LGNKzInx6++iu/q2zCqKt/vtRlRUhC2LIBLIaefea22optvqFWWNd9RP3Oot
i90bMMtk5W45fbzU2/6iv0424Tk1XCf63dEl5MEEJsM4amXFXaFvXlHrvxVb+4EaWEDTaMbHNbym
jbykmc+mM28NJHX18vkpXufnrEOuKS9vTkykzpHd8s+Qy6semS59PjF8C0xxHHOuKVtZ7ZtInpGm
u4IocJaeJ08n+uD+5v5iOA8OhvOWCECe768V7azH8hIfwv38DNl7VW7+w0Dcz7fo1e0oQ+ZJK+bg
JlJkpzf5bShIAyynXJx4cke28vJgBDP20IRTPgY3jrWvuexR7DRZBZjdOle6OemaOTI6yIPhqnRV
C+d9IYjB8Wo99mtvfmL6Ic8hOB8luoTuOmRZrU6tdo70Mnmw0O2rcWgiTbb90MOuB4lpNVcFkV5o
dlBbxnUtUJ2UJ16EI6s3uf/7Vw/J5SjX05ojOmJD28X+6lJgLk813ZFlmzwYV2NP1nPuuVh64uBh
aKgFhMr49gt8LLQkD8aiICjCSiY9IdC2ApWUtxzh54mSZkXhBnztSS7+xg6o061J57lzJo6WUx+6
FdaAZFP4CYtHRLLQtV1gBX1jiFxUKj6bFrsnMVlAI5nJwkSSA5PdttJr2Qn7UoeJfd2DqlhPhrqZ
gRJyKFdl+NkTwCFR/EZkt6WLCm7CwgEsGkWwt7StvvfQbVe6nqgZ0F4FMAEG3tstcWzd4B4ujuUY
+b3nFLv5ISMrEiHAS1GfC04R9un9K1KvOLl++1pH3pafQ+irtyWIkrovLS5VZYlzGZbtOTm87nra
p7S+fYVjffpgMObwuF1I00SX0UESAlHOiLgCxnAm/BOz2LFNmDxor7T1JfVJXCJx83TbkmgI1Dzx
N0NA3p7vBPZmnIJuJ4Y6ukuTtr/SBQV68GkzKsPqZZ0xTJ/Y+h9pT3kwCidzwWl9ICfewoZlanoV
kgc2p82Jx3WkMf2DFaUlXZnZUzzfWM0OGYSYzkMF+OaUZeSvpxD/YPjthsirJhevQapbAu2gbLvd
IOzNf/Qi+Aejrm3SQjek9N7IEACOZ6svHXRX0Y3f9JCd6jpHhnZ/33Cv3mcqZZNFLDYXmVn39xkJ
70U1XGWFR4AouQ7Vcre4c3AGsH0tPHJo3r63I+OifzDoNoBxmiYSE4V7T33xucpORDD2Lf8Xk7p/
MN6GAQfGbcPnxs5VXu4JgCSUOxSIJhu5rP+z734w7srU9E1Z7b+7xXF6eJ7m5Ymuf6xVDrp+C0Yj
aAs+eY94M/njaJ8QYR3rBgcdvkd9WkSWwwfrNXTk2VmTFA3w7+0GOdKH/YM+3HZjHFuCT/eD5AxT
RyRg2m/f/uwjD9Q76MDkEU1xtv/mivJUmyKnfUF9+S70VuR5vn2JI43zUyD0qgskRRQvgyb7xhPU
qLucdEsoEc9stN/+/COrGe+gH6fluMTQequdJKs9tpfozAkCcekNkADR+IW8qIy9SpMAUAmQpW9f
df/pf9ETvIOOnWhywxavrHZ92n+rctcnTu8W21xDgqjynvIM8L9vX+qIqNP1Dnqz7PuKIqEl21Ey
lN/aT0tBFfXKepie3LNTQdxjT2nfZ149pTpNwxpharYzbsWWo2xScLdN+C0LSFetKfQ/JQs+9sYd
dG89pcpxow5iLPn3lATp9EMwXVsz9XPdpyGpTwQfjvR176CvN4WlPY+U1N1gh+lTw4O/jlQVXbz9
SI50Se+gwydxFqu4brOdF58P6ftsuLPrEz3y2Ecf9HYOu40VeTrbWeBEi2AC7btp2hMz6pG+4h50
9zFgfeoMtErxAaB7SfEXUDYH+uFqgSl7apw9dpX9o3/1LvluNpBBum97Dt2GbfudE5kMsUR0NsED
eXn7ERzrFT/X7a+uMoeOGWbNVTJwXO06G7A3AHo4o2ivt64iqhyaEyPYsfs56Ot5anIMylyJ3GOS
94mjUugbdhvw9C02iRM3dOTBu/u/f3U/CkFulFcgKGf1cdCfte4gdTy/3VjHPvugd5vCV9GUFgWU
hfuBwlwQ3olJTzTPkR7tHvRoasU6V5D5vvN28OR7auEIgN/bzcarToyARzrzT4fpq6bxTD8MQ8kV
evMBZBqlhCe++pF2EQf9YS7rsE5Gi6qKZQIC/NxRXGpOjEBH3hpx0AtKqx0zUnLyXSbWwDJs8BVw
5/a1DOsGGN8pF/CRthEH05+n67kMgyXfVcDdLHHn6su335kjM8LPPJJXjU7umdfKtM8pSCx4XQg8
Bh6HAmSY+qX48PY1jm2VxMFL7zpEcMIszXdjnMEcl+Uw3zlW2ZMczHDkJEQnl3jPe1ZVtiFVb9yo
pXQvWLF8y01oXTjxMJ4YG4815P7vX92v8qOkL2Wtd910Z3k3yJBOvGTH9s/ioIN0yazDRhd6V8Ob
UJwbUDpAlf1Z/xx96ii2xWB2Kv3k2E2IX2+iXpw+CYtG7zKy0pvgg+lOjCDH3oaDGa93ymVJpMp3
4WJtPVgyLbHyFBtAcGpOPbKiEgcTX6+91qpLrtBbqAUMkJb7yPphWrCsbrZ++307chc/HZqvnvEc
p6Qk+ZyEZ9Rp995jHpHAQO5FtZzytx95AD+N3a+ukMtqls6UcFwkig+6M6QYW5/f/vJHGuhnVPfV
RyeZa6l2yfVueR7eO9/qH9En6mbf/uxjX3vfYK8+27hm0BSD652ZpQ8sTnxsPetEDOLY9z7o4waW
zD/SD3rSD3BHfpDnycPbX/vYR+9v59XXnmzyFJsspmfhvuDYkoxI4YG0WTKJGw5McqTVf9hCB504
qAvZx4YWojwHs1cPWeLtezgyfToHXbZskLaBy+ONMaT3XJfn9r0qr+uvp+ahY59/0HNV3/llGPPO
I/903nNGv7dxt5Qmn3Hc+fYtOMden4O+O9RVmtj7DJPePytuu6/1vfWOCcP94q7iz+HFKtqQQ/z2
tY5cyj5orsyypR1Gdr6zSpLUgo1yrROffOwu7IOWSsZIzHo/lSYWJJwqxtjW+ezqIMyRBdnZ1HCn
OCrKgsDvSO3c2jJBvQll19+arvK2lTbVFQNltHn7Vo88OfugVT3ZVcatnXzX4JMlP+1T/OTvk8fO
qDN4+wpHFtHwP37tQJ09UsGO1HBXPlPzTbahDs/0R/EcPESf2BK8fZW/fmTi0BOumiqwUSvoXZAQ
ZiWKXbXtiRs49tH7geHVAJDU9kjOO9/fJsheBKhNs+jEt/7rtaE49HnbhTu31P/QbxZes9Kiwt8d
6gli5Nis326YY5c4GBkrOwATsQz5boDqRb08aA9JRP/UPuzYx+8b7VXjFH0549Vl3VEUHI9dz+l2
TE4EXf564BXqYDQsbNegluSjxwfQ3Yh12vX0tXh8u1mOLJiEOujjU5P6VjiSaoO7cXo/3JPzsrdC
35kv3d3wpft24jL7fvTnGI5QB/1dNykYjJybwPOGQ2beOyTOwJk525TDMOTN7om39K87slAHHXlK
IxWl5K3uyD2AxeUboIPbMTpLn+tTE/ixnnxY+rCXWHtQ71gdJGhuEa9Q8cNQvwnac9KtYf2Hp44P
j/S5w/qHpi869Ms0W4OUMLIuegb9t5/IkRf2sPohs51piRoC/oMF0g29svW5Apj19ocf+9oHSxx3
tPpFUQF9Y2oEE8yAkfPu5yf/9/P0P/FLdf+PV6b7+//y5+cKvFoaJ+bgj39/XxX897/73/m//+bX
3/j7Ln1uq676YQ7/1S+/xAf/ceH1V/P1lz9QPZua+aF/aed3L12vzc8L8BX3//L/9Yf/9fLzU97P
9cvffnuu+pLytHcvcVqVv/3xo8vvf/uNeuRXrbv//D9+ePu14PfeIzqjwjTtzNc//9rL18787Tcp
f5ehkiKUtmMHntivuceX/U988bvn24ETKCGpl/lpri+r1iR/+80TvwdKSRm4fuiq0Nt/i67q9z9y
/d8delCoXN/3JElBv/3z7n95QP96YP9Fcu19lZam48v80vP5dDcIXU+5jgeejLjjvsO+GiGHKHZL
7cO9EHXbnY8epMrEUc4eQe9vxybpTxwQ/Pru/eN6oW9zZ9KBb3GYUCBkp0oF7XRT5A0xJERjyzq0
4uhUwsLBKPDHhUInVLYLhDKwD2YWkTVhZYUi5Gh4AtaUNX2nt42XIraLIS4SM7PI6pbQDyswRTJy
rnSu3JriA87cTnS4X3sz38VzJMfZNK8X+jT1wRrD89JQeD7KTTTG+UXYOPF7mYX4JueFgf3V6/fH
A379QH8dYX9eK+RBBhTWBhRHHeacTeAuGqBnatNPk8Vw3tj3xgeMawZVfHRMm1yXyZLeW2I4tTE+
CGH849K8sTZ36ELvOozSZ3aS+44cFOw0Z7yhejR5YI5sd3KsmEtg53IgFDoS7Hs0dHcJ7bzVlHC+
7yafNE27lhG8+Kp4ertBfm4f/jW5/fG1QpuCKdd1bPFzsfvqFXfqMhssz1cbv2rq8zBPgovSnake
nQUIkgg6yuQiN3JbYBkWlG9YCVZ5jTRLrmcvwqn09vf5U4/znBASgkc7hYp34WDhUOKEHX2zr99f
ZpaxWd5IcmCzlnzesRjHyyqOF33imn/qdftr0tcRcNHh7fCgM5iimKVYMFVVE8JhrUkokCVEq7fv
7E+vngxdO9gPdXYgAt7BX8cSoMJdaKUYuYOkbt3b3hlMAtYs70vKYK3iebKKXF0OogzqiyovEGq+
fX35c7H++lEzqCiIDbx+ynMD1zm4z8yibrxFJ3peT7Z08ezlMLzP3EDYAm9D138dRGh/mRYyHRqs
Hk9ebjvtjZpVg0iiq6uvpEzqFx3vK2x0UvhIjuy0X84xczlwnNIO9FAkXVbZRWol4q4UUt+NGQwM
CJ/e/F7Hhd08zaGRDwL8PTZPLxY/vFJN5s7qit6mKJZ0jqeM2vUaod7UECQOy372YUXMLVucwGjK
lKwk71pgHCKkpLkZCJF5rSPqFVhudZMSjjQbq8/h0Ul/AdwlDBKJLE9TmniGzt9IH21SKWx33Fai
S6CuWVUDfbxrfCnvGkKmH9wqSMH9TftK3akrGvWtgKUIExfXDRLPVVtbAempSYkYr7JzCly6DlDi
unYEPEnq9xzvB5tQb34cWrATF4vd6e4+aZzlRzHXooLtUSTPjR1P1rmb+J6NK0xztBqOKfnVGO2M
c0av5IhnnI34MnoBq88ySpYvqTCdRWVSj5eLgYTs8naszefcU8owahRsoabJzj6PizV568qz91Rf
Ebikbjn7gmUBATJEfsZ29Wysm9ig9mIwPCsaN1XXduq2Bk2Kykj6sxQgl2wRYH4Wy+68dQdutdjK
aPCsi9oXFvRw0c87E4weFsAOxXvNjgtwcBT4FIpHtb7QgStZBUKiIgO7M5DeXbdBIIkQAKT+XHWE
CaNKDj/aSiVgAxgW5ZVd+NUUkBmjARUFeet+Fi6aI+5ajsl94tsVclLdFviKnCgjRy0ZEvvbolrF
JnVsq/JxrtPIufaDzlG7KhAqDbY8nikDBUh57Mee1pu2sW809Zv22IVwUyvGBnzyaUN0ZRmxEDgg
3xiEOMfhyLXeEKwbPEbJwoyrZop464xn2BCEWUClUeWPnCf1uRchVbTS/CrXE5QcGJp75gCzPU4M
S1GPMnUDSR5BKGpufJkV8ENFCdGm6mqTbBdfS5I+O435tJtclL8gtmGktF6WvneCfW3UPFfjulee
n68b341BkKZKgtENZbaNmgkjDRhuQ6kfpQotxqEp12vH6OYWUBcHeWmZ9JcMpRb34qkGGEqjPQPm
adFfU7eT8xa7dJudLxO4NcoKEtLPhJOhlpawIc+kbeaXjP99zSOXeluWCI74xOsqzc2clKVzbZAg
VuTLK+QVyxgsGrup7oYvqVsKXvAhGONvUxljVvezKcKk7YAK2w7o4z+rwMn1hlXQZG3VtCQZYaFa
4lb0amABcVxhe1jc0Z5IPYY2sh/HMD5Qbx2hDnPdZW0XI4duUxBP4oJaVAB+vkYWmQcleuOsN7WE
gr/HTJdNgKyoo4CChN+eSumNjmjZVZkDa4LUAfhcDiG2g0aPKLLAa6DM0qkdflriNL3Voqe6oq5T
BDkabtGwBkMbUTAAoPG7jjxxOaac7TB9ec5NtSTtlyTLXXerlxD5i+8a64dVDTHFv+2Mp6WJM2XO
OquNAXDFDnWUY+YONzpnfUB5SdDYF0uDXHadFrEvM47FY58S7zmFR7bioUGlFH6TP5Yytr52hQzv
AL4iRbEWB7xxXlUCxHiqMrNuKy/9EDoL4vBIhPuBLMrr6lGDhyKZOIkiIGNLaKAUOk424/DQhpoG
6NbvF8QR/o1Y3L1awlhDtIbjQiVPndbUCLpRXevzjtzFaRuWg+pvBs8Pp62F4bc/UzmshE1Xav2x
HLSY18XcDuw84jHY6tm1XhiWFbj0KLZIeEyE+13lLI9XLJUJfDipwVga2+6AulQ1AOJKzy03DMOO
uU5LaJ0X7bRAxiffonMvl6BIqiuKBlqf8y7BcHMWLImXb0fLbwNqU0uUKaIXlsDyVJcLoo/KTW7c
Gic3lJuyfre4lCzveQnBQysV5S8lmK3+RnaN3NXhGMJQ8CJSy1v+9whSoscLBKLeQOossx+WX1Oe
C9UQRUpQ++E1u/s23NmpFywWfKqmdYAmDNrU1xPGa5Rx6TRAm6kh+hWmJpGxG2aArPZCDn+ve6hY
KaMfad86gpiZhdAlh7FOXVwx1EGeZbLkFvMoU5flYkNJMWRH3VSsN4AodFVqY8hNuvkuCOravp6j
xk8/Gku31U3jkQVxWy15AqNQK6tdj6TBLLADENWX4o56p3GvR2ecpPgldYocR7w7KoxerckGdCpu
Al/OFF4LYiKaKA6nNeMsCKllNb3ziZnCDBgRVCCvienVJKZoW5vpqh3TpP/k+sKnxD4fXENEZRLh
Ns+d4hIAaYukZWzM/DwHXVDeOTKmBsHUFlUOXtBUI1WRfWkDQ3PqtL+rM21H65HX9mNbM++tmtEt
of8HqcadM2XjY9su8fxkEr+cdkPeRNZ9KdLuPoDiRHVq41CLWRWWv7PaSCMOJlKNNTkp0vhRWVYM
FHopmpu2kpi6xdRSMLQMtc6uKAqKu+dIjA2eZT0l3ae2poAEZqNXjvey8br7KEB7/7l30uhj6lk6
u9AQY7t1xBmmT92WpHDWTejyHytwGIBqcjtOz0NwcSwNU/nOOBPtPPWAkM/t3ImhhOEAvJtbhX2l
W+qY4atWMWcbjYHG7LSz/pTUEQ4Z3+kYU6Iogr7oo8cACc6aiKJlGUYYpBeb/NxqUJDM5qBWz16a
DU9TPpRy01kqvKfni2+wVhJERlaXYGaW83fKjpcHVWcoq6zIbR+zJiFvY0mX5jaLZFBfx1M26Rdv
qOJ3RsklxgCiKT8f+71EwR6YkDibT6xvICtY8/V5oFmFcOfO57E0ksTvtDDtY+cn9i6TISVPxvI4
83Ba0RoAXQZSXiI0plHt5hELCjspHlJ7AKYw+Bnh/iHpPgzNjObL6BCTXeDmPspxT/mUx4R221z6
M3P7ZpgDqBVZoWyE0yljASnuLQnZpEHgAAliG6MunhorXA8MdSN6U4YZjOMIhHHeRKm+yDPYxeuY
SATOO0H+BGO9m3zQecnTJYlpfG/1Lto06tTyH04YOwiN5gKAwhAun7JeQiX2mfLADpiEpDOeEF8o
tjP7SaZB+7WqZhcWgBHOJ7DPqIKDZEm+sVWrzS5eWJ0N2JzGoH1QfgWPaiijHNFbM0nzkfehC7/n
HqmYn227Ef0la0dQHZs2GmIWqhlUp2xddF7mX8opUiNCgUD580Wq/aT6ytKoui0zDvsoWXRhVxae
dtUjPDmZXLtYLhzYA7OyKbYuyijaLiFpuAxoWvgtue2ssxVzZBnbL76oQw05KohoaqNtgbSUfPek
H8Yv1pKnlNOPff9kpc1Y3CqWq4BbRQstv3DR7iXzBF64teb8CWfq5IKJcHGhuLOnw5XP+rXaSEIY
ySZwtKRkbjZoU2wHvpaMgLif+/CFG/55UVM/aXkTfOe6jV5sn+NAZJuduplpQAXzb7L7s9YPQAzZ
ZVRczH6e5VugNnDt+qJw0fykfrBeWs/9Ered9ZnJxjPgNSMNJyphG7LK63T4EnjZQNmWv0dJh12q
5n1VPiSuIp6YTVyvTAAH6KA154Gcu2RdVlnQ413A6RY3FsmVcbVHJiv4EA+lIcNrO+us86DIzgPm
n0gzK+coOR2AAMrE69pugmeb9wTCcE0vBxlrOFMTSk9MUPESyDPBbPbdTyt140WBilZl67vIxaql
Z11ZpwK4U90FD7Du8/piViaEGBc45qMq6zQ8N2rG9ha5aStXbsHbVI3psGzivnJeTFVytl+VNuaV
Cpt5diFA98/kbprFvjKW5X0m2ud6FxH9+DYxSfDDFxl3AIR3hg2YKee+9+s9rS1PeT8Wr5Y3fVjn
e15qnCWXM5keP5xub8frEP9y2bhR6db1JvHRqGAa8dlY/QjQYuj0OnUoir1AzVNATlduzwZ+dEa5
S00Cfb0w4UTb514ngMTYHVWgISPDsBm8pma7ZJYBi8qY7KVtNnUYkxLgKBeSQz3GlcBCzcF1t07g
WOm5gBZqbVL2xPZZjCb5I1GQJNxYk8/+VVcxL1PTpoO3jghNf3UzZw/1XgA1bE3ZD5+HLEf1W47D
8q2cskGteUvBrc5zBmGi6cQS7slribudjU3wz23LvrsQpWj098KXcfls63DSl9Jvbf8igQdkXSSZ
FLiJYxbW56UPnvuOoUkOK5+/gKBq8uGP6ot/K5B9NEr9S2T7rn4pH0378mJ2X+v/H+LZ+/Tg//5n
xPhP8eyn5dtL/udo9v6X/hHNDtzfCaEFMiBgae/jz0SB/ohm+78rXE6+TZDJdpUtxW//9c9otv+7
z18QEyJebTtOwI/+Gc0OfndCx1ehhB7m2sSP/p1w9q+ncVKFAWstm0vtA9vE9A6Ca6bDD5C4OK+K
KGVzYplmO1nNuI2DOd+UnRDv2ff2969a6C9Crvvw7b+iTvuLSm6aMD4LfseDmP5r3IvMERVkXgCW
pi8oAmjARgEWM5LRonJyhLoaUs0ud0XMqkInHa62RE/OvxV9+8e3EK4kwOd4AsXS4bcYp7GptJ1d
sKy7TGGpRYKKtngRe/1v8aUQy3uFLfftW3fkzyb99e7BHASCuG9oO75zGGhP29maLb+rthZOmafe
725mDCjzu4ESeYA7kTs9SNOz7Ypk639Pq5owSwPSHco2zqazPJvm59ZMo/cFm5H4yOIaCV6aLa58
mpIyI3EdBFS9dqRftheJnwn96OeyFzcsHJHRNNBO3boobwfV9umWmZx9rNXLewLDt02Xo6ONHHsS
60r41XgdpblZWXPvfixBlqx8dCXE/zVBLp5dk12WhXL1KpvGEF9KzKC9n8X2E4FtYrA9WuRP2PvK
l5xjUygMlocrW14umF3wEozxi5J2BMHTxYY6Qn+jeE1txZLf16q/V2PyMZ8N/jNtrAccIdFeH20e
CQY2lzPxvTuOB8AAytL+oa0CCsFQPoLMkI+xp62LqN6zZ21nL0TiIlmQCZIRy3wbNPPPnemdbBYg
ZQl2bKdpv7Gf/mRpl0yNQoqtql2bFV/M+nTe+w3ZoLPxNxqnnwXgbxAFDBkJqsF3tfxm5vAqLiBZ
NsC5VnJxypc6lP5zONQ1mNdpsN8NsfexCLJ2g/X3evLrPjsfLankJm0mxvuSBfFFr9mm7Pq+rO68
AFX1XAzN1mms+WVpatNdUiLrTWCHBgdBq6pjfd9PVpejjDXiDi6g/6PSPhhMqZsckZz0xrvRNT66
gmQ2PJRZep+mZIYblYTw2q9U0I/BXUIoTq1MnmNLrquSmbqdHKpJ8RIUzTuRLmP76POgpgudD/G3
XlndsGuaoGN2L5W4kkQ1KZdWgHA3ho4WIi6ZSfhbphEaE7mfwc6aED+sfA5T++sY7dh7Uuv7d0me
FYDzLYIPUDF6hHwVRPpNImzV4p9Ji4TvmYlyGyQpGCOgF8E7kSfSvQigWJaX04DX4jwHVvuspqB/
0kuJmzAuLErTgQGHDrWxg28jpO41a/wqwyUDkceRd94YzkhDXS9lSxQWyeKvPS+HAtyTdgk0wu0L
eO15QxiwbHr/PBK5aQFYENPbzElVv8uNV/trIbPyS8D4ujcN1dpCalZnztZLEwwzkrz8S12VTv1+
MED64AzNTMKFzvEtcXSJX7QZ4FuugpaziNXQWZAqsjCR5flksireOD35PHgk8+T9qKxSsXeyWFsW
BSPLWnsypmYlS/eIOyIfaGqoMZjPXY4SsGzIplolRu8xpoUO+ytokFhrbcpearpvbN0FGGAglbJT
Ap1VuGG0Ce1MmA0Rf4QobSi9+XPWJ7K7GYdKPU0yd/Uj3h7F2ioT4fumjEbI4tJ9VL49sd0r+0lD
LW9yGjpJfbEeyzbNP9OrgYHHufBhhbkNrvV0tpLsrGuTUF0UuVvuoM/AS48zcqkY6bNOPgLXHdLv
cP34VbuYp+CKKdJtNx5htuJa2V7HsUjAqjYOSjy1noB2TgS1jgR6YzE/EzKvk2tsLkR/yW0tlzPO
PAXaidm0I0nCajnP9Dheu12ZvPOnYvRBeYTYfTwi3Mk5JWvl80KwbV6XNttaWjKF68t5eP80Z37L
aWwm+kdlmrhnysLKetkqkVMFQw1DeU3PdSO8s0TSNkQ0l3feZEa9aoqYtWvaJgFeoBYBwAoE9eBs
Fh+9zWpQVv+iiHNjxEY7idvK94et5Wl/Wc8MQ8/24PX5tkpG9cUps/lrAE4eJL7w5a09BQObzjrK
tzX7yAdIfS3SKumOwWaMPPWJlcnobCPCTs5qnwK5VzZDF5EB8aOLfAQUtnY0B2srFJzFc+Bq9VA5
QdcR3EXqu6o5FYXhH0xfUTjV5myGCr6xqHJAQMXR1lkQhNZ731nEvVXaE8Y8L0HREhZFAhyfwAJQ
whkgOiojiRNvBF8/dKqmJkIQ2vf1PLXbNgaS/4BmYqp2Tp2Py66Nogq6eh0nKecwKcIxIbv0LpjH
Um+tJqha0N3E1VeddLOcDLfM827zFpjKmQ+h9D73dX1nmYpqpKquSXLnTAV4OVKHHLfuxIu0hmtI
jahVCeCxVGVx8GD8qUGp62LTTjK7xURdtfG9mVNg2bj7qM3li3xhMI3h/loeWMhmgRFZ2AmeStN9
8qoF50JBJngVM6kBOTflJ6wpE0VsvC7XcmihzPlDWr3PYreecSRY2aUae/82TUrrLh3E0F4Y7TS8
F0G3tFsQ6eE700MN3zvR7rVr3wjhtLfwouvho8oEkijB4VNyDkC7f8ohIt8TBe9BscZG3vdjlGPy
TpLQRjFeJOW6kZ3tYfCdqTIQ1jxrtsQ953epP/e3TLKshhD6iv7GTkxmnzfNzMHAGCOG3nr51HZw
caNlX1aov/ua6QMJy1KUW58RB7KGR+LoZUtiR3tth2WXXE3IRPgh+u8xzMU6t7UV3jbOPL0j0pS2
12HY5sn5OJBQfO7lHqjsyjPVtpqh0K8y/NvtroJSvcDoa8PoWrE07C475GQsFjyv+t5P9nATZtY8
XfQgJIb14jT+jml8VJum64OvdW6SGnf10mF/0M6CQsOk0QswNru47tMKQyIeC/yUssXiistRxSPD
hTO+ZAgOIFTbIIAvBgR8/Vr0rGrP5oSMcGajWO/PGanfy+X4Ug4NMaeuH55N4N8ltWNdV33YbkBe
hV8Iy0IMdT4az90o3zJXdk06USp6pFSK/T9hZ4j3DtZIjusuHNM5wL4bjhkkQUR7xf6UedK2Srgv
Oqmzm0V34deQLnw2srf9IRIVXeVjUl6S1exdEFCCEmqIWFXNWJ9ZlsFQWObmRQYF6GJQDk+W0vnn
mOQDJGsEO69ran+DVWAP+Q25kc53kxTNleWSe1Crhuk7xRwqVJZ+IX5tP2V+/W5sQ8F5bc5xZRGx
cBid4d2igIk7fXne1Pomct0v1T5uq4t9j7NqDmhz0wH8VeIim2EiZl7HWWNq4i0nAFdNN9gXfRwH
61na7AEGM18k1FxfB8bJNpa0ilWgrGyTQni/1WFxx9qoWpu9Dcyzw3etyVkWdAxzKIBXoVC7hqAA
HtT8ynfKbZ7E9fmMLmUd6vKiL4iYe/611+P46b3xU+h6uKbS0aBkB9FI/VB65hVdtnGnVu04Q+rP
OTgZLhgefvSqyrdEh750uIpMnEUXdqA+2E2hzuScbSZnqO7yCFYAWf1X/JvoakZ4Ack6/1TFjc3p
XCm2+Uwtt8+ZVNKdd6p4YNUMJNKyHyIgPRx9+Bdx0cEmkRiUoDpnVxwMkgprOJiPa0L6/gyLgC+x
QmYrr6IKwGxaIC1yqPhNTGXteIK4iaWTvUsWl4LoRvgJ5T5jtDNIl9Ze2t5OSYJRNS/LlaxAd2U+
1tElKx8UZ3TINOOkRjeLY6xAEHGxlLX4IZYm+8oJeLjTvvmaNaV6IN3YuZ7oHKghyvzq/7B3Hkty
K9mW/ZceN8qgxTR0ILUgk+QERpXQygEHHPj6XsF6r5uJuknaw7jNqiasurigB1yds/faplM85JlW
7wZaqC8q8+gmjJRLtIEEUauOP9DxfYrdSX+06ZoqWrxHaQe72LgsxEZ9k/SAtNivHWfcWQp0Ue1A
8g7in2NGrLUwj21rDeR1NXNz7DPwRrBbbi2uGiqTd3pvh6Pu3VlW/Nz7/sGKil3R1N+I+T6Kwh9P
kZvEn0stOTWGfG6Ey9YWeEHYId/eenZ567rgTDvfeOHsMmmbAqPXviqV+6kX3sdsJIdLkTjlwPE9
kl6m9hLYOxtPDFeYD3vqr7DCAkg1SSqxitJ6tMuyvjJ9+2GavUe6+mTRzaZ7646V/80Z6ZSMBOmR
0NRe8VXKZ1fk18hgrpsqqq4TqN/TmN1Ulg0UP29oWqIw3tAUgBza5+7ZAc27t+BbFsSHSKyNZBOO
Bz0wLpm1OaQysDNjaAfiaNv2o2ZOxzwdqlNHKg48dkqF01Qmn/xxIF3DgstpNUHxaao885aowKLZ
w+Kyb5NERsQDCVIcStd4KC5Z7VpEsKgkQwYZTgrY2OiqozZP1g8qg+nHMuU0Rc/Cv5YVPUEt0PND
BHi1GEoAZkHThGgwwlrP+CatSD40pGyEYzI/6wFZ4Dq6i8/KoLbuCioBjVejpB68/kAzNrRhBm9m
q+D/TzXvqm1acXBs0i2UDF7rKSm/zo3+NBHR8SwttrfRp4IQsdrDmHefhWfEj0OGirbMCw69plfs
Ir0nNshK692URx8zU1y1uBIOU5mRl1lXI4lhLs1AqnG9+zk23ehmZsG+skCp5MQXFwTWBOlNKUV6
oLp/HPlhtvpYE2OXWPrec+WuNkhByRNNsAnTOJ+tyrhD5cTSXvcZ6GMtOqZBTudM2iktMwOuiEEi
SWhMdNOZChDtvCDuH7K4ITCWlK0N+2O0sSGvXtlT1h5ImL7i1pnunElpzxETOOf6UjnfPE89BGkf
fEWrMCfcMKF+Z7dj0vjtJTwGwr1s5dlw9bA2EsWBHFKzCnR9S1fEefH4kW/AOpOq5vUVBodGgsby
fKJZrbg8GJMmj8R7k0XjxP1zlRVw/2A6oi24cGRzG6EDu/88R/mjkC5BMyVpAnXr05CjdrEZKB8w
Twf3VOpkt04OV4KSjI6rJKEZ2SrieSXHBZOGGuEFEYEDST9eWzU9kLxNO4Ls3O+SKieJS1C0exvq
q3Wcm+ygiKUGlz2IYB8FcxNCQTfDouJj7eD6Iwio2lJRUbAoPY8DAqunxBlU10A4pvB+b1u6b3Wk
hUQJ/W+lo394TPshDkgNRX9ggyt2WRsuLFrhEi4iOpOmPaBFQJocBp2O7O+I5lKMOG3CAbyZo5Tj
8n4szOQi5gHH/s0PIjkQD6AVjh3vlOqJ8bW12W38g25RRWTz7gjpsA5ZH1PO/26MRhzc2137oR8r
Am9TM3WoDWcz/y//ZtR1iWyTsreQtOIQRG+KIsBCyD0prQfvEy04sxRfc5lVTnVSjde5/QUCKXwO
RKmoUuIuXMe21HGeHQPlxOBapU+Ej6TPMFPe7vAChXT7OisjgGYedIBC3BKVpR2SX53sjH6ne6iN
ov4Sdw1wtNY2ETHRCtj4hfAPNKxIXIYJtO3suNs2kTgGpfmdTbbfBsgxnkSLAZzoPsvY26lGZKyt
RoruJbnLQf1aN0NzAL0CM95rP9DB2M8+vbHRre8Exu2sBWiUQdUkk4M2zDBnEMRrsnda1oANekXr
MxoYsW8Vn2ZLBxjxRitPAuk7yHVjMC5UvBErKVG3pdOVIVNRHOKEZn9qldoNxh3ujJJObT3ikYSy
62/6WkfVNDpauwt69wpAUIqkq9WZT2hUCR1jH+nd/iGVncVfp1PNiz9nNXFevYgtYqdJr4malruS
MrTsLqim/LOhRRmZfm5+aG2vbveihZYD4Q19wk43Db7XGHlKsdMoW8Kqi20qElObcP+daUmoDVVH
zg5G0KA1SdhXndSMh10zedZLkqKK2iERSUKTn3ZH8w0QC+GoXKDH4oNO42mTJkJdt93owlyfblVn
5+deip8tUcAZ+ctbRwwHu0QYRL9hn6ipPVtVR3ozcitkS/X8YM9jdKo7Ed9Vkeg/aIm+1URhH6pi
Tm5zg1vGhuPpq4HkLt90o9ldi34wrjUN2myKFEYzAmfXsQwdiBa/Gf1SOwjD2glDr8IiKYpjMHCU
xQoEATKVl4BYALzeI1dbh54dDoYYoNVTayn3Ky16rrguYfbd4ILqGWPjWLmaDLvUfGmsoDkb5Fxy
F58+uKRGk07vwjGdiQzUs/bBGjs2eTlb1/o8vNKkITOzj+tz7xFbT1upO9v2dMoqQz3UI4GkKVP9
Lklb95zmgckVvJnQG9Y1d2vPsrQb2ZHjuhspZNxHo9ejNOSreKFEE+0R4LYnrazKbWLr3k5DKUFj
0IueORtmZxLm+ehNrb5vB/PRtUlNLYy8fKgD0zsbSaRCkswM9IJ1StaCWzY7LXbLQ2ql8dYjKwwl
2kWtoxGkFVPmTLwblzD7lLP1HIUmaO9jYZN9sbcvqUOX8NfrOO80ONIZIElSi+RW7zL+foMQZDfV
Y4/MY/isO17zcc75R5wsAOjj/RIPOSOGcg0iZyk5/4pgaJ/QgIrNOEHCC9IENmFiGGLDegDPk3b6
0U6w6GSjYRxKglwatz2IoO+/Sd2eNiMV21Mmay4DWjnvHBWNNE/t9kfGlYIElBg4ue4kxx4M761t
EHMi+6g4aMHM4p9P8oUb+kUQlfxbHjX90koZhA/oJxQlaKhSBT8eDWGzj7ymI2D8omvl/Z+pZai9
w43+S+9Smdw6sfroVDkYtlwSYae1BXg1pdgLk6Tdaz2Rbgbl6GE0RBihJom2AZqrj5NezYyuR4JQ
QcocTFb7SNg80akRPOoe38CHvuOyC+/L+GHO4jXu/PJEybhyCBcvhyc0No+THostDNZpN8FFvYnq
meiKXrsofDhKVCOpn/EUH1LbKvZZZn+i60Dyxty6GzHZ9sGgDMApjh3YT8nAbOvBvC67fj5Fiqxj
s+pR6sxVfRZI/g8lAs07FVvuxvKJAKVQF3zE/ZzeesL5KVVU3VspyX6ea3AMSRRGJJQ8h8LSxO1Q
KPI39Y7QgIqAC7RB8cmkJfIwRv0nlQkCsDT0iZzpHD8O7Uuqn07LfxdV4sy3VT062CXPmIIQ3RlQ
fZE/j+hMueZEXHQapnfl9+1jTzAnGBuv2quURNouL1FAzf3n0hSKhEg/uaZG6nPgT6wzLfvmXpcR
2W1tQHQoien5QSsRnk0eWeEOzs3NmHsNjXkprG+u6WjHUhhxsqlrCyo8LofuB6Wn+XueO24ovMEg
5qCYOPcgK+6Sjugr19XucEUMZ63QgOxQrgK8aUwkipi0GrZz0hChIOR1aZTlFTVG5KGlfUJt6FPr
GW8E2uytT0aul2jTuW87dZ9FaXKqpih+8X9pHUXtF8kWiz4RlgonwQNarYrDaMFSWk/kP6m2O5es
oa0yn8g3rbbEvX0A5eUdkoqRGU11O0ldnnLZHkVV0YSwnQckknzNiTMTEiELvbtJSCX41pr4HNC/
GYhe0GV2+YH2ZHbgH9e/UC1Arjn9km5yAGlOFPm9c6tHmthqQdlsJ87pJNBQDQ7dOqvis/NLBEpK
825GV4OWpol/cKiYvkonYL/SL22mwDFLksTcPRGUL0NWcuuGh+UVHfnupkuuQNZc15ZT7H3HRnTS
ORyCJ6um/PhLiEoMhRYfvCBB9Gp4XG7M1tiSU4KX29S/mXFaHaB8ej8nq+zYh2u1o4BZ3aKwpkiM
Wjb0ZMS9KbPSDMGX5jxEHXGbeUXKeEtVbaOGoeb4xjkAa9wgzrnPpHSa5KJXzqYnrsMNn8xsPNSO
6vedp7H5pjUJKYhkCl7S7rNHW1N+sYvTMQBEkvUnmJ3obYKRnpYyqIgWul3fK62oXwz2to3ZMBPR
XcNqSmVi7S/5K/vewGOE3jB5ptYiD/Czu+2oWdFVOnH56pA2vpCI7d3QUQrCqTDNx6nSncdLdeiB
Wo4TmlnXhtMvGTFJHZKkeivASBLYDwM72jPhK3Q5SoCiJ46qDblPkEZI6VSP2Cy/dG6Vf8asgzZ5
/KVTNvzLsJRiMr7Mv0TMSYo2hDhyi4tK70xf+kHML0buuzhYGsLhylmU3yc3pfk2+D7fBxdTH7E6
lbbOOnG79ttNXKd2KK1Yuzaaog0zwx6u84zI1EgVEtZipe9QeF9SOMGePvfSq49BRgAOKiDmD+WX
bVyO6C9zbNiUgv8t0i5da4q/InYBdOJvNW1CfFX9EnOjXKKeBBkcXRsz3rKbntpmLedj+ksMrv8S
hpdU/qKt4JL8KlXPxWbLSZo6m6/7/ZXSfXs4lFaTT5t2NjXjCp4bgYaEehHd8Ut2TkPNJfEiTstq
Lw3RPFFzn09FIFGnIvA/xMLysoNbe8XtNJL/bTW4IzbsvaxKymrNuzZHwj6y9uxcv7YOgRLmLYVZ
jv4IaSin/9LBEyycfBw1MQmbvouJZjgzxK7QvSEkxevYR7Wm7/tG9T/96qKnRyJLCRfC5LPITY6w
2aWObiKgG239GNTt06Cn/aZw8R9MyW12iR4agsdG0rdEULpL5uo5Fd6XQHydsX/d9GN78jFMkOrE
F77rlX3FurhF1JmHPbRqRw20D2aqvTR6jz61T6p4WTjSedjERXQ9ZbSf3djhviuv+AtvHGRjOxcr
lDDb6ZDpU31w57Hfypp0NOILN15tb4Ksune0in4FAPSpT27jpj5IRdaLkso6DdJ8VESJoLsh+wwX
J5FygmSWLvtcUqXa5S7bROqQA4Mg0aBKcfKp78dlQuRoIw9oXvnf+W/QUNKml3w2kYLZGi7fBPfb
qLUXP0s07i28UU8eN8B9lqg7XYMe4ROjQgIj6XE5OtexuU11eTtEHqkxsnsNIJjP3CJIE0yyBzRR
WzHIs+lkN8Xg+LsLZnP0k23bqPwkJt27J+b7yijksIvMBv1U8Y1wsTtnMqlGurdkobXQ/r1XK0O5
IC8R9zl68Idy0m+aUn0vYjFuG1bSemS0G8s7lg3JPq2PXtdH9Q9F1LgE75CmFlXcdpHsp1fpxWLC
rR3lUJF46OJkchMHCWlurUUabzU2Oytqi0Mp1S6e0UCXLG/bPrbg81Fmz7WbvMoeSovKixCcXiMa
0puUw/w2jvVya9Yk15Vl98L4nKYhQclpvVhB0iRb2269K8EScuS0F7Gn0GnKlEpv/FGML0wECOtG
haOoG/hCZ1vRy+jdUZGS5VwAOYZiKhZ+zFSerDvurviBM3uisEhJFp9L88vz4uWGfmtzqKG+axCB
XtYZcooKa4Iho69aU5r7S21iQ4/7i7Sl9XpZv7ZSL/PvEd0WEeYNrg3+6pzB7pMM3fNNRBNMUVKk
KHUW9silbmxN177ziokkQVzByRPGqWDiYCfdEs9SwOIVdlWdxtf0g9JyGzuD/ipZTzf/uy91lfpg
BE4JrqDis2lWwyFCPd18+rMUxXxrrEMA4wcO1UTHcDCG0chb2M8w0gWi1pP4ZPVB8lDYRf84Gi0X
J52rhNopv9I9MuEHRlxM1Hb3XFtmUoX6IPpcyRo1uFXZGgHKRUEmhE3F9hGVYoM1ZaSGscE2Sl6n
gMaa7QeElUQ+BlUqkSKo9toi0/xzNdnUlKQ1IA8BeG7sG379/7IP/n9l2v8yHfAD7yvTPqY/++pr
+cabffkn/i1LM/TgX7YbGNR1HJpZyGD/W5Zm6Oa/cDe76NVQhmGM5bv4L1maaf0LD6Zu8B/8t29k
af6/bP4sCGzTQxrMjcv8n8jS3vovtYtg7qKUW8KHUbxN9VzUKoxIep+8r9pknX4bg3/Qnr3z5CV3
WKWuIYqmGEPKiN9RE3/X2vgv9Ob3Hn2xef7ml20ypbHJVirsM5b5tDUec6sctuveezFJmbiod4uM
OHonKXeqLu8KbFaHdQ+/rBC/vXnQaLk/mskYOp68prHKbanABLXu4Qtvqe92RS0kbw4UPTqQiQz9
97L5rnv65cf47dUVB2KU7N0Q1gB4sMAExUafaEiue/pCFhmnSdb7/Ighy+Gwd5GJXwX5NK58d8Sd
v7/7FE2pG82u5CjZhL5f7BOw/X9+8cs39/9Ehv93Al3m+++PHunwqAgdU1iYRDSeBkAM3XE2Weu/
9uQFEFYyRRegUzRoV3Zlw9f987/3vTmwEFMqiptovpQMq3T8ialmZ3B/XvXoJQzANMum6EpLXqw9
QfTgzFVxTs05Hv9CqH7n1ZfcV18OAttHIkMLw9Yx6GsUdzL5G9LgvacvFoegx6eT9Q0D02s3nYGX
Rg3P6wZmsTQYkk47cgTSQz1vcjfcUat7e+6HleOyWBw6zdE9iRM4JC4ye6Toa58mg67YupdfrA4x
DtNEJ+A9bFvOdR0+xV0RzQ/rHn75MX5bHJpmjrEa8eoisIJ2N0VG843eQv71z4+/jMA/TDJ7sTok
HjLMRo/60Iw1iD9aQSEO6Ff52M4BnaHISfXzn/9N7309i+lsIlcz+YL6UAkORoNpof+Q027dwxdz
1i0io5giuw/dIU3vy7Jsb4Rj/4Ux8M6bL7nBTS59+g+VDEsvuImEXod5Hqu/sKTee/hiUvlOoUtX
0ifTShU8ZkUinzWtPK0aliUlWOmz5XVOx7BkSXZlcAo+lBMCs3VPX8yq1O9nN0aTG1Y4dNJjm6Xp
nUo9RNnrnr+YV+PkR3QvfrUQhQlX1xs2fSv/omJ/b9wvf/7bvML+79GPLfuwsdzgs6YZ0yeKk+Zf
9q73nr6YVn0wZCldeJ6eSNzJAZfXlGDaP4/LZVH8hzlrLfZcs2inZoy9LsyEM762hWNeVc3s3WtT
a2bbUkaklAaV5awbKXMxUpXhWSZ6PhFWhXdHxeZD7RvHP/9N3hkmczFMiiO9ljWzCLVeI9Bad5+5
UK3cx5fBLaPbtJ1vs13pQ3xOVPKq5mwVDxO8ymK9EbQjq35kvUGJcwXD6dk2m6d1Y7IABo1yzAhC
9PswGJLrTB/OUxmvHO7FWgOZidJIE3NYQySFzkf77Ijpbwy2937LxRaeeEE9NJDxwl7Cp5yNHI7B
aDYv60ZlsdZIIyoU4qQuRAJEUwGxSb5d9+TFKkNvUuXIiPkGEdHnHa2c1Nute/RiouqJScVV9CJs
teDGArGxkaL4sO7Zi+3UjmM6Ot4kwgLdjBspSBdq5WsvPu4+60w715QI56p7sbyAzmD3FxruOx/J
EkGMeLkerZS3xhd8U/bFMRP2ur1uyR52EsrXkYPulNrzjzGfyFYeV7714tOevT7XZJGK0CBeEy4e
Nf6Vn8ildPH7NpQG+CANVDhh7NVfA6N/bCnmrtufl0SkRiCiqglqCFUCw3Os8/YoscnvV32AxuUn
/m0DbehrUUllUCyn3dpGuZOZufKnXGwLA+g2UVa5CJ2m8mh1aT8Cb35d99qLOenQlMOLwXQ30PQm
U00Sqli36f8Cev42IlSmazf3YxEyNoQq/gzInl330osZ2Vi+0/mXsU401PjWd4oF637FZTq233m4
2RuWKK+KfyQycTYoRr6teutlNPZExHsmrVqEplIFDWP5MzLsdav2Mhzbt4FqtzjIQ28yj71n7JFB
rtsl9cWUdLvGoKJYiJDmxj017U9RSan3z0NyecY/HN2WhsnG1wxEayxSCsQOQo+2yMkmpvfxE9iU
g/sn88W6i4W+mJ9TBace06YIh0ndOJ35xTOdxz//Ld5ZxfXF/AzifGpUd6n7N/CM6SwRREpgy7qP
fcm4jjv8lqpHgqJhi3N9cnOHbl15c8m4HufAzoKSo+w80Sz1S3RTkNmav/y47w3LYpbW2KNKFWk0
qOFRxKDK0GyvmqY0Vd4utmXgGPEM2ydsPADvEFgEgjHz45qf01sSqjm4yQ68u6B+56MsfeJQuFv3
5MXG2cG9yAPBk0Vj0QlEhuz9JV/kn8ca4uXbAYn1QfOVETHWrotM1fWeERL+DZbr/OMspQfw9uH6
YOmxi7crjIw270krsdrgsXJJiPpId9j7sG5wLn+137aLQEAQdjMGB2bJKSdZs/WjleO+mKBmUnBp
8ALUB0O7G1R1GjjXrntr8+1b5x3rVm/6bah3PzqIN1m28itcHGj1GS8X1o02tLsSeFN+Si/yvnUv
vZiZtswGp6o9hrpKPKTSdNrzbN0RDgbm2xGpbABiHbaC0EOue2qBOu2mOjNX7UbekjctgzTA9ch4
+5VHuKqFTCxf91P6i9kJBlaNSc2IKz87yFbbpSpaVezz/MX0ZHB7oKxMz75yjn1hXRtc3Vb9lkue
aY6BbFQoLENfubusewIIsXI87Lc/pDHG0ktahhpB767Bc1Nl2qqtAezy20dfuvWWnjIeVjmBlAHM
4/3tSHF5u/88UoBWfPtoHa0hC5TThrLId8pkucJBtG6oF1Oytasi7wGkcqVCXmcW14gcVn4gixmZ
EiNQZUjCQ23OzEfbktNGIHFf9XRneUDRWzG1elUMp/hyK059Nvx55ag4y/MJCDgXVpkmT0EgvhWz
8zQUU7ZqxJ3lAQVimIZQgmcn1rU0/C20nJVPXgx4YSSzq7fpcJI4dacIpMPLmo+Etvnb76+PE9fB
tzOczKbHSUJ+TvG3hIh//rRZ5d4+Gip0IrrKl6dWOS4KJvNCdsD6uu7FF8tf4uduLFUgT1CnJJw6
/YXUTLVquBGdv311z8Ziia2Uh1vTEVjCcQSpue69F6cT6AGm8jj14C8L2k2dAdOFe7Jf9/DFGtil
YCpjfLgnYefBlpTK9kEFY3f/56f/Kg7852L1HwDsoJ/9Fr03rnlg1PpJnxKh3SYAUiKQfkMRPRWZ
kfmnJhdjcowBJoMbdMYBT30AdeNY6GVq0xwH+3qbzKodU66rBYiWP7/eO9/bcmtxAMsOw1h06J8i
YBOG8cpJ59u6Zy8Gdsg1Jyq5epzmpvxsOzFC3WDdxgU79O3HNqD6TDwz706Q2QDd+Skgsujnuvde
bC8zbMjct5PupIYG2GA7AOzMHH/lt7x4ejQ47lBVqjsZhXUFX2LnVO3KL3mxeWGJ90UWdDw6GM2L
vemcV65YuXYsVlOUiXAPNOgPObYEGJxoVftsVWKQby8PlC6UKgzPojvFVVXunAF7NB0ka1Uv3F4e
KKPI00uFVew0lx44uLrEUQTOoo/+R2kP/y3bsJenyiwrE2SJFW/PL3tOoWgSrzy62co5ulhYZTDG
1E7S7tQOHzTV3GAFXNXmtf3FB1Pj81WzwZMJnQKu6VnYP7D3rvvS/cUXIzH4d33L/JfsC7D1Ipwz
vvO6apJ6iz1YZtEAZoZXj5zkk96PZ0toq+4f9jJTYgCZlAx2xHub8c5GkBx4f8vYfGe59RYbcF/2
5eh2LFumUdvbyCoR63LdXjcki+9EH5vCSZnwp6ivP9cqvmdGffvzoy8b7T9sYt7lz3+7uA+ja8ZI
neQpg4R7peq2CnEETfq2MjpvVaUKCeHbf4fRt9i5dYclHZ/yBqvs9wgo78qxWewXVkq1p2hMVi8n
O5rdZ1X569bFC+vv96Fhd9eqGS3bCYlwvM0sDNglEPI/j/t738tigsZ9Q57HzMMTrwV9hRklbleV
k8jnePvekBfq2nGm7uTajbYD8nFHLs26agxK1bcPh/hsCn20ulPhFjiebfmlTPOVp9hlqA7E6hmO
j92dpiy9IfN7K/pi3YLoLuZn1LophluDbxDv3AmLYrRtZNut+wjdxQRNBKRWMi14etOfLgR7yCKr
+ke2u5igkHOzEutIdwrS4hi51dYv3VXVB/oAb39LvUZ9O/Vzd+pmDZ/msEnSv1Ud3/m83cWsdBQh
GaXBo+FDAku49t2vq+aNu5iUpivIPNB48OBq0Y2G/3/TZe64boNwF7MyC6SvWyYcVy8qx3jXQ7aL
L0kZKAzWvf5ibpq+AQ2t6y+/ZrNtHPnBstY1MmCGvv01A6dp8alw/CxUCaAB/+sog2TdcuUsbq+t
wJLp9hxAy8I+jn2wSQJ93QfuLGamZhQ90RM8+sIP0YA5JQCGV422s5iWUYV1bLAGPnAtSG7yCEdk
U6TeyhdfzMwsynM/wk98suHc0M2UyaH0e3/d5HQWk3MuAcQYbcvT0yTVN3XR1fALyrj9W6bkO1PU
WU5RbQJKWjTVKarKYtNyhmumeN2O7yxmaYkEpY3ytgP9BUFlbq7yNPmw7jddTFEwhAFYsLI96Xh4
DyN22a1G9sTK73wxP6dBgydZBOqUBsMpc+p7N/tbeu87473US88WoRZ5M6vToIDCYM8Ve1XrKy9x
9mKCpm4GMhiRxKku/I+xSeZN5ah1e+eFofz7QSjKS98wcP2d8Nh3hyofzGNHUMi6IbcXk1SYtpgq
YjNOpTf15SbSCdPZBu00/lz1wSzT3BLsXJTC+Ek1XhlB2t5t/1YJvwzAPxye7cUcrXNDkgjCTwqr
fngN+HntfVyN4ntNNFW6U0nWZh81Yk66/bq/y2LOzkoHG0IUwsntH7VO2/rJ2l9hMWPnqoxtJG7q
5OS0ICUSB6ddt+fZixkLPVWfHZ9RAut4l3nG0XDzVboA215MV2+atbJPDXXiikHyBR4l2CErL6JL
qXRsR7VpdkKdIjvNP1A70uRmEqb1t1udof+qU/zDB7RMrcywlEdAhptT1Vws3wJKXDi4g+ZcJz1J
FOTbtFBqu5icE/ACMw3Lr8odrSnZpkR2DSVwSD0G/U8lsZ7DuL244BXWePFklK7TYuIsZBqKAb7q
bQc1ItjneuRE5564ELGrsPTKMwQtaEU2OYHGvopgSO0GBzge3lMniD/ZmgMJF5IkdJAiamux6xxX
DhuLAK/x1KcUAO5tU2rOIe91Oz66RORG92Pj29sZ8JXaC2MKh9K0P3KIkt9sve5vnI/NQ7VPHrni
J13sHzqrnb4DIIinrSOl5Z6i0aiCs4Wh+1UT8sJvxBcXb+0q9eIDVjS7fiLnanidVUD4eeKSiEbg
QpQ051pZTvmD5O4KJqBWlDXMfS+bP2YNpHJInO4FYuQ7SpxNMo78K60DiHLjkJBnfSnGZpInUFYZ
nEIItx+6eAJyFzmjXmylUTfFuYzHGMRnYtfTM9wlJ93ltW7IbR4HmJ69oXeiw1xZSREaja2arV7l
k303wJQdN0FkasG3iUEXZ8fspBbDU7eyl5RsLf2sjY7v7ZSb9OXBd0sTJY1Ff2APG0G7Gx0IV3sg
haQ9QiiJ3LsJ+NDjSBpZfRFnVPZDbaU9b4Nhtth6svb1bRt3RIAjNK1yAmlEZN3laDgvuNtJQU+e
h6rZJFXZuQcvH41+M8Kf07ZBBcJ5N0OvJiFjJFtqE7cExpxtw67rox/MZFuT0jJ/HGG/Ajyx/Ebb
jnoe25t5ksA8LqjnAEKCjLOtr4R8gWFqoKlJ9FEeoWhp3s/ZmYV1gvFixEcL6Iu/kajCqp2mgT7f
Ri1aR0+PPCLLYJzGkEIa8yv/GnjaqVcMIRd90sEMp226TzLzOwh4be4Fp9TpiHipCfkha9pmFpGv
ZLnyHqbERJoddnACerKSlI4d3BqtOsjch4/dxQpqqKNAom1rGuucb8ma7fZA3DHF2wQWpVvTTzBe
F1Fnq52RNfnXMYuJWNf0GuYCzT8Z7Xw9D4bnVtreC4UDEsDgo4DZKbFMj8eOPy5O0rd6jIhFa/t3
tA5ccgKLdqyPEYlwHSlGCi/hRnOhBAOoBV+odkLKZPpkTMB+SVXyYFH+9FIoBjs9LaV1XQR68dOc
U6UfNV9T3wUBF1+gOJnP2CNyl5pFqonHKM5nfZva7jhfAVgZigvhUzTGvo9wQ98DSXL0g4xLWC+T
jMz6mIxQ0zadI4e7FkJ3dWBuWXJbO6L5MaY2ddwoxZh1AiOjZUcNGusLOblq34AIaq8GTZTeh9Gp
tTAf+JNNOmSdR9iNXwIvzHpV1PkeZoVdPGC3K6pXunn4r6IcWprcwIq23FD1Voz9qBpih0SdnLZQ
cyEEo7bd8pedxC1Zc/ZwhPRr+tfN2Fy+AZjwLEtxA2XU5F4YPXnJkBpPpEumYOGhbhjthQ1LFc3N
yuZDBZwo/eG3Vhn/IMt3bne6gBRD6ljhllepSGx1rlxjLu5mkbkfC5VDssr1AYiiqBPZ3bKaampr
QzAh0w/Sl7kRQ5CXH8ZpsoIPcW1Eod9kyXBuSyLGwsZV7isBZKU8gR+qxpuqqjgumOXQvbhOAB25
T2T2Ss5hf18nKoLh2jCjNLKjzLx8yuSsRTtj5owBzRbhMQlz3tQeATbVP3XNTfxbFUSxfkTd28I9
4KhGupbvxdbeI/Ul3nV+ii0hwUJzgbJp41e38qv2XOdEl8ysHRtgds5leMGLDOw1PgdIom03STSB
dhR3c9ztm7R7yDURzEB2PI83jPOI1ZmcJVs/9EWkG2eNInpt7CzP7j62k0O9zHC74CvAMO/Kt+rx
xhVaVgO4T0vr6BQlyASbSdDfsAGGBG6SCBacMWbcBCPJQecks+cb8BLtNWUtdneryiCtTjC2s0Od
e4ShTzb1f7B3SfClGILpNkjswtsShPfZzNrghxO08Tez0ZvqoSE9hy8hNQiOcvXU36nWyNkQybhU
rkMaoU89buPkRfrNHvzDYOe4AyuCTWmHJDs1GBhle6iQSp1sPat3TkLrqPOso4AWBgJhuotKJRDK
EZ5G6Ax5AJZT8V1mDxwjJOiOQG6JBRg3/4ezM2mSW1Wi8C9ShEBCiG1NXaoe3KPd9kZhX9uS0CwG
Db/+nXqr11y/cAS7u7lYTQGZJCe/s83zcw0V8CEHiHKX97y/k5Teg+1/ADn2PZ/BDaWhBE21HOID
qce7jQN7emhrkAE1oD8HgKjEvgTjSOxIasqbpYCVHk7nht+LtHk16wTwb7z8gB+TPsFzID4ktp5f
4aIG50OZK+ACGWA2QgO3jWWbFjh+2LJcxgWvP0M8vMKBB+4TOOER2joYwQY4D2HrswM4i+wDmPfs
YrLeg4V5Q+RyL+wEqGahYNEF7s1e87raryp8aBLzFdOYHMdiI2cUsn6UMYAeUTQfKIywYC4of4s5
rGACixflNJhAswOt/oQGl5u1zcd9IUK9DweDsGLIY9imn8zKoeAICDIfaWCck3bQiADfGo/iboib
+6KE4VCSrE8NzAPrU7UEX8EsrHZ1Ud+i0/aeFPAwgrPuWz/X6QVGEdOxmJPf6M99yGs8F+/RGHTP
ml5jJ/TLfgzTO1w5t2sESHH/tj2OoA7gZpjV5hOyrYhF6lRGCYBVS2n3tCmDfTyMzwXPOZyW8ukK
yHmKozQ6DiDVwIZvALAMUrMBvPMd7xqQMuGEcgRyss5QrEjAuwCEBemMgIoEluaP/cw4Ik1xwB+U
dwf4EELuOfBNPdKcJL/npIDFlLAVfYVZCpoQR9vgoYegt1jeEUAmUDuwhqwPGxMcsDtY097kwFfV
gPwuhO5Z0BbkxFGZWi5hH5H7JAzQZRuDHQ1/TpCu/ulX9A0PMgrSLG2K5MvQtmzZRate3mdaJeEJ
6r/iy9w0s0LO15To9qFxumBlTnba5UO1vcEDlW3HtKDVvl07+kV1FRjyEyi1XzgQ17+nHO94t21r
MDumxp7CdhpBTM7hn4IAgkLZQxIszfo8dSLvLjwPU3qaaB7Ou7ANdHwcyNTGV4R0bs9RNxcPihXK
wEUlrr+1G6i851iVcXdIaYllRQeFVqG+Bbr5kMN/bgFzEa8IT5GoyD+Kw27rDUzYBlznAcVW1Ejn
8T2EsNkgqUphKVcVQ/e512sMpy1Y6v7WCcw6dxO4RqC7IyPGSySgq/FhZYhpj7Zs+/4IprhgeLZd
m/rM27F/CUlc1MehL7EgR5Mu8HepdNzCRYRPn/QMv2CkJqBnw6pqMd3jMA7AULamA322BFgG9hhN
Czq6UN1GdlOdr6DZwTP6E+wFt/oFXTpCfZrQcjiehtCo8iThSdggq+SgK88Lpej8GLpOn+wAA7kY
3EygpC0FDQVXwbtA5GpPJCGXmI2K3xbCUORjbNumIxBVzZeQRtvyk61FCCdeOwb6ZhrCRh7KppT5
U02HOsrGCNJ2TAW0UTtrwbrfw5QAEOQALT6g9YAWBhOSCmBAQJw4PGxyKYcnABs62COijwTkXKS8
BEzPLV0fcW+BA2Gstjg95mX9GG0SlFJcERBKN7uCIAvBW3IrATwpLynJNfQ1CTegPqNzrthZuY0v
C8Dv3+MxlVgZgUCATCT6PvZxXc6/rw51dAexqX6DfcGMqDaiE/dM2mtWkiyiieAwiNwdWuV0uoUP
SACZfsy/A0XDXtUY1Bdw2XChkABO4Cgk5QPMY2O7q2u7xBdR5ujIErm9neJ4237XlqnPuNWlfNcM
II/uJxqeaZFf7RvmVh+gCB5jeKjB/Hjf2xhES8DW9bqP+gb4olHA3dbURbADrQf4vnwYuvcAllTL
sW2QC9yNOHm3TzXS1Z2pQiCtkq4Pf4RaAbeLy47sbjTs+vrjJkj+DD4RKLobaJTkAu+OWNzmg1lf
RbOWv6HzsPlejX2HnlikW7AaTOaRHLa4udOgxwA2U18TIzCM4XbUWtb/hEdynDzyPAZVGtA9vsfr
33nJDQhqKmk1vBOD+J7BJh43RC5RfyRhsSoU2uIoPpgkzsN9WdU18jEesScYTATP9WRLRCIN8ms6
89J82pgapseZrO2Pbu5gilSLvgxgAEARnpSKpugAtjJ9YKApP1aqHk51M1fvpVyX8R14/d7uo2ID
KVWkQXDABoCTEKyPryf8ir53nPapnvYL2EbVzVxv9GJTDRwdjKDiZa/QM4pT3QTNO5K6JtmB1wAT
7gof8gIfFvmLleX8hHJ59FZxNvfgJOsyUzUuZSetE3gc4ewPwsvV8PkgwUA6FoCPnku81O3KBVCI
UwjPluK2tmrJH6opzN9Gyz7RBSuop+EhoaWGmWJA5ujqFVygohUtVX2rhggOkdt/CcpxvpYlSLai
PAL9lcsH8PS24AY+ArCpgBXTF/Q6B/ddwK+G0knTo4SQRqiMg6lkoiMZo2i6LxQtfyxQGde7EJns
fJwYMTAkJ4D0r6JuoKaiFmw/ZO/lcBzYCLpmTeDYnEcc3pusuUHzPXBoowWTEmwnA8S4DtIEML+i
4cEBkIQov8mLUcmdzTfxJOZm+96zPr/ALd0+1CVugjuxtETep4jh648KccwetxUxEB594B0uZCu+
DfCd748jMIuINuUy2FNXkHD4hJocLuWWIj2EUWT+E3fo5qVW2p7bakvOY2rty4TDMqMrqFi34aKr
+hFl/PZXnrZw/RxgJ3Kg49KiK6xAflNP0wMYS00LLEuAY2wQcfQ+QrcVg/+PHw4g461/gL2Dzo8F
g38TLLKVPhe5xrUU7C/2D3b2tVgT8jV4noA9NrjQiuGua5bhzKiJ3xX0mC3yK2HnY0t6sNEqBEWJ
Vs5KZEnfMWDtJQf8bBEgz97mNcthbcW7a0hoqhdS9Q+1jaNDXW8Xua1wjmMDiP5y3O6GcLHmnkbp
8rohVoyw0Z5ByZ+KAHNHep5kg1kWeulyw1/hQhz0mPSyrYFNjck3zFocXSoYFmzhMWCAUiqcOmoF
a2we7WMSQ2y8r0ignuBoUgDfVbbitm/mXxB9Jtt31bLiV0etgOlWHNa7ulxXeA+AHgy87bqCFRdS
jQWhb8MNlNe4IdURLjXLPQxQz0vRPq5wQZ1RnABfF8EfkrOr6WPH4KcZiJ9rnpKzXTf1UhFqauAA
p6mBmxJRYxa36SgPqYq352DrDIH9aUy/A9FXf7XUwPYybBGT9jaCg8QJ7heo5QDlCxcVOt/DNGRC
+lX3wY1hqHfAsH7eykvIGTO3q8Kj7D6eKB3ugjpMMflzGb7W6OZQDyAxAR0DLlM6vsi5ACIPVhWt
edVVX/3GI4PuDwjBFmUY9DRilC1ZLewJDJN3wYL5p4AlP8LAvm9O/bhdexLNtLIzg4IU3XhCwqly
rkj8Saa0h0MVDvb7sM/n72XVtPyGw9St3uEUkuqQ1kNJDrKAX90JFgLqawxGLDxL+hqnjQajp973
MUHkA+ILe3kwJU3OA+9snaHpvxkzY+3wwmsQq26HqWqwqOO+Otgu7kCbREArd0jlBxAuI0MBua1K
gwQ3bE35BfhB2x8QM4YCthhC9vCRaWN1mKZWNCcOSnX1ALP2HLceapPhaHRpf+i8QgAgluKd0cIM
Ld2TsUpfmplJ2GYECavuwggVjVdcAsSaRWChk1dajKP6yWFx3D3AzUabC7xdC3hS2KKZHtO2HaJf
cLqty5tEzPlvC8fr6hbsOeD9qa4n9olUKBAAolxVwWNBtxCIZlLiIQI7XaUTgigpO3Mwa4vr9FKm
ZfcZSm9uj5Gm7CFCdRPWZAFOnfiRsi68hB34DoeZwx93B05ra25lVY/RjaRirE+AdffV57mtFT0u
xbLGB8tlh/g267Z7NzA1Ujd44hqXTwT1wO94CRnXHfxSwmIP+wOdHyqi7UsbXb28egC5oNiZcZ3e
IYiUXxIj1XQyeYDKgdFmQLKbKDI81J0o6AGYa169LF0YwI16TUNgCKdt0Y/cyPHYdgbXRlxBWhhD
pBURcEPu2HzseMNGvFoh0d4p1KOGZ6hb7bBLOf6HDGbNCQWYtzcleHgcdcz3EbxedNChfJGIHTZZ
FHyCBxEO2laVqc4S4ICrdQdfDwWaKJIsmBwkltL8exEJUe5EGNeAHuZi+F7W+G9kSJLNgBOCt/tQ
lM30HUXvhJ1WvIVq2JNN+IHajm/TecY/0Bx6OA9xFJriNvke9lZ152Zgij2LuZ3zY1JgjcM7kPeP
YRPq+p90gnnbDibhhTzIFcRWKApoFQsQUuNuib8ptgXin8j2AwoPdjTyCOUvfEmWFl5ze96rEO7t
SMVXP02jyzkBULaWMNodzirp23MnpvQTamWx52tM5D63kYH0YTsN51SHy6HpYGy9dWiV9XmgAnLu
41MhAYwLV8kYjU+RlDsy8Vcl/ta5/ufXNvC+P47NF1VuhQHlhFv4SJ9iA4LNupAIhmULFz/ttq5Q
WIdYVp5/jPPuOW24Z5gOhks6IcCwqh85QWXWb6KcnwF1s3Xs1xnYymmTxw180h3qjH4sEu6q+kZD
ApTVq/EyL+sFETBrptjzw503z1X+1y0aQ/dmeQo7+iIqP7kGRKkff+B2qgQxNcF8b+MlaXCvgdWA
33TTj0OndWu4LNBALHiha1glCHECBnfxkzlz7rxxzv0054sGzzltN4HnOPSfJ7Bx9Pt455WzmuKQ
BXCSvMCMKQazv1YH3kbs4DW6q+jDm+MIueowwv4n53u8QYACL/0oLdxV9MVmWxZ+9SzrVYqgjL2a
LHAP8ftyZ3+CTFBTu6FZEaYpYOZvUISQG9H0sPnx+wecTWpQnY5li18VfdxwKIngwhp5Du2Ih4Jc
8QQVjBGHGZ611vpRjzbz+2pnh+ZmgN+okCOmZUQ9ZDqAGOelP+CurE+FVMxSYyWqIDzAT+FUdO2T
31fTjzt0CchEASKeLjNcB+ClBn8wBGXa/eM3vLNBJciRLG/WARu0Is9LyRaoHlPmpTHhLh81pblo
IfZA96mkv+RUvgdp6od+4q6ub910Qg0Bfb1W+fcEtg6qwvu716y4sr6qbGDVwrAKm0n8wkPDfqBI
3/3GdnZnaA2qogl+UIDOc3oUixjWA1wnU+u3Ylx136jTuaMCB1ddgSJNbHtjlfRbLszZnlUQNSuB
L/ElUfPD1uZZPCZeairuCvv6CE9zJSmQIgX0y8TSi7F/a4K+Zln/lpNwV9JXRuDn58M0Xcyk8v4B
1YZlOqdRgPXSGmI13pg39llazeUxZQPcDspIKev3h7kSNLupNVKjQfMuh19SiDSs1davnY3/S4MG
+6qx7jQYCap8tPnwtQwjzzjiKtBCgArLbugRvNPkbPLubdPUS4vPXfFZAh4uWOglDoYI9ihlcatT
9ey1v1zxmQ62aqi3DtMdSbyUFBYmzcaTjOCiNDvAxeEgc03DUHQfEFBbNfmdCy7XVcEdHeVW9HhX
IXunlqM0azxXoHPICwNLK5RFkfYWcFtlc7tfu/Jvcq1r+PzD5nK1Zg0QNFxqjlSGFo9Tm9+rOvWS
sXFXadbESvW2ws7ZUG2HYQOMgioS/vBaJ64WF4X5qElR4b1U8/i75t22j/joB2TmzJnxQEp4hSl6
hR6Kat8NJCu32BNGwZy8NxXBLOiEPd+O6+cuSj/jyvfuNSmuGFdGdEEvD/A2ot/C37aCXfI29ZBk
eQ3v6vqQx8QdjGExvOi/NWJszZ6Aqrvu/YZ3Qmu8rIzDqhQXpSV/quAhAcGcX/LolgeqEYZb5JqX
xiRCdVjBK5vHfqRJPN98zPFikiexhdDwotDht2MJ+9UmMDPzmxQn7R2DQptoCscLPB+f82i57wY/
mSm84T5+t9k06QqOoZepusDN/VGrwu8Ud/mnDd7IE7ByhovQ+Wc88TxTG3kO7e7NeY1mDYeKS2rk
XW7U5y6dPcsXLjN0UQ0eHg1OWmannzh378a288ulqVNCUhRGcGLCOauX6iaBm2qbDn5VAOpUkNBp
m/JFA7eSbPWRN+2DmfsXr9VHnS25bBAJSVIPl1Dqn8vEH4oNb/l+YzvXUJ1CoCg2fHYs7GUrggcg
8D2HdnZkoOHBnqbYkXDbeeJD+SxEcPb7amc/psMa0S1CUItM+AYXxbvNU/bNXdRuL2wYbbYdLnwM
3+AyqncFBAeeU0I/bnZIomZZX5MIWG2c1gmDa8hcPAd39iRj/djKesKdpU+Do9mIeA/4rPyiGnUC
JskZmm8nxAUW5zfLLD7B3tirHYm7sNM2GkGwh8D8sgTFV5uGL13QeBW8uQs7tbCiisSGkEOZgqK4
g2VqYdfSb88TZ2PGw5JoW1LkhBDO7U1n8DipEr817hJPkbMR2NSx4ZKY7iXV4hXvwF+9to8LPC1x
NJWVwrV/tuhukpBHr3De9luGLu+UGyrTYsYyHDb4+8JoChKXVh/9vtyJljxobN9di8/BUh4VzKLR
O+D5Yzp7U8J0ZYVKEAtczesOJDRYy4V4HvX7cGdzQs48a7i4j5ccD/dQhItHPCt6llqIszc7ZZjK
CxyH6HAAz7+WuwrKHL8vd8mnMPEbttDg91zUcipi+TYVyi+wueBTW9edFRWyCHi/wV6aJy+ksF5t
gvAD/HjUFoQmCfx8gfabBRg1M4zo41D7vXTx0AmbVRNcH6AVrMaxb+aw/IfNxDNuuuzTOcwl3JMB
sUWEgxZ0qEv0zegiH/5WyvnzbTNxsY0TWqaaNZRAYvMI95/+mYbBd59lnggnMMPvOYjGBCsxjnGx
50EFyRRe7byWYiKij79pAym9rcvr7o/i01TrN8vZm9+HO7sfl4YookkwXMZKvNgBTqfz+NlnaO4C
ZsVC0ToB4fMlz8cbvtpXoJu8mpC5y2+b21InMNbDhIxlexX5F4dggcWr34c7cwIfUb7liM6XcmR3
gMdlKNp7Du0ch0B6RrCQgxXSgpaoHXrLfla2Lf2CROgch/kSq0TzBSnc1BxVYB/XQngFCXjofVyB
HeROsY7Bl7UThZlo2Oh9sDKvgh7M+j4OvqHHK0h7TArErnfpNj1A7+p19U6Ecxri/SAAMUpcy5By
hepX3aL/0K9Qk7gMtyJZDZwYENsgCpEH3oyP0IP7vX7Cve7jpEADRTswt2G0DTFqR/p9bVOvdQLn
u49DSwATILrEixNaRRY4Tobk1M2lXy0ycelUIhjQfoC+v4uhwQ2cE37pgH/x2Zgwzfv44cvUQr4B
qNPlyrSD3n0fyMVvTlwqVaNHeG3pArVwtITBYBPOyIUe/Q5Zl3ZKoAxbNEV0sGHzNWrNXVzEXuE+
cZF0ME4FLyFAJVJELQiI7fPV7t5vtp2YRkc5UnCBkQDxEmasZcuOtK9qz9GdmEZyNQuYJuEqm24E
juzjwwq5nN9x5TJP4ZdH49Yi0S/ok6DlTawaz5GdbcljI4i0OFDqEeJsYEeg4O8hGvObcmdnioKs
9QSGzkUk5qaz2+1CxhuvoV0VUd7Mo5w4FsrG5InR8EnUwuuKnLgiInSnJuC9Q2MCPeLvZalP0MU9
+321c363PUtZZJGeQNU+nMDV2W7qqbVeV82EJx/Pk4LRoRcdXpKmhcGNO7gMTfHq9+Hs49Do5QSL
eYRIgyV0l8TVzZr4GZkkLvorD61EMwR2Dvop0e6MqlvpB6FLXLUQMtiObgCWXYDWRA9BcJuHfkeg
C/6CeUHRDQF+yLXSMKYmA0yp48Irq0pcpRA8qHs9oO/3spXhvo+auzj8G6j6utD+/UKVuOAvVAkb
WFvh+XcbIdr+1oLh/Q0iUehBoftn21mkKnxcwzia/P4WVzqEInue5hUmCqb1j2NB73vS+x25rnCo
FAlkhJCAXroeXRlQ235r2KD8jq5/wcBgqUw3gqI7T/Jj0zUPEV+9nvISlwSGUGHyXuG7lULrn+Lj
TkRotPfaqC4LjOvKNGzCfGtT/e5s9KbHqvzL2NfN/ofF48LAirJEzyzABpchBEkDsMFnG8nkS776
sbUSVzsEF4yWioUPuBh2cG3X/Xdp5d+qK/9n6f8bCwa820pQIoeav0O/cqN/DVVPu32Rp7rcF/UY
POZ973lCuJywKp8m2VuoiSKpvpCV3nOjvaqhiSsl0qYb0GyHkuImoJsPWnQydJUlf/mVr/nQH35l
V0zUV1OVK6zKSzcn0e8yDA2kP7PxK28nrp6IRBOePlDfvqDzcX0L80V+jaa29Nu2LiksasZk4qTD
1MxJn1ESSPRwyvnRa3O5Ug2wwlZRJOg+n9AwsqzFYah+eo3sCpWWYFiazeL5kEGMjictgX4Tqma/
a6MrVdpqmOPoGHeY0i6XQLDHILJ+h5krVQJdQs4JQBsXvC9LtGnGIxp6k3L7S5yl/+fMcfVKHYsK
ND6I/jIbjaabpKzXBw2lCdBJi7UKHQamf0WVd3yeShK+dVIvARKUlv9M47a+LXXEJXhUWqCrsgje
0ihC1z1D9H6qdN1/rdNmmoADDpefOmDBcEK4VfkdQVIMSsWIsexg86tCffGT6iauKIcU9dTYYhBZ
HLa7Jb9NWz9lfeIqcnI5DyLJe5F16hgASMONnyEXAJ4f0z9aJiFdFEZm0XBcVXo3Q3LhtfJd9NMc
dWw0PYYmQp4itR1QTvI7J105TjmAPWqYxXwwU+wLtJaD39DOR68PdxU5oKdWBaWjyGqQCw6h7R5t
l/oV1hJXHYLura1LOAaPg2nH2SlBC7TfZztXEDTHRGqBDUrGO3TApuNulq9+IzvXDxB7KGuuVCZS
S7CB+U7MXg9diSsKkXKZUxBNkgzquWa/aSX3pAN+yuu7XfVTN6ohBoi0Q6F+vJ3G4V724i+lwGsl
50+x1Lleq3nrOB7o6kuPFB5Erqoo7hZga263mY4QdQO08ww7tLwCoapv/HaUq4miY0vJWk2ogfda
vsfJtiLdqUfpd8t0dVHVMtt4BkclwxXwVymGfd8H/3j9Eq48tAGqaxI1ho7pPfppps1vRlxlqO0q
bSugd7JiaQDEQ5hqKr/7jSsMtTmpEoXaTwZcWvp0TbZfUElpv3lNSHTN0f4HvR3rPGg4OvqgLQ7R
qGlAE9nKxQ9InriaJWjE8wI8rSSTjFW3aFktj4AcVX8J3ddv/MPad2VLCzqgk4YPSSZ0VN/D5iV/
BfHG9/R1dpYYAxorMHmyFBwGy8hplNTzYHeqVnJq5mUDkC0joT3Q/ls1bX5bx9UtVSJNZ0V0kulp
AIXs57h5ZtWubCkGOyGCZzBG1migLmLyLMmQ+hUJXeESLMkbwOFilsnZfsq35V7Nfk/HCXVixgpE
B1pBGcvCsSxgd563u7lPPK8y/00q/2f7FF1SxWybWday6AW0tMcJPZ5eO9N1CScpOkPCGkPjwMom
Ulym2C+jdpVLs5VDCnUEQDDFWp2JMuacowveL9hR+vFEmSiXBAIXluFcKU88CPVB923ppa5OqLMr
1SojZYH4yKxAaydnF6b9BJaJK1yaZ2gVWWdYNszikAcCtDq/g8rVLRXxKMlWrSxbSdoeQX4Jj4LE
fprwxJUuDRycnNpg9HRmw7Hpq2gf4gLg93O60qUAxVNFZyxDtCvd9UZ+6bfY79LoCpd0XMIGp8Wu
VyaV33Gx4/N+VjJQfqeKq16qQUxSIKbh04ehvAGbsj5Pmnj+pk7g3Mo0qcIyYBka4Z9ljibwuEs8
9xCJPu6htLF496YYHOyheEcg6NrPsU08f1JnhwoYRgGqlLJsLiQwXvGYB9AEVIX0U54nrm8z+i05
nsCmOGu34WC3aU9hNOZ1KroKpqYn6Rj2TZipPN8TkmfRTP1yOFe/tEJbPaOdJcwqi0bLRYKFIfwC
vqtfgv/N0nSqCLMxGF8G2ryObeCl7Ehc+VLblQ3oGhYAmZZ+hpXoBRaDs99CccVLSWQBRAT3KgtX
CqhPJb7MfHny+iFd8VLdTnYb23LLgAJuKKoslX1VdetpWOg+qo/zMjarSUxWMp7NU3AopsTzy52d
39VyoZHkS5aY5D7p2qMSod811JXprOUACsmyLZnow3Op6F4D9OM3386m3/KgjsF5xlePMJKYV/GK
Jmi/rNM1Wey2iQAUbZZsYUMJxGAxnnTO+xu/L3eyZXRYCri0yyUzIYdDSHPsytwrQjBXpQMQC1GI
yXPWDaj04VGz3k1r/O7z3cxV6fQJ7uJhJeYMLdZQvLB70Lo8v9spseRwhiw3FZgMbwAHrsqsBjHY
76udfNkMjVGVBTG2UusujukuYF61beaqCfsIyGtOcpNJYHplmp+sn6Uec8WEMl6HsjexwQoB1TRh
nMEDJ/JrGAIf4GMwbvqoXWBmaTILHOShBP/gGM1+bAImnG0JZkBEK2lNBrgQeKjkvvDsomKuIAos
u6VK+8JmQ2QelOkPUF15BR3mCqJsNBZAMvZXrLACD7eus6BJf3stQFezlAoL/HKFZbLEAB003dqd
ylAHXjkncOYff0wGoz49hcRAthnZI/iUbFcITQ5+3+5snnaUc4RKv8mqLnje5Hyq6uSH39Ds44dz
wA4WFkqTkaDOcto9pVvz2W9oJ6CtMdqdKqZNBi/vx5yKz7Tzk+Ez10iTDZ01uEKYDNzZm2Zez9wT
1MJcyZKS5brMAb66oWGxA1bsFkC/f/xmxLllkubqq0MGk9HkvQjnI+kqr0yQua6FnW40SwFhzig6
4bfW3Izsb2ii6yL7dzmMuYIleAkA4WZmk/F+WMWRtxOvjjaf6NcCD93JjqtY+tWZmKswaIZmBJ9s
1RnIfQ06/au3oZy0V6qCDsyPSx2vkpEA4kdlqWhPkvOzXJhX+YC5AoOy5LKyRauzjTQvkk4H1oB5
67VoXG1BsEQFQrHUWWvpb2Brv/UGjgZ+YzthItHplMpGq4z2vxiInbWo/I4sV0XAGjPSXGOy837b
4/HzhH5nv7XuytwWPYdwVDYIy1F1S5vpoofAbz5cp0tpYlGCiKEzUQ/7HP0mIfBpXlPtatzyLRpW
2sc6W+Wcv6lwqO7ylvvRfJCJfFzbSTJypBOBzqK2DHeBafhttPSrX/LmKt1gNiCNZBVuPd0VriEO
dVF53XqYq3SLwjidoxnTMuvkJhLqzsC0w2/GncXd4xk9WKZAZZsSO+Cj4VbNvcoFzBW6bTWeT6K5
BO/vWwpSYu85rHMlAb1aCpi46YzYAPx3mYFT/uY1Ga6cTXCJEIkaWGYCDpKPPIP/9Dd51TWg/yFC
uHq2KF5sCDa2zioQHG9n7KJzAM8uv9TKFbS1SzLMYHmqbJLsLVpT0KsFLAf8psWZcfhZ0GG6fmvR
qvmcmHo6slSrv+yba/b3h4lxFUki6IjhAGAgdMroMkOx/H0cgIvFq2Y1xkcNIxqyg0EQWLVef46r
UQrXfoZUfIC3RBFuuyE1477JyV/ehP/Pz+xKlFo9xkFqG5V1cL07DYkcDryD/6Xfpzs5bh3opU0m
hCJiyvCuIYCm4xa6+oUjV0hUog+8hFh0ygTpkkPZtu9MN37kMOZKiVhHVbrQccp6wR86+VQVyYvf
pEQfj/ViGXWMbrYpi2oLH/roZ132fmUEVzygy2qZOomhpx49M0i8dsls/FoImYtOmdUyw0lITFkb
BNNh6ieQvWGp6zcp7p5tSF9tQzxlhIA51IR3WvV+Z40rEYCTRTpb009ZuqZgtOe7rvUTazBXIjCL
EEyWuJ2yqoeP1vCLhrnffLgigXCBv8MUAoRJaHQAMGCfas97lisSSLaKlgGwV9lUdzsjFlgYdX6x
zpUkrm1foz0JnPq2L4r3dF6qxy0s6A+vNeJq1UDMT3ORDGNWgMHCYETSLp7RzhWrpXoFL7nG0HNa
6kO9Grnnw7B4rkA3aTF9MI8dRh+JvKl7GCqxwaucylzBGtB9RSGKpkWsA5C8KIruXBrIiP1m3NmV
w7XfLNq6IiMQqiFKP6WD34MecwVr1dwygLMXCRUVgVo475r5c6vg1ub36a5mDcdJnqsS41s9k8O4
1d/gf+BZ5nORx3EJ74FuCtjZKnHRMFHhAAZ6TbnLMyqrdptsDGeDHs7C8Ldcd3Dy8HsrZK50bQWD
xARDnMBcJtptEMUlxG9vutqgUFfxCPclex4rG5/SsthuwOu2fpHe1QZBMTXxghX2XAfJXQCjCGGH
R7/5dvdmqgjTqDSfK7rBnGcS9zSv/F5PWeTUhpp5VoDNY1aqaX2dxkbuAIH3rCG4SCMRtLhwquuk
GLgAzDzNRpj07bymxRUHRXIa4nkR5ixgTgAXojnZ4/v97oeuPqjNSxs0C8fgef4CdM2XfPZLOF1x
0NQOnYI5rz0HDYzc4ILGQVb3mxEnlyUlvB3LmRpUmMqDpSn0Qd/9RmYfE0IzkdbGMFS4uvJ+bYL2
NNeT53xc0/7/0RwhSK5T2c/wFh2X28FWJ7H5EReZqwwa8NZGy3K0Zyvb/ARzIgLX0576Fd9cZZCI
AXXDO4Q9Tws/jKF8yze/hmHmyoJsW+PKPBp71prc06IAvJcSP80BWj0/Tjhyb9t0sKA4w3PkQQgO
W2s++R1VrjSId2HVj2VtzzP83fAP3UTc+q0TVxekprBmcHyw562FPxanPTxTNs8q2b9kQVbmwxg2
9twrPHOs9ZYcQcH/6bV5XGFQQKGNNOhHPvfLeLO1yQ6T5Bd1XE1QmOoedXIMzVm9b1S1H4rcc2hn
X+YwGYalC4Zelu0k4PxahsLzp3Sul5MZQ4DFsXMk6su7vpNvaThJv7BAnGg5otWLTQu8imFruWeR
OXZwzPD7IZ1YKeGRYeGsZc9XxxM8XsEHLfnlN7SzKeGNAaMVjY0TbfGph8XGLkUh1e+7XSlQ1/6H
uS/rbRxXt/0rjX5Xb5KipoPT+4GSPMV2YjtJpfIipDJopubx198ld+3bidI7Pr2BAxwgKKDgxKQo
kt+0vrWGqowgm7pKs+jE4h+ZYvxHHSPaHAlUyMxiVYbFVkkPm6At/aL+z7zjORKIgII3g84PHJMK
DCxJsERH0X8W7MyBQBAWrBKKeu+qlVLouWrr4Nf4j97jHAdUUpyUOI3alR+OTmys6zz7z4z7nE4n
YW3GWkVpVn0gHSSrhMx/4kb+8dz/l/+a3fyRGqz++d/4/zOKZmXoB/Xsv/+8zVL8/Pf0N///dz7+
xT+Xr9n+KX2t5r/04W/wvT/HdZ7qpw//cWUd1sOheS2H42vVJPX5+zHD6Tf/px/+8nr+ltshf/39
1+eskfX0bdBckr/+/Gj98vuvFOYNWdF/vB/h58fTI/z+63VV46L5ZV1Dhyf/5R+/uHVWZnXzy7pK
niTu9z9GefdVr09Vje/l5m+mxQyqcQS0hE79h93rH5/ov6EUwcGypTFDhQrpr7/IrKyD33/l2m+a
pkFkRSMqp4Y1JcOrDBJM+Ij/xiEMbViqagG3o+OI/mvKH17bn6/xF9mkN1ko6+r3X3Vzuon+zPzi
azRoTmIsQohpcuARP9r4fEglqHcT/Q76ci+yTdDiR6AEW0ZBvMtGi7lMj96CQnrr2DT2I03HhRek
2xpqpaBJbneQJOIvHS98KcIRHH+gLzl0HisOFbpz9ulg9mujL+ujFzG55GqiXZMo1a7Rpwc92zHd
VuCrEkbSV87YDL7rW9Zw1Yzec0JUUGLC6U1l8ZAGNF4wA5TpBvFfBhr60C/zTGGZ+Skd/HUVmd9p
qx7ynIcrSC7lbifb1E6B4RNaqh5Aev2jyZJHL4X25WCGEdTVzdsyMypBqSKFBlYX4SUj1FoJdI5R
hH2EPNU9K/w7FqSPmY/EkpGbgBoqTwFFz0iTvKHTHApvhO/D0V8wRUUKNKshQMyqb0OZQ+QIIt8P
0Eb/EVLzthr4CtGSIghAL3Zf6XuPKxvSGIqLBnUVvIvBFWStJ8EuZjpegXQkjUwNom6jXJK6zRdN
gNlFFPW4vif3no9porvpttEhgUgVBHkSROROIZM3gKSIU1vkHnoOw3JoK2iJDrSGRDD+6Xj0YsBj
FAnBcxMIPF57zNdtCL6bTqnJm2rsIQhXkwTarlnw4quEiD6UzYq3lffY5Zr34EdGsGgAbrhJ2gR8
8Al0kv0MSo40T0XWJ51jNdBVq0of0pv1iJR2waH0XsS5S8G1ZkchxjdGkv/QtYw+NOBvE6Hhj1Bi
S/JFMZaVA4XoFyXhB8tQIEeIhzaQS7CVLHiTSvAWqv5bmHcMwnFymw296cQ5lshHJUOEZeOtST8o
q7BVehfbJLRryycrv8uPRoxrvMqpthrGEupgZWRh13Jw+aANzsFZCETctjv0MA0ikJI7uEgL0JsO
960ZQBINMqWipW25hhpovDElAYNJFarfkgHa1ej/e/R8r1qOpLtHd9FgG1UbOBo1DhX3ALfxNHXp
E32vVK22D3NePEsFioS5CY/Gz/khQPe5Swx6iLPopYv6+6jAvOM8G3c5BFvv0qaIBLpQFOFDY9pG
LutWh3SX2yRKuDJ0fAu67m9kqR5QvOkr0SN9KbhaV47FwU8vfe/WK6IfqI2cZIO3n0VYgzivLPu8
5jIH3SIusIMCOlpRmHUkoiK46uL8hnTtrtWTLQ1p5oyjROUjwkkyMkOzY4nNXtXYnVqvLTnLAhFl
2LraFLFC6tzfWqm5tiTB5s7kTaEa4WGM9D3D2wToMH9QepYIpdWhapxpq6yGOC80YFeQc3wsqvHe
N4ZkUii892rsk6GTDfryzdoJa7lNSskXod+EyzyU2HYcSqCQo8eJCM3qtiKx4ZoG8W7zGvdLNAnC
cVNzE6V0Q45nL0mz881kO+aYrwFkaMXym6zFfiKokxQjnomgsieCIM3B0kfGFfXrzjFY3dqZFr0p
ebMrQBXmqMxPgZxmrR0RTxF1qUBqWS+8x/P9l1Xw5Dmkrd3BD5F6INhFiTfeK/rAbFJ7mQux2srW
iwBhPsU7LpLesjnBUdEhh14xfiAKRJ+ZqWfXqGdx2xyN3iEhBM5DCEy4RCEVqnTIEqQK3khW0h47
qo0ZZOI8LElG8bmf1cl6rCHZnVq4PIyifJC0fJgSL8KAZIUNxnSosg/yZJR5IVRwxB3Bk6vZqaYv
NNIzVwlT08Gdeg+hCzCNVeYtGB5VQTAZaGmXD00AS5F7T1wP3lKtQ7Upgbiokbe1e/5uqTKIP41o
YYHIohePvls2BJCOMf4xtAlxqiytnMqHR9slRb4IOhmA/VddymC4hxb1G6tCwx6hc7+BQueuoEpm
dz6ObCK10M6CZFsMMaiw8fcwe3ur6naq5/XuWMIsmTx6lLx8KJuUbWozoIIo4z24aBEItdiITDOh
79s1RWBLXbdKMBMpETQpDUUOdhWN5c5qYuw1ArnMroWSdt+aezVXD22Hc0f8/GSl8rFQoruogD6k
H2AvxIXlO+CmgMSkV6hQFsdVpI2Qg48TfU8Rq68SePInNc4Nl9VRbjMF75LBHPRN9ZAUXbxB5/9L
ThMVGtU1s7tGGexOZ+om0dpw5TPeu2h8o7fUYBCi7FTNrkd+6NTYWmrQWF4bpuX6razQXZLj3Xr6
LToI0Bqf5FjjKatU1cHb2MrTyLMbgIAfe0zLHnz8MtAUP3woCCOfILcRJACUWt+3WVFAR7E1ViFa
NYTK8UJrv3xIxwRdQxFWojaVV2gdxk7iG2tpJY/YBw+yx6aGqsitlVrPnhK8EDCBu4yNuL3Djgh1
GL2j18ubJB7u/SR/8CoocuZ9VO5UWUBAdiLCt3TlFZamEjFUPBVUkRZgPQdOMk0fqeJthlxP7C7w
XxR/WvpMxw0EcKwIJWgIu7566LscrK8+5kixzO3gWWvFGO77rPM2MdrC3KxPo4MS+zClKNvp6HG5
RfU9dkteYgpa/ALE1NvQ+5AR9l/iBrcM5MOblZIn2WrIPQ3y8pid2cHWdWFgQZjY7JecjMwt0LCJ
84kXC4MVYLd03EkhbeokSvRmhThtpYJ3RzvYQPS8YoZN+KNVlU0KHI1tpcpto+EqbxrLFNAjxWx0
XM5NhL1P8xCSq2kn/A63gRxMUxC9ROt5Oa1gAAnQtvZ17G+SZaXNNW/YlS3l9zTAavg1Ll2ty4MB
EuThD02F5a2V5CaXEIMmhNqlike3InTIq0oPxeymgJgvxs8lw3UUe7dgFj/UoVYJayxzAG9wMEYA
fZZlMkItEugqUULe5Rq8pP1muintpurvQ2l6T2Dex8Mk1cPk31VhWtlh3MllNNLYJfCtbFPCqckZ
rhwWFtbCCDPiZBXuWY94UihwBF2WJNsqpU/ZEGtO1GaPaRY2C/jNS3AJM7eV/gvk2rD9cF3FMW5/
ohi+W4CVRqiezFYaSJ0h3WqoC+hOMzeA7ORSUXFDRi3+YTm2psH7REQcd7fSlu2+K/IaPbHkQCJj
oSLVtg0NnJoai6lLb7CbLr9pO8xvIEkwdZ7H6B5pYQwq3JFhgOUmavgD7IShnaQwvH2tQcF9wF+a
Na4ziGNXIjGCU6uwZqI/h8w5sCtoI8Jz66r/kuXxo99Zg91OLnaQpPquVsPcxpUVOwGUPW2vTzsn
8MxbM1DhTkN6XPQjXftlXtpauxx/ABfZikgdlB8+gTHjOVSiKwUHPfF4vz5fhiFqQq7vsU0aaG+Q
eu7cKOODDafnvs29egX13GppeWrshm0Ms6sl1qKtsYMZp8OVL2HfposFiO5KFL2Pqs9g3I4V/OV+
DKBJHercCVmfOUUJSwQOAixjrKsbEgT1H8CWvxWo7sLnMquyt3oehn6IXP/tb/0fDFYn2My/j1RB
CxD/DEur93Hp9Fd/BKUK1YzfVEY1wkAEqfEzQeYfUalCde03aM6bumkYnFM+5Tx+hqWK+ZvFCLUs
1UKkiJaria3kZ1yqMPobAlJGLPRGUNXUQdz2NwLTKez8MyzVDJNgHlSlmkosZrJ5cc+AL9mAcV09
VgqumjD2cXkFmbGsNeGVtj8hH4auF3QcT++W6meE/D4inpKVs4EhIKkZXEVobKAb8GM8nIJ6Qav8
kh9V6WVOZuAiH40xuJBPmr7lwyjUUimIWYkJ/KCKGPzjKJoEXjFtanIYFXWnGMWrRxWQWCj9Ju5e
QCEuNwa9BP6ZajpfjTlL02ZVUsKkEnKoAqANAt9Y0iodFjnxb8y8vJB7+ggow/vDAyJzYRBGNK6S
OeIuU1KvRQxKDoHsIFYYN9wtYN2dEO10p5R0lwQGzq2Vs6dD9cNEGkflHMPPng4K0mrp1QY7lH58
ZB6vtqVXrCU6NHyluy35oKxD1mwKvvKavVaPl8AW5wT6bALgcaAUSRsDeZk5dWsG9Gxp1Rk7YCh1
23C2B7dSviyUzlh1WZOLXMeFT5Cbc/QAbl+8gAQ65L1yGX0LQ7lW1nXV1heQcJ/eOWPIO2FVTGJC
MWPer+IzeIfAaxo3I298gc6mAQQdE9g0N8aV2ReX9tjnVcCAmmnC30Q6iWnz9w6rXulmMeo3UrPg
SZrhqaTKFYXC6SKPhs5WwP13m8i+F0EBBGkHaErXgZ43H/I1kxpY+9Ls5DfGJRzsp/sE8zJAU2lp
BjMgyTs71oT1cYe4x7jJSOG2ibYGAchjGjWFSyyTLsHCtG2gBbwaElpeqPr95ZogzUfAuodb0Zzj
cUq4whCzx9gg49ymBly+AeyB1O8XmG3/zbCaa+ikyeWoldzlKveBAWyXcEsyobbDsLV67xJt7F/t
CwsSUEhJYrea835LheF+9QuG15SX8Q0xrcKu/eY1Vvh3xHWX9Pfmi29NFx2QabjrGJmW/+Nt1wG9
wjvcgkfTap6sgq3LXFmAA+y279ljMNZ3fdg6tRwv4c3Oh/79mbRg3lQKM2Yx1WDWvBMRbngOf2Wk
R26dQpQvY9N3OPxAf+Nr+1bZFrXbNjVShA6cHxGFoaO237+2J2eD8WkOjMPaUpjVT2rQmV+qHJxE
9Ng2wtwZqh2oPzhbNPpeK23shTdDX/ThSldsX9p5Zgdrb4THeaGg82kTnpfi3TSmHfGueJ6U4ZD4
MOJH/02HNMAzbVY0cMrWBtpalzZi1ghQ3CcdbZUU4pjOhVWY24P58LMtUGd+6qGZmh67xAkpQtdV
GzrgaJHGdaes/DtORVDa5XiXSCd8kMlNBff5QsXs3CP/1auYXQIImKTJOaHHRk9trfjeslg0Zina
/lmSQ44NUsK1Rq72QonnjNT4NLBKJ6MPjQTIAH1c/JagwDKECTvy1I0DpHaQxhAgTtP7ZTsePXjI
mrqCaRBxt4uqXpTd45jtJd8M3aJLbg0/Rh5v1aqnoHFSSGqAYABRn75jbPX1ezr7VZ9mivOiwnLD
jM3xlImmNGUWq/QYl4veWo6tuNZ7x+ztrHHqGhk/iMg6XuzKU1vZxXP7Vq016SrLHn5Zssjlsmj2
BRUM4e8gOocstHtktZvAbgzBqQ0MDhsvbO0zxmE+Z5RWcMnAWzStuTOVA0mZgnaRHWO57OLV8FSy
rd8KRX43uJukdugLJCw4Ju8WkQv2q9E/jN1djyyAdPpdcMHmnsnvvprP7G33NAskAG+YD2ImqGD6
trE3250fu2O40A0XjVdRvKv8tVo5Qb9Ii7tIXYHPW5jNtf+Y4iJKDim50siKhOhCXsTkW9iJMnOh
o2QYblvyq4Ij47nUpZM8xOYh8VZ6KcgxHS8c27mbOp3a9yurfdy3FqnrRqmxsuH4WFsry1gk6dIz
n5rhXlUvAEE+eXAWxwUJylVoRqhUZ3NELFcC1Lsk+JWs2tYP6iJdZUtvZe2sR2NTXKhCnxHvH97R
bLDZk3VZzo3AwD6HaGuu4gdJWzdE/T81XCPbaKmw5CYGH3x81ba26tkK/Kd+PIbdKhtAPHvdNvua
uiQXSDkGbpoJ7QCRtdjtO1GZNqT+mkTQU3iKW7vIRPWAWj0Vsb6LAgjWZEgHdbeVuhrbXRC5EdJB
w1b1Hfxx+KxnTqAcmbzQVPjZApwf2dII3ECEfHObD2+TK1wO9DgsrQylHyR2F/RZfQAarmILL1xW
YEY1nDDYgj8PKaSvb5YzN96nFYcRxiwMi8FB/riXlC4BciHHilv+MkLFq7atEdCzWCBv5cHouEO0
l9oyQ7Jh0WsrMJX3L1wXqMvUVMhs1xUL0B90YSRYdK/ktpIID3Kt6UG2DsdZQxq/ujczwU9shZwY
khPla5E7LH2wsqOv2DRbIPeAxMhIr0i+Uhwzc2R36ab/WE6FLzUtMjwqRMAMIiJzBA86Wyxj9LHI
gCEA2BT3DnsiuD3vdV8gvd/QXYFqYb+Rnp3voQxd60IdURBcRDoIq5f1Jbt/ph3/vOx/TmhmeL26
pWnV9/SI/HZY2Aq7j/gWqcfgWonsNtkV9XUbXrf6pomuqL6Ro9Mogp20UgSjoLqAVBbH/ek7ledI
idDF6fFSpPCvzcAOMrv5Ud0bz7kzHIOD9qR7wjhhd3njeqF3DmonmSnKo7nwHsBur96DZxb5Vf4G
02JqAiDpPXwA69q6iUZRACuIVJdiI9mLIAlU1S9fb8Fzn8GntTB1pDyQ2gA9LLIX730gRnQCqvqO
HpWTda09Ry+Wams/UnZV8zWkTXRl0eC63pYb7bUchY9CzDWePX2CI249BOA7flKok+7ro+rm9+lt
sdbeyj22HFLq8qEx7RpG5zk8yq13JUehHKpttc4uRRNz1/28wyxCGfxak5tziA4zkqzuwd9xxOIi
O9uq6EIS6V7JnbJc5pqg8QqvzXitY1EgI7xEhfHrZTxDAubLOAV5HBkMxNxzpvuuAlpXDwJ2DF5k
JKq7QLHDZdyg/Lb0OuTaRdItkBHEpamh0P4Ajpur6lYe8UKbdZo76CVLOCKbXX3XBaCNdQxl+fUM
z8itTzME3QUSSAi4EEV9fNFWihKWbmKNQL4/CKTO+1vYf+3gRqhD39R31gU7eXHA2eVWJoCi69PO
kiVCCaG/ytzJUUdHa9Egxh0HBgde3aVOhovDToHXO6dextIz02kveHfjc81Et29ezVt6iJ7aJ+s+
ueA/fwrjcLehKf1fq6rPkGeKnv4czb9HOVtRbfOJvWiB3aJqcand8a832bvBZgg6f4Rwe6UhdBtG
m/RrtbH94TrLKviVSCNnD4GBOhZPBPypLEFdbsEVG7SMISwwUBHoOGA31rjKvT1BN6NW3nO549hu
LSIv7dorTll/qW/qLx2Y9+szu16CCJgrNcRVC7YUNXCGO5QYstLpQhS4YNe1SMjo0sab/JQvdvq8
9152daL7AcYEBy46T4YB1B7AJJzgYyqeq94phiOP4DfDo2s3Xn7poP2VuUNehTA65X3JHD2k+J3k
zZiyI1COT/6w8b5b1JU/8ivKhVJfh+kF3/pzRD/twT8HnPcJsKmaaWUFO+qWC6RMH9uatUiHW4ln
1wrR4riH9VKyKwBGoE6pL9glAO10d3xa8XczmG3MtrQqrhp45Pa2BIaiQdkFMF0xxLdfX2KffO/J
fYBDQQxzymjOuYYDv+z6wfPIqesRM5YiaTZDsWhTT6BRVITW385TzMabP1fcANyNLqZTPLiJuWpS
t26XSQHhU3skqFY5deqg5pQYTozg+a49VEBEumF84Q1feuzZIepM1Ci7FtMwKaTYbK9D7WxD/e+h
tFPz798ys4ee5+GjbDS9AKOhZGWGgHCgxLgIAIMBXAclZ+62+nUK4TPbQ0GsX5PvEqw//g4qfzxw
Yk/gxyeLIQS0xS51u6BIaSKNb+ds8fVuOCcJP2y72Uz5x6teiz3QA2WYadLY0NTz822gumO7jJAp
3AdoD8+ucn85FHY1CrVcShyIvmVCG54Lvuc5fGxQYRtZ6qjQaublrjM3Y7FHN3nbOIPC7D7BPboN
xkak/rKBCokGw6UDZpcAmNLYzYBi9QoKMzZBoFoYp7R9+foJz9yOn55Qh7C9imQ1yj6zDJWmBFET
MjxhK68fIQ1no5De6+vScDT1uxqD8QKorZukt+tLynmfE0PT4r4beu4vmKFFAoKhA+4a1jLqsAh2
UztWYFc4Csxm3oVA4bOxmA058xikDLuf7zPZZmRNACjZtNaC6C9GgAO3U0Fkc6nL/8xpMl9iBsSe
rjJAS/nccwsUEuokGugJWbi6gEzCsgDQTUVyZqEFwmqmoBVID9ycFqrumyheGMGSIhPXLRgXbQ2r
uU6TpddMWaAIQC8FwEGXRQ7vhHbsvls7Yq49/qw8Dt997EUfX107YNhFfAxGtfZYqguIY5PUtnYm
pI8Vp6JwWCdHNZQiMLdW3kDo4ptZLGt/Y5Y2GKizS1zLZ5v4eRUgjopaETNQ0Px4lBIraphfK+QU
goGgEYA++dv2TbfluDC8a4vbRDrYBdxuA6BGl2Po4PiU3/pNbyNBYN4qwEWJBBCZYAcHjwcuMVdq
tWjMVfjdv413Kc6l6DU3NJ2kXQbAs1aL3gR8HLg9O+jvLGiP87dG2STEBjNH1yxGIFNMwZZIFY1Y
zG+BjnT8qyfXJmI0ZIUvdTx88uSw+Zj65wrMLtnaqkBQEWG/V+xQ5wgjlqGy0tdPRWoCHbP++mCf
uaC/Wu/ZJRso5qBIHeuNJMu6fDbwqsEG3BXwHzOIR+TgjRfA9iSiYKKWS5ATlRvEmIirnsvHKIZ+
o/B+xJcyQHMzPi3BdNVA8pyo1tm1fuc6EyCiw3iM6KlUHbUSrW9f5Lj47KxMY2hEN/D1GGiecZFF
nNC07OnJCARoehRLIDSuX5IfPhORZwN9MZYiy4HMXPnfLiz69Ao/Lfq7sWf2Qu1VK+Apxg4rwe+N
b+TVzKctqH1rv3WRSAHVGoSBcPw7sj0Vtf1vHnIqK3TRe74gFwi3/8qov1+IWbbNt0jWQd2Anmqo
iaV2dkg1G6z7pW9fKjV9Dolmaz6zItIaB8g2jfSE1smVCcm7DKfRIY1t0q0Bq64gcFkoZDc0Fyz0
xZFnRiROh4AM0Oo5lYWDBBfEcPzO7Tq7QoTCBM+dAmD0Gowkl0zJ9Cq/etUzU4IWQK4OkNc+6Y/N
ffkde0x/AvAdmkHKvfIKobuicJIJ6HVp4OngfjXwdM28O0NalUamEWOtNfWoUoe3jl8syR4OpHo9
PPHXpl/mQAWR8cJ2OvfUfh54KrcTA4xMc4ZHKzFqtYUaLeohdlQ6qgqN4UXpLTWrdoZH3WxFEwDe
/yCNUfDoOfRPw92Yb0r1e0GpSOlNF6MCg1osSoGeKlJm62wQaghQNatQYXG/Pox/vf3/nO7sug28
nLY1Rj55SAJwO4edAe0YvUf5EQqeX4/1l44Fakwcdh5QCOQhP76UOlEgqctzegKXYaFT0eW9TTlq
BYAabAMQkXnhIg8gQXZhN5x5Aj69lHcDz3ZDoUCYuQGg/+TBbU8EbCDKRgVAjsw1dZtw0bRO2jrj
NxRCYraoFVtvnDh2AD2zRuDi3IY6VeOiZymI10N/xVAMr5cc0kX6VjcOLT/54SJq12230Zrd2C+9
Sny9dn9pFv98grmqERCHVKnSAtuK2zUy0yX2B7KhQ/S97lcjFEKiiwLzn6LJ6bqCEKpmon+W8TlA
I6FA3nY1PLLAWKujJspoW9EG8Yd0eLJmDfDQCwNkicQu+Wqo0kWPGJCiDy1dJOUikfdaukuSHZJu
YMzQwut+3Jnoi1AASRdlDrLPnYGoyci+leR72Oyq1h2Th4SvS7lm5iqBSFE8bvM0EeDXcSUIkxjA
+Do9Bt42rE5fL++ZQebDDkFqXAUUBV1Iqq7yOcPcEGoTBBKOgJXvMrh23GzAzYo0s7lM70vAletD
lF/jtKbplZ+uIS82JijLHrRK5LrwYhuNB13oWK+1ZatvdHCD1ImZ08BXgxMG52EPwGSJRLtE3HZV
L/PELhbJ4PblogIZ9gO7ImjmQJkNIBjHlIevH+9cxf3q8WYGAE3GQ92CrvQ0wbIbRIjoebGzJ9NW
Nta6jRd+YcvADUo0WKCHAAvv+sYV15CQWvBygZRajmcDuF9zKHM937a6t0hxAExtsEzqMtPtiNqV
sszzJZ49Te1+xeWpJIID+VytashCmTZBx8k+NcAXYGNpStPRfBs9W3r8lDZuzXZIsVeh0zAHFdsy
FY0qkE8LexFj+R57dKM8Inwt2SLJR6F7NjcXpfYtty708352jaatoHOLE2IibzQndyrRSQKkjQ/X
iLsDW5AAQNn6Rvq5qAEJ4suM21Vz40OodfK9+41eX0hmfjp4swlMtu2d7SpbBj4/yFOczGhlFnd5
vTd0G1yq3aWu6M9x7WykuSeWayowUXC2wadUI7QchgeqH5ixLnLRZBvLW8XllRE6WYYOiNXXe/Lc
Rv9pT75b55nnRVK16L1pTxaDjXK0njgWNkO/Icqyk2i+W2vBQutdz9uE5ZJGe79c6qUNwHcPs3gp
dfY5zp4txcw5G0suqRcF9JTKq9pYmahONC4/ZS/A7RWAD1wSwLi49rMjCUQPL0eGxwfAUQ4vRbtO
TV/o6jeSHuXgFNWhSR+w6nBdvL7624EP6ueMANhkGToQs5+AXxVLejny+JRqaLjQc4DKeZ2Gbm2N
30ETnzhjMnIEl82jX1jBVTyFX5Wmdk5lIBqSaBFdDqW378pU2nwY3kyWDVPD4mtZ64/w+Yalmg7P
gb9ox87YwWIBZF2WF5ytT94lHkJFsEhNCGjraGX9eFCmUr2hhjQ+lXICVegFmupgtpYXNuoUdH/Y
qAjHqY7MKfAbKM+d3Zp357E2elWJfEDfC1P/3mfp6EK3BABfCK2JKvaoC6jyFvyESMgwVE4bFNXV
9tKzfr6WzrMAfFTTkIAic5bivgRvuO8NwUnvUcqMK98BCw0k98D5uealk5mATVlc7VxE6Gm2UpRt
FbGTUdC7pgvHCxHFdBreLYlJAGnRTVQlLaCGLDL35Ioe5HqB5/mnHoM4RZicgr4yBKn9t64sLzHK
njlOZsNp3EIWDBU9DWDRmeMYm1IjI3jJTnqrbnUW0gVVod5b1OzOS3yB3ptwVTO1dHOZPhUxIimV
ZMpVRcaHrIUVz1t0uXBQmrmg8HpGAdRvGm1VQMgY3GZcRWdLaVOti9eBrl0S5JtjgKa1mqoQJvYO
3F4y5/MbhgzUW0A+HFmP0gckuDu7pGgOhELQ2quTnaYYdC39vhaFAklc00+VhV+ihpQXMZpR9ex+
yIpYhIStWW76S9W80oNBcSIDeiha07itpl56v2cJro8rfoZZMeBa0FdpzNk3u8FrPGb45NTrdB+k
6CwreOR0ZlhdjZF3q4SxcmDp6KPq3hurJMilKytGlpHZ7bUor696qM3YgJduhzAdwDZMbfQh7ULg
utGAQoIbD89pN80IL0DX2j24/Lt9qJDIhnLveMH/n6d58Ap0ALAsSIOjxG7g5+NFUetNZIUaqU5t
ZKFLLMDq+0oVwrmQhquV6N8NowdDp82CVfCNPB9AGiONgYLL4LOVsoGArtIhG4XKsowrbx+FSMH5
o74IUeRG43xxqJmRwQka0gVaok2RKaXnoI/kErfLHLMJqDTAohbRcf4sY0Izf3wUArKo1kpz6xjl
ZXalhN3UBu6kurHXsJHsTEd7cxI2K21ErlTttW6fgp/EVqkZbxI0MDWdEm1UMGQhUM0cwJ0ih6H/
649w5X+ht+U6f5Wnunx9rXdP+bwL5v9gf8uUsv33/S1OloYyfH5639sy/cXP3had/sYmtxJACR38
CXiN/2JcUPDRBM4BGJkYqgE4Mvboz94Wqv0GeLZGcXvjxjVMAwbqZ2sLPmJo+CUW1QG5IBxsDH+j
s+V8bb879dCjABYYO2vqvwEuWZ9tLkq6KKhDWjisTglSvyZy/wlHlyJ6xnu0ijUqLlMDTXlI3CWD
tETgJxXayD3dKeLUyEVXE/M1ltGGt4MC0K6V31DZsyWMlI52vZTJN5YppBHgCO8BUKNqCrSR2dIl
NJzJdRRqTBNB5PNtaXbNNjLb4ZtVG7HpNi26OjWt0geBDhW2abJ43FhF2F95fY72rdgbcHngHORu
JtP/x955LMmNZNv2X+4cZdBwTAGEyshIrScwJgW0lo6vfwus6ioym8m0brM3uGZ3VCyKRATgcD9i
73Wuaq1v/iqj/d+i/h9dRTDx/qq+qYpPZfLTov7+L/5c1br7B9o5gSmJIsHqMmHV/GnY0tU/iDI1
LFzgOxw4IgRw/8KICP7ItAGI4NnicFyh63+tadP4g4iOyjTL2UY1y9nzH6xp681RRuWCz0Ahw2LL
dFRevDfakDwXSp7Gqo6LM0vqZ33MC6K3qlpAi3hK0+ThJSVyrbguliRW8IvrtVMPAbMD1OJOlIpp
X7RWqjuvqix61wttk3I0Y9riMMgxzJubSnSW+2mWoBnIYiKtuXQWI9bOpTovyr5Pi5ntFsxsFN9l
eTgop6qAlR95RpFX1XlpG6l6U6lObl2NVQXCo5n0/lYMk3PMsMddGUPSLYcEj/cjJw1iqrmorWgr
o6m4dMIOZ/wQOTPdsqbUquIVA5GGeac3yik8D52sxeQUG9qs3qvSyMOLRqiy3pluLkpsoi6vcm1J
dK3cIs0KaDaWz2ZchMgT8nGc9yUnkkvm6+bhRtp93fsLu0AWLDMOSbpsCyWLEi505gtFKNG2sKeI
+CVi4AXls26KTnnvuqfCmIvbOkuWcds23XSu5hNnY8ZUo8HjKyQvfb/0N9KemDsmk27WfGUsMb+2
qS02xaS05tZMsyQOjFxo6KaMaBwSD9EcOkHADtNTndoUYqiTMmAjj9pE86xBoXtCpGd+TST+0CwW
QRS6sgjapDO5bGRf53NbnS924ZgeiUsU+k2iRV/KwszSnRIqN0WuWrSXza77FOZh7ruYBXx87eZ5
3JvLoxTYcJvGpxIc1Wd6Eeot+Im4P67kOyNQ9Da/j8FPH+pa5Ke5UfrGDzVM8lrZD6+RscjATZhO
PBZG/pnCmhYhNSyL2c+y1L10MkubvVBOWR9o2mAd1XROX3LgJa3vpHM4+zXD/Pg60yy+Rcmgw4RQ
wF7Dd1HQeBIODPAfFr2jI17F6qaF5kkd2qTH0mRGyb1hhZ4WhXmMXrTETGxx6D+6ngUjTNsOhsns
REvP8EBFXSQ3S7OqO1SzZ2Mvtazft9aA9inXi/5m7lGVr2gLqnlDCz6ro/pOS0Ovi0ujM006SuaY
0fd37PKiSpT1o4JeXiCYju1dCdH0i9CZd+NnRkoTKE7iJuhrQ95xcDhQLtpwLRc3Ta/sZdIjge7C
NvriunF832qLEwd6OOtosud4SJEqy/pb00X0QYuwTa9LxTV6MCadct2UVups0tkMHU90dq5ye8f8
eRrHDKN4WvEAgH9ox6JPcXmUkZJ8CSu9l+d9nE265yaGfa2lWXSPqtVs/dFOw12cpAPNqj40nnSZ
yNBTRaSMkC+a9DLPFRsZcV9Y34pYiVqmS/BnXpc7s+nVzjidQ4Yx7pI8rW7aASCDZzqdfshKF3WJ
NZrdo6KZWn/uNIPcj5VpKh4z0N1TUuRWBSuvSYFtFEOrbswmGzPfLGz1Uih16G7TPoN7rsupHs70
xkRT5gxK9wVcy/S1MnA3H0C1udGVVTdwuheNBtHG7dm9Xg3ZAebBFx4+V04NaSQcl6hkg1NaDYtQ
kX0mdjfnbavVte0PieLc9/NIYU/XSwezzli1xaYZtexesxUZos4ZisfZNUZc+8QUn1vmR12JKdcI
Qq0mijYqPs1qWwxxWPqK1igvkYVL0pNuXt85/Uh1GyaSmm+VUI+/6c5cNpusqKsnO4r6DmTGSO+u
MebwvIyqWWxrC++tX9twiTedDFWx7e0s7ryuMxrhi5TkxrPtWdwbOsOmUNPIotta2lhcrO+qu42t
Ud+Hc4quIAJXctXUDio5I8nD6xBsKHZf0A9XTd9EKIf7KqaB4LrRnouOsy9VMwwPXWzo0rd4YH0w
Mjkn2TS6UcUBcz3zT3hMDcdvJ3a1oOEVpu0SM0lm60xT2Pi2WltzYEQUgOxFQx83hhXWJ0a9As80
oTo5Hr5J5aw2K9onvMbLZyeMxH2lD/3XpRDLKXf0qfA7N8peuhTGMZUKuwoR/tPx9e1JIWtriyi7
7VyNKnerm3UbLPj6HKaG1fJ2GjIr3U2WkmGAl9BTglQt0thX2jGxsM+UYbE1KlGkQRa75QNPbcS/
HzHZWowpLJjcWmhZtwZbKXBvs7qvmrI9DongqCnmRTLXdBJpvIOGo95ESynmjSgMFKh1ag4HOUHF
DOh5jTcLnJTWm8MU3ZBsx+gxV4fo0pHtlPuyKMbYK5IKR4M6V8ulyTh2NRBGNLXsTtPyJY+i6Sxx
UoVSpuw0Ok2z7AdfLkV/rSi2juI9M52nppyNZ83u0YNYiA/QnEyiRUqxuObjkKOWV9SStB3AC8vV
GWscs4xSjr06tYwmUPUqsrcxM88bf3IVZEFqaaifsKe3mteZKxFIlAVeRons21uGBvOvBCNieEZp
yisl4+NQDRB0U6pI7x4GM9av19GNypYza9XuUd+652CqsjNrHHRONWZ0bpI4ga3jtllIh77oBtXr
OG/rLY4+GQeaqw38Rd11nhYxoparbVO5AHCyMGe7EKyagmn1MnAKW3wbo7yacLwSDiH3H/rQs5Ru
+MzPCPONSiOPSVVxclUPamJsaN/pvF/xop0VcxYjk6hjJwxCYSW37kJFiCXftWJjEiK0ARCV7hiG
0qaV2bm148cy530bNDV7XZj6dtHM0CM8s2rMnvOBpxjUadlfUxwh/y4ynKZp3onGl7PdmKhtpM1x
G+pp5QnmRM1+HIXZk2aEMyI3zWrO80FyfIXO0pOr9AobtqT++WhVAx2/DATjfZW51AcxZC6WV/bK
Mmy7aW5Rq8sOfZW5JJP0SCcwJGRxWvXeYMpy2Vdl7QC54KXpgjCerDs7WaALwYglEpzTGI+AayTj
hrAxMc9n3Y7mDUpRfaC2gMLEm2xCX4wHo/46KHOJ10zgVOqyKHrp50FrzjLL6RxO87wvMIJ2yg1j
GlqMECLGmwHbAnSIRisdHU4zDtdxrLQREjmISofCHOzxvF3E+ipJDWk3h0F6rknTnL0hgQfiV6KV
ige2BoejlAbyVCN7mZzC6T0dUuyOElKRbutC5IBO6orVWswpaKFosIyk2JIqzupWZeKAcsFBGjfH
ppAJnulOWPFzvqAubz1TRrZ7rQ152OQANlBKHnlLh/JhBEKEbSbNVbWFDVPoy4PaMmzpdVb7BYyf
njd4bdWQ0LNnbZVf5jGzY6hTRWU8D1XR688/ZC5Xfyaz70MUyAawBqz33iJb0UAevml5wPpT7Dpt
o6Dgj09mm9HYqpzi8++v8qad8P0yAnwa1UqVHZnC089lGrcFkE20lwW1CbeKwCGfbzWnZ3skZkSC
kWt6fW7XVZr60iDWU9upCUInae++f5D/y1n/B4/J72sxf1Exj0P5qYuTFi7mv36Z/IqM+eeP+zOl
1Uz7D6xowl09f6ZprUD5f5ExrT8M6m8GldG3Ka35B0/cMBzMqapDFYXizg8pLT8EBgQdl9Xy/R8B
SJCd/lR+Xz1qFDNVMBbQqBwE7ny8HzuETSVsXdHS9t4a05usV0yQY7aysa30FS5oDS6ITAkmX/3a
p727zUrMsZx29oljr/6UqZ3c9A2aQlBZ1oVUYDt9x/2VxmyfTEiYnt0sD6YBWI3ZJcN2aHtgUjEd
26KI5G6cjWS/GJxAlhqaR+lOFRvOnOzyErrXwqC2IOrMa9lRH5207JPhlPJQdAlXWfhpxQhPrLDr
OKh6s8Fik+b7woFXuHRTF0wt/agMcCPgBebIYZKX/lLFR+B7gpPN3joSMI8bQTTrwKm5S5JciMxq
AYrlr5o0rjlvz5M2/UI2/5o4oPTW33BD9cEEou4hotiKannucjr3XdbcDm5+rqgCSF26YFudCXdH
pXqJBcTPscI2tVgcrBO0x81i2hnTfqCdhSL7povwzCzn8MzhHNknVvYac/r4XQwkwhlPc91RvE96
OtgjiE5IpithKn0lMhgpm8lkJ2I+f81ufdfAUTskRRJfCrJgcvdqkcfQ6uUOWj0cPgho3xGakY4d
M5sdNAkuD6k1Q+18ru2LIWugadrzVd28qD1X6/LyJR+RJJjTSt2auAvrb1V2/jLJ9raU0TFc+nqj
l/xlyyqJC5oUStiofKb7XQVCU0eiqP4USyBKbRE7myLC0cJ5dDeU8C9tjEtdm780oMu2Ti7nMxAu
Cc9+Rp4uey0LqmGGYNBChevCBltMosKz4vHoLlC2WY0BaLWj67dZ+m3ljWZy/YxD/uK6WRy4kYYw
V62uvoMOkzQe0JN09UudumAYMTF7zWJo50ZJo2sSlnkh16UzG92J4bEKUsZxOJ/DYTh37MhsPGVZ
M+tudUbkBF+vmqY218kyPNWTtdOTQRD+GvuqSV5rilnAIqvb2O7ni3ouX0g0b0MTr7SRlrcdnzZt
wHapxZXW9XRzpjnedq2SbVK9eHWG7ItMmeprmnkcJKYB4t3ocFRWOeWLFabqxtQPyATP4hYsH0Gt
p8d8377MvuiVBSxPu4aDVu4sJvxsqwTeWpZ99/1nyUWlwiCsdAvVe5FZD0OSQr8LnYESQYbGP5X5
ld5a+35WItIH1BeS90y68TdLatdjLmZvGnKWXVJ+s2pb8fIYAb2pFyxCWy2R2Zpyi1sdG1rKNEu3
wO+fxC+LDbJVifAL5Sm3diZpLf0Ycdfe7acqCBUZnduL1TM52rI3fbScJos1M1s8TzWBX5aTnXAv
eu28npP5MtE7cCIkmJB3KKjUEI02ldvqfhqhx5uw2Phqxg8gup6QJabLdlmwE5Zx89TPbAiDtCP8
a7BMmyqKv/SV+9lgJspZqCTfQmHuvpP1NAcYgQmkLRob68phW6SybhwYDG8GeQe31o24AQMRT6BH
XLHB3M30p+WBO2lvkEKdchKtfSUyNRhpb3uxBRtA7eIvYzKd5iL7JuZ8fMhT5M+6CSCOvE54ScJH
69y48KcUsfAQ6QCGKT0C3m3xwkevra5+EuqYBwrJ0a60V/JcOGQ0M/lLZtax8THZwRcSWJqwRnba
EoZqlQjFSwWMuRof0dkAs31P+aa+hGuyknLC5mkAMblhTFt5Xoxl+1pX9uCNSWOQuQ+n7+vG6rH4
8rJR1BBscS7SA1/JWrlXNRYZILRkT6SKXidJADSaw5/Wmf8PYcj/JtYZAoNVDPB+4Rztxqc+l78i
nv31b/+KNzSb7g+Kb9WmB/MnVPuveEODXQY5Ck+8hiSJYs/fJXT+xETDwT9SaS7TQf6nhG5DUAMp
5KJkw/ymg7f5T0rob4JZyCtgQaAtvCWdtfEE5McckP+1Z51Vfg51Oyj08L7UtJ3SVr5ZoxGaLofI
DX64S78I0n+WF/xzwTfBeQGEP9c7XptFNYJmdHf6oDbk4slDIuvX31/jjQDnn4uswdUPcg410qY4
VyN5yIabCZGLWfbBZNnrUK/NOL+GSP7HRD+2xgIgsfV7DmSTBtcHV19baf+02v65+psWW24XmkzM
TDmo6bSrCjSooUIHGaVhVxBcXKko5vjCHkRhX5mL87L4SHe1Boe/uvKboNFwlcQtG6aYKmyTotr1
bXKw1tJvhA1EHa+mxjk6mR201HepfnkffOG1zfKry75pv2Tw1xtLNBW62Y17OVzkl/1jDMr2Adb/
R6SzNav6xTX+zeupxXrfLVV4KEeAGaZLoDihT7oEjh4MlYtq1/zo+f0cgv/9/N4mdomcVLeZ5vkw
2WK3SCDdSLqNEDtblFzlFuFmuOzYhslF7lDXETF/xK97I6P+59JvVAw2lXoqL1N/MHNtN6pX/eTs
rDZitgSAa0SSdccdBcAiGNJJufz3z+9nAfI/F11f1R/eFuHOCr2ppT9k1OzryQ0YkrFTRnPn8sqY
c7gLmV+TTOZ/Jrr653pvVIEULKRoeiEO9VN9m3xV8AfPPo268LE9hYWHHen33+vdu/lmr8noDAgj
M5qDqzheZdwVGihZ6X5fPgs7GgXBRqHukhr36ocbHKLid5bqm93HmoiYprCtDj28HT950J7KUxWf
4tukEdv4Cu3z2QSQKFv8MRg/h/YZEOmL8jR2+/mYhN7nEBZGvAGAOp5nF9bgdw/plaV8Gs9xj3js
lZFxaj5VF9VNPmyMINs0O8s6USv0u23Lb1+n6aE/iVp7zBswJo+AhrzPAntTQCdBoNQ1zjrTd3Vc
b8/9zXjTiZO20fzqXPS+s+sO6UburYNyDOVh3s6BCX9mK3ftWbXp8bkH8lDu23Ibdp/jU3vR7ZPi
jD7RhXtj8xNz9LLzXXEDy+KS+rnjlcm1Gb6mj8Z5tBPjrtlHx2qfqr62WTZp8yW/Tqj8t8H4aiLK
KS+UMxTW8w4H6c5Jj8O++y93RrLzn9a4Bn4vyhWpH4j8PKd3A0DJe8YxM9Z1TK+cNfEMDQwC6LP5
NaDtj9bguqh/tW+92ZIVg5ZWNiPsGtbXF5m4o7mMOtC9EPgcpthqDJlV8JLgDAnZVsa+vioSvHgI
svsP3/BVRvLLT/F2h7ZnNk99DA/CPKoARdTCJcwWweSmZ90C8k3kFHDzx3xSj2HRGJvKovwYW75C
FG+ZISrIGiRoV+r4eifQB7oXE1gnKuMZ5KQQCI/uoUmamzTBV+UCNov08WwSWrIlSN80SRtwJg5B
o+eXiqJm8L/BluhkDMU0dJiDCs/qxtRrhZ/m0aNDN6VX5X0aaYc5EYiEQZv54yAxYseX3Rz7ab+K
AiPzataskyytgO5KszUKen7NElCOSx2HZg+ILSVFO5XEt1Xc7SOtsyhOF3vVyZqtpBlBAmNdlJV+
6WJJ6evXSLxo/Qdmv/fCkO/y6B82VoxRbm42dXgIk33aPNFBehWKGszJcOXU3MFl09v1jRQnsUiv
XakWZAC/3/ve2dPfgmQHBlyPFoCOgxY2r2gDglIYQWIQAoRAllD+V6tjoTU+2tPfOTO1NweX2Yo5
sdUiPDTljq9mhST/LPL11ESHcROP0uuSGwb/sb1He8dxPvie7wWwb5FHCxWsYo6U8GCvJZQMpQLS
vDw3ghiMPMino7kcR+u6rG5+f2PffahvTi/TKMbOsNr0rDzUrntGr/5e6eP9+lDTKtpkymls8ytL
46S29eMS4b74/ZXfiYC+q4d/WE24WIesY6z42ShcEGw6IxjGIzQcIgF5rPn/NQz6/aXevatvjrBK
nXLBHBL9UEn1CkLBmbDu1vEWQ9TdC7skMoIjhlBMJyn94JLrTvyLjfK7wfGHrzcjHi8NzHaHMewR
PS5eOEHslEERZ5te044Ju2EoncvvFQA+SiadjzZp0M7vXPzNLm12dLDyhJBvHo/Z5O5DRsEIDgca
RIWnzW7oGRXlxZwtKsv68zLOjkXuXhatpzXtRbnMxyWfDnkTPtdGdW7o1AizneEmXmOkUGf3ur0V
3TYzzppuW1VHubAV7YAcKjw9bav0oR+D45L6XpKS6EQGQmGXVeHUdvuYJxsiW5kHhkPE68HtxwuM
/RtjOU71qwkxnyAx3o3jDhdTKfaMbUGwu7R7Z96q86ai9OopFD4J6BRmmIRHmT0Z+sVUHEPzyTJv
Bv3OnR9r81tvPhTlLT25zNiNzrex3+MUHLuDam1VbVdke7XYafP6obt42847jdmM4z6ODpGFk4NZ
BFtKZF6KrDmkuKfU+vkoJInImM6+Uyr71DAus3a4o7N3bjBWfQgXJlFkR7duDgPlOVui3tbpeCfj
NhtwLUVBPDYXs8wOS2rc2m2/G+RBxdFpikfDvh8ralpS7nNUPeuIib42j2lubWM32cVi/qIB0XKE
vHVz2GudIb4pJUSfTtyb/QXdt4OR23euUZ5Ko/jcY4FwkvlGAyZAFeggO3sT522ADIIJLJmv4ZvX
ZPd5UsTWJcopunZtZX5aVLcH3hFf0/zeyVXtk5r3RZ7ulqZEcszNUDqwHegsz7EZ3aWNc5ApI5++
xknjmR1wvoYC5Lck2rdUQF08+3TPW2M6xYPYpFa7Uytr2eTl5FWTvW8ikjrGs8xLGViZOJsMHcJ0
vaHpdiWx6QkKTGM9MQJE7iz7DNX+UdTiWovbfdnPm2YwAgSVmxrIQ8RxEwNC7apbfCKX6TgGKdwc
yN+H0KVf7CC1adZbc0lOeddnj0YmqYbSb2OqCG2CtS1RTJ/rksEBpco01Jr508Mhr7sTopuNTFMQ
C858IRPx1dTn26E+NebkU6rCdY5kzac3fRrlXleTsykyb7LZPFH5u50i51Uss7cgicpUHRRfvpWW
dd7DL5RXTaYQN1rXozqd6yLzysU+TOqwQ7SIHUXbK2F1sEzK947Y2/FVIdUNRpaj6JsjEp5NrD+j
nOH9na/jCLoa4XaYMp3IzJJPzF/YRmDnlm7wDPWJndXLIEGXyZVmJx+dk+9tNG8CMU26LfW/YTg0
8rB0M+avEbQJ8EeUa/Csd8u3YvXmh4RU9nIWfZQ9m+/EA2+5bQ7jxZAdGeNBGMywiMJT1POCF+O2
StULY7BYz1SKO9rh9UVnVV5V3IaY0SICPtXGvsXScoTvRE1Q59hpa9VX+wE3OQ2AApthuE+BdyCl
8QpjCXLAERnufrO868pnVSXa+ZJM+sYNLbpFJmckSiWh7MIK5uNKQR26zYAFenKvo5H5HzcZGiMX
VYBzV0wfOgXeScvezoBc4nFhvFaUHQyYSXp5DPOzXL8r1WdOGM8i6xTzwBARBRrD7M/yqmMCkkvM
qlJHVhkTCICn9GeUdSUgg7qnqawb50RuF0Vjb67jLPrg8P2OnPnFSfh2oiQVwngxraw9FNI4xBzC
jtIHjG3ZMeWoN29U96JdMt9h8EamX7dMAaH9hZ6sP9fDfltM6I5gXAz1VaKfRiZoscj0Y642Z03N
bYZznGe4MlBD5k9Gz3J7pYnoI5HddcgDM+hhcwqTEyZ3lEFcDMstPFl/nSW2WEyoa0BVKJvOQpkJ
UmzdMZrqrog2ibv4hdEh2/ycF9/WFMCyVT/p0WeBycoiJE2ge3qz8ESr+iH7VN1/UqYXLZr8ST+v
LeZ3KPK6N2SgZyr6xuusP+TxQU8vzdUUvGSUz1iFCiqfMjmvHue631ZIVQRjjhLo0c3k+jLttiU/
vkViPiNuiQrbd/vnslchq96ZnN7m/Oqw6Q5L6/8+bvlO9fvV03pTPVGcMjKyTiNvPheptqvKRd3l
un0l+2oXITnssoPV3w7pQwRTpJmfG0iVxeivU3ikPWwWyI15392ZQ7QV+TGlvZAlDED8nmSdTY68
teBCzUyGiloGEgE/HrK154TMyQ13adZeuhlNIib1svV5ha0fCitkWNeItEQGhqR8QLVz6rEvZ0yf
GZc9MkI/tS3G3xRnmevsMx1iBAYexKkIQCsohdFGK7H9IEPTCUd+f5+cdzIE9W3cHKIlFLTaDlb+
HHa6nzX2icP7qI5QEqIeN/h80STutT6YX2oluRvUXeyoJ50Hl0X5hdE2h9FurrX2YLLMU6lcLnZF
hzS7R9fzqBfdwY4gGvR6oJgVqBzYbOWaRI8ROcmz3bXnUzQfhVLtkY1AZfw0uKXvcpYuURYgfNyJ
VN3ErEZZKpdK3lzWk32IasbZNK3fDADL5YvJtLUCaso4Vxu6h6faQc2W1PukD3dFwfgs/tuoNk1R
e6dCy04fmgnm85oxV7dhWntju07K8mwUzIua7TILiFwryPw/2jy+5z2/Wo4mEe4PYTQSM5oGNJvO
ksYOhNsSp2MzpYApwvEo+8tZ4bdzsasjCwOqe19AoCDmQq3SXzXSZRbBR2XFN1Tvv+t8bwE0ixwB
7wuIPiJltBGTAY+qvOxkpVHOpN+XLcOrwQyl3JnuCL8BENz2hygTRygO7L/0eJv+uvVw3PkLlhtf
ykeZ3y84MmObssJUvBbDcqCsf6a7HswHYlDR3yxVhfmJiV+6u5+sQ599YEh9L+9T1xP9hxuLzNFy
+im3Dw2CCEyaTwYVrdoOes03zWBM7WPZRw/0II/VfLQNJVj64SP46bsXf5OfZEuD8LodadNQEJYa
fsxSHKva/YQ47Bg3OlzK8WigZ1gfo5vmR4bXeIppffDyvpcPrl6SH798XqI90VuGqqWFc9nW4dFo
rIC+5lWYUuOvqFautavJulqq9OH3G8avIxYEOT9fss0UbIuztA4aaW1Js0iIqzWvXysnOaHJFKvo
UP+7p2u8ndWgJmovVjnOIbWbe5u92VqB8tYXPXaPlrgrkjqoLAfcVnulWBK+43K0yIN+/1V/ndkb
7pviyYirA7GHbh1seNNTYe+W4ULaDBXja+I+3qHt/ij+XLeBf98ekBj9fFf1cZGMvCBPbOSlNhlB
Kop7le+43lllUHbttw4B9aylHJWdETAFjXOA0BQ92++/6ztFeUai/PwJSgYk94axiEPGaVnoZpBK
w8drsLW5nw33uO+1nZ5DMSf0yPhY/+V132yMeT5q7WRKcUCnSmD/tL67TfjQ6Q4BznLUuPV2qYCW
y66a6sP7/d6jfVNIcRMN7Rkd3MM8DJVPHbArH9bmP7N7QXJZDrQTVBeEnG6QDtEZEyKu5+hpCvsX
5opfRdSjjRatVfhRc+u9t+rNLpY3RjKgBnUPda5/Csdo06HjTFRrh7mOoF89Iuc5aqH10XpbN4hf
rbc3G1djFHSRx9o9THr6Kmg9FnZ71kzf9ythxBscIaAnGEH04Vb561I3Bsyf11dnRZGloO8+AK3c
JaYa6FYdGNMTAvog1rurSVIsrp8aZ4eT5r/bq8SbvaqIB2ueGLBMxD4eo8U6pnTLBt7gdVsUpXNU
aVZqnLofrOV37qpYV9sPZ9FgMXuwzUzlEFH6WzeMivd0XgxOb3nUW+wcJsNmOy2wrPDPa/5HMo+7
j2ev/2/SeDDyAeciz+x9lcdfQtPbOMmq/lOJ0PTvX/77BPa/f94/StN1cJ3Q9L9H2v1LaYoGdZ2A
p4KcAKf+4wx24w+Bh1gVGgrmf1OaEvMwGIp5FQg2LGzE/4F58m3Nc53BbsLrYtAdIlhysu9krR8W
k62HeRWVyXKvNNqjKfWzNi6v01Yjj4O7iwfiqAkwUK5x1DN4m11efUUvBWerehgM66SterK0o9an
nJIlvkEDv4167JPlxBjY5CGrALk2zH7b2mG6R806I7pcVZRVRNFP3so2u3an8oGe9sFp5IuorCMj
Ou8k4jfyGYX5jYsRYEvFvVVVX8eMWe9pWuNb6907A4ROoTTMzlD2Y4TEs2paDXGl/Y39/HLoDaT6
zkFozl3lKHeogS/DghaBSPbNkO8HoezbuXguSILLinRgNqrQi3Um5RZZ9bXFJwaiE6FVP9EpMkum
t1qJ03gqvdlphIM7VvKlKikixXP2rBDMQtCCMY/U6pVayK3p8JdbzRp9i7MUBxpDT43qQUwq5pJB
YGgxgs6CcJrp/Y3SUSDVuu1UOA94WSI/ZnD5hhLdFm/dHm8FJcy2M7zJnG4jXJZIHvUzV4bf9IlO
sMZdUUbg767LvZ0pIlITHHBvVCoZMmxqtSVwzjKYUDjsxt2YFkCAestrGkhOsnng31LpFs5e2g4/
tkLVJ5CNWT2/DVfnAiVrsQkT8iWRYocsRPM1zfnorkKTeYxheDkmc43nSKeb3fIklq55SKPlcTJw
larKJUXBY56So5ZLc6NM6merQlonZrPxmDaAV6Nrb7TBvlPd4UKh2zDJr9R0r5IoecaKCHqqK79G
WHkpDG3RiEqGaRSYoZD5w3gCOogQl75PygyHHPJW3aXufk6xlqfGuUznF2uIrqrEucgdQJiWoXwb
4m6XV8ttZFLu6mRXIxtUkg1G2b2plHCuG8yFVogCOm1uGk3Za6P6OObNQ6aRaTjVQ6721+EynKRe
3mgV/OapKh7CRd7qbh4xe3y5TXK7YvK1waipPvdzmYbeYrSub8cUW0fdehoFxhQ9DPcqZU0rBjGj
U4AMO/j9Tdp+zTSecKsflTi7Ht1wQzHdd4x4jx7jbGjar6PI9pnQNiItThp+QZwz4no2RwinYwvA
N9woYrS8lLr56DQ7u9HwtILgGobw0iAn83nHnpW03/HxQMbKb7rW7UZd2avotdUaO3WXPoe1+jIh
OP9/1J1JctzommW3UpZzPEPfDDIH7g7vO1LOdgIjRQo98KP9AYxyG7W9WkkdSBEZCr18GfWsLAcZ
o1AERYKO7mvuPddlStPJ7A4ZOMAvSSq00nm3SppfPaExPrd2os2/H5qkYC5U5VsamXsnc3ZC4cMx
pXY0veh9VK0bEJjD2OfhapImGNp06xnivkmHL2qlbK0k344uV4ViRu+RIu5VfXgtJTYm+nJZkdOq
64dknF6T0t6l1vgqi/xzELCzLLq+nx7y1x/1yc9Oku9Lpz/Klt+ejZZFbJ7OG8L5da2J9i62QjlM
D8WsEw0q8Zxo6NZdUPq5CL/KgdELCWpTUBzxKT4nEAYZ06//4ij+PDL5cRRQWiys9w6D7F+BIDlq
pKqqa5WjgA5phIS8i3SG2yisS7Kjl5VfEpG/5gRHizHYlzUa7DD+1hb5j+XcP/Xy/4dv9v+xeba4
hX46Iau39u1/fRZt3I7nt/zzX/9lz/v+9DZ+Fj8TP77/nR/vd8Uhl5ZwaY8rBIAUwZOUYz9e8Ir3
t/nVDn4L+aYB3mieu/+GR3C0vwEq4C965PKp4HkpYH/zkjjq31zEnYYNHRhqwj/xdv9l2kZloeLh
nosIEP4aXj7nz5VibOKJrngWUXdPBWPdcgx3CRHc68Z2UnYr7ElQUMdl79dKTXhaaHXxQZ3UVU5P
khASryhxPM6cUof3amUZ8A1bmfP2oRUmbsfx4qfewhy55OEqX3kjxPRTbTBMC9JeYx4rmopSI9FD
HIyG1bNgKBEnC10YV1uNh2/aocL6OWgZ9gxB0k3XOLPJQLMrIsxF8ZZM7eQs1SDpvrTWuGqdkXID
o5/6IE0rzDd97OUH1CQTINYIDmszVTrPjiKVhp/XTbSXzKm/6nLakS5CxlSiD+FeDCa51qMtukf4
FVq+inizbJpYDmvcXlq2GSLzC5SWQF0mU9jdQjsHC20FWC5GWA/LwS7zzRQp2ptea964yDtWUWPV
6G+DSNrXwu3FtpQ8w7CF/ybu/G+4B/+ncXcc1UXNzETiH9fhp7fsbXzD5VXH2f/59//dpPOfNvX4
9vFGTb59ewdj8rv1q/n5fv2P7/1HTU5xbenUzwT0fL/5fq/JCaC2TWxGiFCwZXH//X7HztQSC7sf
kDhoXiw6aZ7/cH8Ztsp3dFzds1zPNf+Zu/bPzfn3fDLaAboSGwIU3q9fWtjRS+tML9T6wQ7Q9lXq
ITftlWjsVal2K8LN1ljjN0k5/pVO6Zfx4o8f7Hkw9Qii9IzvD7Kf+0pQcHrVtkb7AP/Hr+GGt6b5
EHupr2TUggBUfEXieRqnniAxrFagsUjLmi3cOc4OanSwjumqMZu9OUAXifLXZIKTyoS80Pv7BIZB
lnSrUBU7WYmrLN+1HMggfEE7tO7yLL2V4j1CKGFX+dEsJ7/J7Vsy9icPVubCYw+eDiUWD4auAHiN
xH5x2jxaWKZ3U1sVb3uFAzWQyXtkio3aZGdvQu9gxm8Gj7VdX7u3MGcpVEOIUY0HYk92RtWuMsgU
EQVfGoV3dj3c9zash4KZBXBn9ywz5xbX4/38LZu2hv/LoTSK3KW1e5FeHywKPYjWEGpYwJiroeXD
SsHx0/wPQPYhDKxaMDk+C6xjoQZfR9HXu0IW20JJPiJYFmusMObGkeLZCwJfGNMrJnZr0URKhHpD
WetT74NzepgtYoNJnpZj1ApeajxhFauEAhOxFmBaQzqzmGf+TtbsgTYQdJUfMZn7PKrIsiBVBd7x
T7fef1IdfR/V/VwdcanpvLls4rhmA6z3y3Craqq8GzSlfsBct1IH6xBZzdqrRvR+1h14uWRh2PKi
J/Gtt8ND5GW+CQMgzZxzTAGMXeWLaJ11NQ7UxXHzHGbDY9byeRFcHSnWlnXmKiGWN9J64MLmFnPX
HZa2TRx4u5HJEohQdLN2dS2D4TFv6MIiTntiH5FnPWvERBhyzjkdDlUBdALu1WI+OxNXMTuCFdY0
1LFadw+3j3PmGn4ckgqRRf0yy5iHRWifo+zVYXuWZtYRok2/7JX8VfbYuzr4JLMDqRvFS2bV+6lP
z8D4t50R3nl2fs1155hkwyU0houoqi9eCEkoUw5Vaj5EMSsoT3/o63Ct0ReMQX51uE1455xTvV47
5nDqw68YNlZ2nl9DwbFGBaCtdFVpXCFauzayfOcW3Z4LlNCU4K8g3t83M7+eWG2uZmYLNVyyX05s
n9ZAP7G0P9SqdxO2d0tUzEeZux67+rlWZxCyhs+LlAnRJqdWsg+vy/uAMBiTMF9ruCRjtamr5Bi7
nq+WIenb5UIX+klYGfF94moHys0cu1WcOUcxof4xCCDM2PEq2nCoK7LtBmtj4rHMh2I30kC3jvQb
0T4FPAmbIIdRYm4K7rfEGQ8xKZfCBg2T1XtcDSujTt6DKDvK3mbRFyUsS+Rj7SYr0RkcEYqoOPft
Bvx3265pdTcGgAfKAsAe+rrviMwENoIxg49eXNEnbEeI38Lrl4OwuYeh+vMUKtsCvWhzCo3+khus
+tho5w7c8HqiaSdRUZOn3NM3BSiFZatBLyGDgVuCaad3jqpH0+4vgaRMSD8818GCSv8+gNeEnUKi
CdiSPSdh3zViixzjmsxGUsYaO2Hw5A+U6399J/8iVf/+4KfHxr7M64Y25ztd8acZED1MbluxaB74
rE8d7CcttDbhaC0bs9hW7Ao8aW3dICSAKUBu5vlKIjatMiO0+Bi5OJABvWCh9D0zFosoK7cCZzDN
7ro2yby34SnL9OzmRLeU3VPjooE3jIcqiL/Od4nOfcvwZl3b/TIYvZ1duucajMR//UvOq41fL2oK
YAcPFn4pzE5/LoXNTK8cOyXvO0qcamnwMyVMDlAj6Qwg+YtnozavMf7up5mWhVncYjNo/HoLKbWh
CMmr1CxbAl3LtbMgl425mBMeqKMfAkfSA1vHGpPVUBB60eHS1PogookvfrRtNFzhJ+u1bAzL4uc2
djbN/+lgGPHNv7AL0sNSGTP+Mp82LPQXhuzlg2QgMSXVTvFYos0v1aqwEenZmLCpMjJzUzvmthdi
K1sL46a1hhOxUklXtEv7nLTGuc14o+KIjjrnWGLYHIrimhThoeKJqvfFrvS6k96XV9qla2zVT+YU
HjBooqLSH3Klv7dbfs1i7J7yLjkbyvBYZ8axruw1zcZHnlebnr20O3YnNbNWRhp/whq56fZwaRJ+
CCVQ7hZkhOGqrcKxXoxO1SzdYHzU+JpFFYiXMDfuTL5goWQ853Xl1qj2cTCig8hy+Rcneb5ifj7H
jEt1k7AonKXzlPZX7bHQAkz4ER+rrRhblksb4Gs/Tt1/Q7X/D/vy+Wd9LcVIynfUNv/2HcDJdTP3
uX/6g/+9573rPqlmPvFht7/3nfNX/r/+z98659so6Jy/lh3bPL5bGJd/6p6BCXp8bD/dv3/Xdd/i
vKyV42czo9V/tOO7j3/9l//4m7/V8brzN2ImaG/JMID8Oo9GfqvjdfNvoAChf9B8m8BUuUF/67wV
F+8kjznPmnGBFhF3f7TedOw4Lknyxs6jEQT2T1byODL/dI0AUGa9B2WTpFKeBLSYvyzA4HJzYxtC
HDqGsk8ugYXRIsYW/C3LOuBrMzRgBV9khrHoowfyr8YgoMAjSASD3FjYwPsSkmQCqAK7qayjJzWY
DF4YXUPUYumqz4MMog9poiHyUj341itjiozTJtlZE0VG8EaUkZFJoRxd26QGtW4zTWIerNfcrcV0
KrqSY8q9JrqWjoM+qHDsr1DP8nNHjPgyN83UZzyWrfWOSKwWml9mmvWdZRCGpg7x11p2GNStLlJu
hWeUb5bkKIIyEny18LCtV0aZYyCzQ/4LmpCg9hG2TRc5TvYHNFD38/uxNIAMA5SvVuT6yM/FMovU
6W60+Ldh6OO70qmUW9UM6o7CLeW7uuDrCCrokByD7SnRw8bTyWkdaH+OM5CiV/fRh9pp/HJlj+c6
x9PybAgADyovGBbriloCh2yYPzCSPiV90ijQt9JxnQxEFU8O4KICDfz9lNb2MWza/NbmuniJrTJ4
0QZtKJdup4zDcmK0Yl31QJB+Ycpg7yUakhUzNEFPWyDmcZ1i7A45ie4Ye5DYy2GfxB062L4oqidN
h9ylNHpwawcnx6iKGGE7IrZgMN7THwRqld5bvUyNBU5+8zHo84gIGT3DKlcbnWDwPjRPwH2s10So
zrYRnOlo6JubpgXKUx+kGC6mxtulfVj4AZjPnerlQC2agWg5Ju6itadXC9HDRzwmls5U2Ggug43o
Gy7kC0Ol4TzIaKL4M+XFKcBNWN2MHq7c/GqqZfThprNMQ5X6i6lq6XUYuuAFxJjRLewRlEZIS7Ki
ox4PYfBdqduvsRZF5yFO3NNU9OXzELbqcxVF40McAidSZx5cDXvobKZm+thPLAq6QFV815mn16wy
/FJqCnUW2TmF4robULX1rkomhjrQ+HxvqPsHXk2XOBHNaqSG8+NyMN6iHgh+FgUt/t8GZ33TcD8U
nh2hzEvVdqkFuXixPfY8KmaxkyW08JqnXfg6ocffyHpku9BybyKLw5Qw1emJgj89GYAx7qDSB/sx
BhqlAafamBG6xNYyKNptuI5hDC6gyfHaZV6EnjQp1JXM+H69dIovdlCK9ah3eC06p75GuqX4eZyp
NHH1szezAuLJG08A5/JvmVcMZ7sdo1NAsfMR2DEMkZRxVpMkKtnjcXrKxpSKYjTMx2yMnXgxMZ9b
y6wNk2WY1T0FWlh31SpX6xL1foPuTuM21YIeY1UqkYaCBScyrolb58r0m1wW7Mzmh1fpXMK64NJB
ZrYqGO2hWS67JbSokz21qh9IOYPnAIcUiPfveSH5SVOsc4cNBwiFBPtPCAojyzfegEQ1y1a94Nsu
nOLgEj2oXdJwY0XtMu67bWzj8YgPyfSmsKXSaCWrRZXcJ0SR5LcGXX0ZPFjxEtAxcAzas21B+Qzg
ZekF9GnXon4rhofKKPwh3+nlJRnexyzaJpCq4kNPvEjnaate3vX6wYvPxFUPPJYEBsZjkcQ+MtM3
Jhh1mLJ+rNeIe7dtfOkEVo11OPbxUnT9uRQltmM/DpaJFe/SfB1lqzn71Wnuw3coctD62/KeQIWi
lMuUnpUdonpNC6JW8GDl68D76urbhIdzl7kAMDHbB7uY3yzsFqX2FlTxunZG9oDOmiWQGz0FNYK5
V80gfAjQiOh3oUbnPOPx7VJbBWm36czuY0iaG6RK5iU6IJ5hkUhr31fGIc3sN5tgTj29j61vw1Au
Ygp4XYubZXUPOtyMyu61JmMeK5XSkhmW6sqqlVLdCjdq8VsEwq+JVcysfiU8Y2+Qaab0ebzUS3h8
pjBIvVdukYoDITTMxcAiFOjGosCY7TGHYOaxCIr6ZsSW31T2naVXylJrm6864P5xMsliH59k256y
2n7MwfXy1cOzZ/XHLptWDa88PQGg5cbmycnEsLANirxYN75NUj6rhf7ViDAMWPeF7b6kllcuFeMG
XnRlxO5jFb+pfHVTnXiCgPSESVR03WUkw8kuTvOn6MiWYS1CT+TSugSANgFCbcn+U/J20UIG0Yp+
n2aXntz6WS/uBvm2mbRlxSbIgj/o8NaKJBk4yk7DTDFss+pT1Ap4j/fA6NZDhAFWsfYCrqFL3lQ2
aLzR95a24yKZuk0KmTLW3kUcr7I2+Boo6VEUaDfb8iOyRn/MbH+S7zFr1SE+OXqxBbU7heupOJjm
+9Rpvm3dwxsqxxm1/TJa8UbDU93hacVl6DEUG+rxaE2ywF+r85s5+lj7Ux5b3EUMPawKs5Cbx3zm
iUEpaFbnysvvamClgTueW7bBsZ6cksl71+0CNexLrsYVDlIFVCKRsJgtdT8sHOJhsS7h9833XXFN
y1XcFMvRfTecGyZfnamlaxxLue6Tr3UtjnF+6Y1bkZzcyM+L57w5qUHoj0RmN3l4qbq9Gxy5Crce
ELz3BFBD7SK53LTFt4htRKkQOi/3dn3fzYp2b50ZyY4uiCW7+2G11hq/3MIJd1rymFvPIfkGFu4o
NNIsDJzgS2wcW0VbCGOtOeRc0SvAuGuWilWqr16iji+5HVw6vLJWcRQBu+XWt6anuIaot2q1ahmN
1xoUlus7NjCCIdw4oeWbjHxUXlaz1J1eN40BJz8ThT18KsG3rtxNwbeqfbLFTlffq+7QVbfYfIRr
hCwbSu4yilDaM28CAtSyQn02HkbtClZm0TU7miGemDdXAIfeq82WlTnuxly9H7Nbq8rXVFkJTpu5
I+69t9uNnD699KCYK4J0psbPrM8g2ddgoyldtnpyP8wEacvAx3HQleqYGFihEZLG0Ys+Y33ZMeYc
d0L0BDDlOxN7hkWOIeEjDeAI3XsxJDZOn2JzZzfndtj3PKom5ifTnuh01JmH0iJxSJdke53L/DTx
yGVapXbfZPfYcwcpzSYv93X/kldbLdtKiWSAZX4pwQHgDgJ4slQy2Df5qqhnepizURQSg6ExJBA3
q71qf0ZDsVIRcrkcbAl6NApvVn1NQwiw8IklNbXJvipPinMqWz+rjyx4Vi2Rw3GFP01I3+lvU0mA
tvC1LLqb2DE7OMY6n3CFXFS8qw4zvyvZdVqyLuaxzZrLrMCV06SXjHpMAkaQsnhSmfChK2ljpBCU
hVG4LC38Ib2PZ3Mp+GBGrtB0YiJ8ySDxBsqdnb4W0x3tut/Ea1hLC1N+y8RDZW71ycbYvFXtkx69
VcnrlMZ+Z//FREAz/ty7fu9L6ME8jTg0x/TcXyc+qE5EaGhldhiIdcbIActxZbLbzFaxV3Ft0dGN
kEf1trjU5kg6iHDU/hUjt7e01IFMvIKSpbcNYF2F1j8L8PEbB/rqs5XEEtIU8d0BGsMn4CBnIVXI
RABZv/CdQ4ink+KiB9HKS9vF9bYtGnMfSVWujI7Pv6kTcAN9wjn1sv4gQBitUOa+uu2XutT3Iuce
nOZiLcInIdt169lndngfIMW/uDG4VIroxVhUqyjZZINfGw1M0GlVOoWz6hwh9khzZgenugz7YBtQ
mCyGpt8SZrT21HAJLh7/xjenmdpNbs+pQ3o3yXMklHKtTjuHdV843+UnJe9ONj6A8XVUH3TxoacG
iUHuqc3vwzE/jDV840znTKYMPy3R+TwPLY97J7plAbW/AB1dnFBV+0YBLzrfhI0ksJihhlckO493
iO2xWeiLh5Yz4cDd8tuRRyIz8OZjis+GqVxH8y2P2h232l0WU9Nuu2KnROOTJuW6ydPNfDF1vb3p
02IrVC6kqj1MrvNFQ0iUTcaij3gDJrc5fKafgteoFAcDD2T1zZ4eNSxpTvkQuGvVoQAl2OIvBnK/
qCtcG4I2a2nHAIdEi/53e65Jteqstqr+kDjyyesJerdExkSse6XenE6pllabqRhiXzahoHZiIk6t
oa5DYf4WhfhPzVn+f2SNP89Y/m3zWc7SgeZ/QNaJ5jCw+Mf71nNZy7fx5wHM97/wY/hioGAgqMYl
QQYtokP8wu/DFzCZqCFga3JRoHCwzT+GL8gedIKvXQ05vWExn/ljiWrNQgoE4exQCQf/vpT9fQT1
25CT6dU/HHr+cnURnYNBiYQjfjxIDaY9/KCfl5kxUF3RCggU1VgpeIxGy3614GTf1aNqX1miad4C
CTz3HnTDIFpGWqNcXMYd1zHT6FTyKsM4/dOn959MYn8xUKAMZU3MzkwnGsZwbdIo/3xQ6Lv5wbUS
LDtRKI+h0yckFsjAQ24xZCDIPYQWGXKHSfJ6H0psqkMpQeKpTfnxF4fCOfhpevnjUDzTYsLlaISR
z0Ownz8fDygoUjE3ZGepFJg2DRKbkaSresv0qMzJGAgIeGwdSx9XNbz3r2YfRpSSY2ioNPY1jV+U
IVVb5oQgjcsevwtgyMQFJvgXRzofyR9zVo4U3RMnUyVuF2yr/qv+ycWrrTEOoOaaALCvtaLsH7sW
JekirJBadoDCYXwYAS1m1/R1t2SRZ77ZLK5pNgO9/otPTnfsP8v5vwt8Z2qsbRhsP5k7zp/tT/sS
dHKTmRhEajhuGVAjCcMeYPep8Z2bDx0OzNEy6k1gqa1FyKwRupvEG9RmoceBHi+ZGLIdAe0HprGO
CblwZOQl+Gn4NVlDN1a/D4UCv7pLiG/kyyfN8JGoVWvNrqv7CG/ooarT7By2Fj2H0qDXWxphXAyb
Pvdad2l2DaPyqSmsZzcunQBgv2a3fty2zoxOJwrlo6702PjqxrG2C0015I3Ja19d9ylu+zOIcWPY
wdi3jTXkxvBtCArw6t4Q2NE2U3s1X6ZjNlXbIbQY7WXNmFI8W6INvtBEWWLrWaHy6Q2oZVeGgrhy
L1Qzf7Aqu/YQ33vDneMQKrFMrdhI92mV4o1gHd9/uE2uf827Dq5374BBXdiKHTwEsdC2XQ1CYBF4
Fob8tjODkbV35cBdTmtcyF5TlMreTju5VafcCFeamiTFCsGJtJkE2hBQRM/MjUBmwhA2znxxLA21
GWEpKeTRL4j06G5Oxi+6ZuQx7nW3jgY/xlX6yfxfqReyN0lmG2JPrbeVptOmewlnZil0NSQAwrCL
dD2UFV7aoq7C46R73Z3Sy/5aBITMh6nyxgTRb73e/YpHLVsHBo01bTmQ3o+yh53UpcSED3UDz6OP
lo41pOtxrDcK2mJkF1211WtjRHVZUIckXnKsCgI0ncHbM671OuPimkW00AJQFXanbouyKfcD5thl
6Q0NZAh3jxSGflV7rWdOKA/2tS6+lvrop1ywUTeMflKwC4sTM96risQtmDJ9bK05ppchEb1imDG9
Scp+uE/5Z6Orbbax4de+j2YavckKJ7f0Xp1KR4voBqx6zaHgJCC2yDFApu57HFhz85fXL1bTXGJT
KEclFdkjzjn9UsaTc58pBoMJmRjWux4ydtm5rR6cnLLpP9pc0dqVXogq9E2ws1epxOHV6EdkHFan
TovSDoxlN3PtSjUj8DavTCaoAtt6Nxx5Xek3qwhjX0vyl0LYb4Y09sSo6desa56KQjuiXK83XZnF
67LuYavbBFocKEQZncDeYMyevfdemF/szlP91K3lY0uMrF8l3ZsCcf1K5J8CHA4MBuzRFkJbwNAX
SGlWvsZxRK9TRAn5yWrJ6mtWfshNzS/6mSVa/mp2ChmpdjM6jGUCkl8OZixbJsC51avwqPSQ9oYJ
uLcMCeLodyWJRx6ClCZFxQvb09syiaZlGVQRpms7KQk/BH0beutyYP648kbX/NBcGYUhC4G6hMUw
RszqUIUXd22lOt/CgVXkThCOg8G6xZTLZVI9u0xZiO8uMziFWmU4w6ad8tA9dBF48xnYwUtz6VVZ
0l5GF2g00GGlD/zKdZLyQ/WEkj/rsUSEuJgXAg4yDMXIV0qeVCndg5s67ca2as95t+OwcVHNMzBm
7EHexOgy3IfP/RS2Uq+3el8L6yitqVO+BDGbli3DdJ1BuabhzXNKayRPuG08kk1IIQ6QpSwsIFqG
R71dGtq11yKvfwqGvEmeFeGmAruTsEf7wYCV2D2WamqnGxYHTfQWjlw/ixaP2vShaD3ry8XQ2aLa
lmMaavbamhgj+BYJqc0ucCERJ6gEeWhvqkrODebQacOjxosB87lWavJMuVPXW0Cteb1NO+YvT4qZ
NNlB8SaHBjzC7L9kvdHL+9ooJSRk4QY8vTa1CeD3zh5SXZ44RYTEKGk+GO9WxkOeIfLAi+++LRGR
nosiYdRZB7VSfmLF1wuIlkkRDIwtuUjwfpOjcWgK1sMWaQxYnzdJi8wBM5wWEZDB0RwDUbjavqlJ
4DgzaRPm1sg69E1KzC3vMKieYv2mSM/NVgRTMcziOWWZT2x4nGhvE+NWUrEMoVqQlwRr/LWkIUqI
UBCj4b4XFpzfS5QUubKpTD3iJDI+NkANqnpzcUnsCBE1d1U1beyxiz2/isKiWgfzGmVcBnlvo3FS
VVl55aoPQaJUi8xgpe8nauGOrIiaOB3oLENXBluyYNro3OaEIX0S5GKPp06SAbRnHZ8rZ7PCArYm
F8VTsVTYQ60TEa8II/lmBG4TAqMzCCDaRTTNIaFDdn7u9aGFcTeULIyc1OzFwS1JYQqp1tjYPCi9
qPVnuxJlcBl1psLkXyPoIcuhgKaoL8okMnnJC7PM2pOXNLV3Snl1MaHPuyZgIQSTkAaMoF3PvjHP
hx4zX5uEd4GskymjpMHrxGZI554wJVhMB1tsNeYuLRHtH2219Ah3sBlhENlHBMuyxIpSLAs2P8zq
qtRSbu7UG8FFYSfBtsYhvOUMis5mxgth+YvT2dqj46onvMuTQxxzieXDAhWUo3/th+ClLiW7eQOe
i5FsREGKuwMABLg0C6yQgJDe7+E9mHG6Ezbu3NbRHRR972gc/bCqfTuwTKrpc89HGZvntje0TdUh
mJos/d7i2b8k8mKW+IKVYnsimYcmPDgrGW0a1DSk/l293PyGnNDPzMC9eHpbLqch2k492Tnk9BK7
EvUX5Ai3IXC2Xt48w5V/hpI+3QUt+zvpKDvunnwWCBj7Mc+mjcrTbm/U6V5N1J2cgmenSo9G0jyN
erIEfbUcrNKalwuzIiyAtzMxFW/2RIM8w45HA92GV6tBIGMxPtW9tNylqXbntJNHhvfYrs3GFAdd
ept4IkHcvU9k/ojcI9/2FdvRunQ+MlapS/jcBBWxwQlTs8lOIi9RgmSxYuG3Cis/qZnwZXoNCJvq
14sL+yFqOByIMcUVG0+GCgI1tVlxmSB8TLeNrDRIt4Y4yMKr/CxXGT6PPRktqr1LUrDUfbmFVnGn
Ir7SpnIvCXRtuhpK3mx/agy5yHIEionF/HUSS27RSxvLaq2boXwdmRH4oRTpMuoTjYUqjl2rCvZB
j/Mp8/JbbMBukM6r01UnAFIIcaqDwS28tvMWKgfz9yTp20tA9Ic/odBGwZcb60bVAZ4nKerSruYh
4pImqVUV6XlekzOND3k7B9UXxZYD7CTtmci94BqMJjutAcBGVYQPJuSnUcvHVZh4sd+3xZ2tQC/s
B4lCMuLDaQoX4F4Gw4bN47Ie+pUSN0+ENwWLUfE+6hySOJRgJouSzB8enCM58Cp8c7trfVPtnlzS
D9YJPidmUWp4qqjUSPUxX4IyEUerzvWVM2DJKOvkyeO3j4lCgDj/UOiJzgk2n1ub3PswXU4SaIXX
gZQfoDDFsfHYAGuoUn3iUkGvmHd6tm3qtDpO7OPWBPNc+iHOTrqNtUQz5ior2ceDUSytWmtvCm+Y
q9LKW8ly90bNt9QJEICJ9y57YzpWGPbYYi71gokTmEO51vXu4DrcMkpZseFEuEhErogI1nHdQxMC
vowjoZXQRYzQD2xYIvRk5pdIZzZsZ9mJiW66iMroIWac/6KNwtnEDRSMjItsItJupbkTNDq4OUR4
+oodfmsjg8KpL7XLWMiQ152031zd1s6dK69AwoZNZtr5g9kP8E2DuvkMCrZuadYqK6NyiWqPakpc
nYFVmGpQAAQ6KWERB2qGVLielX50alltIg3AVV0W7Ruz4nTZut24KkiZuxtyLVozLrjVscGnwQ5R
i3g96ihCfaUKrmqWPfVOA2jV1ntnk+StSW4jOBZVSb17xhgSbAsbIDMS56xpzEOHHWSZuNnEiLnZ
hWW7SV11F5N4sChdA3mT1hZ+V1Bgx3p5bep8JlCCs+eIZ2gYuYtBr0dPVWUV5iI1WkbcgRgp5Hhr
EvHoyLMDu/4lRGGxq63O8E2JbKBEabPQ57gpo2VjUDQh5IfBZadgDSy+wIltrSHvYXQ2MSkc4rHC
GsYbSGeGkAfKKie1QAIeq+oL2/f02Qw14jkiYd3p5qReRlU9EpLTr+NK0TakXsRf9AbphEUhhzfE
kBdtiHJOBsPZPNJ739Mrb4tqQX9kDB994RTyQkzcotmihqBXQHmBT9Nkuj7p50AMA6ek/GKqNXqN
hkN+mrSG7aSw9ZjGtI82TDr6zznta2/FKV1JOdYHp4MBlwasDhUPgWU0n5syioJTBdvyznR57mpC
9x22FlnNjTXqWfERyPbdk5KwdjusPuBVVZeBly/EpCBd63aMWCWAuFc2TsgxyeQWRBHlq00eroqV
7lgMEIuGpguf9NJ5NBu76RZ5ETzj0szu2zyLlnYc6wAuMyerF9UoE55+HU/9+/9L3ZksR45k6/lV
ZFonJACOcaFNICI4T0kySeYGRiZJwAE4ZsAd/vT6oq/pqqtbZmV3qU2ZdVd3JhkBuJ/zj1vbdjw8
9GhUXyXPV79TAUPhWT4562JuC0373NEWVtPEpdNWM1+3Dcp1ChBax9+pJg/HAyo33TBeKpsctZwm
deGto/vG8TKc93JYaExBBtN8DmG3ngcrNUycgkfRxuiEa5orrOHMs3FzkDrGbjmtoPkISdZjbpYX
THLbXhoigIJ0sYcVPiNhmNs1VUQ7at7xTE+6eehMx+yTxhjtvPyCx3GkxKtsOUeHzty2KrSSU9Gf
0IGGB2TYCWlSAqR5AuKI5+C4Tmvn7PBJeMfRjU6eIbQHzOPJbunlqziVoKM+cHYFDgi2vTg4UuA1
ZfOgx4/UUd21aXEZel2XZN4GOLQr0hanJZL+yZfX5arqdjdQs5LZpNNnMCyG3o2oPjoB64twWcPy
AqFSGSlIrimmDo/Qdbkn6z885I2x93Iurs1mxx0iou2mNIRnteVzgqq1MoTFdyWKgEWsc+bQGxGT
2yMgiOOCMh3w8lMGCxFPj57tafNMYb69pqDJ1G/Hm7o4MUG2rYJL/5RoiyijekNV8x44eQhpFQ8f
Br4Djm/69HgoGfGfTV1AW0Qe3gIUQ4m96N0+fUKmwjGVdm3oHQSD+/KEajxc9ljGuvGqzRdaLqnW
worllTwqzEKLe9DwMkeOnKdJeQRyYarmi+5Wupd7eIaqHDI2vBc+EY+IpCHBLvzeqQTLwuacpmy+
m7q4IRvQ7JsWdApD425MOWlGMyKfx2+wtmmZ0fL6K0yiD69ztrPEJiHDOK9xy2B/MiBz3NFygLxg
2qMnoOZt/RbLchOKQF6bIL1P4+1VdPzkLAuPfQmeUyz35aCRxc8Sm0nv7YChR56fPFN5eL0GxZXs
07cxqB9lO/0pHIg+o+czazkTx6k4V6z/QWJmNEnIRKauY8OvlmMQotIeWpG1jcOta5w9cfxvDrkn
Kal1rnbv4oUbr87n7h9UzUoRN10Edrcmy71FnlcX6ls31fW21UeCZw6TT5r2KeVsi1BXqa+iSM/m
eSwyn9UvS3x0S6KA4RJMNGLTF2Xhn2OFucTx6u6YQM+xKnwIP73Ma3UfAq+UBsHvUnw3LrbgtHiY
I+fWn8jdlts5ORaZ9NaHRS93S9P9IbbXy5ouuOgQHTT1V+PgTNv693B5XNb05zgkN2GOJXuay2TH
intpFnNTjwM1MUWQJcxIuM0pivdKnhsusEHByilaZblRFoeaQGRdh3ImjuahrOw4nNG0lvMvoz42
mZ/IdTqj5yfqb9gs2ysgD/erpM2BnjXONYpy2T1OTXToAeZwcNwMxTmc9pQU6VdqJ5TNHQU/3W4N
qGOWgA3NLudisgTFOX2DHM2vriLXTuOLuybDr4Q4aeIE9TQ+uBaPyBEjVxe9TpvfI1ignM/Z18ss
+XpsDe6xAjWdCRdU80wE2IZcRl9ItngE1+q61asy3Xs+gqUhBn3vc8d1ssbmkoE3IZzgt9PTjM4x
n0RvczrXhCVT0gO0CVX9wUIGXzb0i4kPTWOC58iU5smj6FPsDMo99o++Jk+TCscT4LoxO6xDUANL
CNaUu2h19SUgNql8uVRjfwnS6RK6uXgEA8TrdNOUs3oghptZnTXEqB2PTqz3WprklsYjytm9LnSH
62gemp81kHu5j9bW929x6MfDZdKNY3gxeIpqpW6rAE1tm552VGz5sOErZiNdyJgLcFTEyXJ9Pqam
56CVRb2e0f462yPVp9F67bbpfAu21r72RM6sB+MN1ZuoEyafKffq+qYqpFTPqNKql3VD93KTz0H4
XbCZzgfKklhSZBPELRyyoDt7a/kKuWeJZ96Nay0f5qa29sqGYcnHzthgmOCVfSAEAIhqwn7fXkbV
7L0BNubqm1TV9DpUQgN44pHiPgG3qHk222k7tuUESz4kOiJHvKXZiNblOFd7quftu+CLpdarC3Ay
rIbiYwanZGt4o3T9tRIBf6o+ZGPe0eQZPbtkQ6C4cvCoHj1Kh+9ADIpPT2wMpVHnMFdp15IZKJO+
Z0314FDTloGYiNJ6DS50WjundkqyQ7BxdGxwOXvUsQgbjG2ItaCBQ5PSvNg4cfycBqMjj0EzCoHe
gTRZSqpNd4tKan5Pl9klPLAKvI2tpR2oNZ0GybmZ4PdhFpm7fZwsJdI3DEgLGRVlglGFIuX3eRjj
fmdnkf8BZEcw17uF4Xkh58hv1+AnsE2eSbiGDfU+Zaf3IY1yNWLJ3E/hD8b1q/T77iGpWvtcAEDQ
oqY0tbdic0h5hFlXH8Nskfy02lPtEVUYzVhobJpnGRuO0tWfA2JBJ6B3g26wKElkQMVvSRCtCPI3
dumw7sRELiRj1XwMNEOjlYq2XlMKVYa/h7GzFbGnOLd2TZd2CE6wvngUlMMnXDZrHvVHz3UwGpl0
WN90y+94EHGpf5swiP8EM7WXu1xort5lDTighzpFbmEr+9SCtaQZb1wBVJYjn6mFAo4MNOleNYcT
KaOb0E/ais27IpW+x0wkZsIyCqQl+ddS2I3y1HgM7C7dBNVcxdKNl/NcxlRZz3VybV0KUndEAMma
tGCNUK0Sa2Ep6IorIhTYjl445ootE02X3APhj+2OjnEkFi046H6hdNjLbBugLGnjsMDKpOafS+d5
DwNNb3fQ9X38bTtkcWe0t5Yfs8yLkVFYuK+eLHmMxqmO1aHyZNXsdW/tpzQFh49WMzqwLVHDeh1W
EQctSQMVmRB9J7uDckSBnGfyrAILK5mEAF4QToy4TT7b1BnpMA4sI1RVGbh3TkAwb+1jijKayQKx
NA+cm2jvBudO8VCGw0DsxORVzr7ydXMjSmKdUJQJyWEwb8wimy30DQn35XOT1O3PVLWs+e0U3ovW
q96Ktu4+MFbRsOJtej3ikwQaOS261CPXsVwylnmSu7auMC/RuhLkL9kpkYAUgnKueuCflcxLpLuF
HD1oNPixSHZcEJ1pHhIxOyIrXDGMx8IN3GlfteX60jR1lJ9H9Az8rq0envpcTPFOhmE871H1QwL4
QduwyPDUEpGyEFw9zVvw7DbR9rp6/emnSP3uS9nV/ex9i7iHnoX+eXLa9K3je7ip64g8JseZcpt5
TgrRhpqyHvnaO766qZby1XPTms1sSIrHtXf6L9sO8KwxPc/EMtYivp8Ip4AIXoMgawsPqC2qKlse
epr/eNOJgHjhdGZDDT1q3naYIvwPrx3AsMNkXamb9RdYBa8tQdcID/Ufteq6Z3zH0Wc6x9sXjASb
IXy5U2TTkJxK592cqvDNzOEZ20OBllKuSXiRBKU7wgjlljyYkm774yr8ob/C6BTclc4UDGe919Ph
YFxrPkpKfm8ag1Oevx9qG2+T6BHC9PlDrw0SsQlfwCER8fwV1mjos47m2Wnn1RtWvSoYGmoqFp+6
DpOczKFSJuEZewjKq3yuv6234SWVvVkYbcwpo9MRkqwas7YNYF8KF+0EgmToraiiW06pDt8ycFOF
1dStf3ZRuSFNDKkGcKTPnzTmXfOa13P4XHHFt1cyQcOE4B6kK1tjf32XDg6PXZVGyYMDife1VqAI
+6ofZ4uXNCD9s6F1ivl3ibE5hWAy+9IE4ZOZtPtbpB3AgNp0UrGLmSSi+W/mOCVZiQjQatX5s6X4
4mmr6gVkg3heCunmBe20j39p2ZcA2PxuHjZRyOS+PayBT2cG1+JQHuO4RM4GepUuBPNG4VtPZzMp
z9WKUoqUifpRwWCqfV0MEqYwcffRpu2rKgHud2jEWuapOmqohuiWYtc1TZHQyBOu0Y2zlXS+y5Ht
NSvzMgn25eSt3kOCvcS7nkZfT4ckmtyZM193tz2NylGWiKqKziiM7O7GAXMzxlY5/MktFoa9FTSG
Xsy+A8RtNXHMOzPISJ73uE3RibequadtcHwb3KDjrREi/ykXV9wqX+f8b2OwxJ2AiRuI7kvL8cxD
8LXsdNIjEJ/HvqOipAskGd+LxPLr1u1TI1Tl/9JRPH2nUF6PsxcUj3RkOfm+10XynVaqvnPjiNx/
NhG0eIvPCV66CYU7Tee+Suy8yx4CJ7+vAtRc0+AWbypZYrLpMZmGGavH8hHD7qOOjusVNtG3H4UM
3OC+knY4BIph5DAufu/cK1I4irPTm7Ods2agWa50Zy/pdZznA8XN8stui/+pt2GedpLeUrSgaR/8
5oFhVqoIffEO2Jl6rM2KxsNgVd26N7kPtK18NrcdlLl8qha0vLslypk8Nj2Sk+kESXhblQLpP/b4
7bZvAgK0clvwai8WxQHbgeu+wTDE4d5hrKlo79hQBPbUgV+IvLJvSR8SsDS6BTd0uukTOuvOE0bg
2YK7qXI0kDCNiUlaFkuEHKRf1bue4hY4dllasV9U7EOzN+ECgGToWc0kgWA6s4iUf86bcblZq0W8
1mpFRGymDmQy7VMld2VQFbDavpnaexhULAZsBWRMz8Kwv9POfskYHD7AW9GrYIa84+DQoF07LYrq
TjG+fmyimL5SvQC/+E0X9QfXtOpmpvjtUc1VwZqten71tF88WoBI6voiownfQzwk9tGhP5FQq4Do
TAbGbXqbhsFlvAyq8r2fdP7m8PkWBBn3HBA6RC8822WJr6bUdcl/Xgk3YQnFOZmltphvXIrukuPC
Ru8f5skbCFv38+IztQbE33qL/OP3ffesS810AAcl+kPj9qhN0eqoK5/F/lfX6upqZMEBNRCgErs2
XvDaDr6Xv8TJQHhD6bLr0/sGsMYbbfAYcJvoZ685nQkizJNTGnvPuSfoPnqcXZhirlaYNGSxPeG8
y2SbLkOBpx8STozXzl3lO1OX3+8JiWgewwTajZjBNUyQpOuS8HZ/A5vUmwdER/ON89K6HuYkHDX6
OCb56YZLBPgA4Wu5B6AiFU0Sc+g9j2kbkmVruCbFkIe/l4CZ7qyKpuFuiXVN+gISR9R/JgW8Lxdo
xki663PlOuueeg3d7x0qU5lSwdtvtnr2EU9ox2EWaiuIqJLD4TKhhBckxJg5ziZrh0/jG3NdFopO
gEKY5VdgrF/ujcmnT0Dd8H4cSsthUGp5x9GR3ipddEwOqWrep8TmDhHDYgVEY/J6WAs1fSyUBKS7
KfF5HJqJ0T0mm2reRTj7bvM1JPFTuZXzs10jHV/pUs7TMTglaQVhxKG7+B18gmgINttt5e8gihIN
FYCrdhdbqR7DE1+4x/cWo8jnT/+j6kl6x8WR9V0k29Sl+3kEc5gR6LZHIyJKl8gqk95NbVIcQEU1
zeG52+RFtUNCtP2GmR2fKrQXOXnhiSALOl25/+a2celZmNFnS/aQs3Rr2fG6YDFX+LlOx0cZ8WJN
ld+9b/GK+TZthyongD1eH2d8igUGbvQFF7XX4wo3G6aUo92U52WUWH6yOlVONq5hdE8KuZGZdYNc
XprZBbUhTI/oPzjjMQAc7c1nAPI/HlwiBqqjchr7Go2butFRJCSVE6duhm6YsDlUKHuLO4y/zmPT
lN5LEnYE6yV1Vd0bx0dKRHQZeRPDUqJt90n92aWNdB/SKUcMPIQYI0m/XjF/yKJB4a8cn+DQPEZN
5i8tjR78LU5xKBCoMrCxIT8PqqBkqOhcw+BeLFTXqY3QhmlGlbLzyUj4LOuFzc4mSTEdoE9CtpC5
f4LsLfudVrmv93D/6NN9O5PooT1PB2y3aBjORg7FR0ekxasscS8nlFRTpbJyXu7qhId75wqn+cUh
WYPJ+Gv5PcP4Xm9c9uuODZE6tbw4jaFWIb44oY+GqpMC8MU3KMlPe7DLvIKhgbRGUocBNXVMwRsn
LxSWI5t+v7lb/RJ2gth5Dof+cqsNGSNTk4ZTJjHhiiMxKwMtKeUUtft8lCU2uNR3vpnbsCXhnsHo
hNpb3cjCMTmhFaoKb12RG/fcHVHm75ZSOM84e0acX8Hg0/FR48ngbh/f++0UuT7p+bTPuVUfHUZc
uu0hwtkE1+tGE4L+6VQKHSPO2+7RmOHI6ewpSzAOWa1ZVsv4s1U5n2vkl8Ufx43yM0vVzLsfTuZO
rOSncSGGzBNq4l4/2Byd2sU4Gz47GZniqSSW/jdiB/Eqw754IbcfbD5ROViyQO9yFyV2fqGEpJ5P
WFa4AmDlqOBUWCJ5skFbD3u7Jfpp6avpMRxKHYA9tUDFcesiv2hk3rg4OGJlLlC5tHyZ/vwYeaeL
cdUGYxgUHgzShsIOACoNqtdk86kpL4ZesQaVGqAmYcTNTi+qZLX1oCGY8Fp5XirjvJtRkCBStcF0
PpSrfOYzk+8+Lv7bPFi2AONYRTF4QCp7R7FALp8aOY33SbrSxNgYxzvwYFQvSc7gCujldLxt9Vq7
N1GgdYcAPkeS4LIVJzc5ctFh54ax/tVAPTyKZdAPhWclSfd5P785NX8//s/Ya7l/GIrPQjqsqNUY
ZC0OKOfq1zgcak1miL8CyPurVEgqZfU5Lo64GRGhfHqtFa8wSkj9Zrczv2fcdNxpW0kZRuvon2qL
S/QUrnx2Jr066HbmkyNJBMFbV6XuQx/OQUmQdJtCD7FOPuaeK1mKPMDhnSnbMeTOLoZfLePcPTBb
+4Zs2YGjYpciFoTk3u88L8fmoKqU98rRgyxw6HE6Mo+uzlfsankbRm7NxN1pTAR2AznYj423rPuN
yI0/unBKwBolibmnrPssFLDExxF856bXE9oAJ+Hzifo0epdQM29Nus0sSiO/YVNrgtHmeCHhb5uD
bzec+xZJl2LaquELaNkI63Tae6We7hyQAda/sUKfy8W4XPUOZ/aRypLxyWmHrb+uXcvIP0AnXQ5c
Cce+nspTa8aAuixM8+Uq0FOdkI7tbVz+MTkmu81t5l/SySea25wFjWPftOhDnETxnNZp/dkWw5AC
iOv8ISw7Pri0U96HzePopZwFGzvvAkj6tK3Lw6zE9jtKJzNkIxffxwg3oS4kGf7YbKuY8CIErTwN
pR4Qa0xDSY9Qb/gOvTkeLtSsS+cmdYrmV4+9+E7WkYMSeYiW/DBtgf+Nmd7/BYYE1AEM2VA/Yox8
IIYJGsz4rJKZr+QK8JQX4o9LD+FNEFcsisNsWqh+3bjJviVdBYFTZZEILCY3z0XqRphKq39s42yY
ItOAuHyKrWZdqKKm+0V4SykORCEtL6NMOBoFCiZgIBXOS7YIWfxZaUm4K20UIa5rTh0sg65beMiy
q59N4tGOorYQtAj+G/+T35XEZMFUV3d1Eo7xsWbsabPOpA499kzZD463nDYhcgIQzJC7Be0/M7oe
fPqQRr4Xpe9nOCR5jBpgvHNjveZGBlIMTAjCruf95JTxgX7i9DaX3bYeXESj0ys1juEfsnzFi0hm
kj+YHKtPSqywoOQO67AJtnTdR26vgNBbH/pa2xTzNCBX89gMfnmSVRj8UU3Y13eoANZlFzqNFNkY
Ly3Rr9BIa4bBIwX89E9GrhyZkyYVlUTfDBB9/uaWMn+2xYwSTHruXyO4CnKkyPrZMu7d5sVTMRvA
MubeQ5eiBMQj7ck6WzEk9sjXG3rmZckQvCudOPm9WoOZrJgLSFC7hO6bFyJWX1GxB7G9GXA38PrX
yNaydenddFdDz1+P+vSjDUz1d4FODHT9hsuYTVw1R1zqM82/8UwyvSDMYUIaQw1B6zXbp4rW6qyk
w/49kI56gY5nJHRnUJ+dRJHVHnsZodrkmPD+RIDGqBQcXqqM07D5IN2QnWwkNeDBIWQIqbArYZwI
liUIYPOLEwieWH2xxGwf51FYVq9C1xCpk++gTmuKmbJncGmaW0Y9Re8bTn+TwVM3uwSMKts8h+Gj
sJxr+xx/ZX/rotnD/FrNfBkUDq0HtJx1eWByQwKDMDtwsLquhlyucZYXQhm/u7SNcKp9ydNSsqOF
S7rLWcj4atpkbi995p7rbqwp83HWMH8vqz5+SZlg3+Fa+48qRQuSeX0d3LlO06QZWuolPV/i0L4i
/HddUNTA/CTxqv6qbDC8jpZ6smzGDIQVzeWko+C24gQLoqV9FPEa8EhaUKpdpFfvFjgDhdOATO9X
FeJVIJ5hiF+8EWqtyWv2sRj8dJcWCUKNBvkQdTdVoCQpcyzq2VCBn165U42KOsdbFe3E6hh93mNe
ElmpZ+GcbVWPQiPeWOlwALf89WSG9R/SLwZ72ailazN35GVj7Vae3iVwmmhD6018DiYpt3M4M49I
6VZWHNyN5Z7KNa8vJ7KTRMDGvn83lhEpButGLLWxYf9bIlxukS5Unn6grlYnOz9BYJHhGJAwOiUm
14xayOArL6IwuJbBGP0WC7LVHSBp+j1UTJAZabxufpZKG0CJyWV+kSENTpm/Lqc900ELW3Yw0xCY
RfxdD73v7YqwFe9BL5IyaybUtSgS2wjvX+Dw9JfO8FIPc/NR5eDze/YUFWDarzVbTg6ktRNd793o
nlXr3EJ7UDiU5ti8+9XB1d9AYHtZ7Hb+h79QksnXyaG+03mVIkrLoUNcnK6YkzOoxxoIemi3AAqr
Wu5Cveonh1tkvS63MTqJlBtP4RJwUOgTJFj+TMKVsK3W8/3qAGG33ES+AvoDxqd8jpOXzSAcGgcM
FaBwhmzmhDNAsRO3dyzeGnZPjuEuUW+Op6XceTz3+ow2wuIOaD8V2exv01WQEAFxhI6v4v2aeAG9
zvmcTIdqzVUE/4aslF3w1E+0RhNYVx/oMWUB1tYcvM74guiWriQ01YMluZQVMdIuS350jaK85+ML
sLycazoFpgP0Rd8dq2Gs1vPEi8R3Caq07fo8aQDunMTUwwFqhbi7ZVyjKjOwhs2BghKFUXHst5+1
LsTzPHao/1V8GtzRojd4x2Na+ri5iosa/RctzB6mu9OBBP4QOAmzre1IQCHLq6KOy45ceX0Ovfxz
OC2M6ADEgFm5btnxO9cZMf8W9ezu67XnXVgXN3nZZusHFy2S35zY6lj8HDj0yJnANYET011J+2ra
YejOcWAgdbeJ0M/9ELFOpTVgCsPTSSJixk6+mXlcXyE05XJECln2+yAgKWQXVsnm7td83EYymKug
yBrQkHiPkF/BnY+NQTJVrs5770dcoDxO3BFVEcWXlehq/3Zwqe86n0p3+d3qDRBjxLdA06Ktam4y
5Sb3Llh8/xsVlfeVN3GJeJ5PmSFcxBUvLNCC3hsvEOV1GCMGQXDhYz9IfeI9EHI1kPtWtNgtBFKh
8j7IBV5un72JgEjf9z8AglxS/my0wv7LpaNJMizQR8W1b9S5FF7UZXhDxAeAB2tR540K7WlNDSVJ
oKhiePvbbg+2McRXFIwMyMLWFpFpTr8aArwTSbNXYdiB68fVxrNRrEGNFLe2GE43C8hcV9F2sukn
HnYYPxxQ2UIl3oz12GOo31pc1WwnLpWeIR0dCK1ErfbuXASXgqYNSnFUWAR41/jngxLt9L4FC88C
gnGax4qgt+nO9GJ9kTryTmChcIb9liqcPfVcheWhHUw7krs/FGiZvNGnr24MSpqyCVr40ou/UjjN
zsC5IiHzMnJTUBc1UGisgZ0leb+PBoVVw8ZoK6uqFvxhmyfKfbhuxfdmVdvDKISFwSher3AJLNlo
rxjCoruWs6O4YtPgNMYvUaiLLdicP5uZPQ9RjQ8AydjrOfsoJscFTWBOykGX2pOnBmqaIZi1bNnF
JkJcyW/J4r72/vQ4L2koD1yX3ls3GiKOh7D6sk7h/obdSQkB8Ud1RWwNrbLdFvt3wBDqF1wtzn/c
yMty2AgM4swg76/ea/5/9hB4iCkICES4ky3GCb48Nunt2BDP5uyWuSy49/IhqbOc/14dkIjLP+Gi
JTgVDDJdPlUOp1y1se/93NQYisOI/o84mN6NMScVqaygQQ1vYSILn3Z4JJgREtFmjk6zgSb0vgf3
SUQ++B81tFJ4lcs0UBTLidR7qVCuKiptczjByXctZXUGoPnnPAy5+lKom3SGLArhsGOF4P5eaZ+s
8nrCUzamwXcxgiZebmiMkWk0TfAUeUFMYF7bn4gN9GlkM8rQLQ4Lden5PgkI8Ecug/8n+7FKEyTl
WJExRyYQVEYYRpTobR0r2w+8D7C7xs4MlxLuxccScAJSaVPIfmANrGw89nh7lrV/TcYoofSQDteb
blDDo+5mGPAfq7WRBmRYskAN+qNgMv6IhIpe2mgsr344SH18rz/d2c3YTvsm9yFtCrYrXIhbff8j
rpLUQXzGDNG6YKrcZlGyd+IKA4DUffPKniPtce4TYOIf5LJZXD5EQA7pDP7r1s0YoC5C9so5UaQP
Cm69IeslGO3eKRZN7ksIZUI7Va+gXlXgfTCYU2W6oTp+z4O8S66afIry/Y/Nn5pT7hvau0Lb6tyr
fUQwSo/oFJtwmxwGxzi9+lEXVeWIGTU1hWoUPRd9h84eOgD8a5m9+PlHD86p02aOicTfxmvc3cRK
NMCwmQCwd48/Vs1hnC9rfWhBDGcsEBCXjJ0bpbCocdRR6xH97I/OnaCQJ75T/Anp7ykhSQQvSV99
dEmxnZccfnREbJBn2Q+gGcl6RBqZjIvTAGVa1N2dA/JA2N9CDhdG/dslrtODt+Xm2k2H4j1ZhyXa
++My/W6IPH+NPHw0hL4Ioj9EK+S0a7Xh8SqNaY4oiNlMpxL1Y5Z0/YSYtpTFJV0H6QdtZKRcep26
G0XVYQdsffWOcB3WG2SfLUJUW3tV8herLIVKms4jcOATPTTk520yld9T0jdvynfK4OgjFiXGzIg0
+9H0HsWI+BeRXjkbg9fgDKcukfTSZY7+Uw1JuBzlIk+oFXoOlTWE+Tz9QC86OSF00UF0BSnM7jo0
93aSy2s75OVjD+8Pc1JgXzqWQO135MUhgftBLF7JmDVth3hDPZ8BlHG9x5zX6/5HgTCiHjaRHlZ/
MzdbLrE/uFz6TE6uoJzPIS4ZhQHue7ImXUCsep6uQgd8MauTGIV1qDQ1sBExsDuXraTa/RCic62H
1OgoBgxTbKtLw4C1xUVz8ndJQPdJhY8LiF+JOLTtnjo9j+3fWIj9vzYlYdhFpw0wHHteRLy1f4ro
/2fDLojjaEVhSJJQLaSTD40Dy6cc7WfL4jo9L7enOFm8ML1FDUC9SlHX7fdIRibEdCjdX5ZUM3gj
dK7Xaiig0gF74EGw8UkOpJagGzjT8LOIlwTloi+jx79xQf/7r4Apnq4WPwo9ruLoX/zsfTfPvtJA
x3Oa2n9o53xaeIMp+ZKYRXri86d6w3kkknwHwkKMmCSCASAuSP82KPxfDdnAixEfY4SHHWPQvwY/
s3YuPWeSocEUdd9+HCy871IiG4EIDqIWG3ibp4dytciwKlOZ9OhEE05cpMJEbEQtI0j2Nx/P6df/
i0mcnwkje+KKgOs4Ck7xr/9kyV79Lk2IH9Ok+7H0wlwqrsMesODBNKX/tcSBekTdQOWqrnI/PFB1
2v9Dq412fbMW4NBngvqbnBX/r1Hup+cuJhCeOHnXFS5A/7/4/cuBsEZndfQeqnU1n1Wq/UdnacQn
Ap/lS8+EBgGHD3rZz9OM7ahAp9IQazKeiKB4Gz/afnP2pEudTAGBT+WhpTgJpXhMl0Eb1C6faRCC
qaelPg34RNDcb2CnMTdzHVaHruZgJTgV1wM50w2162aC2yHS8DqHLYRlTrzx1998FX+Nm/3HL52c
8hvC0I0FEfr/kiygJDmJQVcEpAgnrb1O19oiIUE5p7h6R4Thc9S5QTZYF/otJEbrS+RTfFr0QEZw
Cguc2H5ffpaO0738zc/2/3hMMH2LBFkYJpNY/EsU7hpHQxs4QuxHk5b2TNiTcz/q3Y4GZzeGBN1q
anrcuKmApdpA+0d2D5er0Ouqb6d34qciSMCP/+bH+reIgyQ9HU1oc5iXIn62vz69AvCPSiW77Btj
4Ah8eCzSDUqHXL/S8yxbA7AmNnzBDAXbPSrud7RgqNwm5hlGqe0/fqL/UiDK/28FEqgTYqRQ//TR
/1us7ONXW7/Xy3/7j9a26X/u5Xu3LTOlEQ9L+/ne/XPUyX/+cf8na5ZYkwhZlPBjNvrg1Namv6b5
f/13zxf/4x8Zz1Hgk17i+f837sQPyTRJeXBcGIokQiL0n50R/CtImlNCCimzdLRE/6XOCAoa/nIA
AiAHMWHE6Er++uiQ6hbEEpf6TXUhr4bL6Zb64nPiAfdQYsmNf3n6j8FtchsdmM7X45TR8XXpPY4g
x3f5g7zFGHJob7aX7Zy8ryNCwjvymy79bNxPl9X/5u5MuqvGni3/XWquXOqbQU3U697rFhswEy3A
WH3f69O/n8h8ldjkHypr9ipJ1gJjX0lHcSLiRMTe+1J8LiMqt4plwwDWRsgannMPzhBfdySfsO/K
ru7ppzkqPE5wzsSfV1cOGLO8j0+y1wXrOXWoD4bdefBUh/H5s+KmkRBSMHBRAg77aPNGXwzUUxcU
Qe5unuA3oX5q3yUnxZXc4noIgOxMVzA4RK3f+pBSXyfXMxNtvuKOoeoKV4eydmabl+LKCLtr+WTc
6EF3Da7D1SPVpTR3nUUUvX04+4LSR1UthFvu1NzFt8J1+a44WdfNVRV2pzHsvcyBFC7iBOMJV1pg
OHFEK57DSHWV3oBzoTygI6T2GN9OKrLOX6rTGKFo7+V8LFBG+1vkDW7sP2S25UiB7mae7MUvusO6
+m2of78N1ZNCPsHtAqTBQhBN0eB74m18WU9w+AXQPTgDTzYFtZv6i99Fu6cE/ZniWNCH+lN/RoXa
VxzdVU7FxfAW3wiKSAqW2zqc+Sl6YnepvwfWHajjIaI2dbe4hlMEsPIBPAmYOnfqYHNnJ3OgBjml
p/xk+sqLdCpui2f5q/VpDBvuA/SGPT04iUPKYQMA97TTcFl8/aaJVD+2Z68I2lD0Uc8Jp4txB/j5
srmdC4rKBXFhd65+k9+Ll+p5fw94sKGBCX2qTLHT6a9Ft/e0a+Xauhqi4l37WHtdtL6I/uhoETUL
PiS7Tc9zAD9moEW5N3qSV/j5lXqluWUQKxHq2oTv7J1xa0RwmrDaWaA4oKuK2/qUuYjnBpkrflDD
9oQ02AekOV2U5blZ0xu/ZvyZVDBU76uzEk0hrFyb5JjX6r10iyUGsZf5pdexT0S+9jydy0fpNvvC
/uE78zsj2gA92vpJDQQ/uyneQY14kU/lRb9qzvTzrgx2QH/Jo/RUn9TzcP7BY/0DiZBycDT9kOv8
vdWPwPtDjrM0zInoTSddbc7izaTO/ui2buzA+2Ubdss99O7LC3puvsGuLKM22l3Vo4nmjK7woETM
L3jVZ9iDHTiGbNg9/cWTHdEp7PeM6fqM7zhQAnuWaWeh5PYRO8wvQilk6iT/mnmGhxU5qcvcoqv4
tKU8UNqugpWPZzU5VQGwOX5RFXdMtwrWsLnTzlKIBombBEmQBdk3aIVKeC8HZ/i2f6ke53A8I4MO
8MpeQ4aVb6COwfqhd57P94IDX8R71e352hjGT6A4o/IM7N2J3ebRfEqu5Ei6TrKLiS1d6TcYZJRE
8sN+r92jU+nPJ+OqMsIkgk7nUp7369hn6OZGC5Tm1uS7YztxGMe8WgPNkTBvuiVO7M+OaUt8/QWe
a+fzU2l/rfEKC3thswEpeOKJ0WD7+SXn5xeXPcn3xg6AUGezK5dP8oZIOy2XPJyDHMdqXnfh6K+u
5s9RSTHKXTza007m0z3bQuhwPOGcfMDi3Nb5DFdNxFSMo9vHzT3jwy9qwEu5Es71hXFbl+zVabzp
bN2WjsbfimtKB77pmfeg1MrAwhzkQA40F4ZZt3BLr/RACtuwwt1sp+O65dX2JbkBksfQW8IlSRH9
1GMLRPBbeGoAX523uoXdOrLbX0PF64LN9np3cVRHOhee6Ch25hf+Yi9272/BRKgBBmgzcGi/JESE
2cXr26tbR8zTufQCrSjnu7pQvO9CqkwPxhMdKswv+8jEDRtViQQikIAZM8jhwdbixvdGBO7IlgMh
ZN7MTU/tIy0/59fbSPozNP59Zvh7Hx1J4o/7yMgK9CdgPOg8/WonlFHJDkhL3S5kyEPgnfTu7veu
6fAELOXkGJeUN4EWCYtDLcsV3HcFAWjymJdk5yz2e8S+/M2r7GeYFxzgJHbqxMHMShpuG5SnLYTu
k204+rN/bFnYIt3V/WQGkPP5hGabYR0/8Qai4uD1fgnoGLM5giT/4EJP6kBu5c38tB4AqozMU4yj
6n0TVx57JVtY/DSdyuj4QGoP2JjoVNer3/GnFKfZeQO/Jq9fz2ZA0cA2neNLWNDnw56HEB1m/g5K
PyruUWWMOq8JLUxC5jIwMzgrD3t8eOdJUY6xjO6fD5KTKKDPgzNIXdMt3R2rzCN+6goJb8ewu/cT
TydjPjoPg2lds2gEccXHe/Hk7A2/+Zw/8Pmsq2z3TuzpnhiMPozjnuRWHvhgT3fIKk58HsuNTQm3
5SN6mF7HLW0vvBanddmAX2ghJu9iuhaPwxm0rKsGu4vqnQPxgaNHFe8ZEgt85+rXvE5q067lwxMg
udTYHDOgukGugqG7osfwBhtncwClc/d/rhndQ15m4gMnDRGSIjBqGPJiQ97BbmTTRcgb+YcpNx64
GjZ7w0VqnqGiWXGRbCp3LhzPPM6RKo3+dN5CPAFvD5KTgAXiOwT7ML0mPBavjvaP5tVy2liOgbs2
effkE0EctJc0Gk7dYaiuHgg3x5s23C2s8QEGBpz4fVB6vfMOeBTPsGFwtfPC/IpNk9um8M41YcNi
LSCa46bR9Py+yCM3X/CbWQkCh+LD57FjsNxOKJ8h6wn1cCQqZ27sWaFwxgedYWIKh5DhJf+4lkqW
d+yRxM299LthSoSKhRvNnZbxNkeI4EDmasC22XmHSdQXfFNYHpaMdxExsRTnEXt9AIurS97hoAbg
DN7+cf+YRgflppsGuKuQYTD0kgj1BvatBoBHSyxPJCp3X6xIixiFYM/KQRosocAuPiw1uzYD+TT7
SP/6YewsZysCFBcc22HkW2oHCCceePY20pCUVBcX7QhhGo1fVdywdTl8VRlMLKmMSR+POtmZW7Oi
TP9yCQOrklnLzWNFA7bUnfm43KnX+DTedeVKV4zis94tN6M6RUj66/JpNrV+3gjIZYccyYcM2K4D
UKQ2Yyx8z8bzN3gEM1h4L8s15OX4EpONTG8mmtgJMb5I4a5mAgX7gjRaDECEftXZvuIdOF1CDAIM
bvtZCBrcWsPPTF7zHgsg65d5koHgAvsJJt2z3jCI24Yv86bKiPzVIW0LY7d2obfiOROuLUWmZ7mN
SzLnlCzy6LOwrnhSvvs28buFr76Exzoiz7FbqU8dbkjkVbNTHYX8E0gPjwCuRsNIBLwmatEOAxou
TOWe5I8py0i6c0Q9boW+L7kFUAAbiM99+txcH0vdnTRutGQZ8J78e+tZpOSQ7j3EpNjtTRUAGHBT
V8E/QSl63vWr+qa6276t4ZEojGQ2GelKH+I52OpxIPFt1jUtnvnMqcQr2cfFVXJCTSP3pZC/nkAr
nIpTcmpAOlzoXqc36IxdDVfDNzgHbahkA+jrHZIgBuIfYSoJspB78SG1dRCl8jEwO3WXoHNWO7vi
VGQzc02W1AStn4XML/FdZCNuzpGC5pfTkxUdaZfA+QQexOOXT/f6WXASzgyW03pH3tJ6vCAfuqNr
wH9O7pvu6O0eEGUStRUad3vg42UPcKsXM9bvWNdtqAS715GyF44YtWftOn6Af3vkD+I747HTHyEK
1y8kYl6KGJBdBSZHCYA4isMpwM5YFtO1PP0BnJEajec4ah5ZXwwFrtYbZn+D+izD1GabrZ09qpFM
Bqd8Up/NB/U2C1gevjd/B9NIpD9l36zr/swoWJB4pc+sHYBK5m4TJ7lD68HrwyogRJJmHnmoBNzJ
SwLBA8nsMzToQMDN03OTDk13Z3Jj++sYFmRSWsAXbOr69i256ef689DYI/wSl+ySwOfkTL4SLH7r
keaFQ/lZ7cIaYvnI+qRpVKSc4aP8LgY3jJ3wh+aBbybnO16vcBz6SMOAzmHJ0OS6sABxDrO+vzeL
D0QG7LO6noVPpKcYoDBc4nBwGR1+gJdajjIUXYLUbxxwRE8S9vB15SXGX4H++qv3GaUlnALFZIDw
tsE9Go7hqTbzBVjX4LbYLgPm9uYeaSgSabb6PWukV8YlUB2jAGpz5uJ4KbpWIPuSFPDVjTmu8QXK
cW/sHIbpmdlIHiBdjJiB9dLrXfPXl83vvZjLHdltnNkrx6+OK1B0tmW2rcmVuAvbChIzFO5kX/c7
/7iNkTw5H+zkubwvr7ckgNaB4HakdSRBuDUAfU4bchC9MjysHbee+LlXuUiFcS3Rh6iGxLMOiDm8
OGzX+Tw6CoGWm3eOTcMAE7+PF8C8v38k24dx76fdeXzJgyOfPZbrOIIASeJ20PciRIPa/UBzi4+c
TyX3TfeGmPfdodj0WXkmeqM4JLJzDgIyX5OIO3wycdHA/zP8QiZ9ZHXCOXcIahxGa5ydmxNT0QI4
noNF5xga1N7IzU7uzo20DlNy7pEOWiTRGfHQ9LuHBudvRUjMBj23j1hccHwn4ddZbzQeQA2tE3b0
0EWsF0EJwvX3uw8bBU7ZJPbCNhqYYctpg0AaHPWXMUgPN+wdq8wRAKdMWnCZ6bS9DGSMgg+Pk5d7
jCWS8TPL4Y7cMImUn0biKbvOoyPHBo+b+bLNCUR1Vx4GtiSv/cZRmwhzHBcpQv+mJ4Po2n84xr6p
DyOukVXbMSFEkkqmWe1OTWGJuO49k6d4OgUjYgi0DRwAeAEGmdXCuYJDJ/vbxFN1pE+UasnPjjR3
d5OwvD3yrTWCOYIKR4qDoz5FLYnM1N5voBC9iq9oVN70kezN0RJIVDhoUBAtqDGRVC8njZrR8L58
2Dy0PqKYHHlxQNz6aJYehZqwOgHU9+dzH9b8ZlT1CBpX41mPDo84+ea7+Ti2cYfzh/XDat8aBKEq
GB6RF7oZrvJ3w7cjDEgPR3yrKN5Q+g4luyEEDHeMb9hfZzZ3RTw4XBXDQvwSDz9PtIMhA++ghQDZ
d/4Z4VVccMk3M4qHCiF55hFXTLc/C3hDSJJO+otE4kv9yG1HnDb09SwehSWKdEdI2TlYLqSoXN+h
cuIwSsAlcnc4klb/CEpoO/kM4nNxie9e3fhu9Y/sRqPQQNZsy+9398gNjvKd7LX+gCM7FoJYGggB
+EaXqQXuMCX5lJ0ON8UbQV7BU4nOkBadauVu0NnudkMpa8ajj1DpEzINKghwH04UiBCCfcej4waQ
OfHm98LdzkZTvNVTThlHfY2oPYcE5mDDXyoem4NzFkO55EpmsJL/9P6RR1puTYZ45NicFngGqKQc
bbyxbtsr8UN+V7VhJpLq5VcL2/twIrJNS9ipSMJaB9aGDBPs3cMmGZ6CZMcWz9s58R+ZS3WmCCw2
bnqzy7tVd9JTfziQ8Djacrhmz4J74giIg/GWmyNFBKPpHSme4nUi9F52eyo92jrOkRiuLNwUEVrx
JS1e40jpWtIyKjkkda1yOQ4ltHZwqXiww49d4q/QAN8yhYRPOkoOFW4GsVDy2d+clrX/tFvftLCq
otUKOtzGVfxNulFPFgwe5Mnke4/i/f4OXIp8haCTeySyJq7xSC0lv74VbhaqzOOTFmXvtNvmTFXt
bv9aXvj6C9x/vhIS4z3zZJKSpDcx9eMje4hvk1P9Dtb/sxQop/2lob6ZkPPsnkyVc/OzSCcxHC8c
oEljOBpHMykxhzi/D7ebklxDv4U26nE/Ud9zh4ig6RWnBhPJLtVl4Ih59URwJJd0xWvAgNiVR686
km/lp/FUXYhCJLQysSz2J4qcUFB6ejhE1h1E2cvXGX6uqPPVc3e2bsoI/44Xp3xO5U25ka+HsxFx
9PaOA34eWOH3V/CvWjIPTcX/b4nlX7HP/08SAjxI2qEd/sEUf+rYuCigNoh7P3wuvjFuUX1+3aL5
6+f/atFASW+iJ2BZ0ISbDOZT2PmrRXP8C7LeskiP5FD1o0vylxygYvyByK2hIbaBtjf9Svo6Q8PQ
1P/+X8c/KdwihNiiTGdO1P+NrPcbRnqD5ozGYKiq0RylXSeab3aSLFp7w4R6cwerUK4+rmJv92i9
GAY+j2nkpmewLCU0A+dJKXIcnH0/rNw/VI6l13v45zt4E3kZUi0Uq+cOujamlcyQKuPiDXj75WqL
NGBeZneXTZ8qfXRGXULN6Pnfm/B/tM9XVvz/maFLh3j2f9ZZuEXXfvrRsL9//38btfqHIYsgsDGf
77rzPxo1Fo1IvMHIw5/m/pdRm3+IlipKlgnHGuRgKobwl03Lf0DtrfNlyVDlQzXT+jc2ffSl/66g
IqpA11GCIF+TLTDkCEG8rqTOMgN+TWNsFytDulDKDWiqVXODqiAjTrQgYFtl80CeVL+ZrGD53lwY
3kmDfjkIDR7z7YUtq9Dzjdm1Sy1PMDToDKAoAsJYg0wv4YdX8Q+75migvn5GLmUxcKjpFliat+q5
4GjTbVrq/tLESIYX46z7q6Znv3kg9fV8z7GUmqyImo6cOl7qpz5ulgzJJJbddDF1AYax3oQjVIRh
x9j0+TRm4uIThyUw4/1KD0uGQdtedSTKQdZay+dsTSVvgawQ3n+56wNhRz7d0SXoiJneZsq0UyYx
h1KPefdWAcMpp+BKanCWj9K8DR+KuVue5ywVngyGzyDY6phAydZ8vp7hlIbqeE23+7yS5Ud1Wron
ADXGOUnXL9qQi3d9XS+uPK9ANDfkKuG5Ymr+k7UjK/jv34WiMLbBTD0zPt/FSH6s3CO8UMnSIo6X
YjEm31oauDMnRu5+/cZ/kopmDIPdg3nxW0Xm8rVV67moIsZjDkimpe9nWlwT2k9LG6CBN7i/vpTx
D9ZFzJF1hGpRTGFHvr4WNJMrMNOY0sB2SJVQd00qhnkVP9+ccvqa0DaWNSbih4N1D8aS3p/mMRg2
0TZHyAD7W3n6XIj0/rvmWyKoqNCZQWXdKAMk//K1NgATLRERXMA9VO9NrQKtwdgu86qLcpH62zk7
iZwHh/tDBSoVP6nZh3w+gbqBQVrYGYw0RC8p4NlmstqEUk84OA33QAJLtOrwztzkzXZXFCOyi5cc
5rw1v9v0b/H4ftvz85LdE2j9UoIiuHJa6boyKOXpPmPwnjwv/PGzoZQ3ZiuH9XTf5/1vFld53Sj9
vqcIusjNMDknIXbyJt7BAoK86CANaFVnUsBfffBmop8X9bcMglFnK6Tsoif756prhMBAKs8F3pU+
wHV2ndWt6GtxCnVqGuvnpq+ozwKwrKGBCiqd2eBqrvs7iJGy2zhvWkfJ9/MKhNoD5QTMCckEh+HW
ZwAdY1QY2nyGiNEARTuw7wR4mvuuBMVUoAYHFJ5WQlVvgQy5W/RrC5NJet76L0VFAIeZFSbESAJe
W1iRyyJkiPp40QZTcY04Axaoa9sJSTbNUWtlfrHg44HjCtqvfK6Uj8lQy1GtULpMFkt3YN/q7EzK
JVfrp9iBL5/RERHIQq0xFY10aRPCm8AnT6DWVBVyo18/gPQPnhGBGlmECx5WSWSFXj+AMMHZPBrQ
30Ogozr5mHBCTiw9GNtN9Rggpk7OqPUZqN5qt4Aw4d3agl/fwz+EGwU7UkQijQih/htDWmp1FgsZ
dBuAG9ybJeRnodi1wNRg+f9/uBTxVMbxoCwuHg7jh+ZkraZdN+zTdIGSFUCLkvZudejVpRMd/19f
Sjo+601oUwzkB2RGmhjW++6cfriWKAFa0qZ2uJStOF5XZmW6So6C+jKPy5nFUODR2mnJLn1xSSUo
boC/qIhddtrNBnTLT4Z8uIYXpbr85sZ+9sAGeQ0DhFDvMLAvv0mVE6PZgUZL3SXpY2g3U51jtC6m
pZ0PCHrA4Dm5IH3oz47KR4RSwWIy1RlqTIT7NbI1AbjXPYQEBJ5BqLmuE22Tf/Oafs58mHAkUMMz
oOrAdN5kPioEs7q8Ke2lWVF5rcAee2mxlid976k2bGkR5XAdXSQFCtJfL85PL00l6cEQjxxBPQaC
XxtIl0CsAvCvRqBlQH5yK1o3mRj6/bdXIakjieQXqDLxOKT9aIbtbLVzt+YqEpM9pRTkiG2INgT/
11f56T2j0WXhm0WRbA4X/WZf6Ymo78gg7+dq48DfIpMx7SLgSsmgXL5of17tX52g/++OH//TRh8P
har/fLyI+m/l5/r5xwPG8QN/ni8ERhTJbsXjVED2aRIm//uAIUjiHzreDpengIwwOTj/n2Ozpv2h
IBupGCZpGD9q8FN/HTE06Q8CDWjI7/Ph/Lz2b44Yr01EU3UO4Pr3gwa0Yrpx3MKPhgg4fhiGrW8d
mEKeoMkAd9k2JCQ7UiJabVS/84mvc4Y/r8edk+cz2W7oxpvtVYCvhdCc6w11gVqOEO+kLnKCtKkF
tGfUyb6sGBivAVmli/JD+REoFpWoUUU+Z6i307is9ysA+FNWTlRmJ1Szc4TSfncseR2Svt+nRiiC
0I2RYWoXx7r94Lstq4E1PC+pUBr9Jyan01OqwHSZbV13+sFY/uEA9PMboDpi6VzNQEiPXPX1laRp
kODlbXtnttIuWNZVD+TcNLw5N5tPBhT8v3E9P78BnL5hSKaEdXF4ffPGM7mEYUFGVVqGcRJ6il11
0qLOHAXoI1IuR3tOgQnhXz+krrOO5PwSnu/tYHiZl9VQqogM14ohID1bQYU1FPTfpq0LlUZ4+fXl
3mRlx+vDtkhr2FgGjLNvw/w49MB2soJWxo5MAbiJYn5MpUKBHFSsh4+5LOnA1CdJAOjeStSC915/
15Wm9gxyuqQFr7Q5I5VbL9Ve2SyN4W3wqWQOz7BTrs9V/QFWI+VrutQiuq2ERhuCSvNdXjVSF/76
Yf7BQJj6B16DPcKKKR6m+oMp9hn5Cahc+gazaF7qvqfFN6z7pUqKxqsn+XfytT+bPnAeaLIPAyEK
fy+0/XA9jWzbEFOLyTZYH85CExuRXOai1wN0+FfB9nhNpiFyGkTdUuS3cgTjHy5lSeWKKB3Z/bLl
CmPQVh7C6vS7kC4dce7vRIzL4GIp5SiqTMDFeb6JtppmCjIKBnQqdWv18pY5UymPzS/rrDD42kDa
phUxkzKptntUEMdgapsdyEqsX//6Vf6095hHx7RUNh+VUlLe18+bGHovTBrM4Mh4MSQ2Y6BtDUFb
ufZ0IuBjdZXEkn5zRDk29JunJ9WVLYX/DrzMm2yP9HKGuAxseF0quaOw+6GVEJglGhMIVWU9CWZx
ZLgsa7PfvN5/WnhZA03FeD7nb9F887zSVgGsyHjelBoxIPjYAkYMADkWKvnSCwmdYAum7Vzv5fM0
N6sLRDGB/EFef+N//mnhsTERT67IEkiQ1wsvTTHwPsRkHIiC6JNlzQVaitROh4FZ9MQSTrto9r/Z
tz+vu2rq+pHDkmgT3JXX19Rr0FR1NySOoZVtsFHNc3a4AE91njDEgOoeMEhlR+0nqX/zxv9h3SFS
OKI51XAwFdIbg4dPxkDg6cC360YOOBilIxhs0gC+3+w9kBs6anA22ePBSJLp8MAlk0rtopeT4NcG
/5MvAQrEYYt0hUyH5OfNjayQ1lXA/hveMyIXPXBQRzuI7fIFEs1fX+rwFa/NnEKspItcRdFQPj5e
xw++pFw6eLI1iNiL2izCrizp7yni5v3bq2BFbCdAZyBOiNivr7JJKXJj64LwgSj2gZxV2f0qdPpv
zPXnZdPxWPgqzqmkhm+zslFaVhMymdppW8OElAyx6VQFhSRCTP+bB/p5ZxBTNAtcHwVrCzXf1w8U
592cTgqXEuAypS3fqoI/gm2EkUuf4dScYkZTkqG4+vU6/rw5CGiWZtE0ov6LyOvry2ZdL1AHmRm8
NQSkODVBOa9lXF9madlggQaLV1HcsvXxd94QBWU++pWh0PIRwaseByPShO+b5wdD2TV9VLrygHoJ
BqJjSY5IvdnJ022WiZD/F9IATmQSp9oepjWJdKVUPs56Y52bLpl4B2ql5NfqBkyfWl0OTYhq1vCa
y4KenQT4LzYg1DpJR2fV2zel6rSP3aQKVZSoSXqVQg6EJHohq0yLpT36rEOSQxiwSfV79t+42Klm
pmuQwgUIYJH+3lVd9M3gGfWIPLvSJ3d5bM2GPaCyWjuA883SbgAb4ja3Jr9fp729AVwtfu7MDQwN
GP+eAVWrB+WTbYN1P8JKwpDaWG90fQHhl84srjJjPerYvUcEbey9Br2FBVWEbKaQbWkppJatNdp7
HndaqE6t8DXOVu09GTvlb1Kp7mPZ7sNtMQ1QZXVGZoQGFMN3ew5RrDcviRgOB57xkq1V+dQ0I1Ov
ZiZ2X+KyNx9V9Cl3ioAgXRdFQaWqMpA9cKGSWCd3WWLxK5ph8pNaLUJ5S11dMdx0gzLfXppDVmWp
1wF2wBjVVzupUAK1U70XESczVTK8XtKkxWu6XGKwugUBiWTTkl5BaSk/9pDSMuaTzQsTSFYJ2Tmk
PEgjbdsC+nMrNfNKkPMVZra5SA14XtE9DqEyEBj+14qs96B9yNGUBlv5uMgthwPkRgRUBcZMfYLd
DzKSuRURDNyGdta8bZj7T5UoQQecJc3A8WW1mOGdjSaGLUaFNSmj/p46e9q114hFDqyEjNCNgydf
qBXWu6r6gzKOi5+PA9gjwLGgvOVW0VL0ERA2dDqy1fdLtqDqZOY5uliw3k2Ini0NqqC6KtYfrLbd
AVtYvfAEZR8CVBg4pEdKPe3M3RuFchmhyECnTczXDz3E4xaaI1YHXGATl6cFxPGKYk2+fjZaDbzO
Uo/dbaoN31k/x9bc7cnck9RX1W6/3lLRYtR8TDlM5NPKSMOkdyNauBV8uWqKLpo7jQlTUs026rct
0iGjo2aDdCuXFkKyxTzm8F/F6QYxRZotV9lSFi/zjkCto0hz+aHUteVWB+XKVA/koWBEEBC9RqIK
zqYNi178rVSQzoN7drlZwK4/7qLQwf9hyiDQKoURyGQQEZ+aF2v2LR0mPxfIsP5lgebl2uxNajJA
5iXmFDmeMZkHzQGMfVqdPRvzdExIQsqfeUrfybfS0pgMnpqlnnhmmW6MwxrIrsBS1K0R7Ehw+CFx
p9VeljOfBWFsKr6w8CRc49hqO4yWi/SyITMGQgBirNEbp3Kz3N3YKXxpBYRgDjLewjkdITN0F8pj
lbvW4s4YYpppzAvNgGnxHJl60bUCVuJ5qqfBFVR9hba2KtXOmRI4A9xqG4GI15qwJF4tlNpiD9R5
v+SKhl5gL3TZ7Qg70WqP07CANBoq9Nl0E2UYWZhRoUbkEPaAQ+rOM1BHOmipOut5kiZuNk4z4aEe
i+2uWjhABHOrwxK2tFXYiiKgE3Y1Wrdb3ek0ROb5SVBb68Ows5VsKckaCU5tIZmduq0oRG5tZX2z
zDGFTnUSl3O3wpRvp1B1qnaadlBgLguCAFSqk+ZdNk7ws8LwA/hZgYfjgrydtlEbQEjA3vRevxvq
BZ+grzWNnh4Kikd53IvKzkVRe9bg2P40ciJuggXhA6bT2NiAq0WgC6Myc1YYIW9RYBprpnu9pnEB
4129Tv4CCygUoqYxg1VYVnGO0qGLbwo1gxp8bnNLcjQjFWFK1Q4nDYsk/HVGrIzuiqDVB3npzYeW
jt4YUD+daOgZXRkhP9cVnrQI6sctbWRYiIoK2TL6ckhdorrVXY1bD+dwvQ/Ft9RIrSv2Y/spnbfm
q57LA52OoZEn/L4Bwzgy4PN5nRdhO3MWS29EsytBGel1jwT4kmjPuyb0wKUQCvwEx3FKR2qw2hvU
a5UJEqpkQ2OFMtaVNJm0L1IO8YewsDYo8Nmoq/nC61zq+wMMD/+IqqtI5VUq5LKo1cjPeQzj7yFN
07urVhmPAxXjTzstr91NBQl6jLVcJvHUUAMbHYhTkF6AlGX5yAmwYDYTAdObve5TZhVbA0raeM5M
cE0iWrMOXx3ggLL69dIW5lJBexdrX2fTyuG92NgMdtHpsezC8TeDhqCrQHdprhIjMqumZ2gxF+Bz
X8VNiDqYkWnmdeuu253UKHDItIIMWVC+1zQJFpQ5KJJlkIwbKayQs7Gnuz2gwSsEwPCLG5iWUUvv
+qwE/LHF8eNG9WVw1vqgl6apX34gdI3430WjwE8hJHXyNt6/6EU9pN4hdfGumqBPctaqJ4hv0txC
H6Y3CqOK4PhBZo2lBe8SPTFYwyqkOGiSVzpET7WRRRXkM0iPVIXxxTRihJXgVWthVlIXnLuU9vQM
ebfyBUUGGbWo8ngEKiP9+w5xWgY5SwO62QxFZyYVhY1Nmcyjiahbs39U9L1lP8H0yfD5ZigvFfRr
sDanbcE8JDrwgNKEsn5iTgiS4AL5la8SCrjpZV+M9tMs0Ql192RT79WdR7DHTMkvZFg9zMrxLH01
OkP8pgtw1xsiaZQtDnP8ksxmA3kVS4XMdr83tz3naRiNFKVlSrUq4ktmTsqzsi+jV9Z786maNu0m
TtGtQS9I6W/LQgDORxu+J+CVT4YurLdmJqQUM7IYAiZ0JJGzn2FarfKeICMqsNcaSRNlTS7bltFA
X9Ip9TxCQC1M35o2258QVFIfhEZdzrIBPS2V0qEH4mNMw9MybJXmdCkiBhXUqPoVgsgQA+e7tnxY
donzJgsnXjWrIQPOyM3pw0yq9HmdrEGK0m4vHuKmlvGrMuHGWcRyg22uHLtLpxn5R2iUqVlYSNH7
MvxarGFdlAyUz2S7cO5lbCwYjKZT3xqwozWwhuwuRJFF6RB6t5d4qg7iZElpGeieu4qKRj5L7/Zm
ixW3QzHmQ9foQuMO6Bxf501nMbtdrJxXJ0zIouS6Wv39qi4A1Gfo+x7o0c8oe66DrmV0qTR6tIOU
DJYPHcm4ulTG4s+TrPTPAzy3D5AxijAfSZOMkk3eDI9VepR34qHXPmK0xkMKF/6JOJdAGVsZqMdJ
q1lBeV32neWqYqaDbiubrHONxRwlW5S7MfXjHIUT1HhKmD2stMzSk1ii0tkN4poFAsRKGewOsvwR
ChwCol6hPO10aC4YRBQ5vcgptP5QWRfyF8oE7USntUcOO7Oq/AuMK4NGy39TyKRgiaH0W3XZWd3E
FagXhJr34tTpVqgOMhMbsqgN78aYH3Qs2EEepV3Lw0mct9we1Lx6gm1dvufcYz23lbg9SAYqPYi2
ZuIK12ZWkIS1xg7sCOKOp7icZ9AF4lh2cNmhlBVm1lLfDVkjAhA1KujtczFVbrp0UIEMIF8uwqeb
4N/NOVkeES6GPYwJErK1MZ8Qj5BJBDqIdSzhts8TEjW9k+tobhJckiIIxTPUJqR9+7i1d0hQyoBb
IWQ7tRAaQlc0zUAbyAgyK1jRJ4V7q0ITxCsU2mUu2mf7bQ6Tbkl2YLTPoi4RrhtJjgHUZMMOjUEy
/xd757EcN5Ku7VuZmPVBB0wCCSzOpoAqWlESKb9ByMK7hEvg6v8HVJ8ZssifFZr1rDqiu6WsTKT5
zGugLiUeZLam7DHWxg1B8JKgImst3nlDIYIvM47TG72kxOjx1LeUZXWP8JFp98trrIinKUSUNTDe
AjpwVrw00hkW04SWiUASCCSjoWBkI0ECLSPpqJ3rewHxTMwg/lxEeefzppj1vhdDpvc469JwwDZ5
/KwUimWhiRVhhnlC0f3EFwiRSTFa3Q5h1LUGql9lxh6V5cw7eNOYyiipYzoVblEvCn3KomYv4Wfz
dSIYwnktLkiQLdX6wH+yhrNXqlS+yru+gMQ9ac094GXuTkkT12PDwk6UYvNWiDMW03wrMMIDwQy8
BFqcP9LGKBcskKK564ZX0llWdP6AFK67op92BZ5cBJJUZZtdrNw5po7mTD+9RDgYalUuOteOVfEJ
tVrVeV5kFhT0uhkI09qyu5y8Sb/L/WqG0t0UmOsR8G9WAkuBI6MjL7oamV/OXytux0nPlwGNkY+T
ZXakCZxMGGtDp7/Etg0RkdpWd1g7wkE6CK196N0OqdIq5aXet4bQbxEklTFSNIVEl9sz4JQ1mPRR
8cK2DJHOmTTIrbhyQoOwoEF6cNK3Yqm52NZMWG+SZnV/DtZAhI/gFmBsp6p+Iajffy/SxNc3dH/b
z26dj4SDEpOzMyfOBoVlQdNWb8cemMWolkzivJKKzSoV02AUK+nFgsLBgjXCXgB1nJQnN41qJzc7
5NPa9WM/KBhFttI0pPpcOzdWWWNKZiJKBotE4la3qoWUTrPrvV1fSoE4NiEvoOkMye7ZV3YR4oye
a+QEF/UBDUMknfn21utSWUtB8UtNUTn2ORwBs0fyoRk92LH5lDJxzD+vgz5prAjBWMyc+esKQhOr
qd8VburB+kf9+HtXWsErjVTj9dA2M9yrDqnWkNpm+XmWSr+dk9j4ybMQgziaTdO4cJCOleFcIeKE
SSSirWuyXSkows7WnjApsHHK8gUYiK6FvdnJ/nMg67I/N7EYvBjAOv0IQOXAcVwUcm+9jzJgtLYW
dYXAcZNvYnRMPlhTI7NOcOSEuvPLAcU+ay72Ml5Z0M4yIFflHRg5UWDKEPKbEkBYeA6aEdVDIz8M
YAPPU4HBDPGyKL6uHGI3Woyxui4N0ACE/VN2Y4tJ/MrVIn72GEtdId8sp3NiN5I5DMyyD4Dx3Pd2
nXBdYBsQAyFP6/z1QqwQhHw4fALrrk7xI8gaOFa5J34JRzfYyfWbBwwiqw0UUfJe1IhrV1CPti1b
RFOPpjvFCuxYVJNsvrYWMo9UcfLloul0IcgkPRMNgrxrsWTM+rw845Ety2jAhgmy+upn/r6QyrjS
IsMOlcwo5xrKJg9VbZ+Xk2iu/Y65St5FCIrON4VTrF/0MAzXfbYYXzpdGV9KSs0+NiuNzQO/BLVz
mXSdQ4DAI4qV7tyq7rLIxyU5kDy2X1U9xLBJ1Ao4A7XLpAzHtkqQ4bBq8w6RZAl/x59b6g6VMn8M
2kdwkkxNp6GwVnWH8JysztxhFp96TrFGIL4TP5dsXm87cNhJGJQihZ7eJ17L7rNcdAhxvqEK05GB
YK22GFcFlzD/umj892AgquAsE2jvRk4zcqekHAOEgi2rZHOKZSouZmfyrxHHzFjmKU0vHIWReSiA
7BCS1qPzTXo5zQu7EX19gVqRO0WyVfnlvU5uCEYExa26KdHc7LDDQLt8CKzggKA5QW+f57R1Svym
wjH3MNFVldnd0AJLcSoV6MOfYcHYf4hlr16DeKFEbaIzGFMH8mpxwOWPwnJd2epHthBoIjzrIlRT
aXN8W604EEQeinaf6PuQmWbzEDgXitPMG9PYJkUQxDm7yzTvCSWxECC/3Lm9hZ/nwmMDv5AcZng9
5437LbNo1iBOuhg8hvWYf7TToQ5oxwuF6EgVA7lJkgXgJ0JfTXFmUe77Re8Mn0RCe9RkAQp/44nT
171VeUgGUJgE6m7ObsrGR08aEHEMsxOgbB2JoamCHfdSjAuZJ+I3Hdh10oPc9jt8SZL8ioRigbQ0
klCGXS+89drI1tkJl4mawg4x4h5kIkL4hPd6CqziTjO3+jCPGIZaE2hlNTgeyZHjjwLxNcw1YJfb
0zfeX4CLgbTTV7qIE/eiQni8vsib0iUCkl7j7tNkq+NgAJC8RiNZf/ofAHyWWQ+ICXbUEt8An1lv
Zz8Zbv6nRp9r9aqZZm9Z22Vk8mifK9x4qsPLNetnCsdsCIfesmtv+nxb1f5B4djrFD6DcwNDuDAQ
DqHGcm0YYKVATKAN3mPr7GKgDaZBIUOPxdKJBscRUu++qe07yK9iF7CBhuRRzVx01TzGVd6BSR5K
TSCAdyb26NjaiC7fI/oeX1h2h7gOpeEoq7V9UH2w/GlrQkqf7iVwQbCfgeMddbUM1+8bJ3ExFNCj
fYljunW2ZL6+8zC6PdEtfdLR2YYCghWARKYhfdw8skflGUpwwwnKe1caqEIosTg70aZ7dpQAFAxS
evRz7lGuD75q2kkweZbdhsgneq/acqqucjXfvbx1ng5CMBqQU8B22eAXR1vHd6ZYFh2BTofV1qF2
YsYTMVDxP/46NNy2BXPkRtI5Rq9V2iow5B2acEldfd41hbpEKnAN1znPTgz1pHG0tVEsZ0MRunTe
7KPG0VLEVD66rYONB/3luvZziHlIfmXJivrqOgT7USp5oqP8pG3EoEDTTcyTtu6bOGooO5hhtxYP
ArVuErlxIkif8847U279rUOFOepptob4EZQn2mRH9KL7w8ei0i8C78xnPD78phFvpUUOnzPZ6Cgm
5Yx/II3V4WLA5HDLyuS5oW1qZV7e7lSrxquGHo2JECPqwghUtyeWwnruA/gB/BOiLOQWj1VX3b6i
e6NYC1MW7S1yz2VkTxTXZr3+HKd5usaFFiko5NYxlxmmi0mo8jwQvQ6xNg6oj/jyCuJBe7UELRZW
XlxSRHBq78St+WTrowh5f67AwdJ836BxD29Nq5zNGDA9dgq21u9KRty054s/PcWM4m8afabvBiZd
xcejuLHGeqOt0H+obP9V3chPiHe3b//wFG+DgOVlFmC2oLM9HmQaOXnmiMy0j3/H+WwhCoyOv39q
qz23Yj6wJQ9OXQBF4mguI86LU1XHNb3RUdw480TRldvlehPY31dO4kRBVqZnXi/St6Np5+Haj8Vm
dGbWHyrXzq78XhvvG3fyv748/yNE8wak8QDhgBbnFAKgPhbShISS2THJENKv7i8zS7rPY9vdevPa
XMF8yy9LlMHDFa8t/MKgkLzy0e7dW3Kcb7wEBeJGaKqmVj5/fPl3PbkV7n8WYAswUkB9zCOEiwow
3qLU3oRVa1WHBAfmqJ8sxGUqr7hcu+lnUtYYMS/Bj5fH3W7tR51kPtC2GzakJmXOY3YJGYhvIywO
5ADqCkUyn9gxpuQ6m9UpRMDTx/9+LPrzvrvxl45h+hR3J2PtcCXpioqualuaUVUuzr4qaR8PS2GG
U5IhtdjX8sYN1gpvs/UUnvhIU+D++yPCCaBjAxDyOh/d+Xhn4Ugx0BWYhA1J2Ia6gqE0lgpmr0hr
l/zCWnRw6a5x9TXAZ+19YZc4swG1v0BEuf1V9gryuEztN5UqaTPZVefdwf8iRXLIqSOrtWjnDUJ+
1CaW3ZaKVRN6nXkKhvrMhoFuZoP09gFho1f7+CBTS11MhgLFgWL2TzfJ/NuY0HmP6Xp9u8rY+GjR
X3mlHXKbl7fMFqMdbRkXIeX7F4Rdc4zMSYU5tCbVlLBi5G+zH5tnJvDXWyA7SLgtwamj8cxd4gHA
AkLigh4EBvZ4pjUtV9tMbXRbgBHegmgbXy+1cE7M6pmDIFlPh2gACq51fC+Y8zx0Pqk6NiVS3nXI
+d74TTleU5uw/jQo5N2H4Mu3Azb4lHTkJkaSeFoxFD4VF6leD7G0shMikE9XjX6wCV4NOXOCqI3g
+fDNolqWFONUVaEwrPxM9MC0WoAbJ17Gp3sBzA0gXOJBrhHgPo9HCeyEDrWhgHmUOvtYK9KzSQXz
eQ0A96apqYS8vPeefiXGc4FIASYFUn5M+xBGYYLWYjxh19mhR1b9QGU9PqRNb/7xhmAodHl5vmyY
ncf424wSZ9nptgzlOKoLd8MXrYWvL1x8Ik4M9cy32iBmAOU3kKNlHt1JQUGHSpYVOJYyaw5u5Ymz
dLKME6M8+60Cj4fPBiQlvKNv5VupWWgMJcKYhiGfyVVXeO364aAF7TavmE7EM89+qwfjHd1QUndm
5sNhCyc1rned5+MpY5n5IdXVKRDuc0M5vF88npgvymPpe4VV62xYTC1pFeJDUJLDfihROxkTcfHn
O5DHC1408DmqrdsqP8i1EntutTVRJM/bQVxMQ4HztK4wFzMHI3p5KOvptDY/gY2FLSkTCXMLnx+M
Vbk1neABjAB2Vda3zmvAuYrcf9N6tpMfmgaxvLESI0/UOtAot8cPHoLyYe62UDixeUDeC9Q4bY6h
7XA8UdaJ0/h0326/j/1kgUYLXOfojjEHIsB25M70NBwjbcXxIaFcfOKOeWYVbEJiz0YLGyTqMV6R
Ajyo60mWoQ2k4ixFpf6i6zyEawu3OzHUk3wEd1reAAgpQI/IPo+emiYbvRJOAeov2VoXEd0R+UH7
dBIXrD+QASmlhRGgv/x5UOoL2m08c/wTsOTRuHGAqYzoXfpLy+zFuzpJkKSE0Hg+WfEVqDG6Zezw
9caexASrS6IC522eKEViUmFq6uaH6U7yndXN64lP/HTxQS97Hr+O6gKV4qNflgSDhvkHdkDZ/nhn
mEnzCjsMEAaJcQrj/nTxA1Ir9hLAfRZfHuFSu6owyccxPSyNIPhi24W/m+g9I6BoCiQzpaJMjgfX
iUP2dA8H5APsY1QKpElR6PEZy1vaLV0LxLjpRP/en53l1leYZJ64fJ8U3jZMr7NR8uCz2dYxe6R1
Y7fxCw14nbLp5aorAGkj1UvwYth/BUNLN3Ca/fnCoNqK/zSt7pcvk2fmSVWFqBf3C5M8dvvvD+6S
AheFwK6wdNpYdvugGfN9kerk7uVRntku1BUkbQQiQ/+e8/VwFO5GsGT9kFO+dqbbYZnewmioPrkl
T8zLIz03nwA6iQUTh8fZO7obly4xshmyeViYQXyI22r6Js2gfffyKM9cwSC+IR6Auydqs+XR9lib
FopNiYKENhS6tfZA66MYcDaRWGpHWREkewz8lkjYA12jErsd7c3frWJAKNockGL1YyCAePOGFvyQ
/2BTsa22ZMoXWyLw+JsCSqFOO/c0YrO0f92DfgJHKGkfVxLHMo50t7O9GFtRrwQ9B8XhxPhPvgHr
wq7ZqD2b4sLx5cDNqOLRddCIz6fifWoE6Ov38SmxhacpO3EycRHFhI2BQaD5eJqFgccxD3EamiAS
FgDVaXqWzzF4O9k0NCjYHBdBjiNhYgE121fp+lVY6XRWgKrbG9hZ7pVRyvcpvZTofnv8ly/6z61U
9//ni+6+puprVj/ki25/4Ddf1DX/opS35dbYB5F8bJzd3yJL/BdyBfYL6jXwEak8/Istant/Qe3x
iahIZ8laTOdfbFF8MLhRkK8hyOEKCzzrT9iiR1XQzUeSDt0mFwBV0eJQb5v6wUXoGq6TyxJ8q5f6
4wGM8a8GIs3XHMv0a6zVSgjuYxcWuUaQLA3WL3aqksMCDhXdlKrZP1i2N7+z5n/UY/WmAXbe/+8/
H795v38M1QgIZMyZt2+7Tx/8mLkwhyDuLUSafb975QVT+qltqurazZbm2hQFgoKe0Z0gLhw5gfw9
6laMYciNj7fVFh6M6rb1bKCxCIO6XccxxMw4uAzUOGiIgiOcQZ3FXw0Bq2LXD+hyrCSTGL1nKG+a
MVYG7ph+cRdHvPG79tvSlHXUeZgb7lqX7mdkrStQCSNGDDMRxuexCMCoj/A0V4Do5iiz19ba6k9q
S3oAcLTyg52IkULhRMdaomMTai9Rt34wJu+U6P0wg3h1t6wu8uP0+0NauZnY0SZzUHecuOLwlUJe
RNFG/1n6BOUgovA45+abl1/wA4FZ1UWlcSQNFu/LooZgVxkmEdXLX/K+Vv3vssjvRcX5xcPEiQHg
Hz5eVH9YyxwHZRV1ctxblb23N26qDkqcljaeUvxqqn5QHTqbymnv9F/qyj+TuKXiIlmbyaGRdzFa
1fKQtSDyc33RleNuHF1MVdUh67GfLTLsx/odretz0Rin9gS/7smv3+gsttgoO5vG2cMtAQ6G/npO
CUzAaY58j/6LVWT12cuL9Lho9XuN4JPB48M7x4K/8HgUC6dnACslGthUcPYGzqP4/73d8BGy+rJK
otdyqw++POi91NOjuUGZ5OEwYfC5BNnHaUriqD5vPcA9cNnA9ojKvJ5BkQMxB8v21bVz5yeXRo4v
q5U0b4GNgU0a6O5SdcIBuEpT49rM7fxj3lm8chQ8ok7NxZn2FheJVz8RJ7aSs22V4x/M7clrx5VA
TsBd+PBj5IYN5iIBGyl1gWysM+N6AiQ+XFe0PO3caw5qdJBGpyN38KjmHzLaEaFhtnIzDKZE0afo
zRtpuUfySl5WlhFHg93253iNFVE1u8hclurS9fq3VTlMuNI2eVQRO76yGmNjGgR4drQmRJulfl3k
SR0tAsPalz/Lk6uPrpvFA0HkICQh1lG4706Gw2+fuyinq3NuK3XRZf4UJrb4ZeHP5kuq0C+PuO2u
R8vKiJT2fEotpHe0WR4vK8DaBpkhRkRG4t3S5dUO2S47KozLpuqdEzf7EYGRvc5oVI5oyfo+il33
Uc2DS7YpClP1QoGGMT2w4e5waE3gXDXW7xHtWqR+F8x6mzd4tfuFiDL96+XZPr3l4eNzF23cRfaS
fXwhwRdVywi2MEq8IDkrseC+LMcqvijlGodx7yJFu9hIvNekHmMH+acBM7IDtouyASbGYUEseWFO
AdLBEqiDM7yDRoRWW54GoVEMoJ5SUUeAwBHErwC11D7giLH26O30gE+aRNlnQ5HpyKpeCT+fdgP+
q2+qmj5PSiy6n6cgue1zw38HfQ+JnrgFa5WrarcG3J4uaNBqNww+TAdXohXPL1JaWLsM5OGVHsrm
Q5Z246XVtBAnJN9PF+C07tfwv/HdP20ijRfiO3os2dd/IAnyj/Ofav2J92BWU9T4WQ/ZsFz8+N/7
P/+3/GCABAgW93QVgQWgA8JB/1tTEwMzG7nNYDviHpRWxvxbflC4f1FUJfABEyFNqnZEgn+Lgwgb
FzUeUtJQCvE2p+dPwj0yhcenfqsnIApFTQGLNRjF7tGp12PduhVls1BMqkc4X4vYADhb+q8QrSjF
Lqjb/vOANB09ZjeR7o70f8TPoMNnfjfoYc4POR0Y6k39OH9N2MTv+1ROeRQva+2GTaVUvtcwBpL9
MLlWstewj+qdi/Wrf0HmNY/0tHWgNx/TCf0z+mzqxjV1HXNOFvOXSXsZSbDJi/V+nEpa8riglx8M
t6/BWHl2gvo1NvKgqxGIu5T2YCJrzA33ITDQYlNJWlzTPQwQtkb74W6GM830XHJBbMp1dQEYdpz3
sStn/kViW+dWhmdu1NWBeekv/qxeDUHlr2cVlIArf5odAyht6e0TOaqrTJTBnVkF1qtsicsIfQz+
WgzLpxtgPPkNz86WWOZTy6F1aDYAil47Dr2JJBOYpk+gjtVVWTWGseu8pS9CYOMu7onrgvojPlWY
bxtO3t0qY0ZyPsVs9qoUrHvUFfjp0vzMggzlJnCL+27qA+d8Fb0ZXxeqyIBXuyY43M4soaJjtUyT
DhzXl5kKzETIJZG4S8Gcht0wQy9LpzJ5ZeS998WAzD3vRllP3xscHb9D4gLFDp+iuxrcAARCrKB/
JjG2zDvHrwAnTGWcvkf1ECH/WdYasLWJ/BtiWMNNb/cm+tX+BElNptCuwtQfQLTmiDlce0Ubf7GR
RFt2WZ3ZH2xlmBcF8H93Z/H+nle06BUq/OTxtBbq0dtZlcjeTzBsuh3non2fyyr5Vqceprkj/AV/
11XV+rHylZXsqgRDZ9SdxP3QpolxVlEXyHETCL1Zp6zCXKalVB7VXin1IRHKjq88b7TLHUxTJfd+
7FlX+bIsya5VGQDvFmED7lcvHe6mVfDTiGTRoV6C/KJUMHMv2qUbv5V5Nd9Iby2+bUyUG+2BkYeZ
lFiwZqhB70bXi+8GuPKo6dd9b+0mQfd8A+k51aVt8OLuvcGDQ1TxAr8aasN83w+SsL1Z2/lLnyCI
QqrQKxiWNaJPYMr79A7Ha0D0Y7b437N8Mj7SmltQ2xhz/dZuYuvNSLMV7mVuI4HGU1jOBzxkl7M6
BVcSVRLSSOQEsefsSWCc9VInnvXB7aQ3AAHsh3e+HQueF3hfOlKwkoBsEvYpDNyh0/CA1+Dzk85I
mjco4UGkW+iE/TDLvAEqHRjrm6II6o+ZLvHGiyv1s4bvi9p2W7FwS7FR9+ZPYNvnT6VpF7fOnIJE
nnqz1mEPeGU+a6YCXhgMaHq4E7XDHf3AnjzG1UmFUuri4eZX+grlidoccAKx4vrt7C3I7M3JaoYS
E3bljO1Hox/W72kv4YqMZqYgkUJggffb1mgUutNE8RwGxW6goHQ59G1pI+dbix9wZcTnge52ureX
2BrZz7NE+c9RATy/KkZLPx2W9yq3FkTQfRTfIrpzizj4C+zSqDes+lu5VNa3BLAl3kEmRMK9FuOI
9nwMDXjfqrn2r9w4sD6osVvnXd17GYUbGaQfKsfTGcidIsEpK62xEmlGzUGzO6ODnF5QTAt8owZT
3LUI+pt2e2Ugk4zYpLJkFtoedLS94Vv6I6RBOHIBXszwHWnIr7t21shk5E26uEDaHe2GBpAaGear
OVQ3Fa7y3xF5gjW1zPP4FgZWlYXF2nu3sKTMn70uiKrFCgkq8nww1rBNVpt8M1hXN8r6AOq7ZDV0
KNs4N8I0azamH27WkMNbZC83YKnLnZ54xjliKf0UdtqDb15xR31Ao7qUkCltT5zXTuLf4VOuSE29
tnQPBtnMDRurCkJPDXn7tstiL49k36M/ZCUJTNt6AkPdQZnI79BpLMtLtayG8R7Te/73dNNtCwH7
D9aeoubgXyWBm7R4c1uBsR95tL8Es3Rw254zOe4KKQd5MEbDvjG9Yr1tGr5pFBjpKEMyXv1trOvy
ozeKZjxvENO5ioVFZlRn/fh9gNj8Gr6v110htoVp3BS8RoWhnii6pRWhWV8k8EXGNP3yICJ5pnRy
lEvyrqNX6YPepPNElH3vrPwgvhb17HKTky0GQ96/qQDYX/BuY1shB8RD8xofyClAAy+f5O884r9R
4T9fVloPlxaC+MMocPv/f0eBDt635DkojVF3oQe7qY39jgId+y8qfnS16LHQ5faI5/4vCnTcv+4V
k8E7kS4FqLf9Kwrc/j4qUwAYgGJIWmJ/ZH57j+R8kPrZ5FgAtUziUKrUKNkRbj7MqJtATFYfZ5DN
p1UpgEVzZ8Hpgw9NO68c7xS341ujUNZ10Ir420yVYsN6Weqbzj3iRal6+1xWgifZ0sC0N4r518b1
2k99LOnlgCGWeODk9HFCiUpyfajtYhWHP9vyNG5MehEbPowGCzjOx7OAbzc3pjIgZYNYClWm8Bjq
c5f7THQkabgDwuVL8vHznw9LA4RMfUNMUzV9PGygW2QlSrjgS7LsYO5HTA32YPV61etlO02vZnUS
Kb4VPh9/MJKCB2NuUf2D0631bDgtBfsQ7uKFFRMyxbB9YArZJ66R+ybF8Ugb5Memzc4WPU6TYU9K
yOO5HWZUjamFNBDOowzBDJ6fejLeDUuAxmW6UMWE9JFT1jQHFBnGRe11lnhXcL/ccxBvRH1TAW1x
16YOHhhzNuL1hKzJV2gjBkwbh1LrLi6D5k3r9ARh7YYi+N2PQPg++dk8cyfeH7PjdQNY7/jUkzmE
gPwfrxuAMJAxDTBzo++TMtK5zIi30xmbIsey9F64aW3t4nqUei8rR2WRUXXrp2BtZXY2zy42qPNk
vYrjep0PykI6ezckwA9TsXBiisXLMWGTRtyCleM5IOloDYRW7qdob7MVqOBeDES+PJdjyXL4baOx
a9tWad7WK0jmFfcoFhFp4QwT1ful7bdVzrb17oolIZa9/wyzMePbZ/oxZjXCT8yd0zolhjdpBY+H
6EuHK1dHc0kvEpJno0fdRf7YQMRdV/1L6DaZw5RBLFSvBdVFIN3OrwJGtLGbK2ujidsG3mwT4R8g
cBDuZGnuLPLrPlWav7zS9RBWvSIrcLrcw+BVOHgKDslq87CC4ua7Ls4QR4VtJfndEoyXXZKjz2Yh
DHQ547seWt6q3X0NCbzdVV2lP9YIPBFmwEGkqJKMtyXomNu8Fe67dItUXqWW7Po3ZhLMVjTEZXVL
ia4BJTYt08EFor7+cCGur/tZ57CMWhlofaML0tWdOxsZxn5Tv9w2frNpc3tLwL7uhzhB8LagYF6K
fAsLB1FJ5MFdaYTjqKwp8pMedzwIKljywMruN3a8EzV0+Pxzalfys10B1d0lZtN/3uATRTgb7vzO
jhd1aZsQB8/4Q2yQMlb2SspVEeRRsu/vIE4mhLlxYv+Coh8Qn4nJ+dlkrouFXm473W4opvErnhjz
hxZSJbaXGd+5TLoKN7oc+vBOU9SlxUlcHOlp6tRVxUfTITWnjWtO/ByfFUCNQtdXHpThsek+9dv1
PGWd7kJvu7S97fqe72/yervUm97mfve3qz7eLv1+u/6pIwx3/wOPilp4p+hXBEawb5PW2+vEzKyd
F6QG3CdTowbj9WZAJuwVwbssr9ZTFeCjtrME7khVhKdvw08LDvRWPH1w/c3Q0+ZUJvwIW76uneqH
ny9TVPk0L5oxu9YjzEWa/L/aEb/QYOijVXnXpGykwsl0C5oE9bD6REXzMYTh92/yTVoDYhOFe9Jt
/vfCwJpmxvb95P0C3D3VDNbEvV+fcjBIIrtt2ZZtAe+fov+GXv9EVPTBq/zE5eZCfX3cbt3+99+h
l+fQOqWFuDVv+CqQB/4v9BLiLwKrTSmM/iIyYZtU7d8FOCf4i06s2BAhgbn9cWKJvwtw9FtRcwZu
Bazg9x/7kwLccZkfopBnAiEHRbRRXtztoX+wk+sVlmbe2fa+KsY2vpygl11BI7Tic+1PDiaKDVWK
c/iuA4WUByv0zGt4FENsEnqwDxBsBW5Ob/m+zfJw6G7NskLE5l6MWR4Zdb68m8WETfJkpvWJsY6n
SSMD7xXP5kUONpTNUYw0VZAhC+7bCJr/fOh750c2I4u9lon30eqG9iZN8vmECPqzY95r0Xo27exj
1KNrFFo3OCZEvqAYAlKq+2kMafLRQN7kpujaW0/54sSYW/zwIFpy7ucJTGvzjLGhkhyFoO44AJQX
UPJES+WRPlnuvC4WYK07o9blXaXooL38FZ8bkbwBtOUGy4Y4+HgDzUu/qjJt8GlEVgjN+S6/8uRq
H8zOmT+YRj+e/fF4W7uQphR9SsCN26o/2DV9mff+anVb3y25Sqci9CHy3igvyS4c057Dl0d75hsi
e0VNznZpHP+2QHwwGuzGPsu0jRlZgSpYo5fXllG+yqrR2Hm1e+746d3LAz7G7MA8C7yAPSqAkwJ7
A4v2eHpUuBKfotQSZbb3vp/yjeqwVCfW8LlBPFBmYPbRgNxssR6toW1oDLh6tURrbGEg1c/NMlJ1
9P2LlyfzdPVAA3HBweDDgYdW2+NxuqLtAAXDmUtmtWI+raope+14jQ2B3AC+u6cMkxLS5n2l3ROx
9vHYXKu8gzQ9uD3JeI9vF7vKq7pLFZIoEyJ+U9IO7wEdmQfgHN0uyWpMR9GC+DPYG3UORoVOyt28
qZE+OX9rscYS76+VfmEdV5HwKH1Tc7aS9fDy0h5/QjhiG8nzHniM9P4x520wPNWkEmG3AXGK3Zym
9VsbvvnrPx8F4DD3CZfJ1hB+/AGlD7bLcFOIQL61fCnyoCeOSFLrlGfGk49lMROyIbqhNKQgeTwe
Z+q8FpHMeI3c0UM7Bn3vvela1WvTq8armpckpI8/JCcehSPGE1/L2ZBGW3+LZ5lH6GhYf4SQ2OfF
FHn2WYsTok+Hs8fE0XbOe4N8KA/2cTuemc6pbfJkvvDc+H40vuDgbRN+PF8xLmiSFD3Edekk13Ph
JBGdVJRt/HoS+0QgjBkNgJrfvPw5j19c8N721guEoxEALDq205F1MM1oF5sRPLLF2wvlrOCA8njp
NH5BjZH9KWqF8SAL00OEMLmJ2j6eJkJos9lBO4oShV9O6TVorAVFfuIoPJmVKygvIgPEIODWtl7l
wxdBAsLuLb/EvbSafFTonPKnYRp6n+psPfHYPTcUuxNUljRR6T1WzYUr3sB9TXFZSQP87FWgaWul
M/Le2cBLcWJ/PjnjTIyokDd1i9Ge+A2OQldomgUy6qVZoCiCR8iaanWCifTcnDBoYQ1hCIBSPXpx
2ixPXWP18emNW/m9Npvmu8j7ut+V5HEnLuXnxwIryHGTcKy2HObBczpoSbGqpAo8mXG57+Y+e0WZ
MbtcJ72c2OvPLh74DvBSlI384zcukcWaeyuLZyd5ewWEow9XWfUnLsjtpXwYb8ntE3GeUFyn8geU
4/GEvApMBvKoCOegUXdFbWF5szhjGq0pHNoCiM/7l0/ws7N6MN7RXrd7N5jHvGA8OTXvprrNL6sk
r09siWOfSaq927TAC1DiBb98DP5RhoinjTkcKW+Y37dtnt3NSeNcFdlSHCxEbXb8V/vgF715qRxj
jCgSOAAwR/zDC/dgJlNxwsPiyY25/SJCMJhybB0C6scLnRatlAsdWZosU3UwLEtdY4QgD/1cp6Ey
xx/mrOwPLy/2UQvj9yoAmdiSLUKx4906Vuj/wR2SkcZZCj00dz0LSqM6K+VofEic5jaJx/kVQhny
/OWBnz0m+GYQl1MlIGw9mqyKF2lUrqSqNTnnEKfWfTaiaVtmpjyRMBxVDf6e47+HOrqi/XotEdxh
jmM66+s0hcE5ZjQJaxdbaqc693sTclhm2AeEK5sTH/XZ3UxxF1qJwJ7h2KqlCXqHQjIfVeUz5c1g
dc4QkK7/k0vnwShHU+ySxUvnScoIDIS+EiNiX3Xgt6HbilM0kmcntF3Z3AhcpcdglnKdjY6giQ+H
KtdZLSX+Ks14Kkd4dl+C5bkXqdg6kI+3h0EJzk1ylk0jsnMZOKu8nOI5+YjcmvjaWG59SSqPt1kn
7BNL+fzI8N2Qh8Gy1N9O6YP7O8V8b66QLojKubAW5Lwa69wzM+Pgjk16qTuBKKaXrYcZTdbvf34m
mCvxIUcChOr20x4Mvch+Np1+pYHYWvmBerWAWt2DvdXB+EcEYMJC7pqHQx29Uisi7QbcFWbpZPJu
rUVzmdk6+Q+u8gejiKOnY6jQpPSpJke1nPqLHO2kQz+gNvcfLBtXOLCMwEOR/mguiFGa7pDZEgx4
WX6vgT1FRVxmH/r5/7F3Hs2RG2sW/S+zhwIm4bYolKH3zWZvEO0IkzAJmwB+/RyU5k1IlEIdmvVE
vJX01GxWAZmfuffc8Vd2l7+7C9lB/edHfbS7+LXZNwBCCUtHvRRDNZt2fUjdZ7FxK6I1aH6Vvfl3
bxuTK3xMrA+38cOfHwnAigQlhFy+U9c53/1uWi46PQ+/uOL/7jDezKQM4rjl+Rg//BQG623q8k5L
EZItQcTIla3CCkV4kO3//ZcV2Fj2uXEp+D7W511mpplqigD5VwDlqzKaHz5T/9OYZMMvKtm//eyY
2mB522rZ8MPTx6Jh7egH/HhwIH6aZ+6H4cpfnBd//1Nov5GsWA51y58/u4CUX8fuUgbyrAgPiBTV
9dLo8eKfP7Zf/ZQPBzwxerQwBt/Q0hWc8ulk7HOnqf5PPwVhMpNEQcH84XfBrmvm88TZ17Qr4QgA
4CNLFr+MEeYT+VhQooREB+nQZvLE/fkTk1OyCpLRfFRN8N4x8Fec7c6vBjNnCMSHH7O9NZR3uEcd
lv9//jEKL8+i3MCN12mR+lsCM7319zj5ivVidDISF6KgF458hcss/KM5OZr4MOh0IM3thPU3FR//
5pGppp0fGrqv9gCezWT/kcDIBjsHBLDCL2HohPknltrjOG5Snn/+5v/m3cSPT/VA5b0Nkz/cR73t
jtBaFWKYoghhIs1sRMFzE7LrJgkZOP/2p23PMbIWKjLoJB/b2RVo5CiTbTPGxt3eZR2707iqaDiv
sb719S9Ks78+1i7ZjRtM4fdQoe2X/8ONZ9l5AMA1s2MkkdaBkhAcVRo4//ojZJfHg4AohDld+HFO
1gfjdtuadtwMLWzU1ldgr9wuJSe4DaSUvzji/vpL4QZ1PACbkDXQBn04s6eqpTRiHRs3OWR8ZnSL
2C31rH81Ufrrk7E5F0x/6/wYyH1EV6Ud4pGhI8oD2LDn8yC6MPRHRwCvm2XdPP7zk/Hx6gNXxwKD
1UJgBSGD1Q/PIb8pDCwXyX7Nh01wSGXINwiUDRhYnzs5boI5+RWV4uNvyM/k13JYaSO1YvD44dQb
eyINylqEyJTXMLhSGn8zUyRIp7Ec6+pXG5SPXxzbzg2Hsgm6SNljKfXnp9EN87kNJW9zCn2YQYTp
ibfOm+xfnLJ//SQ3+cym9iBUj73Yhx9jBHVXNEOWxFhCW4R9pfJ/LhUHR+om6osrQTvH//zd/fUX
Q0S4/Y87HnzBRxILQ2DNmNhOeAF0dyIBEiGt7oNfvGbbQo1P6I9nLu0cYnuBqZFNIOPhD+9z3+m+
ZgHU7DURIvJraWIdPPkBxctjbqMcOKStOaPLWJLxc1aUOs7AH0H1rYK7dHJmlC2gb+GiA2Y1wAsj
A24LmXxFbWDku84YqgiKXvN5lSkiDuu5ThtxwlWfQNwoEgcxahUmt1ZFZe7BsrynnC79aGDy8ilb
22GP7KJ4sgOzfzRsiPDRCtw/vSrMVakrjWA9nqmtstMyzuzopGUtt7XfuehPCIZ5dodRb4RkcWGi
q5fkExXu6wRYGt9Iu9wadvtT2Qbo0oB8WJDWmfUDzCRyJasvvoDN6q9U75f3UEK4Vo2my56dMef+
IDcGmLVFzk6ApkW4yzc5kzAWjWIZnjDvNVkUTktto6SprSSaWsOfI2QKsAiXNEjVMZWaxBSyBII+
UuvkGsRpKM24TqwnT1fBVTsYCONLB4BFZggbgw2Uyapvir3vjh0xelsyy9K1Jml6tbncONPYHBYh
JERmmcABcDCsFXvRl0GUG0l/s6SkN+1CWZtvfjLNnwpAGAf0JO5Our0ZaWI7iGHPMuensCd7wrmO
EJN06FyDXOVCmVJ7OBUZGIZPg/KNFGmFu31SUCf826zAQbBDSQJ1pILDGBwSr8IaF+SZ6786Tqld
ooZa85NuhP9ZAzgGfG5YYRUr4Nhfy4K4uJ3s6/S9HKz6Ch1NOj4bAMZQLnQoCBuWXI0l7DTygt5D
HJ6NSv+sVj+z7vuU/zB2Otu78xcrTC75Y3uGk6uEHpDNnq0OrK7YjBV6KK0bAj7saY+QXp2I6RDd
vi0HWMBOg0rNrhLLu0rNiqx6q8kmdddy6LhHv0Ie/GMaq1wd6rD1XyX03EtCq9Z8PwZp9WrPxaOV
LU28NGP/2V5sv4p6AxAcYV6FcvbpsIoSl30Tfl+tQd4valwP01hm1g4JkLzRhp3METYmsRNmOSwP
Xc9cgtNMeTpm6IlMh8idFE1Mratm3g05+vsTnj7tIiwqvNZtpkPuW1kTtVIs6gJ3QlYd6jwsbyGK
SzOScOb1Tre9uh16fthOe8hpSNog7ScuPHuQuwZq/3JTqFw61WNDG8OsZU6Ba7w442zxHmlFdF9R
YuDeVRVQjcfJ6sbiYNt6dfc+aSzFo4fKiDdbM4NI8zgV5dTchW1hVLfp0GOq33Dd9rCb3bQf43UI
UOiF0ocjjZ+s/9TqoCUWvA+N9Ettyto5IQ2WuBWL1MBuFww9jHz0IQi1et2HIPAXM2PbqapklxOc
YB/hGKxTHDZ+E0RIeif+YNRGycEP+sLfewEI4RipCooiMlJDdMZIVw6Cd5XILbMumkO9BOo+mHiT
IA6V630argHZDN5Us2KaF1otp029H1XSkQVjcHCDUecYsw5VBqN8F7Q6mUgCWPJ67+BTVHFgGnaw
z3q5fjJSA5Oo4cAU3/t5kVqRLufsLldFveIfqhUyONO+c+dE5zHRKMYSNyj6kemTFENQ+kogeaC1
vBhl781XKlzCz2nH7RcjVFqDeF0KRPENjzUhFnWhw9jvCFzRBWkfxG0G09u02tI/isLafNZNn371
8HyKuGpSk00rUfBkyxR5wd/XktkrmZ0t4rlWa2NP0ruRH7Bvz0eNAAyqQo7qE6dT4xFQsJotHAWn
Xa6WYZ3qXZeyoCJVxJHTXpk93gyVOpU972sgGAAwPBSGF762tId73WFGyzNQWZeFJfvgZLlTX8bh
gOljP4b+rGMhZvs1S9swPw5OPq/QMsAMw42flncTiUR2MQVKzocpS73rUObcVpOrsBM5wWzd21gA
8p3VrT3I7yHz30dLhrfs3xxxyvLRffO8YTUvnQFieKTmgrAOoXoS+sam5ghpCmH9VDqf1r2oXPVm
+1uS0wgRsEURqfLgMPvW8LqGQ4BsMV+lOg3cGg8IBm3uhmYdw11H8AFR81gXkt1Ay3adsLL5YcjG
96LK0lpERTv0DgjxJFdHq1ngl5aj733n+RowVnMFW3trJSYtUs4ydTtc41g9SDgoiVaaOucha4rC
PWStUQFe1c38o4EsTZ4Z/qksHku/Gw5C1FkR1+kMFF9VPtx7dkPhsiN7QrNkFAWlaM+D8MXhT7RR
FQDd3jn+7Az7rOuNN7MTzhdd5gyAMW05nwtRSZdPlDjjo8Va+dS7fudEVgscPFor/MCRqezw2nIL
NKW56pKfLQkJMvIJqiD7pBOAwFt8Q/1B0nGS2OLl4x1YSa8F0WEwxmBo1zd7sYgywHrqzMGuzlKy
YntjkS9DvoKC7CpHSi5k3Y4HV+j525pwTt96dja+JKvMx0MoM/1F+Ku8lgNOmkjkm8p0qNPqpzFy
LMKIJ4LpgeCBtdgRmVOn+Kx6MN9jNehmRwpAFiBszLjaJqPlCwyrUDsx3HbfOBIpU+HLr4u2Pi7N
Codt5MN2d0ou/IraSpUZFXNpEgfF5vy7G8yOc9X6jQ/3oK6ViGonWMPLzFwysQMhRWAob1dO3vJs
jASVSI7YXTk5GUhxP3UKRNQgBrMpkTayWsMIqR7yFNY7Mq/lhN3KPDQdGR47P9Td+NlOOOQvJiUx
oyy9du2vCaxKa78Ku5eQ9lbW9FGTZYroxnrSdZylpdM+rK27yhHcQJMV33w7zxsw+YYHMMfw87E8
cgcGTv+SB71Tr1/q3CStMCaIq2Hdj9RU22Bs3KFLrH0yd1rRAZP/wbQFKKbbES5ZdfXJTS3M80er
hDv+ThwPPJx4WOcp/wHi1ZaffcSwG+phrDgnge3hx6gSouqi2e8a4DSVtyyHss67JHYH2Y9RnlaD
uktIbL50UMV42wlfEKHSi/InxzX2Dr/t1EgwQrYiwMWeGOI6aRs76nKd/eyLNNkCJecW66IQzkG4
q3vEh2SWh4z9Zk40HP8k5iW2byq2OtypE19qBJYWDU6tqINuOmEX4WHBI/Qm+LONfUCm1tFph0kf
jQoKEDE71KRRNboy2CfVrB9KEt69q1lL4zPkVt4FkfpEBZQrUuo9yU8dJP+2cOeOdVI6PJFoWIzo
kqti2VVGME6Hci3SSzPFFnkxNmpeXzoyBPqYK0MFr2UDZjFSjZ9/nVABruAZBi6/NZzW8CD5Ipwd
UWROt9PrEjzN5RZRwScI5TwbIdQf0jnDj+XYSQB5Kq+tYh/YU/iYtkt7ayuvcK+M3Jiu0Mt4BHaM
Rfa2SMd5K4q6yZ4LhT3yKLK1uMvmnlOra/MBxxG2qYgIXweWQ4gvECKoE7755Qys06bNT1GQWwT2
DCMQ3YMpuuC+JsHi3ZLV4qOr7kczIo3MpXJ2oGXEovDnR8IP6m+civYzuHy4Sa6ddOlxdYrCj9Bb
eOxbV0/v6nrI3jd9hThW0h5/LEbfmHQwAdPNRC3qtGDGSPYo4Mr3sOHaj5hv4Azr5DDdQzwkzs5t
rORnYZOlStHsUbm3BCP8nANus32Ttd21OQFA2GGL4mJuhrKnhUus7rLGVlhFU+/46lByKxwMyZgl
dqyCEBsZOkqA1lpbvflcEypJXxU6ShzV88zUC3CJvv5uiVTsinR5951GXg7CFHfYH9eHkRBXwixk
XJqjuglYnW0Wqo48OS6dpr/PeM+fN1/be5K79niReeMW+DO2B6/KcLZQHJChwzXYA1OZSN3yfONQ
yNSmMG7X6ttYTu1rYYinmf4nwydLURQpek0igWopjgis67gw+zXGGEFoRebZyzYW8syYMpwWBl55
bGVF8ljpwMQSARTjOkiMi7UIslgvs/UszHS+XiV5Rd2wBDdB5rcHewkxLGddchWaDXBGbLRAYUxt
PKu8Nt4qIesnrUbjAJBYPHe2nh6moLKLCKbtlxo3Dr3nihkgmgua1u3r6mK1ButlRll/zJMKbTpP
z2sa9PqpCt11l9jrdCtcoJo1yXb0KCjJPbd6Xuf6ZI2qQqIyrNc2iUI73fFGk3CyrATJ4gii4tls
QYV4zdsyP1nwgT6v3B57ArjDndAtUWzJHNwgbcfGTB+VuCQm8GsR5/rU+9yFgAnEpV7y4SJj4BfN
g3kNHubKr8Vx8AkXRJWKfS4RBHJkTMZCD9aL1BaoGDJhXk0665PfzPLYNLP9tgrPY2BWFp/qGiYD
ySumf0dKzXTo5i1TIKlfFsMDaGxCiMGh0WHPCy8NNiPvy9S3F3rKP4eVyG4d06h2Spj9TuWkcMyl
a7ySJtZeL7Dnn6HyD4+LMSzeYRJJSaOqbfMkCHPam0tx46yTc3Ck/zbRZUbrYl6wXWpeu5Ep6FrW
xd7GExUtU9tf0XvmC9tWM3zL28InTHUmWotYRi8SVRec1rRI40U3+QUSPe+q7Kv1PQgM5yQJBoq0
tPMYv/1p1eYXT3nGYxnK5GSng3FF4Hl+yhVTiCgzcuKq5vS+Gdz+XhB++5znXo9be5Q32TwbF4wj
5hMvH2fYtPwcEWgcuHesyCU85TNjKFAwoxyiJOjld+yn6yXRS9Z16TZfa+ouGgry3vFlCEDcS36l
K4gJRlo1zwh97cvaAAPdJgwaiOf0+IwDs0QT206HgtsTxqowSidyGTYdCnr5qOeVuUB89bCGXXgF
ztIivZ4Qy2gFInDMa4ktOvMmL1asDy/NujYulWddTqVOLoTXyKtRup9E4hj3a2ARwNYLdeWa+Dwx
qM7Nq0dsFaZs+zGtPf9nVUCell7q3PsyeR9E/zryO3yl68A3W7ll82UuiZ4j9bnwyGYt+ieCSIfL
cs27k2PqewJoHd4bDtNoacHcQXdw7lFhUHKJQb/lE+ZdHFDrYR6TfNk5Dg0I95FjYepWaJ8j+vsm
4Smvks8WlmBSXECU4OUayRHe2fbghRE+jPVUqparOp/lQHWedzM5IGY/zaR51uNjVjcemYSB9Til
jTnv+evjSQ9rhgnxmIxkiYu2hCxA+d4/ztqlYg260r4i55rBgtLC+Qz5ARuwkXr2NzTY1SETkGIP
UjQYXzCLFrdzGtZjxFSIHLSgTXUat3xbxQ6ytiKKrMTJwguvyIXkiCXqJ/XcIy4fuzyW05ygzZKS
Wivp4XgxYYF9EuWiZhKrM4Y8WWiQTpPzDLUREDtTHHCVMx92cVLLqCo7whVz5YzWBXnveoQ6z4eH
53wmX1dnU5BG0sxA9WIJ9u+NJPcCkhgMCBUycJY3o7AXgjgxtZDgaqTOa2OkFqk6FUHK9H72MBCv
4uqbRrT+siusKvzRNUb/zRuG4Z6IEN1jyhLAniZO7e+1kQcy5k6rnMPQhS0PJuq6dBcUvt3vc68R
L7UyONpQUeYy1kbQcTFRV6qbkenJQqKnluow0Q6FoGZL0lyK3uuf6qnJ4VkiwyDIieCsDMCUb39h
pjXScVSd70SDHuYExezgbkbsWjJ+stLAfRgWkdwMvVUQ/8OOJonmvNC3oasgI9fkmDNn8lr14g8L
42LCZJNX4cpZ7Uxi09JYUIK9j53EOtRUk/raSPIjL2bbRC3caQIDbwxn65VBjgUQNpqkQT8sJBeN
zR0NxoCyf4yXpG3f1BTwO1QLw9JwYmAUcdLy6dmpwhIVYFRbdvasQOzChwpuproMHtd2CjsCOhPp
MdTpwAoQD9masQ/9xySwdU1Xlv8dQdhQa8odVLKiOFjjxBGZ1wj5YzQes38M68DDYFV2ZnVszN44
LYn75riVne3dMi3kXjN9HVAgw7MjHIx4wRNV9kCyKOf2J691kp9pwc2zW7y2fgzyvCdAkmIOeAkk
PptRTxn8UGwkJ3gfg8kjmGbJI5SkwN8Ztg2BqUHtWQFRdBJ4DLRaL+WUMMDmASRHhMmSRwCsYzZw
PJgPE+CQymmOxCA63k57ceQB/uV0g1+fZiyceuZGKqh8UkzNGgWlzdwo2PXKDOgcK3+0nxsY7Ol7
UUg57McSKMmFxaztpl5SNT6ZayPU0Wh4pehE2g0iVBOWkR3IYteKwUgzVTEMMC4Q05lcTPqr8hqC
bEMw1w6I6Cv2hc2Pgr2N3pFdadeR1cFUiBdUIbetrIuvFpHmMPXzbLmzCXcMohFIFQmPa123BJu6
wy3RTHUeZ6Rc8kRmlfU8jX7qH4dxmUTMhloQgKjgb+9ESvJ3NHW0Y5dtbfHFx22mFbAGKxEjt8+g
ZvFCUoAnH7q2r9ubAj0PWXqZXZYr5VvJ8jdwdPLeLiVND1ikjXZZKQCxaaXGcptjj8tLMJRGud8o
N4xpPZ8warqo4r4ZS5OCuC1B37WhDfZqSEeh2cHqMrlpF9e3IqahLiqbxAv7Y61kj1wd8byNIEuh
3wD6p9chjxb4gM29P3CORmJy12BXkVan7hdpddYNEXuVyXc7NHQjVTeajMQdOR495Na0obrlc0qc
tPIvCNiqFVoKKoXXhangFI+a6vDgwl0mljXBJmR+AtCQue5hntkDXIWLX8yXzC+n4b7vVQ59qi3t
6cntA/opQAaOwTdZVXnhHZs86dpnwpVExZNjaP2QLI6ZvneNWRmXGVowdRnM0MMPHCxt90Rkuo0g
TYGz+ga4QcEXrXGzQLO2cmG4R5eFUH3RU+WC8Kstj4RP3ry8vSX2PmuqKFQw2ol9rFgeWdEMZacx
dwPAWJglFdlq70Mv5m9eAuGEsJO1JM4b4oNrdoeRNTgBbE7j2tknJl2m5iirjJVgsBpISTtFNIFk
qEZgT3vvJYRDMd+tveGHj3lJwF5s5fiTk9MoSJZnlyocGgEqKSu8FLowvDvm5iU23Uz0RhW1hPZS
bBcGOeW3pDmmQ7d3aBCMR72UVn/d2IyKdqnRGvSOrp7IVVzDZfYo9GpE+xFD637uIx8IUXtUWUPo
nkkMoH+pk8QwFHwYRyUEvZfMYT5V7azHo9/O5HBilO4nfoqdZ4bE5tsY8wuC4yJrY7OohsrYdUvY
6GMPGjm8r4phWa6SJszTK4/unpBg6I4yJnJtzFmIT11RcrmFWp6MshvUI1upxD64tXSn29KzGxbX
4diq4FImoWBMM/Z1UN8RG+i3X2uLJdfTUpptRUCBng2ljucl3/8bE/8LpcYf9p1/Z0xs/4iEOP/f
fzcmiuA3DxoEQkV0gagMNknd/zAhgt9A/hGChb91I/a7rDL/Y0z0f2Otjr90i8gCJrYpS/5jTAwx
JmJrYL25iYoI8Pk3xkTSK/+8LwWsiP4YfxD6bc73v1DXfcZAZTKZ4EtpJtZd1/XeKa3dLce2pnNL
8vKUEMgYsmNvmd3DttbZyaV7gQYVau45kibd7MG3QJc/s3TmJm5YLzP25WOxdynFkUsoeI/7rxrM
sDj4XGPpkdd9Tg8hd4x3iQy28i+9tXcyj4Dczmm/EDoulkdis5lwuUYRlpdFTVjfJ7GUfc9JhE+F
ab1XWcExY+30ZhIczMpHjuZK5WZwOSTnE348n/bd+eRPu+0W4MrgRmDlUNwHXU8MNx0+cb3h+f5I
1XaXZOd7JZnX1YvM833Tne+ecLuGCpQ+7R70z9gcJ3MZuKqmCQvWjTv6Qj5QYXOfYaXnblvaduCi
YzNF4x0jrdP60j3fh9X5bixsjhPwptudqc/3Z7gs1nN+vlWn8w1rSzneGr/fu6PkDnbO93G3Xc0Q
t19K6RKA2m2XdqDm6c7a2ryYyEWnhtC93fDBdtmL7dove2ITwGRs1YB1rgySc5XQnisGLs2JYYWb
W9mhP1cVKaYFSgzrXG+kmViNPdVt+yJaiyBje6tIpnNxIs+FijoXLeW5gNmycfqDcy5slrEE6tae
Cx4yoil+ptanEPK3mkinjpAH91wqzeeyKU1HSigZVvxoUadOtidsyGx3c9qr4sLdqq8unQ2CXM5F
WepsBZr6vVgz+uQxO5dw6IMp54KtsiNEbludnAu+vnGG7Lql5nnMziWhv1WHc7Asn6qFoeq+HY1h
PRXk5La7jhQ+zGUAM3uIEVu52Y7BW0oU78k5F6NgnShMw3ORSlNEcWGfi9dlIlH2UMuAmhO6hD6w
IMKsVvtzal0E5xLYSdQ6x6O1ljxi5zJZbxXzoj3/xjmX0eG5pHbO5TVDbigTte5ZmNhVVt6Bi9gW
RltdPnKoj7F1LteRTm3SMbdqByK/t5KeyFTK+/5c6i/nsh/lWFddQIpXX9kZ0Rg4W48Q5CPjCPfc
OlRbF+GdGwrm++plzVzajOTccpTToG+LogsT0B2lhI289Se0GbQqzK5pW4xsa2EUVv2EvnlTUolz
myMm5XyBLYttIzk3Qs25KWL11z8ReQk+UJ/bpvL3FurcThXn1kqPuic0+9xyVb+3X1snFp6bMidg
MLrrz83aeG7c2O3QxI1bP5cAr03jrHNpVNpZDPc1HPRvcusCaUdpCE1z0jctjwKDKC1pGdW5fXRZ
LL7Kc1OZyq3B7H21vHl5S9uZGlsLumSed1+eG1OyKnyW1mvIyts8N6+yLGhkWZTT1NbnBtc7N7vu
ufGlKqMJLs4NcSgUzfG89cn5qFH05ef22Ti30k6YziC/7Aw4xyKwdZ5YbM6syTjLv4tzV96eO/Q8
gZa3C8+de0O+ER/8uaOfOD1uy3OfXzp2lxxyA7UHGcwMAs4zgXYbD/jnSQH8PftqOc8P1m2UIBKf
qcJ0njC4BZDW2EFKTWAcDA8bXjEDidJmCpqXwfDYn+cVqYPb+0gvxxzDRRHD+mEbb8BIZHW2oFiZ
dliWmIC4MFGymLTe5LN7npEAn2ReYp9nJ+I8RykHwTPnsEa4sAOiqNt8neBZZXc1N1Vuw1i0kixn
hp+9sA11LvxSMbu0i1u05NM1X1e6XwbzQbqpviNYPE6lYm9QpvJx9sRVWbTtvQzqx1L0+d1SoQ4P
jKumy54SdDbcCPbVsKj7RLegMntCcIntuXeWjWDSXnoS3R49njKrHed/c6qom2m4iT3Tqm0fKOQu
RWdeZOnKCK+v8jRy+k/ccZK/QPLo10HxIhf9SUEY35v8JTwz28luHH+k5nyEmf0JBeFFkmfIXzGX
EwNOLZuA9wjdbyyjnmlBvB0qbL4R0kdPk7cSeWrJm3XTtsveOKIw+tZ48qWHybQzxuGytXvxU1nz
YaFXvxmwTlzODpS8eEQa8lmk+Rx52bTshqlPLzydPbf8CRYazJQRZ5Clu6RAxcSIiec9SsaxPWWd
c8uwzoo6duGVKdD3KE65xmaVmtp39jIFByevSHEhLD3d0y+lcWLPwUNYe/ZpXaXHvZIZCCfMrz67
TJSsjSyivmkPaV5eJbq5HFjK7pwpj0S/3JV59VAO8tqYlgFqTefKH2Pn3kijKq5IQZ8f/JobxSPC
O+YPQuBEsvyYj8/VxPTMqhbjJJbiRXd5fcPXPkUBLeZ1InvkpZxFxwDVD00ilbI0xUNGp3ycXMDW
x1B2R7s2SAQV8qWtCALHeLzcsdJjyFyMV7ZImNNX4akV8iYJE/HUsztgYVBZD9ZoB/QSzgNpICDt
Al1/cW3mRUHVBveJwXWyeuZCu8VVjeT3dghCIr1kyDwpdlnsPE1a1e+uDwNfBI11hH29HJbR9G4G
Y27u4Cr/sIvUuWjhAjYL/UlE2DR7Xtfuw10GBqFvrLvehtnNfEBUJ3NJmydPQdGUswmssq/riCle
fl+k85TyUpXTbdNmfqwyclAVaSwp+399L1VIA5Jlz92cvZpqMB4sStUddq5un+fqNRknaIw6/V6W
wxcG6ZQ0mzD1yYCT8+wRNHAgXdb54VvJS2FW60uJbDPC4E39sjK0W0BGaZFPe6tCk8OWcddmpTyl
3BY4wGw2puLHaMid5yPmoJAF+5oaT+QHc+tNpRe7C7s80rCvlY19cx4W/v4+NSvMQ9lq95bNI3s4
Z77pkUxECLjC4uiz1LsYRHhhSJhdRO49EHq/XiwGwrCyZ4eMdvAQWH55P3qp/cN1ykeChz4vdvae
jwaMNEMvzzYz4y/p0CI+ucjcglF27gLb4JevlX1sz+HmoHvw7Ow5UDetN2xXUDvmosx7iOeTvLEZ
dgWMFwc5u+8tyiZAUzZgfyfWSUsYdzWKvn/sBqgil0vQDNLZ4UWyWXu5uYR7turJ2+ZXjb0STSvm
LXier8Kf0GFIyS7w+xTQJeZ7t8gmVGVh65mzvGWJNJJXIluQRZe06iP+2tKuEMBFQcCO9qHInKF9
QppizG9uVaX+trqlgnIuvQWoKhqNKkO/9txVhmWjL/Iq/thr8joZ2d+TtlAG/f0kQ1sWX5O2g2IU
98mUvEML8vMqQs3EX6lHC/ZF4OWM2mzjnNqzZzHxm4Q3H0dHeY9FqJeoMjviHzyFTqiPvAkd8m1n
FIbzUuDd+Ow4tjL3tZ1Z5qvKM2H8D+3n/xva/6Kr/KeG9gqKcz78qaXd/oP/bWkR5zsIFTf0Q+DT
Uv7e0Qpvo1ZbxG8zD4JHvpnE/9PRmr9Z/CdYYH6n6fyxow1+OxtOA4zzTgBC5l+xrvHZ/7mjdVAX
u3jnTJMgFZ/8gO3f/0HRTzLYyIYNsZJFj1lHKY0KTWQuZ4yIUNDCpkMCSugHJS2S+F03enqODGW2
UE2TzrR205zmxM2lEnppMDQJPtw8Sy5t+B35rp6Slqy3cO6SqMozhVlpzKx5R4WXJjej9CRtAOOi
+sSiaf7epcWCsi4xN/UwumonJmtgvtwEOFwFU2A9gNNJmUqjl2V8hI6FVHgFIjvAycHxiHxIRUpB
UzVMaPoImKijI8tv6wtKldmILNWZN0YSeMGp7svsussrwRhR2FS+Yhb5fWX7a32hsYxlXOR9N8W6
bgJ4OXUy7GW55HfmOtyugwxu58Y0buyQ/Q6/YCeKBxw/+RvdlssdjtBhOhksemeGbfl9NofJJ7yL
Jntgat9P9cBgmNZu69vXZPYYjLaG85R4STr+CMfCcPdlWpc+3T7UtEt0sjo9lB7QxD1nShK3S5Oz
E/YTwbWTLZ26TY2lcSN3CmyuaROs3u04ZcxdPfaPu4lB3wlNibUeaYud7KHOwpECPHWGkxL5kNwP
XeuMe+2w03NSP6hPhdOoq7lta/GtH7kbK52wIq9pXaISuec9NTIxsRWfMoq+3HtKLKu87rtiosGe
14V/OnXg81Tg1EhoZvU9k8MambXti89uausT3LfWiwjou3Wd5SuLTWxSFR9j5AwuQihxmZRd+eoT
qDft2LCuSB8oq2jQgJmPhY08AtQ4AGfTyvfk794NZcj1NOrVg03Xd5sMks1OpwO2dbNE7HYsml+C
Cj7EkZ/ZOC5JDZvRwjZNLqI/vz6iyUIek3WMVZrnh63dOdom1qX/Zu/MduPG0i39KgfnngmOmyTQ
3UAHGaNCIcsaLOuGsGWJ87w5Pn1/lJ1Vkuy02ueuG6eAKlSmLTHI2NzD/6/1rRUF23yg7SZ65KYl
X1NtABRdjVDgVkVRiJ01GNUZqlP7srJLEy9iFZ0HhUZnfnl6nKNG/8Wc9OG7qv9lcJD5pnjFR6S9
YZOZRA0LR8NbMIApp0BNs7TzQ+SlMQlcRpB+COLWcfi2k3RcJRT60VKx4cF0oLf31HTU8cyo9NRd
G3Xb+2mDuwPloDk3qxEl95OQInxyRwuJqeIWO+K8zCs9SjPO1XmDes1OkvIs0gvhF1HxJBLn3Bjs
8lTyMm7QaEA2Hkjx9kPdcR/dyUouq2qW9zlNLXLI+oI4B+Qzhu21kRaQ8q0oj1MYlJe16WSnXCD1
XQW1gdpUBQLueOTCU9wesVltuzxFzxopGd3Y3z/Gn7JhlscoVEqJgmgAzCdvfGrQXO1+iPQOrEBs
fQTm3991tbhJo1jfTWEm95Yapl7RRNO65iiL1EfaOCu69gPOM20v+ljeBOznyYrspzMHQuDGrmVK
YJTev/OVLx/lpb2DjyoWfi3GPL53PI+vR6fbFxFqCPwKc6N3nzjaUTdIqnlTdqpOp1DUG4w1uBN4
nd6N0Fn8RT9dG0uJYNUTBAS9eUyu20ROPqH0DkdL7IsUFYdGKQSd31RdO0qvnRAFy00ft/lmmlt6
dyVAztktNzTg57Wauo9BHipHc9JzTn6OfhgR9b9Dg3lL+eWdcFhleTjICYDavc1ydJJizEsRdX7m
JCwpTdb6XdgGV+h5WD/miaS8ll5IxNmu08HFBN066AlGru30zg3bYdfHwrwDJdCyQ9SVUxMo7Vpz
+nwnsMrtRjvrtmGhc8CJAvIGnofiH224LqrH4ko2j4/y/Ev1P5YffWAT2sRhJP/X639sv/8zWNil
Iv/qH5BeE9Jx2T0208fHtsv40e8A2eVv/t/+4Y+oj+upevyf//lQdoVcfht6ptcUwgVZ8c8xIsfH
r1+KX/zED2S0oD3wrw0ULOhllwRyikG2MPSYfP/eQJlgovHDqpAwAQu9wkQbtARoLvBesC8TOGf/
pCWgWcsM/2KcA4r4sXPChWYsnK3X71gjexwqeap5o4jpkxFrGH7LXHpQHmqn9BzqD9XbRKafc7uc
toqNIdjvplS5t4GPOussCctvXRJrg9dXWXYTyyH4ymnANn2U/9qHIMAhgXRRgUSVY6G7DxfhCP19
4PJqqqRHGCFpsQmbfOZk3GrdvAKPgS4MlYDb8zuTgIxjoeFGIPVyeMpq17opMje5TgiwuA6KnjJF
gUbkqrSHRfHem9Uxz7vhmryr+KT03STJW4rDY9doUmxYlIPIp6Af+Joyqg1i+6m5kwZFF48IB0gZ
wurCUwQWofJsQTOy6+EI+Y1SFON2rjqsWxpCmLVrjlOBAiYr0Z9bXcW+YRrSz2FcfcuGJiVvZEL+
je8Hlw5FwGzV5yrHP7N2mV31EKWXOU/GOaz58pMRaafMKiyw/vgbCi8N0mnjGJ3NYbKT4UaPSukD
eK11cMo6K52qY4pc4d3qhdeOqnqosr5ArEa9+N7K1JC8ASZnl32lRgkFDw4ZJ0bkZAYo/SKRPv+W
FqGp1KUXLpHPXkQky1WfOMmpbS31wlA5d3FzE4WGrHSTFCUEby3xSZoabOFGWB/jtpjuHSfI3a1G
BtW4CtDKSvruxbDOsxLNCMX98IMJUzH1YMqBso7TakARYBvR57ErA8ohoqWqjDLanTzIc6XilXZe
7zqqKQ8ZERFblc1mvZmwQT/lEKS+xRHVvMNMK0fz0kIRj3pTlTeFEaDzz8K+DqGEjAryTrfLvzZT
WymbvB2nZkc2dnteJSGQgSY2aSgnAm095PC0uYxbzAkrGSC2InNBpk96WiPvIM5RgdjcU4LzUitt
r/El5VcZGoXMR4mUg8c1qvrQzJZzN1JMNbf4gtRm9+dz5Hn80JRt+SRfT4jPk9y/Z8v/52bSBbLy
zzPpRf4G/7r89e/TqOX+xYYVkA+zI9MmVMC/z6TL7PZjCl3iNR1BBpIGC05d0ML/6qpqTMMWKlT2
uyByICD9WVf17S4F5uridiUu17WBMr7dpcQSP1SeYPzXFMdA84MFN90glFWJBRsn7UMPfFvu+97p
63OQoS7Num6kjoVqEnuWUjUGWiJ6L0+VEmBmUZUqOCV62QerOu8Qei0lk0VRrrk0LqDQPDitpFqi
yKXPhGI8Ks6sNCdjDAqGdaUUfX+rTnVkobQrk2llN3ph+sSWszcWaq1eSnjFdwWJHlhsImepxLK3
GFcotMhhNOGNpDtYUHDRk7mMqMm1zfg5x3LQ+PrY4Jsi3hLzZFzXjbaxLEUQ5SS1stvoZWIdAHcl
wTavAX+izq/mGZhVsyg/p1ZL1y6vEGcFK4vTTZvGsXHtolIj2yylAG7iEeH/jwlSrDic3GnhsDPN
OW2HNBY0lbky4eopB7sMdKLKCZW56jVu0isnIJGck5t3YErPx58Xi+PzUYMgBnxcqoaT336zCcwC
jY0vbC5KdG5V7PoOPSBY/jwfdiLIxGXC5OgHlpL7VOPsk9qqUngii5Eva4Pt7PjFxTsQtp8szxpq
AJTJGrhKk7LLmz0x9PkwjwYXXBl935OmiBF6xsARKBrlQceftXnx1v3i2PWL68HeJHmEbDIy9Yw3
PnzcMX2mzzXXG9t508km/hxQnfRzWbYPmp4032Ul/wj0f3vKo9K6CAcoKrEX0Snqvd6PdFWbOoCa
HR+O8AjvLRwOEAITL4iD7J1bYwJ5ufUhv5lLLTwwtveQaC1miJe1oxaBlGCH5vjKhG0QdV75EA/V
u2jzny7D9IN+g/8l4g1Q3/KEX5So4kGSThDGth8quCkhmdYb2kU/Ilr+8bl9zzN/MVghUEJhdlxq
YDqXY4S8vk46jOYQz/DkZRC0vbsWo6UQRRgS8H7oDRnXN6h4VetzZiqaAkmL0jKbAb1aI0MrnQBh
fmOxjmemRUCrGoFavhgH9Bao64jA+JzQO6pWoU4GQYHCs9LpPOqUVfAmq2GxQ5ugPLrYefNzNzSU
fteNs/hkDsjr17PsGEApkyTNtMKkabHCMovTa5YWzCRC4Of8c6SZbJQ8AoinfCOshJ42uzlMWxsk
b9nVYCjMEbJH/uAnmV65WyJiA/OyUEjt9XDsCZV+Fe253J8BUzRnnHWQcCAo6RSk/bRqesfyAhBw
zxK2yJqQTSkEJIWpoIWgFNYUbgotL9FLFKLPT9rM3OpL0SVFjrSKYtVZB7uOkZjnqboOVU0mm96O
q6ygWD1MwTHvVUH5Ha1rdgoGtRI3Ig/63nNQ2VlfG6zeABr1tqq3kdO2xZlaFsEd3SCl9cl3iru7
ETrFw5yo2aWVEiPJVrjWYvlhRg2T3OZulDSXBoFk/bXq4rDZOXFaxufkqFX9qs2KPFuMHAOdaz+x
dGy9ZhtM3U7OVV/jThmT9DaMJzP5WOuyrkLPaKL4NHeFooMLHrvpK9qggo8indq96DsRwFIleC3a
cEWHDPgRv6g/x6b1dUqzDN93OA0rjOZWj0cuaatvmHfThCQ4GTrdzlIm11jNAj0fAYN5Q1ITRhcx
7rNcRXWhSdaozVjVdr81G+p2RAx2pUkMmxaNt+hAw2Ldhs6IZTfP4PRpjjL1F1k9F+HSqa6z4I6t
mSEOkDwaucKYohX3fBeYAHeRHGwNXbtt9foXPexsRW7piOb1w4zvZ8BJJWlce4XjxphEncRdtrpl
GnvqiHqHPrNaeVPLCsnX3uOAxdKgyDMrNIxkzZbPGfw8yof8gA7B3obRRCat40Z48LNyYKbizuUi
TCoCdyUVxbDXkk+feE0xk5JTNzTfd7TZys+Tzsj05y4dwlUn3WL01QHTFSLIMAjWcdpBGkiGqZKe
PTSBPDjS7MN1VlGCXZvUmAdCxBzUsFMQHtUCo+l6NKyYRGFu2F1Lp9Vw0Qxmg1PJrkykESPKLiUo
KI139HIiAnANLDdjMVFOi91qwmURRZh1RIWM9AjZBdWW6mj9tIv0yjpLZKwXW3xx7n1M9k61wX5l
hz6y6aTa1HVsi73I60iu7BkN8QFyvCFWEmnB0oN1inM9Jf/0opd0c6+jaNSVXWl0ao+PQi1ObU8M
K7NSVaYYY4Pw2uy53yWDjiXGYbWhT6l1iZHP55PZVJkCJcE1cj7yLPiK+eSZzXUWPVEUc5g8jQox
Fat8pMHv7sj3JjpjNuewYZ8Ov0YP6wPcnFrPO78rsozytBPXLVlac5Wb23goAi18r/T2ZiUwDZg2
ZGoAKWbBEZBhX8/QTCSyQMYKhmREYFygXU4D8wRprU7XHbkm1e2YK8O81+kqxltVCfV7Sc6LeyzK
upfHOgWVtq2LUXU8zrKTC7sCEMDN7xf8Nwsw5zFqznC2yWtkiwwF5/WHLIogjOImiRAyF+aFO6q5
z2l5WBmzpryzAGvLkvRqyeJaBJmxarHcsxV/s2Sxp6yYHuwI611fkPg355iQhsE39dK6nQDkfKyQ
2vLv9PAUOIq6LmlE0FqJqj9j5Cw3zSl1OUogz9Q1481Ng/doDbmo3HXoXGLHghN+NZkVx1UcqLZ7
dJrAfI+n9PNoYDOgWVC26IM5z3kUL/cFCdVyUzHNwdfqYfJlwRybjeUf0qGWMQdm6FnySfwsVaXX
X2c/Ipupeiwg5bBwsIGCb3sXsfDvB83P92ISoceTY+fBzvRtZEFdsvvJ8hg1YiRVCCCmvh+U1n74
/VXe1GRRdfPLObBpJD3pJtd7fS9Gqw9jnWUUoOrMXltubXpWlWkbt3RZJ5xw9OHNxN/f2j+qUv5/
egJf4G7/fAK/pHjavOoKL3//xxFc/4vDN+deuq8OlDOTP/neFrbUv5YccODzVC8tXmyGyr+P5JoD
j57KJoVG6Nj80N9CZ/Mv0ieWU8Z3CfSfRSC/GY0GveXlyhRWaW9wnTdj3jaZRbUqaP22qcxzzc6T
Q6zqly8exi8ORj9dhDfXojZm8gIzY7xtnXUcOhXiARt/4fkfLOz0u7qegj+bmACn8uuX9gCINxoh
b/GwidMqJTNX44PeUM+o0V5HKNI2ca9kGxq42u73N/VzLWOZjtg+0u83oQDyDb2ck1ozDjpkNQ2G
clrbwZS63sgBEKGnNeCom+IDvDAHXZhRbP8rV+bd5uWmob/UdF5euZSLVsZQuXLWZ8ekDt39KKCo
4NtHJTT3g49EftonVju9syy/WfCeH7HNZV3UCIJTlPH6yv2E+i3PuLJb438dBhxVPeCXJdc4fKeg
8POlNMiArDaLzH8ZP68vFUO3znr4gD4QAsoWKnuo2m0bz8IJ4v/+eVIW4Je9WFy5L8AZ5D8wCBH3
Yjx4fbGc0wXpqZSYMlTqg1eXXQ501w6vUH2LYs1GsLl3qBW31HIMLfaIxu72mdXl91kdGIjiIogV
CUAFrFN9cEsnISr9ZkrjJzQ/xmosCvturNMSE/BICAgNzER3WDAbA+hAVXIW8+aqbe8mIoE+mX3Q
3ytaFF8HgnaWZ6Vzp3lBIKXq64jVAxLTIt1aR+Y4lBsnRCSUQ2s+Ro4VB56YA3nkrCmKldnVZoMG
TJlvLRb0h2BuOnONhycj2zXRWbH7SHef2Mm7iifqdqISX7chZtVCBGd2otmeKNXpM0qF4H7oM/lJ
wpR6ssuQYd5lVfGNslWt7YekBUspZZbfUHWeMx/KwCIX7eabmJLv9WRN5k3UlDT1i0CMnLptHQsB
ZBDlc0K0xwO6SC32c2tINPa5OdnhYlAQOSU2VthJRqSVEZMbdr5F3I7FL7FGuTJGCSdrxkHhWxKR
/srEKUF/GHPRFzLIOnImRKTWbOuFcta5nKv8opLTQyWK8FG1lfq8T5O626pNHd0RIhdfqwPhZSuj
scT1LI2B3W5iZ9/Q+lGhp/ClnuOfgoeRTPNa2mqYY0t1C2+eo+iikSSm55VuditTURTMSI3D2Z8N
LhlBg5gVwjgNOWwgUNGkmcBkgxMgAqezDGWHgFKcNAMn1Sp3E/cbBq32MlZVGEEqyjX0wllDPRQ8
Cb4ndHudF1VzchvQSUHDWMnApddLF5pIPGzoFYHNGFLr0TpLDegsGw2SkArmshov9BZy1rrXcMGp
cajPu0iYpR8GNWBrVDzpThIw8Q3iIVrQcZolcVhaRksU/f34hGauvM2GZPrS0gn/pKjNXCJwmJG1
Mytjrh+1Stw5Vq0vxsayR+pt9/onjt+ZZ6CKzzdxKQWYmsbhKBj3XztHGh8bFfRFXM79k5QtguRB
a008N4V6qXfau1RTfZmhXr/p7qLMcqhRWhqd4Dc9PIBsWB2osPpTjc4EuFg9OdvBvSlCHYcY4YyI
tAEc+UongJVdVfXDYJy1We7V7slyj2N+MSS1TzfKCa4p15BSsRnb7PsE/9/7qP9EBP9ibv7JL3ZF
O/vLy33U89//oa7T/2K3wnvGZE2VnTbF3/sousPMg0zc7Kqflwu+1L+7wxjGNBYsm59kDnxuKf/Y
RxE9vEjyKJ2yPQYcDlr77174jy0NbfR/rClq/MDrocWOwxSsxlijAZTyQZdd0IviZdtZzZhIBb2r
oeShN+otk0/di3pdVlHmQl0MxtKbCU5PPLWGJu9liWkpnzOYSC3ypR6BlZqaYbuip4iaTAKFyTyY
iYAy576TgMkaHRAy8MYKuVOoRMaZYujS8rKa+go9Q2si+on9x6dimJrWjzqhwcGjZhAeJjdrVcvH
JxKLM0Lmk08pAgbh10OUIX2u1QrH+SqrDRTfaEbEiFcaDW8drydN1sWDyAu6imAQpJVqt7oWSTwA
Gnix7iq25YiYqygnW1/DPS5Q4MoosuInqOuLNtcF3YpHyJDjLke73H4cv6t4iX4x/LppdOS97rPW
19Con4WeLqESnXdoCdUPjqIFXxOK+wiFrUk3KLt2I43Z2zrLu2IvirHWt5O0URijdqZ9krl949QI
/J0ZRGFOwfoeouJ0nSWivQC9wrIYwGMcxnBn0xF6aBVxWwbGSYZk9KJgOeqZ3II+RlRmPILBuaxR
DsceFUkKsl3NlFdrKquSm8M/KM8VCrtYgdoGYHHbHJcm29oqMSjkrnJkrT0C7AXxaSEAsqbqK4b+
I83lbcrcCcn7NirNDe1h02saUznqVeOHsxtfCcnn6MBh2O0GcT+sMtdT8DqlBUu12RWf+tz5jI0t
8KopM4ejM+btmjfHm2p3Ew9KNvpNaV+D7dvUhppeVKONzFl0e4k6rrWnGr8fvAzpjpGnkQ8I1eir
LdxiHY84p3NzgGCE4kXr9nTEDg6/UK7ShKhZCxKpWzr61nLlJ6yNIBkNJnPgp2Ws93zvM4VOd9Ra
bzDqs5YFihrfzTQ0IGgYyAcX8YBTRqbplU16kWZCuwScMxn7HI3nrg6RNkQB61AHs2boJ2p+9Kcx
GtVFtAHIcseU7jkoJO4Tt3b2MCp2LahEYBzC2qsmK2E56+62r5UvSc0uJVGcD2UCnqhWr8HyXE4Y
KzHCk0TPlu2M+JF8pcnmyqzvw0buZjsISGWMvS5p/YAnSouD/FK7m9elYZjXZQiycl0h+moQ0cKo
hjcC5CGvdrEFRnfRytl2UGz6ZjzFNnQHl1GDBao89YZKoVS6fpS43HlU7vBRfOxrUD5VLP1hlsUW
/e4N2oKNGsRAx0CznRMeDFC1M86AJgGwU+R1O9nhpq57bE0k6CarXttZamqvLHEJtaX5MtNW+DjO
hAJtdAQHyh5f+FGW/Rl5t+cdfvjERxBePEx4pb2ugGaQGSFEET0OeO8aPd0UhhCfrCHsL5GKZR9Y
ieXOaZJrFwOHhTGCkOqNYpbY3p2F5qHh1/o0BVUZb1zQPlTSh8mr0K1aTbruBfXu4jFO10Kvk3Kl
dWVu7JJByMd0QmJD04JxgRB4b0/qyRATlrkocvUDWgVl2lY2kT/ZYZTVuTl6E8HOHvuMZA0toeK0
YwZatabotVHACFb7LFPSgoFMkmardw6wgoT6nO+MVJsLQDuqOcChiQEBnCwHVSZNPIGVCn53eDmV
PNqxd3xqrdepzfS6qGsiKW/UGl4PCXrVUbWCAyXRu8kuMuUr0UtQs4QDGrjcJ5qK9NNRQR1oQWE8
tK5EsjMUKIeVxj0nAPWEMBT8F6BWOi+l8sEU0aGJq1MMq4fgpnLVVZl5kfXAdFP8osx0PGC1x8yr
qMmIqqcDO2NoT6hIXbDU3J3R14/NkAdPTWTfZ66yxiPSw1JJ8xU8WWczjcGnoJ/Omf0V7B8YTHRS
51dq4Nb7pDdObEGN1GP6wdHcVnn6pQyU4iIsoNxokAz8xqRRVSSQffoTXqVGX5Wpg4jPVrSNglYG
T2fpeBKx36qKcUTRaOMoY0HeSoczLZnPW7M31rwv/JEYVXJO69iDsBPhk6FXfUYzIlstVqqOGMYr
m5hsBzYzPU3aYyRIu8Q6dU4Ey7ZVt4ZZWSe6MnJfBcQZCxE5w66qk2bFOeFpBDzTTz1pAi0LSVi2
uRdP9lWAdsYKhrusGbpdPhWXk3sL925XEhYw9nVFH6g9zkxH05I6wNx4B5FFhVjX7YvmaM37kaD2
Pqsv0hrQHEyX2jNA5c5lfRs2qjwLoXx5Swd6TcX/bGzJG+/ih3EKybSLQuucDpX50RjN8JvRP2ZV
tka1yVNU2jb9EDMB0Bm6dCW4UG3cyiA92jZtBrWqL+LZREqUC/XeauuP8LaPWWR8FM6XSlr9MVQT
f2ybXTMHF5zWzmGStTtlYh4WZZ1tTODAX0kOv6hs6zBE2nkutcOUZJepvkegthlxdtfAk0PovOi1
x6b0I3U4h9l7DCet8wpNuZkm6yQq5aKWvHFh0exzPXysYPiEe5tzpadb0GyRZG/YyRwd5anSLrsy
W9lttmHj8Kl3ZyjMIoH+wHzsVqm7suN0a+ZxFvvEtD5UzIVlda0bXx2OzX1krprkW4dCOMS/hcJu
o2I/UJtzZEbeyFmmKsJrlEi8ahp7dAmtAmdrq1FpiXdCYny5ypXmU93tYz3ZdSzjcJxYRh8dAUWi
yrBIKT7h7xvsp7u86E5iPpnO/dwyz0exZzNJ9cL2bOeEjOac1/YDe1Avy4nVQ8laz4BrOqLJC+IJ
SApOW7DecX9o9XEntXor7IessS6c2PgQ5eU6hWwMmIZhRKK78tlSjrlh0pOD7Mp2AXlu757nXb92
2YBlto9T38/ctW5+a1SWT12PPyDm53mFh7GsaITNYt0E1ADQmjpKfXQpUKyCcOh7qLBueTm3pWdG
Jg0kfRPp7E1G96KiQd2m5LaIDzVkMay5JcfoKNHPi7KDBT3QF6CyX10m6LrSFfvqxY/XDB6i7cZf
uuY7Ncj3s7G1kO2NvQFKoPW1itGScXzm9H8YugxHYYAt07EuBny6eAw1bBNuVZUHEc7t5Vwr+h5S
a3EoFSvehVM+rp1uA5m6PS8TyftfyDtM0sY+WbCVK1J7C6bsIG4u9SH+mDcXNon3uz7H/NTV84Xu
tGda05/pct0YuDR0u6SJDRaIabJMP1pGTkfIcPudCPkGUtwgrpdgsCrNJ3tKP7juuA/5ESx1ro8o
5Sqko+NNltXt0J7Dn5tAO6fNWYMmAYDgdHTU6Ko2IM9aZgWexGB52ZYQYLAhDNWa/1KWKe7MYogO
WLAY3WYAGL4Rvb5KVEocjh59iXSxt+3kUxmiBy4GTB9TtI7YgBk13By73ZtWdq1z5aIhw1ER6paq
0K0Zd75L0WM16ydTXtb6MuKNzK86YxMXttfReluY+0M5HbVYnfh+eTD4wJN9ZCsJqwacNWcHzXXa
zKFc9wkWhcL03IHBGo+7DFpjlKEsHTtsIDkUniDfVIp6Z2BbTkeNUmZ1lZvliTjBAbq2cdOqzafl
p0ST3WJou4oT5d610nO7lx8VTX2SSn8zgP9mrYfE4OLikODJkSS5ysU8cIiGzF1nySYf63M10w6K
kR/sGOIbiUNgMvQrzWxvRgzMRvm1zXi96FOvaEmeqZlgBIh7rR0/u93w2Wns87BT12IuYKmNbET0
cFvE1c1YBiezs3ZdGYoN/cJ8VTWFBY9dNW4Gcmo9IZRgbTnWxM/WzLmIuBQKRZ6Fg2Gvx+bajmZP
VbqIdN5KTH4eUtVIZgewZLjhwBB7Nf1103XvZR83+BzGetfY8ZF21Bqr0LqT9Voa2WUYHNzC+OwE
41nKOJFjuM4D6B1Uovig+lpkjbtJSucQopRQ8griOxxCq+OYBVR1dsQEFnBqd0WlfqEN5pNvA7gX
UxIzYwJy3AyEH7VPkTQP2AV9QMVf7Fa5dgP7Osx6sEraCnEDfiMxfrXSM+y07sqsKA1xYqPh5F6I
pB99HOvABuazxFVX4WxZB2VICc4eyV0wrWrnGjozkOGF1IdkqqOWs+7UQd3S9l7rOrkIQ4VdqRw2
tj19jO14T8nmRMMe3DUOK3YqzDDrui3vs1QAsgr8gYgCTjK+vSg8rOyIMu8QzRelWq3wCBHeujbk
U1gq624uLuOpR47XrcqyOdih9EeekVlcqDk83QK0LicpdGXsqkL1ctZx11j9zmRlS0NY8Kn08W7f
UzA7V4Ry28oLYKJXtRWdt2G00sIvgx0S1zC5m1CI8zTq/UQOt2VvgOVEFQuJWUmvq8lhbTCaGRZp
eEraCKd3rDwJA8gnORXsZ2ixtuF0JrTRynygExOo2qnOHtLQNbtjYFts89S0jIItAPmJ+BCkE5/s
LrWZBM3RrDzKUMEDbmkqhShAxvmjAhRJQhYMRbC1jDbVOX9ow1NiLYVcGxrhIa4Uh82jFosvUdXk
967a5iYHH5k/RZVZRH5JAgZ6brjzV+BgYOep4TTV5yjgkr3xrElGhlKkXu9aNYC6Z90ypCztgmMe
SpHJQn/iJcJooBkEsvmCVAn9s/6shbaD0FRWKWophWrkopfWoNUMLFjIqMFZAwZsMfcfjGedtdpR
eVi5z/prJ2kV1cvrRZxtLzpttQzGjS0aDHLps5Abm+pJPGu7F5V3p0fqvfEs/e6eZeBI6haNuwLB
bl2PxTpq2CVjvDaBjzn5gnmBVY2ynCQLKq5V3gTo01AFnBU8XbZWz5p0BQvmTfisVGfOD09W3FPt
75617MMia4fFsZjcniXvutG1YpMuSvjZIXbED6Dln/hgw3WodNVx0BUymROO71e5bTNq4kVfjwct
vUbwYd3Mi/pesRYh/qw2buahO10kM9riEwPbxdFiGFXWViuzEmQuZsbuTS9J3lrNcOFmqvB2jeK6
t1Bc2MwYtmf2nCdXtWzExwBVy7WTzOhb8qmnOqxV1qAcqWWCsyXj1hKbVhQDzTZyR9K1MRcjmQYi
toYVqavGhWlWGa9/19kXDvw3LAFV2ZGGkTi6N2t2V3rpyEqJypzKApP4YMH8j7XkSpN0KtkPANBl
y49zZ9U6ffglhk52qzXZFBJNmsbq1TBY8TLtmepnqsma5WG2p9RNasgDmPKMAZjmZFKgMigUbxom
zGPPNcP/Lp/+57OS8Z/b0DdFLB+//cf/br58/Y91Hjdf5GP7uppKTfJHV3rRfCMoIbkQ2QO6bvQk
P7rS2l/Yx0jNJhODbAR6Y/+qpiIUVzkP0ybDQawt8X3/7krrf+FwxgTGGoh4wrH+qJr6c/MPv6yG
5NwCX0CB5U0/TgvUmSEY676DPGkbRw1+3hh1luR49Y4cYyn4v24ILDeJyIgo60XJ80ZXA0IxNqBb
6b6uUhBTysG4V7quZOVT46Nm24C/e3jSs4yMpflRvqNR/sWd0q3mP4SILxFNby4PVTeHPz4hm0YW
sibWgclXiwyCbqp3Q6AWzcebW+VayBC4jm6gQHldoDYyiPu6Mpo+ziBos/O1m2AAcZuR5mK/zZOy
Xs02OeI9PsKV1OPPL0r5P0rmr1ypv7o8YlvK9Eh8zbfhWk3fKBaQC24V3DGUf1fZVMuFf3+VN1X4
pZW7aCm4UaAXiHje3GSqG2J2AvCeKsfD4zRmxb3CdRk/uXlUwYY9/P56zwPkzVPl7SGNHTWAiSzj
zVh1K8DQ3WDjYMDA7mmWzPdKAqTWmwO9RIwACrTzBCeVTafr4gn97n2MnHVTFVp1885nMX5+xHwW
jEKaoBuBPvf1N9xS9yAdKCTqpe8r9imEUo7xRZALenw9ldoZFi/QunOLzwymVVt1cSnuw4Sij6J2
tff7j/OLsf3q07zRljh5q8auqRi+RZEcqXH7RQ1C9aCWrRq98xYvvZWfvgRTgxqOQF3nPX594xJ4
8BCOzfIatagh6vQqq1r9nWDyX94PTwXhBROkEG8UH5lNgaQodL5pXtkDHkHKE3YS7XBU/CBG/mM7
6b1LvRlUEOCdUSQAT1Q7YidgR9RQuupchu0fit6W98UiXZzHxmSLrONNQxT1KuUmpia/oqq0Lm21
PhuMzvnjoYAuh7eDCQ4/uiWW+33RG0PrLM0KJLxvBYa6L/J52vd4x/dsQ9r/wqVIybRAStokWL7F
XKBtBXpv2pUPRye4jusIoJADPQqvb/OOp/jnUUfKNiOOdQqiAwqn13clOwIOqBhU8OoR5EYlx3AO
eOP696/RMqxej22+GgPP6/MawSLx+ioTTA3VKDUypmxdexStkRzbWbieKiiNDmT9fU30Ptj9/qI/
D8DXF11mmhdfWDfadW4H7GBFoDm3lJ56ykMqPgMN+MI7U/bPj3H5qvDoMAwRoujLn7+4VlnDoLMA
XvjIVpYtrIve2JTBO4GmPy8M+GMB4TD6XJYF7a0iUnPYZvdW61Pi1HZGW9k75AHmyhhyHqOmWO/k
eP/ia0N6uchVifdczHWv78rKRjvCz0XJr62XytxcDl5gj5SKKSUeanIG1m4Qlu9MhL/43lB9Lg8R
G59BkOX/Ye9MmttW0qz9V77odaMCSMxbEpxESqIky5K9Qcj2NeYpMePX9wPdqmiJ4ifG9bprURv7
GkQikch833Oe8/6qdhEGupvhcidqBFpJLrOrtJCN58SavHCDZwZ09mIzMUGkqnAm3l8qDCuAMEPH
Daptd1uYsoXBje+hKKm1GqGLwOnzOXnmU8tXFmQsuZFIJrXTgPs5AnAQVSS9RI3h4tVNXvCRqzCa
pT16ND+qCAWxCmm+lDBHMyJG2ubO1frqLqJb2F1YaOahPHkv2QXPezb0A5Zhn6ycUUNmXZY20jNT
nU7zQOxgvtIaupkIqILqvgYPSHAK/CaUJrEWXwpXPzPBWJdn8AMFGRtL0/vx73LgWUQJSK91G3+t
50rppT1qKE6YL23shruq7ZsL9/xhelEYZgtB6jkahxmK8f6a2I+0CZ1O6wmNVI+6i3BoQmVH0ZT/
9U8fNpdCWWnxgRIsDa8h0m9WhbLRA8eqOQH3AJpTL7OFv3FoX+0kmTwqjYTeIIvLj1egGwx7KfzQ
3jm90V7ZaV9F3ue/5sx96zNZY47Y5e7ng8/bJQoIKcYsgfuoyaS5sBW7ujdTDSKgWcQXPiofXiug
x8jQBceoeZq/Kpje3PeUY1JRzKzxSrUIVzKKiXFTguHRRz6yDsbWef781j6svlyPJF9E4kjYcBCc
vMaW0sU2SSWtJ0PX/ZlwYl+7oIJ3n1/ldYTevS1cZkZj4ZjgCIL6/f0Ixp3vIwbsua0y8fdaTX4f
HUUyihslErSoDClXydDWs+wiXENIJQI1GaKrvnSaI2i8gHifNjCoyDT/OPV8xkwbs3kVnTXO1ZNv
nQXhj4IR8mTEDSr+P31YT0UaXtg9zjd4MgAszPMWiEtglpyn2JvnGrW+EqTmhPIsicqQrCSi6ogR
DHyvrFqx0Wn0XtcsqZ6gE7s1I5cAzAvPYL6RDz9Bn301dHGEODU4EB5GrBysYS8IE7HCPwBeys8L
WgnC3LeQU6F6lrSgVWrWz8xR91j38JqdpAZTNEltW6KTvPBZPjssJm4f4nzYhJ6uKJgkhZ3kLW8W
IXZ0VkqVs8LYqw0dOWQ0WwIofZQganoFZ3Pa9oNZGBcWtQ8LqYWYi08151KLnePp/kOmDu5Pe56a
sVbdlozGwkpG8jdRf/+eFGdgjk7ahdf8A0+KYpuJrpmSA9HY85H8/XywWnVQgoKgZd/Wnwx5kxcN
okLFyxW4arqy1Axrp1voyMIRe/maEuNOt391+NLqPlyYNHCJ4L39fIZ8HAlcAGz8WOpmydypvjt0
tSFUJf0PU+rtgZ63uKlLrTpOGAchOUx05Ua7/PH5RT8ueExJkqnZS+Amsk+3LGOV9y1EC9XLQUzu
x98JWOmhzFZ82rILO4gz98cn09R0vpso2M2TMc96I0cWlkwecl9595qxp4Poekho4W79NHIOE5bh
C0r2j9uW2b+mUzSj5sEH5NTxoxkhmDBaO14EddKDkRVf0SKtt03aU7FWE59w28aX6xkwCnBS+ug5
2vGmEeV0YRX++BnjBxhsnfjEUPE+rVXQ2jIRuEZzflvrLzF/BnvfLupvvUwvRal//Kzo7A0tsBLc
MJaxk+1vGZfzzmwaPZLE/F9Z7kdfCY769vnU+Xg/hgr6Z7ZhmICdZtPN2zUVTkMQBA4X6dVWPlSa
Wa4U4jp+JpKW1+eX+jhLuRTnAQisVOLY772/VD/iCSXabvS0VqY7qzZKbaFoEat3DSuGTDPXWX1+
xY8jOH8rVRWuEV8NKJAnV+S+UGICbgUqrW51WcEg7DvzwuJ3/iqvBy9sRWyvT66iBhKsaMorryRY
4GPENFOcJes/uBd2yuSMUJzCPPj+KlPbRcQS1qOXauxisjq29oDVhwvT+8wzgrGJOcrFN0IGxPzn
bz6xCQ5Z6mx4RnoxiF1RVNaOHJDq3kBV5mnYqS6M3ZnppznUqak1wjIRxsnWaUjamE4G18sIlL3S
4zmoVRppToYpbI4LH8pzNwfJyp6fEhvvU3tTnTYUomtkUYpPUFZMQzkmwEZV4yOzJ78w28/MCk5Y
nCnmJWv+Sr0fSbj10qpGMisqIM2cnrAXN+QWbj+fFWfGb36XNHTZBj2IUyRb0XYUKxUTvp4REN4a
GWx79G8NS9LmTy5EZ4KTKqXa00mutBiHtVKHjNwSdVWRZr+ExDAd/Kn95ysSs0HXIdcIxOBzW+Xt
FFScrIscX2091dXKIyk++kqxlfJhKMnY+PymXuv177dzc5X7f68l3l9rMkIRODYH8Kq0g0OH1EnC
QZ0iIvJyzb/Tm7qz1qCIEeMSODblbKjKocEVbbMF1EegHkvb1zOATuTKT7TiiIVbqq0d7Zuhme6H
XA75l17Jy78keADy1+ZkVi+bisT2Pr+V1+LL6a1gLOYVEmyKYI28vxVFhpCYlaLzQEuoKxTu9TXm
uuZ5BD2HezVzV0hzEbdkpG0cRB35ZDca5R9Mx3lADR1vM0eBefv8ZvloR463IyhyREMIuwKYs5zB
rHZDMcm8cKkzL/O862PfA3iJjdbJyjE2ZYFVsu+8Kq2S6xxxMTrEQCkPEjn5ogx1ssc/H+KzV6TB
gOsFE+QHWIyZ4xbukqYjuKMedpFutVvpBmgwMXdp13pShsfPL3hmCSGYdjZlsGWil3e6hEy1wwMf
cfC7BYHILtm2gbDiCzPnzG1hvqSfhCOEjYA7//mbZ9akcI66Hmd4FZeqF/dpe1UlsdxOaiRvlRnX
+vldnZupmKpxVVNsBa96uq8hzysmT6oZPJAe3SKAMYLKSqD5hn/6BQ2I8pKhslY8h84i0R+u+8Np
2QhdePe1c/dNRxIlInt19nLz6L+5b7WzCQSSw+CNqJNIpzbC9jAYaXir5063h8hOsruFNgJ8h7qk
9W4s8JRIEPm46ALNrnaOEWTXQT6YVHibcM3Jvb1wmDizus+NKJXjBOQLwpTe/8SRgwsaGKX3SmdE
0Z5byrB1s1475nnf//z8sZybbExu3t6ZP4Ub9/213D5QVMLWwIIQI7wKi5J4usEM1n9wFd5bhy4f
CIbTr2KvuM4kSuAjtO78bVrHxVXpduGFKTa/GCdrIQsh+AGOYPh73ZNxi5C79KXu9l49jjlhKlht
l3TsOZfHdj9sLNll96jR/H5JW8W9UKX4eEKiSDETHuaXE0Xyyfs0RKYxpAUDSbkC8n8ZZYc0kDFa
MKI2ejwai1YrjR+fj+vZmULG1gyyIg9kVhy8ncwEEJrAyAuEaU3yJOF7L1UVlV7gTtnq8yudnSdv
rnRyezW1ylglONnLuxw/KMLo63BK+wtbtfP3g+OMBjRkvdOvWSaMnKqv5H5MOFASySKwjgawuW2n
6vMf3BHpMNQwaPnCC3g/dnHit7CgWI+SPtHW46ypk7VaXrijc+M2F0ApWsx199PNZ2UPrPVmPXgG
qe4rbQyxIpXDJXv5paucfDISTa0rTS8ZN45hD11lJj+Qh4by0uI57yZO3zB9LrMy3VyG7WTMes0Y
1ThoeiZA23uB4WDlUfK6v+qCzHnqpatdDbojn4dSTR9Fgojbb9pob2SjY1142c8UBww0NpARmP10
Eq2TGdkhyXIVo+69UWgpKzXhN5kaPg0g+jZ4z393ekRuGXrwqKmnhTVEwXp0/g3u+P+2m88OPAUf
wgnYIhOedzKJWj9Uh2noPXyE5dbsNHhiVZ1dOJ6dYQSyzaePCWJFd6hsn4w7ZCUH1SpDXsvA3k9Z
kNyR+CNu+ELWjid8q7mK6sBexWOS/wDimi19zXaeBWW5Fwwe2qUd9Ln39O3vOdl1GmUCCHcAouP4
DgQryQDQkyhXBSDWC3Pu3AgbLgs6ZXaBUOFkhJOEzQTtDAg2o94set9AY1wSAfT5YnDu08GnYK4r
ck4EWf7+Ocq2dzoTWrsXs9OG744A0Fj0c//ozlATtN4dBoKDOta4+HQ/LpILm8xzd0mvBuggp1TO
dScvMH3XwJ4Cs/eA5WdX2NTkskwyef/5XZ57bCys6lzFg9pw6uGWiVPmpg/Cxm1zbUfRRmoobBPn
OBIU010Y0rMXQwrHQV834R6d3FLXxUHd07jwJup2axyt6rIIbbELHdFfGD1tfjyn65KFFowKHf/D
sPz+8YkqTNrGoQwj9TF8SYUZRJ49tcqXEdHlXisGrE1D3NW4yfLwZz4FPvYgQ1eupkZTnnpRkyVe
twGm088H/NymgEkyyxxsKvVzVOe773NSIfvv1J66iqpvs0Adcbc1NmnzDvTzwiwWBCmZXz6/6Lzw
fRgMtrcGEg4OLaftTZDIkUgyFumxSKNVFNbHViniZWuZ32Ayf/38Yucmrs2Q0xthc49R/P0diqLF
ozby/tPFFld65TQLNTbbC+N47pYYQFZAwf9bxsnrOeZhD2WTw0pehM1TRlLSF5LFA5I7wupq0NTu
T+5KNxzIZCzszN/3d9VpiWlnpF97+mBhhsiz49R08uHzoTu35tgWmaW0TqCTkVLzbnJEaM05Y9Ak
qRoiuBdkySuroE9SGhmy+Y5D113Fvk6clNprfzKeaDlciwBj2tEn7wttyi4uUEp5eFgDarAyvKpK
yCmrzEow5mZqljx+frNn5wl8TItyrG5opxzUqsCUjU968PredT0clIanEPy0/vwq59Yc7gg94ZxC
Swn4ZEhDKZw+0gbPxwRwo9eDS7re2OxUTPIX1pxzT89B/cUKR3kM0e37S6XSsFCqJzhMAr2/gUZv
PPp2k28H+AKrjOe+I+mkf86Fr//BUFJuVueSMBuPV5zCmxNsqdo1fWKwq5k+RF+jotTJ6gaj9/lQ
nntg1HKoxXEstDl0v7+/Cdd/1KU6S2oNkgfXc4bZXRTun3z5SAeY+5iz8tI9mYol25jcAguJX33Q
Vi6Y9o01lpX3J3fzv1c5eaGDoLDwa3MV1Wq0FYbjdKVNrvyDMyANYvb6qKV4NCeLYRUw76VBbcEk
H/e6hQcZrnqY2guputKCa5Qpnq+m/QU90dnSCjlYGpeeCS2nc7HMGwxbGtv/vjUwVJt5ZR/9Zqwf
WfOtrd8N3a5GbruZiri77d2Qw/FUff98hM/ux122klStqJNRvno/YQwA94U28O6lhMOuU83tNp2l
li9x7UebccqNX6qY9G+5cOvlkNaYUIK4MY9BGv9DUKA+4/ve/pKThTXOLatMCFTyDKts8UuGYh27
srrwsM+8IKj1+eRRpqF5crplM8sGWLFZcAyaOhIGukCfcNukpXbh6Z65DmcLTjlspDjnnDbZy0wT
ZVY3mmeGdXYY4qLbSPpnF7bZLk/nZNNAQ13QemTTQPPx5DWMRVjlQZgSOVqF4g7DVbiGij8sE8zv
y9Yf5RWkymqp+uG4nJKyVC9c/8xO6d31T15QUlgraZJR4RmOIvk0WONPEMj5RqLF2mKRMXHioW3Z
fD5pz3wvkCRR08VJMMuzTq4qQxkmYRBonqu16jHjwLqyczk+2Ljj/+BKlBzZ2tNjY8K8fzuA30xB
ilHf62tn3FcQxlYTeWYPqg6M6/NLnZkwqJKAjM59cweF6PtLRcQX9X7kaFQ4YRoMttXjkQp97/Or
nHtgnLARsyDHQGR78pI50vQlLG8NzJyNasy16vApyaMo30mj1L/FFrxzYn3yJL9we+cquM7bK89T
+c33z0rq0GpcPC54qVvKKWEoNp2Bv3mKZgttQVzdRm/7bDWFsyYnCupx5VgVebJR221c3zK+ikjZ
O9iuiwjgDZHW9c/PB+fsIyAzaRaSzuvhyU+sAd/Q6xFY1GEsLNIkDVYRQpoLIwEJ4sNby5nilXM5
KxM4t74fCgArvavUVKZzZbL7rT1O1fOECZWY5G/6iE8wdWSyMV8px/B+wi/FK/u41kIX2XXr52Ti
5Rq2Yzg+CmQErTG/tJFUgluWpPx6aCesiq3sYAkQfOKoVxWE8GYxOoNj7QJ9ZjJHr3xmKwDcvi5w
8X33YXjLBW7CwgRNPQJT88NhJKO3BX4+NrUIDtkrAZrfAA26fyVDw+4ek03mI2HzbN52ghVfSdLq
K1VaE0GNqGhmTQ/Sqd2V1qfYSbVXHrU7o6lHs5we+2KKKX7mE9cfAIzDq+lgl6ycV7J18kq5jvC0
YHYME2zN2isJW/Cs2Be8ErKBzGXCg7pUfJOvDO3c1KN8Xb+ytZlNpr2qX5nbxit/ewhMgDL2K5eb
W4LR3fWxvUlfyd2inCneBE5A9JahHrT7Vq86d0lbCwdgjA6ClqEFCzxtFUyOkmoDFtFXXviEq5MA
H0Uxqq+z+UfbxHHFUGmJJbzEqac7YQKqQlIOsYZQLVUB999Gc2AH7RfwiJGIngSlInxZOokgRaWU
z6ZZkxwiCLAoX6Ms+tdYi3ROuMgpPCU4DObgC6VjFwUIgjyM0vBNbRG/xmQgPyAyAz458RmpaAMb
72Zd39dmZBD14yT0DYKGRv4mba0kXmZkMh1iy5a4qP1JDJuayLwnEWSEhQDC0m8I34An5IZ8d3aU
7WJ9aTeC+GSC7dPqQOxtJrC913L2W7fV3tV9FI4JkMSQ4sXsstT8zq62naOW7a2wc+WrX3bdM+jI
liigXkvbvUP0+Y+RKfxiOXl/KzWsrdjiMtr+ai8WnLLU2awa919UIwNZEhuyJ/cDgMEClZPWkGNU
NA1J40M2gB1wAudGbWpX2fYkBg/fWsdpzEUMWQtXatN0xEg3aRZ7aafqvweCj0IQNDokZEUqv4uI
ghnEEhxDoBxyprCap+M9SygQiymfsiczg46zyANKXUsqueF3At2dnR5F2V9FLaNjrw1dfOsHtvGU
RFXcLFKUYWLRh2Goeo6h+5LJk6GVztwGU3YfQGnZZfZYAyczx+gp70i+RaHS+8VxEJOSeE5L1400
uUj+Ao9dQN9P87xc+HbZfW+isC+3VYPNeWXHgflETGDfbTRh+QJUVqvfJuHgmjSXh3AdomNSVk3q
TvUiNEbe0i4nHmtlJC5pura0U8hkyuTeJkGq4DX3+SER7hpCgnlo6UJxR+2X5Jh1kxMK9gNIjKLA
GTOjaGE6ifEU4acgw9MuQWQlYRwl3oD2R65Qq2nOzsW7rnqR67DNA/JlQeWpp+hIXB8FgipACrTs
fMweS9gCOXbIOM13rhEZxiIqc11bSdkSTC0tATkiHWCdL0QQw5FsFUHTfgijFqyiSgCC1zu87teW
UHpybybpQnVTQtny+zsyJ6paD6XHsSl/Fr0KILHtsiLejK7k7RQqSX8I7zsQXbzpLdAzgfvao5mC
jyciORVpHUEud8PgmA9K2FcC8sMkM8QFVq8tpjCJiARowXktfFTQ46KeNeAwNzWwQGaR9JvBkng8
88q3pquMcGYt9jKQJaiuW7O2Ecgpg+Jr9Q+Eivmg3KlA4K1pAegBt/djMRDDGXH/vqjD5X+Dzguh
1hFK09VRfkPl0n0gtir+YgpCyrwOoOyKRNP0KgZPAUajj1hYlGopK1s8jqEW88cwZx9hepXMqLRQ
LqF8P5T8HDQ29Pjwa1DQRLikv//0BchLO6AtBilbwQPDBRVC88l7lWrqkWvEdjGXFYn2yS8+Uwlg
MsWGnUN5yjVYbMq2fnz95P+fd/q/EJa82f18QE8+/VU3/2/xkifvDNPzf/O3YRrIpGnPfmkEsqTY
vcK6/zZM68a/aAejkZpdEWit5m3Sf/CT4l9zZiyKlrk3jfKUP/oPflL716yLoPzBIRuPA5bFE9zk
Z/hJCl7v91AEf3LiQXCJLJiaKWrT9xPJSjq9DCNMLpqbXHW+8bXRrfZYRth9WxoNW6ti2el6W1uY
RTrtnWk4Ei1YrPNMtQk0NGzJNgN2FY3vQ6sS/aAqDnCSRJ+OhWUMxELEFRjcQRgbWsSeTijJvlNb
dR1lVgNLq/IXdUPzCuqlBgMsKVZtjpvLtRTodIa+l2PaEDlXFeZaDxvlpgd+qIDlXVE/U9ZNZ8W/
fbi4t6LR8qdEGbUj4DvlDlCwPLZ9pF5xAMgOZtdwGCjysQMr2cnwqROVvZdADxaJ0oFZHOPbLtYW
/eh41iDucRquR9nDLbNA9kS6fLYy/lruNqR9NeGtRk6qFdqH0JQ7kWYbc4TKE+6SF0iS16jCj2aR
v/hW9T2fqh9SQjMS7YpU5H3vl4fCHmAtlkc7sI6EBR6znBQ8U0ek7mtfcKp7ilVuLH/V28fciR9C
WT7kNppmkds37CFWUBXAz2rsxYJ9kg7H3nmOyT7SoTjzQd04g3uw6uHQ9RUemLbE2aR8rxqrZdHM
7po6eHBHCXHQjL83A36UJnuynOkQJvYeCPW3pJie+jrd+Ro4y6J+RMK1Iv1jrZeg0AIJgsMPSXlm
C2QX3+ps1Q/4gU3Fv+26AvYyYqte/aanh6D6CxQwyVnxgbC/e6LLCigbwd4u3PWQNdHSCcTe1Ex+
SeRch1r2u+KstWBBtRT3ppRyW9XOrai4Iv7PyR7jbeDEBK2YS+DIXhPfuhEAYe22DcxVJf0Xzsu/
cnvylOZOEfFtHCYkYYPTSZYBtENxbEneUeR6mr51+c4hAifUJvbo+De6ERSYKl7KQmwTSBdA2JdI
1zeum26gkOTQjJpnJVXWUpnWdVA8mv6XQofdlN5LzcdfMmxaEW/4bMdhdIyUYKe4xkaKmIKeuCGt
+oYI0BuRO+uq+DrVT37e7vCtfIcb6ZWZuaWhuIJAdD1205WdGd8jGRyhWW6IWb4diZEhMo4rVeAE
KtDKhFzvlOR73WlX7B+2ZsmOTx2Xw0gWsmZRinE2lRDXVNyDG2fQwEuH303xwgzaT7Jea536LREA
tO+1kOdUbXPfrxZZ1//mS3inJv1D3ul87MNNQOCdOgBZzJ+JgGLLaJl76hMrp2wOeu9ecTh5jFrT
q5sSQ/N1jXHQSdq11O7dtnvSYntt9NcOaBZzLyy4Zr09btxxOLRhspcW5tD4Sg3StT4L9/l227m+
EVGzquvgu5umEDRz/24kNNOeX73Qcb9o3bZq743qrwzwgR6vJRS03IzXQ9MtTSgEvbOzZLV21Pqg
F/HaKt3rgqL7gk1HARY0HhZFFEJkygmsJzIoBRymZ7emIp9T29yOwn9kJ72qy/KgJBnwNcW9I3tp
r1h3XVAxDGJTuMFOcKbqp02eydWYd9varFdm+H00zGPd1HhkwDr3g/rVr7ob0kmeaN//1Jw4WJZR
z15XAgdsVhCtTKuIuOdg09QliJVyawRXYbI2uhk/ZCxaIQJKhAOkSMN9VF31qLtymSotG0Y2JUtJ
X39hael60H6Mzsj+Z/IC115PclMxfdnc44Pqvgo1gM8p/d+hPy0JJSGCtUj2xI3uWj22F2Xg78s8
/1XiYGId9yFlgsNShUHoZre2wv4BaGRP9LHWraj5RsukTN0nJy9rFvzyu+uH8kDWZ3ktm7Ra1ra6
57h+qyvToRoDDj+9gjND6Zzb1udtpYsWbowo/hVi/CT472C5MIQJH4z3oOzvZtjMotA0Joe9zfhP
F6WFc7jRxLcknx4aM31pi+6mhkexr2B7EIqYq1u4wt2hKQWu1dHIbgw+OPdmVotjP+rajVCfsfqZ
tZ96pOR4fawug+gxDKwIAX6QMncrbeNE9rp2r3s3eknB5iBRySbQeCRFBvXWt8e7JoPeF4/Fo5JN
qwTUWEqHcZ9vlASOXYzDphkIebSpAixq6ZtIEvq9m6ruFgs20SlVsaqC6Ik1P11m44PwSaSyok2q
FnsRO89V2D0Whk9ElrQfZVQBvuJhJTbdlbZqD1l+jDJIFLBW4TaZ1CvqbLjqRPELnN/PqdW/gDYi
J76vln6QbJ1cvTWUGmqVpj6XVum/lNIG/U4AVRPxdgxXeQcvul9AtsqXBZikZcgRAJwgapYm5wXp
W4mailOUmsn52G2tUIs/gWhsdooeBztHG67j6QXu5HM/8rcIsJTxJsscuEp4ZPJY+aXiE8s6dxEp
08bNq95LAn2k/DFBJDbTm7wc2W8A6LJm5lg3Paut/lsZK7mYNBddMbnpfBADH90KB4x2MA7Ufw5J
6n/RJv970vt3bhnedLn7jITzpXfFEUHcWjeaX+Gwq8R9UJCCGwJSbvgofekrSmKxqsK0NjsVuiWn
MAEmZtMXQLLC0soOZPFy1E9a0GhDr7N8pw/kEw2YvKGPdml9I7up2hi1Wa2JB4bAzZZ8KdzUXxep
1l43BFmshrH5mlewFzojJakuDvUFYovgEIXJdWTx/QZRTR3CT/nAG1X3l6E0pJrRIfOGlvYIeCaH
4M+ouWKD8Su3iP1zk+mAz3UOZ4gAR2lZtyPDIDmEtZUQbj+qm8jQmrUjWwCtdeMsxpj4wFZuRSbL
WXA3Lh2bTRIxzwvLGcCoGvWmt/JNSt4f5ZfncvhWRcYhMEtlmbn+Ubf7DC4zha5RM1mnnC/EnN3W
qdwNLCO62m9ljcRnaCTKUfUmSH6QC2QtIJ21K2GON05fPSD/Txa9AtiT8Om7BJYuiW7ZF46QVyOH
Mif05bIjUHBd6vlDNYSHKY81FrYmBXksyyvCoZ098XHEUzQku92UTj1c06xNj46cV88q4YwbN66x
LjTorBmVMDzrV6Vq3jnB6Oz6sHwmEy5Y69G2VmPlfnJ099G1xTgtdLeMVb5pPWJWiFmrIeWJ91WT
bchSqDdhpT/lpW2vulr5/d9Z4eqa0unI4nX7Qema3agShuYo1D0qpd1VYNCTWQk9lOO1kOJHVGee
6MSvlv2lUYLmiv597Pu/U9Z/UYH47JT17a/sr/zdCWv++/9GUhmAp5BLYkub1QSv56i/T1iG9i8E
xNSGcQZw0prPSv85Yc2HrX+fqDRBSLzDC4vFY44PFf/kQCWsucn+tpWE/h+1z6yW57CHrviklVRC
8zEjE4h3Adha2egx+/fjlBghX5ygcYNukabDvE0OqlqJDoh1MnOD3mK6tSdKRTsL7ih554ZQqo3Q
SSdfRPHU4NEXGRV1m4R3Ug07tL1VGIxP1Pvsb06RTNFS8ZPiydGBCC3aHvN7CWquUGx43RTyHACU
+sxe86VjULWleZGT5e0m48g/EpKh+ahZQZGsg7QKdY48BCIrv5O0NTK5NLpQg5OgUg1KqJMRzY3x
Gvs1zCc1IJJ52etkCh4cP4Y1WtV5eGjUVumv0z6CLzilqoD5mI4x5yx9cuqjqUaWsaMEGur5Ypwk
QaHlSMzNi9OoaBSd0NIDucg5F4QrzVYSYlHsxKTyhu+bbkfcA/w4hG3T+JSDEOxjQutb84WSu6N+
YaNhol1PpD7pIPbMSMnDfSzjIvua607VfR+HepCPMukHbVnKAcQzVXg/m8uxiYg918UJmC3t0dLH
mykF133nTr77fUAmXu6IYujC6wH8kZUuetRmseSrooy+icceB4FYxn/nGmIvnFMOcXjBXfUDTj5r
yTFWACYoegpnEBzjUgYZhzEQD6xNvm0XE7E+YgIL1P1WI5oH4Yqo1lYYHsXbMHxUepBM9LHjsHE7
L9AzHDmLzmwGvTmkFS0X6L5UwJKfoks78KBlnMMBzZrGyLax5cjod9Uainhg7cs3U2TLcGkqbvLo
q2XzgtGDYE0IrwD/84bdiOrH6b5K2zLeEZkps2sbGRKfodw2n/HES32L0Noqr/I+04JtHYrRXxaT
QZW1ddO73icspTHc6q5sW2iDVsjee1H3gPv5+DS7RnT9qnKy9lGUvfvcqFn5A/jzLQh3+0kNYnJ8
rEQ37gpdZj8F1edqaeitAbgDy+YzJFx8GkNspM+lOqgPVYABPu9K9xumiuA6CKiJe2bJ6XJZmW5B
cbjN132kPOhlN9HMKdL9GKUUIIzRbL735lDepWFvfBeGBJsuQjAyhDZEMM3TSV87PQTpRuHbmPUi
2ie5qqxnOqWel/mO9g4mhRo0rzOwieZt/s3ZsVgBkORoNKlfCEACwtwK62A1Mf+EIeR94OT33WtD
IjWG3xCb5X4cC7EiUMpY8nIkKyOmJ/NQZzVpue5gxoBBRTVDnJM4s1ZpnqgWR+lUD5dJ48fJVWVG
lBeiSHN1z6Fy4aw716+Tm1TVBjJVLUzCz8yDuP814zncZVaTO33TdVlaITcPFOtbENcjj3ccSK2A
y22yMwsnP/fmtAPlZhp8kkcUgljsW5edi7USDc3yRTEl4e+EEnhHZdsq7zurc4/DEMkfjpY09iIk
+zdcOkMjGv6lqHh0FTyCEIvptMDNbDomk5vl+UqqnaauRNJMpVeQoSuACDRhsyxijUOvGqjiudfg
/q/wVbJRFH1pjLzlcWKvQ6OI8pesDhN5lRh9EW+Vcgq0VWrZMIqzCbZNsRjcPuyedKtyBk62XSGW
ehvE4aEqZ22mP8h6ahbSr6z0L7vPRXw0yqos141eSKlup0qO0wMbgkYhl6QS6V7mTcbo1FTvgoXe
dbRQ3nzhjn9/Mj7j3qGYp4fhAvOAYgIN6KTFDCsYCbnd+lDOiZNf5jYOBK8sZfMPu7Wv18HfjcgJ
zR8wpfcVQJPWymTrnb+YgGb/KMN+/KHJ8BL15rRhPl+FQjl7LeTMljiFoE0Qf1KLTuQMAtW3WOgJ
fijS/J6t7LCoyqS+Hn1eis+H8IM0aL4qhhQLDRf0nw/0kLTPXYcn5C8EOTTsJwcdvLoK3dqwp3jV
GnG0oYOtJMjW3QrEbEnWWInc84Kgci6ivt0TzD+DfjfCKFTHiPVPhthNCzvWa9OnOxtQEIiDA59a
qqTOKHef3/Fp6x08I+dw7hgshYYuYS73vlEHOKybUaEB0m+C3P1iTr62nurxkoDy4/2gxZmz6jE9
4uo4VT/kxD12IOQ5n7m8D7UrCA0Kcv8wNkP5j98CCvBQ0gxGjmC/U/bINJr036zcX5i01PcOrbKw
F5cMWmfuB/3BzCdFgD6bqN6PGiEwKke4mFQvxWfzExjEOzQ+ABmRpFR8//EjsmYlL2+2BQPqVK0N
F9rqAgwmswnwWVHJPJmCJLowD87dEftQ1D3MAar7J3dUmpWuREbvLiY9LsKF2rZNsk+6fGJfVdRV
d0EOc2baWaCHZo/P7PXRT+SgFrA5UCncU2LV7VoQa7fCB5auPh+5+Ue/fY1AnWK9seiKGC4XOfXN
28gjIXEY7iI0qZ3VHXVE63/YO7PduLU0S79Kou5pcB6ArgaaDMag2Rps2TeEbMucZ+7NodHv3h9l
nywp5GO1E3XR1eibPEjbEoOMzT38/1rfErzcnSLFSV2p3/74chwLaMB4uBAxYBy9S87gGinhyQ41
aSX9OHG0P1UKTz/thFdfGPNsviGpez1FYjGn0AapjNkYUdbLURgvVKdaknp8JBW2XwzxA/IayvdS
u5htEOm6LN+44utRwhXhyLDgM80h9z66YhobMKi5IqS5ers4qCxYIjyqh/lbUM9f3tw6aax5sYiz
1hH0bGKyzKqXCL4dn9030PV8HLe2pYtbh3TAbaxl6Z3Tj2gJfv8V/uoGGfy8BavXFUvAy6t2dhEz
gwjHR30nd0qT9qFO7Oq2bzju//5Sr18BaHbM7vwvLTW+yJeXovhXRWx6I1+jHXaaknLOPrOX+99f
5fgVWFcSDBWYA/kPb8LRpqAich7MdsmYL2TyJe9yBZt5WYXDXMjLkjbM9l+4ngOp0oRJsE7AL+8q
i+JidjOadJ4DwyQx0VMJpPv3kmmFzEonLt94jK/HCXsD+qVo81m4NX39Rp+Nk1QsyqqUd31tJEwS
cTRbbz1x8ltTn8YTfNH0c2a7Hf9UgcnCuboBMCtynzjrjm50mKTWkWTJEjCW5m3RzFpQFSSlVJ01
fJ3xWNwoNcKq3z/d12NGtzGhwzdhgcPDdzQ8zdSbHaX3vLUyS4+jL1Tji45AZvP7y7x+C+ivoExG
5ekhy9OP7o1CpoSiqXt01kgkAZXwjTmo3mXeFL1xQ7+8El8JBRcuhi/35bcnM7Wjiovku1a1njYT
BT3fXHoAHYQFvOWNWz/28+WArwzqE4OEF4EdzyvPsR13QrORmtRRsdOLxQ7WPPQxNqjkGc0bNKbX
XxXiY0zGOuYCmC3HkIfMqbtoUSp0LUDFAnWKKBVbtffG83ul61gDJXUmZe4IWwUqoJcPMEmaqUgq
h1JutIzRRtgjjTMx62Le2EpdeSRWuTzTTDrJPX2VDui/2oPdNpTEabYzr4e1Ig3N0hdxpb7F2/jl
Q1i3FJAgVrzi0aezOGlGvcFdO43dBnZEG3+2o7d4na+nAFK/gVuw2mOVYe55+Qxc9LuJK2gnJH2u
nNXgjK5iFYWe5vbNzewM7X2KKuYNrtrrWwOcATuROQCLKff38qKj4kQCtJ7r9zzWXWLN5ab3iuSN
2W2dnl8MWQwCXARuIG+YTuT4y6uYHH2HbBS232mEtgRpkVOESvWybTddpFvKRdJm8MYteDbkUxhN
/vj7meDVKwNzCEEJezVsSKtd4uX1naVPy8FuuD6BF2ciXihbmJ2GTKOa6fYuQ/qWc379jUd3jGdN
A/vPJhr/09HcI7yI4ECmeb91ErO6M6M6Qv5Zg2Q8LGTueW+sj6++RjTHNgcf7NlPjjn95Q3qjTFg
N7MtXxtGfeNF+Cyw7f/xIrVehRmVTTzoEJx/L69CNJx0ga1YaJvzHoRqre2s3OwDrda1gCi95lsb
WfKtuWEdHC8fJfMBjSykZ2DE2SO+vGq1AHuTJnE1uUc6XqVN96iqP1Sec+Em/a1Vyi8m0gzTkbdJ
jdrj9yNHW3efL6+OLQJzGd73Fb50/IKUtV7m6VxYvi0Sc4t+Ij6U5GUH+WJNV3ZLGc1ph+x924tx
p/SEcopgzC359fcf4+j7Zf+IrXP9GOzoQPIf204yra5QSS4lGdEVCYIDpFpq4X/oIXi6ik0axXq+
XfN5jyaDIo/npUlJarWmdg5ggQPRXnLtjUd6NM/Bg+NUwTdJAoBmY1Y4mgzSSscXuybzeov04i0Z
597D0KduESi60c3oh0g2304Vo+KtSx+9leulgWOsux124hwT14/2bJdl6XHjJkszBPRzletRKdM1
2Kqvxq1C53f4s8MoV2NZwyWL0Q0Q2SvojE11DGKMPQRDTAci56kTgZlnovRtZ3TfQvs8bRGfjVQu
t7LOeFGQ3EEMMI8muYkecZdqjQxwgivI8DXpVaNvd70z7iSxmMMJAe2evum1zp5vW48PFJJ84yo7
2ytIajc7D6EwJBMp7YdOhSWwMSVCgY2jx9qttOsStISTOg0YgmoktA3Jp3A2cGbUzzMcRjXMcq3x
tiDQif/wBzbNNSoE1cwenl6G/98O/Dc8Qqvm8e8ja3Z18VD940Z8+Zb2Q5d+HZ43B3/+9D8FmFSO
1uojlB+Gwk/xpfWOZYKtvsEMzo54NSv+Jb403nEitqkGsQ+jguIyB/0lviStBnAfla+nSPA/EF7y
Ir+cTxFemi7OIfSf0HIw0h6d9tOmVSzWaDVoI2/x29I2iaAGfAA69yDdYpvpUEUd7SP6vKvOfMTk
KMK5ds7ZB5thPfSnVmnvS1AMJINcKop9UkvzAnTYqTvmHyAFX6jJcicnm0Dw1jkpmJVl1++1nJjL
Sv8yk+3dmep1bWLeU3KvCnDifyupO5QSpSSRsba76gz7ctwVBYqXOsu+OHluP+Iz6Ncula7dTZUn
dpbVIpHmPTuRrjOgstKMw5RwQiWFT3wY8hbKlF5Mn9U5IkGNvMVAoWX4PsGdkPcPcd7Ul4CCjFWH
8bVR04moYwvzVteXJ7E3yi3TH3QqzUn2ZtZTnW3Yoa/FEbReRlbAau9ILp7zm1i16q8I+VfjAnZB
RVfNiyETFgoNo4JSjU8LenJLGF5euWicKudjW9a9PyMmxUmvjEFDEyeYrY7OgNpc4R85GBnJsGM5
iKCwlSFIuqLedKrQPllFFHY1/4g55SQv+/i9VzaHoUWEVhZ0bDsZRHW+82QZ2qRkZWUd0LY5rK4C
Jz/tx/zUzRAhGl3Qlci9hkPtGrQyK6bf2net5SJNidqekyjIouTDHEv+QX2RmJAVvW7IfFJKvlix
s610ccV3/2lqlnBsyCl27+nEbhePWHezOizoF1sjUBw0dASBc3ywK5J7uCmTnkrm2WdaokAjm8RV
1c7Vp4as84JmhoO2TKNp+bU3FmuTWckSambTHzS9yj8YayunqKILQCSHbik6lij18wRz8G6NgCTg
Tt1PUZZdQqgzlPrEirJHU54SKbrlbds6GeV2RV9yStTWjaR/wwj+2uV9caVbjbXvRXqSgSvNIz5i
2UoFW++a1C3nba6BJTG06hsDQQkWh9BJPla+1dWoOS2L4rKIHNqUejQEfWudTUDxDoZJSHqqkqXq
tD11oCG+NBfSwuM8IbXQG+85azjBn8/Ll81jdTN0j4/D+UPz39Yp/Wvd0B2Lk+G/v/y/6LV/zvir
uPzF/wmrIR3m9+Kxm68fe1Hwoz/YPOu//D/9y38wN/Bbbufm8d//7SuNzmH9bTGsj+dzJjBNwqTW
tIm/n3RvRfXlH4eemfdb/+uf/anIsN6xP8akuPY81gMVO9Uf065lvWNz/rQXYNOB3o+59ee0S0jY
eiCi14WbGDPqCoT4Oe2uf2XA2CB6gk9Ikdn+E4nGuk1+tj3AJ2ivPm0WBM7zVFmPtl2aXvJ6WNha
HJITc2H2/lgn95mRfylFgugXG/cWE9azB3X149c/b+Y9eWmPr0rfy3yqyGMEOLoqf5DiCU2sjdYQ
8j0QC+MnBg6SOS1PpJlezF2Nvtw2dllZXOH3dVD5lfSau+QuY5rdsJCQNFpl5vbPx+p5+rWr+/r7
8HJgPg22/xi1/0VHNOvu34/o//FF/ONc9Oy7frwkh2///m8/3wR+7p+jGWAiuwT4DHS7njk4GM0q
PFaQwTgx2FCvdKa/RrP1Dqw0KRvG03HTXncef41m/opfA6SZlYp3DinSX6/1z4H0OwfH01b95cAC
mbTWS/DCclQ5xj0rRIKitiP6rR3iE2PWPCJhI8J5DWjdLNJok7M8HK3kxiMOU1nscS9pgCJaQWtM
jO3WWrR5P8X2oVp4H3rLrf+F2fD/zRFGBQx6nUFR0OU87gIp++2e9X9ehzfh9Ydw87/+8RHX0GPH
BpYV4cXg++Wv/OdGFn2BajA9rrkblHP/mlXxGDH+tHVapUIPseTFZpbdsAeWg5/iMLRWfH6OQ0N/
R7uTLTDtraf51vyTcfijPfVsIP7qWTw/UxKaY3Skn2tBXEIW7SxrH2NHCCG0LPt0SDEcjjLZ1ZY8
twrlfWbKD5GwNyLWDr1lYgUwCBXvBOLUzroQMvcdSn7C6y/yti8+u+4UBVIxQflScfQRx+N6n+yP
RofSOS0gas4a21W3m81LFRVtmKXL98KKP2FErbYzeaxnShGNBJ3PgVqU10QRowRA+PZeDDMGClmb
h0YrmsAbCD2fx2oDqCehzeKlZFPLumuvO53dcTJpiMpEOu1mVGh+4QCJINJmW09OSIz1eV+65taT
WJGypLkyU2MOLJJHfEzZt7VpPCRdelGV9rWaINayVMDLrYuEJ0suarSuS51+wNv/HjXyGUWY8yTV
d6jjlrDMe4GJyUU6axlw57JmCSydXPjO8XamKvSw6tVzdLbfUW1hA4qR1OK5OivFcjYvKr4rk0JG
KV2BO0d97JPioY/siziZeoKEFZTRppKj0ums7TSMbA1794AgGWQjdvSzqrGmUJNzQEH21GjiPIgq
7yaPikPtIe3X42VXDvX02PXtdzqbfZBY8Vobmw+DhsQ+h5pduQ9NNB2iHMWevkF8k1Ho9Dn/hGPk
XFZp8V3MHYXBRgzsUUtkXk7XXNoLvUFRqKafZaTeG4mKBquPh/6gz+rsF51iXlQdiU0c67udySP0
BXnCYaRO+7rXnJtR++JA6wxE0qcnc5rcJLEObMqtysa3wEBhcI18gXH+Y5oud2Xi4NSGYQ4tjCTq
aqqvZrRFZ0M3jlfLqumUygg1reo/9X3i7UpY/q5TfJWV0W5RA/lDokehaUnnhD18xpljqk57bT5z
MBHtFDndYZVB+Z5TowwwyAeTTl41iuRGL/aeU17mWX9L0SBkP7dB/4Ue+jsqtC1Wj4AI+V0L7QJQ
mxGIKgllk/pJ3BzqGLfH/BnFtp+LdlMrdtCjix4qbdfRO5Blc9rGelCpnySnHS+bQqsrQyUiIQT1
JQkTIJAtXg5UW26xc7orNZl243CSeSh0LnLh+oVNE9ogYN46r3DqRS7x64qiXRJqqftkQYQqTvtK
Ama5+0/cm7zYUv/fsYdm2v3NVqP48lC9nOz59z+mdl17B2mNyV3Dgrm2zthI/Ngwa967Fau7Rs/R
uzNoZf9zi2FSjKANDIELwcqaWvhsavfeUVJg1iebYNWY8Fd/sMXg9zzfMIMw5NdTUIfcsgqL9LWS
8axY2Io2bVGEkmYObJ2SF1Yf35GZEtZFg5fq2UP5xUaZIu7x5dj+IxWjPIIjlUI7d/zichY2/njO
k2DoavN+8Yb0i8rZHZBIL+pzVzHFsB3dimZsXerjl94oMZwWsS4v5gzR7h6SAC0GjGnZ5RTNcRHG
SS88uAlN9t4UyFQ2yWCnSP4IvDvtzYGzeVk140EKtaqC1MNQ5E9Unu9zYvYi30TbO/nS1rs5iCOt
xuejZ+UHK+mYQzQqF+9zu6uvIIRJPguJ3xwtU0cGJoxxidPDTe+7qIkPo1M0uE3IlHSD3sxGFL9p
01i+2sGECoY80j97huK0wTw7yYeeFqEWqKQm4i+oSmxglqUgOV2UwSg3nLrwc4OdkBcxNYmP/RSV
p/XYZNcxTtFsnxmzKQNy5RoCeceWzBYVRIziK6Jtr6Skjhlqw6zJx8zJWzscqFN+jmvPukyiBL3r
zDpwjy0LDa4k4cVeI9lHuqtL1X6Axjel+0lvatNPVC86c3IAgRBx+ZPAbZT2E12E6GPqgYPeUPwq
sPFWaj/6I2h1pn1lUR9MNe3Xrr7mftRnORkwJobyS1nO6bitzZnlUrS4AINedTEmT7GnvR+VuDT2
5mD1FmhLTbzPRsMmY5mcqQEhZ+qieHNMSSLjZAsRkGPunjJqATWxJfBukdskDeOFaRkNXoOyAH+x
/TnBwKwjkNbNB6XsFT0olsyIQ6B5SbeFhNRezeMgv2QdZDFfeMvAdJ2KyULE28vWhzCv34HoxaqS
LxOK27Zdkh3R5zOwz3Gc74ZmpN5iVSa+HNu05SXOfIyNvSw7zFpJbZGegmevsjlz7gwKxY8p6W1V
aKKt3eQ6Q+bM7ZIRq1Hn2t8QRWNRnotZva1ixPcrtLxbwrmRvbrX1K4PE62Q4t4c16VKnxNSDQ2W
Ej0sANZ+ZrGfWj+abKCKXd2x2Y9bJ419k/ay5Ufm6JWHkkw8UmrMYk6CQpba91y3Z0CTg14ZKL9T
/YMVpeVdoS72J9wFGaLr2muwBiRRNsBmmXvDn9hG1b5nz+1NnLpuB4KoFPVWcIUcfS86jkBJqZ77
nXTt720Kmopud5yr8Bfq1PPlYrT8fKphoLLMfGl8ZRj60ncXy/g+RKJM/LjxgGoocCVzX2+Gqd7Y
gD6dkNKtafi1MhOUNqqzpwS4uLL0MIC3HqBNAIcIsZLk546F1BPBK4Jhrq+VYdmkC7s0Q4olACZi
TH6i5WoeNI3i3nROOjw0sB3TNf4D62jijsXncR44yeuiibpNxA3FobnExuNoEMJ3njWz02+npuvr
3ZJoqXXiKUt8m4BoH0OdiIxqa6Xt8LVIFvoisDJU4xxkHbKrepIuG8suEciK+wXBnmkX9ufFBou5
yfO0moOmkNV1jF0BXTQ6oCvLKywtXFpXbzfQZZxy85+4Dr+obP1XqxGsIM6/X7JxP9bll5dr9voT
PxZtxbY5yHPiAtNgEdnyBG/8sWorrvaOPherJn0kGJlQ+f+5bGsc/+HZUX6CJ79qTllOf57IFPMd
6Xo0r1cFzRpqRrf8X1636RRTFSB7UnXWIhwQ9qMuJu2PxlGSutymhbebDfwn8QZjzhsL9svl+ukq
pG0yyz0V7lAXvFyuU3caC1f05RaP8rZy87NxcnZaMl0UUrt+9vR/sTc4qnVwLY7aa9uG3cgK/jrG
ybsiS4ey66hc1FnSfpwJqtG3pLmOGJ9ypWwvkJQAirCUJWq/lw1Z2Dd2b3nNgepyP31oSPhEzuks
9dyfNqUyyH09CccJWHM4jpYegSqhKbtIXP3+g7/cQT19bkYIZ3NO6LSOjrvWCzixVpnKbNt4d5Sp
MVD5eX77+2scad2fLsIoRFpMOQKh5epwe75vYqVpI7xD6RZr1jem7X21LBegElhdpy0xPpuK3kc3
apSF3vpeXo0Bm5wWOmkm5Yu1aX400qy+r7Ja58Bg+J/pW5wZPuEhAYE4AXinXXzr7Tgg/Cgr/ahv
/2ow8J4825b+vN+VUIxtTweQvj70Z9tStdPoxHoFZ+9w2YInCqNNfuJumlPrRN9Ud79/uk8Q0f+o
bvy4Gi1EpJ3Ur10Q4i+vZjckZyFcTLdtaH2dNul1vF8213jANukBB+xm3Exh4n/v/Ma/ef/7ax/V
jv+6NhUce5UjULB5eW3Diyt36Lm2E28orfQfnH0aypPmA/Cwg/WedeYkCd+646cv7fUd/3VV0OIv
r2pmQCFFpqfbMah9Oi17WlKDz7Z141wD9LtrYR/6Xr2RPk7d8yhUNh57hID977bfuwHwkvPxNHvf
7+PtWxF3T9KIV5/NQX/DgYTsJ3MdG8++e6eqp8yIxnRb+vHe2HobZeue6MG4d8P8QrlX7smiuoxg
LyE/vIouza1+qhygT57Vt/VVd2LuZ/+tefD1Ow6mdH3BLdrDJpXflx+Jb032xAglW3eRan3G1re7
HmK616cCifmPFflvB/96Bnp5/yvw9ql8zLtOJfnlxWpqWQlhA9k2rcVUbFAdoK5ch+dbIfKv78rj
jjBgcIyEOuQcze4kebblOLZcKDa/2qVwkduoFCCW5WfT7G9v6dUcQhkbC5KGuB+NEcXMl7eEGlCp
3GYGAt6iacbjpnsnVUrjr3prGTkSiPA+rZdCGuLyH6rmx9kZiDK0mMMkl3owT6ZDsVHCbNNsex5h
EJ+mIb2XjbObt9VFc6E9LHdJSJTqrj1Vtr9/sV92op4+B2E59OtpeYFZP37DFKOhdz8VSjhtq025
Q5Xn55vijXnyeKggJ131jHQuqAvjvzqauDQ7XZZ5fVU4MYcdYBvrrXzg42+OKyCYWLc7QMnYtBxN
xIkgmlQkMwtPwBHwqtjX+98/p1e3gAx09X4gzMbcRMHj5dDAzGm0zqzkYTxxnEysBbLIMDbhn13F
waCySvef6uRgFY5eYI8QdDnMdRlWGafTsenGoHW7t8Cxx/eyXoVWEV8I+zvao0cPq2kXOXWcmMMp
chTUBD1vRKAPKjSt39/O8Zu7XgjTO74VhF46PpaXD22gfh1HOqW+StaOr+ltBdOoHIO0VN8KQv7V
PeENoIBFPDXIpXWcP5uNZVEMdafw5BLdau8UoTYXRRUvb9zQ66vQtGV+pSS0druOBTNkK0jNE0MR
LnUb3TNfOBemo7z1Th4PZjxZpIPwzNhJ8d+13vb8XrJ+JbUtFsyYoVhu1bGT541TEhFfoBJzc2t8
w4Lz+q643rp9wteEiv24fecM2PpxdWdhY3Qk9swgLNkFW/7vB8Mv74q2N5LtNTXw2BYospb0F8PM
0BSoSpjrCrgha8j2gGKMfdMbxub313spbUQ5Sfzsmt3HQWY1GK2ygudPcW6WwnJywyWZC0HJZJoX
6mjXvj00HNht5bJKiviNW+Re1iXi+arI98Uyi2oL9CexfscTEbyjtC88AJkRtpULg1qYnlzafTWQ
fLRpywYGC1VUhxZCY651qZw45c1kKSWVMWTZtwVGvGVDD0tVt7mlLji/qB3KoPOA5weNM9rfh7kx
LjlvaQerKgZ1F8te+2IktZOEKhGUV5kNCmGT4ItxN7ObNMCoHHzFGU0BKi0tRUS/qM06Dgahu3Su
EkMMfkJI0a3doSKk4u9q+7hcRqz3i+Ih9xkEzRdbrPSEfBA9nsssVZdTp2R62VRJFi8bnbC36QPf
cWQHZW54041hx5B0qGFASaB1kBjAgIsBUYEFxQDfTpvL930CWmyz0Ii5KnIbhpm2mN7lAkj31s1n
PmhDfRnw1kTBFdduVzy0Ajip37von5HnRP21DXvtvI1UDO4F4DInkI2jyY0til7b8TAT8svsIroU
okwLaKYUJDeFIbWGZHQ5CxpgjfxmxA1tDWI+nAu7EbIK5WgCrnaq1H4vm2wxwbYuarm1Eg1aarLI
+qLiQ9Gq4/D9MWqNLuc5xsbgR7WKnj3tKLtt06kjoZTqiu0E2gBMFb1QSlsP4G2Op2CxrtzGHasg
AUqE8N0zKPkM1EgL3yypG57MxcpmHZc4HvySGc0IkM1Xmg+yqvncGnOZ6nttdtTOj9XC+a6Dp28C
TMVq7QtHDGogs74eyKLLljEoNYjJdPlAS7MMK9FVjpZ7CBOno3B0KBzkv9muG5v2IdPnEh2IBiAv
dCDDUg7WjcbztWWezj1y6DhptB7yLEH4WLwRmUU5inKyx+67k9OnJF+gvBKsUnSbzDPKG8clromY
I1FzPmlyd/J1VTGLTVONwxxklJNWc3TZ3cWNTBtfN4WxnEn898hiBNr9vWNPkRtao5yKMKkYgX7b
5s0WA5G+m0tkswC8aFv4BRnpTTB6FacCZViMj45WVR80syy+6W5pPUAtdnD2D6I0AoJjNb5hFsD9
aKTaDe/0Yu07BH1aiO6xfCjtEimkwrn5q0g9hwjQ3pHfGVtLu1lgJICErb0ZtkU+jBKuYa/S2ppQ
zRyGykQ8CXZaQbg2FR5GGIbTvKEcp/G8RrX95Fn1xPD2Gk8pgwR/+F2rW7xe7WCVMHObXK32etuk
iBkFS6yPcrF2yV8nNLEp6CjQDIBgGcxV0y3nhqyaS8jYWHZUCMiwBZSpS+AlURDw4WerX3vCnumR
EfF5oxoDJP8+SWFR6bVDX8FesqjwvSVxjaC12wIYuZcVxS41srxBQzjnuq/MUqOhnbkruK/WdZ7L
5NzpYyo/NVYGuitWTDVUlDKXQQkdcFcphbhwnVnlrMijP7NKKxNBbQ3DnTB0ee0OldR4jrYnEJ6q
U79rzWw47ZWG4jRLr/qoT6Idg9HpnYusoaSxMRSY2EGstNN0k0xCie0NAkErOZCXALIFGVP2Paev
tRIcTIxLjDe2Tq3uSZLPpQYrzxLWTOd3ikvN79Kob3wkTya8FVW0zSYqyxMYEdONVWnQO3s5lhuZ
DooeylqxHuG0m96hgaLT7V1vsA0/jnuapJL9YhUWAwLTjV2lvQnfptRpqLYL7LceGWzgVR7l/omY
vsTPjbZK/ASXOvpG1aksIPodI12J3KjbxnT5l9CtYbXs5liLdSCT0NwCHEFoBbsk4sRggkEXBych
1bKPm1zbDHpazIGReOnnDgJ/HnqmspQXsZOXNwVvVO4nYzsvARR2MQaZbAcm07pMu8CVjcastPRT
HGRxjRZWCNMKp9IsjFMxJ8AozVabEK02ifuIVcDkVcv6jtjrrIXVAjxAwD002i7eytRePnp942kg
OjyErk4OxbDoGl0LcFIVXNkFbQckWBLNMsoozcN20lAJi9iFKGeWAqGlcI0mIq7ZS0G3EAV3H1cC
rp4xCsgxmZLYIW965Ppi0OL8YFYAzTYZWJl1nhRKQRKxS/1/lmr/CM9nQtWsLLXiW/NkXBVJpoCA
jEzeSG0Vw/kZx5Jvwi1TO+AIKrsgoXEBfjWJaSvrk8vUWqUiZtkzK2vhZXYE89OsQhav+6IxA2qo
bY1Mzqs/2U42ICE2oISvvQSacIqwdLrfhe6cMqFIBkZTDiZ/7uZaC3uBiF35KRbGVIdZ6RIWkFjZ
IDYNAJA86Osuva+HnIkH9nb9LQKjXrGs0fA/oWfkLoHeZqqzJ5xPz2B1F3BqhBS3gNaGyV84t3/L
vEqceu4Ay0nJGFFsewwaTKVWjpeYh8okaPTR+LY0NDh2I4WFFqnvDNZHSzvwzVMp0ttWqi0Jkx1W
+I1roBr2jTE2H0pCmR9nx4sg1YyJ4LTaxDTRPNmxgXBIG9jV7frHo7DqL56zuDZMi3VbghRB1WgJ
jTOzF6lDDK2y1+Ck1Ly6WMAWvuPAsKXyaXAwUfhNr+XGlqCC6rNSO6IFQVjqDZKVLoMlgwnKV22A
2yhNuuyznGrmHzpg7Ky4k+ZR2g28mmVUh2VPL7Segla2ixlijVO/21Lv6SKPJmrrHiVdHJjqMnzq
SgNAkqL0xC1R4xQfgO2RS166xmJurEzrbhAj91poq5m8iSbhqWFkmtMCIY95jnSH4sFMo/XlcPrU
5GUo0vlbBiEo9gH2NPbK3Ciq5qJL5eTuWH3rfkteXPoAB0qj88MrdRAdqvGAidX6WORmivZ7GJLz
dihncs+xhlzPTlwVgQMY8Vs1JOPX1Br1LrDyoauCIbOi6xqQOOM7Gp3b1LbmjRobLioOYtWGrQm8
U9/jUJHx4kNXz9Kz1kvEZ9nyQN5XQnW+LxxRkrA3bMIYinEoxa6XUtOwuY5YWxfmCiOsR8M8A0TD
fhDDiVUGTWKlS6hSDbrzBrdZdoYSW/e5GKbJV+s+SbZ1Z1M8FHYxj74RL+7sm70zXRXSdInKKM32
azzDwNk0ytQUG2sy9O9tMseMxa72qhAgIaxeNcvkmdAsWBnNXFon1lhYTHGt4Q2nBRc+ZbDLlAZ1
1nZ08hrP2I5xDg7CKgxIzW7T2WQ1VBHZI0hhtoXJZggEBpuYWZvLDxBUhHaVzmjE4300j137fWgh
Yd1RqzfQ8bAxUk8qqH5fgdUMeHsWY5BkLLLtH3cNWFjJ4EtTaV9g0snHc1mpbnNhlHGUv5eDsAc4
VYM+7nJ7lIbft9F4n6R0G8J+RXL5HGOredd2roH+Jue1C7KiVdkkwI7NgzzNnfQ9AT1sGOeiUlX6
4trs+VkZ5ZD/jDj56sTSfZymheUonupE2yktUZofBqeKmqB0TPWTySeND5WG2vLcaPtFO6EzkeId
nD3iAQgcAtJMykVc4fDovaWpoSSxUp8tOGbYjRdZKQm1h31t2ptMQ6tADgYxpF6Y2+n8ReqTZ4T0
qZfPQxebH/BiGc0u53QjfS0lcec8y5hk994wgmFk1iaTAeQqS/y0cdyBPnCeKiLdqVmhDR8HS5J3
pKdmBOnNSTrtPneFC6C5WIp4pzcksUJ9lsa4V2h9Mq8DTyzDTlj2srWmVI4ntlczjWvk344nZt92
1c5poph5x4y8ggk18m4HVyzpfRVX872C8drbRSMU5xPCCtSv3pxRdC4zdRz3doT3MegLq5O9byXJ
aO2yJVbTQ4sgMtmKctHqEJT4DGBMNSSo7CpvvVDqChOIOnSm4juQyouNUxWaeZ2VKl1q2UelU/oe
/fxHPc6radd1bHFOqkiPEGdri8aZvGJdvjTzqdR3Y94b7+2WfciFg5xb/ShBKpsbr1csiKrgy3Pr
4LI5tD+lKt/NZhk5/NNz59U471XB7ItKsu8evHakLU8tystBplStvS30yoyvOhrvBJjYixjDIlOx
I3uimPJQBSrXbrJFV9hJlrkWB5Vi97w6Rl8XgWZrXc/TnPKIY15TIQDM5lmGzCNu+kmIqCiDaqhn
cT1NUMzOJ9Z/cemVGtBTu1Rqc2MblXNTqd1yLT3hXk0Cl/eutNXuq1U6izixpJEX7+vMGD+qkCaW
UCTe4O3nvhy0c6HWUg3JesbToVjIHz7p42zG+xxG7RhWpQD0ClJH064H2tefcZKm2k53I++7li5N
cWIunIwuepVvauPwbcJsz/XS3o5dF2uX0uny5YBiomY/rbp9TvaKpxQIC0mPbNkfAmstOQhMpQQu
qrIoImoxvxlGrrTEOv5v9s6rx26su7Z/5YOfzQZzeDTJE6tO5aCqF6JUgWmTmzn9eg9263NL1XbL
gnEBG7hAv6mlk7jDWmvOMfHCx36/MHY/k4uSKiFK1Io7oDpwwBKJ13QXtgG9GAd9uw44JIFYROO4
iXVJfqgWn7VZsky+SJFJBWYPYM1FNCfXyw3OwAIx6FL00RGLk2s+SKJV4DtW0WrFRTU3pIb7EIFk
MsK0tod7w2rq/taqCLdFXmEk71VErbzaddpXXXEVqu1yXo7CTZV8R2bOciuroYJ8lyXxe6eaYxOa
SiGMN7BwQ/TQjFnxZa4T0JLLklYnL130GBJ27mQkQYzUKCaNgzcXLFNGzEyZfujtUitBmVSW/AIC
1+hDy42d8kySQPSkcIvyDlMtiUGxoBcOVCFpb5+V/RSzoAE43Jtlh1sqH3GtXtF4TO6FJWJ51HJH
5Iey6DIFvNbgPtZw7x+HKuqGLcUp+JDOUuEak9kByHawFLRIsUqEsm8PI1dO267qeL9uUMUlSH9O
V72pRg0+3ED9ME/6dC4Kdg8/yYRloNKpPD5bmw8O13up3ScFGwJ6kDS/zdWYUz7JrbY7mdpkl7dT
C9X4igjCUj9my9K154NCGQLC1q69+LxSTPkVxz7keL2rBntTlBQLYVxUCEU70orKLbnOyXVBpdAB
pZRM0s10xdAzrSiyYLAaRdnU9eiu5PFh5liRtamf8jKZtbM0pkx95WaWs1pq1wXGPVRDdz5rVnnV
iwR9E3pamxpusXszB/XQlK9tQzIAKXVFtMs6opy4duhIcSISivzaxQ+5M90sSfwM8I0aLj1Ol43B
AduxBxglKn+NT7jnJNbnQBlQZoaJEdXKnu7bQsqLzU0F+NQ4QON14GfSlvOyq1mXzXLOAEttQP8q
hZ08OehL7+YEpOh+iBXKqpmlavnzbKnt0Yk79NSzUpGRJfQZFQv39GHw3SoWE8rWiBRLsnNGun6M
4J/bzmUU3SjcKPwp742HMcmWJ5uu6pdxEDVUaSfT6H2qMwtMQeo07rM4QdtadfkirmYihVgBRtuH
g7WAgRRmQn6LmWfxysQwZhFGiq0vpP2Mg3qIqZ9QInW1+wrFl/Ub10V80tPeyP02KrV509c6/c95
yK2rqFGc52hJohs7i6LozEwUspQjpl5Id5SRESLpWE2YExXt+lQxLbl8VO1H9JJ4idu8S67SgQxm
34KvdUxir1JCItj5gSgvKJQrvmuCiURLI49MseYuHXKiEsy6JGsp0cfhWetL85a7y3IbQdBeJVQT
KmqiIjV4w9k4vFRmNX0FLGA1YUJ3EupnkWLHq4VJhJHGItpokazv0XuQvUA7meujbjHPqoap5n92
FP6hdB46GxEIXxCqMoEkb6rqrPF1oGpXhlPWbqhkNYdiO9cVmTLSvW7ipLicSsYuftOp+RdvNtSJ
53tCNYzwvm1X4ZdzVRlZOfmT4cSkFDhORoy3Mr+VYjUTliPBBnmvcs93rIVmnkM+5UUqos7aDXaR
QNLMeqXFaLo0FrEfTXM1AouRm6kGhtouk/KBfmwl4iak9W6kO+t6iJteADjPVQJtMpfh0yFqmEvh
delKKnvE3h33lZieTFtp1RRQQXnjkeWzzPxIGjtLW5qouWgzAdvoW+bquSqqAjHmXBFoYqeO7jel
l1BB1HHm7nQuDdx7bC9BaJKMz1phaCQJlDLem4u0k6BtdPNWRrbz3A+2I0PQpPy4XHvqD4ck3BWb
upRdSK+fdoPedfF7NpjtK7mcTbXBd5Z+2IYkwMHQxgLZoAeYO1GLS68WU7Ulcam7nPRywEwuk/a9
bAzlaejHOg9zmc2CNrVtXUvX1e6tqispGbXC6f1G7xHPdZ6CPcCwR0v1TfLO5jObwJQvUEB6cqM0
oR7TPPqdch5xVdOjyH2tR3Ogj4ok/syuazR2Xlp5RwHBEMUlF4ICTvwymxsObO4di9F7X+jR0bN1
Pawadgvin6oVQAU3kwacmAmlGMR33MhXEKMI2Lh6YaPA0lHPEHppcvmObdcQ2N15qHxnGsqvYpTe
gbx4WMW2y3aNkm/CdLvMJTEkKWR6Vjf637Chxk7DIR65Qqu90SP809hXj54cilvdoXPRZ8BPOa0T
5y6LzfGu7/Vi9rFIWJueq6UWkiJHfWh0BQl0kRTDW5K4UajUDoHb/MIvuDDoAnLHy261IkJNadTm
0W7ieFsbZYLbd1AMgvekFxFfEtnjo8NlLqK4xQNbuK731NF7+Kiisd3rumL0G3rKXRcws1OCtarc
6Mk2tu3eDuCTj5eSWuxuSQZxSYctOu+suYSekogBOi3doi2S3eIIT9N5g6MsnI2amoY8Q2LKJkPE
7XLXuJ16hmREOykjusdAUcTypiQui4jmbPslXqb+SfajS1tMyeYXL59mAqMahzlIalrZOYW8QGxC
bzmG2CxGF6vw0r5oSBFYtI4xfawAI/61rJ/upwFMr58zWe0DdVG9r2Y3sPBYdw2xIGyRS7hUrXw2
lVSQqTFGUJnpTyQaG+Do3Bo95SunWtWfCiXBmGsiVoUdDwRMcJV2zYZ2k6wPYmpLbtJDU7y5au08
qPAiEXEMc3GXQkC61zs6GdiBp4LZPQxbpMtppqMejtoiCUuzQ+9KrEB00WEtt3yzSmHCJqL0nr0E
4BJ9oYhOhrFo9Y3hJBUxbHx3Pp2OtUGhZOX7YjTTvUOe2RdrnEpWppm806Fki4uYjCOD8czmPFOX
8rVg5I7qV5Ln6JsldvhMG7J649Vlep+hRQcfJXXnxowRiW7TJUJFanQGqzFWXaFtLUcZpN/Yo+P4
pQtae1PVcBdphnFHCPrKNN/mWO8wNFde8bbQ6GCtjs6iE86RkUBhu0m5Ar5hYPlOlLevoMcmnfc3
yJODUFT1dRr4SrjkC7lNWARTua0jPFRbouTmZpOZXskNJ+csV+wMQ8ti68PVWGvcivJO01j9TeFd
O9Ir7he1qjHnqFr0lRCDrvQxruF/T+hOUaTppno5G6X1ZOrrpYzjrEcqlWmjhQvJ01qddIkEXZ6c
FLcLXGo0RP7STEiT69c1iymptzaa1ke42wkQKkhKINLJl3QQ+MxRahUkzlVz56dln82Bl7e64RtF
NNjhZM/tzPNCuNWGkXfU77uFdLfANSlHTuz+tv6TAeRfJrlYLRxUCkjSYAIx1f1x5tk7VaJmXiU2
gC/njUP3Zj/Z6cPfD1b/8iKM2dE+6kwYmU9TH/74IgpeA9HP5N442ajvR6sRl7mbdr8ouED8gCYF
6SiqPlyFnzFVGfsZ+plcbHSiM0+Zo0U3cSHk7u8/y2eFAkNiBLLoOVb4HUbET7KOLNVF0jO1CaVM
o71UCrqXHfp+Ax/GT+bRf30plANoR1V2KOhXnxU/SrvMhIqSVaToK+qiBg7TgOBlrAnQ6O8/1edf
CHmKh65jNcrgXQGH+uMvxHNrzx3unFCJErouCcp9jGAa9+Nffx0ThTCCBep4W//0OmI2ZOxFqRnm
o2HsLYcTBROi/pMn4a+DfAOiJVYiFi4yn995dd9JO6q5ZeqJ/CekrWzcsKIdzm1FL7bkDufPvSjp
hRv99DMa41+/RHzT9O8x1kJOBv7745eYETgUjTONCawR1ZbyXDvUVpVsf/UrRPzlsZYYwrOoPv9U
acYu4xDNECZuMxzJci2Z4TW/qvD4XWW2ilaQQSC+cD8JsKwpT3TILoRJogunlFNx5mTN9JPF9J98
Yzh8EUiRAAT/6DOo0xpra6TlxA/F/GWryKy5I9h3ev/7b+yzjoTPgvCQhw25Lev2swYn7bib911l
hHazTDTdwUvDsARNa8RWWKhp/RPh9F8fP7Yfx+CrQ/uNSXld1989fotsC+4YfCqqBv2S1FRj11s1
JsnSUQjVYL6QuC73gr//lH/dLfgaoWgztUUHhH7lx1f1+oWYDoGlnu7W4nsYZ7DH4EoiYOAbDPr/
I5z+BRHYf+2s+LfyDWz+y/fYBf7/P3wVWCfWJYOQB0IhoISVRPfNDPkbrDLODM9E2QFZQeeH+cZb
WM2Q+AHWR3/FLhgrkvybq4I/MhEnrv8Qq5BIll8yQ3rrqfSnyMhZmSFIYVdCLKc8Mr51IX73SHJ+
KCvRK/Mj5CZf0yFzrsxJTv6MWTlYVKBmLZa8Q9Q57v3giG4f9bVyH9XVeU2ZsYMwtiFFMsAed8iK
ecBFO7q+OUzpw9Rg2ksR9G3gMrpbduUyyKbhtVCb5yUWQzgo83WE+WfnGIWgleAlwaLL/CDoFwdc
gulnx2bz3Gjpcz25T6hLM/xZxtk8RfeqnRhblFDJLqqbM80tlAB38n1la/0F4Ol3+vF+LRdCMmMz
VMVYPNbzMGzaenaOui67naF380YrNGeTKa3rd9rUvZqKesNbKU4DOfejHBsCD3GUl4SwQZic9UvG
TGi0tTkjIWPBJeelCFpGe6BZI0lPGruzrtGU7Rz35YY55bLtxibeVNJ4k+YShSl0OD+3il3vJsNd
JqobxEJvUa48moQa802n1odCxKE7pcldlDfmHqPb3pPYqWFa1UFFE++4DG75h2jvl1btnSz472+J
Kf896sXuXV68FO/t53/qf6HBGW/J363q25e07P6xfxfv5cu//uPf2tf3sgUz9A94Qf+4a5C6g2x7
e/nHak//Yen//s9+M1URiqtZa1AEaA2mfbbD+vtmqtIIenJ01h2q2fUcsvmjb8tfcTA8qzYbBgcF
NxV9veH9h6tK/Y1LH5hlHDhIYX9p+X9y2diI+7nksPIpLz1ukp8v4Muahl7I5KjmVOjbFlWTLgg2
iepyT8djKO5R01fya5ybE43tRDGa4auh9ToyA90h8OgnR9Xvl+Q/tyOUowByUXXyobGG/FVPzDV0
zl0Ce3yROBP1Yt03gDJQHDQo1oxZpq9wHd2O8S+A0J7m9GJ57X5qF0MRYerIiMRLsiN1auvGc35G
PeLx+G6zpEVtslGv2FcgJECuP3t0Yq8QnjMY2GbRkzCmrxgG6UdyYRKxm7t5UHq/TBoSJINozWXA
SGIJt77KSjF5FML4oa+1OHbVn70vToPv35e1Plww2jHPo4rHc7du8t9v4gadG8VOj01pCTlv2LbN
idBPr7fbTT0S0+5QgOsL4Ime4Lr6YWLcPhxyzUsdN6Caj2wXWYwyIxFNyDfUQpNyM7srNOE8agOh
vENINE2amLT76S/6VYT04puy/5d2of/eFvM/2av+F25DAAn+bhu6SrvXlxS6zn+GKlv/6rethlP8
N254uAn/ZOP8c6sxVJA6XCYQ0eJHUdcUt39uNbrx21rgURXhSqAsUrmF/HOr0SFCgSjjqWdV0pT5
pSy5T5fttZUAhNZhW2Pb04D0/PiQkq1CndqXmPgmqdAk7mlPr+DfCYVzrChZ8N2XdPXHnvEDomx9
6P/cSlgMfK9YkeiFu/Qv0E//+HqNydameYl+oWSMJxQl+dCt5uQJjzG2/gyLQG5l1JFzHF0VxRcl
rg2/qfX5J4XM74XrD2/D4G617mUqhg/HXXf579cmdxAbBI2UFxWY2HphphOVTGa1YkrO6valLcpo
Z6TJ6NMpcvZNY33E7XgLM90ITUr8i9Jpr3sUK7vCGKmBkC4gqdNudDPad8hzkfkVME8ao9kMDJTC
Lh7Sw/Kk29VCi22UP9H3G5/de+x6hLWD2nY1EHZwPj8ZmyqrZjw51foJzRfSh56G5uwbr5ad+Wm7
NfVjr+5NpuD5Ie4odfeivcaV31xhW83oiMDOVwL7XR4LxmfNrq1eWnez6JsGYU4e8Hlr+rrtSZ5m
eU6oEloeQa66wqSSoXtobUgUrEPiAmPzpvBoe/tIyuxyq7+h28kVMn795WIkarfcJ4/aM1rG2dml
7VGbTyaGuvqAvmC+9MoHm+m0IV9L7Wjb+945ONPGKkP6Nj2NyMASIdo1T91p62VtZzRbuq6AGBYn
pI0+WVth+6te1wwSL0iJQrzpIWxu0ciK6+reeTKevMRnNOgA0vBVQq6zbdE+rvoHpklRiFpYOSeQ
ePc13njQZzC0PMpr5ZGcCNULVJtE8W2kbOb2deqQfDCAOi3IjF+BhNQch2ZYnKExfa6JCyajRvgz
QpdiNzc+ZGX9lJ2cA1iJ25pNvfej95ZcVgZOxEWfxV/51Sxy2HY900JCFwvfuTN8exftzF2yy2o/
OaWPC77MmYywAxnn3uX4sI1O3nl/Fl0QrWLdybNuK86nLx4t7xOIkS5mXhHGX5fRd4P52GytQ3Qj
TH/irpsEU3VqGZHCg7gaFFIwfC+00UBeek9ip5wvT8XX8uRau6JCERnEW2JGd+NHFvnRtTgfA+/c
O2BFCFuonkH1PB/c7fTA0DkgRHbDZzyAeyW1TWwoYFDnS4RjH9mHN/nZRznTyAU9G1hHxsNbeTYi
Wlz85So7mVgaTstTubMC9DZIxCAqbbUgf8sP8suc7bwbWLU77zRsxoP3PlyIC49gVoTLgbhYXli2
zSY2fCaRKMjSK21TXpfXBAWCNZzAguUBphdjDGw1qKw/NrX/B2fk/zV0gf63V3H/XcRpX3xfYK9/
4Y+Tz/6N/gadLxjH6y2a9scfx57+25qRA1mevV/V6Htw4nw79Sztt/XOhJsHC6H7x7X8n/W195sJ
fYiy+z/Oyl+AFvzY8XFoCXPB5/6/XrRtIrk/lddAsicBDJn1ac2IO3FsFLJ/7IV5xuyn2+rLz3J7
1q/hu2Pv2ysC8f8d1IDS+NMrppK06Iyrq8/V9N7U8pc0YSUo2V0b9be6118zm8JJPBqPXm+9qkZz
k6XV17mowagoUBV66z2xrHMwOIHNdE2iRdgAJgAH0roXf39E8/N8erNroCz2foMSyFp7fZ/uBP0c
R7YaRUyn45HOayEYx6NHu0DFCJSc37Tc2lyn9x1ivrsGeso1qsVdkzQjarnlfpY0y0Rcos00ojSA
ddD6xsTck252e0Ga5JOVov7BWz0HLZfkZ7f3rhsyrQ26Gz7TVf24uJdgXbpNjTS4hX6OMsAxNkMf
D/dlORoh/qqZLTvd08nJhk0Uz18nvbuYBpMhW0EAOGIEMlO1UkHkQwpuq0w3qH1MDkaDbFMPuHSj
T/E5NCMnREkHItmRz8XiovxYBGPjFsoNfeEWSwaK4Ou6G5TrOIrtraeXIMvKytj3C0ioenFAavfq
hrjKCxqm7jYqiFonn3w23ukh5O8t/oNtj2EDFT8aEQt9v+oqNeLh9LZFIrFNivIx6XAewNn4spjV
rdVCnYo1OJmTyMmaTLNdRoWwc+plOacF5R2yMXrQphhp9MSuipbQ5ISK0W25urLrm7TaqrJuN/Gg
HL2hvo/nQr1ZBqAwxYL1ibxp5ZSPQv/qmX22i2Zjx+/n7Wsp+8tYRdgP+sU6pYV5KJLsjUTT4kow
BTiHsdRrIdEIyS5NOYVy5K+7rEp3wzzCUexq1TpYXuSyKXuRSY4eKm3mscltrZfEjkYtQalJtkHA
xYZMgEzQDSCnZtW8TzkoMzwBB2/RX0qvgT5FwCDuF2+i+4SRVRPGlQXfcNN3K2QCgwJ2rEbCBK+w
yuSy3siKuxVKmy5MiJM9CZhPQelGHxla/7d4sl7auRPBMAjkVKmddPvKLuT1QiZvWMSoCBSbJzQD
7RHWDmVtrGEbaYYk3tIRfEUsmr7oroKgSBiXRpvm5wB3WuSpinGG0fsF3If4UtuteourbQoSTO4Y
oqyoDSsjNk/kHSgb3fEQL1pZMgalU5VHiF0XHlRp+miRs8+gj1Nax0TCFE5+UNKqDJVZI6S1Sceg
qezLBOr5XZcifYE/AkapKZ2ggo90EUVdtc2FZ311UvLwlHq2kClMzdackitpiW7jWOvBW3jenr0v
vq/V6UaqS8YCjQXXwXkvZLTnuovg2m7GsNE68oQbxoxxnHD7LaaNW4/r/UHPL6y+snYISeWFgqOK
nGhnfOqXyLwWs9ZsxibhUJ6HJNrpKWIXx7tuy7Y/a2wuQoU1jyfTm00uQIlL2rQT7boerzTCyP6r
mKxLW0PfXolmQ1Yivgh9PjF1vjdn4800WsTo5Qg9Ubr9xsrVBZFL1nXXQxEZgaFUW6NxzZ1q0+oc
R6eu0bno7QaJfhrm/VS/DZPiBXFj2k/YCh8KEGD7OSnTMEZ44rdWhUckHiP5gMfsZdELbPm5a+6d
xn7MDD27r2O7vW6NPrqA+hif2ILSQA74BHKCdjGtWPolwkUZNHLWr1xQXc+zUmZcc5v+ek15Pa/S
Evx4hoHBkQloLlT7Gz3N82BIS41ApeolG4sWCL7sPqIEpUqKCeDSMis0NalD0oneyS91lTzPxcR3
2Xc3HVaLXQLZ9KywEKX3inqJMvZO0c3HyVIfrLwv7GAEDHfKSdze52aj24GeDdpNi8bqaAkdiyl2
n1CwQb5rU+mcaSzgfaVF/eg7ldagDqhA1vj4ALVD4eDXatC0njldEs2hozVibzgV67rF/UJaYm3s
VWNVtwMX1bkV56nlS5Rel1VtIVUyJlxYsq76J4eWbLoVUW+icU2SPg/KqFPv5Cwnvtmm/DCrvtgv
nW5smPs72bkTa7vOQd2JiOCNLrGO2NVFkVKNcj95JnECnhM5X5Gayy2plBFSBKpMfxK42orOaI6x
1axpa3YXRhJDqWtk1XXUiPzSFGLex5OpHOIIUbcf9/rrAhqf0sPto7vW6UlP6hPMbHKuxouonpJj
t7TldZz1mERIV6WNl6HcbyuQNFYzbxVVLmGfTDqKG2OQm8JyGFx5i7LpEsu7wrRWr9+YICIE9U/l
WX6RWLZveBK8G0C1U1550UctzeGqQerjbbVS99FC9Vu1VxYC67Jx9HVzxmEk8x7mnL4ISoEo+RgJ
enuQTettmEGbL4hk5Jnem8gLcUn1Zzrz1OqiYiK5GxH5h47UChEuxVBcVllkflXmVvUjY1z2kznc
4uaPjqgs+rMYW/emIiJ+gyb2PSkwPrdTIdF+j9q2FUTmOW2+gW7eXbV067atVTw2zTr6ZrJKlU/a
+X5OSzWISXkIy8nNTkJV43AuB5ttAhKubwlPvZaK3m3ySZliHxkk/OgK5x/6oelpVQkJ3NJBL7yt
V9SXSbukFwQ8dochj85dTiCqnrXEnKyi9MXAIdlnGaSLRoy3OAYQuHXpmIfusLQXkZffdIU5BSyI
6FzpPOPRWFVd1VKWl5Zbg27prT0hFYSXZziZkk2nqMlejo57XgtDO+SmFn30DtpixpfyTGmxDGpm
1eylnn2khAEfUsuWZzVoxQcMg9XIlq1MYxK2PdF1RxX/ynSTwlVD4Bur3RGFhLtHQd3DvzQSEYiy
NbfLkmS4TuzpZNYKvij7QxcNrtRELt5WFNPVbLUlYhatdcJOjU94uyuk+boXtvYwbJUiQ/+Z95xq
lUVJrNrWxdhYdSh6pfqC4yna14uU+xYr5VkyRc15PEzZI0LCZdtWCIJzjr8z/L5d7tdeP21dhErH
clKqr6ZIo7ORGNZ3ZYqiNb0ilhu9kLj+4tneGXArb0x7vO7GHllUGd+OrVYeBt0dwUOo+s4zyiGQ
EYY1C8VgaOR6t3fZfjZ9vCbgZDI7k5piXJKJbiPZMcxz03bbY+nN3W6xnKs00rwAkB81nZu/W2Yd
gePK1b2TlPucQNVt3ysggjrhBQAWWYDaLMPeGOdgHOihD1mqXWiTeMwHKz3HJnKzlI1zNxZWG7C9
lEdz0N9W4NcRcqdvW4XxUA1Ddx0Py14kvCx+k7cGvrlcGg35D545MH5c35PsGl2VuUlpqV33LgYH
31hc94KTNHsYeg5P4tglu2Ndn3Xo5/GcAD72Mvs9MlpKcsIkHlLU3I9uFxFGnGEGW+LRnaiFS/sK
Asp4NRpznjKCm5IQCxf9DDn2Az2lDCSVh+xTptkXHN9cHnEMhoaLV103RHOhzTEXQkVk7N3yClPB
ndkqyH+1UvUn4Lw7o7eOOi6C27yyT7VoRWDpzaZzFHFuGPOXNVHY78guQmjWD1t8XnC31GFrVQ5e
XR2Zq5NiwHI4yYYk+6iafgmp8t7y3n4pou5ultX1Qi12Ern7WtnGCxO65E6u+GtMsKfcLe4qLtnH
Ik2+EFff2RCvkY56Wh6qI+Zf3BjcJgsevhFq5zavh/GQpVEdWFpVBUJY/T5F7rstZkL1ZKaD266n
6nIplttGlu6WyAwSTdoJH2is8X2ZmEVRHGdzc6qEWt1Uup4Ec8EJavYVamwZvdG7T7EnMlEYuG4S
icjLzkmLtzDOgpoDzM86JOGxESlYKtrqzibn5jy3I2Vn2Tl5s7ZvxfVwUNu2OOFhKA5xBR156esS
6CJdqmFw9SvklYjbTOLOoIDiSVg6kObOuEVq6W5FXFg341S9gYLS/WjGk5/RZutwJvqT5WEet43j
ACPigk4y4PFiMTZO7Dw7lcL8pUmnS7Mg6WQU3RaF8XJWViaz41JpkvNZWGE5InI3WjTRuVDCeHa0
a2yaoSttgitMxTyvGqO4SlK8L1qnxysgGy06HlkXGR9I2A6/Y1Cmy3k+Te6b18nHRZRf1XoZQ6Om
wIGEUSC/09WBWdV693UMcasTMoS03tV5UCer2eNwd/vD3EszkETNwJnqhhlMAl2y0or7fV97e69X
9ljhpeE7ak8SZZGN0AEqSkyUjR9gPVHweWS3+qm0sTt3Fmcig2z04+pT3X6M8TTh7nFdon3S6Wkc
B+9ySnTvVcmXJQQBDH2MGxLiQaH6mhZP2ymXxY4x+U1LozgwK+O6yb2vZaPeQriIj6ZkNaQLZWQ3
O7dpknV7RB7al6m0011NST4V9j0uFumPVvpciHqGTcJO53gCukQWTTtEa/2mKEy3CBg4ohXmqi/P
sUsd3LkSAXO8MvR0+db2S3Gbxzrt19JSd2acXwoWX8jJsviysfLDiDUIszvvrO69I+/pyZ4fxByD
ltLkJcW6ftM40LZtUS5+Mc030ByKrZs57ZPUc6pkN7Z3fZQnOxVcr2/iCNvxw/DRPHx7zUK9xPsb
tiqz90C6LNiqarJQh5LIwuMDbJA5H6siL7Y8QBubKIidN3EFVqfzUUfxCX2oDJzoxpvz/LR6zHzh
xTPdAPteOmJvxliiZ6ip59BRqy3q3s532RcXSPy3Bir/B+7c/flg2POhKIvo1Zmo121X9EdirtH9
5u1jk/f4uZrJryRmQseTRiipz0lPHatjZmNSCUyjUu/bdKh2kVCV00J/49ANGlLnBounoJZFfTtX
r0hws22TIRr/va3yS03C/8mIDMbZnzEp/5fG+ahH/2uNDi3El6Zvf2gh8hf+aCGu4RF0DklL9nRj
nRjRNfvWRDR+05i1cIdl6OGAS2SM9M8mos0fMRYjwRKFKcOtP4f09BcZVYPQRXGqAa0Cn/cLTUQd
QvmnRpkJJQkuK6QtY81ssT4Ns6BKg+EmUhVMBUSKTdpwOdWm2tmJfnH2Mbcon0N6Rx2hhU2vuAeM
bJfDWKdgBKIF+o5InV1plswMFtvXIHQECwQNSBcKnZCJ06DSm5AxIInArXpd4jjaF64Ut7S3nI0Y
KZ6SoTnWeHaw8DDnbtXG2aC3b1eOuRKSwtwe3bLZ4cqJPyo59GHZm2qI1c862FodQIPfQrdcthTD
VU9wFT2UwsHhnzhWcT1x+djD9n+qzJbuV5aEQ98CPorby1IslJejSaJsop47kZ7tYyNut6rTbeFi
P6WaU1/VRA0cPJqIPvY/Ji9jewZv9VlY3SmRrrqBcvzRI+bZWMAM31bn/d416luBwcafPe+ki4G3
n8xPDh+5MrWXTuYtibnu2ahFXzJLjKDPh+JClyl+QzXpz1bTl/BzNBBblzJ+J8dIT/zGWJSAatDm
IK+zB6zMeKuXQr7NpoIDNBubfYKyY0dtcK5VShIWyIQZUWEQomdjHhvOaF8X9nxn2NpMJem4h6JQ
SC2gODsods/EoXSGKuglYkEvKad73LtvXp42XPNaufWaxj4uVVTto8V7gRx7WbbxEBhmrm+HEmSF
suSUNBwvG2Wy1kMDcjvNUANqenM1GUN+UuhPcv5hRxCG8A5zLWl0tZmD98Dx9unSHwyqaT9SuA0O
Mh1DfMIWfhHSRuouPUsbDQ9CrWwq/K8SlgKwH24UMwSUBVP63Rxn3VXmes2zpuKgSONa7GGKRGcx
klguThGj0NkdOCLsFyx0ISZVTizlPBbIEkQNM5oCbeoNDuX2fEwg3Gj2OezxY1wWjzb9Pp4iUUta
wuayzxrtHqdF5pMNBBsGTzxFkV/E5n4woUMVZUp+RaMt+8go6o1qifKSeTS6Etk3Fk86OQasOLN9
6CaBZwFbkHoU6VifJUo03FX9cohYKbu8M8HRVdFZ03BeOYsW1Atzyawn1YUmFywlLaDWc/dtmbqX
/87ReSw3rmRB9IsQAV/AlgToSfmW2SCkbj0UbBW8+fo5nO28iGmKBKquyTxJZe78zQ0ePYNpDwEg
Qxe75qB3rkncIPSBBe2zbfQXy5ydU+c1+AhwVolYWVC5Adwg5JzuYyhAUfk8uYy2x+yaJ47/VPYd
tplQ+v+mYrmFVR8POXMezCFRXRpWpAN7jEwvNyMM4X6M0g6Fj7LUplJp+9HrNH+stG42AOWW01To
bJuMEmc9muh9sQ40EsMwmpvV6+dHl45GdPbwAlTK3vjKUF3MuPvDTrpu21GnEFeI9zd06EgX9ouN
oZJtE4ChGofSOw2ED8CZB95QTtNe0mZsSpKctnLM+5MjvoXfiPM4suMUWZFtbYad17Ydeh4lEYQ7
4TK1HCxgWaG/Gk+Z3ZENMLJhDmheIBzMJBpm/pvPO72Ci9ggpdyHRZUc01HERCYOGEvCZ0j1I6AS
nEtVyPqXjl7sFuTV+zpnZp/hlIkLnN2nJsHztPFTy7spnRjPtuQcINkxeVRAZ4TNW++Z0CIz37jl
MvxPU1dWGrvnmBVfHiSoK5zEzcLBcDXFRCqgkPd/dySphDETkYYVD6w544xyx2F4GCuf7bdX9wc5
Z/V2bKpbTssShWHX3GTglW+WYLNpWOx1Z6SZDC40o5FQ6BglgN47TmeBWPDE3uTm0BtE4UU8EvzI
5M4V+IlLN3ZzIBd4TTHcbGoF28ttUYCVyV2SUG3sqYoLaT1UYfV5Xzr4wkg2aStOsyYPtqZnCsfY
HQQ3Edit0Gd4QSDPLAGq+tC8/O4HUyPsGsFnzi4J9uTBtW/lHDymYXYiEJz1KdIB5uJJbjQsLIz7
8hoEmLY4xIeRlM1++KwyAwP1++TKF6Y26MyXJxdfzl/mnrgEAwPOP3/dHBIxB9vGmhizGCg3OZC2
y+D+Y/hBD/kz5sF1odsBs9CzF5FNJp+EdMyHUCnnAtsPqx2yKbV17KHHng1VMpxVeVw4c191GvxT
1Vwx9/DeEj1Pe68BTcM4AbN8PdkkJ3nNeB4tgHj5SHpMb8r/eLyAUnh5YUce5K0bURdVTNOAyrZ3
F1Yz/YzmM9cJWI42eSDmwGVzxCfvZiZ0TmOdl7q/2jKBDGV1U3ooQQ1c7WYp4Q0GCEjlwoRHTE3w
rFWQfht+Yf3xg4wbqMlFv3fbCl8RLIjsOjtWcQophVEQmNZHnzuHuV+cHykIQki73P9pC4QpHcO9
Pa5Srn5nNmCw9bZ34L7hRC5Mrh7dGsuhqcvmFTB3iBDA1A9dl3NUSPoX3kG/3he6anjg7v+bb6e/
qp3g5YX+sR1C5i99IP3HIvc+bKOjvPbRa3AYnCQaRdx7UCdUShLHwoQWIAeD7LYlBLQzmaj3xvp3
XWdsdAEA0O0sh+rCSiT7mjjud8oJcKoC/0mC/iep4duttezwJxcLndlqHdNANzvsXW1s+H71M44y
vPJgfSnPTDb8RADe2BObxyYrS3S+XvAsq0HcSlRTWwgy/mE0s1sSyE/Mkv2RaNLP2qsO5dyjAmgH
c9O2LEGmpTBfwaqYx74Iy8OAr5Oo11m9V5XytiS4hPzossHCODoZ+IU1OQLFCC4zoSOxobnGtGiN
HQPKfsMThGi47tcL2p52P63gugYfLFtYY1YrUmB8wzD5G5feBuSdt8k95oF9pcp3dtFsmkOeISJB
xfKdwaL5rMOMBQ34+FOCTbaMAlyr206G0K6cLj3gt8cZ5QRPdx3jru2qAlNCJxnAhuvRLutsP+Di
/VNZ2A9hrjGhn6ogzuDKR12jq33Yorw0T9RrLVIPxoeM5Idocr2r0aOUBk/8BsCYtGnvpVHVFzvL
l5J0jMwUu74fH8sujWfpJ4+plWRHfkQSrl1XRjjzzFiay+uKSf/9/yklS7YgOFf534ANSVR5Q33q
ajk+qi548BfF+LHwgmJbZf1PvibTbe0scnAnpF6xp+9KIpk+9u1YvAvD9d6cSlkPvmaHFFgO7Clt
9jS3qXot+RYvYUosbAbmYaNGQXLbuLDdJeG82HohKb4EzUb9mMz/CvKjzk1g7EA6gUMhEQNSUvU3
vfMXbRzO4PqxuE63NrSjcL6zISYQNP6B9hZLodbPcEaObrF8qBRp0+BIqgD4PQgys9o92Xnwkc3z
++TpfeuZt0l4FHNzyu4J4A9kP0zZi0uCyEAkglTjoSJfN/e9eFmhlIzN8DQNK7Va1eEHClFBmaw1
4NlNYzbu13V4DrQfFx7K3wnoQ/3XJPi7k+YZV3OJ3V+2X5URfA0qOcp73M8YqLcxqP7Dtb5LWHei
dmV0MgU3R+cMXDvjWo8ofYIeUo4dS5XGa61eciPjurB8ht4W1Cf7OZ3S6necSh9+nphPzTB4F42p
Pl6ln8Ptk+rWTYvmhHcjJm+AR/KSYikVFEdCdldwfYSFmf6DSM1PzHDGFpgNfbdr82tx1vGRMrDN
qfsOJLrZdBan2Iqvh9tYnQoLFMzamIx8lseSCJlsLo9CZ3Ft1oipZId5HhP6VfSBcyCVzHrUzDwP
7FGLx3mFzJNONxzsl6IDor/hbeyfes+9MffJNvk02/uEXTUPUk3StOWkz1U1md/TwvodLkwY5+bw
60ijietZJCz/0yGy2oFom0RMD+yllzjMYRsDkHQeGNrcIEg9zWWPtknn1rfISr2jfJK/YKFgQ81m
/lOzZphrKBGN4N0Zx3diVeu30NI7SJFgBOXeqlm0syPhVmAOXljTnac331iy/YMBqsmQARtTr1yl
jom3vy7IeW49/1cCxWTBCrPJ1N5uapipLqoMmFmyZDt7duKcslr9JhAHonVZ7Ctg2bfObs9Z4io2
Wd1Pni/9qRpKJ7ZIE95nVnGFU5F+h3mAIRZdZL5ulYvEO7HgHZSLX31js+zO8POy3RisceFkU0zh
aW+RIcuHGS3bJCqikrj3qsOCRaLz1NUX6/SyLO2TH+hyA/vhSZEQKlP5gWPl6rdQ7JI0+yEftIG0
mMWTEcITUSfuN+LCTSKayZ1xrzBI9ZHzKDsDZ8D82/V+ZFamj5StvCQddRum53XvjhbnXx4470k7
m1HlKv+7bhxwb64VOX0BQsCI8jEUdOJ9rEgqBFDzpyKXCR1gf3An51B6clsPbXhouYD2pcdbPYXu
CAaVReOUvo1NY5zmYHmyy+zHd5MaTFJQ7P1Rf4+KRQAincArvvuJcEMNqeI1K2xz53kU0Z3mLErI
LnAHxc2WVfPF9AlQaoryEafLQ5KYAmSDc7CM7xGLfGUwWp9c/5DZ+jRXxqNX++V3P4/w2+0c07o7
UcsavIBpyurQW8fikE2e84rdjIm61wY73+nPbdfzcImmhzhqmWj1bVCn7dERTXWGbpzfXChicSiK
YZvXA3213b6EBf0MyoVwo4T+CqYkPGCR9w/kt5f0OHcLT25xuIbro2NUbwwYRTy6+sq2eoz4e05O
1vwZXEVioDG2B6YU5MdndHLnlQ16zCYnhJC7ug0Z6nDjQuZtMCfNilK5ct+wV5RvYFQ76i/bOGJ9
797dUtQXQ7C6ajvW3L2oeLtZpOkIVgFZiCMIYoQmtKWlxQqnrmxgKRoVc4PtPJokNUfv1eNFcc//
hvB0WLWZCFTNbLlUnv/WiFof8JRXP4my2tcCxkvcrFn9CynQP43uUu/E7BbRAkR7WzmITkMSoiLH
dhIOHafYKb8uPpoyDz81aMFvW0A9yDLvN7cH81gEZc9YRzQ7YDnFBgFPiuYnMDajNO/bN9B7Yuba
UZPUJzNY1C4pnSJmc7H+FFIb+8bw563H7hn9ZWnoZ36aMQJGp4mKy+TWXPx53A4YwDZmPYoXND3N
ndojn6ZcOc+9I7I2akmGOfTjTCM1zDW/zAJM0PWGR2ds9CMteHBRtYkqNuzFeQagsy2XotyCYmMQ
ks8WIqOOCkSx2DakTuN6Zc9dCj87gpEyX8fAyq5JaSeMTkRxJdAjwj+O3R4SySlPUuJHW6MaPxpA
QZd+DpejayrzCDz2JSubvfaD/7ye7TejaM2rA49wU8/udB5q+wFmBBf2iAqMbRQrXVC5PT0zS4Yf
VzR6TwlTAzNmPytaK38e5PrhmNU1nYbmBm8liB1QE1GT3mfgqrf+NUkLU8jKuf7x88D4KOqkvvua
u/JlLucfXRjrlhVz+lJ2DusdMANWBOb+0zLAA4BxZXZg01jfG3o+ujQI9qrVwqivY+wyJyCmF1JC
I7tIP+0sYD2aCdTCNDjX0BDQmj38OhvFjuozgWF9SP1+5IDSfG1u9ulWGtJAYv4k3kLwF9/OmXqT
4ZmLAqnX5QvCi09jai9hkhAg4I1V1Iw2Aav+cjLqex5zJxxK0RHOkWzS9bRUgTiMIjeByhgOoQaz
xRqEUNP5iAklDTcTW9ZNAtQhsu704nlhbNGPZnDw1VC+O4MlD3VWWXxj1npuebbPSS+zhyJ1WWHn
0nkPSvOhbTQItE4nnMvNSmBj0Jk+svc6iw1PJ3dzin2ZzHXkIVyXG9x2j56ulk9KARoxV4cMxBSh
o2TnwZ4IJzPvQ//LdCaJVmteT64hbVyOBsRpYzr7uWPszca2HpZK3ALC8hp2fODYkFPPc/Kqa/Uf
q/ggSgbqhC047nXThtLbt6udxwgcjTsfaqJW64xja9H4/n/IDEXKabbw7+rt3CU6XkKLRhKzIbuP
bF/UHkqsrA+mC3aPXQLqctuilssd/mZTUG8XpbslPzXjLdDzSwla5dLNib0bSEI9rnY57TR9yKef
gzLvnRUzl2zP1YS3mdL30TetWyFF+aq9jn5JZ8xOWAIefa+k8JyFc038xjnjMeD2nDvz1PfwujPo
ow9qoZCkCbVRpPVVlNtpAtG2PSAX6Rei58XOSwQ/cDV+m7b4Bzn1s5QZFS7b3wpaNfI646BDdCFi
rkwUORZDiS7p/H0+Ds22LFDWO678miH12smrAbEwWU9wtwBlWW7HVbxaTzhUAbt1604Vc7CpmzDc
OxYrsM5qnsKsZ8bcPzR+fTVX/TCFVMKLiX61IWjTZc4SNobNsaWHmASYPzzS9I7Se6pGA+Z6aH7Q
mJ3CiSIcLQ2wY3NnWgo+E0MMJsLGS13BV1Jzk/5LfH6JoPR3tXTDDdl29mbiCH+HBHDqR/fZ9NDp
1G7xn5RUfszO6z+VJF7QNQFO+Sviz8aZf8hbTnbJVDzXSTrGLbHO737LAr+3GzxWedkJ8Fhp5Fvy
UzNPmbT7bATsdauTMvKzafBNYmr5r7HVjuHIlkWjjSYPHsgqu7OABkhfr8eb31t+5JmiOjltu10D
7xIga8SQMGCdHZaXZbX6eEmXD7f1JPyo+j8ojDtVmsk+0yQ3louN/28K9hPz50OW18151rjtQJKc
FrEMV+iJ0wFtC4fKkNbnIhSfAsrqP5vx5pSsbxYj8dfUL7P7DepYZxRoP/TmFhBQBgWAELlLlsza
NR7BK9S/gC1GludtEvKf2yyTGmy3Vy8XkDNFy8Q213/pgw32yqLPHsxs5cxpF8vpiB7EGNON7TJs
SgHllOJxsJp7tKSsfvygJmlQVbmCaKYGx94uThoAuMX+dp9Co3jYZmO27hPHM2gLAMUm27Up9T/A
cu5N5alRnJIgzweyg7Pg0xpRVGCfttTfOYTfBCa8zX56GGInu0vJDTMsFNgzudKxJm32z+ItbGLX
+atPc6hfZvhuCjXclQK5PAUGWAoFthy11YUzg2EbEJCLSW/yUosGrvDsmBBQC5OXtQ9vcMOrl6ku
5HmtMtaZRujJ2JCJGY3JODAkdlc6nSK3doNacKNY9HkEHsszJKWc2zD3j8T0Rp7MkRgbmfs0rMbZ
E+4XAN6SkQp+YxzsGyIN9ov417u8SzPC1d5cfocsr96XPCyuPhwyRGKCX78WOw04eOMvdbMPF5sd
DrkP2/WuLA2lxiCiU9a/3fQ1hd5Tj/fwuGr0XTDl0ueQ5G6PRdXGMziGjHot3hLyv2Fd92KXsOyy
KcA4XSdIdl4XFwJla4HXaCzo9CzEFkOT49qxHJzdSZnvZ5u9Rlkx3s77JAC43DxbDZzZQj5Zsxn+
HcduRqxr5DdIkyxe8tWDt73myM1q3jh76tdgQ8zm8FQNyyPUeY4NMDLbovBvCynasasmXuJJlROl
nI2Na5XHLs3faG/eeEbtbWuVG+WYnxLukAjS1yFYj4DYnmo5Of8x9Gr4xQBgRGbDCyRrEDUDYirO
Gq99DcA+HR3T/JdOWI1K0tKLzeTkB0UMe1wmJnI1oW/57P26K7dxYwzOQ8tKx/WRl07aZPqcrCZF
wcIDPRAV+8XIHU32jGoycYohUlQjm8427ijwu9q+sLzD0KpI+R26YvdOZ8rUc2v0xwQ26+yENM0c
9w6EsGqM9SxdVN4CA920ZsQNqMB/7Ktp2FZJNez8MU0/GYH/P4adhMNZ+B8hLnmOGBNBGyoQLvHK
+MjJNHheXTIBIktk9XPRDOUHu7QaoBPVQydrxErZf6tG0V0afy2tvNghLvnTLPMvxvLDXqsaJqh4
5FZHr2hs1sY/llB+G8ot1RwSRRdNKEa4p/N/DS0m/25L5aOy4B+3X4mEKoFjvsZlkNTX3PEIx/Lq
OW7Nrn1x/cK+3n/AXuB181rQYH1TPpsmmMmhWd3NRMIG6amJvUHxpEiCVRQkyfpQ5bre666D3jX6
Wbym47Ej6WSjquIv1oE3f65Pk4TvaBSsMz2m2RJhaV8S9tBU7Z+ApRBq38ShYM6bnRMmbFgb41G4
QOJ4H9zqwYYQS6OdHbwKMlTqOstmbYPpi5r8qc/G8pY11fpHAKVhSJ4nkTt56rmuipB6pCDfImC3
4SLTvExIbJ+bhYAKi+3UExrp4dL1SkRqDO9K/XBXzym8O1IeGPhAuH3tqBWjqknCaAYydwzgbb70
iHt3PHpDv3HyZd7iT1l2sPU0kCvbQVnlF+fUx2xFbfuX+9JGmzZxxbfsL4FsMgAJFRLtJntxAsM/
O5W3M/y2uGg5NpsJ7BXOze5Put4HcLZGd9j82lZ/tMqV677K9Fsrg2tvdg6aIkoYxPko5jFuwEX1
7O8Bp2jczgT4oC6+2amJ848EB7JNnHKbDiUODEE32BNXfFySsL7BTPTOhGO0kTaJrK3S54QPfkq7
cItBnR1W15V2ZBbI7se1ds8hCbdc0/mWMc17DxqNZZbgBnP6q5oN90QYxnTQaomMua9faQy7rTvZ
r0aPehB67WNtdSoOMjYEadiB1aGfwlfJtkquRLi0M5eckzDerYaYJqmWXDIJXZIx//UH9DGbmkTz
J1+BaNNGbYKCV5+Fb/wzCBzgT8NBoYYcuGTesOuuyYVglG67rIWbu+ST9a2/TH/6YfjtJzSYqqZL
70q6AqU+gnReuPgZxtogEx+hB29JBDmFyRT3XRIjS2eLzdR4qxr7tZF3NHN+bho/zKjjp/UpXXP/
xrVPrKWN2yE3dQTK/NJ0FswziyM1ae/ipio92oigI+HzlBU9K4kWxRcowg7tTEl7NjyFo1+csk5d
srG5pY2fXTNMzyxEq6ImIoO5xzRV7H+F+zayLzmkk5E/QDIwIkLEmd4aRctgtHaCE1jt1zWkQ5qz
5bNia5Hylh75htCBgtkXQc1wl1zAzMZjGt5Xfy57msPUJS5ZsPnwb8l7Guo57Z8LoOaUrSMK+1zN
DE1tknC8Wol1M1k5mNJVfHmMBM8WJiqGGv4OVif5He6Z2bazlRn1R6Ba9yVQMmdpPRNl1St/M6V1
fQ7kkN+IlAaHkHfFdjXMfFstxPaYDeNfaD7pQVfWY4OP5QxGLcVCRHxiiBOGH7EzAzhDbo9SvXAP
SD8/p/txVyRkVfmCTIDJZ99Y1XZ1dBU+CGHZ6TkR7ckic2dfS0aURfDZ6R6zyyy5XLE/kes+xE3G
SVsshnOd8IBUqzyksv3X2YJvZNn2cwPmt3wW/rApxjMjtq200TM0vOIZ617Lx7qqPyx+oHtGNfEw
V2LV7a22PkrNSDloXqCPA9JceD4NoK8eA+AeOK495bvJZr7a2PtelRt/tG7ghMlYH0e1tcPpndf1
NJn9C+YqZBfaJifXvycLkWU1RhV+pJz3qG6KWNv9fp7M++vPMrgkbbQvll1ROcwSuMo6zUm9Ih1s
KvuowdZkhvUDz3dr86bkAfvBFIsBWdj4Pry4wX9Tr3xy2WP4IplQhiN+IOdIQ8CEwThJ2HTsnyvG
++wIk3JvUWoeV+VaDzbeCp6ZSmUI1GZ4yUjH47JU5pZR6SPJ2cG+AL9wk30S25MeDrnHgojBEt+h
ab6tk7GX4GsfkVL3W2sIOK7cQD7YQ6MiHSIKRkuzRHaPJ9vHfwTDvGmuFvZ3IUhHMpRVHHk33OIC
lLZ5RFXvbvssT459M1D7kye9RVL6M/uesedofFiJTI8M9qJc3e5bH7A70ZksP7gtEAnUat3Sy4R7
2RafqmMtiKi+jNG8rpHozN+gdpeHTKCQy+ZuoH/Mlsi1yNyC6Ou/wx3nBS5Z7TFNp+vaI+jftJjm
wPd9OjQpStX70G43Nh1GHTCDcCYdDQ2YEEbP24JjMfaUdUhEA74CKaUVZP/oXOK2URCGlvCQ3n3g
WjTk3kHxxG86kl2f5DbDyoQsEiZjH+FiHZ0MPwkpDLka6KECHUblSPfYFo8qu5+L+e/ShDuJ4Xca
fclRm62AkpyrIH4rSKiJuk6+ID7BuoQbbaWqHq++7+5gQcehsp+FZVhPHX0d/U3wXJTBh+EWEyJz
5rIJ1gDPYmOTE0hF0xM+8ksYD5pW4dOxOnrtPmmD/eDWCG3I3rBvEyOf+yKGvfwQCbRb+j+Hxo4t
YjUHh5HwGiJ0FvdY5Cbuesnsfw4zjCz98sYy/Nyl7PFti2std5YhlmWQXhBAv4RTUp2HxEP1jB5+
y3yG7izJDCoZyQSjPKc0+SpPtmbuP/pz9iCy5nk1sj/aGPdzl+6D1n/MXPFMxso9mV4aW3PscEBZ
4UtqY9lOe9jkVh5WLNkkcmG3qcCk8nuhNpbmf8IKEB5bhmjfLSUrrDnSCUkHCvI3tKZ4CUcpMdWz
ix7CWxUw914bB+UrkQRpKp5Uh71h6XaVHpjJWNx6KMjTeMq9VcVUoSF2cc9kDC0aJd0NNlWJJos3
MlrtZvVfw3apcd138tiOqfk2Z3MOXbwk6RW1Z87r7KkkePZKHFa16SMQ7lf1hLI8PVFNih3GxfsY
y+RcGhH5/kpxN+sTNbS0a6T60j7SlpbR2LhVLO6jTQuZwVYtFETIzG5eJ8ptZ1oPQiEHR4WjEVKb
EUTeu2T+fsQ6qO6hkJLclLZXiW4xRhMPhavL36tskRHmo/exCOgKHDRKqq3Sp+WemhCwd8hFHaPp
+jU7wscmO9u4RrDEDmisDaJuYADhqOPAzzG0dtrcV5aHpF4+mhxDcz895TxwW5m0J12qmznbD6JQ
b/cRKPQgSx0hRoSwZMxyB4M+Ie+hZ8ulsvCN2O42ErNxawubQ8FnyDCwzGOH3j6jLmOjucYzA/eN
KtOdm64PQZFuV/++HR5XRLaW82wZC24jReyfWb4CpNd701MvyoCnKuGYkDDnkR/jNEy57uku3OHM
zDA2Gzfd9XJvyHAA1M/DEkm1/FTGTEwuCNxt4+GGIVWQGUDfXEZBvVo3K/msHYCjSSzqmXrSP4vB
HLh9auNiVbzdpf3/V2pMd9pt7J2q83QL//OF0EtWW2azJ0t+jiHSN1s8Xd0GU8pIdZayBh/dkFdq
QvFkgc8VTkaO4OrYuyWbT9QlzVlrZezbQvUXvhGsrU5ZfabYlYnk08Glzqj4Gj194G6YDrlr6q2R
dIpgngll4Nque/Z1wS3rmt+RdQLGunSKQbJlj8CTbGQwbRGzgo+7MPlb1QM1nUyJU++6gzGG064a
75WrS1XGiCa5EGX4xe61O6DR5PoUhhMZzhjitjHTw7T6TOfXKX0cGMmS0Wd5UTGwcUmUa97Q0KGf
tvX82lG1nPi33shgQEmN/nSPD9IkyIuY98fVcNvYyzkfWuJ/dr4Yi1cq/Xm7MD3Gc+aEj63M2qdG
IWpfNKUQ3YcL1Niczp5pr9dQk+mw9Ycyi8Mg8Y6urymNCBvZ4yHBwqmr/MkpPftMOzRdNem8d5y+
zT6LzrGPAh+bHLOv5anqiv4f9hxNC50nwas32o+UkQi86x7zLwVjz5rUJNtGfyyyBc9RIGwro3Ip
TYKeJo+FBVtQwKww98cWbfvi4DFU2pbNl06CxdiWyHv/s8fG41BDyrWRYOgtmgAXTa6Us3XuSEGh
PtLdte3lmO365S78wHeSBrgOnPSR2Lz1Sds1g5nA9SnGAIoDz0sbqaHVhT4AcsfOKGQI8zCD+xGN
KLVtyGTVAnwdb8YQrn+1h8fJg8y9aSuBbMPNqNow23cHjwAHNO2Pdo1nXNCvZCAknwbf6iIUrebZ
bdmQxW5Wjw7+tMkK6SaRhJDT0EbQt8+JY79qFZYPcqIcIpTgMrmhfrJGe9jl5fBNoMSDa9Dh5C57
4iqwG2gwlXGYExbV5KlQ66UMziQoV04j8dmr1bpafXZMDYVVN7AenXxeDqNSsVOLhzpg+i7GD0lN
m4RDTGLoruvHs8mvk+XNtwrT97xliS1lFzENuCQ+uSBDGZs2kz1qw1jns99viJkodgO3Y7dBeJWe
mpRAOvwJGU3OYpzXLiWzppfuniooiP1ycs5p7vFvzqzJWRtBNO+WnVZmAmZkEjtL4i70U0og3GTm
aSRE8bmRrEAhPifWdydyQAykiox/SCoTd79C/t0XOf3R0odQdp2kjFuH2JOe4laiGmmTi1Xq/oMC
7Am/1cAQeE6Dg5F2476gc8F3fcfW0zT8+hWReMy4n5XjzrTAy4O0zV/l2eyiiY7Px4uZqx0P6e0O
D+5AHWatezFU+5LU3k/AuouawqVvbAke3wGQN3YzWRFvvs12eIMm+1bkGaauBlsHRh+4AZUXYzXk
0kYu79vREMxl8F22gt0AOHCwB2vtfLdGW31CutcbsjBcgEv2iDnJKI/OVHuxbdfzo6qth+GeLhiF
zCAv/sTwmbTCIP2U6/0pLZX/p5i8dVPMdXlkaqKoQR3qYe5EMfUPlTTtt6qAJF/IDL1PM8izkKHL
fsFKdo5h2J8MWp9N1kEnUfJ60CAY/6rBM5CyZyp8qzSPCYkW1cnWQX6YvTrcJpWzfgDOZ+zB1vgX
DYW6utWSv2bIZdlMGMaxthu+D219j579V4dUv0FW5w92Un8O5eBeaVeWd9O2kwPK6faJNN2OzEWf
9T49wnHQTfNgmtp9nDLfPtt+nl86vtwHTmXWF20JUAAGHzk49XQUeVH89G2IGBhtRjhbOb8Bg757
3tultld5q4ylitOqjRY/zeO2tcKD6kPzndTBn1yO/XmcmDgTfDUcZ77wW+4tYeTN7lPVp8V0KLCe
fqV1R4pWpuQL7+uWRSk2ocw3j4iiL0U1/Vd703Ht0/68kHiGrmTMMfcPuh1jz51/pxoRWFYuNUOm
BdDW0EYe4T2GGHuM8lo9hYOGylP0GTeWVT6JcWG8aAbWjsyCkJl1s/gvueL/eEJ2sC1N1UW2KLB9
dd5X7xbFEukujzrytv4JDjiEHR7YUJSsOHNHyZCqWy29J/nCvmnAErHl5D8qNVglTG5w8smd6PCW
9gcGUNVOGYN4oQOzY8tP8Rzit2atrr/ykS3jZGS8NkFgRrpa3pThANFlPLQNPe9IzJG6MQ9yz8zY
OI7v7/6Sr2TNoMlkfww3PrDrFxgNXAUdwv5DN/lfcgjDS3VfdARzXb9VpU/WQbpW25XoXNpuxCeC
zGU+wvirfGfZjnb1h+kpc+C1Nu2d05uosYYF7YiTkBdRO8a6mzoTsX0lS3EgSo7xy+x0NTyGsTo4
4+ixUscoD1hffNJ7sDTu/aPlDOe+sZFa6cQdDr7pJWeraNy96I3imNHIMv2wkv+xdyZLciNZlv2X
3iNEAegAiFRvbDafB7rTyQ2E9CAxzzO+vg6YE8PJIiV6VyK9ScmMDBJmBkD16Xv3nnuecwkiaXVj
1n5yqTDM4IQgHY9E6Jz4JEAJhUdAY+nsHebvQzOxA+kk8u6CpYNIhbXzyFtBiJ+/BO+gRwevBbGn
GC5QV1IyZKdl8ZLtaBBeC4quT0gBEUQ69HwNzXVqP3sGNxtZewXzAeCL/X4IdAjD1UfUO9JpZO0W
4Uf6JhRHuhGPOTN84l0J02m1bh+y1r/wXbfEQThdE279SlAXiUtpkVwxE/W3NtBxEmkrnLX0ROqt
C4rh5MUEg1WII7bDlL5iAXmuYs7CfZiilqv7MzFA06mzZL+fFmUfynZ+B5Znfp4i6xYVNo1p4z+R
xlhsklJ8GHyIMwH1wTYWq4a49s+6KG6KTD76Pt4wwmlhA6V5ux2w9NBiV0+aQuJYFIHYD3X54LBV
349t2h5zSwZ7Gzr/ybV0KTYegqhdmmfjk1NU94gOFAGsPjwKsQ5iZzqyAn8vocnpDZOE/UjMzrv6
2wNSFOrBRbsBuW1e9mVEteY4dKH8hG7jpvM8a7vM7bgTjdhagiNsjB/Q78m3tm3RnZFyxifqbZYe
vXjP+Kok+1lNS6+06lM9xh4JOGmxkhSwkFiWOqkmUVdRx3PphVgMEN52PefJxi1eUdGYU5zKDyFp
YNuhTK+FFYubvrfsbVRLsGfEMh1z9p+DL3BYlIqqBnEIR/OuZ81BiTu5RMiECyapfuCcCyMFB6Rd
3Y1O7d62Hmp7N5yZ4FvY359Rj4+nZqimK8qvhrkaIYxDtPaHbHfLg31btTX1zpzk9JbWeivM8VIu
7nil22T+Bwnpb1n2/rcRu1xAW7+w2/VZ+KmJP33vt1v/xD/8do73hxaY6XjpvtnjPPxs//TbOX+A
gQI5Cc7SBi4r/uO3k/IPB5iuSyQBGc2Ou7Kq/wXtwm/nKhioNhR3Txv7b/nt6HX/1W4HD1vxtNp8
Ri4khXwDbZRjHBAXzkM0hmFyS1qgs1MWFfrWa0oBHilCBzWz9/B+9KVjw+DzMLekbk+UBfktyXvt
1dpmNq7Sm4YIV/IwEUsVOwpyO8By2y0vZKhj/FDNSnS002HN8uAfm206Kaek5JsaVPdZQFfFpdBn
6w0lQJFvkxLSZrz73iJZZWNPDlEkASQYhLhOhiDc9UOURzZ3h5Jsek6imdCdYOGyDLZJVGyqyoiz
UZmZN2nAEAWTf5+GwI1I4kH/PRbvhzzHXqduHTe/jVT3YhGeO43etaWYSdPT9gmlGYf0sE6YFU4v
J5z28Kv3UTWdggKLQmuf+PeQ7ifusAe2gzbV43yGsM7t7iaQ/J+V89z4JeNWEQEspG+JSH1bBc0e
S+WJJtanujM3gQW0xEsuq9pnnDpRM+mS+OFuv9j8yd6MaIKrfUtEHAFjWzGNcGGQW67/sUeF1TTg
9MU4UBfxR+SyCyJrWzX+xvTuC4aRw1zk587zK/tg1fSYPWAkMXuJRYvFqW3ry7zgkbCn/Dmm1dSl
zX2sQSEjwNnoih7wmBXnlV6h8dtXkA299J1c6kPcywj5YnTfLuLQZdlZVcO9xMLEz/vS6OcEa0Zp
fQg995C0JYokYnHBBaadvkbxxY80IVYuIVu5Y/jisZwfVNtiyQrFY2Qe4mh+GpxVQx4dCRlF/dfT
PGB2sENAh+gnha9Y9GthxZqc7mOF0i8YODbXzmU5k5s4yzvSSver+4r4wn2J7C5zoI/G+kGL7NKM
Np6Cte3h9/xycYH2M98y3IWujBqpxY9mc15ShyV5Fll2sPVAxrfhWztPfVhdtp08hn6GGtD6qEtz
XVbYvdP6ldEkDnFNQ5rNjbsWm/auDZv91KgHBlpfe4koZWqfJdW+ZLi28+jZg4TYAzu5pYGxa9F2
JkDSJyQLMvdJ2HVcYpRuiF1ZzV0PHnMK8nW2Q/AQjCTPtgXQNZPd+YNIn6IRHfiESSQLspNOB4am
aNGNqPaOsC50ENcfmvq6ZyKzQUZFDm/aPFv8a46FInAO+lsY2TDu5yvjyXdZPjCx9xLAccPRwU47
W+GuKWaBqVBUBGbWLV3gETacrQvkk/nBjuNLBbmTLlm7D2hlYJxk6p6Zs4IjYtMghsnE2Roxk4i9
m5H+yRDG12lgnwSJopGHgHns9J2ppnODwLgUM1tugGGBCpNhULv1x/QGE8wZFgExPerrBGqJQcVh
4AlxrPwsRoSHwDkcPda3KRyauzVGsGxxu5NUz+Rn4xBEN8zRY6oXUKtedY8X5RI//IguYhQni7Fc
2GRfdEOy9wymc6DJlc07H6kNs+/0wywa4Hk9rkcJqiLRAm0BsCWGmKfI5RfNmC8zSCOK/ICx8FhA
0Cw45GW+vB1RSnSRs3MQLE/EuiNa7rEho/I2dfqY2Pox73j+AudJAeYHjH8kb4+zQnhh7JyRSLuJ
LUimmN7iS7otd1Me3szTco2l/0r0pBRadKtqh1Y2NFG7onUqT46/WpdAkY7ucJ2HLAyU/Ly4X9e0
aIuprPa6k031iu1xa+f3lD4FfGAmVhAZXuZsvJTBfOu09YUuGqQtCPRsAYgOaZhCUiqTMzNPbk+q
T0ijAXjNNdrjbsaHKVC1Dz1ae9QfXqk+M7anC+TxlXxOG1o31yJD3JHEF8ayr4Vdo9jyczT7X5pU
V+8rt9Gs3OHBQV3AjOcqEMlHubpC4+ic04+o5fKIk/I6ImCYrJ0JuOJES/YCJT+PU0H+ag/AVurt
hGJeZO7XxSsPaiZ9im1tOs2aYonSaQLM66npvUm7g5+XdAmi8cr0+uyKDqnzwlRgNFvuQLzFKH0M
LHPRmf6+lPXVuhxNQbRTae2cJ/nFCki1VPS/XfPnRNuZ7FZOlndKTMNhJlwsxkbemHoD7QGDsvV1
Cq4ZX1xIrO0ENF8xmmC4XjbnXnHb3elmFNGBI1F6OwUzTZcc5Q7ngraN78YJoJ4kbrhcHuLqJa+r
6dVE00mWj16Dh8GPL4NUEH9uQb8LcuSivp3P3oWZSmg73kR43xZ/L8ue6WB30MYMyj87ukMv0dhV
71EI98VpbALSzu3R9WkqJiO2HxLJabFpG1gPKvPnafGz9yisMnRhg1J3E51+cCxk9nxkmAFEYs7V
57ng0htsETMHuKQtrpSbMFas05V/glRSIdVHLlaNjW1tsnFeGtQwDo10Px/Iks1NBko6i9rPfmOs
R7dvgRYDxRFXbjlj40+CBko/wlw/hlbMoX8bV/54JdMuGffTJOBFSoN9gO5sc4VrOBBbnPz8CIOY
WV2yijf8qsxk/oXB8Phq3EZEN772NM45Qnodomq74VhjWcalYayqP0Ye/uwVchF4J6RqiOSLmYki
Bj4ZNJdTO7vENHZ8WyokJms106XNPEmjSIgmq3pnxiEvScYlRP6M/lC357IzqXdtF7naFmpJYcb0
DRZNYG8cERxteSiPDdTOzcz81uI4FIb4XhNsuMdx6nKyM1lssV/Q+ghwg3E+RKogLLmfkN6RiYiz
gtUAGwoOBHuYwQ41JO1uPQ8u3KYhVa7fRktAYrqFn9Lak91DPh/3Luakj/P9ZAYCSy7SdkwdmGpB
5l0NBJLH28nOjd4z+inHm3GKaLH6NsFTWzCmXXs0Q5sEt1UuG/0Ctg5WJIhab9kAb+Ag0xJ6EtLC
IA/+LlULB+G8VbG4xuYRsYp0mrk03YvipUZv0CHRqtthxxMg2Yfp0tMzH1ICU5e4xDiADZEmcStK
ahxgXEBMlM+McysdqZYTg5Mp2RORHSRbu8TrRCd4wRvO+yPGw0iX/qstXZ3fjp5AasDNJzWIEG5J
48fu2n6LDd+6oKWj+lua7e5TUK6NmJSoxOJQVXQKT3rkr0KAGMx6T2g2b4z2rDg8d0G8dkoKprUr
xUZFH7JcAXMmBA+pAdK3Xu8sj47RZs10uOOZXaoLJDiocRXmoovOa4BoFnVJg4kBZVddusucvJcz
5gVMZ6HbnBR6k/eYE4eroB4Z9To+HBeActplnXWRfZuQX5n2dIu3ZZloGDN1oc8RULmzmIiOoPWu
oUtztnzRZ6uw1qAu0RNcb9oj8mNTJDLcJ+Egsp0Qc8OguMAo7CaDvuynCmHqSMDd1ciLmexEEAFN
4FCBy8ciexqX0DDR0AudBoUP822cMyqm9bj1KXv5J1g4q109mW46uN7o0F4he231ocD527S+236c
e4Pp2CeJc6TCwPe79ZIgNaRDJrbcBxJF7wbxWYRMy43oR+pAI1AxJdTRfZgtJbHb9fC5d+lwowDu
9cqKCtRVTGfuS1uHWEgH4MozRsQh6HeS7ndrO481eQF7O4+YEYgkgkKqXO5SlGX5CWKeculbUycx
KxrfS3RTHu2fCWF9m5S7Nhmdz8SJiJwycFzJEaMdo94M20v4G22G7DIosmNe5nF8BGFs3c9OvmAE
C8vwgzLPIU/INspl/2fH8F7dqCju79OhcelmhajMN54O/VeJ/lxS/Hbz7TxbXb6N+tHBFGk3ATIa
w+5sZT2TdH5g/Wgq6b66ZYeHyBkVeCCsKdWrV3hts4edWLrHPGDMS8Bj4FKO2J44RxhUFrzuOY14
1NdmS6HEeuujrwar47lfVTACEQWO1ZG6OrkfndFVsGgJdEFzOWu83tC7CI2MhS1JfNSe/ZXBHe17
txroldJWBOkOME8j5sIkQ5GgagZAS1qah7LFVbGB7goavi16vTFjz+3raj0g7yoFN8nVDlsStOJu
7zozth24gTiZsuzBbeo639JLRhVX1n5ZbyOzBDxNxmfjRQKIvMHJ145bW0wrD3qx5cVQuThOUDSF
GnpDOh7mykBJ00MAaHh0y/o+QheA2aRPoo+1bvw/bYvhD0mWhsQYBcyMIV8IPIaAcjK6D0zCpodM
yOKe83P/yZpHBIDAZelM9XiqmYSxZpt9FAUlsP6mGQBvkce2m1IH6pLyVEi8bo4dd8OcbJH7RdCe
3tg4cvElMim7rUqtkGlommPbLG+Qm/s+YXj/n8Qed/P5z//7fwzsof+5r7Nnlyz+2tZZ/8C/2zqO
LQR+Pq1cYYjd+HdbxyabhKAhGjQCGLot/9PWUf4fGjg6GUm8Pg5/hmbLP9s6yvxB2KzL/+U45BMJ
af4ORsle0ef/ieIwRO9hY1+vrxztSuOvkKXvYnIWB91XEyeApXvhXJqlfanwCR4te1FX3TL7F7Gd
F5ek9/lHj+ibo0udxsNmMroD0WKYkDDHuIAymTx99xP+JKvkr9Eo3z6YhzuZD0bPyXe8Nx/MwMBI
xgxcEiDB+rLoengJTjvyQZEdbpXF+eDXF/zxl0A4buhvGTKkkPPTmPv+l5BiJN9qQsHKO0rWWuM1
F41rdc+/vsoKpfr+93aFcvhyvJOeccAXvemiLXWLKdprvN3iTe5xChYXIWMdo50GfPME6rh+H2SQ
c5So+sdfX9p2f7i2dgxRM8qlf8c3ffMNA/BOAwOdcO8uOv0YAkeAFQBzSkpFEnCTuQSqdHo8+Dph
Q2g9IqeWCF5PTi7XTWZafdu5hffhN59qvepffxHNXaa5yEZha7km/n3/u7PbhL5LDPYumFwLv64y
p9ou8WAVFtjsClkEzZDxNkZ+d1nNTIqjGVOc1oN4nxa0dpTt31s9Jn92WYOh8Dcfb70hP3w87UJB
402xnbcRtt5ivCVsimCHnsCj4wW7RySy+TSV/XQyc2q/l7lFa0rHdEFtO+mQFajoGADfvaxaRoG/
/jxvwxNclhHbY83gXSV86Ns9/u591Qu1VtQ2EdIQb42LoXm/74YOGJZd6o+ovrIDHrJ/ZmxAtYM5
8pOX0X77Nq6X5UzDsIZcRs0D8deb5Bj8tTEmSoZZmNCSbHB3/Txl2PAJIFtxH0gTCvbVCJ7BdaO8
8WjV3FJ2Ulpnjt8eZ9q+e9rC1QWhudaTGKflN3fqJ78Mj7ej+QCsFu6aefH9czS1rarBhMX7wGhz
33TB6lcA7STDYMJDObRb0+T+b27H20WDVj0nVIdQDbThgkX0rxd1+srtgfMn+9IECPxcVAcLeWO3
v77pP7mKXNdCWzFRJTFzvTvf3fRCW40fp0G6n9I2iDa6S9jGezd/+PVlfvgFCc5EiYA0zhCYxQ1/
cxmS4VWaJAzONLCH0onkudABYd8pirXj0nOETKxc3/36qvqHJZHLfhtSCEkylSvffDs4Yb6qibhH
h7JYwcmKlPVV2lNUHNZD9SEfEXniRwNAvRuthvjyoCiZCTbLSM+XeRz2HIv9Emmk33SPqQXR/Fi6
9GFwcydq2yoHVVkj5+qhMfjFNgaj2UOSqPCKR8m9TQCM3dfKbRFrdEZ4FH1BexUuLrEESa+AflSE
i1/TjCqnY88ScWxF4pQ3/Izg0EDn8AIWbnXAQQnPqsFg9c2w0HO4iOzumQGAvhFWPhYrXby84DlJ
MIwZnz5DKiMcr8Q/lBDFe5MRSRHDQPXsOnTAw/bVgGtn0MX9NBRotzSgCUyduE2BhA3Zx05xFt77
pJE8T74TB1s8xtawA8CK+k3BRoQxInGFHJtaMnzu63ML2vyRQU79nEnodTEpBu3u17fzZw8Rq5Nr
s2Yam7Xqrw9RBr7CCeBKArfJMZvEWXBkoKX3ul5N+0s23CCoLfa/vugPe8j6CEFiZEjF3+W5b/aQ
MQA5R24onHcagZgqcqylBSoUjFy/Sw7+yfejROBixKgRNvttpfzuXUR6klJJ+VyKF+LSntHmBYDd
twjJ5AXl2nzQ2vpnDuD/uP7+7KK27WqBToiWwjoA/H4ByMIQrs6SAp4t/e46nafbAKsySvGg2QlD
uaI76IV/+zfVa0Kygw8IVdk6qPz+mqVEXBDOki8ax/Lgc8O3VewVB5cx0unXl/phd7FZuF0qErLp
pKQu+uulKOb6YRpKnpkFI/wwY1EbQyg8AjsUgLSm/c31ftzObFKC1+A5rkeZrd48LxlavbLH7b1b
g+jo5Hr+V1S5PnmawBkP0qMLfxQlEER6Y/XyIAIzIazlWG9AGnrlUY/pUO6QBYg7mnpVtJMFAK+2
sMDm//qn+cmTDX5eo38kipQdeN0avnvcoE1Uo7U6zwocLVd9HzN4wue/1aCx/x8uRWm6pihr9hn3
zTo8YP2E5RKanU0oDmACKz4nluVBGban39yAnzzPniFllQMRbmtXvinugf61aNkxMpBVGlyRX0In
WLgCgH4bIy7qAKUzKR9+c9Wf/Ja+InJakDuNLF28+S1LsHsIUcir601aIIWTQFKQJ276EETRr2/b
j080hwnXSE+iVKFVCVX3+9sWTYvJ5tXdhLUKYBPQAJgmfXOUCZpYO+2y619fb/3of6lSbZfOiKHz
SFos//3NAx1Ebpr7Gs1LqWt1aK25u/LZWH/zhPzsW7muRoSwruz6bXxkHXdW5ctW7WKNQggOQX+E
x9LfwEcvtzqtvd9cj7/yx+/FqqBZ+rhfDoXvX3/HLPV9jmSw6DuN7w3y1cTMrrDlAOoXkgnokdKl
a93O0FvaqWa+2DMUZAjQ2kz5PK9KHkwAWHXfwhfOdhO0u3clid7FDq9WgF0lQ9pUthPVw1ADAPKX
bsHpQHMJ3nuVvcZBOR8xpI1f2zwub0OsSc6hNj0bNlFaI0PlkX11Q7c2DPeIBeKbacmbj1MiqFYs
I/O7skKUCFirzT7UyTSBqBPh6nkSDVkeZRnjb6tCIHuj64wQcKi66HaWdLiiJakvOa+JV7y5E9Mq
WrBPLaSZp5S7/RUqV3ATODhXqEEWzDpeg8B+E9dWgf6sNlBLvJYYpQ0TpfKzKmUXXPgmoxkJPmy+
w8a/Kto1ja9Dm8aI0+Y8am6k1dAPBVZnmOCkC+h53FeGmWcKGMSfwumL09VmlaqCpdJVV+eElFcO
8H05vAcviDggzUY7vIJvhdLXsq3oUw7dncFn5YG7rxnAI4hi8vo+QlJfHbrF5UiHWjjPDil9+2UL
GWBJj/FEatIBUmcHtQmFbLGZmix/RXplPYDxwHpS1gEfZKTOAaTZzLiJcPHxT6gE1WsOGfmrdoaR
75XGYX/AbB8+oEhnuOHUY3XbaKt6pmLrcJvTYF/VZUvh4eGqkVrXuYXCdITYEqIud9YURmljcE2Y
l0AOwmuCm98thLnKlinozz1TgKeszDUHIHrGaATwW1x0TuFCQ1tgqhK5UfvHetLjJeS9AgGBLRnC
gBPEzOfHTOmY9xXBJXdwsrcUnbgKYCTj4QSWgqaDe8u/aCobXxVQ2/4GKFbXE8tAcEYiYBjv4pLM
luvRy8szQIjoT6d0fOLBSheoYjfqmTTIujjHbsGsc3BFeD+QCP2OC8HTmNqmfB6nYnnguY6R5EXV
8AVcsN8fU5x0xcYho6uizxjUt7qJTfabSmNdDN8sXrR4UPaTo6o9+XaxjCf0w7ZtO7s6EupYF7ok
S61wrnttjXtKDsbYYhx3JhgbuhTy/Oul88e2CIWcb4iKoUmH192s6YHfbbGFY9c18SnODnQHWEmM
LKCuMmdBbsFgPO9UdejlqrbQYAGqtvFvfVmaW4cbvmMcM15VzGB+c5j9caviddacZqlQqMLUm62K
Uaw3Wjl0EnigEw0anI+WV/uwYfzs/jff/yd7ByXX+uV9XJfmbYnhp6ULAbdzwWO4xSVKHSyLHWAY
B9HqI3ir9lNEsshuSOjS2w2yYc4d5Xb2sDLVmhw5AwzscoD4ffj1B/uxSJCKvuh66kUXp78J0r67
L3Gmx9ZOCoPUEtOP6EdyY12Npbn0YBUEqS6erW4Yf/MwvolbB7tpS/YbLsqaRXrm201O+H2zpMOo
d1mqw4sqZsEPUeCifUVMtLhsK9pKzZ2JO3NGLM6kPRBx+9FCFvvSdkH9myeBRtjb14PesfFoS/LR
aAe/PZbbzTRhLnJDKoihv0CPsagDogd0X7UbgKMW0xw7R6bwPeiThKOIU/H4bABduBchz/CfA+Rc
FoulMOcptTkb5t/ICu6ipACOTH25DVTaVGdOyqx1hR9MF2Hlkd3a2DBetlXoqmdYlOLk6HR02H/r
AZ5qCzHeSaKwgpiFLRYztM02GjgskttxVvp9pEKoyIzO7RbZA7w2XqY+vskIe1mtXzbQcgh+uDHp
oDEnmlvJxmK33UTyIb7njVHN+IR2wnU2rQU6fVvBATzbfRe/uJUL1w01GBL4ps49ZqIqbvPXOiwl
/uu5F95FRoOKfS22PJsRsJlIt5YHF/X7rXKr9kkvI5wEe3Hr2551191CgrWx2SWzWHYxKRfvWkMH
Yd9DlbBPo+dYhJUocQ2WWhd3A2sKXnm4UMhuI5E9132IdX2Snj52EwTJC4xHyJdrBvKg0+MOTs2E
iEBt3b5G8Fd26s+k9HCVsy9m+RemN6J7hzNeuE8LrCznVOMwZCg4N4nA0lOZ/oKNuz0vY1DfTG2l
h6vaJL5EYRks0PEIZJJEU3Y1eQMRVv8DKvfGvneAyB2sSLr1rm+Q4uPW8pp4S4xgXW3LrI1uIQf4
egP6Znwnwgmiu46YPXA3Q1Kl575hjlXGlV3vHAFg5dC4on2NgmC8Z6MOXw0PEQp8ZvafKXrXObJf
QEUqJWYwRPFslEUk2g+cJXt6VknDWD0q4zogaGWM0eO140CLLk/pEvjYrIkKbtEijHXUvWtbkDPY
eebs2M2lBzEJzNS7sh4NrIsmmw5VHJfQJYzbk5veBmm676ypF4el4DFFv52CmorkYG5hKHnYoVVC
0gvpTND0C6drn6ka0PRYic9EFg0WoaYgoAyy9SosP9b4WUjwmiCvNzSZgJGOo6LSs4bqC/p4MtUq
WfXjNi9spyfTMkVPiBQja451hkcnWRpYjSIOPYfcxPWSZrbaE1w98LCDK2m4xzMI+AqvAqqxZSQd
gudxqq5gn4mniOEdaiZfWZ/1uJprCwSmwDOXVqXQbtLoJVTTeLJy3wv3ceDD3ATW4b4sxaw/9OAZ
rU3XB1piz2fEsJvbhgqxw+4o1gMsAajzLGb8IXMxfRyh5NCagb73slh4fbehz0MHoFESltVMa5ET
YsgmQg1VbAuIcid8WfMtqlY89W0Xtlt8S/XFtMjkizItWa2tAPZeZfHw2dYRQnlEh+JDWvvWOyyX
JBNRYFr4atwRcA7dmscO7yICKj1kH9LE0y8DobzvYJ+nX/GTD9dNWAHFsNoKTngu2+XJ8avwc9YZ
1L4YUPt8myCoAdPYROiEeOX6HKgFQ9t9VtsepXQ1QRzljN01zMMnBD1BMKOxGc2U+SgSAfM6ZPuk
awKAHfOGZvYtKqIg29YxfGbAD7H7cYBha4Cx1fOFN4wVb4gKE+dsWWAV932HQwUEXOy9tpPCWjqm
Ha4/kxk5HBYOmXfBVI8vU15ga3F04T2lmPwv2hpl/c7JMImxtS/htT0ECXzz1NgzbJ/Ry9ADEOqH
GwMyLdOa2VUnNhqS8cgDcopziEU+Ple9QXIMoja+ySGZEBOJWS5HQpN59r7RuGh2ha2D+6oqy2c7
AhMMhFzGC+6yof0T/xdLmxcm1u3Agkn8el3g8uv4YfstqXOAH6wpFc9jZxHG7vKCNoj+cVPAApHR
s2AUnbG7NHjCyqmaiVZg/LwbRcpQK/TKNL01siv0DnvLNBP/64df3blGBDiWvfWeO40Ns0RXTUwi
CChcU+hRsFMPdpxuBqzTLz3HBcbhYYJ9zwOWsiFFFjmPn/b6aQgKtq+wL7M/Y3sRBXwMHFEdQ//7
WjBqwPdQFFf1DAkNLfUiFQpMOQXbDp52vJtqlckdfpYGQqFXTp9D7ZSrOlQVL4FdL5+bNdTiFJUF
G2qH5h0Ek4NAdJI143yFYlwgdLNmg9Z72I2YNhBcdGuhBkXNfsmbDgp5VLirMMTJB8zAQUw4hZWB
JNwAaAYE8q1m+lumiev4tQEl8bX7r/WP/Se26L/+8r/+t1krDCXy/zyC3y5fXqM3I3j+wD9G8Lb3
h7e2h2ls0Y5ZXRL/GsHbzh80g5izs5it8eaa2utfSUb2H8xzkH4x8tNS08n59wheen8oGtvCrPHc
6zDM/TsjeMd8a09/fwByaJCg3eEvgr/L6PltOyxM4TvpFarSlJD7sUiSe+efMDs9JYXVnusZZe6c
QM1tKLW2TW8+kc2N7n9u3jeFqLdx7abnzPIJTfY+C5nex4zqwolGQCXbq6HCV2x18nopVXGjpH9p
8qTAVQFaSRfmxvSR2Ki2PC/USXJwK4IXpsuMtmsV2ciUIXSrJANGxUJcXhOru0mi8tpX+Uedi1dS
fsDzNF9by782rXshKvMQOcOhl6AzniP/SzldDv5zt4iTCqBWXhRJfGWzAAKnaBMxb2qZbQWj3gCS
PRa+2lWvfvWZT4fg+xpOM60YUGRAaO46f+I9SvceS1LMDGMoznNKOnIP3Tm8bJEpGgn+f3lcsmus
wXQwYM0q6zVJ4cLo5Tz6yw3eBiIX85PlEznJLM1Rt0nzYSkUwccC6WkNmWPYhNFFOJXX8HYaMuWM
/gx9f+6fw7xitLQhWJNTOzkSN053QXoUIsYCyZD6YoXWO4K4W7pLwc622ndN+MlTHJsCwlcfAwTz
EBJOdj0dZo67DNfuEA3vFTpvrxGIk6vTIkIEdT5JAWUL0i+dXpNmOuZDk2+GaaW2ojcW422E1odB
8GmI489pQ2DeJ0wFK/0+384UIgU5Q2CBMBXcAxk4+YPFungruwRq8Zh3Z2aZyX3IZSOK1tS9cMm6
RQ9GL4new7Ya70gaxPu3KUgypZYm0jXyo3PUl1dDalNJWeFWBc0DfSvEznfYo/eRcUl7be5CPTw2
XtpvcHIeWxeaUoWEiicVj3MZlhuj5/uw9C5dFIIbE0Mq9ZaD6BZ/O2Gmq0bx0Cp+3SVNX6j8uq3D
UVMu9ldbfJF2Z9DDD9czNos2P4YENrYG8daA/lvbZyC+20SRWAlcmCGe89SC/nKpbcfc2eazoaNy
9rtho7oCUEydbIe2vNXztav7r4mZblof5Fmjdl5XHgMSllQKrK/ZDSjyWy+/hN2+kcUldgB2WFhj
3a5Xn+Y+e2pCODogGTMGXEoMd0SAVJvSAxjXbz2XTL423tKRiezlIO3sfef0j0FcECNBz3FNyXOb
my7JYQeo+9ZUOAKycyat0+iOoOXFq5+pD0geeA5e/OXEQWgXYOvw8wZE1XNXNpcDWJayuAiZOzIc
vxycCaG6H6GXlndI605eGtwHQ/41ChW3BbExmDXb5vnu2czUTb8M3SfjNK9+U2KrWO8GKWIRiLcY
VSWgtnWQWV94c/KBzfC97/F6WMr92vrii0245Cb2Bn+fQXVkEL6na3npYFHpG6I0wvwO+cZeTN79
hJrzkKul2i7omA/k0jyaJPzgqxTsUJ2aW2vmmGct3jkq8ZSt4Ind7FnhYYqyW6al5Q6SwtPMi9RM
rAoiO0EFBvH2YcE3o9RLmt6lY3yCftiygjzG3asdzAvEnwXvz7KZquiz7REUhMPLodamT4dtAUc8
TH6LcZ0I5HKb9Wp6YBElL9jMV3bBO91EHjyMElm5wYGemfqRSMSrGHvcmTVdHuv5qS+gkElnYBJk
KBryGlm+fEyNsyG2Pt7LrqURneG1EUH7OEcZctnZAapR3EJYCM9eRhdZhxV5W43J9yTv6sMS8U6a
fkwoI+OPqdNelp6/J3Li1htAX1vplVfK+Z3Kxfsmm0mQSS4Rcd7YBQm68rK3wmVXDfGXLrIeOC7K
NXHmSxOQqzVRXdMsT6ITHFKOWZmXXDQyxyehprsBv/8Ht/NpdOqIzJBZOWTarV7ZgUTGgwYTamZe
I2kFV8G4NNAUa+rxIYQvLbMrowLIkt0Mz7qi4XDT1RIaHQExmxQAhReDkhGuNYC0A1ghKvfJYB89
JzCrV1qifrQaBa2pAVukLHEdzEHw0vVFyzh1ip8ppEb8GFF1z4ORIMgLCdrK4+kylIxiw1aWJ50h
gC8IttlnIYrrnJV1h2E+YB8kH7y2l2vT+Id64YA2W7x2PWYxF1OU7bwqMfaQ+RpoP0pml3JNSw3p
du4bzsz7MKrKsw3kcUMiKNipR9tCV09012F2HlroI1eB7P6bujPZjWXJsuuvCJpbwt28H6gGER59
y56XEwd5eWne9/3Xa3lWCXqZkpDIoVBAoV5l8+4jI9zNztl7LdCoNfTkmufVvXbgjNi9Z+fX2jDb
rRG2/VcomBfMqQlNa3I45S75Hp62Mr86A1CiYe4rLGgzLEP7WVhjeRhjh6cjF/D1yIF5eesp+WHm
muaHLt6UAdhxUrbjLoWua4JDyhAx0x1IkkML4m5jd5z6wyn51eLT2cKybQDhhm+pghajGWc1lt0B
Pu1TlEz5xQSf8LtlkLwqxRAfA4bWYDktd83KovQn6iArs+Lw38H53w1VYW/54XMasOVXBkBxZSqd
T61dpVuMZ3fLFJSP8zRYm6WA/Fdm7ZbMOP9tRoeCiXfZLc/lp6Gn484qubEhI9tnlfvMDuRmaS4i
t8Kqzp3G+cB5JUXn7WYFGLCOsQHT+P+SMVV1EK7RybUGcCWNO+3paJl7+vjVWlSXadxpnOij+Ue1
Efx4wR00tes3DOPfva0eEgInm9DFMxjK9EKh+cWIGjC10yXM9IdZOFvDyPet1T3LOvN15L5VMP8e
neSjQEQSiXJX82OPonRHNXdnw0+Nxm1gntnvsKJfjkoWVEYLu1oNzjBZxfpAuoWyWxMe58yFeVp3
FLaWrEl1KSxsVGN2Ux61w+FWNdY+zwVSNWSphr0RPW3UgPNaY+obkfD9MPXyys+e88OTMGMP6lTu
/CqCpj/NPeK5BSpcQX/qucQK6hpNRh8FBCSDtiSrPSYAmhkcHObxO9S247ZGUOO3IRAH7CNQ1DZt
NWuYCQcv3ZhzU1Zk4HtrrxwWRsBco5h7to7/rTScE4dk+ysRCxxXC4pTX9vJOlSttitKqvkEW3kv
knpBpoNXw6c0C8NO4emU+N/ZW7WAaxupr5uZt1LuVfOpD03xqIdevOuGGfZumOjnvi7iD25w1WPB
vWfDCpczUoMv6snkkr/gEwMHzERsmOu8GvsbCczkUJWWto+R2bzVJlkzczAW+EQfUVIWeb4vtXJ6
jueJtJpndYtq3PrJ9BC7OLjPB08TnxbwPtyLVdxe3ZbY0KiKhQ3JrfIaMwrYdhB3n5lKa5S/CIzj
k4Cx1nFEiXtlHVLdKfejV3G1xcOxJq+91LRCw7cH2vaDPmTHGg7CIso2pi3PD8PYM9TcjylD596L
3mXTjCZLTs16w8WBVrkHKto4XXz37JFZA/MgAy0Y8h8M827wYvedd0D1NvNLpQ6j0Czw+MsHinqN
OOUJxpI59ow3I86C98xoMIUYA3i+LJs5KBKs/JyZcKxEpaPuMB1ghEhlusuYi/idUZZ7GHWLjZ4c
MuZaeVr233NamvuxF9xnw/bDsluNByKaF0eAdpGF+xh51g7fFzl4Uh217W6rGggO5dJK9SRcozED
kYN/0lDiQqbr6tbjqwkjapiGq2ScyUepH8cTp/YGzULO6msSM8Xs4MMwh21KlJdpRH6mM3D2Ql6D
k5setK54dofsxUjnbdwC8TDRGZnFMy/Xo0F7D0lH648sOTdMb36JTgf5IvQtU6lyU2nFDA+vuUuK
/GtYQmtnsfJR5wTLFAeXVBaXUg8PHhsRMRfMgoZy49nqFeQ+IbHg1pAB4/in0dIqwvAYu5CFE9kD
MRaA0FBsvs2DJjddL/nhg4dMpPvljTa9bTqvK3uKsIVPZvksZYUJm3na85xG9MltB+jTwM2PFgtU
NVStOOnrlzmdvcckodacq9ldt6l9zEhkd5GjtkFACrGqqaGUCR98V1FzJylUbijhHJVjbmXpPU76
RwG0xSjp2fT1LmB8whtl45Cu80L4NibGUtWeJctgO+ZU6clyBV93B8uEBoX1k1NQqFB/tcI9Jghq
tTq+VPobw+Lq29P7b/p3MU2NNvfDVKu3KZu+tW5pCMiKdumOQpJ2uREMyUmbu94nAsScBMy733Eo
5b0hMoLf6ujq8qpEQ8xc6+5lOMChcSx3l3pkp6Mm3JV4KazGJAbAWIjdP5CeTdpn7IxhLeVb3hbO
JemtZDdLBRs6Mow3reYR0YQ2fVQdIurWJDN7TZlSgapMkcEaUb/R9RSXBPqUUwOonuYyff4tpZp4
W2ipuXctIzyKKM1fRiG8DZC/8J7KNKa2azhvRtpNO1ur613LjgbhxTx6b0vj/24z0XyJSVg+OVYn
95rVt9uOqXS0dukKvUnKbxcAz/ElzYX3hKI0pGqemuxAXPaBRKKqg65F2dtATfJZpXn2OWJ0+uo5
bxzbuRNHjdxhs+0qvX3xeqe7dTBdjiJ00w9bJWiN+6Tvd2ZeM6K1vMy7egNVztaSkBTrWD3qXcSL
qWf6ST8siLLnzpiMjxmlDW56MBNs4mUV+AgUxn0XJ9SeZe48WzW8PywC4zWxSu006xEXMocPqu1k
+lMgqyULWCNDMxWmQ4qtVxqLoLeg0vHoj1PwPX47V/aZl8B8mk3wn3xy6vytRVDKh2YC+EObGjCM
Fb6PHiAD3win5g1TXyu3JDrlK3MEquAqNjcko0FaWnD0YUkfRhXB/vTaWj6OOq5fbrWd5UuKmPxo
el7ULqhPRrfhawp8bYMkQ909mp4/HTETfdUoyErgW2YQNIETEoS1qh4Ph9S3c+dwT6ToOaF2ULwj
vMQlhtKzZSnyTV41EHSG/BzyqY288aCP8Zp+DttsFmIJrpqV2drPmajvvHebFfiImkUcAsbOfNKy
kMtMEvi4L6K9PgIc4MgZrox81r9pu2IEQTbIFAiRwxhnf6Yuaq99Gh+iABB9znV901mAPwPhbhIv
eccxl+4kMkOcWpvY4BnuJNEDPXFvFZLWtsrkV15g2hSTfK+z7FouERjakerZNWsWGRa54z4HvZk5
pG7LfO5PKbHaLPyZGZkshdW+0966MDhAGNwMJhZr2SytAjmTigwCv02N4whoeBUhb0RFOZwLmW77
xAGtw1XMKNGJwnLiMvngOonN/3PoAfR2nj/1D/b8AqZ0NcFExvRNqZa+fxc+a1HLqMAoCuqv8wFl
xN6C60UESKeL3OrlRZZ/Wnmb4ZAMrEuoumVctamn6YltsaxDTysG5hpOBeTI9T3vFAGWl1XKd4jl
VKOpP7Geb+PM+VOOUfqSZwLyPmA4pyKS7GWBuddlw6lbcsmCUnfjegXaIvkWBhs0QAECXma7TdT4
iRn9zkOOZ347s9Qqvye2Blr5Hoh5WhrpTIZBq5BmokgJFnoNNc7lgZBYOxthAQcGyHa2EK9sWzaE
VLideuWJTXV30hIbQQiZ5waG36aGTY4mIOuhHzE0tAJ+dzVbTfdspFsVx79oct5UUv6G/Dn4Ucc7
FFIBwimBDQKTkrnjLeQSs8iTTV0gLQhDRirVVBqA1TIIRnyF1pksUJLPOkuLxuXRQmVbb57JipyD
DjIuOurXmtadV7qfKKVZJeQYM3UtueBJ86CKdezpVjKZL3oNjiijjhh7FxVAF++yNtlXMctStEXW
pjFKhi/e9BWk2pmgvX3lmT1swLCdTAI7xBEKD7gkGG0mv2sMcmeNqdDGVmb8CWSdD6FdFW9zMf7o
QwufY7mNanUab1jLXVkZHT3lEfOIP1M2Y2dT2eeuETljNB3gXm57l3EwxlvS1A72KuLE4XTCdbzp
IHvwVrJ+NHhV6FS8i83ngFbUk1eXxasxzM7GTJnnslpfmH0IMMcehpQW4qRvgb+cBfOnJ8PgZ6Mq
OIZt08KAnXd2pB6ynCO+0cvXiQs4O3/vakjFzyvPZo35DKDPhqhF1id8WtQL4Y1059F6PNm4B1dt
Hh6audhitKw3dTjedTrEzxnDxsilXaPQmq3NNHR2oP6crSwmKIW5kwJkLtwHESa/K7ClcjaP/Ele
eSdeliBU5rifXpoz5UJewmWGdyPqwMNSIKTVRrW7zLWNJYo7+gOGjRZ5NzeJdizTCCYTJdlMpnvy
OAFV+Th98LLSOetDkGQudO4S7HGe1GIWRlN97yO9vHE0AG3ZnOzle9EPJv6CIX5I8Hcdm0D90fsQ
c7M9/7YtsNTs7N2nMaXXS0btgWEaD8l67LYqrYsHMokJZw9QzUuZ3SXpNstjaZXWeUo9dSuEjPaN
Dg0gGjoGNFNeQIow1ry47qlNVCwq7Veyb7thItgrnbK88+LZ5ZXm7XV2xbfWYnmb8wx2rPim29kT
tVSeV8Z3X85/fyvxGwmmCpIPjgbsBwlUg+rFAmu+p/kNRqXdaqykslj6bVe9GvZHYBnDITFy4y3s
DioofEc+gO7bpNqnYCgHEt9aLjxuddRr6AfcxMynSU7JDtZL/wywtoDPPXa3GP7dRi+SQ00O5GKF
3bToGX91bsVBMapfK4ZjTNt58LIfI1eDjGy1SO3KClSyJO58jrUxQbXHv9jJMDmFoGxz7dZLazzG
AipJnXDpciBlI+Fm6bjR7MIkVMsXIrYNjyPvlHJQYURL7yDxgoOmi8ugSCuyuChd5LLRC4dgJJY1
WYca84ZltRugFceZIewbMf/mAmwa+3fmUOKoOrAjtGtqnrmoe4BImGCGJLd/I9vXLUMSAiOqeU8q
bLyku61TDsnFDyAP7XMTlDX6w/6laJvmwusSjX0/8R6Myx+8o/5YJBVBMy1kXzLHW1t2gH7TUFhH
lpgsJixH2wIs+S2Vc0qq/MzcDsprl7zXmFtOfWfXxyQZDlmmyn2sZc6qC1BCYjtPfVYXWA+6Rv/j
amm7G2R3xhrLRjXjW2KASumjtN3o07TppcHPsv7y9AD6nAhYUoKTPA8orAnYYBkf4nqbuSa6ulqq
Y6Y3vztKec9xgJU0t3wYCUcItWBIcrHtOxDeifKGdRd3vCTzVtOpC2fNV+Vanwn0qHXi9cZz6Q7P
fAzuXWZHfmmoP5x+5JmK9dEYbOs0WuKkenBvmmIe7BHZ2FB1URw5go0GLtnXYQaEnRgOqjTytZy5
UBaZcYF0defWcLOVehPdxAjCzODqqhjDiQQ4AEukrjgLpFl4puMJiLAZ1kKS53U52gKh4WrLGn8N
kGeTZTFnqsJbGcYl7I5OtneS5zy5sFq9cW31XYkIaQKRZdV2ul1sm9SD1jCZnRVldeln3IYZJG7d
sr6YWnjrTf2hEww5F+RzW8+IGy3vZjhUy+dhHLde+kdQ7s744FeLcVevXKYSQ7cuomYP5+U+tvGT
tcg5yP7d9Lo61kMxgY+Yrl3CBqnSkKBFPO2jiDBj1Kp1zL/h5iDJXSU23XsSM3zXjMlPnQ8ogj8c
t/cO+jKWRkR1JvfJq+IzV6tbG3TfDdSTLRn6fKUVFPSTIoPPpCy8uEKdSL0mq9KZ31plURsqC97g
V7ykD54CAjny/Jo9nADTPm/R3s7U8OzR4zcL2NRB77vGbLRqqumhd7UbtV8Ugdg4+YaCHI6zYZcl
DYaolEBA3z1B9lpxYsrWQc9pqQm8+7SsIEv6kP3CsMrq5GYWM84NGrT8WpViUoaHF4ZaQBw1JNtA
W3MlNcl4OC0OyvLeHN6fK+SgV6dGwqzu9jKy18Ub9X17M8rwhq108l2Dp0AXF/ONLrJDULoI4Gk7
1oFhy7tXFQ9Fz3xkHL1D3rGjUrtqFgTJRrHLLO+XwX9lx4d7MBJ2oN13T/bMqTQf8k1qXz0v2yo7
3FL+vFQB3DIKZynXxxJoU6r/SiUlsMz+CmfI/84O3Sx0V46hZCALfgpTfbFzcTHH7siyeO1qYt8R
N4qi4ATwBdlXHsecB6N1pmkEMRjEPdHhwkVfSBclZbVU8omsp9r85LH1faYcbD2BX4/XJI/1Z6MY
wKY3lgqApFtagdhuOJq5uygacaG6dvcxNKjUu5QNHU2dwafI8xBzK2GYbcKGBemz0mdxUIVQlGrd
Px7mtrXOZpcA1Ayhu0DLHPcTfm5g33aSofMA9taXsbvGeGwdyw6ecJXFPp+AG0FrzlkLXQtcAjzo
QjwkXX0UqXqoY9y9rnkLRZoc4ZHukLG1K9NrTxL66dEzxbAdXfWWlOFtqpODDjbLL9PR2TDkA63F
uGkdN2nPD2o8ZUwaX+Ki+tE0Bq8T+X2C1/wNxOA9OTwXyTq3jMLAhO7o/ZUnIVuA7yBR+/kR5zVh
6Sx76BszfgjbkCWbJ/hnglPaXqUnkCehQEja2wyTM8TFLrDatdNvgps3zXrMi2DfZUjdiaNzWmdd
nIKEbuQOh+GjW5eQO8BaJN+w87cc9vetm/C84YF2iGLUC12/02gJRwzlKlWxAgfMSZ4Hry3AeeqL
5MJ0+NnFqQVkEprPdtLcDB7yKqyAtgl/xHziGAMPnVmYv0iNNxsSVwhIukQSdrVB8tuKG85A440q
Usc/HfT2bWQ/h2AOAbSZ6bQly3mFc7VV9QH1WzqeLSfcmeo3GPJrN8HC4owgJhKYNYju9AcCAO9g
CIaJtyFM/24vdJX2d2huNaN8J7L3GUzirg1LAsHwVR+u55A5UYIPuz2nCWLF6DMP03XJJTTm4Uxy
OMY03OKKpbq5Sm1sQsuzo498jvl0FGF4gWUqHfoYlRWhC6WLxYqf+V5i6s5CrNcOs8sFHKmXrT3G
qaOeatVU9xxfDcL0Cm9YLbwdgQ+5lgZiQc1DQpR3fKJFx0NpXTeDvmGNT2ehYuDAijLS3FOCiWQJ
GvCPOoXTpSy75kjiedi1vVVuiiw3X6GYc6UbG14AMTlW36tNSreAT80413/1C23IyMaB8W6qfhp4
Jgct4aGNbqB46/S2nzjF0getUXk/jmlgr40+eTHYxvcg4NzpODo062PZ3OlvJs8jp/y1wuuMxoR1
n/VeecHeybDD1+LFaYkIMWv9RQ9lAx+G3Rga7lUhu4dGM13eXq/s04tdge6WbCKG94x7Qx6JNTwq
ygt8ko8w/SsfudFviZGEld4raPEDfrOfhHwXhyvumnXK3JCrfWc/wrZFYcXgtxytmwcngI2lgUOS
L0pDaGtTsh8rg3ee9lAsi46hseFnXGh6i2Uh4fxxVWl8UQaSkaw5TFnAojTah2mg9OIW2b0e2v3s
GVeVmrfKcj6EtCDtimNstGdQeLvYIt8P4iHhtziLvUriO2Bzh4OiekLqfsyM9t3kVbsYQ3ilmyFR
uFRsGaAOK88Mn+DK3DMt9F3B2LowjPUwspWETdaiWA8CqMCR031ZyU+to86BTsSHSW9ImDADxl0L
9qxzflqSl/w4ebgrUm2OXhJb4/+YRk6rGK1WoQivptE9QK1iKzMHO2NMPjovgbCtyj9dEH4ZWsF5
28afPsp8xy9/HyirXQ0hLXSh7wyT9/msjuCymSpZBftudYKT/cpJ8WroIua4EN1RMXIAna4mfeQp
sHBmZRnMN16rheHyxasXjN3yONYznwy+HwzTtMoJ0+6Lin9QuuLv5cwLK+yPujkuG8dgVeaerxVl
uist7jBB+zGV2S0OGro5bvikhbCDK4B8UGweO2NeA9z7wE50ACV8a/N4qxhe0Az5kabQtkp6z9Gi
5Goqpr8IhagXwMiqdmCCDLAI+bSFVmds5lh6SAtMXtupeR05OraZce+z5mDHGWDPRn3SNgTxCEJN
7yaqQY3+E+u0y/LYPbIbV6vKxcYx6jdCrlepqZsYAt9u2ncpmlve11vhTI+O9+V1W7rTV/aJ5dpp
k41lk8VLocSmg7VuuQwlWr8HYvDHYl8K/WdRVMVar6A2cuTQLylrbLNh5oLfipY7vLL0ceqeXOdA
un5PCeVhzJ5kIvy2tZeUANTqWbNq4u1Y7qYgOShvPFXwKTbhIK3VGFosZlASgVRJN5Ue3OLFgxjr
jLHmuWDPxFWXETOnXa1tyDJXzi6GObQmGHkKRQlasylJ62T2t5izM+GQJ6tD5zzD4Sq63lhpjO/a
BieciKdtODJI73mdrXXV4gybjgRPv1XdHtEKPrJwR9prXxh6HLm/TsBfWXxy4VwVdl2sVZ/Bdakm
SHnFwmnYdV7jsiyqddQO4D8IODNxJ/fMR44VJccxUExFf+5c7duMO3wbxktVom93stPk9X/wIn0L
Eey0LkDRS9hgLbv6d+vGD+CCGU519ePfHR/o5aJyIIGFXgn3n57RROpiVn4/Gr2Ojen8aRL3pR6T
q0XoYt0mo7zqhTyNWolFY9bWWd2TcwAD6RU8R7u5OBUhM0mUcwyk4vSdw+5Bq+rPtAvf8dQZO66S
p3HQX6e++snZ9K4kEz3m4eJZ46utM5Hi6/zTzzPIgyL8GZRcVAj2J/NksAERWHMYGHdew0fpTncX
rjtni92S3XBSfcvWfyDKHhIj7zBeu/xGrUme4zy7McNz1mECStsbyrPICDaFiSjWoT79IBLhK8+J
tR2AYaUaq9u0KX1I7ee6KRd0GSLlRrYTD7li5nmPXbLqtZVNdIZP8XjEUwah0GSKS2JF35a2d9Np
U56DJAQ872W0Bu10XUjxNbctUanwuRPODsIq/Mw+DjdG4oanKJz4yZVszJQ0Cj6K+ilnCbGuaVSs
2xpKTMDXlDcDhQVCP7saZtc6kNGPFXtPk4mlMI0lM7xs56n+o7U73zXPeck6Zqr5GYdx5Dt9/ZHX
49nkqhBuS3PCOl6S2bCtV6L/PgtUi4lH02+mHtbolIefoo5fMDCEpxy+gZ/I1PoyhPYDXZTHqf45
DNy3kE0geo/PEW0PNhNq2VB9tY38VZCLtNiqxi10c4AqxIwqHm7vs0eEYkg5OuGfOxPLJuQQ4WiS
d35TJ+ERUmO9dI8JBpdQ2Up4YeuUPATVwdUU3rrm4oVYn14jJzb91rYPsSyPaq73VdU/umlaHrSS
b5WlB89WaxOc6EjJTDo5R2842sb4bsUVRIhRUrRutae5xFTqZSd97K9ULZ+pou08vEdOSBGd6dhq
yGyxa/HpCGX8CoqHWpCCA4uzpcCqsaVkt5WFjxVzasZz4Fq9B52oY6vGN2irH9UcGrt2iJ8agWWV
KGLg/DE4MYCWOw4WvFlO+Zj/xLArk8NklSQZ2Mgm6WX5RqBDSWmDwXbq0NR43WPEbGBA7+NPgKQj
jYVHGa/orGzRbGzHifkRWFd5xCOqHd0hOYcOWTFX27yECAVu1rJ9z3LGzw9VaIfPURUGjyA0az4M
CNXl1EZ/aGbP+6wzxJ/ESVEyhX3+NBOM/DFCl5eLpLGT8BLKhii8Rpk1YPKzdJM17NS+UQsdriRs
Cey7GlrRuYtP0O7cw4QIbeuGeXOeFrvrQlX8wqsDC1twdTUC4LF4KbVtFmj1XjguzQD2pe+DrT4D
j5yLFX86FXsl2RYNexdKTCvhyA1BwfLch3N9SaldXR0j0w56078CVaKQEjAR3Rgif3XKxGJxLjvj
qOOSY7mZfNcKj0NOlkGJ7QwVdGE7hlhegKa+Tbgz9pr92kSETvUor5ar093JgRGLnEcbEI3yucLv
8bAoi2zjE59NBZvBgdOiXTA23Bd7qepAqTCI2DNTEju2zdkGCK6xj/r2XkXOI8m26HFAPElVk0AV
mpljTYjaH+kErZy0uxa2/o5U61TI3zFGrqjn3sGWhs7O0LKrj5NdMhFiZ19F/+3d1S5D4NHsPeu2
2jrsX5R9L5x+z8KcOUpCPeWPGNgzhmIfd8KfjOoD+whtAObJr3xv18yGPYJE8wen5WkLyp2/aATp
kYZ4jTvNn7jTKMhy1bXswgZ5jOqQnvIxcZbGQnxV8VJgY6E7KZKEMnqrPfDB3FkqnirKn+NmQ5uH
X3ROVEvcC5d7Ag8+GfmmPBRZdq+WrgYtv42B4P09Ifi4NQrO1EArxyEN/XEu3sJ8BxP0VETTQ7wM
lgY+EpvQSOvj1Hjca8dFgtk/pZ13DnoXwURLXWZ2o/Eg51htUqf+VWfOZ0v1PJV18hVown1lThhu
jdnj0F9S3/MGbdvny1aAaFtSJsRETcPxqbBugOJzYKmRWVcu79V0tJ1VmtL3sMKLSuZtP+pvc1uf
mpbcbm7tokmRYI69b0/ykGTGIn45Og3jiWreJbYxl7tiPoli2NH8QKFOc15ECUqteOw5ZMFAzyk4
rxwv+A6RdlAsWlJk/QWB0Nlp/0SNRmzH5HxkWtO87sb0k/ctX56BbFwxvueYBYuc+KvL+5zFOcxI
D88RhTMfBflvJ/5dlwg5GfxdBofDf8dfWKRJV/AzH9KybtelBp8hSNOYR8ngbiKjDK/k7FY8nWkg
0osSQYcp3VPPU6uwBbuG8ycDteprTN4wK5ZHwgCXOtJe2XeH685MB9LYVkYfOm0ATdKq+c++5r/V
wPj/rltB9fb/3a3YRnn6mX//1Vrh8B/4z26Fof+NpqxDdxi0oQcSgnL3f1krtL9ZtB0NT3pwMAC8
wXb4r26Fo1G7kLq2oGx0x3JcKtf/C2/o/Q22xIKfAuHl6Evt4j+W4sr/5pQ1//TX/y3voChEedv8
j/+uL93tvzYrAObQZ3Awa+O/sBkX8q//pUPcESMIQR0Lny2X9RrlitW93ZjQ5WIyWJxyx3p+maaI
TZU2dzyqikgHIKtB0HxTA//c/6LN+3/7A9kmRRMTAg2vcYMfyl//QMuRUra2I3w6tOSOZ25dj0oZ
wOzNqBo+J9mh0Yhb13TXQbm0CqBKFm+BFiSfmdZyV/nLb/L+nz+Jf/UDolvMwR1MCf/L/SfABhQZ
ArvWJHxNWO2XLjg3+FE/kNspPdTKWw7z84dTSpf1mCHYFudi1B+yityGr0Aj/BdD9B9+g3/9A/0z
C0CjiePS0KF4rUO6M9x//PlotcgDZYAYCfNMn/yqmEEwS3tAMGV3ds88Kae/t7WhHdSrNCkYq3qB
av8FvmX5u/zDx4bah6trjJvMBYbjLJX5v3xsmlo2hgu3lsteX72ZUDYaBqK1S+rUmaQHoWZQTzbu
Dzji+eAk/wJU83/+7U3q3iARDJvvB7Dbf/zbs61ATsTL2ufhBad+qixKYya9XfTqnS2JB1EMWQur
IFoeol5I/H/zUyFtmAMU4I0FXcP//NOngsQdbz7NoZoC9PjCFVZgBHW7ApcWYReQGbPJZDodI5DA
0ahR/oZMEZzMwewt36sIE/27n1P+RCBS3b8zVPmTuQss4C+/EaKHTJiouW6GMJHvCXAmuR7K1jZY
NmhGzuF+qr5I+XPpr4bls9HJNL2w222a1eh0tfUv/kDsJZYPwV8/JAaf1OXDCjLB47f1z9yIuWY/
3YI1wXMhHM7NWq1rCNC0gaiCNpBj4RmgdH9wDfUwYqd4yqaRI/MIRgKbUpmqL2PIlvE/X4l0ZZU9
EvQqSyx9Pc4ABcIJbdcqKypBfqop3HbTE0Obj2qKqd/YXau/us0EZDGO0d3vBoY4w+LPEMQJ2djS
qh6kJNg31dap0BVbWh1J5q8gmVA9hDx47dVsAbPyBf3z2U8qPeLwEtklvG+yyumbri0zPY+aP2N6
p2gp3nTcfTcsny2dJ6eZcjrjHo5MNaDysh+SgUsVyfyq8m0OMXhlK2NgARcR+YCMySMtrKcUV+/c
kiXPiZVxAw+IOK7BsATZxrWC79gLvAeg4qzNjDTMR9ZeXSnedMFOmpDWEP9oKcVmH9GzrtaFcjEA
tabdqi1Ho+melkHx1I0gmCEhaV3ux55sWh9VQwDYIGJTBJraY4YYzX0D7rQjgLrtWrkYeVMKpOzG
Z5zjg5XW5CzUULfLvMKJ9qCjtM9RdD0Yl5pdzZqyIVnnIOm75BRMJjP1IbShEfSRCpmwGI17Hyvk
6LuQBZzcMgJBCdYQ/ez8EHQeTQ1pcpjj0Mx8n/iC+RxR5oo4GIfAwccMid6KcDv31j5LugonsIxo
WgH+X1c2/ghLY0S4IAzWdU21QtgjdJxRmkejap34WxP1Mef4L+5zT+oTmoPNJ4LhPOkBkzo0isQ0
xx6aEU3gF6Lq8p5mkxaRQyKrzMUceg2HZ65LZNmoVpuy4bYozJoPTNG3w6HrSn06q2j+TaGcNZuO
BWUD/4cje8BsgfUQUfzImB5hFOHbsFkFN+tRjrJ9YuObbslaQrFpkFKI+BelWjAnTqKgIXmLx6gm
mPQYiqZCbF4wGv9UqE7ek3YZHFnEsiBU5n6tDM60UzXeRiwi5PSHxG38VHc1xfTW6IliKwn4sPA4
VKts39MBZMjbPCN9wA/OYiHYRGZOgSAgc8sEGCB8VVHOo8Q02qSvjO0A68c4hFPR5wgOHZSRdbC8
g2Jj58xkY3dmmTk300kYAbSpuLhLaUNoywbM6l/SMGN04zISKK2o5dfv9TpLbZmr66C3cqWG5BGe
lv6WafFsHS1hjslupHhEwi6Ve74GO22gH9HnjOg9U1+nnfaq9PAyOdn8yVMuexgq0XxqkcP0hmFW
9tgMMWr5lALZYz+axrSzlGtT6RLv1BunvWEF3W5CxHMUi3KHf8eloNTcEuHKOGBDYbOsbBkupqDp
cxriAS5d7j96zH9TCua2GhqBigGQB4FFpAVONb0HXksZJpEE1fbNEF4gFVJHGFFqy2HbxNiWPUj4
lZx2iPPaPQ3+PYPkEwPQVR8cqoDbZZqHw97s06o+BI0UPOBHYthB6J4iGi3ZQrFiXK/1zqrV5OAP
jMPFBbl40uDDjqOXstMFP2rqQ5sZ780TiWyffS5vKqA+WG6z/goGjCUsGzfEU5ibVSSDc2E6/QfC
dePTUZIyeZeNh7Sy715nHjxURJE333k6nDVE7K0ynwlb55upyaa3KoWUoZZnRZgyifLG/0ndmTRH
brTb+a/c8Nr4AokhASy8qYk1kMV53CDYTTaAxJSYh1/vBy3ZVlP3U/tGeOOl1FKziAIS73DOcy5i
xYlnujRwg5nsopC8lyhGlZCPOCprGBm5d26M/HtgWBdmH+sXK1bzGTnrPGxRtjr8uo656sfHHmkt
k7bQJ7zAbLobhq4keYV+dGEEgJ6mWK0cNzkOOgz3Uyj8Y4nIryH0nunyRBQps0XQ/ORUEZ6ynQRI
scumDNzwOZe9exNkUYXBq7Mm6zT7+ZTdEsn+TKSLcy91Vs8PQmvvPA5F8Z3lzHsRjtE1fCS6bmVZ
yRULz6H7QC0oipMvbEZhngmh7SXDTeBtIqvkHej3OmV2bFigunSsiYnoIjahSdywSbHlaNlrZyIr
F5CqTD+5zt2l4CbQEAxYUVZkIvc7fGBoO0ryk58D4hnyC9BlPlpGHDRbrBDkyY/pzAuwjx8jGcSA
0nTebVBa00IKJhQXYOEGtXNTFr/w94Z5b7exuY95ydlXg8zzH3nYyXyjTHvYGFq2RAA1k343C1x3
/M6Dv4uSyN2q3Nc7bYzQ0zDpmcFGy8S/g8pU3LmGPRKZPcWJv/HiHHOu05U/ZOcVHMczmWTIDbCo
mnE/4BHi9ruJyc+QOzvDVr1ieK3Poobmg9uppa6pcCzUPUN/kP1CYwJR5kyW2ty9EAZLlNpcmS3z
XG9QWFFDQlSRliKg7nzGfOs5ahqQiYkbvZPFgeCndePhriYhBhOcaftXrKjiQ+mzBERP2SbBzm+X
vTl2hJ6MobCsUpYx3WhQ4OeL04tmQ5fn0hbhyxz6RNuMVR9J2Gd2AMyndYmHjNsiw6GVyhCnJrOQ
snLqD1U7qPLTunsmDIZldpvat7B3kXjOCS4cJar61ArLMJlY1ZjJeAkmmwW9ESK+W9mZnGEptwk5
ClmY5tDfkd4YN00KqmXHkNCMUPsP6baqpfpU7GhJYKq6jcn0BHlHNxe7qXV5BQ77eZDUWMjvAuY4
pMm6lKuI8CxkQa7tHDi8J+58iDNmI8pDneU3qBB4KUt800EP2X4ndJEu4yu23GBl4Fgbie49cnsJ
yLwlaFATBL68nwx4dBuLs2tNDox5aRZjsck6dn+qifPHtsitU2wZWyd1yLZOjHBbyv6EPmPXwC6G
BeE9FH30HiDT52YK1kMudpaUe1uU15lA7pMN7FpGdzsERbob5/lOLtn0SdybByQUrOSjzrpL54iY
EQQqzJneJXkrNVE+gGhPPF7W2SJG6VlG1axYyIxmfsC6E4mD2ZB437uNGR+rVnnIVC1EDS0Outmb
F/px0FCfDn4MQu8qyYayvIuhGAw3ZmHmDJVcFD0RsXnxGPwQlGvmdZYJs38WoRHFW5XNIbPLeACu
vAPlM/u7upED3uDZkPWWCA2DzXIbQb/a8UtP1YsZUdAsRSWAw50Baqcbz4VTVazolSKI1omcTH1i
4ivxyHfh1N4BHodMUGUeEWlekliAjDK2HqkRZ3eh473wcmsQFwTOUwCp6rkcR5wrrcwupYrMXVdZ
zbU7pOpBNx41ddgiJ5TJuPKTMCXUgyT2KpP4ModRf8D/UWs01d+q1so/Ro3NHgrTAmfzi4PsveDW
oVG4ClpNjE6vybxjKw++qIrQ2Uzc9TFEclUimG4Dp0OwX8b8WiM7PcfpRh7YsX124p85O355j7ti
XM+zdU6UU3CcdIKNCLxptCbNnsKexagYEEaYA84H7SQBe7OBuCO0pRd0i9mpz9sBiE1YELvHhtIt
xuQ+iRzsmwVpzrNJJpYzI/uKtXvrUlNsTITeLwE27esl9wZ+Uh7i2dDWeCtdQ6xUUD+1yyyPQrPf
wmbSWFfGdiNIUjp4hd2eVFE3mw46+3U99OhBC3uv04jUmkgar7U3nDkMcNiaLss+MxkHophUSs8T
5jp+5mw9jW21pFrj4PYdneQUvu23bhTBpmE8oryiQCep/V285NQV4HLWekrfdaEftVLOiTfWuVoE
ZIyWhpUZuf6d8otoZyxfiNQl+1VndhbJVfIcVuGNwOm6HQMF8a+M72w5LPGJ7gNvo3jnWVZ0q0e9
aPQ8hNa207wjsiLSc4iRdZlV+uGnTnGMY4sUSgRD0DpDE0TezAth0Een8otTlrXGhr9oWqnGrz/L
ATWWjrv8sU56SOJBdwP3W5x9JO3vYzFE664vxXXDNPkbVdePTlnb0kk43Pz5ZI+Bz2i+b05x0x3c
LPEuEscpX6MyfnRFi6uiwzAUFdZKtI1zn/sihFw5RduJRqxcY1Mk2bTz/VNMj3zpLOpUVWJ3NfGa
sPjsTvPcD/Cm6DgdLdbJEtXV2/MlM9tvgj1XiTVsSMz8oS66h9qvypvAL9uHeET1ObhhciyE/W45
w6bDJ3GFTua61xpraZ1Wl5yF2Z4qB5+E180XDYK0yTaf6BbBZeJNMDoepVyr5ZvZICp/wcNqrSbg
JzG4S5JfryRbmGf0XntkKNYmdNzyshLOa0U2DvlOdXRVRMSLeog0dpFunhs+2lYCb1nlIcWXWaPA
tkHgLaYmIoZK74OdKqmvtn7GLrrJyC0IKla9/oDLao64miqhT3Ih0TOKy8BZ2cl2xAS9sbVzkpBD
ygIVYTA52S7QZngjBUUwxs5DXoTVvZWFT0Qe5HsXajuGFuDCRL0D9KzCbOt3U4bkwLB2Pdv7VWDn
5bav0aMVi2wkb01EtGi3PNOpTnP9w+a3J1LwDY/iRxrgxcKBjfQFuF1pGIixlFizmE/XIwhY1MNT
/8acPNmyEvvQsBZA+Z3HqKgPgT8PqxpGI9SXatNbJuVqcZwn1rTVDB2i3NtFuuky95D41cnFmIaC
vrZpO+1On1KVYaIe0r0DGBtNVcP6+aeEFu9ScRMMPqGASSEfa2zb64LFxkUfVic/iKptw5vU3ZU5
rL+oQvV3Bbj+onaY3LtRs4zvket7VR7+mPwx32c2XqMprg9l1euTU2OesZMqOPnJfMvErjhkkFJb
wUaXHVx0Y8lg3bWI+EQ68VAE7Hst/jxJ3TVDqStzKq/nbrz2ova2YnQADzipj2OezRcJDN0jFCpi
KWPuR6uCOxKM860s5zdSpp6G0MPwXDxMcX8tzZZDqlhyLkS7JzCK/YSc/WuEK8zHxA9rxnuqp21j
tAdki4jS5+5iBIWHkOxAS4F/Eg6saSbxrW/hde6rYypxQjqudZvVOGWyczvusyp7ZGdyFVf1dmjJ
hHI+O4+Is8gyriraD2X4tywvLuoRfbSRb73BQOdOmV9m5ros+i3o1ouwgLnVj+3HHPuveWquTUQK
uNGBx7hkwNknQ81XvWZ0xAll3KHXktYq8OY+OkdJEMUfwdzb4XXNAtF4YGZCtKg27AyzbuZPSDRU
jkU46VJf7TLcYtOl9jFeHhpyDKw9k9lk3HNFWn0RGWGLVWRgvFngRVUqUwB8QVQ/VHqSKL/nvEND
vGpsBgMrd550cFU5aGOvtIod9qulHgK2eN6MdwRtq2dUL+7kVvoZrxYcjGjQtfUShqOXP5rsankd
Gm7KrdoPFuKwzhrbdi9CmZ9JbbGiDaGpcXto85/aOHa3haZ3iIzkMwnp9Fqve3Oiiv1qRdqu233w
9a+X0nmch8d+SfIK7TDfhGTovY+BwTVw8yE/MIsRlIyUEpsRf+w7avSjaQ76gtkIKyqioLe524Y/
GLI2G4I1CwRGihlbE3dUEnl9izxA7qaQNRtqP8bZrKzCKguuQO8P1zzS1j4dZXatGXeSO2dszdgs
3jMRFQ/BmEQFwoW03jAHizZBZDw6oCbfLGoeZX6bk3g8udP4bDMy2vCQyS3kOp43P2nfZKTuICiA
XeJl9yZ0c6wJz9v5Qt46hXQf/SHBEOmpQ8900fAQ0CUOYplUvQOjg5mPjmg3gX1DMgr8Z7Yrsm1b
/SPQ6dVATXhnuyB4OKUa66GWwaErECsUi9F48tHJtcNc7YE2YsPOE0wpGAuU00XHCDv1Bmh5uk98
/DpStgxjDNRclp+jbldw1tZj6x2zFo8rgBZqq+i7wU3GNmGJ+ZM3CfjCaB0CSVxJkw64MrrgpKT/
YnaLtqGreXUMeyXEK2hrtOj4QgEEzSo9JRLMA+F3N42r9YG/kMWPmrB0tU13ao0C6Inwb1zLTu4R
fKMzMfLnqKPIsaeEpN2FidghReyL9kYbWXh2+q66THW+hjS+5zwPbsA1OhymjCzYQBvdEfTmvAno
DZlBGmyoZd2vMICGuxjY4LpCWfMCqgTiqt8+ODWi8zoeu8NstNOVGOw9He54ITRkCOGZNaqhCSIt
7hoMl60NRiII6vNkxMY7rJB4W9tQg6KJmlSVvb3NoDdSIytXXKSADzZhwNs9SF0kKlPyrHrMg33h
esN69jo8Ka31VnpYFhyXJrmaQJB67l1mKwC0tmtsgtzyHmzKEtBdALV3YOcfMz+I9zxaHMZzf2fA
8lsD9k/WMdbNvUlwsWWUjHbxSJ80tRZJ7oaBLr3QKzRSwxUsC5ckqAVCEr/aUe5fYpYt98w5YcXS
biC87CncwzE9StWXF82E2tyvQErU7oyzmFEkFITMuOQ+FNTJmYPqmUT2xxrgSRsIiCOBdCh15uw9
aazbNsBZw1YQAzkbjLU55P6+8+Jub40OYAP1OZioih0gbqcsyNRz0yIwrPrkHBZ6OBqkJCCrcfYZ
y/pLw8yNVxHithQmBgIvvrYje9sX3XXMFG7daRe3rXTwlNOyUJCX6Knye3ew7LPOjWLdeVw14cBD
awsK+kmVMRDZRZS6MMWAob56Q+4ee5TcqzooMxzDTG5IGvBzRobJTB/DYp9ZUB9GezdozkARP6FV
jTuPVyzzfaStNndHkubffOXEhzDh/KEDv5SO6/BPaLXBRqIyDMv0tMzl15OW7+7kMAl2vVORJGdy
dfb4/nGiNFEA4jywU+YiSM7ICN+BOLhkKhnhKy6ucn+ud70z9LsCUCqNEL3sNAfP1VQTcR084e+U
I8L1kAziIk3Qsc34N+IOuhl7lwvSRN955VSPYdA/TyObWTwWaMm94YaUZ1DlXI9o7xh2Q4p51G9z
w7PxEMjvfYHAHQFi9s2sY3PdAQHcSMvvt/UEEIxuYNnAhGLb4a4Bnq8uHDK19pI56lXeAbxDMcda
OJMnFC/ORVb0h1YqMu4TTPH9MAFeG1oC4/Xw6FjVa+x7DxaBKWui0Wnx1Xw79fW2dwr7ggeWyqcR
5InIoTrm0ts7hFO86NRQN21ZtgA+s4uqm9/KktSaHPOwBDPilNN0MToi3xmk1eIwaZBNBGUIFCG+
YIRmniuy/FYjw4tNLUvvRdTC2LEJRz8vPNLoSSqZUA/iHjaCp4CmamPNoB3swjFvUkjzDBOuR9Sk
a6vt5TrHW78DJcvFy4JjLIxXFQls3Hm34PHDpy5vQLXWoRk9lr173TBR2lZdMlwIO6we/bpWxyoe
WQ8Sg1DvUp64XeVmw0XaczS7vvK3BTG16y6s7W0ZIwpvc4v0AcSide/hBlUJZiQbQFKFwnCtiqx6
UEXXUkxYP9JKqo3Von/0MDF5td1THxXmKa+TxxIfZG/0N10YXupyAHRr+8YZHcBnFTn1STveoxXj
DM/rI9/Bxg11e8iH1LtvsvaHLZI9rieDLqVzNo12WaXBiKVYwA26SkeUSAz/UMBE3cpl1Y1a2x1X
ZTvFV1bUN6iywvyIS644+H3nnYdwIHchuZvGGPdDF4yaMUCyD2VFVcnCCLD1JmJkxuppvNBFExwp
7/BDR4hxvZarMNgdd0/VNihxy57DzFZQ56VlPxpRa99Q/zpPToc6a2RicaQ4xu9DVXOqlVFXG8cF
QuECf7tls1OdrBGJuOK/pgSJL1OTY0EssDqVQNfLIipXn5NS+8OdGJH3MsusV3M5AeFoBWkZZWK1
2y7C88uM6EhLku7msWd2yRe6lbZJQIPlh6tuBKkBpFWeLU2PNNjhthlNc01IcbxpkW/uLCx+q6A2
01OGXevg1rwYzZpvKnDVcVRltsdBDFAyMu9DT0Sffd0DIDZ6ymOUaGs2qMUHSdDeyZuaR79k3QVf
iTE5Jsq1t+gjzIYpnzDKc8oIeUNFxuQsM7NrHpvozlb2rjdMbz/xI49ED1+YaRPdSIfo9kHTyjjc
K6hg7djcmMZ4JRCNHkcmqNRi7m2HwWaTGc4t3h1KGQpPOM/1sc0xObbqvRXTtfBGFhYy52isKd3p
occ++WDt6a6TLD45JmK0zVDYNF+sJaBFBd+91urXXZftID22NK1AhS0F2S+Kgvbg1b7aIu0j7aCE
FY3ldUa/HLnhRW/LK8D3VxHitz2dTfkIUmukZ86+Zxa8rdmH1kuAcHo1BViVFpZLMWS3RZQv4t5k
RiNuWIcaLJ9IRbRhpP8Cz0Ft6KOmQ1mk1S1z6fpcBhNhfVipV5mBKsSpWu+Kg4xnx0jiTaeQWmqC
zDFbG7SeZG6tMU52Z5/26AzQb+/xqQ9AjOVBO9SFju3/CC2IC31Br5JaUCRBMCIKzdrhInaT6jCH
bryxYbR/V0gp4k2kJjLf5nBf9mZ6XTq5YgZnNw9WR8UW9+qRygRrR+/ra6EUk6yWFaUq8bEwrgNQ
RUjJGmpEcd25CAQ5+LEhpQGia8ebDzWnEJ4JnsRu9oqLwo0XQaRRQRJsbHHZqFyAWSu7y35uUjS4
Mm9YRsMr39S9k7IjA8ZRbgKZMSMoG3f4LJngcDpYyXiZNvTFqzKzu3uUMh0FZChqDI+oOcQxNydg
Os3UBjezkhH+fdWyzGJ21t+3sNTuSUPSGXXjMtp0a5kzCTEyibk3pvtSNliCdUMMmLkWTsSgK8xB
2dBKsjJb3ubly1zVyXfQYvFbzzFOnEw6BiAp65TThRQ8Xh/wBRD2lUYSrEzsmIDZgx56Qi3s+Ync
UwDbU99Gw1XbFzTRsGk8f8NUrs4+GoYUA2wLL/sAzsIZ1Q5VAUnEh+p9auq0YDGsbErvZGKCxWQo
ZIUIFKu4xdCwADdzy927k0rMXVW4AZOoBsbEGmJY+soIp+cnQ7xTK6Kph1MesvRF+DLAb/WKqX6C
Ks9zUrpxHJ0ycBzISVmglFsLENB1b3vjGyxMCF9iLHS/yKpwQeClE/bOGBisnyS0olc8o025z/G3
fCsyCRmI8PbyuSM5B8QhE+MPjXb2e1QC2doWLcBgHhCJWy0ovPpI5iDd/dTMHw67Lu6VNK8+C5HY
t+zKsjcIPdyRnpchvseinquDXc+Ynqu0suwNtZ7+HrWY2lZ5VPvMZpLaylf14KdgyKN0UX6ZJWh1
k1P9R28MXnaUVdvjsZlbf2/SHDiNgMcCXACv1wWpZTlIm2Y5VnXa3mCdAFiJyjt7F3g6MSWJzmY0
XaekepMsFIdkvzNAPWVeOroLf3V+SWIFb6rT+NwOaYNbbWVp134c4iGY9mwoQorFOHRgIrYhND7X
9chb8jUJByuuaXXvVk4Law1WHHicya+6Q1BkPZY7MqzfdYwYZM2wc/AZ0HqIehumEeO2lUUG6qBG
TrFx8HI8mjYocq5bH33COKc2K+oCU07FnWxtLLqBcZfkI4ChrPHWtReIN0QJvtqEcdD7qzGtEKrA
1IaN5VbK+0EWvaancLrpchyITl7FfGXNerKEe1cuLBAcBgWz/RxTdLOZx7FSd61jJ3o9mbI+98Hs
+AfDYrRrWwrJ/tjpMdoYOZLTlY2rIyN/O5V3geVgWjGzoTn7k1sb62QQ6jUdoNDGHmtwdPMwXOII
CS27KXdhsULLw6btxDHmGd6fR8eMRLqFBoeoIIQ1jzjZi3FQDgiwnzRI+NcioX0BMVxW0W6u0vKH
1gn+ZZxu8yuACC4b95l9my+Bo3j+eIUMc1k/1Dm7vzUc0syn/heYdFULB4wSxmOYkhPk9zzOhWh3
Wd1W6U5xQzyIse5PXmwg6A8wBCCSjon+2UivkrTeWHGDS7bcieaJ8SUkCXYkNuKXBCmF29TivqBZ
OqeBY8EtIo1gwTSVgbFVRel/iNauWG9GHa4cAiagB7lD93NbaSQN0pe4ccDBTuahx28dbUBBTuzT
k6AhAMh2xbe6U8OwBYpD+BEDWqu/GFPVdTT+Q6zoBFtKYPjYPTeqWTY4okNu9xWJTMN3OEKNtSV7
C6DvPObCW4JJWCAbMh2YBoNKHTdIm9BUUExi/GZS5bOyweKHS39QQcChW1gPzEsMj4JU2tcY6zjO
JycFRj94AiJLM/YsnHruxHA9V43zUdBAHBXkrE0PXtZd8QFtuW51Jo4pjZW3it2BO5C/Db4EEqsM
aXWRocdu2Si8Bf0k8CTL1odXW3kIqhuCwV+TGhjxZmxM0H6Op7s7x1HqW1N543PFtKJZuYmfz9tI
IjVfezP1KTvFrOu2syjxBpCvYq6GsFVbaZYZuq1WGy6HUIqV3o4ypqKp40ofJ5GSr3GTAUMpI2Xy
ENQB/4/fsaN0rWn8SGyHGVUC0jDaNgyDK6quRthAuiV2nYIUIF63yPZ5csqK9AEjrNUb1hTgTqWy
+O7Rk3Av2pzV1zyakq9R+PXD1CQZzGb04C+1FB3ruUYzxCSkTdyC0/byY1iEPmDRuC0VQv/S6Vce
qYLiMFcM5FZelCz0NVwmHfdSUBtsBi0m+i7xtYjj/dCdWZqnAITBGeZvogoiSW1ZGWSDBHga+RTg
1FZQ2DIwjXnDW5N9J5OIjG+92Wi/5RwMsyD95nd++JZ1+OVXiILwW4YIcNwjVHem3oTUsesPWtcG
+N9MU7qV2lPuHk19dCuVS8KCEdAybdmNevl+5PvE5uvjZfQ5mjB9VkVmr/47wa+TbqZgYtWVhk+4
zlG2tZ4zxjvKI1xYZD/2r6MzOcmuXzR2XDlhfx/8kV/WE7bBl285NBmyh530m0AmsXDof1E8ksLl
eb5HIJHFHi/4IsIcCj3BMPfQeRXWhITBCADm2JkjqUXtYGSLYoiGCRTu4EWLs3QapufhGNFe/PjP
EtWvOmG+FT4F2u4lIh7aH7D/X/SgKcUHW2TCgFFFBGvTbtOMTWIFUMYsqkVSWM8iWBVu3QI1m0tg
Nb0V2X/qp//fqf1/yVz4t8kMvwQ1IHD/8+dv3tv3X/6B2iNpp9vus57uPpkQtf9LC7/8l/+3f/gf
nz//lodJf/6P//a97Ip2+dsi7Kd/lfgvouN/8AS81+XnfxyaxRjQfP3f/nAGGPJflouOGGOA71uB
7bjcLn9YAwzvX1I6WAMC/pSWeslW+NMaIK1/2ejiJf/StUzX9NBG/2kNkII/ckwCcD1Bi+m7wX/J
GvDrHYRMAYmzaWNp8pFlWAQI/3oHKXZ4wukKh2Vn0tw2KhAHp44ekF2BpuonQHZ1gjwRAeCbLTrY
ukFRr9HatseEtfVO1MPG1zK+9ycfBKVoPvzBay+xrqa3o/B+E5L9q9b4jw9rW1wrNPGosq0vinBi
H6aqWQJq2aB2d6JIprOEc/kbUfNPdf3/ecD/+DFcfU8wPMLMIb/YJQZmYqpc5MljKJqnsIBiu9Zl
7T9ou8RlXzqabY0KDpaloa8PWBvv4r7OUS94Ct5jQpLhFqNBvlOx7SM25EjL4qzF9hp0CMbdZO7w
e02Y+8hVOptV3p5VRY6c5rWKgNFhchZLOBhdObv3UG1xyTmBgfZfhTmHrGGFH04+IBu2qcjuYm01
hDyom9HXxnfiXRV5AZXu34I0R6r4l/v75o+L8Fdjws/g6l+vDdfHkmzMoBkyo/vyFbRDNjsu8ZDr
CpGUq9pph4o0BxETkOvkeSgjFF23hQ2bal0nLecxzfBD1rc+XBnpwOVu0zOqK2BphdQWGR2EOrG2
chFCkJ/0m89r/Robt3yXLo+PBSHAFpyTy9P31xPSgVo98xMocNgLgGspBnjmQgAYT+bmbBeke4WE
om/d0c+eM9eb1iIAmzGU8KdWiTb1qayn6QOzL2VPOhv9JbSz6ybJr6aoGPHLSC95aBlmMLMytd+s
smFWoE4mb/4j1ObfekLcxW7w5dK7juSqu7bpCW7PX38VfBqN3/BkrGtQwffUa3B+S9f63pIkTiRk
4sZH09LhI/I3SAtlNzPiRdK881QXce2jipyowTanJ7Oy2yf0Jgv7CAMh+52wie8Ishpvx77rRkLl
ea+NUz8RoI7rDSOoPaq3EFdtTTPVMcfMDZbaZOlBD4vt+IOflWLY6R2XnnIo8ItP7ZRtmnHUt/PQ
ttvQ0B3KMGNawMZe/OCB4HnpbEH8hIzzOyy/+r0z+dgALsHAzYHuSAmL4nE95tj1Yqur95Pwm48m
04R6jRnroa7M62mDnDm4shGi3QyBp69LtJzAiluR3P7znf/TbvL18mNWknhz5HI2LHaVv3gvGFzV
jH6Z95AOXX+iakj3nkIpYlNdAV6KgH5vB8S6K9LWuUIiCnZe1zl3arAzvNcG30Zjrnun7m8wTXvw
WSGgPqAnpGvPfLu6ZqGIwUai0ATMNkTqKpg0S4lqDut4Owg9XXVhuddxUTNH0wlfkemEPYSEDgG9
YKMQNikVX9Y5/E8E1rKlAplHu8brqzA6gmIYHO7AUrJQaqL4qqgzGKSRTNU9Bm6bZjKc6rVtKkLS
mj4q0VMQM8CuaTCmS1bHK6EdjM5+SBwgDG/y+JiKrtPGwi8e5c2V15WuZNRp6fNsEMVGKmV8LIeB
mUYC0ifdwP2vLmMWNHoNi8q+Qah2bTT+uCm6ogP0mt5aXYXZnLSMHWDyaFfo0HuWxAU2O8no4772
ib9lMG2cOAPbgR6P3MNc+E8w9xdHvZ3dWXMAVe83X/1/8uAFvHYkEZwQ96wv7wNCUFMcSi0q04x7
KyHs/jIlUeVcsey5mAebrZObNd/KOTZ/E2gt/v7Gc93FeiR42xHCZH45vnKI1iHgemvdWLqELqnH
V4W781S71qnBIb1wSaoL14WubeKVzQJWnBbD7SvKbGcbaG6VgZ7p9M8XxLL+fkXwOboBjwG/uf01
mFWMTsl5OQlcuom9pcXoL5TmLRTCloGZMcw7mzCatZsiZHF7AzCOEWWPURm2xEQi+JF2b17gBbE3
dh6pw0QkAlNNw97VsQelw8yQd2SF/Z3aiWVrQzf1z7+A+2sN//O1IPn4AaY/srAweP36ME/dT/wC
r4XQcNSlxGmGqk1YU7EPU3GfzbYAJ276CbDUttrrXMMk6dDdASufJ8mCZ8zhIKTjMqkJFXd4RO9x
hpPEcirBHrPRUotLnnXkrHXlx7zhROxdqXBMNgU7yoNNGvqdm2UjWXVAVxfAosMRQiRCJE4G4ykC
TgY2rYFDowtcWicIZdW8r1POD8dupherhVeThUq85Imw2GniduphPMz2nZMClPBqFxk/n/bSbJNH
elHybeB9bsTUyE2IYBmXyRSjH/znSyuWivHLOelx40vLxEpJFfUlxkvNrSUmWqg1xcD8QOMZ7ueK
cBU7SLqLfBZM3wp+u7aqc6aSxsSWLo3Wjq4h7/EpV3jBw22ct/WlNKRz8c+fzv5PvvilL3bJOrZc
0/WWO/svp3gT9RMLJpN6AEPRc1XZ/skwoAmgCd0VSspdZgY2W0oslV0MaayuqteqT4djgHQKWTFz
Y8Z7wFGNBfYG8PaAvB2RmsDK1URqJ/zYeQQrimedjMurEK8DR7Yytrw63deUJPczgqhhl3sdxE6j
Mn53+f92YjCn4P2EbxRvrYcY49df0AC75+fVwC+I0e2m1FhtynIentECBZd1nnrwUJnrmc6G+WiP
gmYrJYPEokNdEnXyw+T18rvHTSylyS/3BB8KWy0vNBsvsvm1y9A+sh9T5mItCkfdOB5CLVLburXw
+kPqi2wP7DZYtf6LNHljCec4dkPwm779b/clrZfpkDBHvDVPvPzyyCeJasfKIfhD6+E7Aku57zEi
7VghzL87Hv/WVPGjkLPRP1iA7misfv0ORrKFDLZvyD2iMYPz5AVP/GJU7p7HPQQQ+y2ZJadiW7j6
BuhEg7TEjp4EKjDUOSOKm96FOYoCB/52TG7eZxmM3rkL8TZthjzds2z7GFnJ5DCdVDHsJKTdWwKa
1INZKR2u07J+LzIPjh5TneroQWXyt46trv/5afp5zn/5Xn0SnqyfFneWhF9uNvrK3gTNQbQpBccG
dkW+dsj1vBxI0HoEZOVs7WjRK0B9UJDEB+eala6Xb3Q32MzGhviebBsX6VPeqwiCRqy/h3Uw3Sdz
fTJRiz7kdYF1lZyN0l1NuV+/Q+/wn3hTu2w0I0I1RJZS3LoMP2XUJwu3HqU7m3NnjTOTnJw+qe9J
VGjfLdXNnyVoKtTCiKEyXHInGz/lt6F1ABOStJxeEcgxIoRu0W7gtoPu28TQLOY2I0ipgkK+Ip1H
tt34orGnAdjun6xe1nIH98u6AVl1C3lCHZlu+vH255X+L01Y/u3c5Jfpyv9v1IVl6vEPExbu0++f
v4xW+O//GK0EkBWW2QmKnAWUECyP2Z+TFfdf+PgplzH1u54vqZ7+92jFFf8yKeNAP9EaClsub4A/
RysOoxXXZ1DDUEagbpPyvzJa+dqueVgePLzrFhpr1/H8L4dAWpENGMIEX3LjIF1zZ8xPTuoGx6LO
m8uUTZv5m7P/bz/RdZiJ2K5lUZVxab4Ui0iudNssbviMHdLajl0PDPYw4EUrx7rWOxa082+6or8V
qEs76jNDWnrrpb3+cgKUsCvL0CTbcJQE8rJvmXJMxOOS3zv/T+rObEluI8u2P9QoA+BwDK8xDzln
MpPkCywnYh7dMX59L0jqW2RSRbbebteDrGQShQgE4H78nL3XtmePI0TtbV3PDdNtnuTR586pDAc4
jfNtROX8MtR2D3tNiPEp0AK72XcPy9+0K5Zv/P365EkMyJCsWKCAw4iPCAFRdbhZItECMpvQQ/al
cqdNOCv3WlrMgEkiG/xNKSsU4L++sLV87x+u7NoOz5Dl2DxpNP+Wbfq7OoNIAS+NW0yjUw8BaV3R
n9hHuZhBoBpNZx5Y9S3yh127ve6iurXOTdJR6+aO4oRJbABI44lGeX4nrQzHxG8+3ce90IPsEPDh
CHS16UR95G841O/F4JJAh+dtJHBQWO5N6yh0PS2ORCrWIvEORrvgmKULX3lPZkb1rfIdnqWsMNTX
TurktiD0zwBPnkSQjDAE1L/9mMGPjzQtdlfAHCA+y7OAp3D0/vE2Fn7iBqPkZqQyRJUfhTimGEye
syw3D2g+39jz5i3t1/YxjgbnpSlT3NMOW99165f5xZRG8our40VNWPbq1hgZUqcTwNZV57eNe+T8
LT+LxGDaXieA6Daql9Zzxyak1+mwDDOyKYv3TRQs7CPf0PPNMAX5eOsEifUyh5XrHGo7RGO3qru2
zBA2YGwGDwR68xZP7WxvBWJUUN9F5aMuYChTYdzRUTv2hDdZc3oTu4zD9ujsiZRlFI4AU7O4RWSJ
aNAK99TxtcUPNfovZEqBi20T3M5HlLZ6108QuiG31mT7hdrw5CqwvJpZNWz6tTGTi3lsGXDb1+Rs
hNNxdj3ajGalDfZUjgfp2vV6o6WlPozPkRdTfc9lwMtAdo6TXEyJxC8hSCHdsuDwX5zrRWLam70D
eb4u7NsW9MIGGYgke5xy/9LBrN1elomCvmmbI381sMVGayNzo2FNSwGhMi5fbqWusMXtm2BE1FvN
NqK5AhviuJ8M03yJXMw05CHM/IuRJJ8OntwfY9OoOdVhZDk7PQPbfegV+Qg+ojwaW1mcTtcdrW58
EFWTPwI1gdtNsoX/lk+zh5GlFfG6sDocZUUwey+N1HwNAgxsmiBOPqKH0qzTOJjk2ej1cgI1Yluu
TF+xpFGfoIeil4G4a5Tp/NmbSceKWVfeiqgXzpawbH+Dw3gGSDwAekI+RbTgDL8QfgDebqTKJHCG
aRffzr7w3xI6I8ZqStwVSm28sqqwrFv69Lo9cTgbqGxSGYwPnUMcFCadKg52RexbxNKXzQ3nT1p+
6FnLJ4OVpT+EInbva1lX41EavQ9et4iGW9xZCSDrMVr0v22QSMQFfXVcBqawqbV1oneFstSgde0a
VfY8a8ewX2s3bHfKzNK3KZWyWYbF2NxbMY3WVnYlGQFF2Z2n2T2DHpnfLOz4q6bTai8Su3/NAhAc
R3hIaHf7edQHPbTiSoeyQN7dqSe0b5z6F6wvpIliUwE2XMdKVztJvwhS2WgTwwIgjsyYGGMKfMh+
h2sX83spIZdxUNQElRWaRhsHYlbvQVmvcwQWBstLaD8hjaFhaWXlIKCLpu2hlZJhecjusLNM7x1I
RvpgpE7wrTEaYn41fz5YK5UXD1WNGGMlfC85We1orCfGaxvkq3SHZ1Xfpw5hDigTy/Qpq8xsk7R+
H+FYtoHFE54IcxsnXmRuzShA4aEUq9Y8TPPJmzp578ypfEnGqbwGiDtCWEcIFnWld4TQVV1UFS7V
VW3K6lwTQUVOR0OLBH1dluqdmzK/29HWq3dTYxnvpKC2lwy+522H8gagRxXGp8GZYgFguMu+VWom
KC8UWQrhzIAjliH5u0EJ6Qf70avkRiXtfGfiCcfK4jvnLFJL0o4yICroxSyQN5xNrD63QFBoEBDK
NtttPSQERJUm+5VpztdLDgnNYK2Hz6hseUQx64lLW8XeTnVNdOOjDNqnWYbwDBOM2vZS27cZYp4N
d0YcPOXD8qFh+NgEdZWgmUqIXY4rY94FrQ3gKLHtCmcqcHEcq5gPu8FJTlPXTHsT6IC+qOAnH0Vp
TntSuAlkK41erVGJdffs9/mLT3/xMrXaflcUYxjeamtGVScCH4NBM9vNHbicAMrh3HW3k3ARR5tJ
6J5lH/jZuSc/ZttP43xjlLR2YNlg2ia4ghUsVnTSOzV/FZFiIo5OjcTPwFv2nKhyfFDwVWHcFjzp
9TEBIBQc2IaN8IjEauTopphgNzyxvNGZc6U8rNiMT4YtVrRhQ2ybscZ63G0MJdVpzOVN7w9HxIMP
cPTti6yfph1ZOns7s/eNZ71i4brDjP+urPrOQsRGkNzLFEXX7TyQBZbcYNlx0Jqq5toRLX6BfGEI
im4R8sY0uWr3UnM83Cn8EnLMBzxhDf8v42TWYGVdOSGDEMss5k8Lc2jXMOekIxukh35CRYyhSBzZ
3zyInEn6HmIRR38QwT6uOm+buQNhbE4znnsu4bHnVO4W3Rfmd1rdj1VKK32jSQqIp3lUO7P1QRZK
ocvk1MoJ2VhLDMu5Sy0smq2Z1+sW5He+crLuOW3mHSo3M7l0QcIMBIyT7IpYuUXoww0No2fUF6hA
/dA37uskinasynEEmt4VFFiiyOUhDCPTv0R8Jv0t7An1UJkspUTkWdxhmO7MjLrwrmzEvHEiEZIM
EKPxpLEQRqeiVBi2Ry0veuJQdx40A7WnwBjWQTvKeC2Sgfg3xDPDyg+6ob0QUz1uk97EichAFxh9
0PSN2pqW0x/Qfkj6yItmchIOClH07268nkYPiSaB4PNdiruCV5isaWvtxIX8Aus0DrZ2gfwJGAKJ
P2keYTjxqJ4+8c42F+lkToRoGb6HE6Qv3U06FfXNzAK0S5FGlNteRfmbj5p6uUf4fVs6SZg6Jwl5
iWDTB4+Knm7MgBlkPYnCtff+gP7XMxJUaGmQfastjFZNV0OJzHJCvGGoR9EWeTTBXswAwcxk9ie8
f/7n2HaK7tRUpKtgIk2civEowNYV+kSUr2bVYKYkuZseQbApk6ZlflOU8QGdeX7to2L90tlFfeek
ErRkYfq3Pf+YaY/11PupOnmZY18S/RQ92tNQrLrY1tZXyeHvDAWPoKYwB6OthPcp6lq1bauwe+XO
yi/aCs0zPxxPDF8vbDdFaxsarbJsn4jKoqnrjrPYkkSSb6ayfRntCqIKJzhS4rua2h0QwwpjExjn
wGPvhzMjhkMX5YjzMojofpsFJ6upvHrl93zObBBlucucXvPeI8+dqxgYrhjHE9Laft8tZNChrgiU
GmqsRx713ly7/sksooY+aj3yS3bBkpBqSFLk6ToPF70rzkmU9qdiAbeGs8tfzMF7mUx0NISguNsu
7I6hSKO948+TJMBZDVeVJc4DwSN3mFyHJWBc9EfiXqJtY9T+zSC19ZDFsjwX2mquJq+ebsCjO0tk
cxnssoE8v9DC8TSb49GY+uwrB1JUeMGA3p5dY++bPmQHryBGPMZrTMB1yixKCs5BnBSbt9J2wovC
6q1z2xrqEyNb60DWJ46QQOMnGKropkEkH6Xq2pvD8qKeOpPQrigkrNM4lmmbfXbDaniG31N96ihx
9nnu3gIB31O6TSSLVWoPmB03utfnF20nFezMQq1iy7V3VmN1l7NReBs52ykbWj7sKoLB0AEGZC7B
ilplTVE/iIGTeeWLfA/AfTHeIa1OkgxmwFRfeHltbQOUrFdBRhIws2/gqXAX1rrx/ZUlRqIssiw8
Di66H4Hh/IwBRZ/qfjDIOCzwqcjSwJ8ZM3oL+Ln53Rv05yTXeeCEHftxAkyz90U9L1b+gdGYfInr
uKAOAX81kHm4LbKk32eheG8cgt92ULaLLS6z8NwYjJ7jmDDDMp7sawDb1YMVq/KyoPmKwDZKPGIc
BDX0hG4PPPew8z2sE1PtuWs68dMh8wy5qQ0MaYVTqod4zr7ha1ZvxRBk+KzHoKIdGZFWurilkm4I
93WU5vscTxdFfgxa3y2riyIu3pBIhTsq7vLsuFhRPRutODpI8TUT4bSO6hpTfqvUlQdLG7l4pXim
FmucSNuVW1J5hDPn895N+YmTbK9II7/tfG0/eE6cHkaCcHf50MSUIGUTXHYpgZIlSSVrlTY8BwLP
hcm6+xpQGb57DDpXXU8cKBGM9rFQIWk1vpsBYnL8T4GDgWmtdT6cjZzw8rjPH/05Ys1Fk4DmrURF
Fdjtk4VLydBhetJVgEiSsR8HKqtn688ZWnJcGaILo+1pEnaAbJJmnC9I7rB2A1np/CbjCiqfQLYb
kkoaDI9I8sr1BK77OE7mjXKseSuYEXF4ITUAIus+npJyKwBm1eum5hHp3WramLbF8lJMOMkGIqiz
DDEnnDHzAWiaOBiUUkef+oJjHNMzkHpAX7rhTugaW2PbB/GTCQsth1e2M2z/3TWlfeLXRu7P1nIM
kmTP4H3ato2+mvJxOLMWcGAbjOKeem0+ZI7O17Fts5eOyYXdSeR/ZeH4xCEFXocsEXxub1QAigK2
94jX+0DDK9xRHH8pvCHeB24gnoqUqMBm6qmsqphZWjl3O2/Ai6my4EUF/j1iCovkw7SlVW8xJLBI
n3Ht6WDwAq1KkvAuRrzXbyXM3yd0t9wC+JDj0R8Yxk9zeZOnOWmKg4fDidiQGsYAoseVW8DioPIJ
D3iaP6OWmHfKYe7IKbcDPh7hBsJuD0RI+G539EfwcogoO2Q7me75CWGIVyua17xIDUcEwoQpPsy8
fAl19ZSPo//WTDo98weLa08xPDqGTScvnagGrhG3rfM56ioiBfuqvzJyOT3jHWlvmOuPyFKGqQEk
Ip+d2nT12vXb+rJHLfMMJK6+cVNyPxrHcC5buxQ3jipIcKk4XgxwnG45RspT6GcldqquPgkLGBtp
lrF1ZMDfnYzSx82Ax/e2ivP2qkkC/rZAt4RKVdwTT4FwYnKGr63TWy/FoAssQLpr97IcUAtmKpsO
QVZmArOoGRwBQCr+wklAgRfaNpR1n4jeIuzLcOZt0PnTG8gptR+kD/fCwxdCD93K8TOUai2Nrt6P
OYegbRBm2E1ooVp6g4QmQDUxjglxeqoQnzxbDN02rCRFJ5DEp2rOLcIFYaa89+CZNKqVprnF8ZQ+
ipkrbdK6725D1CWnsYW1nmdZ+xo2Y3DILEt8xp1SnaJSvi0xxSdnQmRhuMJ7oGy/R+mcXDAy0YBV
xXwLpdJ8gj4Tb+N67A6macYvmeNn7zVifroBLmVWq/d4r9SpL+bgQrdI5yad1Q9+3/i3pteW25SH
5hCkC18/JaJ8rNN+jY3PJrQgMu7sobwdpzrGqtbddpVtvZK0BeYRcwnxzMMXeMHoxWLL1CYZDkb9
EpgOw3JWpHZdZVWkN5ySSNWAHRMecE3Xn8eWuMWhygipc1NisLnh4P/N6BJfvgcL0ygb3JipexIl
QZ6rsSjoe1DFOjsUxTzvekRAgnKRHCcsHuFdnU9ZdugxIkJlb0dsevbkvnuDO5PgMaSXdVTdFyIc
q1cYjYv1prdlad1GhYcmuKKZcd1nuQy3g1zGkGNrWieraxuq8262iW1hYcEEbmVj/NjQc1qCHGvz
xQpql9SmfOi+BhRe2a4HMbEPsbnzFHqzfQYQ69wSDkxTyZ8KOmaMlwwE/VFtO+jxyAvLErgUXoQn
p1/wRyiBXP8smx5Loo0FyD8EJZC+YznTZrlAZk8DrTJCjDdWI+10gywMQrL2OWVh3Yz27HxE8VZD
0N2wnJbZc6OHhOZ2Rq4dUS1eID8PhC9bV3HW5+43+m5ZjVsH/xDSHKaNLJ44vAiF2ImCkpvYu7a2
rh03J6G06HqV7phIZm89SsEHmwMBeou8u2OyPoZnzxnyR120+SOnJ0h1oVk4X+c2cwkcKn05X4Gr
A3eaYITdSjk4Vx1v2RIXY+Mja8Y4KbbEFM6XUTWB3yjoIGJrR+Z109phWOK57HSzqrA4wT0tiwuS
7A2SNfx4KTerfMQU5scJpWYf3cYyJBqVJQFqgYoT8vTKss6/IWVkWGlZElQCw3ad70m2Zk2PLZCz
28iu6RfavkXuqRoI6iIJ0xHVlWWOyLIzr3VpvtOOzA6CmT/qNRsvPEF5M7+rKgKmJrNqxpt+JlZp
40au09/FCR7861Ep/nWPshOIS6vyh7Dm8dxZvQnzCDADga/ZrC0NCy7GxO6FLc071JkUE0DQIAoO
YeOg7V+6I6mN2dFNFVK9yPK6J8Ycw6HP4lzeuRUgxZzwgmYNLBKpBIdEzsyyBCJHVQ5nPmLssBbd
WMREejNwWiseCAICqD6xSkTZgOilQ8q5svwsNpEFpvTOySEhomq2spmMk1HjutFUYJsASpx3O4uE
yTj6qsQ9ih7I+6qsxQAzITK4MyUYx8KdYZG4qTYVywpNfgJeEFfCCvGoknGIRSjeJzaQ3gGxd5wR
2cE1sAvWjLGq32KntYiJmQL5SZtZdq+EKN+0l3ePrj3Al0IBeO0oE/G6XXkoneRCvScOZBz2ncBg
f5AugthjnLujf6zalu5s3DrVsOoHqS5Ug68ipqy6sW1BwFoHr/MxVwYG/5g2dbOpmzoQbKaV/CTN
iUzUlqE2+3IXe89zw7wfb2XFDj2WPlFZtdcXT8niSqHeUV7yjWk9TXpUNF12YJJMuU/HuSx2tGBU
cBGx1+4D2eLLS1CojTs+tXju4ajqlSDVmad9ksm2Gz2ePJHZwwkHRvIZTEr7gFVQAyHMImbzOY8L
GjBcf5raMTpoLefsPE+ZOayrOgJySDh1kW9ggfAap3Mh7H0xmhRVhmHZN7LxCnGe8pJvrV1p53ip
krJjDt0QjWiG0RjiaSUVdh1bRXAemW7b1/5ksKjpTIEimQD3dYkWxcl0qRC3nNN4sIeUWn/jEijy
NZFLyZmYxXDv6BiRclx1vBHEfpNBD4QLrJTqWeaH3KOcmMIldSyJA54UTZwklC3YQUEIheYwowa5
Ur4O7Gt05qZNM8KirIJMQwaR4Tl8hZY3ElR8bXAEtP941k0/it/xH9kuFilRXtl8SbGpe+aaPgjB
iPCitvqKKVSoVTO4REyFSuf39HL956TR2dfJxiOPWkzkjzYFZ82LmolH+Mkl3cYSoxjBhwVGMT32
16CQ3ZTjACYfjCA4vVVAY+VoJkPJofqPR8sr7MzdxjBzCGqJQoLlbBGZVw7Qx5ewp+mMfouXs4s0
P128JFPsvUFilk56Sm6uGBTGBk9PSW97wiuS+RWVa9oYxQVTS8w8AQKsKwfHDWSy3DT3g25J+nJD
w92aiDbEJmlqg0yF3gr10bRtRQARlqNxb8oZZxNABeYpfdk7OWyiHDll0aMah0PDskjW8px7266w
m2uc2qx3bMDdhh7HGO443BTlxeL9ulCIHjgj4o+fP7tOUb1OnicV9lDiVs+gh7LxVsV4nLH1DXYD
8mCeBjCIVfNp0B5+7aaomGxMRur3d3/MrabCKoqjOScO2TeMvV4qNQRXfeq3006Nto+Kl/2ROW1Q
R/dZ2tv2oTcsd+vysoHPibvgMXMmL+Es6uu7IKFncvRb0va28JPeVUASqahAYGNgcoJj3NMqwnLl
60cpw3nc4H5EzV5lhaTH3bDNAbJzhouwsQMwo6oM9jS6fQZDWRHWh15hLN7Hbk4mEa7fC3R6oBsy
PyAVrPNUPN2kgW6iq9bVvLyQZmcMCGNPBIemSYJOMvMQzoFrZnjI2VnkRxnocN40xE0pfqCi/dYS
DQrwcTayx1o05nQexswOv9igkuFc2SNSa6GsVj+biQlw1Q6XysC3BsJIZNYHHnZpz2junRDbNjtg
tq0tTUiYC2rU2dD9QfTnKno+AMHYLxibJDjAuUscLYe6Izyz8NglXpw5TghKHoe26G7oyKfqtmgS
+9NMqpe3VU0gxh0Wv0iu/UZ28rozoPAUZZRs/N48Z0SU3UEryNCjzNYTwUHza5SY4aWc8eSSxCPP
bRLNT4DjEqprpe4IqEFQPPkSQaPL/Ea7/iGjVLpu7KTd2LVl1psynL0LCjmuZNfkLzKH9e4d4epX
vHMRj08Ahc+MSQRjcp2/W3Xbf1NzhM5RsPqg+e2buySt0+A8dIV/duvGBcqZDUOCkQGD4RCF0xP0
3OSg0nqrbbCsmyyeva+jE4RflOkFnwzK3o2ngQh5WdyA1I3ke5EUPkRlorMvsTqDDOiJ5Y7xS3pQ
3SXH2iGcrHyVVzVsqCrVBxYDeeBIRXopbZLqBeQjcLK0G4wRjBPJwm7XxM8CpP/ByEdO//4QnF3h
jCeJXgOeiBGcJsTLq2jMvKs4qO2tO2ntI1AHnbJxRunAv2GD3BekRd3HCTERzLBKwPBRS3PLnx3w
ZnQHn22tYpRvQXbNG1QbUHNzCkovVt3rIIKcniFjKMbcfXqhUVPZBILyGDKITtDIRZxy8bw1Qbat
CBi+num1gterFcNUGYGDcqwawZXdhMX9LPP4G9NrFjur57QWF6aZrmkn12LdFtBs4z7WZMvCZN1S
05anQddCbZosWdzlXcXPamWo+pPwCEAR+Jrvd1/c2co3XdO1F/Y8R0c4FAzGrPAJJ1PJ3iNDshs9
cMuS1MOhfZoG65ufOOlV3fWfPGnhzCOQFOscBAwmptP1SNgPKQ5Om9xVepCgTRaKLh1PUtdCJU96
RBbhghJ4iIGgPU/wVy8sRBVgI5cHf8aEvzMlycmjhLifBhCtQbSgdFkQGQFMsMoOjznKQEFmMwG8
nlu7wAsIlI5fCqGME0M3DMltDYQ2Tdo9iEZyUQwuuCFMLiXckZMxvEB5b45+cYF2hNxYZOIedv3U
OdjcM+bTHPJv8FyTIQzZqLqcwzo4cjjOH5k2FBuddaCDSa5nMh/6CeDnIYDJVXbV1zHp2Wdh6VSf
htr3rpI5nb4EdWNvUTKCT6M5/1QC6aSbq9lSk6qlWSEyMHq7bqCJtWqL/CwNdnLciGRORabdbgaj
/gberT/Istb5ZhEFrf8LUMDET42tBRgOPdHO0faW247lBTM+9VoUVqc0oSGl7DRa5/5Q/ili+48O
lh/VOIg5fCxtnAXQINhSuGIRe3yniWlZL03C8FhzU1iHK18IeZ7Drn8dpM2szYQhnw42VeWv1S4/
aUh8UGuL5Bf5KZWb/HDZsktG0HqaETYJFTCd88khp49+N0sq5hIoD2Xv/+aalrkIfP4tAOLLLtry
JRaDmY7pEcL74csqN9AFBmQ2IWfpZKaVyQzKZPFaoRnSLSSSoXsYQ80A16KeRv7gpwfG/Jz2+syd
9TaeXPNlysHlc3hKTA6unhrrJ2lraRxdg255vpp9wjOeR1lV8WstnfRbkeWQHypgNJTrJgbV85Ra
+tULwF/sOlS6FjtzUILlzKvyNqWlQd4pever3qq7Tz4n3GFdaMra2wojMsIfs6v1AV4rGD+dkq+6
zcACNhtLS0ZzsJ2t5iWYnEUzAgGaVZSXjjZZYFoP6L2ZnjapNo5mOGVIvoehWUgp/XyUOK/uRpES
dp1xTngZxoG9Lh59+q+UVjthUFzi73CEQ3yBMVMWGjAx6L+5MKyAWVny6CcA5DeTKqejm5uc10Yp
6Xwg66lPVuYicqYoE0/YQJtyU8vKeC9K0JcronOAajGtSr64eWmTD5b25IqAVJtec39MzLXRjl2z
ynrsydu0HxEFwNl1NyB0CZukehtZAuiMgdRPRdcc80IDH22DjKZx4LXtOYAAxgeZoTKjGVq4dZFX
TdDBsBFwFjOSco9hBolc5WLhg3SDhpxGQ5zTErCygOUboQyC15xgccdCkb5rxgkMejCZ45+C+H8k
LH2o0DYUf9htX6t6ogiI/7TU/vvv/nfa0/17dfVcvKuP/6n/D429y/v4n2Wne7zFpXqfvheeLn/i
L0+v/S9LBlgIEJL7li08DwH4X8pTG08vfHP+Z1mcDAj4+n/KU4dQL4R0DovBIpj83tTLP8KhiNDN
xFUjFhfu/1ia/xI5/oO4L7SmgGMJE7boe3FUtT4qT2No9KayKDczv7Y3TP3Vuc7d8hHhYXrlVUZ8
7kRBqlMiPdgrtb4MTKVOMMfK362CPy69f34S2nIe4hruBMv/j4ugMdp138BzhdvqDPXW85lh1sUs
X6SXpDcor75CD4mvnSyO9KoTnty3coi+aGWQcBJxFr51ZuUcYCUxYNE6NW6gYkb/aFv640OiLVw0
mjYILetjzFXvKib86NQZSnfpDo6h2Ldo5kNcdUD31oUf1r8xCPzkkeEX8l3om7ZAlcrM5oOjDC+h
35N8g5cYG2Mxx0gZq/jesJbsDHeqdpE7iQ2hfp8ThHObCsv+SmDBRvFEXLbjT/R3B4aeQybbP3+y
f7Qe/O9e9v9rQvOAHfoXb/x7WzyXP77w/IE/X3hL/gszE+l+CPNQuWB5+J/3Xf4LL7oLEZyfEQOu
XMqAvzz8kj+E8txFA84Lb9O3/7fQ3PuXvQT+eQIqBh3Sf/a+fyirTAs+MS8ZF6G44UnmI3xfVs0e
Vl6h0XyFUxh5UD3h1pNp74RmSptqQbK5gRxf0cyo43e36K+V53s3+CJh/67GWa7MXbER2UvJsud8
eL29QWXUM1hxacpS0Hkx2s3G1aEH45XRPbBsiqAjY9vsXYEdqVa/vvxPJA58PKjriS/GnYnl7A+z
13cFJWzdmvCBtFpDfKSDNpOHiabFVdW+UmPwiT58/k6LpARpnAF5THRtVXutzN+5yn6UU3vcB86Z
1Ja2yYfh8fgg9Yf1kzcNxwHACLM8m/AIPzNZHE4dtLnfOfB/XFL/uBaGAngfjovc3/3Dmvndd66H
epiZgjH7LUKnf6DX6W8kVb1xqYW9tJoYm938+j7//IDx9ZDQA3VazJ4fF0g1DqPuTCTGGr18ssIn
LrNjrmlmI7k0xn1LzVRfkY9nvvz6wn93X2EPcn8X+xjHgR+fbGSx5AzWnEGJQ2zdK3dMGb+LcWkp
GxE0pF9f7een2UEahM/W93mYkNX9eLV+SopuxLG6zvJcnlWh3iAy62434wkSvUUWx4R8P83RZfzm
PfqbG8wKwpvL5sMXlR+uXHda+NOiuwN0Lc99OmbbCN3cJo/St6K1gmO2PFe//rbLqvDju8uWt8RL
Oj6/KCjnH7/tOJudm4umQCAjzZc/7RApK9VvLvPzT0iII2unxE3D0vkRWlAKBbGqHsF6SZYHymaO
f2HZzW8IuOn7/fo7WfZPX4rbx2Wwo7D2Mqz98Ut5BrrfBuXouk+d9JEJAg7OwjK7vWUlndqOtetk
G81wkKNLhxZuBZuAFs7kjQaz7BILZBFDiPjNx/r5Hng0finvYCgtkJUPC3TmmzjVcM2vu7gR09kM
i2ldalrZlwmd+T8L+v94yP67i+FewnnIjuDh8fjxFsyT6cRjlLMm1oM80/xOCD8TSJgUFdiXX9/v
n5+hZXOzKF1ZGeitscN9v/O4rEBkjnQVxM0u2It0YLUDK4FU8tfX+fnNJA0Xy+aSJkhu3Ue7uQ6t
kejbiKhqWIaXkFNybPf0inJkmks2bBC9wi0tHshq6dPfXPvn9ZaSkEtiwmdtp27/8TsS9hLpseY7
xpz5X7DkzNOKvnBCUI6d2tllV9tsPb/+vn9zX0GWOAtywPN/fmmW3rdLbCFxUfY83hhznj/+4VT6
9VV+WnUwifksAdCE0Pnwf3/8Zh1d8ZSZIWk6rWXc+E4aXoaN75wygrVwT/r1vcXL+xvL6AdjFPsX
ayv0LBfrPvAsOlQ/XrVqDXz+PeQUPw/i4ByKyD/kxQjzXMWzT+91nqJ9j65pQd51PFBM8aM3Bn3l
QZn9HBxT08vEIUMb/Fvr+k/3nR/a5SAgOKngAfxYz4gqC/TUM5ybcVLsfRux7j51ZYQqy8Yj7ZVe
esbGEd+ERRSsp3RG+pr2Ea/xnL0nHrretaQNSQK36JLfvdc/vQQe0B2TigcgUUDZ8+HG9WPCEEgU
hHOi2n9qdV98hXWxDGUgntzOaWmYpFMZPJjUiZSBFtoNezvNtodGqxZP0hvKg915BEIGUW+fsAKB
FXTazos2Km/HaVPPNUtyBv5n3LZpRyQaQjUHmRY3a9xMBIG9VS0P07q3s37eTeRNDruBZK+afAzm
oYTmTLh1zWg0CZcb/fe+sMrxoBjipTtweOgtaxsr+MomPdjb2uQrkuMadOTVLO9Wa+ISJhto5EME
nb6DGJncmEQ37OwiAYxEyFP+6llEp5rDwIiSqJQYcAD3hJQfox9vKvg8cCRG4Z8ZXjXlqq97KiK6
WX72JSWb4ioxxai3v36NPv4urOrU8VhNfQ7vHLY/7DljjpCl6Bfo7lWO3QDjZb4lKsjtfrMocGL4
8MbiYeS/b3uU+wHaOd/5sLanzFaB9MeASp3EjZ8N24AqYI0T7V3bTHp0uS1g7B7rxXY2ETWhZhE3
YdIu1uqwp++qW3HhjpG8csuIePjIDeKbWc27PIsvxGgbtCbdRVc2kGjNnhbezVkxA4rkxUMSVcCd
nssi39tDYa+8MIRqP+jk60ySD8BBmt5rgLXutkJaSyBybT4PajpUIEY/m0zXW6QN2XCfgPeNcNlM
Pkk0vslHp+CBRFBUxLKh61qWxGTXVKGDTN+rb7Br+P0FAtx0TU6v2+6RP4SwtvyYtT/qQoEMXHgk
ZTvkWITQpuY1itHBREzte7ckpMjLjIwlOzNMd9fFBkERYWA0iwOqdvdxjFYA1BXJRFZnzU8iSmA2
12J+5kdHcQ9wyUadC4V7bwjhOGBcByYwBnnTDyZDHHSqnVqrGq1cRwbPrdXXgtxBPgXwwgaCxSGY
fYYMxVxtUigxt6E51XcNWan3th0X747qFMSbuCEGyMqlwuBVY4MLu+i6YwxAKyJHDLiiQRN8a2ur
rXjVDPk5xKk+rSvcawx/xOjBAVBoGVtv7G5wsjS3luzzIx7V5ALktDwZmvC5NvB3LWmNZ26+eVVO
DgJLx/hv8s5cS24kibL/Mjr6OBxwLMIogdhzi1zJpILDzCSx75sDXz8XrBaqs6qLp+VRWmgWiYiA
w2Fu9t596YGeSge136QrvYuYxPZH2qs/4nD+BuQC11s/TP7XlhX1EBuqhiw1AANCsgIdezKt1140
5hFWCQpcMp/QDcoLmi/ctov8MNMIQVzieZghFsNEQwFVCotPDrM0QrVyMxdOelUUSj3UvomAcxki
Ik/GFM4rF2t/6tmtIFgYlKaH0RvM7DYP63dkY49J2nmboZUTmlNmcPhVlnzJmSqYLyixyugQRlLu
67QW9wS0A2wTSuNVqS0ST5b3dsJ3PCgGHd2IK6VG2P+AtrtnMO83hxBjC0FQqGYOdpV6ZOK5PE3s
Wp0KsoFfkLALxBSG0Z9N3+uLXRlmYRgkSes+mfjLYvBEEcnDbX7KWmHFWyAv3YHptkp3C2SsL/hH
Fn7JTOXsGFHEa4T86QCs8nApFkMc0MiJ7WDaKLgGR585ZpNT3SavMNpLQKLtI9Ea/QbNMmpjax+L
5aVN1UvKyZEWOaZFAuRPsyZqjxlRjU7UJ2M6Rm3uMCna581gMp5DG/MhYa7T4qp6hnod+sC7Gv84
CqWYvDadWUkQYRPYJbluNoStr2kOkX0fN7HzTIgm5GY6U8GoYnDkyjy5fvRYN31zP8xN8hGPTnEq
q/w67TtmASQKOIVkiarvtV6+IwEjDKkrs/Eblc6Hb/Ni08b41sLo+Jpi2GQt2/ZJL1ik6P49aD+6
M+aqvBIIYb8Qz3ynNNksJOu9mstHWybPXuR/MOMiL9CbzzPyRzYoZIHDuHPxJjaL2YAsb8qd7uxX
1FtjkJPRB7w1CXpV79NyebZchjGF0OgoNWFqYc6btHqOgGgf1Jz9HGa08Z589VX9JuLk2VeTIqCn
IjhiaLyV9fEdJ/gASrae36ntmG8sT57IxN7o6H1I08g2qsYIUxEuyugkuq5ZXyurd2zNhyaMgIHz
0r2u4Ia3Zo3iZsR811YwgZGk3uX2zN1ZRh3EaXRN6YkqMGfPTGpHIv+cjduip6M4FExqTVxWXEGo
s8bbtiUxHMlhAVQ9Jge4iRDilabPzLnB2tRbtcs5CPU4bu5NaaVP0eQcVrcqxYFqdppnBCM6Eja0
INLi+SFw4A5eMZzXqaAKTn7gkLBPVG5o9dpG2gCXTfWRUXTUm7Qw9EePY++r6s3yjJSwvrYrrFA2
OgWzhnE9acNHuT7eZZ1pBKMh9aNttCQcFOWzmCFOMlHZtf56wIiSIZA4UnXNMER6N0vHDMpvaM0v
Zr3NJx8rDjQylP5fyyw8d20eHhJdkhxpM72yaRTRyCEfTa15oW0S7+rR626JzXyGnwtMxTaxjqSF
+wTg3UBeMzynmE0NFd3n1F6oDYjwxjdzTzzoOy3aMWB/RfTfqH6HBui9g0a/HSW7YVm6yNPaqMCG
1amtL7PoBh74u4xbIkIy7wzsgCF3Xv70DHwiXDv5ydEwDuw8FDtvruIPFCrlVcv0eO/Zfv5oqz5/
xjLNTZGoucbaWHaiBtDbD2a8zSKSKTJxoGI+1JOcN6yJHxKbM6uOhsbQzckNrl3v1NbzQ2zaR3Ma
H4uyvu6H+gEIdPoVEPh9EpFOBcZ9DmTtvZuEyhBTklunZWwlvawZEDKJoKhl4c3mGllfn0B6S52H
thkfGKPjaJn0wXHmADzYjdU0sC5r+7nKOFh4TLU8fKFpRsqqoaBpj/cybtjkhvFW2tlt5tZPBBpR
bdKxOGbT+BNaHbaher6OI9IFWpQ/I5aDzRStOnxD/ET2VyNatSRGKIsMDCUxLFQdDK1CykDm0zXh
Zge0T+WmlqNLQoW+t0pW/97kh0Qawg0v+lc3Grutq+0Dkjcbt3MZZ7ciwk6GoW4j/bJ8ZpD7zqkm
3thth2c7k9WwbWn6sRYXZvSRO9823XzuWx8Px+C/snmroE6WbyFZ9t3GjHiBWwTnMPmLrs1EihtS
PeqNBAuoyuZnhMeZPe5nAVOYkQMLlBZGAV0sn8GAh4DLx5BEq4Uczbiaw6AMUxQgyQ6n1CH2MBza
hPIx5XwgWAJ+Xxn99JGYBJPhu0G2lB9YPnBiAW/cewMBUTbZAYWNc6YbrbuSeho0ZvjklM21k6c0
ZyQCh8Kvv0eTeYUtT99lYTYcVWQTZh3X05bg9nMoGqItneQmL2Y3GOrwFt9iiFk0OeRFdhLIct3o
iKthO5OPZDfmVSLiGzdOd8JreTOXSCKnEIIo6QDVFpb6bsybj2SM38FpnpDWoqJylicl2nIzL7Z7
mlSbBSh/+RsFLblWEsWYxTXA7sU51HFyMCaGp6qVFw8PjRKPjbLDvW66A9KRl5AT3JQOAWLNiznF
56JG0Wtn9ZbuxofMx3OXVFeLMA6AfHAirBkbnTL2UTbvR9e70GF+FkX4kZY2LnW1o4u0I51vV1Xu
46SKu6VjWrUU2avboiqzJgJ5cDINvG07MGL2aMMrQFW1t7z8Qi8132syTnFwWhAMyXqmH4as3By4
JQwdt6TkdLcpaQZp73Q4udjvmU8dfc1KSMhSihUy+2hqHxs0461BALNHbw1REx+CgMkvokcV4mpB
XrN4AF1/a+MDCyCtXeFggsIisv7MeClnWRFmVeXRlWEzkK7UgtWGlDdQdY7/LaHzswuzGW1Kb6mt
9nECzunV4pXXxDaOt0R0vLuzMgKSuNPryqM6p7L+Anrs4qIcuYMIGh8BzvAUebzKi2WDxRJ9/hwa
zwknlCfc6G/OQERC4p5G0Tx4jvGEeCjoSeEItGP/TFxv5EiKMmt03W/CxxiWOFhbJrcxmRUuN4lH
ehJqTyaD7vhKq/37gJp6E7ZuvXNK78mZTEDyptxXJVmXetHp2SuspyzyHuMYnr22m3tmOfdupKtb
EDKAz8m9hHZ5bvsacRTC5G1ruQ9mFv50uzDcFVF9MbIkD7pQo4Zy3BP12gFIQrf3MWEw/1D5lv75
XRKObtBVTrNn8nJfNekbUeAOgqH4rqpzSi8ApsQrd81Ppvv3BbrZDfkehF849UsnZBEot/ho7Zlk
Dd8+1d5M+JHZI22dyPwk4muGRdjp8zgtd72rsKWRxLRXUYputpkLF3R78z0thmuZ1zcJ77Nzs5Ca
ZnEA2vL6StAas3fcsOyWK/RHr8QxOUFZzGx7VCcLO+q1S+pCuC1MByBiXL2Dc9bnvvf7wCXUFiPB
HRnI52lE3lIXqX+oq56X0OwaO+a8sANawiEg4UkcKyZeCbm0u9QiIR0Dp7nx0+KlWaAFe5odjc1l
g2R+NxP7dp1D1sC9BwB2KJ9x0v9YVONdBCiIG+E187lyG7kvEu6yrkxjlztTdGONzV7guIwneWBG
ZLyOJRfG9nLwC5cHCLr8ocyNCzHIe6+bX6Kxf6n8hA1yjk6u2x7WhB/Rgx/otHVd9d19NchV7Nhc
W8TJ+goSTEbqNO8yah5Q/g+D7z5VqbYJx2wvjVBf59K/8wfrOBTCPLUeP5PhgTXNh2mXRt0zFJBn
M2nEVeNVWIyih8asHooBCWm2JK9ibA7Yg0GvKPt6JFA0qDqJC94/L4veeU19o0XLCYXDDG/uPZ4b
tqjK3dtDe8C6S4LGinnsIXygNrz1yOgyMZCV87Vs1YilzT+RYX1Pll4UjC7B32IC6l0XmFIm1GkF
8Ta5Sa4v51tcdRyazZ99TYCpTHAhx+iqdm7u4kAHgg1OCmWd4PhajeBizVxm1bZJp8nZG1MLzi9T
k//M2bF/9AWRPUEjjKzYGkj82FTSNER2bZliuVWI2rMHB+gffKTez7sjKtr4pumM7F5HVfOzq5jK
b4y2o4JssE3eyrxFgG0mvW2cQ037B5iMkh80ddSLMRb6aIh4ukXC1IyHaXLVc1Op6q7GmBEGwkyM
fI/LT17CmqH6tjXH0DnhG893vZKZt+WR8pqt6HCd1YP5VI3xYF6DOHKfnLqPL5IG83aI5rtFhk+E
e9zjlxdvWmt7i6qd7a4GKfRG3M3dRDDbJmlkenYilFsbMybzdY9YpH+FwEUcgO5IOw4rh8NvPN4r
WWB9pLVldJwd0viGxPgnbeP+LvncWpPezjk6X4aLjPx7esI4RtuJ95iv7nSc0wUhg/BGaoN4mCjs
wjcVp9kdyTO7KoWZgeQsCBcYKXMDGalF71bIcDrlzIvZ2qvJ5i8tKkA6NViBannJtFN0XrCMg+bW
1V1VtlfjMH7J4PlsukYMTy1JHKVXv7guElGy6kEiieKA4Y8eSVllxxQ3L2eR0CRcLV2uEr/nBODG
X+JMkZZltmI8Fmwqm7xTL/ns5Y9FHX2ViNZZfDWIv4wvZxuVtXXzHoDYCOthE1Zl79FMwAIYRU1s
bXHzTMSvogbuxpNhIS8erLt+qRJcLjK8YuT+VmVpdYiSWT/GtVGM14Meyu+c1yIAUa13yeus2evE
yx8izEMBpiMAJL2hmC9MDzQtt3PknWMMbxc9QlI12mg+gBJjY0tNTlhpnF6LMlKPPOnfu1ZfEqp8
BPxtWoF8QN2KKcd4xpJAFzZk2PM49+1y4vWIoYIX7FNdcPbLATJcXPJCzu7ifyGe0jh7pnuJrPQL
trbhqrJR08euv7wYgDM3GCQI1Os6TzznFaf8Ic6AQsd98ewvNBWcpFCPRODyFXAvQtmwvBNB8j6q
WGe61Isfv6N9cd7VqMYXPCXWJu/tlwZ90xVesfwOjR31udLEp3vhSEnBZB0PG/FdjdaI2phqT3CY
dK1WNjXwithksN/pd7BPeKEapmpT+51pN3gqVd9PDSb9OqYjxaODFQcJr4SHesXIpNyhzytOhMQO
J4iVxTEZ0fhXtRqfLT2HqH5956s00aY2FNcBJZW59+aRMlFqTN1V5d/TU/ICMQzQkHpg1Y81B4sD
psV3r4JpExqoH+Bf4YVys+c6NrbZsri7RtcRRghKtyS2LDI45y498O861WPUgs7bFtJpb/oaRSVc
/VE82woOzwrerTfEe77SHUF2MzlCE4GqzCs8CeKwQlBAe5MuFvfDBZAMLTHl5CcibMttr7BybpoV
9DWKujvOtXK3upigTdYyN07V7KS3beHUZwJQDbRAMcofFIERCcFR9OiKTN2U6XBtFLLYOsQIvOb4
Bl7LLoWHbHZk2Re1K77LmLhRGNLWDw/VJdMBS+OkIdX3u5c1i75jdp6TDdeCSarX7jLnpCbdwsKg
IuHZiCBlyjhlwc2QqDczNd+acTqjjt/Xy4A/Yeu5PVLTTtuGe1/B+0SGPtgsOPIEWzoUBp1qnt9J
DUHUp/73ReBBo7W4kFB17ryoDs9mnLQVgXgYluhM0889mxDa7R/gg0aeTsyFIf7spWy/IXhup6+w
edj0Id9Z0RskKXLlxNI7yYk12EU7sCH5S1f0vyYRDtvaAOLa2KTSq9FujpRpAUJnGijmIMwDpCVL
nUztOhXHHSdKHvFSOm8RkJ5Lw0GftL5fIwTivrv0RBlKvBg2ve44iKT27nPk7+OZkE7X2od9l03H
qi/6L5WTmwCAM4f/QyMRBW86ayb7NEBcIz3HUsNSx/pjAR3rpMZGMLVzXtxa5PNe8nlI270FrewI
s5n49lbFZG3DRkzpYZNfJd6KphBBAfKk+tFLo7MhuOH82aWqsBXjMSUIL4wmvAutrobmSCu+AAUf
g2nbMbAsMK14wqDDM9Z+draSsPd2KZ3UbWtIAIjjwVyM+9nGbsWb761AD2vJCcdr/aCnbCI8m5az
b74bE+FiVXfXZrjo2w6bbV+znfhmcwR+o+4XWqxbDxHwFXf7NaZ8xevzw+vFsstcUrq6PEFFTwdy
7jx89As9O05W9Blwp3LC6fXkbOeURst6eI/3dlW7HCm/tfFEbqdwDEZFUWfuOb2HhLdDogui9iPx
PdxI0zcz6p3byhkF0bt6H41Rc8dfsR9pk2dPlj+oF2HW6XFQ+o34It7R8eIem8oCtwRYbgDbIN1z
xWfdpJnrcYtpT+661irp02Hq8fODLfrKuZ/Akbk4C4h4iHTrzMAoRi/GnDlrHhGnKazrAWH7W2RP
oGjhJ472uemmgjAL4ITpgptYpiRudwmHdxsmOtCyuOcAAPSXYwjnQ2KqbJn7h6ryZvs6aVII+03t
KT+I23qlQADGXjOHjQ4yWCkxPbJgvG5vjaMGZFMgl7xDR+86R1kluNNsA1lBiM85uwFQIRxAbUQ3
n7i9yXI0cXMtUIZ7PrfrNmyW6ESYvKLgiACiNL3M7imNdfTU53NuXWdasBU4o8H/zmxA3kaQbdYD
DOoEZN8yvG5x6vR7XfpdvI+VXQt2Fw9KCDDJygL3sszWY2ZNQC5JhuryoyA/eDp6hcrqZvPHNgHO
h1gqkAdNcrE7Ky1usoZRzlZMQ0fmgFVHAD58EA7GjU9qSHLkX0YOTjJCfmX2GJh6qyVBwW45Skk3
m8+qKnjlAUK/Yw0Te9COVm/sLMQJ0wu5mD5URo0pzTfi7gg3VcKco41xyUTdHtGOTeuc56XpO7je
Yd3525Z0iV3UW87tEpXJifnbT99dvvDK5DRFpX3VtNZ8x77dX4GWvsJRkB+L2HcOSBRWtcdE38ZS
/aGQ1bID/lIFndHagdn41D6lPZ3izojBHzBwJzoXqIByButj8FJjz5w8/BqWsiOgtrbjr0WXxNO+
A19TcpondfhI65kicmz7+bpscYSvCWzOUYFoIO/QoumDZde/LfSsjzLxiP0b/FRx3ihDfGDZnG5Z
y5ToRQfzZR2lACjhJayhGLHMLa98Bwg374ZWXUdhlr3pyJzvDdOX92OXTMhQPcBPLqnzp0WIx0Hi
3jYUYDEkGQ4NmxxYhsy7MJgbv9sb0SDPCVsEEbOcvA5Ybn/kkZFuMz9sHmUrOb7QiLP5JvMycc5r
v2FCnECo6P4bFqiVuUFyYU/uYoDFFc+xqAx+0zkBKVPOtLIIjLePC8HY59IM9cXlSHrBLgnKU1pf
7HLBnMh0Vr7ldAsYlrm9BPJlz88Zw9WXOLOq+8x0v4KgAM5jFt6u0GN4H4YEIe4yb74YZq0OAGbw
d8uyvvHallzGqvdA4gHEoW3HfRIQRplIdtl4gi0Ez8cBbTKRZHUABIR/Cf/qLRisYePSmeSYrSSU
4HW3a+IXU4TWlVsPb20m8x3yvpObhPp61o2z5Y3R3/q9a52RFNVMldr6u5tkSbg1G4k1oy3X3mhq
jdWeCSIZ96oJyVCFUfU2GHGEDxl6pLnrsoIVlk3O/L1xsxS8WWhIzvdpQpBmArXLnvuvU+7xmrDE
vcG/dGOZi3M3WEyDqC3K5SyYFvvbmTHZ7UQVsu+McvywVdPdl0vcXYx2OKemS3/IdCb3SOeA0RwE
ThpCcC1BPmbVYr3CVPE2PdGZO6uay9vOjsSxdZn9bzwElTi4hjQ7FClMeAdxTsTGs8Tf4tDxyMGr
BEwBZtmMXWuI57YHhbJAw76ZoIChM5NXC56Ng+njkid/QU7BVCuS4tLatpEExP7j0EKinBFQHpg/
+szw4lAe4lxyLnfBtwfRVC77xRbNDUnM7RuACes2zcYfgyh90ODNcuK4EsFLCLEsWoUhTiU+21Pj
0DRTma+uzIR2VbgIdbCbKcH/soT2PYnu02vd1dLfhmjjbySg6ocSdu3Bb+t8tyyld0uTxgNZHB5H
RSJyuMDoEwOeaKEfkIAYT7NT9vctgzCK1qTas/RRQ/gi3RP5Zn3pTMXpDL+ndYoUi3CjdeU+hAkD
f69KcxK9Rv9Yp0N4HCDxvDmJv009UYH/c05ZGS+viOdoZEcroy512nvDDrstcZgTp1asBY+DNZlf
JyWjWwWJiteyjOnVOPJOamzBztpCxV2cHgZlJltRISVAfRfjX/QLjm2dPGbJYh3COIOrUQ85FUYe
svRj/4c1hbCmsvIHqYMT0QvD8H1MpXtL3GHTbeoBwanbDVyHMR6zbQ0FBxGQN8mYmibNz7Pb7b0V
W8kse283xlGHZNYrJ1poiKqzlBM4BzyXgV/Nr7jc0h26keeiyN4VeZHsIwWH2pro4VJcV2pNUBlx
LTPlNCiHQDKDlgWmsDeKtbTBe7st57IO6J3o64wTN9glHT/Q7S6vtMgfRopmUKyJs606DhHGwASS
KBX/XGnBOlUzp+GoMOb4qmubZO+PxPQi6+i5EWyH/uTz7i3oU+Xj8riIqdpm7J+7cYrMgNxVlFPC
30WD/eSK9K0AZL0H1B1tmQHuKLvM597MjnTTU9hq87e6M7sdpCTzh1HxKkqsKbFxVc7Pi1fD6KkT
0lTZ/5e52CTai8/GUvhfwiLEdiHcGe5fYhLLZI+4lrbeii0bfhHMmhVmlq9Ys2oFnOkVdSZX6Bmg
Zt5mMagGUshi+uxw0bpfhLSVlcZkOL7yVn5ajC7z1luZajadZQye4kDfkPPHSl4rVwbb4o8iwC9Y
PyW/CG0rq61cqW246VfMJSS3eWW61fRXbiITzlu1Et8I5SU3vXP9q75seQGSifUgQne+XuaheVYr
RK6gG/nVcDCtzsYZBDikOVx61TWN6kD07bdkUMVlGBQ24LRIziTomkc8491z6NkA7BrhQSFtmg+d
Y76GIB1dmTCmN6G1glMID71D0AUNj62MwcKKyJtoWgSqT0kEmdEM+t5aLlYkg2ptYYldEXtSGqpn
NKH6y+CUxq2XMJkgF8Z8qjEsXkIEprvcpN9FaoUm0nNF+QlZfycCt7zuct6E+4746SOuf2eX2FgB
ez33b6SNE4O9ggI517EzF+B0NKeum5lW9gM5sgyDl1+wwZF27hn8MW1aqsUv4y8qYWNm21C4+kA7
xDy7U25s4pBvULbordI/4IY5FiJHa5+I7Xn2ztXKQWSuXX2b2Wn0kafaf2yrDGhyuoITY7frZoaX
RnWEK8wekOT9bkaddizcud8hReBpS1TbfglbqkvaGlBvt6CnM2h+gymudGvY54h2iQzw4LnPdiTF
z9ib/WPfUo4RbWOL51o53f1k28ZzmQzypl1zrJd++ZI2XnGjOV3dW6lqz0XoVA/g8kiTrqPCOjlu
M7S0yuUCRowZ2NZaIZW90PMN7ft8pzgTis1Iq746Yaxil3fGyKRHHbWjvTWAexN11xPFWqm6fJ+t
MgaOJpfwOYaA8dPKQp+xCURN7XlME/pesGyweaYs+aQCvQnGLX2Sv4CciOCAcxKBDNrbMburvuuy
Axsa5VquFiRfHBknFL6uue/6FXPNbP0R2YKmZz1UFyPmoPBUTOx+zowQju6I5d01deym6GXM1nyx
kVFQN6VOdPbKMgw4jDvWUZa0F0RdkD+i44qxhq1HBfxvBCQUEBgZ/RB9OjIKdVFl4eA+S6s036xu
as5wU9gflKWZVFjLde0z5ovysbypJiP8gmn8LYbwwhCecXem2MemJCEOwdW3lhbZ3q2NqWb6tx6Q
7eoDD/apF3W4afz0pnKH14RFTqNQJzJIqhjbZALDtdE4M7eggOC+IbIq7xQCqWiH5oxdj0L7SN4s
ECyZoIMZrLQJIhlWBzOCrrBx5qLiOzlwpmIDpsDouO906JJ925SHDrjSLh7K7iZPxxYqbSaYUOFI
QIHtbISJoCVtlb+P57Y4Sc4LgaW9d8hi6BrQTh6Kxuy/pIYZnfwqjDpY6U17HKRseIDQPnDOhQHe
6OjC741sCPndFaGQGqnpBPd6wXezz+KZBvHCTSL8t94CRCP/zBdL8TRWHDu3TjF5Jn9Y3iwQTS4e
7n4676DGljP7KmNYlyExxROtLkagNgMfKCGG7e100qenLiopz/kzsevYpJkTF8S55AOqFM4i0RGC
htVulZjGXYSWZE9nzxgCIHwPE5NE6IKaGZBro7nS6ttoKWiOJlUQOVmQGDhc9V+XMpmOplXnFA6w
CTdlB7PMGhTjyrqy3a+tMpAGuu1c3EAJT68mQSzwhnovZK7FUTkaxLg1RnHh12Zz7qqUe1hWyymh
t/pbjSXq4z+5IlBYIsxxVvu+5XHs9T6pvatq6O2xrf6tnl/goWhG8s4vCk2JjsemRGDPWg+cvQsW
YfL678zkXWa9fdfih/E5AB+nMAT90ugSPSu7ob5gDfaoxlJdwgTvrUFu67yPMST3hNpsV2j09Idc
+H/y8f1/6etFnvsPLr/2x4//jJPx+e//MPlJ/1+I3ZHreVJi1bA91LV/mHpN/1+WiwYUNT5mFvTX
SK//bfIjMsalgeWhyKbcImCKHJCORRL/3/9j2f9CEaz4I0chFbcwq/wvpt5VRvynlbnayzyl8CJA
VOKS7qeV6YUcAVIOVJvZDEkDJ27lzodhcTQ0BRED1uHWdqfxnuCRcDuFFjweYB7HP/1Ylz+u9me/
33qNz5+Bn8FDhmBi+/jsNNROMllF29CgHmzzWC2iuXVNo70iuPZ3AIVPUvxfX5eJBNZGvNKu+Bz8
QQncqVH4BtqB2t32suHVVjb4DX/zxP9ydf3Hd/IxXq8ZzNwsLErWJ/n2ApSgjhy+U23AkSMVaj55
ttcgZIEedDu5Rcp5IGxSa9OUtC0CgWLVODUMbt6z1EJu7do+Qw3Laesm8BbHf8pmUyOIHUtFVqgz
VMa+R3xN/Kc7kqRRAVGgDAsH2oNLHQIELEiyDBWfYqdJMe92UdNPHy7etx3Ouwj5Q7rG+cUwRwnV
mLWad4s3oAgyI6e+ska7F/sRJZIfUJO78Q74T23zPpZI0v/59v/lnkD4BN+BRxrru7DFp59KWzIH
simIvYj0u8Nbax+S7Xj+54t8ShTi8ZKgM1jsWGdxY3jq01WaZphkYhAJ6NL6PRp0Va/mkGH7zJp5
9ker3ZkGM3nSVEHaqMRK7m30D0HSoknXohzuptT7MArKwd8slc+rn86TEKvHkyEJztdfWTV/cl62
MuvJIeGDLbwZt6E56XkzDro7wm0wnv75V5Dy06PGxdiMTEwovIiIEPpkztG6yFK3mJHV+5PFuRPQ
Vhqg8y2OEWbTd2JiavTWHMi+uDKuK9TN8fKODESnu6iS/sFME+BaJqSc15L8E/zjsSBTZcwKBwlJ
i+w7SPN6/u6FiyS4W5Jys4rMkRaKKXPM36ycTyYq7qlJ1hDfAok8fqPPoYTDUoLDXFAgxKJ4Xlr6
YAk06i0v2xsaIR///Nv9zX3y4YBAJ1Eeahv/kyvNQFYA0ISwYxvW9E1oL5Rh/AZ3pRFa1/98Kftv
bpPPPcLXCOHAgmrDbfzTmojRfRvOQOeuHBNR7Yq89pP92PgOXDDTmI+wlkrqo4ISeQNfP0LQ0voX
cnU9N0B/aRIvk0ei2duzSoH69yT8bGrU7W/t2vYBjlWWVZCCXYuQg82IbHSa1bej4WrilnUUjVtB
yxTOXw+7ivkp2gBYKwu+CFC3ZKm2dF15c8wUMWMDaDsq5aW3ndC/YwrAaAMw/JtWXk7XsDfqMxN/
6mSaNGxXvVMtKZ5pHzlBU1fwEUaE3/+uU/6rXfFXZvuf91+WBo8740nME2zD6lOqNRi3BjsdZbAd
V2ETmHL1IHlS0wTwOHM8oyBvv0Y06JiBdz39dEA18Y7RjX9HSFPK6bsjdBoJQPsGDT38yvxw+YqG
P78BNGOXG5VOmSRXlt5uWyXgcZvGy77/8zIwPxlz1vVN3JqHMQfzGPCNTy/nPm9BwCrOtlVZpcVe
zeVIuGBYbSMffbkoYwiqypHeoVdNv+1sc9URE7zUOk0YLGOZMieORufMaHR4tpzaAuHEO2db9Bly
xn/+sJ938c+f9ZOPLPRantV1f02ZyWzNFJm76tx0989X+RT5uW7jkuoHnjf2QvhL3qf72rXzOMZI
xoMpH4u3HCg+uhuZ3RU6bZ6i1sJ1S+/13obHdytNWO0BzC2ocVKo4fLPn2V94P9zifFRcEuxbfNx
/M/JnzUs1ChcAY4medIByobhIera5J25zo9CFSsduBTbGpijS8/JaX9z+b9uflR/nsUW4bgoA+Sn
HxyRvTIGm1LGiCGdQ2dprsmWrDf2XAJMEuTA/c+7rRSOTQFLlCHclc+ea72U42iJLgrkHJPKOVfO
sXfAIVaa0YQGhv6bl9VfV9R6PQ++C5uu/xcbcM/qiQl8X291g2TTHMugo13zP69broKNRCmyHnnK
Pj1jMPmwDRGdw0zUtyHA4uNC7+D+psT92+8CWQE9hUVI8edycPJKlx4S34XkacBoRtZsob39m7Ly
X3e9v7sKFHOqeAA9pE9/em0UYTKOMHqjICOzYWsT8b5TfZT/5hn826t4RNFSRCvYAp9+MRUVOLch
WQdMk3KSfXorP079oB/++fHixPTp8bJ40tm+gHGwBD7HowupE0WOCbcfquMe9ClTcf7TQ0bGNHqK
dn7xU5Q8WPOt33xBjlB/ubTJg4WugsoM2NGnV30N47dpQ/ayueEfF4jAnvrGGPZ5DGO+WnwscllP
Ils/lPvBfu9y/4m6KAzCMKl+89CtP+Z/bjJgSOgYOOvREUrMp/1OaclYFlX4+mMjnif85VeiD/lP
s/4NUwE8zOdr2Xh4ecQZF1jmXzAHmM9bTaMmpPm1+C887T4N7xQBQICAwqaxT8vF3SfkmJzRzRO/
5OUpuStWBbLYjIb4JQWQaJ66pMg6ZNAD4FhKcRTvBbIy6I5UmBUiJD9k5m51xBfY4zzC3EAJjYmU
kvcPLV8f+Khf13wZhhK/edr/5itSvAEdEXTJKYPXO/+nwkozxp7mUAK8pOe7LyPSj0C0DsfFcort
P6/fv+7PFA/UcJzroYkq8enOmf2Qo7nsw41R1OIHTqr+mhYuijbp/6yasv+jM/Nfn/2/fjOiN1eC
C8cIXkefbfe+KgpSC7jcPDP9TI0avAijV3NjdDiCf/Mz/s1rmC+FVRUOGLR1mgj/j7IzaY6TyaLo
LyICknkLVJVKk2UNluUNYXlgHpIx4df3watPJYUqOjqiN+0WBSQ5vHfvuW+fY4VyBhFETvVfbCJi
3a0vB8R9l2tbxnssRvp+Lk0XIbAn7sfe747Qa/SoMCC8fP6U388SjmEIDsPUDUzh+Scv1Jw8dDEb
9tGdlvZZJHOPNQtGcSA7iU4QwPh6LEvd3hkoy85s098/8m06F0CaOLnCxTh5wyjaaEiOPHI4fVaI
Jgcbb9bJMCUO9MwDP51zt+8R6ptvU6rl3HaKxBjjKgVMvXlN8vEXaedaFLsi+T+HEFVKB9gU7xW5
NEKuk2nPgGFqyHGShG7Sf0/WfMKMn2rX1F+bM5f6dzT777zG26KpxFWcrfQkTiuieYGgvGp0LP5r
NVGIdv34sKCo0wIS8tRMbEZhmxcrHc31iJTZj3mVtbYQ6aUMG5K252dhWUmvDPWihz7ZdjiNaIPQ
KEpnNblfacPbIyG8JfT8odboOZU+BvG1W+cG3FvhljAYhPb8+XB8/564LSAKZEcbOiiubcj8Z37J
LYtOz6qx60RIeKE0xAzNBDD486t89PQsnyO8g7HQ3GaXt5dZUuo4Y4mb0a4n+aJK9OBB7M1avvf1
RLy00wokW/cnYgv7uoFvaaN5DpAil4ciKeMpnCwL/LufsUGw/2Uob26/TiovwLOfMHvn/ubgooig
vhBdigvFa8SA30uZqLD9sgPh/Pk9nVK3BCNioxdSnmFmZjk5uSd/zoZV5qTzDOTNG37V/exntKTW
krmXVm+x8Cpb3CuaR49xip/VEa15hiLy/u3xnfF9cX2TE9e/We8/b2+sSneiu4R7KJ6Q9sdxy7Sx
Jmfu9IOrsAncdjSWwYVOpyyMItiwUJ+HBrLzzYBhI2Gd9N2Z57nNPm+/MCzZEMzsjaXjIvd4O0aK
dWLDbqgOHW4/P0u38v+OmVteZDL2HsfMLCJ603QQCUO2fs+zp4e1LlwJI2Mdz0YubzvPtz9mWwRZ
LFybShf7mbc/ZkslACViq9AU90UcgPwKJmDA7LDOfBofDCPmLxYlm608w/OUBtwu4JkSDQAsbFp7
vF4te6WPCoMJS36XYl+Y04l+eeda9bJrxeiAhxgrV9zpYyIeP38H7940Gwx4xGzFiX6hyr/97/8Z
T7rZVW2eIREbhji7xiVObMbUT/vPryK20uWbh8sFWBxcqMDgqYzTg+jCBrZxM+qyXiEwpZLNvacG
1/22N8MqdTj/pla1G9K1lgEaO/1GYnUBNG952g8dWcIDthn7oBoxVdEaa+sViWvpZVm6/aFXnv1g
OcsMeq90os9/+DYC3/1u1Oo2+xWKoI779vFkjei9WpeIF6zFAu+R6oEZNwibbRAMn1/qXfmXk5dF
lZXjBLsWGKknG5ZEWb2OYhucCucN1BT02vGkaV5iRVNH4GRSDl0PJogk4q0Tmz7NEOP1neW2FREk
6VQHytQzggY8ywwWgd3h8x/4wVAhggdWG6vH5vM5ObqJfDWaOM8Ibu3r/Ao5v7qJ8+7MDh+W9+kj
N11mHaiKeCt0Zp+TJX6sRmMgkox4JpH3NHgw6hBMordTvhP1qB9VapF6XRJ8JwMTRzB+VtaVl3yo
Cdqjm669VNmiPw0kTKF5dPKHCi/nTvl1+VSOBGtHlW5lP9sFc2FAKZYOstktxg30bYzp7LtxIyqu
8Ij2S0vuMjWtv3XFWSZkk6mSKxtFwY3gFSLJNLS/ldmVMqQLMZZwy+P42wD0tQhES8BxTxTCL7bY
qMCryVLmLgWF7wVJRUJ66PmpC5WATRX9Eb/KXzkReJfwvsgrWkRjsF2kUPYnE3J+WHOYljtLT1YR
zNJuMFVnCp0iwXvrvnbT+oe0+3kKdKJocemQGov93encaW/Ixf4lXb+E4YHkYozgXnWE2SLBEujs
/BJFYOMpMnxsmjHXatLL7EjKnv3DTmdwCraT1t8seh1omhJHny79pCxkMInt65xhYJDB3m96q1z6
eh0g5zTjcADmQEBo563PfV2jdCWDq70fzaZ76ly53hGYTLoQJ1V2HbgxcMDTkP9mssK0EVgCMsew
e/7wsN1fN3EPOj7RRy+l3b/Wv3Tl1DuBYGU5WoAMkHCPjdNHnU+8RgR3XvsjB02qsMtq/EO5VgoI
hokmjj30cBiRwhng61peDxqhtJMiRH26aoG0ZvcVI7D6io7W/2q7I4QobwF+RRUZMV5tbilLDEg8
KubQlT8rAPNLAPVyvakL5GOHadSHW4pN9ffUXM0fpEHyJSdA7DFDQKEr79BZwAmAHGCle2UtnBvV
ihMtgGzjZ4emq3wVKSWcMSJDkCCDZayqW7+Svbdba5PNhY7ntrsdIRgvUYmcCGw/rqEakesApCT3
pEQsFPfcse6svrETjYSA0ZiE2EVVP7p/mpWEdAgFQIwo1xYbNMgZHSeMrdg3vpT1nLssQz2QhMmr
SVVVC57fwJYdMR0LfQTyEXJcefhvELYIL8a+Ma5WTV4GN4vI2u+2pwc9A6jKoAP90Vfyj5eMjFcy
NfsrrfEtiYYQxQs55vHw2CJC1AJR5en3pmsHN5wJ3flRxWUHeMZVEtK/48Y3NHUx5qJzTJ8mMaTd
t3HSFy20zXbOd35hgSGSVZGAVkq9etxh2sxpmdJWcIipNyiFQBPxuyvq4e1TltFyIuJb4K+sVtF+
LV1MfNsWbvmjJs+9KtpelAdUKNMjWuGOxLyWXTo/p6pfhslIMYIot79O8HZsUeGkDhnQpF/KJB2/
q9aDk7Ft0XR6HrjYAwdaPNLN1S8eR31xiBwnpIrwqgHNHwYjPz2Uxbg1G3JLEchogZNnbtdFHxlq
VC+NnRI06bbTwkRk6Wgx3W60Ltu2FPql4zkz6YhFzBdbigkju/JomBVTUd9nvJ7mOLeaciI+Yd+8
QvnvEvegE8uLecASRiT7wT8MGkCzoFJli7DeUSV+LmlOxJu1aXOzkNSlhWrO/YUz+ojYMctjvF9G
Yrh7zJYzk6K3pL9VIlck6HTq95oj3Uun9rVrYVJNDBctbl85FqG6qtJc3Pk9HoPIc5i3w8KrxC/C
yiw3NGE7kVJUw3Bl7txm2LyGNYWK1wylIp5nlyTgvmiK1nm8H4kOa496Ch4RGtZUtRe6XmVPwyCs
NLLrqrNgdJkFuRe9NhcBeX5btICvVtrPyO0gTKSc+yJrgJm5t/wO81oscNuCyRx7XDZIzEMksyak
iAo1G6GrhS530rTre3eVy58S5VBJ/vVgfreGBVI2OnEWj7nP/DwkRQhJNfYoNE9NtyJyh0KgBxz4
6IcBK57AK/WFtd7VXpe+ji5xE9e2z7J3McAEg6MHWwbDv8+pEyILEsIoH3UksDqofgSA2fp3bZz5
ARU6Z1CR2KD3lUMby1jWKNG8w5SPEtUsoQdk2t00GU90iacrF/0QCAmd7zTbaW7yqrXua2VrB3ho
6S6PVUTPlch6CHgteS4EjD/WmXunhvrRmxgzdDKxvHwh8+mltIojh8vdXBR/9Czfs50+2mhVWSC/
NLZzGzvATTA3R56B7pmxjDWbtDPlHzZ6FYrW557l3Wr7KxQd+UOTZ7czuBvsg6+5i9WjI0bEeGlG
gAUVQMFfBqe6ynCPFn8BnsseAdEuq/BqlMrduxyUgT13Bk8V791qchBMB26DxKTY/JHgFsWwRFm7
jXVig0q9goyQjvcxjjiwLbavLmhEXFFm5d+iTHB120iw6erVXRK7KtKlPGRu/zhO1R6VY2RAc76J
55JpF3wN+OWvFsEhZPyRo6mqBySYz+w1HjF0U3wc0vmHjvTyQl/cQ7OsP5zU3snev0mEfcX7vzdF
9WSjBLUz0BbFIO69Nvm68RXsAqwTed9VF42cB4OKte6KUQZvZ/5byOTS5YgUVyRkVMnwZLTJjZUK
LMdqXg/mmh57RZ8pyeYHGAuHmQiroAUmApHrKe7zn0ZHxMQg4IhO7QFs2T6mAQURo97Ty/muNGAh
uJ3ylNaN3ugPIhsi34/rEGcWxW2Ce7hNPJSrOAzQ200sZWnuwW2fkH1VKWmZGimS5nrnVPb3yZif
NYmrBMCblv/Kh/J3HwOZUcQzi1xdJ3mx8+eUDVH1BbgOkTKaccwTw/zhZbx4MlNDU5sVTkqwfTEB
VStckDWPZqH/bhhAO0I8fmfmD7Twh9levsyJ/VzyPQWjQ0iOo18koy3vZ/iCE2UvB3dsLGZoLCgs
2bcsED1ckGm2RGdqJljz2qF7EVrfEG5Y3JVZd9HAXXLzRA/1dXzlw/+CV63Ew4pLeXSZ4mSj7scO
dm5sEg01FtMIlHGLIzWqjl2ScpF9N/XNPLT6dYcSe8/C7D2nDB3rqM/2DQqsC2/pL2D7mRde210X
E51o17uG5NIEQ4OcuDS1WxJOsYRvJtkmUxcx25lD2he/a7hC4Vp1f3JRPaKHBMUCOKXvf2Kv1Nqg
b/GoHGdsUgSEDRbm+rppYuT1tvrm1Kb2Q/iJ8bsSJWgNYbgLSAr2IAmK+BwdQWngvve9VgAn4jzO
JtIkrS0a+kXeK9B9/rEfUqDDur5Aw0l7gfTc6RD9BylKfBMt5LB+JyrQoBm/pTpHOJ79PuzSqbh1
PekYu0VS9yrNbW0BIkWSn86+ndQRoVwtNPNmnkK/a/TDkCcW7YxWMyKrN7IvsW+j46/4LGAOQrpx
eA0O67S9+Ghgc3g9nBkaaWGP61dr51UEzAVobhIoTsR1UvaPAagwiEyJnsgzmqNEuO/uJjV0XF42
S7Zzae/xBwZv/MmZof4qRaruLWee8n2RpLQFBnLZCTbCcYuLgwhqP5Kd5/1O8cn/QE0ZM3rNRn51
Jz6vSJYFcJzOI3u8HDbL/dyakCAnCkeXQw2wh/Gz1mXUEucKUCIdOmTgZMEjdAZZIMO+RMYOiElC
rlYsLxhiwF6yEqYbx6DfrUWGn4G8Yg2PgnQmrETzaGehYSk2IrYyOtq+luKfVJ5z79sS8AaCCJiD
HQuKClDmA1bDNmss+xTWOhnQSJX+LrFlVjynjnxvAtonK2jBK42ROZu47zUXU3c4i6KC2ERVbLqS
7opibDEm894sUYbcSqZY2Bvs0shgn83kCp5NZkSmPoN/nLTR/pvXEjdoI8fkGX8pDn3bLdNXw9cM
cDbF0H3TBmO6xrZOVAYiqYXuZExkGd9jrxP6K/r8xvUqFnfyQTUwrom7piHwuJVV3MhN5m9fiVfg
eL4EzmmsT2XuVUnEeTz+5sq+frW1TAice7XxU8QpybraqLfI08bhplhMgyjFaa3YklFfsMNMbh2/
tMZJCGMRkfxlIzGaRMRz+CRn9RLdgu6bOiQZd/AuqCnhEYQ3CqUKU92VJsvm2S3a6ZZqA7e9aAPP
lwalthWBKXIFfaMT7O3hh0BFt9KzspvaZY9RxOIHE7fww9hYWdW9cWLrlqxeBSay0IF9ybhNjjl5
St8TVZtoh/PMnUKvcjKmIWGOr7qVNHd6l5t81BYgLqgE1be5AKYH3X1r+6LIsVFoxHyJgCxq73vu
I+cJ1sUD71rW7XzsTULJ2R3p1VWGMX1LgrUcI7LzOPsKmn700WAuNHQzZ8y/xM4MiW3NF4T1IGOm
286s4HbOXT2/csbI0LuY6zDs26lobgxXphzpKy19bfk/fHeAm5LJLT0hI0lCxRi2VeOxf+g1ArR5
2sOdQUj9z9XHFokeTRM/GydubhBCjEboIxXa8soW55fGpvlrZlQrpwK3MrxD1Vs5IayxR+mxG7N2
jOJcpBvfgWPYflhHAwijpZfmXmsaPDQ+0pt+165bkF7Som+8M622ayOM3uMvyi36EMFX8h+wEdd3
/NnppTQazvGF7i8Pqc8WF9LXiI/N6+Xw15B1DEgm718G7C3JDhxDB1SJigEHIGyusNc4g0L7nof0
osPYWJJttiTtrmtADAVODDEm8P2Mcsey9AR14mjSCJoRK5ArzzeyZyNJy+cY3wXzBYB3YClt0dHp
Ip+908iO57sv2Uxq8MolVhbAyMCM1o54taGar7NOS4vdtNDqDacBwkVIRAzfC8bw+OglHGg4RrQA
bOje679JNsvcaAJY9ty0VjOEYjDEGi66m16uwCCALGjz4EVuzgAgnV0p+GWicg4VaI28ryiedFOe
QsPCUKVzQqW1Y3s3pT6CPOQYO/6iBAPIsKYRT6phza6x1zU7pwKEPRNGzuK1wA3Fv39ddPf1XLP9
R24fs6st1PiN3azW7wwr3uBh+PBZULCGwPSqk0cc4v1T02MK4ZBeEc5NuYIxQXIXi7YPeZMIOW1x
h33qOARszIbyj4y5QsFsgAgSdHOx9EFj26lxsBtP3+AOrI+qdwG+5g5O9Wgmp/AOsuBGKobfTvNo
KBYoa5PNOaT3G+jaq6UNV+ghTCCOFQeRqE0n90a3SBjZGYZ0X2QNFD1AOar/XCSn1v3UdvrL6HTr
HwFm7jVOYqs/rkq6N8PspG5gki35dUkzLNbl0g0PGrsIKi59xhDDC9WWUW65iYSYmC/g0Kgi/Iid
pQeuoaa2iOae0lPgZdX8GqczymPmrAWegZJ+FvUJ0An2EuNwMMup08O5BwS885wR8K8zViSBk2MW
A1iL6/wrpQBLxxnTu12Eb8DoDvhu16jA8fplwIYCMVyP2dikyWRqu2asS5txxcoVNWOS3Nldy2Bw
KIymsA6QvMIbWkeBE2FdMeV0RvkdKp79m6QDMMKtNpIBOJotJxyNPoESa7YerNVpfuR4MM0d4sEq
XEptlRCrwKbQBnBuTFUMt9ATGVMF+2FnDyJOfsvb3n2op7W4geDDJKbbOCD+T8kNKww5nSjKxdYO
oK/ztrpsTD4d4JozIwfCbDd5lEs2k8+ZqxjvJLU0+8joIYbBR5VP7+GkpIplfxzQS7Bv8Im64gMD
9dS6yWKGVaGVdYBvmHRtlN5DFwKm1X+7cU+NA88dcBaTqkQa2kmilh28AO/ZMaD8cMDueva+lcvJ
GA9trDGFLAaHKyy0NRWGMv0FKqmy6TfXVrujzGB7VPFl8UIxDMeRlRWLusHAzTmFLR/8SeypnSK3
fPD46z6w+2gsWi1DKaSGm3RwN1NqMbsPxrgOaUgX2IFUScSNfsVj3mYpkykCJIHOHhGnS/JtHH3x
d51jTlQEhT/3mcQBFFM4/tvXaw/7w8/HC5ovSkV1gfI9rGDS/EHbD7nNNz0lI3AShf8MXqCheS4G
UsN8HfpWpOoRjiaAoexlELV8YQkc7gqWqCVybat8TseBXTmIqpbUcXZ8WDN7mofXq7mwqxMgsOzQ
KKkmRXFtDz4IBqv83gH6RtjS2TjL9JV592LmeAF1k+OqFmbrNBz71vN/W27X3CcLoodda9TrC41Q
HQ3FsNZk3S4zG2Lh9jJGQz9lnJi2XG+wOpoIFoT6z7phzU/CaiaNSiBc9UBODvZcl2L2FMz0o5Kg
Uxo5yCXMDV4HdtJbq4TTSHLpqnDZ8onm4TSm9UPBpohtH3vUa+4u/5u1E9tAjD0TKBY4OX+Lshof
FlUsN0Oi0sc8MVcD0pWH23eCEVa0HeW0LrY4cA94jjvcTW75ind1RX1rT4+f9y/+ZYu9beaQZeHb
JrEulPHpbL793BoStDGRY4LWFH6rsKZm/OyhEol3VM9WezcWpgFm13JUf2esY8Z0aNPQBZeioQ1y
C6UxQRPrdivWCS5ch6L8i1g853Eir1hjYa7Wkfj2Ivm2Trozn5FZWe8blOidaBDh78aw4bmnDcqh
yTIe/haZrDgJJNCoeNpu0T0AUlEv7txPXzpP9fetm6lbzoXqqVWOOR86tNi0JNCm0FHTEI1tiJz5
op+8tj1MZav/ldPa3cRrXDp7RK0xUANhVXdxN82ctUuRAZvVbJtiuSji7xaclzxKUvbjwYjmeArJ
0R6exYhdOhiLMR3CpFfqZuwr2wtTivkOK2cSX8OBUcMRbojCjVnL6RVO8voL7l+2IegtyjH48+un
MqFgzdLA9u3zAfCus+QgRGD356JJQJJ/amPgKFFrxjIAv9V8+aevS/81bY3hzHt6JzxitkXYSDqY
6dIkM13xdpj5nd91vV/gpBvzVe0NTOSgpL3xr90WTXl0Jd0kqgLeLA8dfipi6qnswcHBqXklihkF
yOe3fZK5R54KP4j79ZAgIR7g3b79QUIz044CfBt2edLeLAjs2KP31nOtNkJ2WsIwyn3zi1kLj7El
6h2M/0cxKqq31CwupeXbhI32FOAscAWf/7j3Ddbtt/GzMNg4mBdOliZVN15dUaQIFzuD1F536d5u
4vvay9U5tcH2fZx8/vRVUYIJD/kLKu23jwF1Wy46Uh/Z2M00gZa+c//6DY09mwCG0AcdEpEDkOMr
doa9w0AKh7FIXlZyecA/0M4Hxzro131iQoRRRX0JyoUuRE4puOlE/PT5g/lotiI9ykQVYeILwhH0
9ucqxEUlawQQPiuFFZfLIXBdMDKq68VxzFJydMk8gerR0Qrgx+845o2XmR4/+2S0RAUHy3saBwnl
JlO/AQgt4ApWVkoX20NDowx5ZuBvu5XT54sBAFmqjnSRcK23P5joC2MeZgxbLZnt+yZLkjDxG96s
cH41o56de5/v1CPIQLfvy96k3iYF+7fXG0FsjgX5SKGD5xk+iWT/CMd6N1d2d0RgZ+/luOr3s0tK
C6XsJjLdCXBov1T/p8yd74uGNZOyi5iDPJSTMawbS6VcekmhbYzDHy3vY3xqc713qIEfK1U7Z5Rp
24M8edAIwdHzUYzl7v8tFP/RbKhYt1MQQdsE09VfHKuvv1fO5F7PVpGfacd/dClk1HygFj5Q3TrR
P3i46EcUtVT4kgSIPgRvkLAxO0IwE76//3zIv5+fKTfZPEjHw1fES337QgsKgHoi+UB1l35NBlSO
pIJiPbMd/uCWmAsNmhI8PO5tW2b/8/S0NoOlOqVtaLirDVpRabdZbdTsdkfnjGLi/RdBv5syD9oR
3LCYZN5eSk5xZywe7AFiOaaLtCtgYRpVe5T4/cPCbPPo8wf40fW2mQ3vKJ7cd9fL4yZuRwod4Rgv
9gFEz7jRlbud7lfel2zFSndm9t7eyNuRaKPfYkfCsoJK5lTNPw3G7Bo9K2qJM4GjrogfcuHJG7cz
3AM50dSNx2R4WAxvpTFQF+UZeesHN2yyp0PSQuMS7NbJ8GzjurU4DlRANGr71pwJjKiF7C4TEzxA
YrLH/fwBfzApY8zkWlj6PBv55MkQbfJ6GsUI+ib6cbz/c388HoJdeDEH0dc5OPPp/Tv9nTzc/17r
1Ai8JByO9O1aV/vHPRc6HA5/H66+nrnM+4/uzR05J5ti2juV3k0bzKd/JmsuoFx1ZpB8cPzcLmGx
eUW3yEs62bg2Mxhrjg1tKHf9k7qW4XI3XdhX0OBDhAhhH6kDOoUjLeIkWu+0vf/y+Vt7/8Vvgk2T
8eEQqIkj6e1nyMG+w0EMINWijBWoePKOPpDnfTes3v/9NLmUj/eLAYLkzTkZHy3mZq2TQ4YtQyTP
PasWy5H//wrpmSZ1Fh2bhDw8XbjS396QkBXdPdLMOchk5aNMavt+IcRuJ4v0nI73vVhxc5cI0vJ4
c1t29zZ+/jNdrs6MWMWWWagW+DmYc5OwA4YUScQL5LCYevKjrDSY/TgNyJIR6RhlonVu/v9XSA6q
K9CFbS7D01+BRX3zSMHIRR22o001H628/kYkmH5mcX3/PbC24hzDRIvVhEXi7f3iRcobIIKYhLVs
PqJ/JXBFrea5iWSbmd5+3I7BmMTejwcUKfbJZZCIeLA9+yIsNMw1YT8JAOlZIujltRStAlOJaifG
pfvWDAXcK6+o9Jes1b2HCkvtQ5pYYos5WBFu2m7vhJx8ZkHy3UxKEhzx4dyp5oPHQqGODTq2dDyF
p4+lz2m7oGDZSlVwaA1ikcC/tfLMw//oqdAtwLPIeQAPwclrHnW/NxaaEjR4p+o6dmr3a2pO0NgM
J3/qhOmYNMlVf2ZwfXRvjqCiw0B3N7fI21durHAMkEnlYYOF4uhLmCYE+FRn7m37KE/euMBIgH+B
6YE15OTeimJqCrdFcZbiia0iOrK5Cgnry6kZVCS6sE9uU7FzgdLjVaJ2dDfPsrDPTMYf3KswfYyE
gs9JsHi+vVctA9L4T2Msjb66WprZ25XgH84M74+ugt+Ft8iUy39ORrdUIvOrDA6+bat+h4xO7JzZ
FGfu5QNVMa9tszEIVBnM7Sf7K6KsKpSTyKeqRXaR66bDD0UQCAydLjaOSAmTHQSufGfQtKF+l9nR
hBMHz0PbADDu3Kvc69WNz47p4CDS0UiOhYbfLd5wWY7kKkmtkVE10ZP4v2czznQsEdTo2Eqc+gZN
JJvKAAAXit5193WHfA+Z0RXts/9fa460W1At4kjGAYVP6u37xgxLSNngMn2bKzvrdULlhBe4/aJx
QPuak2p2FGvafS261TmijKdxp9X+7ef3+94Mwq8ASEDSM9O35f6TPv9nEWkdhXzFo5arhoJ4gwWB
6o3dLBaC97hvI81L/3YqNRF5EeWkiTn7ymxj/VaeKjYJh8F/QXTvmwqTbVNax27FZWmg45CH0tGS
mD40Xdq8LKmiIxUO9Erm39Ri1GdG3Afzk7kJ9rGvYmyBiPH2acaG5BBoLAWlU3P5RsuAkrZnTeiQ
PUaZTgYEsIH0zNP7YPuCx1THqOdtq/3G4PnvClw2cEIpFmUh0AvUD6ORX/ejRI/mpfqZ/bT4Zwg7
maUczu9UF//J3U+LV3RxixShnhYoiUwlsA1400GaUhWe8hLVlj41NKd7XH5wC6qieMyK1d/piUmi
TNr7SDQgi/qjdt2NdbbB7aAyRLWx5o+rg7eDvhHMQBqqspt2Zu8KecBaa1ihHjemfZkAYflJtobx
s3VW87WhblTttGERtxNycY26u+1g541p3mGn6itAGkaj0zESc/JTZgC3cGKDnA1cU2h3Q2pA8TZG
v7zFM+p814ravWqK1gZFFevqFkg8VbrJk8YtMutkiKxJaGnoDrL9M4KvIZsGaHEXlNA1O1SyGike
7Zg7j+NgG89ToqB5IbuWm/eUdLHVKi1xlFpKSc+tpHY5zC3dPWau/NL304WeB73T+1JPHCvAFY9S
esN9TwFlCjDWTQG1Y6fPq/snc/Syu5DJIm9SjqvAM3uAORHYgJ6Px5tnH51HFadEgRj4oQw2ne4e
ZCW6OL9CdRRikEf25vg1hTVwpbke6GimY8Abbgaq2baToF96iF5+Py+3o0ME+x4svf7SOH5iU5zs
l/uOqN8loqfb/XRASlOcNZMi37mlloKOK2v+qF+TUhixaeuu0Rp5GrHUHQFWVVwPbThqg4CEXBLC
tEk/W4TDVkuGn0cA5HBYuwRNHsJw0kENPCiXs1/FBPG23vRkbDXoUKMoIaNZ5e2xtGO3uoZG3FzG
FW3VoKDo8ZvuyrqGsgeqHRWDk95MY+Y0O5Tw400p/UUcelRNqMdIkfFC1Jzen5TuFO+TW7t2W+iR
O6scfcanKnobzd80oTdUUi8DNWsNSgCrVdZu0QvvN5UYVVx2YukEnD30K/bYkp6DDFvZO08Di9qq
ZFThoE9zFmXU7ui9k1TqEDyYUc0QCqnjBuqnwDgTDfFFHxYTpaKF4QM7YLfIsBX4KnaN7pS/mEU4
u8umAO6/ztujbhxjGg5kHBO5aRRCtfsVE6HcjW0vgeBj1vIQMfd9HtKkleu+cmar3Whxk3OxUsGn
0dUbLZGVXor4icFXUQFNG/NqnTRriEhFWn50nQHw3xbtAC65cEp3N/6rjyMhLX083YYqA03WFu05
YkztUKZJsZIkARr+YkLx0N568AKNA71lp7gR/eI+oet1Bba9zK2PazshjE34Ypdd3nnzQ+I2Cbzq
idpTkHXZfE3SiPM8sTr9TLWi6XYFKyICpgqzdYSUElaqlgAHJ3GoAFOVKZHgO8jIyIYj+Tg3BccQ
tzfs5trqZ+bGTh8ZKyTl+CQLThZJ5uwL4ldrWYZvvVsIYnhJzPkj2XjRGJlIONgVqwZutuvHKfky
edTHA3qgpEIsY+y/oAGMEcRM+Z2NPuVJY49+nxI6ua8gB9mbEJOYGs3bsliJfTQuAbt35q7QSfFe
MKk/IStovn2+sn6w0cJHTVuXBi+HltOjtW0NqV2tHG0RuHthyQbyFhxz8fvzq7xfgXBtuZTNQTuy
czzdlmdLgvwLaHyouWRzyusEnpHM959f5IO+ydurnGxVGpptc0YwZlgFr/fB8SXcff165hLnbuRk
Ke1ad+yS7RKsEEEZ/UE+tfszBXXwUOyzCOvMmf3CPy7c2+X07T1tG4r/bHwcL8HrPnBBOES7NRqi
NixvzCNsksiM6r288W+Ng3ZfXKiLdK+FBAQfmn25M3bN3t5hawnqm+XC23WRfmZT8X7gQBewKCRs
UD0czic7GWMwB8q4rNAt9radK0m+WUmOOLOf+OB5o3fBDcUQ9akenLzSvEdlloLc4ZRbdkd7sPW9
k6vqrm+bJvr83b4/XrnCQLXGGZDSC5Fcb590YdccFOCkoDklUiew54EjfJfp3wdr7G6IQgHwDH2g
f5SEGs0X5B9rZ162sZ1qTl423wjudNR9Orivk7NV5RMa3ftjGeZMGlh9eiCgVEiKtjjYRJAggLGH
+Ccd6tgKmNrSuxlhyIuWmg7cYXz8B99K5K4uM2aqzx/OB95C14LRBaBjaylR9377dJrUGzsFxA1R
Um89LbQD9ctlskccSyL/1VeW9QtIPwm3JaJCPXASgxnfbvrGiiiVdCYRPX79TBasO0IvSuufn/8+
8cFwpK3tW7QSdWQapzZUOtqLa0yo0o3CzglaXFCHkn+Z+Gm0apI2MmQ8G/mzF7sg5s2+NCAx2uwn
61azB8KQzOkn3rfubpr6FcSsA2MWVTJodpvQdTQ/qeIPwh4qsaBqtuUHrpSaPGh+WhyHliZ2AMUE
kqAcZdufGZrG9uJPBgYtIsiqECRtDkAn9brc97e8F0WG2SDIByyGwryp43767cz6eLvEM2CWqRI+
kFpwUL/qnhkjynOjvCwTtCLRijrxuWPDuDNn39OOtlGM96lD0Zs0pE0gX3S0Nc7Nx9sUcPqrHWqm
qEfoGXv+9s7+M3dRTJSj8ukmlFuzU0A3fvBMorCkWxcP/TQuaFR149dKlN+P1DLz/VJM/+PsvJrj
xtI0/Vc66h498GZjui+ANEx6iRQp6QYhw4K3B/7X7wNW7bQSmZFYTUdVRKkl8QA47jOvUbO1p1BP
n4LklT4KUlhUn5ZSPm2J0E2AUAtlk6TzbzScJhpPK2TrAdUxoPGyIehzquQlXmU29adJsaCsR+U0
9EQLofWhDjT97fJyPdMGID9CpUUnLaOzvtQo7FIU9TBayz0/lrs9lkvOVSYKkNS91W0CFc+jGG/p
g2JX8jbJo/GxicPhE8I20F6URHqwch+tUgj+W1pH4xX5VbJzFN/cA0zR7xrabCtLcL7YFnNJAZzz
HlYBdZmlcoEiwejt0yb3ukTTZ7GJ5gCWBC7jOKXPOPCsVTjO7Gda1jSE8Fc3aGAvzpuuhUuY4RXq
4bGQ3YOILa+qZhyuLs/DmTOfjNjGDgixAoBt89r5ZYWmmAPRjLHx+xuN0NmopFAVTdgmeUEiQSXQ
mwbb0yth5i6MSF/3kMDPPl1+htMva8+YHAp6ZP48xmJvT1Y6jLTikJtvnfZzpBQ2JgTN+GJMhobH
khKtjHcGzUE+TBHiHRMAmmFx0TXqiAUuzA8yXc367kxO/JOLT/lQxWTaVZjqd4apVQDu9W7TxEZ8
sKTaBLc2Nahi2J0KAm5MHnWk+Q6TH60VK87U5BAtIv2fuwV0BZcdY6fFARBQd0ysXSgF3qP9FG6z
2jF/mFqZq24HxgJB60R81eggO4BnIRVtMNKp7nBJTCBL+hpyIBOwULCDxcyyohFSfQvSOviQp2H1
tW5hd6HSIIzrECZcuLJVThcVwGYOLuaTsgun9fGiGuPaUYOQ2qVIsMW4yqGo+0DYG23YOrhVomst
B3buoZmg9AC69e7OGetiWAkm5g1yvGE5YFS4qMQR9MKXpU2hyiIeRpXyPm3wKxSzTfhMjX5DK2IN
gnOi4agjXjbXtGwa/fPlu9hGqhaNsDhQQxRTbO7kgfJnPpnpk2El0ZOCjEvrEnEFe+6C1k1sRTyk
mhHcCMUsr6y87g509PP7xGkcN4mq4iBJMWZbJGLJShhzeo/as/oA4qbcCBxni6C1CcF5NqhNeqPW
y1+0QTRQ8uTmpohRrrKwkYKf2pUHB+2WNW3e08ofQ8+1ZhuddE61xaposSaqJw3jdElrS2UXGk5E
fgpIBzrZkOJIVNnR8NDIQXTj47oFlNGqnO9d3PWfHLkT8hbf+taGGJaL2zwK83wziczCDxTHQMQ/
glrRVtbx/ESLFaTRKuPiVGVC/OURbIlumsIIlwUtsdNbqhrBxlTqtUr/uSmhFMrJZxjKDPw53i1O
Rc4O2z/x7KDonpLMgsZKa+3nEA7mYyOqYV5PekPdTFJXpHDOxNtcZLRBURRBMJv75nhsy+i1Qefk
8CbhV3sC7OYmhsHnCdzmIZlk8JMGzAeGHdTe8SF1AK7g96RVn/TC5s9TIfloiBCj9cs3wrnnMlAJ
J86z5gr/EmgWYEZPv7JIvVJpYn2DyU/wVEwUXKzE0QDcqfF3vTYg0WQq5e0aS/A2kZNha2S2dfCr
rITYFog1sPmZE8VQ2Du0Sbg62EbHXwvBL7VMQngvU9xOTxkVmS11Q+OQ2PqamcCZocgqEZGcUYcO
B+TxUOaoaD4EDEFDDUmHumyzjRpFCT4Y5lqg8S7pebzMESWx33Oa9/7+4vAK/ZbJD/UGh9ZUHx8g
3GVbh+ZqfAhp+9zDrMapKglLiFBS0Tg8julDxhSO9prENQWbIpvC5wrMr+JGchs+anYR2FDQ+M2N
bmEI49rxVF1bVjy+TsgGFLgGZsCHLSeTrXu7azRz1wjJ/Ar2THlFIkK8plAdXxRJ+aE6pfzSKJ38
tTbFNT3PdDd1VdJt8faJUALJJ9mbmor94TcpVq6zlZK886NG+yAcIRsg42Vg2U3FBqCsGjvTJlYy
9AqkFAirJ5UdvcpOynADGUrHf1N6qIb7JHUGjiiacLMLLUKKWCdmGLIWMirZlPTzBP+cVMVW3QGr
9hL5Na4c8EGG774PqBmrp34cAHh106uB0+OswQ3nib8e4T+CEnHVul05wNSt86QSGx3YzQhL00yf
tcA01xL705OXTcSFPCuGgmt6L7H8EuTBHYfwpFMf5YP6B9Eq+kbHVGhXJoZ6hQ5IAD1wECs3zRnw
jYP/GG1F1DV1Gbmt4yWc9EM7iZo4yhnhpxlg6W8NOOePUyyblGrxVN0ISJGuMUrdFY17nGqUtN2n
WqZ+qGVn2oHA1w8BrCeSOrlybnMKBys1nBMRUML5GcZuIR9tWQAvF2tfM/xMaqmsexbE9q0lO8mG
6mS8zdHj/RoFVncPfB0bPyhM1D4M7aHAd/AWig3MKilZjZy0032P44OOSQMCZZQFllMFNRDDMMB7
3mDW9p0xldRYqEniIITjUPoGKxpL5VDYcbSLRV/m9DKKSN3aSq7QCYRl8C2pMLdyob1HwKJT/P1c
pyywh4lmaW9J7lkGDQBYTPm62MKfspakjWKgUwGRmPSTLqfWGxu9aiMHp1TkAj0InmPk2ZGj/Yym
HsLklCTxQz2a/g/R5G27CxxzfEBCubqmDVl+aS1ZNCt1xzNLmKYaUENSFCS2lk1Y2CABaimV8PRJ
alGp0ZqfpKbKps4C343psdHMCtfAgCeTYVGJAlkyNyv5zyXO0RcRmGFUPLDukbKDb8XiGqYbWMTS
WgtWTyNIBqBhOHcpSfk48o93C3cqnRUOFs/OUWDa+oNU/aR3oTxHfhh/lbB55SQK0F5HD61/SnoJ
Qwcq1sZdqE7Kz1pV/jTr2cVw1KZno7LGt9BkEmgSTK8rd/NJVESRnKCIqsYc3IMbPH7SxheGEVVV
CUXBsGmFjzm6TG0/9tjmKdUY3SkxSmUb0qrK8eI8Ahrhq0NPd9NuQ6ql6CVOyNQkBcILcd8OD/gO
VCv7+h22eHSnWaR1JLQyHo0Ij8mLh8ybpmT2NGjDlBbwFnfCP0cjg9yEUa//auF+ZXnWYI4/gjKO
X7pJRi5IqILwBg0fG3N7GJhoT1ppBZ9I6bPgIHcl+OS+RZXwgNgjwbsz52U69mgPwMgR+6F8agnw
KCW8qzTokm6DlJBdblW6miW0EWCVe0crJn0lTD0t+1uUbQHlMfVMB8iY4xnRrSa3+gQ8kegy/dDF
SngrV7q+y3CovsMY0t5MCc3iVkE0K2ypXjqwUbc1Rgf/qycB9MUGnav2S3AnTnGSluYcMWGbfbHp
ibqqIfahKl0HUaDs1Q6v5SE5WCNWrNWU0V5LnZU84/3IXkw9RWyuOnDQ4AuWU+9zUBXCmp9BFf09
EAbumLCL5S8molU4UwWZ4gEaIXawZBpPASorvazgRwLi4XEGlWxEmE+HPvetKxGE8p2j04/0kVG8
rfEp30W5X6FLMwz7tKISNPoU9OisybDhE8xGC73eAesJtlmFuesommpn5wgKFHKDHHhhqzd2XTcv
lzfl6UnFi1L2Bc0/Q8zer7lfbvg4htQkHIN4RjiY2MpDt22K1tqlo1x9/P2hSHBZaKqGaJSxiEwR
g8HrNoL60Or0+ZTUHHZlA50aEmBxdXkobT70jqeSxItay1y55M2WMo+NJY1BVWG5ljeGj9XViKlz
Kop91GTqVjUCLAis2XMz02PFwwtOxwWHPdlj/o4qABYr3KQydRTZ/KpmUnA9EPt4mOhWr6oGURIS
vc7uDtOndBiCjz4B1LZJ6GmLpAzQQtXjGzQAi92QZC192zaXD5o5Vocc647baizKlV7PaVGUBsx8
vc0hE2jsZXaOf+gIilTLvMQazTc5zNN8g4CR9Jj4YEl2RDKdtE95C4i7lMyiKxJj5DX7tKSXiDB8
m6NDpbXJFr0tgjowmO22BY7yIWtrTZ7X8NC4qV1LLxCwtW+XZ+ukjMfD4zpDqXLeeeT4x6cQPN0a
19x3FmwX3SvAxh6qWIxfrNGhJDJFa4fNSUjwPh7SANBygUYtQwLoYIMDPyDzZLWjHTQOFrp5wA+/
OWENghYHYtLBWKylpnNEuFiThItzk4rIFt7xImLUI512diLlHmQ4f2c3or0J2kh6aVHfuYF4i+Bk
AjfUHaTc2oyzEEwvh6hDtEoN6TO3lf3lz356Hc9NO65jVg4Vt2VSmtltrzpIgkIhBLBS0enfS6Gq
rYxyGiiDuwSxRSvSpONJCfx4dnGLSJKsg3ZYjLV9i/p78GlUq9SDsBQeIKcbGz/J9PsCca/HUc9o
g8XdcGsMUodQ3VB/ufzSZ+ae56AfCg+R5ujSaaGdor5HTCzzJhRv3b7tKY4PpboT+P5eVUJz/pQD
hxDl8qhnPvXRqIsYDapG4qMKkgEVAGYCzlbe9OGwhuA9+6lJSwDnUMCkgLsoMzRpAr4U0RMPsHD2
FBtVuAUHpXu+E8UcuJH1GsEifBLNmGwj9J92igh11teofLJDX/ldaC8TTxAMcYnblBW2KBFJdYcn
sRbSIVOAswSmZFwZyLyvHPWn7VWGgVDqEFmSM0KzX6wvfQrVsHNor5IYfhaZLT6GqtK/oBYd/Bz8
Uf2ilmqTbossy/dqNkGURUWlAixnxXT6Kiui7o3jYky1LEur7W/P/PtlB4R/bpYs4RthyxGUW0xJ
QK8MQSknvTGTyjhcHuXMLU6tGk1jFNNV/mNe9b/c4rBtRkuP6K8CnzXdqYtwa0tjoNymo6xEameW
Mqr2c16jw4KDm3Y8lF04E61hTo3RCqLbfEyBJ6LoOT1dfqPTIgAp2zucgAo5UeESsm0EOIc7Oso3
Ay4bT2DHFCwiVPSan+mB990u7kRhe1EX9paLxZ6FwVTYPdHlCGdcqoikjdSWGK3GWUaF1OgC7CZq
o0VuxS9xdfn9Da4B7AM/ALRYOyGMYuaAuNnsdFtM4GDpTDh4AdtrtlVnppm6JtVeiAAwr5YA8iIs
VLuJqF7GSpAjlCaLrSZhnYo+/rS2e097XTPhA9l1aJXw6MxlM6k20MYJ0wzQTIkNK30fEyE8JX/I
Mwq8aaEgoDdp08bOC+tO1cb4LilyyfMD3XmYqkDaYKBKyItx9ocBlNdKrH7u6aD2cYQDJNAocy4u
U6UcnRBeHF7eWLG07gSo9E2dAvM78bli342EZOYhRkjgvoxx9N02ad59NDXbR1aB/eGjdSRj2G1b
Azq2Goz73K0rWVnDpZzZLbYK5gP5RRonwH6Od0sRIH81YyM8ihP1oVWhxE7aap9e46csIguCO/DJ
80kL1HteN79sf72gm5cPbY1Ee40MY8aWGBxfbFQs96j+RxH4fAzc4kKE9wWSsugwO1P4BUXZ10mR
tA34s3LtWD4TgWPXiDviXPBG92Tx5qiJ1iBX6QnjF9x/KPUG+rpcJX+idTzt9H5srwAMbaU4e2vI
obc6Ht77XqGAvHKOnLQULRpWOtGHRaGah1lcD+hn5hUyr7hWRHn1sWjjYl/5cbx3OrXC49lyvutl
iq22HYcvcTeOIN37n4mtflBxIt9CfkarWcFkT0MUdFfYUNcGsrBtow/qtp2SYOV4PY1PaC4rKoB9
FdCfbizWNZKwDu7dzKIkgXltOOPu0B11blJtwEwIJt1eSnt7pZtzukqBd7Ax3r8RJaRF3ND3wSwU
3GJQPcrN3VgY+j1ALd1dmYrTOJ82ngrvd2YhqATfx8u0CaLOTjqBGJLvpN/LRlM/FkDgPttlr98j
g4joBPJozjfTDFFepZCiKl5uoAqFaoufvphhE34XkOzvKzSXgOWKAUVBPIWs18sPeuY5SUPIpECU
0btbzkGRtkJq5BJsuZU1u9qX/FspzLRPfS60r0DT10xqztx1eFsYqFbgKUXf+R3D9Mv+rQwpqGKD
AfUOKDV3CSZ8qaJPn221DkDfmGr2vdTj8RG7EmvaWUanFVtKrslWVBr/R0FsE2/rMCyvaz9O3tLE
zywXjhPdisuf5vQGmi83sGJkmTIBwCKYT6HDgTyhCq9QEN7pUxDeBw3VitY21opT54bC142SLSwm
YDOLA6QzojaONKoxHYI/WxQFcai3484dkXpdeaszZwTnJnQguplMgLmIaerRSWq1nIEb7YjoNHoC
HykW2N8nTQ2uJUceEcZFGJp4Kk6lz7Ri8t1vf9bZLUnV55jK5CGOd0bgRCk6gNjd5EpdbQPROZtc
x7Xb0btgJVQ85QNZiJoykD7f61BZF7GinceAcvR5LD/Jba8Eaf2W1xgiuyiRNw0m95qUeQhBT86O
zBgneotjaLoqUxOVeUlCGdIl2MSz1awcCclXemKemdlh4CEWV6uHACtAFKiDtto6gVphqO70/tfS
RFWa3pWoHEwDSA5WIrAzBycdX/rgYLLh/i7pQZGU4SkZ+NCs0nH4oo9ycbCzHhFJ1Is/gBIBxa4M
yUqUeubgxF0HBC+hKg2ypS2DHVCpSye+JdALf1tSXXS1uJdXEqkzwc67ksGMeoNKhpPH8fIYlLZP
hOIwDLLZbp0h4u/KIWKOEsICkxvRbD2QXhoHRy+r61I26Kc4cbRFIl0/oLSILAhxlGuj3ribhArE
5/LyPfOAePrR3VZYW1RUlhvICufCaQpRp5Izu0O82HTAUJaGg2qFArIzDnuA/GGWmzK+D5q1GwOr
V9CirKDMmqpvBW4uUusrQvcoQnThSHosJy+Xn/L0WNdBqtF3ov2AyduyrWinOk2pUoZNhEHBVzMN
IUQgWrIZTfRY3SY1w/3lAU/BCOSk/INACQcZvY/5iX451zmFcfORsADNikrbovFjotcdd54YteQL
JC+MOEu/trdKrFfXRjr0u1rgWdgNWvCxlYV5Q4t5FcN2ulFgbrFTKMWYdKiW+z+TcgVFXhXNLFSe
Sg+TFetHUobxF58d/zZvL3sLjyrKd5FeZAYwDrl6oiaVFbumLvoPkVY4+SYSiv+qgUZF0Qs3hvh6
mETzU6GX8OPyRzw9m2mfcSgSRVNCYQaPv2Ffidl0U5aAznV4b3Qi7T2l66VneI0qBH8ZaXU5KG3s
FUNYWK6i1NZvn86GZoLfoJgMpo4i5fEjlGjTEmGjyiiC8pslOcqN02o/YAA1v6tggCeRCUaUexUo
GBDU44GkkFoE64mB6t7HRjuJ6ZDSebj8RU8vVg5+MhIdLNWMUlp80bow0zTXSXVCo/iMJ0e/h7Ne
uDgGrJW9TkfiaGShwRycT+Qle1LtCkQ0TCWhwligbgigcIcsZHAtVOPn5Xc6PYipFZi0ofg8c39h
8eUqMuNZgx0D1STPbyj/VRsbS4Dt5VHOnHP0BIle50CBIP3dP+eXDd1gfqUplQ+Xtk+cu6gc+reA
+jKkJeRd+nY0XjEKAqU4IGqat6izpUrbbZAiJbTO6wmp4Ni/SQMqTmi1WSs3++nXJl9QAEaTP5AL
Lk20OJsV309T6KN69dNPUhXNMaF9jO2k+bryHU6Tu7nYwUVLu85gdy6WkIYKIudGIrnYVzU7pZ6U
xI0VVVy3xlRvm5iOIo0WQ/NMeVA3vhmK51bUwQuCxupvi0Ygi0CKR0mKd+f+XwRvcU6BoKfdwx0H
cEGXp+FgqkGyls/Oyclxju2gcmNwYrJ6IHwtXjmQ2tEHcZN6uVonnxyufjey6bKgQwz+RJdjahBo
xydN1/7UyCE3qNh03y9/99MZpl5P+sT/YJSjKXd8PkBEhr0YQXLp0BvbhSPZIOWLFrH6au2rnrm7
ZpUdfHyJvHFhXXJ6cLrjvM2a1LMB+rYbA3fWyJ2itFFuMArJU7cPDePPtJisyKVkpd8p1YyGMawq
n1wd+1YV0FIXY6kI5sTyLn+IM41rjkgOMOCMOKBrSxZ/2DdB6GspuZGhR42HsVCxhwQbPk+KIf1A
qhSNyLRF73+Im+5Rz2N8ewycct25G/Hbug5z3Y+9oM6wa+R2FtOC8UIaSk2SeWJoU/BoenYwkaT+
3VtoRg9CZKHCSKoIQup48hXeRCY1pbhvyNL3Mo2KG/rg084ODXmlunZymjIUrU0bXV2d8ZZzj/6n
XtJvyj2n18JNF2vBnuT8tyvJiOIaEI+43mFt8YvjF8p9KRrGHkHzIErLq4Fg3bNq29pcXion8QMF
dqpQ1KLYuABDF/s2Sq1p8FEZ9FI7Hz5VSaR90pBkfbE0IR8AL5tuYMr11YBEOfSFqfj9WaMePNtG
snVlHuL4JSO/c4rcJKECbjJXUZ2cddpikFIg8nv5TU8CO+bLnsHAcx9/3rnHQ4ENy0JJ4BGnqtzm
WebmqoJF0zV4acTFf98yb5ZsYQLld9AZakjHwwlUYpyyIynO4IK7BAD5xsS09VCZvU0PczI3ahJ3
exTsNE+zsaqB9kd6ZANmUBzM1GYJgVmzuvt4+TNQ3Gfko6P6/cnoGgABoO20vJ3snkvHrjDroFKA
nUPfIoPsyVUt6wAq1N7xjGTA2mHItOCBBzBxnQYr/i2tKcnRvNf0n1EAvnAfghP4NjXaeEN7ut1X
6KGoXqbAe3Gxp+LKC0pjRE6ArvoE+seZGi6HNANXHCjtRwAVZgMLpZKNJ9NsWgADqBZkHpVYbLFC
ZayfQx9dY08PemQs/KZHgdiq+zG7JggF85lzAHtwvalAyoGEj3LT4+eyzRs9iTYh3/peSI4foyvS
iZsWOarELRrUTdxwQtFhH1bxhEo9AFV42J1Z39OnsmNXINLegxhttdADGyB9i62ov3FCEHtQ7CON
RRoEuF23vSV9Lcwmfw0sX8Wprh4/t5bQfgZxIX0t5cgAQqgZYeG2amLB6VNa6R53WwkdBb0vUXEm
Oqpuu1lIaFN2Deq+xFbIJCewYdDRDZxYOkxyGO0HnXblPgvMcMJ7pES3zi5KZARwdpM3klCdrxnw
csT3U039XGJYyymeN+MtHLwsdrXW8JuHPIDv5alKoAN8HpUSim/n9+qLXsYZLxchxh7IJhIKiF3j
qRDTAUUvgAv7oaxqVbgDMcszMGAVzuUg15/qvM/yTes0+IgA5a0tPm09VRu/npschjIiCyUcC7mT
fizblwnjwedMtkPbi8uqyXcpqyTY2KDH0PxUp2G6nkqibOQ584wORMvFhoEA5fxNh/hq57LKTIOk
KqV9h70P9lNDXqKjR8qsDhsevMg3iTWlP+NJDOxuCqCqGwxYzmgK6ZgbOAb2PwCz2pfWySbZbYKO
KJNacwJ4eeiLn5Q52+HJkdvqJUHjC7gg4CoJJzEdY+Q6kRWvUQQQ7YgAKgRnpXWPOT6+4LezAQ0E
NMUDC5BgiN0KLnLxS81+Ct3A761PaIbEhaeFjn1fTnV3q/E1Fa+1qKNhvqH3w3ZirvCyreAAe0U6
OwiwGK3RbePE3o5FYQxuKyrO4stHwUm8RKsHjcTZW3a+OpegMqNNzK6PldIDdY99FfzVLcUGOAk1
tKLLQ51qtc2ES7J9ClAzuGCJwMHdL8VAsuaeiUdxCNHVf4knZ/zURkZ4pSLv/Ni2SvIh8IOIDoJq
vrZCw5b58lOcubgptHIHgKRDTWuZQAJ7muiW6yjqyqX9UOTp8CSE7KyMchobcsDaXGukAOZ8gy/u
VOonaiaHMYScPt3G/bTzdQeTYvnZCIydlRsvII9uY3tCGwqW2Yi/o1sF8kOddSuVsTMTTDV6pmrR
DCVrXtxBilraTa/CdfK10f8Oy1Bs8mISN5Xpj9vf/bRoxlHjspGM4pZ1Fs2LXq/6lDh3dmAtrX2p
pf6fpbDWLFhPJxDmBikcMT6MUbr5x5eq7oyGJXAd8RSzSXa9HujPUSSClTrDmc9G0EUETcMHjNyy
t47IOu4IJcWf2u8SDDLqaYef2Kwyb61kimfeB1QXHVrwhYijLtUSaw1ogIVRtmfYBARJZI07vwTF
e3luToEvzAi9YGAgc0RCse34s7VQiUQc4auO9HeNOVEOIN2b5GQCgI9TfIHlZhd+mvl3tSvFY/9a
aWZfeIPRxzhmlFV7aLU27Vb2yZmXJyGgB2qSQCFquGg9irBKdWTc0SWpc3MrWvTeEgW1oMsvf2YU
CO4Ay8D70JVZvrs/DXEdJzSPnADnDlluCKgdfGcuj3Jmz3OEAhUjSEByliLL8SeuLZykUtMqidH9
/lFNsNtxO43riu2nebQPw+1IZ/mDJlfGJzlM+x8Ch9yCdsL0BlMvzokQ0vjT5ac6De75tuTilH0c
g9aNevxQemybU5tSXVEq+JNeNEuYsz+50aJI/zANxvgJiCPaVhbMzYx+4uHy+Gc2EjVUe9ZnIewG
fHQ8fqJWAvdN6t6gKbWrIsd2FvuswZNTRBIuD/UuWHwc1XLBaICTgTs4EFMX7xqWqAD7EYAYExWw
6Hr0J/lzmLTN99Qeuc5gYliN21d9bt+g36W9ZHVSZzcyDUH4HWDqX0bJUJ9sYaaPCJqptYeTaIWU
AweO5naTQV1aa0Lrvu4z3dhOUy//TJp+0DDYDKjPY6eR/Wn7fa1uiqAIJTfSJ3NlOk8/J8JntDqI
2tGI5mo5/pxNbA6lgliIh/5uvCGl0L28itXPkB/tlaFOk6W5mKvTrYReAgRysTcNudRg5aCePGpa
pF7XsjrZbhkX+r2t0RK7ouhQguLujWpNqv3MyHPhHUoKlUGavYuRzboa0aXBTWdQ++YljzH60JVB
7DSr0r6qYTLsdL/67d4H6BMamyZceerYJ1g8vD8EqwcNV3sSNI9QvTBe0eAy7oQfTVzjyRpd+L2K
fLRcZ/ILhx7TSOfDWbZvaahGMppspZckSvWU2ROOwApETG1XBXarHcZAC2qMyTQJuJ4Dp89OyvTJ
cvKWI6VJw8eo98kiilJChysloXm2mkzfQIJQ4TjViN8elLaqfhQirz+GU1/Im8wIoy9YFDkoleLA
8SggKOO5mNtyh/+T1JIrSHG6LYMiSW4HPzElF+/DCkRYW9a1W9lSpmxMHUjMhvRG/1OyRpFfxZgf
4xRdCWRvqxpXzmhKxs+1VFvhppxiv70aAq5oNycAbVc2/cmGQL+crU5rEQwN6cT8+7/Um2sDgRHU
WKCMTULcUg9rIRbgFqzDKdhcPl/m8/t4vsCMznENJB1237J/GsCMsuWoa6lbW+ldosJtm1W1alw6
g+ZqxkxBdrDUe79I0PC7PPbJFUZtZPafYNtTFeXf49eEniWBDZmQN6Epcg3GoPL4C9pfh/V//Rj+
T/BWPP71MuLf/82vfxQlEsxB2Cx++e+H8i1/auq3t+buW/nf81/9nz96/Bf/fRf9wCyz+LNZ/qmj
v8TP/3v8zbfm29EvSMSjZvzQvtXjxzfRps37ADzp/Cf/f3/zH2/vP+V5LN/+9QdODXkz/7QgKvI/
/v6tw89//TFL+vzXrz/+79+7/5bx19y3NJreln/+7Zto/vWHZFv/BGDBne6AdpnbbCyx/u2v33L+
STTFKSsT8s5Mtj/+kZNoh//6Q7H5SwjCvAOVNC5eKjCiwC+F3zL+CR+cYGxWfKIuav/x/57raIL+
M2H/yNvssYjyRvzrj3l5/2dNApYlRgWyBUwbaBsrcxFztCrUH9T2BU7Z4YHkesMFf43f9UoEdXwi
/z3MzMxGLxRs5bLFOE4V5dZpFPtWkm6KRob88t3XfmpD+Ijd8krsvaBq/D0aqGgQPyDSTpInVrcJ
VXMSe7u27ilbmIAH+s8RRomelWWOV+PYNeB57eojLEU7fIw76aviZ0/oR96V2AsPNUaoYbLzA/Gd
QvEzBOiXX9bH3/Pw63dfiCb9/YwU/mdOBv4Cy0aD0msQ75xB7H0Hb+JRMTAJ17gfqVBvgMA8hUr1
XCnqlRFIH0uiIHeSSlCo8fCox86trA6HRAqFWxqpugmRKXClYQ30uBA7+esZWWMohcwqxyflzlA3
iimB2LknOGxdvxrR4qx32BnCmIjVa0kvPuO+iidUFUC7H+5wgmxcrbL2g5Zd1WFrYN3afgnr6muf
509TkF8VxYS8Iua028ufcz6+lssYqCormJ0Gu21x40v0DqzU4muiTpTtsWoT2yjygZ0CnU4Kx7oi
7saRq86pA/Vr6kPHZ+vfn2muR6CmQpy6LNPKrV2aiV+KfVpH+9zERTKUvlx+v+U2JfJViC5YzyZ1
K3qCx8c3MUekh1os9lTAbkBQXUVGslcKc6W+vSix8PPnccDiYiIGV5FMfDFOo2RjjNLtHpentyC3
yzus+6JtAXFwY2RWuk9sTCiiMcXKIAIaWMX1x8tvuigt//UI8EMBlPJBsQHg4Pv1QjYQcU3TRKr3
ie4kt0kU91sEVLvvdj+Ou4Y6JXzFph9fozLCbVLylS9BYuiuSFv7VjaAWYCUSqO3rkyTcutYINiN
TBsO02j2V4rBj9qZhiS+Et/c+ZVzX1ZWdmfklrNXku4wxVO5CXXFlSOUTJOuVPb4pjy0qJvstSCA
UxJYD7i50vSa/E8FAkgu1s23oHS1Kx7jVpLhco6JZOyoVAXPeiNjEAru1et1WGq6XzzYpWptUSbE
YzKBPtDXVuIK6Is9GoJbrGgOzSgD21FhEJsWRrxNIr1KvZTsZCfIt4E+fNczCHAK7t+2L0tbs7vS
1F7dal3j3BpOuLKxFjS/v6YD+U2g8CheQH9frLwia+0UQ4QaQiWWo2ocJl4b42fO0fCRYo2X99HH
JnSifYWcdY7CbdjuUc3RD2GlyW+U5l7aVusf+lZDDImVDUk8s/YiKyAAopntjV1wJzrMl+uAA5lX
ll4p8Y1uWdP+rSsl+EpiO7oRXoZcIga2JxWylrL95+Vld26DGWBDKAnNWeaStDQG8mBMIq05QISE
R1vU3AWTeK7a9O3yQMdB4N/fk6ubZIF/CbaOl3dPH63mnq/3pZwmV3kFZR7N4FSiUitzaqVt32xB
4Hyhfi6vxIDn3pHCgk7j0QZEtgQHy1pRKyVqgHsRFclbJcA9m4PyxUdXemWk5XXPJ4QqBP0LpyPK
RsuR/EkghC375X7KrUcDM2sX9ZKngDBDn/THyC9//vZHhU0MopucliLlUgwIb0cEWRK53ssNPFNB
hKsMgPYMs9n4pXKnJ5Te8aO9POiZz8mgsygQJfB5No9nUioEiWXU1/RVNJQpzPhW78PRVfVhVXLn
GBnxvmgo7TFx5CfKrBR4PJTRSzYWoFDUVat8C8bkmwYmYu+QDOGxGmyMfjj0bfNnJYvcAyfz43/x
ojNKeMZFwhlaLFmzsjurdlg3tSZcePp3wMR3aB+tfM8ziwYyzOzjihgjy3TxkiiLmjAY8npfTGq3
U6f8JarTTTEiS26myjNmoGuUogWx7e/vCs+K5A/nWMy5jr+rolT1NNQIZSL/aLyaQQool85C5HD6
junHcRzCjaSZ5cHsA4Q81Dr+Yoty2zcmArZmPx3CsTRX5BHO3cFA8ai0Up0hq1+uK7NFazwPQiYb
p8rGah3S5vFb6fyoBzAh9NqlrS63jxTthYv1tPjNUJ29y/BgvSh2obi8LIKhTxcbdQ9Tlcrtx8bp
93423qoooI1q8D1OxzU6xsk2ItaY73q6JrNa7wmzRg4rs6G7te8N82AjFhIk7R2K8ZvLi3gOG36N
EKkSz9HNXIsiwtHkRYQYxpGciyIq9p1or+nl7enkc9DWO7laM+44ncH3saCIzqB62kSLO1NHti/G
lKLYW1nBNe7vzPGbmr/oopw8LRfCCzUwsahvl7aysonmH336mv8z9PLkLbLaz6OGrzmm4w0Evz20
zdBr/PKAkhj4KVt4bWhdd7p9+N983/8MvPi+QhqkOuvDYq/5zrNSi52Rl7u2yu/VoVnBzpxbMUBm
KLMhy8ItsziPhglwQZkHxV7KR8SAlA8ByrqF3a5Qdk7Oo3kWwSDS7UD0BaTD8eEQqIViTjFv1PYt
ci6vKrBYvdWuEKdEut1aCb3PvNTMXsVUFT7gLGh3PBrWVjjo/F/mzmvJbStd21eEKeRwCgaQ7Nwt
tcIJSm1LyDkuXP3/oP1vuwlyk6Xxya6y58AaexErfuENWcH8TbCmTbrn29gyo9kR6hrt4yQEocRN
t5YIBGQJ5dnF9hRl00djXYFfoCZ9U6Kwvs0yFeN4Y4h22IHLiPdN48aeWvPl8iaZr/DF7vww8kmN
lEIjh9PiI63G3s+qt76te5eHOHPOeT6YRgobs/jAoqARYKWSThEHwBDtTW7ubO0eAucaIYsrA53Z
HhBEZyoJrxXcrsVzlSHwEyJrUXh2Un9Vq+daJH8Wkr2p6CVajXnleJ3bHrPkrEkrhLBqiayfJHus
Ex0InoVIY92aW+ChoBOuzd6ZBZrBYtAgaI+iG7DY83WUTkIN2fNOUH6vJYRoDP3p8gKdHQLQPrWr
mQ60fHPHFFW4EtUFcJXizsyg1qqt/enfjTFvkg9F3UDFlRSnv8KLM0w2BdSD5Brr8cyCoAHLDQQs
i6hl2RfD9miAtCvlHrIWr+h8/dmX+i6Ufz9oB0BC/59a37u2g7NYkX60s1E2GSe3ptc+i996LUfQ
ZZA2l6fs/Pf8M85iyiw96CujnLFzqY0rBwJJg21/qrJrjfHzy//POPOx+rA00iC00ar4Hsp3T/hZ
P4GeuoaeODsGFJn3WsnM9zseoxNmbTr+/EBYPhZZ6g4A0pV39vwQSA5Q0YTWuQzSSltA6ir4jKiV
DnGb3/a9vru8ImduslnQwyKLnqW4lymp3Dt5ylWQEw+nv3S/uxNZ+FY12S3iXb9/L8PexdUREyYY
C0ty0ayOa7L8uTcSIABu45P6a0CSc59DUAlGgcVHi3ee0Q8LrzhF4vSJiUCEZt07WI9BCO63OsZP
cmxfiaHPrc4cfVEus0jRlmwuEwNswylkxmrlp6l5DvxrN8y544IpCdc+tXn4mAusCtz8wgyMnsUR
2S2a0H8g43ibWdEVcMe5YWYHzLmXCZ1wCXlC4yyzA59HBiUNVy/GVVWDuUQ67fJWWyjckQhxy3DD
0JeibYre7CJ6q/KRqyxnnIZOuxPau7SVcLV4KdLh3vHNR4xu9j5INbOpEuyJfiqRcRC19dQq1s3U
/JBTad2OV37Ue2t/ES3whqPrCI8SxVlncVXAdppsP2VXdorzUIjEVcMtHoRuWVZrqzS2UhyvES1Z
t7WxNxoTHzzVG5pviRm5yFG6UYUuyh8ZFBEHbwW9ytxJdbwEMWOi5EM+6C8AmbBWS3a11rmKdt8b
10RDzsQIR1+wCEaAzBg2Uqy5l7baSq3eWl31Yrm4U/V6owN/vbyKZ0dD+Qg5LlJocGPHJyxwcCG3
Sk4YbkNreXqQhHClsHLH4leE+cLlwc7tTMKfvwdbvBfZSL3QjhhMDk2XR8oNOwuI8pfLo5z/pNmX
h2gV0tFiX+Zh0jb2yASCMwEJaa9GOfQC/TYpifhN68qlfv6b/hltEYP3/RjEZcFos8O7pQnPkF5D
9cpde34QyCVI9/CkL+Hqfo/7NxrIuWdLYiPlT7JT4CBVXfmUc7ctacTfo8wT++G2TVFNbCxTzT0B
5Fl2bqZ2dFHm2Cj6v/ycxRYvYcv0QmMgCPNrO/sjVb8ZlXpls53dBiCvYADT1iMIPv4aHmC7zzpl
Dk4aTxp+aWblFZK1lpRxJaE+e3nTnZ27f0azFnd7GEAAagZGA+q8GQNnPVGAFrbKFr8G8T/3UDnz
E48WJrzZ5WYwK0AysinYDLKKjMewRSP7ytyd3W8fhljshKYLAGdIIzsBq7JoONhFtw61/2q/0SEg
IubFhQhyvEJNrkV+3rENBnFnhPIqCopNKZMrX6u6nl0cXl30WPmfk/p5oAsrR42WuNuIcPIzN0LB
IEfNXT379LvbgJYbJA8iFviOJ4WpXC0dOY6Iv3Bl3GpatW8g4qVV9xCX4ZXTOs/O8UvHUBiPQfdA
LI+r7nj2eqxxlY4am+eDXbQr8dqnpRcq4b2UhF6m3arNTR63VwY93RgMSuXNxG0AlOoSyYyxZWpm
+UQIk0wb2friFOl91gxXtt/p0Z0bl7xHOKsh93FS1VW6EB041muIp02G+EwQZ5jGfYl6lVKHeWXN
zn7TuyglpBT24mIiq0SKjaDiPKHyslby0kulYZMBj7+8Nc4OA1mZDgcdfILm4/Ua9AIJftwAvcDv
VwNklQnQoETX7/Iw839muS1gQ1ICpkxDs2i+PT5c4kmi+o6PG4+nqe0KyyekIXx3nJ57RKTlPlwX
1bUW0cl9NGs9cZvS/qVBBFvkeESB2yxRtYG+1+Qc1Kr4UoFZvPxRJxviXU6Kzf7OWIa1dTxEYMZd
6k9Y2wZ1qG/1ts9XqlSL7aCIr4EcQLO5MuAJHGSuaFPT+J8Rl/c5Llv5WCN86wVFicyJL/UPZV3G
6yzvfzRGqY6b2spjD9sEA65pszPoq3dm8q1v1PsUExAnNkbPt5ofmFjdBdVcFbG0cQer5+flqTnZ
VvzQmVpAFRx4GEIKx1MjGiWX876rPLbxq5WOd4NW3RtxeKUCc22YxSFJui40cbWoPKJ56D9tsgrw
wFr78nDtXju5rBcftNhORVo70TTyQdE0/RFBfMp66SHtzNcWis7luTstus9jzU1HfG3IZd7//MNh
GRDuC3WAyl6sFSlQwdukc2D6JMp9Yxt3sp3upSTdySgueJYRPF8e/dy5gZUKDQaBeI2/jlduGKNo
kEu2WKbm8iY34SU32Vh+/XejLO6DosUTNKRN7gm754VVNiJIr8Q+J1eOjOrQO8GRK3sWOzz+EDTN
Kh/Fo9Kru/GOgOSbw32jNPGjFfovcpWl65kf7V7+rrNrZ1Pkoj5ATZWS9PGoePCo41RapQfUXqGs
PwabSTznYAz2FIs8w8fJUTYbZYeWsrb3Ff3TlR8wn6yjm5bNQ3OVVB6bAVAA80b+sHnwIvJHdcxY
v1L5XlTpFylMyHYThDCC7PNYJd/0MvrVqmmOCLGSuTxk68s/4b2Qt/gJxH/kurM4EWXlRdRZRGwv
0prSK4za96YaQ4FJee7z0XJrQ7JcJFsE3O/0qRpq7ZBlyeC1vboJI93ajICG1iDbkqdG+KGnVPkh
aMx4VTR9uh0de62V5riuxiTZ4yKCsUUIMaWY7h1EG7dtL700WG7dKMEAgh3H5nw0bsbRSbwWWaJ1
pcSJB7ofq1qtR+NnkPYpDPSviN4BsAki8L9Sg7gxK2ZKk1ibEsbkkepDWi+TEQZj8jKEaQp1VX8s
a2tPSyU8hDQb1uQvCvLc2V0elO2tLicYCU/RBj+BT2OfYhuQaIexHm8DO9I8/PqqlRbYsGEnE3l6
KUHVG6CX7uZTs4nDKN32UvViRkLdCox09/6kPYQjLsS0/fJNmAz5N4RyYHoW/k2V1YPXTFhEN7Z9
C9s+3QpZMldm2fmuqigBlFMsbpOaWiiosV+ZYb1FTXKv5WKPz0O6DlCYd5WiNm46RZH2OP1eefvP
PJOz/BdJAS0RHuTFWffjXMOBRZRei0HyahqmwA2D8Eluokd4nc/8W1cO4bkBQb8QqNH5nYEbx0eA
AHHE4LMqvbyDPEsVOKBTKG98JTnYQJNXA5zLy1v+BF/IwwwiGr4Lba+Z0rcYUq/DVCSNWVDhrNR1
ZaCZS0sifilyeBZ9Hv3oKv7Q7BMH4SfjKcuyn2XR3vLT8rtARVvcL8N0rzixivLAKB4MHIrfdEnV
tp1iNm4MiWO4Mkvv3IHFMUUMYXaEQkSQo7q4IIWdJcKhO+JhNnFrW+WhG6X2MGXhA3SGZgW7Hh2d
eKIyVam/esl+0Ws4Q5cn7swDjjwpEYJFvW6WhDpeKn1Akq7trILXJsOuu63AARgr4uzfTk9ZIFo0
M7eeTwa/ezyQ1pRlNxRj4alJ9t2MjS3ojyul2pPUZx4CeDNihbTKTzg3QMeqLq77wksG9bUZaprj
ef6aFuEOkFzkztGPGWhPVmNck9Q699SZ85NDD0qDvLF8dJI4dbRRpknURIfENn6mpf/JaLJHDGAf
jcIQqzz+7SL4/LXoV5BNztWfpexDYuP5IbcKX5sYNfYE00tlZBsrShwoKcMV6ua5qQXVTStvhp6f
pMqdSP1itBH9TA3zUYq7hPY18vWaeVNaxY2kWy9aZb7EoXylaH1uYilYz5wKeClktce7xhhMOiO6
AvZAcYHdbkoVb/i0iLp1WSkbA9s/wrLky+Uz8Z4MLQ4mKBKDwicif8CA50Pz4QlH9TJrDB42r5+c
ZK9Lza2igJ3RG+NNS8bAjQKB6c6YvUVmCykGGmuS3CjCxDirQVUYgn21AeGabYNBTKugRkzQbZEU
3EgF130d/6HrJcBMqdkEEhzrHEfjldLUL1ZivDlJ+80qsewoJ+WzlnQGit/O/WQlkoeAQAjbPvxR
aips8Rgai5HYN4DmerfTk3AdO/D66qayXcuq1W2WONK6j651eN77kSfTA64RRA+Cqmg4HU+Pkepm
6aDJ4I1NRjBlSbqrzglY2cA8nwrjoAs8KUof4+Q5OghxRPlO53SbNOn0Iof6uu3CZkP3eW9MRbxR
LDQCBqnSEX3Vv5l2nK1jlHi3hQms5fLKnnmYKGZTg8EcC3yJvljYNkBVJqlLXglzRACR3+N2+aSs
B8RJb+2SVe0q275yds4kjfCqAEDzHiJmT2h4PF9pirdUPRmFVw96u+3G0VqpKXCwkncZPFopb6Mp
y2gtSP4WpRhlBduYqwStJNfxtc/oS7+NkM86NBIwGZie4tLUD2OF+rlcONKVl/TMqzQHCdhcAmaD
vLg8cmXTBpXVUVSWHVCzbfxJy5FViAo0wXBGHOd/zM9sQ3TZyx5UfJXtBnW4JjdzeuFQACRWoWGF
6jlY/OM5wyoIbqE95J4kkhvsTe5lOVwljdi0GLfkwrkdIkJYu7mWZp7mD6hT2eg2zvUYeqZLTrdR
j5Hh97Sv0q6MXElxvBK3C1e09koO3mo/fGGXuqOB5EX7u2/xYujFN1dNpIS4f/FEtmKHBcFeFIC5
y/7KCp88+cfDLJvBGNumoVUlHAKnv8uxYpPbxkNm8sowc1R5dEvMw6AcjHgdS3jSCA7kzOy0mIkc
Rr3ewxorblDJvYadOL9euG7P/CUo6+9E3A93NUTQzrRnzB8pyVZt9ZfQ1O/NKHzrHeexC7LQhWFw
U9XVTu3szeXr5PzgPPioMyLOh/b68S4t074lGQAdUJXSIe+0p86P/xRJ27mi/FG11T5AlB1/30+5
KPZXxj7JM+f5/TD2IuKNJSkK6S8UHi2GreGkm9qcaTMkfcJc533/qdLjr6MtfRqb8hYFw9+9Sufh
0c8AGEG996TOHOTWOCGrR7PGfgsFAkHAO4bqQU3jHfTvK4PN33Kylz4MtqiJTFIgkUBbuZfl9aqn
fWL23XowVCDE6b8capksyTA5SA1zr0E/txiyVcDtp/TP6lW66PmPQmyUZ4FmhznHPh92rqZ3ZWUq
HJCutfRNaeK9DW5/JJWdxD3w1msCB2fHm4HKnEj0OZclwQx6iAHBiO4NekLbCFEAt6Y5sPXrTF13
o5Ze2aHXxlOPvw+rsr5TMxYtCspHSxnumrraV3a7ktV2d/kwnB9qBuuBoZqr6MdDxcJRkSvwc0+J
oGWVtn7vNLOdXzYQHl5jNp3EpPPOB+RN8Zo6OqLjx4M1kpr7YAX4LqE3YHKzTVSb96gPbZAX2Mcp
5DBJ+3z5A09f5RlBSl6LVBiVtBNBQx1NVbn158XrIjSTVGnd+OFbW2VAFco9thK3VYjkX5ACY22t
l7SvryRXZ16Nox+wmOJOL3WUujjvVQQHMjV3OnDx1B6eL3/omVeDLUoGN2v/En4vAv60MiczGpnc
RlHCA7F55QLivrY1Yb+ySIsbhSKhTVxGJIib1byjPhw+8CBc2wkxrKlK3yNk6p/1ODO3RASrtMk3
DWZOTwJNrI3QxB+ijGHSUPJbJ2huUfySXxKp+oXw1SwrqfaeZcf1vu2or6VV+ZLQvtpaE2Rsmm0w
te/iUX0SOX64cWSOuAqG/XaIUKjFY3Bw8YSWV8T4uHGo5WfqU82tKALHayl3b4Ej6zd+lrcz/7CD
j9bi27HqfPY5zCWndkstiTz8AO1fRS8HO4SfjNuij3Z9Lj32nZbdJIy0LkxknZ1BPiidhktgr934
Q9Ju+8bpHqdc2gy9k+z6WlGBBvL1STb9WbaJfo8z69eA+tZ6hIBTGXXgorHfe7YufdbiNL1lkb4b
WMO9tGTHeBgHk6tq5QTHvjbcSeCsZ5ZF7qpGWu1BOHZrSULwRK3im24ad0WZphg1SqQraVc9IW5l
ex0CNHiMZooHjDEFHwThTTfImkylXQchjdrIl7+VTfdpkHzJRaX5wfKVfYLFSAnRQjUQZS5NyF+q
9S1k3FVkqA1oKq2l4CeJO5HIwzpMJv8p9I1+lUdxfYC5ZIOGkqVDWMuma8zFwyFMkp/SpFUHUxXl
vVwTenat74ouqDdO3BobM1DjW9sIipWMbjfyWsZGN1sZQ8HgFpsOej9ZOuwjXelnYPmLJoIffjbE
bjy8RIo2HCLFylBYR4OqtZM/cj0t7/upfiPNnvhsZ61RP0dSfmo9TUvjzSAXuwGi10aHncsbmAjU
+WR75ygaaKZY2fWlvZoBuQi3CY3WaGys4fBoO8nMH6i8s3aD34deNLaWO3WF8RVHPboa4FS6G5iS
Y+3amr9N43bKV7Fa0Ousw8NQR81nBcahC++6dx0rUz0F8be1NenFQe+acZdRSwxWcVWj+l98Lewm
3QZanKwGexiebKwiyQ61bi81/l1pCvnLIAVIvKD5+lj7pSZtMPmw3MYZXUno/q1pg7D2dX34buR1
7GGR0jQbGUqWtu3RI692/ahIdya6cDXl4xpZOyRIXEcNXdUKwm2vTc1TB3rAQwMBETrTTFZpb4wr
6rk53oVleZPRqthLMibiTRN7cVGY/OvFqyW3O9ybix9GZxZ7PzaeyaOTV3qbsur2wKn3VW+2P0Kt
zDYxAEjfzUUz/DTCUNXdVB/66uCo1WCvMQ6OV0ncfYqEsrMoWLhqNtMmxk0pDSuURun8h615GFXj
G/p/yk0lK5Cgy9RyB0TYHmBo16shkLZdzZpMWkeGXDVdvVY6Mja3ED6qtrhie6lSSVwp0jDcqkHw
o5UHc+O3vK+ZZsS4p9fB9NCWcH29wBZwvUl77q2s8bkz6i5xS0U0wUrLJhXXvoKypx2geVyqDXzR
IKhUEK/dgI9rPVryxoqL8kGS8v7Oypz+0Cicma0Sd/kmM6XmJRKSsgdSrqOrnOnRH2PhP1gIKaN2
CJiu6PVo1cu+/CT1tFfdoeAmE5mZ3/rxsO+H5l4LgwF9w/xPA2VEY1WGUbApK2fCWCUyqEn6qW/u
EUUJGhAG9XBv5MZzgkFb05JBO1RhbpIkHNys9PV1JaHok+gPSRc/wht/GhR9G/rll7KO/6xFKbmW
I90YaXpvB/IONcWDPpXCtSLsuC0rDFddrXyRUPCY7XmCdWfHVJLT9CDgPHpTU9zYZvo0yYJKTFTn
m6mR0jX5x1dM1Zq1mZstkokKzrO8GBWBD+I42qPdkIaMfad4Y9g+UrP7M7PZF2MjhnU/BHsl1IcV
T86rmvKPndb6xUDdKoVX3Fb9jY+sfN7p60H70rcTtPi6+9KY2ZdQJifvbZDDklw+D077ktjanZRh
RZG0xa0dWZtB0mGgVs99q7/pFuTMwRw2/iRoSke7gJlRhPMktT5H7NXpauzSTXmTFvnWtru73AwO
lp0bruIg/69Qi1qLikKqWYe3fm6s/Db7iRTnQXdew8JZVaXzGeDnllr3vtDDX0gZAZpv7oI0vAmN
bjPa3U85zT/3g74OB2U4TIk6F0uJ4k0YvLH2YinSDa//avYHF5EBVkG+14JvytimHPPwS1+ad1pi
qSs2ZrUakvxR1aadY3IXjEGaP0sKJz2Zslcc1pB6tD3FKB7oFa/MvjVoRUl/hL3fc7sG97qSrfVI
+SbpzZOejMWee8btbPs7Z+p70osVHkybdlTyN4eCXxDO2ky17QXOs+mbW8Bi9o+sSO7azLyrWwU7
u57tONTSTqT6ofUNZafxD0bNLx7jIEzXlW6Maws7g8ToNxEByTp32nitC7Nd6fbk6VXznOTjz0E0
/aGid98eUiS5zNELzT5qvopw7KMnI9PzunjyC2sMNxDWzW0QJdOBCuavy2HYucx2VhlBdw4HAQK/
Rc3KH32c0gWVslitb60+hJwN6dr+pg4PQpUfVD17DfRh1+EM/V+MPAtZAx6mAEQceByZyWZnqWXa
UjcQzcGU+0NW9NKutpO3qQYtRVcxc32hfQ6q8GBa1/ixp2Eu7X4sFyxAP9hJL1ULePjSJIxFRhat
rqg93wJEcqsuv9IbPw1zWWKua1zH54bVklYgTxSVo8TOvKCRE3Ntl3L7yY7N+Fpj4tznAGFAjYj+
DuJri2UM8j6NWoz5vKzQX3SjXCuD8Ug/9UpycO5ziKRpv81y52yc4zVTpiTVUkvLKFom9cpG4M+N
JOPl8s44Kd6CJcCXjb91yvLgko8HabETKkdc+zzVERtDLW4z2bntRYVKbLnBgOft3w23+CboN4NP
qJB51SC2nIIH9JXdGbjuVNEaMaJv/8VwKI7MLo0IZyz7Y3lYyGpv9gxX1isUdjzfmLwwx2A1st2Y
5+jycPOvP85/EOADXAI4gEIrQInjyRROg8+dnGXeMKvXKsEPY6o2VJRWlnEfCbHrhLWTgmvkgNM8
/XjURUmgM8sE8d088wiAV2U0UVgZN6KJvCQz/7pHfks/yvtZzKJKzVIU6khI6n+Vjjr6f30qMv5a
/of+D6pLUbz/sBNm9aojeSmwGD/a6MdHfan3f+MvgSnF+Q9cPXWGjlCznbns/6MvpWj/oX8Be4Re
FMoWaJb/rS+lm/+BU8Sfwi5CgAqUwd/6Urr6HwrpiOwq75CY+Y9+Q2Dq+Jah7AF3dsbWACtENVS1
F73qrKyQxB7Zo2mBUK3ZCHB3yIzsP8zH419n4KOc0nvR9p+j8dcwnApUsUgP6HHNd+qH0kA6qBpW
KHqwsiKlezbVRn6tTMovaChW9XM1ttFzWJrF3aTlqUrjqnT6dRDlEvZ3lq2lq7BBENEVeW/LLrrh
JrxtNSXkzM3sU5iIlJzcMMfGBbxr3DtDjwQSDg1S5BbdGGNdqPb24PJESd8yX1FehjSKX/skGYmJ
BguvuTBrnZcIysLszmRg953m8Q062Ym00pvEfkCv7ypF4/jgvs8JjTOqaDqib/jOz0vzYU4w08gN
XERBj/gTmB/n3pqAI+SfA4Ot9rfY2ZnZP76XTgdaTP5E2q0MDQNVQfeF+OO+Sm3X1DIXc4ONojq0
XcdDW6dXrsPjt4XtNF+BEGIpCcHSPqFMB1HUQYaUfbcRwG/7whnIoNMCxp/lb/U+K6lhkDdf/tZF
Ue+vUbmEsYmAyzbrMxzPakUE5DvD6M9ZnkP5pI82SWrlK1Tl1ccqyYBCwbxAWThRJ5S5iIlGoZfr
lHNyRefsvav3YdOrEANnrSZW+F28bSn922S5gTfcKLnoURAm9F1o3M1yY6MbaWOl0f+TEbkHIuWQ
NwXDuNabNLurotggj+hTJ9vKbSff8oJTJNH8GlGlYqCohpvnk9QVjjiUtaIMqz4JCt/VSZKFp8ed
KJH3NlsMaGwppf49ANUK68J4RZ7bsVeZLurPmRablOAry3ibbxp5K2eKQuex1k2xqTGFeC6DHvsL
oCFZw/slRiwWjQaR+z4lzXeMJv6OwrBcrS8v33FsxeoxZQAwANdSUIcHv3hCDQSGpkJ0Emmn3ZWu
bVavwpfEWzmq4sr2XJDq/hoLMCpkbbjo8OoWY2VtiRAomsluZ5JslE6LEJ3ddO2tJpXRY9zK7QoC
g7RqYFSA9JfKDebY9ZMRYwUIIiZPUQ2VultDCwsy2TpGhgvG25jo+B9dnpXFTfE+K/aMnACUTUNu
SQWwrWRMREFlQeTS4BE9S4BTQDmsW6kvnrAya9K/Xnqe3/O6g+cmB5wZQA3KxXOBXDs+Rl1Yo+KP
+NOq4pA9G6ll//RVENnfBcpPoAljaazcCpXjXSaIv9wQrJ8yq2coX9tUMwKKQ77YV1OUZO4AlMNw
ByPrP0eWin9LGIHd9i7P0eIhm+cI5Uzg+FQ7iGeXsZ5csfEnndXEeeEF/m/C3d/Po18e5sxSIPFj
EjLPEvfoTxzPi+iLxEzhPbqBpU5em/UaxhBl/iRqe1jZVnzNmHaRNL7vUs4D4TlcVuB4y6K6gXCz
pHaZ5MqYcOJs7osppo5bzR7YRVcCfBXT5A6NFWiupY9p7zVY2PKgmFr86fK3n5liw0JHbw49Zlrt
PDcfHixd9BPBREGFOCj61dih1RZGU7S9PMpC9eevL4Z/jEnhLPR1Is9C+xFmkUFRKZl6eZ+aSbFJ
koHyVqj5qLFFga5/74cx3VPb11GBAzTEFZiFf6DnHt0XqZ1Q+oNMxxKF6m8lZf//txGxkb+T0yJF
fTwFougSLdRaya2oN66NTpb2hDbB74+CbDDtyFnaZH7Jjkcpgxr+tVNLbhAr7aNFx9TFFUT7cnmi
j9s179/CyUZLCILRbA6xOOKW3ZrKNDLPihZmW8lsEq9CYHDnV9p0P5pJsKOdqq7Qg/OvhIOLgGQ+
q8Sb5M5gUZAAWaIl1GjsqeWxkfQYfC/vYMhpZb9JT7EuHCgPY3EHBFv6aolhoL5WBvHT5W8/8bGb
fwL5LgxZ6NQIkSzChCao5E6354dmiBBvl/J0Xcc4dE52bTxg+mXuy7oNvKbT+r1PuHHwqazTEgGn
PaVWe1DSmUkXCJ9Xtpl+r63819KwwXgM0RO1YNIdb4AOt8Uuj4D4oomqPCTQQZ4CzANnM5ypv7VT
payvnLpzm2E2keBSI247eWLGfIw0Wipk4raRuRXOMzf6IBVveeBgxaBozTpCs+5ONLb4enkpTsLE
OWGe8xmA1OjDLbFRvVZVaYzB1gqrAHXT1DHuMiTtruQPxO/gj/1NaMfd82+PygZEowiNAG7VpSnW
qAb06ceO903OIlcequDb0GfgH2ttwJzKUCJ6wmNPZeTyuAsc5PvSAvGYobTEqHPmd7y09B+yoTNR
ZI14rmw2XdHsGqlSFd71vDoEeeEbGwy5SmmDg41yKLtY6w9a1km/RCsk3rcM0+ld1cvyL1D8cbDL
ksBWkOWa0cYdPgM42DhieosybVJ3TlfRnTACnOwQ5terdEMeNg1bJUU+xA70rHebkahnp+idIfaN
muHnNGbTrFSnmXVx0ySiMbaiiLId174jwIHb5mcrbCz6DYORP8dDpwtPrZsUI6Q8NjtgmR2M3BFl
K3ySx4SOqhg7Y9x02dBcwwGeeY9p3oOX4TDTyl8at2uOlHaGPHGOHbW98YNh2Oh0szTC3sDfdkHe
reIMKkLUp8Otn4wCDfFIvXOcWN+JpMIiWXQlnAfNua9aWX3otYEU88qas6SLPIA73Jq9+jhcSPQd
LzkN1KDBfYPTnPj9kwE0bGMhGXgNZXPmVsUQkfdCZj6A9y5CE92pR8HyE3qFJdkGftTZWh1MdDrt
Vp7lSAtxi1SiRmm0tcdVlFjylZD6TIBgz4rXIJ8ApJ/I07ZD0lHnQlTejCXlq6JiJR47anClznti
Fs+9SBkZzA0wWW6sZZ2NHA7CqpEGKwMWxi3+8NIK45tsK4yup5idlQ69Eln1QIhG0HXH6FFtJmdf
RomaYOBU57RWuLJjeZJXDn2iwBXxVbeK0wuVUw4Caa7dcL8sCSLCkZOoTXhdEczlkci1cIOfVfyl
LIbgfhKOgv5//GVs5WtSVCc+JbNxLiQt3nZGnhXtj7cbveAqk3qiBxqDMO3iytilamA8IHs3eHYp
BbsCiLBbizGlm1s1P7IgaA4t3oq35kARaJSG8c/fPQH8JBQqecrm+HzJykAYVERRXhE2SXa/zgoA
2mGO5MHlURag4PlunS2ZZroAEz/TFY6/PGzUcrCGAf/XUG03WkKGVPGZ+G4DPPMkkBV7SQzPA2n/
t0lBABV/WNADAYLU6yaSC32bylq+mUXZ6IPGRjasxjh8U63J8vIKiGqX6fYVNP583x9fDvzm9/wT
VS8wlwtwzpBEWdG2FAmGoXiLrd7gmvfNdWSMyTVG+elLC8kAKVS2hgq60FlMT5DBi1YE0zP55Ckd
HLZoFafa50rI5ueoyAgvDGG+XVmU+b+6/EB7vg702YvMOom0kK6z61GWXLUK5QMWHL3mqomMT0yu
Fl8DaNmTG0aFvpLIqxJajXruao1NeywZI+zTDbO8IlB4+mbMRRk0PG1qDJySxROca8XYDaRVKK80
8lYaSl6uxtLhX9QFXdEhGv0r0dUC3v++MxG2xDmLdo7K5bw4k1oISqN2mHo1l7TnbhhF5NYSVG/I
k6ryFCmRdEu8UmVr+jEYGCaajitJoUpI15Y2ufgmcRJN2WQZdimrMLVbHHdUY6RPruqRZ5lTOH51
0gCKEy7ubfzgVLkTbensZBEGN2ao7C4v65nrDVuOWalwNmLl246PWiYFipV0fJDVK8NTH8fxrrAF
7UxQcl5R6+md6nfxKqBhcq3/dvrOcZNQBXmvpjObi6FjZaopWjjUbWytkVcqUdprG2cttAmpj6Sn
1kmb2zoODOOnrA0TXEUlrteXP/9MWs6PQPFJ4YIF+LnkawgDLHnZK/wIPY8+DRXIIEq9ju92k9R/
LbEKBrKoiPhzBQ9iFRsOgRp0OPlK/HNmLgC7IttFa5dS/pLYHAnQS2YQYP1sDcGn2hiaYN0UqnIX
9dBmPAIhP4fvnOg3KRzS1CvJNsrPl+fi9NXXWcW5jk2XElrB4jgJyW+cxorwGPB1VMOUIV+PIriW
oJy5J02YnXQoaPLOm+54w+W2gC5QcI0MFvQ+16gAsRVqDN5LgnhyJZA5OxjPCSUIvJhORO5z1CNb
zGxwuin6wkVr3v7R5tnXQR2V19+ePKqdzBoAWN7spaJDYiWRAbGXc5T71T7E8RT1jTS6Uoo+9zJi
bKLS57VpNZCpHc+elaICpHfzlecgv1WX0/A6tahJ7gNaTT/MTA3VvZWozlqkSjq7t8alG0jBn+rQ
dbXbt+kPu+OO+n/UnceS3Mi2Zf+lx41n0GLQEwQiMkRqwSQ5cWNSQCuHcvjXvxW8LW5m8jG7etZW
k7KiFREQrs7Ze+0YkcGvOk97ABd+Pm34y5w0nlv7rJ8NzOrhnz8cCiDn82EA9+5tuBglRi9cnZn0
IxVaW5rucH5MOI5/v8oflgNKhhQPbRvqKkXP18+mqlGM65SrGCQvbQbmz4vcHjCKtVkA93/6yMTx
e258syL6VNF4DfTC6O2/WfL7rDQG9sXnr6tlqjdn/cW2sz5BZzeB3Tib4WqhLulnl9S8xvEAasbH
2K50EeeLYyddmevDxOHr7FWr9/4Qprs+BKKI89U9tIZz6UZjM1wW4yA/2Hz/YbD7BLfYfESIOTh5
vX5Ytm6V1QWoRAG+9ZxTZb43VvOfRk2ykSPuyWZZoYGEGvC8k/m3SmM2SmPyKg67RFl6R3xeGdl5
ctz+/cX/aZR74BTB31DNfbeG6bTM3UWw9RpaESVS+R0JrZFTJJVVW/n/w5QSsinlIzuLgN52+6Ai
m7WsViPusjq7zJdcHlpsYWBN0ujw9/v60ztinJ8jBKgfsUq9fnqDU5KBR7BxrL1wjBtoz4eK5LAP
Smh/2E2Sa4KiHM7i73bN66uU2RrIWTGlzHmA3ioK5K7VI6Km4V4NTVJgkvzgfb2/L7o1jBlcAuD2
Te/NV+ENuewIqUw3OHK6uHRVh6XcUB984e+/CgAlDhK5c5Ymh9jzkvtv355lkWuNfIJj9GRWOxNG
aQY8wQrwVGbpxT99U1yL6iFTP5MBZ6PX15oKS2YGMV4bDjZmQvwaynxyHD+Y4N6EGZ13n9T1HD4I
jEUep9HzLf/bLZVrtuataNKNmAfju0RcjjylTo/AmJGbFW4ek5Ug780yLa6XOutPXrFOAHQMhJeF
T1q5nL7DZ4geFLFcqFW76K4LUERyqhIf2ZL+8PhBkNKnPyPuqcy+2d1Vc+vkdcRnNYzZ+bzY0msJ
xiWiQyvsL39//O8/4bPR2yY8lNHPxd48ftcT1EisczqkGXTo3un9rYZfbxpHqvP6J9OHPMS7H//9
sn/ocLy+7pt7JFN7Um3LhwwHQ2w96Xwruq7a8VN0MtZFeNEs5tM8KM+Kg3X0bwCzfsN4TJboahBu
M481WogSXfXff9e/io+vVyZ+GDhbymk0rmnmvP5Q0IzSZY50vvHB/nfQSrRhPJmdRqtLmQX0g25w
Om6QRlu/woHxuJG58AmqxNPa3XndTAaElIZ53fhd5e2KbOo5EmD9eqDx57t7XnzFUXpxzU/n6bZF
Pu8M82aeU99gexx524gEynXTmtqy45zGgEN8laAkHIYlqaLFEMnyOEdaI8Qftd3HqENIA/e0tgoQ
p6XDeWDxzZ8VIY/3FMs54eplme4oWhV23GD9+D63Vj6cxsnDikqbCXm1UA4CaX7l6m16WEHtJVlV
NQElWIuLeGztZokRiazPjl9U2TaSVpBjYdMohaGqdSeKif26ITTZIKJcl8t3ZfeMZEh+iM0DUnEu
A1GmXlIX1KJiI4iyT0HQ5Yy6iTzw2BeR9amXC7Gl3tJFw5adGt2u3FTmvF2AoKIrh2LyMgJueYko
Vzbs0jLT3ZU8E52YKjPQOBiG+xiVPMjNMMt0a4VL4G3qSEE/G9gwE8Le2M6XoG/cH8PQkUqmvNk9
Akhr07jy5vmi6RojUZbZBTHlQgl1aghKkiGx9Xzvnal79kc/djVPeEGo7HBm79u72WbHGsvFGaKN
hQugJlegyGhXFXJ04xo9QRRbmI6pudAMiqXKuuUiDzMXWz9WS+cig2l+j4VDfR6QbXxWa33nQJw4
yNyX1jYUtfzZD7b1vZyhnYnI0Le6Ktpys2IX+REuinRWg5JWixS/QeQXuA7kMKfOMtIsCXO2Nr1L
TEgyGA7OlCFNx0drnsCXVMFgfaIO4uhj4WWhs62CYgbSkwVll3hNvV5gi62WHZExS5bYaJ3xAMyd
fRswdu9M6a/oN6zQeB7zNfxedNLVcROm2YPD/0umrBoQ/pticX0S77vl62BRJo+HxjCfqr4g0mr0
CX6obaXsbSktpz5OLt4Avud0tHhjMvXj2fPFw7pUaCSrObUuF98HnVUoc7ye17x6KYt6ua7cYHwp
5doWh2CxikNfsQ/UjfL5OC1reGiLIrPiXua5F1OcXQlcczBIEDkvg60H2amKO6ftsp1vKdPfmo5O
iy1Ov6nbNEKQorxGUwa+ccwJ3Fz6TnxzlTZYEmsX6Ql+JD/bwMIGMFt32YUyVIn3I9Degzcb6Uj9
1ycOawonDqauCmV1ocJU/WgcAwFJP1hlojtzkpvWaujDUPPqPlV10bRJ1Q8zgXr0Ll8mQA2ccJtc
TpsuRdlNiI7j+heK5lAdd0vUyK0CLFSfcrNnUukjYlb3xuyV50G4Os+lhDEU19bqnPi9NuInu5p/
lVbQPMJ1DIN4sr1l2gTjsBxRbwdBou0M2lqx1PnPNrLg+QWmIT77pFpcNmtYLEinRPTVJFT7M1y6
ivemqX7HFLqWABC00ZeMX8xtGzOa6hujQiq8MShKPpJ9AprpXJaYJPANdBMNMv8VdFWWZBgRPpn9
4pArnXnDjba8dY6F9uwvqMXFbc6UPSGFy6d7SgL6LoIv1vDVkZkOTVkDxEWx0JNt66wugvfQzTte
ubT6OCOc54Z8ler7OOCUS4A9LluvK1wflZ2x3GmZey/9XA035kJ8eNy5s/mykK4FwzUiuYlaeW8W
lES7Dud1Xv6apGc+rwVMN/ZhQ3qHugsGGMaSwd8wjmFz+F1o6phAQd9NbLo090voUGG01KwKoBRD
cFSdHmXi9i62f2xgfuK5c7+chDHVKgHtWT2mztKHF1S13EfLHvHr+X1Z3Jthn71waKOsLoQbfrMp
7D/n6zQ+uPas9B5qvd1RJmB0xyisxmcza8TvCahmSi/6axn4E7bOzNR8H44hfrXgi59HFBTlg+/o
6jMzd0RancthOa66rv0++qLM9qj3SVWaF7JbkHRVT2HV63rXmyxWcTjn84M06dNtObLSY+lxtRkn
o8ewt510hh0pXJwqjYcZDxJDs4X+3FVqvszFuFw6o8iujF6Y3wZrUFOcLtWK6V2l+MZIpNOHyCvy
ZuO4jQ8rO8qir6VZks0gq0WeMhbt6ujRvtyUUUFApd049vVYSdat0XPgstmrL5g5HFHe0NEWMkFn
hGQs6lsSITPqlQXSIubSpLDXpT1HDLMfKo3VbvES2ijP1zyI4Cv2wuHOyyHbZSGWm20gnexpCbW0
LwSKHlmIIa6cNDumCwMOWwF9zlJgWGEGyDubdrphWEnLJ7ju01Ab14MfYQ8aPDf9rt21HhLtLva1
JdC1bWlotftBeGgDjKxZvpNN5iwU1Zy6pXsQnfucplThVqQGVp88lJi9g87FjAKNP3zx0UR/gg8Z
yUuiJjQGzLyi09vX2WetZ7fbTL6rVCJr17yzwZA7sU4XJwOq5tCxZHKAUeaSTfU1dyKdYeJh4SAI
dA1ulWXRnVWm4O8zmj6z41YE5qXsVGsknWm0N+nqRvkmV95oXtirXNL9ZM3RZ3KfUwQV+TAcCUHw
mWB6qa6Ymk0ZCwq+4rpq8NDU9lhHSV3ZwGhg5rg3amlXjw5nNy9xijoOu2dnaj8uSz2FiYCzX8dp
NMIQ6V0jL2IscLO1TYewmi4Fb+6HJ4PlC0VMt6LVJYKHKNTFHFeyqNyY/nv9jT0hutt6iQY+8Nk1
59jyFucbLaIa8SB7PmODktHEpxScd6WFETLziimyO8qehX3tD1N0YxTjeN+JLLv2dZ/eZJkVrMdm
YPTaK7petgOWupeNjFKMWwX19nBG5rgp1mH9yuYv7OLOK+3iTLrEWWlaeYnvvFeruWGvMtylK/Dq
sj97O1K9lm5STn5wXQ1Zs4ncaaHVnZnJhMXtVzH4xrfJpt9p6jXzkEb2pI1brKHAtpu02dn5Ys47
x8FN6BWSSL/MNpC/kNht7wIa1/19aYkZOX1ne/qO8QFyR42paDct4xALbWqEX5aVVKBjB1OmOlWu
O8+416a1OAV1JlGyVGYlkyGrivIAI8C9mpq6tajT9uSuGhY1tNhGfyCvyN8TPctdTQZK78G8Snpy
mcYL21in8CKwm7w7klFZsk8wC5nuDGF6xUU0SxdZ1LSOcWRM6qmSBmC23I6gpdJjqOJqMFwvDtJG
PpmtU5oEO3oz1H2rrIu4H6O03CqvKNdkwqf8jGbKxYlBKMMnckTTR69VtX20sUQdWxVYOiG5s96N
ZYQ+fORTuQV8wBbLEWFxdssuxTGcp+WqoW7WUa1DZxB7rTM1yQKbDlicwo28HfwhOIvU+mg+8LWr
fVOGQZ04keK7XoEoXpbKtOBtVUMdXFYt6Rox+6qJ7UtmROlmWYbo3qqDJdy16yx+zPOYBjutKoLh
ZOXZDTgSD5lz04bZrzkoBL+NzcpV1cC6oc+izxdH5YBTLrS/s3qqTwwm7G0OCvK71lk86iRdfdtZ
WSYOuEzlF5PIlRuk26XY1iZQ3HaZS0QNdn3eVnc4LTapMfrbFCNkzvm9yq5ddxrnjdeZBE9IPRmg
Mk1hyW03qm4f+G0xJO7CpiA2V8/Wu2pYg2En/bq0kxbVmscIm8pi45KSPCUFca/TthON2kgqcr4X
49tvCEZeMv0JFX1/bXHcARu/VBT3SWpozW2JVIzeA2brbhualUBIb809fk+rr+sYpYO77j1n5W/5
76mWpZNOqH5ajy1WzFax36QAJ/sNbZfB/qAL9r7QyukygANEG/As1Dz3lP6tDOGyH0WHTEJGZFPm
dryG4WCUw8+gbAQbQGv9SBHxp1oC4vOzxgvZEgXF1xe0jCYN6xCRz6KL/ldj2BgWR2/CK2CnH9VY
/nQtHA6Y4MnWpKLzpjjl9IgLOpdSDpjQMTbhJo9kQuuI/OVK/RBZvTz6XsPUY9X9U2mE3U2/Ru52
8mzOTwYDPF5UT9hoZSh1UeqAbvPfT/d/KnZADDiXVJGIWG+VMognzdYfunQzFiXpDCV+yzhSRYef
ODRuq4i6R5+P4Qfv/H2D6hzfiMKKbKyzie1NNc10F0tNgldQyD7aFVE0nsxAuj/LscCOjz15X85L
7VNHCDnML/5HGZLnb+p1RYO62llFCorxTN56Uwu100iUYcP1pS7WY1su4R6yw/BlsJtv7EjFrao5
pA+G8ZH74bem4d2VwXKe7TVovd6xBKsqWmd7YQO0eh26/PHHlAF3bdcM9WBogQUAfEzTZTFfBjnJ
Y2bOw7HqlPjp+yr7oKj5/uUHZ0WQQ/OMvjctw9cjQeVG5LSLhxfDWKYjB6H66EDl2WpKoRmu++oz
/fLig3f/frwjk0WnQ48WEStB5a8vakgrqrT+rRcunCNuF44Mmh1RCzHukj+oLv7+hf9B1MnzJuzn
dxqJQ+3lzQXNfFJ9h2xyMNp2145FRSIz1n4Y1/QSROQLKwmUy5oZuuXiclLpOewg+8zuI7NvdhpB
L9G0EwomN49IhYaX/5EI4w8PhQUReAoaFXoBb/V/SzGHXWarlO0ITI2lpGyO8CYrnJ3ZWz/+/kDe
Dz6k2gQmIzNEc0iawOvnsRhmVauGmOpgbtvLqA3wUheuEflbJws8e4OLNX2GGmKkF05mRmWMebf5
EOh1fs2vBwJvhJJ9REHR42Dx5lcgwfP89Cw7scU61sfW1n64kYCRH2pLLvdG31tflZh1lTQsPSRv
OjZbLDwY4Q/DIH7lg3nwvUOIStNZGXVOWUb4/JZuljuh0f22NhSG1xw7XYZ3ddZS5a4BfaUtpEdz
6q37fhLzXhbF/GWmDLidukEkf3897z+F8w+h84Q4CqvLWwF2bSDw9Am12XR0holApEAPQcrb5vlg
7AcEwB/c+fu5EL0r7QasJGhJaKy+/hwwixCmqlL65s0SPq90qeIchHQZj9H5NACAM0mLckJ+A+zq
IzLv+S9/8xUg/8E2wCdw7iCeH8a/Lf5MMe3QRBrBbQ+wc5wrQAoc8Lb/+JHyqfHV45Zx/fCd6s73
Cw00FAwQp8XHEn31rbS1tRuAUB/Cyl8/sua8X/ZZ1OiDMTKQL7Puv76tkgoFCiZW1YnorxuvNsOk
KZpg446Iz/5+b3+4FA56YL9sZc6a1zdzOOkG0hpdLDlZNelEj0OxVehkYt0L9dFM+n7m4Ap8LGxt
6U9zY69vKw1woc0ZxmylwDT4U9M94/CpOlqKDbnkc6qWWOBAuqwjw9wv2v5lw3eEj5Kbm26keAz+
GJaNRHDZT4beUqwhZhfgFX6NMliOFXrYD37zHx8PzGWUwOhP6bK+/slzpJCEpowmylbFTxpH88lq
F2uXm1of/v4m3jdw6EnzriO0hgxhNrNvroVxrqzCBtcsM1R9A/plCJNgGcafaMorGbOazF+Bwen6
WCg3pZlk59n8rbezctxKLft6E9aIwhKHzoV91xGGGX2wIf09ub8acEgmABnDQmD7e2Z+vv6NzmgO
ojJ1ttF0BdfnNFeptQFNDbWqomitktSY1+rCt5oMVL0CAPA09NQ49mpJZ5oVRB7BNM8ceeMXPf03
taxwmYAFnuk7OJK6mI1dsxxrz5FXUw1+fTtWqdoOqZmpgzEJkx6DgeL6eqAJYX8wGP50e7iDzu1t
7tIN3s4nQtScRlvBxs6Z9AWoW0MllRmWXyktEHUFwrIutpQHgzIpV0BQOxZKSluoAdcrnD0Iwfu8
NWZwhH7wMExB4XyFvKYenLxYvwdBQW2wgBTVggc7k33YUk1fi7rl5s3ZXavt2TQ90DjMs4e/f1zv
JkrKkxxaIsYd/9CweP3e+lRUJVvabGOYnOAi6QWbTq7LBxrI9wY/5AEcwxyP3Tlbw7d4CZ5UmFti
RAE6ie6yqKdIXQzgl7Kkql1JIkho6KeVuGoq2XlTAwsphmmTT12LRJHm5WZuJnnltyFSctW45g2m
7KE/UNIQ9nYOVaE/0DC9fy7435DI0pwkohJ8yuvnsrQRuzpESBiSOpO2Tjnv6yb/n4iD/9L4+Ker
nANjyXpmy8K6+/oqFD+8gqFJtSgLUorfqAQ2sy7yLvn7W343waLUt4F24ovmaMA7eH0dg/9uD/U5
QJpa3dYJuiluegw+az02AGJS5Z/mc1toMyh3OEovL/9ZehGiAH4Bz/N3gDYumLdKnoUoG6cHDLhx
7dbYDa7ZxgGms8sxUCn5Dc6owKKB6rXpCN7+/ebfbXy4NARy6OO0O86N99c3r+ivk4Vo0ERder1Z
8J9c0UwU913fWndKlPXm79f7w0s9H3sByqJUpBTw5mELxjuyWaoqY1eaB1W5P1a89h+80d8autcT
7tm8zUHnbNM8b7hf35Xg6D1W61xscr/2nmHJ4zLPIpeyvWSPkG2LoUxLOpEZnpvcnJqZEJWbce2w
0y4UkVBdtM580+bD9B08ezXG7kpLOJjcdgI92FTPTuCrF2GQ5Ljp2oFC+mAv+h7lGjlIQTAGO3vJ
g4kEqtYZ4plf+lV1MBC3U1nObqIZU/4msIxFYHoayOuLvaCdSO7sDBlXSCFp7DeG8UByTSF+hpXT
z3u8M366qxflRFs6sKKOF9TAVVIaKAGS0a1HvaXCXLtJVKaEbLCsqzFGb+U/2wJ7dSIpod5x5Fja
x5ZD73pSdqm7DdrhcD8OqrLiphvrJqZzPXzWiK+sJEs7uE4FMdek6PhTa1+MhKGxcdBOe1PPBIhs
StYrvGKMkjuYyNKJa1WJx4JwlG9D53eIA8yCqNGOFvPBC7oxjznjabn9/Vn9IxzK/x3p5Kb72TyM
8ufP8epb9/8D8OSsd/7fiIl3wJPD95/Vt+bHK+DJ+f/4F/DEOHNNzhgcYCc0HM878f9FPDFs9z/O
axt+AKYelu8zQ7Rp5Zj9j//m+/9xPiUyeJAxQyE7h4nSZv79R85/4AfGlIhOj109gv1/QDx5o4XF
hoJdkSMxJz+UpcE7l4hFQXmZBjfbVtMQ0Sszx6tauPaxU77xwy5XeQJHll007OiXcye9vYH3p4in
reb6lLXhsgNislwHRLwRpMOO8zQGfX0XlNJ4yVvHPmBI6rN/fWv/5bpkvz5Fn381UlEYrujF0NJ5
b8tJHnQTEK5INKjg99c5bcuJ5nJRHSo6Ok/LFCxPZej2h5HK8fUcTu0PI3eNl3SkvbJJp6JBvGvY
6U0dmfOTnKqISsBs8tG29qmwAuMbYUT1V2OQ3jdVNh8JOt9sN84/H/YYnBM0nQGq+bcOIEu3S46y
CcTu6oSnduxg3tljAfrPKrzHaHL0/aqb4hlpCb1ExMU3i1behBmjlJ/8SpYXudN7V9ryp32pOnmR
Zsq4MdM6/eigysNkov4/Ezm/FR3wWWh43oKdDdLn5eTfjqqmPQyBOXEkp/+MXOUczdx+Awmc1T8C
HxvwLcLHtr+yJ4qI1+eOh72zZ2oth6qD/7Qdc3RPkPlwuN+OoqroLBoAP2SipyHPvtaVqK3rLDDs
8qkxogHLh5d6l1g9JoipdPvzg6M4Pe3BALr9oxLCNk+WNcsmqdfcJwBcUcY1kj7N5uZIX0aHh7Wg
A7FZu3kSJCCEhXdJ1xdhT5avjfdciYC2njMhoC0CaF9PNJYGmjckpD/YMLLu68bsnoolM8W2NRZ9
WLRBEC2b79DCF5qF65ZDTKH3MEHaJ1cX0YOrVwcRYSH1Fyg97c906OYHXdijjK1wXC9LnU27tOr3
tbJFIoZCEMKY9ZGZlIud3aFqXl5aq5/seO1l9CzdxjzAu09lTNvRvR07MX2rhwH7vwjNn/jDW+b4
LIU97fu9HE7TUMkrd276zznqmr0cPS2285L5T+UYppe5v7j2fgya9a4y8/AePqtx741t/Vmza/3s
9954qlCu7RvlZN/nFDTrJnBK/Vl3tXu9Onm1bdmhfzUjpZoLxETp0VC0eBez8CGNVtlDls3dndY+
5iW/Le191rTjTTcW4sjJVJ/yTmY3uDHgfo4prR3OE1W78UyxXleGVe2m1SquAmeor8zcsa5rTE+I
uVnEymQKavnkLp13ClJbXRfCl4kZTFPszX5zor0cXRYid72EDJABlmShv7RNZ9+DqJ2mJKLadsqn
QF1haiOW0myj/iJcinxFD1VPF2B23Qt/nv1jl2XEzSij6T4JWba0FEXdg1xBQqO25HIZEkECJNe7
3Mv85yCfnX1nG8uJal4QG6MZfltku9wgpwtvA1QOww59+pqdxOia630lh/whs5Zw28kxvCpoeT0s
wWB+HotZG0nRDNmhtpq5uZBGau9VILtDgDxgikWat580k8Gn1s8lceIqtH/qmdZBgk2MZAVGV4bd
mfoHnrnQxL9X5/3OzELxTbW9fWwLoyiTdrCq04xU/aIdrX7Xrc4yXkpXjPeNK5Qbj3Tld9GwlntS
spvLMhp6scE+WC/baB7CaD/gQHIPTWfQkVdNWF0Cy5HPTG1rMkrZHlD0okURpnWSs7aRqpW62fOc
C/JunbD2E+EsPgbvsA6y2KuaKLrvuyj7hTdmcmgHDoJutfakcSNoFMByYTN81SonvW8nbz6tWtlW
Ymuy9gxhFb8oTdM3F21aX0Ey8pJxGOy7WQbr14xD2UvLeyApKau/98Zgb5ugsZ4brRCZOGUpLnCV
QdcFBCu/j1FQvvSOSu+sPFLubuURHuntO9ds9LF4CLPq9vWYi5uxCNuroe/WG1Jcwl3fu81lmsni
q+WNeY8wrJPnjN90PHK+nC8m3+pe8LwzJLxsWYudtyj9Gay7s6cfXD06CgQn2SxgDWNJs2KNM7us
7sLecx7hOo5POueY7kpEm9u5SeeTXIpu79iLeGx7eAvIBQSJEJk/3thIKO7GVoTXqyfGb3g3w0uQ
xMOPSFjdnjlP7NNcV19z+D2nMZvZ4DK51F/7uZv6eErtOSDwtonmfQWzzE1ca8x6wMJFtzXIPyGT
bmrabeZ3KAVDR+e3/pAJ6iYo9A4ipya0LxxvecojqzE3pQVhkDMx4FkfmfWxqyzvm2/15tOyjMRW
2L3pXfZzLpCWeP3RLb38tKAFi2cxduum99DqIwiijrFDpgiFyUWIdTB91T/whkKobDkps0TvjWCg
Vz2L+0qL4cQBrk76CiY50T/to2VodTnbqXHXVKGxEGVUh2ipRLBp23l6yZsm6hJF5+WosLPG9pxG
W6Z80pnTMZ0OaVoZN8xCw3jSuq7gGGUq/ZJK290NhREsm7LN3aOxpN2usaXDsExL71C4I6TzAbbS
dWcU6w7T/fIpGgfnwkb/iFZMLOkVyN+e9IwlnG8QfTRHBO+FvLDVCgp4cJvyQYFgdWPNvv1ictIa
atfo2wdSW1Luvbe6T4bbOsHGQf+jbiyWz4eaOxYb7bnDU4uB9q53OkLe0KkEjyghA5bFlvqi5dD3
b+1aPK59z3LUSWAjq+mVl8OUlde6b7tnL0stSEHG0jzlqZD5xrPaeR+Mi3E3E353mHjHxq1GGvjs
uxyJM99KD2gd2o2oQiu2LZne5atfh8lEU3ev8rrZ9r1nHVRjN/fjSvL1ak7V9egsAwkCkfMTZyMa
Ma8qOyo8xvozMkQDwRwU7cCj98KddA1U+aLJbjNdWTtUpdHRQomxnszMMbx4ZPJNKh2kVyk6pEsN
F/00RmK4r4yBXQYH/mxJBr+cLkeLHsaGwFAL+n5mFjsRRLKJM6UMf1t2Xn5dOGN1UZX9dIV+xN0a
nsyve9k2pxa38qVT4iT0nN62N4uhxkcns3x9AoAkrnRfkb+Iq/URxgKE6DaX6WPg6GWNK/oa90Mw
D9vFgRlMAWT5MaaGbi87sseQSYiGzK0eC/+urrS87RZ82c3ErinpS+FsB8go9aErHFdu/YUi43FQ
NZ1zVCLD3qgN+lSj6Fpzw/hnGtJNVD5KMw92gZ+7pzVU9ifZpsXJqex2L9xRPhsBrY8DlsicumBd
jhtoDWBN8r6sH013MA6qMEnanC1dfOJfp6uOBXEXjqllbuq6mJ4dIhZP8FjagzWh5kBJN7EgK1Aa
rBYEkF2pNnAf7NrLj8IpuhO85AbqhTBLcv/GOj/5M6z7gF3SYa09F/5wqQ911MDwRsChvy9sCh7L
zuy+AkOF4BUy7g8GveFtxpaaknoIGZ4VQ+27KiIyW/aZPmY2EzCyFOXcgzIRaA07b7v0lrfLOy+9
pc/m7Hms1Dgxg1nPvfTd245ftx2FTbDZOvm+gK+SBpc5q+stLRLjwshJy3TcKKIh6KU7ygTzNT+9
eugmV6ldTVHwV4TcZ0ezr3/AIdnuING5l7Iv86tyFtPXMh2cy7GumhuXFfq6ndkf08wbZi4AEO/C
Xuz5Ry6t7tRGGSgCh9Jm5fVjvRWlELc9pexTLwq1i3LLs5K5Kc/hXbnbgNie9E0z5umL1YwA26ym
3bldaVxZZcNmYg171KRWSOjSUAYENKQqzD8HodHe2nlp7ADP0tSSIje/KWHZACLhEE7INZgKsPwE
+64c+pN2xpLjYO/uG7ftDnnkyNO62uV3w1+DrZhFezR8l4IF3Hb7cRADGVYWKjnzgaZUc222LJmj
1P5X4AH6S0PSlH8qiE3r9nabsY825vSXzKbhxs5qneSEbV9lo5N/8gvS0pww655cmBBHdzDX/Yx2
9jCbzMEXQRrIQzCmw8kda31ADmciJZlFfVfmbdgz3I35qm8NsZUK2+JJF1UuGcRqvZg6U93T1w1e
iqEIil1hLtWLl+XdzQRhHpB8p1CnB+o7Ua7BheO13alqDaqBum0FrsM5l2yW8uwbp6Hc3YQwCr4Q
gC0vp7InQICG77ohbL3/YoqhPIGAboNNT9btQbWuezKN0Diz+d2bStZ9n2jCsdCsV+XG9856Otrw
dXatnSq6NbO5nJO1zpyCPXXK2LWD8WpKQ2BHMOb6T9kalkQDutM1yFLT3A4NgPPLyZP1oUdE9uAX
YfGMYI/ZpcsG88UIrPLgZf3P2uHuRy3M+zydouulHAocEoGdH/PBHY9oLoc70YEghlGhHyrdGS9D
jyR0G4kuDRN/qpRzRNZsfunDNmr2bdv3+QPu7v9k7zyWM8fObPsuGgsZ8GbQE5jf0ntygqBJwvuD
A/P0d4FVrdtVEd0RmmsiqaLETJI/cM5n9l578Yclzd5sFsYX+ogk9ydJ4pZlgjY9uO2oXpsyBi7Y
VwQ/BMrg5p/K0g3t5dpU3mczwR7w3cJwziak5+aqQdp8kVPKqTAyLPesTlm6H80UnXg9af27VS5z
HIHBkcdR7cR3PDjje15Ow3kAqfVa8/JqkSIdWz2ki5x3QtBW0YLO943Do4uG1a0+QKlOJ71J+hst
1QD0mlr9bWfocqqpr+5kq1UzR3in3eI6FWd34qOIFFNxoTYorjhOy1KZ+3a0DE4D3b6fnQW4DIai
+a1TGyzn1lIVgWPHyXGiNW2ucp0CNUxQyCLq76u0Zp1Ik0uyry5NVgceDf3QLZT0LCJOU9Otli97
vbxY+r4ixl1X5Fttx/VnRc+wJVaW7hvMt3avtV7zm1jH+iVTluZqBDE77RJyJ67Jj5l2Hl/9FNtc
PL7a2oMRVEItTwL5CIKXqSbkp3C7W92ucme/jlkMnnkorWAZnPrDQKd2Y/ZYn40URwpenfkL8Wr7
kM+D/rg5cbsgTlTpBHzn47B3c0/7zhIjvalpBoWfMCv6VGrHFHssn8Y7ORomTw35mJHj9pvZZNDv
EEo3zV6NUS4H+jBZBNNU3DLNqFytdryJpa32UOggSiN1WN33sTMxvsCUxn7QykHUPj6J4TIWuXlH
cGG2sxWzvVFSgjZ9ajjEboqgePbZdrR1kCzVgv69sdYdbb1ybXZ975L+V1v3bu0ZMuxSG/tzlSAj
DqqldOmxpc5QBhJFlNdEKt5DzEKmYnddzq3rzHG5axgk4fvnv7rIFoZS7ox0Ti+bglvV31zvWGem
fknZNebjiUtreOIq9y5NHEB4KgxT2XVJ0Z1HvdPeO7NT3mfdWJ50SNkPdtYmV97adieJuex6ArZ2
gimJgwq/x3yRw0olDrz2aOK8ZcLoIDQDs+tk3sXkWZ8bWyqXLeTMG80uiizqprGZfIZ91oAGy7LP
6iLdF+S5tHe6onuXOHTXJ7B+5QEsVH8z9pnzKVNYqd3QKF6EtXpFoqlrE7FBbhIfpJc/A4srnmF7
rOcpYR814K44DUZmv/SIMBNURnF8b+hN8eKKrj20oh6HUO2r5hZbi3JsEZYcSbRxzajqBiZHNeFF
XZg7Q3yFjrl7KkoT6W2Wm5vkUzedXcPEL7udWV9lRLWRT9eQVvViE1cCvMRAUevG5qZXZjNHWSg/
tMoTBY/JyJyc25OrZq6PxuLwrtIAvFj1Wj2XiH53iyD00kmyflcXc31PqvDohGW60q6kSd/tUgYB
JFWwzj235tAIv12mTS802wZ4OiPBi5a1F5NweFgWpVMNv0kZ5JxiAlXxkLUL2ccaEvVq17Bd6KPC
7CYlFBxiH45AOJwhH7jWlIHGLcPtU/ia1VVGmCmiU67SURRVmDRacU5yAJx+55TFjd67Myb4icJK
k6VuXJMhxvPqDpN3ThU6K6TopZKHo8Lj8zsh+SS7E9JOLCz31DZNVGLSX456T1rLubJar7gZp8JY
rpe8Ir4tmAAMxQdb4f/6WeaJqHwb53YdZEZV8JN3CowzTEG9+/LPRm+bTfXSRmunkQ7vzW37TM6T
VYf/BM/hqOmoj9GyhQk6VefcbGY9J5gyy7r7Z9VbY1ytXEiDZikR2N/kph9y7kv6lXubOKD7wdB0
zFjKf/YXIhPL8eu//qHpbM3/9/3F6Xc//F7+sr7YvuDP9YX+C/TmxuNAF6EjJdlERNPvQfzXPxT9
189mz/PYQ/9sKf61vTC9X0iif0jCEIW0bUfx39sL/hVcCVIpyIvg67bFxr+xvvgbSgipA6QK/gps
/VvyPKi3v06nmaQWmLpMVMPbchWNcTPgD1SaNhonSzBq9GLrPGDdxdMjGMb6HQ5nX52Aeg3F1L3O
fY5yP1WKh3gaK9LO2A089yob/bwpvVez8JybDPURqcJYdH30Te9m6sSf/9md/fnsbRqw//3Zu3gX
8m9ZAdsX/PHs6e4v0sS2QGMeMZVVF+uxPx49Xf3FOo1YEyopjnfWKP969Cz3F+pBJO46WkbkPttu
5c/FmWX9gjCC+pYdO1oueqd/59FDfvKXzQgQO5SKrJ/4Fjy0k7Cz/vrsFRR78PhzB92SVX9zuXiv
NdlUa9gk4740lOR3UUtCwUZ6r9d4LYvNDTfOl2o3dOQieaX5ZPcrDgpFUxjtxjkAbtIA23Wfry0l
YA/gcA4QOxCPpXHXDn5jlmUdItRtXmO2NmOUs1u2T9484u3tR6lvqeC0e2QAxcvoj4va7BAIxvqZ
Rs5mbIUP4oHfGtdgX640OWbTK3t6cIE8v3VJ1+ZeUSdQ3tj6AteYCQEkEa+D5t1l2q5ITXViMB+r
WRAzFnsxuK0T37SlBziT3UUbGQCBLR9KjfFeZjMGQby35tY9kS950KdCOcUMonxrmNYb6cX197Cm
yom2rQpj2c13DjOQW1xuyE3UVR9osg29xO7fuMD6tRHMgsHo91JA5ryy9GUhDgxK7hOuZiuN5rFN
j57HDGyX9a72yuhTYvzFv+ntujpeX3q26WlIpmzLWm/obV8UbAHxAKuuCDkAy5jERJTakZsL56sH
uUo9J1KzZy+fWZfOaK+JD6HVTGiO+vGbmzMjpYi/JioNlyS4enAUJ8gnApn8Up3oxlPsv6ec6d4j
aXjs5j064WeZlU3r1yDwod9L2mgCF2OvD0sxJE9CpfulSdp2FT0RDzgBcrvnaLKbSdCjGTGAEaZ9
VEhlWlSwDzS1DeK1dmhHajEGicy1r3H0jJPRKpXr0ywlBViBYrwaSuTW+07nx+Hjpb3FPBPP1q5d
5Xhiko7PuY/HmF9JjN8/0PRKxgzXHSsJ6160/UEiOnrxhAvJgC2FgeVPl+HYKIwDtHasVH8xu8YL
2RqOFwQeFHUIJIPvQTpdwhzPdpYPpnb1iwnqlWfGbeYPhRjClc0XpOtwNM00I73dnKFEjjGPUr9k
qxHASa8vegoMfMHZ0KGhcIpn2GeA85rSKr4w4SsCkrpjPzKistOocHO15aNCwssmDPfJxCL+Rcgi
K8i0KG0ZLOwcE79hWgHsgmSyLpppNp7NpSvsgyzH5BtV2LTAZxhZX+Dpz4rrWS1w/TWeXndhPbfL
Pu0mJrRarJPKYRNR/xSviQfn08xjlrI9Nj4/F8b6hCOKFS9ijS4LxMIQKFD6fgLiXelOulMKcyyJ
ItAM4Y85mxkAJATjFckEt9LuPPE2j53xHLt9H4eGtpopXrw+Hi4Nt5C5r3n51O8KmzStc0Mcrsn8
uhn7I5K3Kif5Pak+MENlxcFVhuGK/MUsv0aBPiJVxcymBcOw8rlrOLKHwOzjDj06sAiav8xJprDv
cLLsFZe9adB63lwHHQDR+TRrafzgLIysfNL9wAJkbSZv3d5ttFOmmKV1YIRiTvdzqxbaG/1trkVp
hkgmQOcyt2HXr8NLz8Ng+ilGstlHuSKrQF/wxgTbQiR3g9Ym7Sn3W7qb9jqjUI1vk0l3Mj+NlUGG
uoAieDEuLA33lazN9KowvOxb4BiRflp40uP4oXL0jawwhr20V/UJo4TnMnycvd96smb1Do6Aq4cl
S5xxL3t46Yc5V4ijxGHsnJhM5vpRgeCX7txFVZP7FSNlzN52KNSDaedjsWMdb303iiM/h7WQzXnU
GL+CN7XEc13FJZ5CszfxSMtxLaN5YD3pW8jq6FEaXRQRIBc7udWXKnJtoyXukIzfDyuu5gVzNZdI
MNtgx8LWtVYdKktmPDAIS4ZgVLWRGYLqANdocokmQC/V+CRgBxjEGS7Dc2eWw4cxFYTv9U03QLKI
G6XF+maS8DoIpVl8ym0Xz+wcj1rkpHaT7caVNpVGFngCA3nnux26mTjePDYY9ErO7iNyEM+ILKxM
KPTjlAHXMBRSpb/rnMj1JHJBt21ZTiNK8CCZp/YkDqTMui8Y4idtr1DKffRqG/ccGbmthj1DjeGU
rrFYDykKB+8om1Z8Dn2HKmsW3fqgaHH8MOAiGQ6V674qzpbwUZn5ui/TxD6tcT99WGOTnEewg4aP
NhPfM16yYGzm5qE3XXE5DUP1PeIyc/c44JeDUFLBqclf8dnmVvsNq0HFrq2pDlcIISF6wHSf+2sq
c0ZAHVreNw5tx8ZUbecvloD38KDkmnu3urZ4djuNOGiZzeMNwpV+ish/nZ6LTGnyIDZH0GV8QNbe
qfhcNh1CeYQV0SnBoqZLs+s7GyN77eR43eNi0fUQUjf+bY0kXBMv533DzC0JK1kwg0ytknFkVyvg
bCE2ea/ArFMHf3icvhfDuLp+0+Zq6a8IgoedG7uaGWwLT9PnEFq/+XlkzyoMlOV+wX5jErSo5l24
IHwWocsw4Trt0yWJbBJbPdSeeL7J7JEc5PUmALZStOXHdIoX+w9d4n8EZP8AdP1/FsGZSMf3+u91
MF/zZx1s/yJhwyRiD2TVRtikm/r/dTD+DlILUOagKNpYVn8KyCwb2RlycEdjJ4J+9n/WwcYvWOvk
HxIvvv2Lf0tA9jcpFr4IjyKY3lCziU5A1PQ3OakZk3SKRrENHQfbOoIbjhd85ab+rkBvQXpQyeWZ
skM+9PP8VqLDD9SVscZuZSetRQvS4iEsLFGd5ZBXDA2wO3NiN4zKI8Yyoo7GrJPeTZ2g3TrP4MyX
sB/s+el//Mpv/hA0/SWU6++KVcp5fgSkeOAVNzrk33Wx7oBDakU0GdrTmnqHlfjHce+ueGdO3dRD
dsTlkH1leu9hale73xm3ux0kIE05B9ssYY/vZNtrZq1dGkq9TR5F1bMth8ZtMBYcS+SeGkA9MSfi
Tk0EDBrSB+zsCHDDLXadAXgyUFy3TA4K4tYO0YVYOn9S1c2NPCUJ5AnsQi/xOKmnqZLoDZjv5ClB
Rfmk33jJVD2ZC9nmvjdgtw8YWPUg1KD4fragvcAnJQ6M3LRc4jgg7RnkQp8JuDKkhzPQXhM7tyI2
01VJpSILgDws4GGYYp7CwgMAAwVqn7Q3m16pDLy2YKvHZtNtd0MST51f8CFfzI5wb223zBK/hkw+
RsWg03nIZhhKnzBTbTjYXqJMu9Gd+gtkhYt7on0i/VsbdG442ynbLzdzulO3etY5RzFC1nFe90e4
TP0rO5ve9LM8MfglYZYjUxqcixN4YCkOXT8mr9Y6iRvJGmnclbOeAdh2XXnlrg6XCTrjjV+krGx8
tdJRE7+FLbn6CioUeCooS66rTBqUq169fsUoWwRCq8n4Jgyask425fRAdKxUgtJI9d8JOePUcEWf
RYQR5FesCHL9umHZfdFNiK78qmx4Aya+48pIejaXTq5WvqUCvMFqbkx3jp0I0FoDsUG7uYNyQ/4C
JmltWpHJIIDWjdDoMuvC3dbAQRqzUAvdaqySndab1lPNYvoz+zmL7Z9z2c5JjAr0n/OaP0N/c35O
8eznRN8mxdfrzzmv/Jz5YC84/5Wfu2D+uRe6nyvi57bwfm4O9ecW4RHkRil/bhcTYdn79HPnMDXy
Xhcb+gv51FhY/frnhmIRPyVQdSyWwNxgjJe4y5Sfe82Z4Y8BSii57yg0uPvUn3sw265EHjxux2m7
KCnAuDPLn/sTfcf0TBPOrdrjX7/xfu5aRQrxHG8XsGbM6/Rg6EP+QqAaN3TmztObCcBnZrCjtLPf
0qvpAX5zOz0uP/e817Ttt7Jd/uNPHbBuJUHV4t/YJ6tbftfWIi5ppZsHmyqCa5V6Qv7UFiVv71nd
Cg4UePYJsQZVSOJSkNRUJuKnRlnTBZXFVrgUqcJjN23lTMlC2zt67FVWXuyt4tF/qp/hpxJykCh9
LCMVFmT2zn3xxlGKQ/pTQXk/1ZT3U1mh8nYiXIrUW/lP7aVZqEqCEWmLERU/9dnSt9RqzBio2xKN
Em74qebkVti5f9R4iiM0lAVb7UfoMHUgCkdqwlTV4xb+51Yrrl4yUDduJaRuFcOzBSnE8I2txExQ
Ghb76qfyHA1T4IHBa0YwGpfUg1AK3uLlp2Z1EODgsCe3ZvH1idaviPWG1fWMYQjbSQJlQsMopfH3
keb+UxlTNWMnkj8Vc67w0KBR6MVzwZnqBYWebYQemGN1oFipAwY2o0bGQ19VEUs/75Twz/TwAIpg
IE3KsrPJgDL8ee4qi9lemdylhCLLQBsxgAXa4Nb12VOXFiiUJSAkmZ0Xo+LK4tgKGsNAkcmYGuIP
wQaZdpNQOie7FIFdDZBFq5qdXbRQCqG+sY4QhVaRTW2J5Crr104caBti9FXO5Lg4AwtsvB6Eoned
PvEBWDedUI256UsfPXOOVFlKeWFzkldfdpauQH0a3fZdqmKdv8xgzgLLzFtPipKVKYhKG5tBq9fL
mY7IrUK0f/M7DDxg17NoGQJAW/u0TF2nX3WZey6xtzGiM5shz+gJ/d7LCDWfunJ5TBejLHnIh/q2
GRqXXPVCv9XjefimmdM/JlnPtJcFsZ1IDEcEIzGS4BIsG4hk3jDGJnQWwu6jkhObxmlKk+scMEkZ
YLKvTd/m6fKLLgba5qL0e6ejL2iQRrhqvmvQvQV924olyIQjHjPTyZktDCxFYffhTzvEikI0BYrp
saMHk+INcn4OfIgJQu7jIczmKJ6s4jPF0jGHhGKOIF2aIc5Dl0nNQxZDDfHLSkj3JMaFaB2T9+PG
NlD5EQWj2GxQSPJeAkUXo0H8gUVsRsIjhoURD2NQjtmwQp8zUUrpfePdTL0QD3OlEnlViym+WXpm
ysyQ0pKeoav7Py3j/6mLqYv/z8XEfdnI9+LvZfG/VhO6/msjqGBXwstkbsT3/y6Lta1gZreA38Lk
0MH1/6+ymPWDrRnMejTCB2C0W3zRn+Nh0/mFSVTDaubi1qCnsf+d8TBf+Ffl/JY0St4n3wJZfHg1
+B7/Oh9m61D0ZdmiOeup7F6345pBIo4DFVkCidZBi4d5gFVlZzjfYE59uTmjNxwZoYOm7oDaf0HH
jopzIA5Cd/crcqq3RWb1MZ707pVx4Agcm7lWQhXzVOWs9Xt1fbBa5nqVtYzhMLfVAzWttZ/o2oLF
cIrfQH3yszSL9GVy5HqX93lYuzK5qCCQHdSumOGYyfpTp5IMp3qWT2zXLR9dqoIqRCgXbQ5y3ned
odtZzlQddJVR9dLZ/Qn5I339k9zGh8lbmTo7lrWfKEtv2Cam5lOLTfWWrJkusoxKHleuDHuczK82
Map7k/P7elJH1BGYMMSV02rWRwIz5A7z9IqIJLVfIBcxUGRcQ0J34nFh55MNWgo0mSdtccrVHtAS
lOdTa7gBPmU23DPjWHXM3UPcwDbt2tLe9QlkR29susMEA+TFk7p5Batfo0sOh2qe9hJizA7WkOqr
urte1Wv+ODot8VtKl5QyggY7XxhdO50r1Gq7RhaCEU+Sor0Z4n1sMwkcrE+tsMZQMCS5qR1rvpRG
VZO4pGuMA+BRNWZ24xqtFgpDnXdUAPntVHhPOvOUYO5V5AbVwI9QjqVvJwDSmrifw1Yjrr6qWu5s
84vmyj5mvQVny64fFEuxLr207f2xEfMeg3B9MevwCS0jT54ndEb+ZFt90NmD/Zhn1munJtaNImgE
lM4xLhog0vsYYQdzUpTMvlsP5h4q0mectxjylso4cAUrJ3RacWT0RvM+Vk8YL5Ytdqi/rTo05kal
IRtQe3+iPwikJ75bTwfxXbajdl0R8BvWdiMQByIcpfQaQrte1TO+FgkZ0RTlnbvlU81SVgenSOq9
XFGcgOjkgxGzeNImZ3qaJb9BWSzqszGsj5j05Hb5J2dZD92p5R7e6ZYyhQn2gnYz1VQdekF36rau
rOeK0Wd9OsVTo+9sIzXfWoAF+yFdENP3rXqJJ2OODJGtexwtemTCCbzOEZRd0unlwhegSutQyefX
GinZwaITuG6QtZS+XGbEeWJ5VvkSACtZkhwrgyX5YKjmAdCHcygzwFKys5zr3pvtJtj82k9MVJag
6CmPardaIvofxCGz7pxGT7FBua5tBA8vfqwIQYRYOCxnnR3PrlA8lOuwMhnt2yu/eKE9monRH2P0
fJrvWG596stWO2pqb+wYgb9OjlChPdV5QGqrGpVJfjd7FupqFWAoAkTr3cvRGTDXHU/p1DThljnj
50s9BOpkNsGAsGifmjP/S20SvA322+qm0LjUBTUIlRa9lZ6nuwrJxhlkmnfkRuZ6xQrGZmm1AZua
DkdRgWIXWtdwjRawv6+yTJ5Up6mCtCnyiGZNni3NrM6xbqKqmTTvwc6n7kzvROInXSi/JjCMNGq6
gtgBprvetPqBCb35ntaY+xujXsE4kSpfakO7s9KyO7uIT+6VDIdkUpoXIPsvLdfOXjEh3w1N8arg
MI1adEpXjqm0F2mapEelYM67rEvU2vZ1CoqVLFOUwiXvNnXsTD05yTEsB5YvVsfmqF9I4lSQg/P9
NHyCzVRc4FNyAzUxnQ+zWJZH/GqZ6lemc18zLV39Xk3OMVVmlCPa8DtupIu+8kzeCZFgKwV2GTUt
Mt3FVm/QiHxk+sE0lSFaHB2NqfmWKAfbrtLQ3opEo3B2c9t9bJa5ZkfDerGkY3FIoejlfq1kyh2D
5vXacBc22K1xLBDNMlbCTy/70VdFIsIik22U9oCYJLatYw9ukSnC9KwUVh6pahVkFig58oosn2Ci
oE9yKigTEICjhIZeyHOi6fVxtMkmGEVN0t463KPLuV40PNWNJfGnGkV1hSxc3kxjljyryP2jUVfe
GHcLf04s9wZGgQH8rY4yGb/UlnPs9G1yvOjeaTK9A4vdk2rp4t5Z852WFuNemRxkoN0OPbV6dkA+
7uIlWdpITRBWJ8xKdsmknHDrfpNFfGPpRRFhPo4J4Eve8Y9gb9Am7SrPuvZk2lkXOhXlK0Kw9ZOp
COXjwHua2y0W3pQ5ik0BqBSqSEH3wJ6rsBVb3dJ+g/V4TVuZoHas9Aelhkqolsbmyp1+Z2YCV8zR
0oMEvXRYdcV6zezMvRhaZrYK6zBaDhNnTuJGDQvQ0kfXRv8hrVPDnX7MXafbJWvRUTmPl5gElpPD
wqk3tFtesp1mp2idEPSSCLFeaXALr0dizDy7o79rdGkcl5W8YVxEGqNg6cIblnTWO7tFO8g4O/32
ZCwfLc1oD6VJIJqzGpgEpvINGYWxT9TEOdrDZBzttP+WaVnu3NTrYV14jXtftLEZ1BCvkP1lyRmr
iLIfhDOYvupg7cZtYd0hXzSvEm9sbzAAOj7TvGW/MIvCflaoe3Zn9mlcRXzJjMbeYUtomYuXzTnF
G31UMhrbeRoYwfQ54HWZ0sM307RblpxrT6zZCFouM9dHL8lyWgm3HX6b7rKiiVs6Pewp6/GxDStt
p+X48PvNk7fxhXGJiKd8HccbYhnYyoll+qrBPhfIR8zkzPA8uazywo1sdorJJC8cvTR2ZmUfsB2p
u7JUu6OKVX1HfHNo5um91TbmF9pdfrHc3Udi06oLaQgZjQOdXazWms8it3T8srQ3qLQSX8/5Yh06
qq3NuOayb3STt0FZqfnco+56TAqXM3RRv0AUaHckkm+Wj9aCaUsDXmTjscvrQ+/l59HFj9CtHN6T
YkCizctLqwUAmyzGCTWzicx1HkKjRD4GLfGicStz1w31vhjn04qi93aRtnM7xna1m6uJjjZZPln8
HGPmJuReImpbbhZxzuANk8O634DiTp68sj5nB7Ql02Y1ee0zFGplOQtLyXHYxNifrP5ZK9ZL6UDL
bmi+bbUf/GXqg7WngazEu8dAKFAKqeCOqfizu4DInEOlmHh41zqEyBN2nveZap4TpjkPMe/ILqso
AJV+9Papm2Dlnz465U20dYp/NtXmS5erLDTWvvJ7b7lbFuvOjXuGAPwm50EzdmVuXrCzeyw8bIep
J1m6OZReCc7bpWz3WX3tLSn87dXaDwl4pKWpejj7WObFolYhPqyvXtOnEPtcG6i4BZmI4P0y3DBx
KMR9lAtHN3E/G+k9WfZp0cfLivrbJ0w2j4Dj3PWQnZkxn40u96XgdxyXwuCF4ZBJHe7GUmMmyWzR
b714DRbSzMwEM4TiHHAGt+FKU3Edp+IrnebznAoJzqWyo8lJn4TJAEgd34y6uWfk+wX3/jsmlQaX
Jn5M4N8tWWR9tkFvi4WxopXdxmieAkye1YWi2u3OkFTAoxwvCJfyQk2tTmai79LRNkGOjlk0TBTZ
JR+8bxeWe+/xWdMWSLa0RrFL5HOK3MBvNa3DsIh/JM2uEoscboawgdMwKm+M8rFuOhQLbfeUODo0
oFDOnKeLVYnbOYF1i52I5X9z0rp8vlZAEANO4NhUJOPmD0UYD3KtFejqWnah8CYj5D+1OB+XeTz0
ffeAiUePNOESyZ5ZpBWW+VVt1f2JrADrsKSJyVKd6+SlpU33h0rRv8s1t97wi5B+pwSom0+U/dv2
QUQdGcP45PSgnNurgseQJmNOQ1QKmV8z+sPG2Dn9b8ngeZeMHcOOjqccefHO6Jw1WtRcUrzVytXU
w0sRtvbBT3cCkXRZSWGHjj3Ia1UW7qPALsg3M6tXTm/FFEWrG3UKxPqCPxbHZA/ntBqHZy0f8OV6
8rrSRm2HG6rZSwShZ2xKauCsXnXZeYn96BaMmClc2r3eOE0k2jvMyXzbhAcKN7S0HnA5aRI6QS65
eCfMCtqFi76BhYxqLxcuIvxhEQEZIVdNnJ3arGtcP6mz0+Bme4Aer0svmmsCBwA9FxKQ4XYysS7Y
FVMSicm9ylA6nwdTopNlMnJJTWLjY55gWxjzzi6by8XBGKNKe7fhaAfCSv1ZNY2jzEtxGNYpP46d
e8MVoPvKGp/FhOS7bLr52Yxh7ANF/12P+Uzbk6i+KeIT8g4K/R6XH6gmWC1dP++JyrhEKHInSFPe
0U7avM6tyXuSvZSSRfhaQZOusK9fS1XYL8PCDifmOA0dxRwiBLMfZZbZSGQSfq7ScHYe4I+BXbJZ
Vk+1ShIEiNBvqXn36JnvuA3DOoNRynt6dG0G4b1uq4/lNlccCSgOYKQvQTxVXLrsaf114vsExc08
Tay3FXplAs/Kdz1BC6anixKSM0MB4YosUrNV/2RZta9p5xFulMGEbYikmVNdQI5TcFtGeEKSKLHa
6hmGWYSOHNm1ZYVWMbbcwi4Ha+486VqSEZhtnZBSBV3pXaQ6TH9EQvOx1YgJcFYOVbRYd3JBPgMe
5bJ0nYgDLN4gLba/lBZbjthBeLZNtNk+X/aNvUQy0z+FPj5RGF2j/4lvnHW91TF1Mvl71fPODMua
6qey9NB1Yyz16ED2qaY+mwUq6NKsqctdPY7AS9S0Qs1T462YydJUvTRslkgUvHjyVrf97WbVgp68
Q91ujuDirZIQZ8savwgOIj6Y15SssMErAQDUSv6yTT0vLVzUe4ftPblsK5uyHO31e43GeY//S9Z0
Q0V50pE4vyirNJ5X4Nu+ZWfKOcvziWQlawrzZGy21JZ1v6SVd+xxcj7qI+9YXA3GyGM4FwhKHQrM
RWrIk/KFqGwP5k2llJO5G73sJc0F04GVU5rkBDwW/OeyXNmdsVBt1/Wj3Zlv4zxUxyRvqlPX6FZQ
tIhSJIBQ6nc0bJDSk0BPneYCjgU+7FE4oSMa51ZXY7atRYOzxSV6sbbsfEeHp+AVWLh1HWAcWLvM
AculjrHSVZX3KS7E7Si8OhCmsL6Vip6vWBft0su9+aEbkvqgJqXl65a11n7HS8r0M++eMzmrB6Gu
xZGXUV7zQulmoNoxZd3qAtdnoB3fs44gbhogTxPZbd3d4YrP38bBVum8eutgpXrOUzYod6jbVvw0
5IrrAz1939ZWZFTmzN0Su7sEKzk+kgFVfJOVO0eDX+237Zreeqhc9lOP1s6btea8uTyDwRjsD7Ye
zlkbB5YAeUP8QspKJTAHyV+6DryI0jDKiIgZrnEIXVUWte4SA6NwW/A6sAV2k2f0u26c3HNRzC5e
RxyWVDVORiLr7IyBsArtGk9aF0l8dIpfx4OEm2DZr/ZSqZd9IkSwSKsMna7oTkXiKeD0teGo12xk
q6yId+QM5Y+Id947hni3yEffLYUxYGM6yr7z0v5oxYkRAj2H0ZxyXBXk02wfoRkRVk/l14R2Mobs
iS8rKpT/x915LEeOZdn2V8reHGlQF2LwegDlmnSnJicwqoDWGl/fyzOryjKju0T2rNssRUQwSILu
wL3nnrP32gD/6dWF665idDP2q4vayy2MNcig1PcifsB9jmEbc2M9D8qXGExrT5Fve5Ip1m0iNdZW
1HW9IWYR3ARS2teyIR+8BBGLmbpzpEijqqSpJp3xGvW2q89FvJfkLtm2ko5hS65qMPNwXmokWEFf
qcPGaGPCdSCpqo/ksRj3SsfcPEXhty9NJF5lGWl3q0xLaaQ9A+uqjc5SSH+B7V4COWq128acRzIF
JjR+am2ilFTzZ3sUyUMUh+aNTL7PplI77Q6KMotAjtH7LgVaslsTJX8qG+OGuRJ4Kawd0+oVUzjd
4xuhpEMGI9nUVyqzI5GkxQ0aNO1ZEzFNK6spYtg1OsevKkzlHQ4T5RbFzISsJlqyY4aaDlWnLqUb
E8XbOZLn6k6nZUNPQOTD61Tp0hUMJ6IXPOS0P3XWhPuYcToOJUuSFXpMWqT6uO4hbWip8RvK9E9N
CP63QZVUHaHIPxaG378nZf+Xp6T8/Ob/4JX+0sfff9m03+X7V1J+d7+3K/z6pf5qVzCUXxSoqqBB
DTQztnZtyv/VrsCHyJTDUI6kHEEv6KC/TwVgNCGGRBVu2BrJVBof+etQQGHIYCHdhcsAcO9P2xX+
OBIQBMHrKNIVE6GJMDVAqX8cCRDZ1GIa7jJPGUuDWXdREkBqgNigX2l33H9g0dRHjmzZsx1zJyON
jK0zRVr3KPcNvgW14O6CuxhYFJDpJlUk+7QMaC3jmbOMcu3Q5XYiEGMgOo3Ry+UtLUfqBZZSHZXu
SevEv0jd/UkB9NsPdVXbYye+IjZ/zrRObInZByc0bwJEQd/FKs56PVUA9OE2iqXriM3qzIfO7nVP
XvCHa22nXwarzjYs0uR0AtpzR6k6GeJagaVL6JBqpbpDrDwCXBN4nTsEe2XbbX93S/03mp8/csB/
vXBdN3CPGMj3qUOZBf0ebWS1CsazJcu8RSvIc5jW2b9qaGiXo3QpmoqxJiX3P/+eVxLY73lK11sA
TyqoQZA518HQTyRSBqPAx1HDevaYXlfJ5ame6BQrgwrqwdRvNUFjamaJ83LLnoJ6KO1/wY5U/kgc
/O3nRoigKrpqkOirXF+X3yGdTGYXizlyCQgjTJ9OOOk0GF9fZkUDuc9g/SR3VuvheLmGJqeSz6Fp
du2ll3zDAGoTJ5gLtTr7ROUpYf+X5H/xIqlX0dhvGq2rYenXK4RXfDUvQEaDlY+J4/dXuJqc8gYE
kZ6tPSXjaRgrtyV9a+wVB9ImAV7c5umt0cG/lOe9WhjHXPuCb8Zeg1woxJynbqSo2OT89poKo5kl
yRqvhFU5kv5csyE3nRQk9n1LDtk/f4P/mxf3yuQE7ww3ATncTzdVQ6+iLFRiAAF0Ks46t4XHkCB2
7WydnFFa690//34/4XevrxXRhRqMTiDlQAB+TlO3xKjbg03in64ieJisHDNnnW4qkgT8vMhC0Fza
x9CnpiPn1eRbEAcdc5JSp1MGMGidYWx6kCr/4rL+68vAVXFzCYGBFur6T7JAIqPaXB64KrudibeL
W9WlMQ3BxjIqrJOMf359Gf5P74GKzpP3j/fA4zB/Fx/UFtHvd7tfP+m33c74hZMfe5p8FXia3AR/
3+wEo2wmzySDo3c2r8rQv+91Qv5FYadDTsqqR/yBzTX8bQJuoxllpA4R3b5GmCOB/BPePMjKf3iK
uflZ6Zh+X0WrJqYs+afdbqnhyWhDpDtqh8FIG+bF7wsAn3aVt59NXdvuXDNBjtNCuTDmZlrZSJqf
ymnhYcZPGfSt6Hrg0BA6bqnAmW3rifr/Q3Rrv1mViT4cs2PHjvr3pDDewVs9Va3+us4MlBoO7ZZI
fmiq8SAvHE+MmHg4Jb5281utdvvy2MfC3ptLdGdK1peuJ4TY6DXQ3rUB6BPHJpNmJFSqmkuH0l6I
UIzDj2a2p9deaRd3XuPkfp6ShRQ+BCZrJJunXuFEwRJZ0inkhAikfPDLHp/6XHe1wzRtDSwwKl5c
FfotRxx7G8J0OdotJ40o7lgz+nJjasujVYZvEX2iPTkqlzi8RqUht7JcW4zNJhVLth/IAHIyDC8u
7NI3NMIXNU7nDdKsTwKv8r3d56lTcAyblfBgxTOZWpFmBWVVfAhiszdJj6CRWUUTUD6HztRxcJDh
fbi8OQ2D8rFDshoNLr1bmR8JvllvqDgSkt7DX9Pv55mxK7yPt7ojwwYvkPpRYVzCxtWaYqurBUls
6YqiXq5UAtzMx5JhLYfZYjnlbCRoH4jQSxkdYTzB3LSQvg5P5UgJoXCAbZubqVoYj1vk0RLUOHl4
bu4YQAKjWu2OjYtTNPlUp1x06dVyT4c9oUvRcIp2Rd0+aYuKow5xKf+5qiTs5lFLidShnl8QBIgn
Y6ge5DG0XEvMK+ZudA51T8Kvspwg1cEG59B0o4YgdZgbgwZIECXn8UIHR1q2SUhDQQ+pxWJlfO4n
+j+62tx3SsNwqRtPPbFHTlVCzcLfzt1bL0FdagFBwlR4Vv4e1iG1hXIUDbmgKbIxcgDgfoxh7nWh
+iEvkcFRNeXVq6ug1uXXgSQ+J2PgqRQxGVFCO+RM9JwoIr2jtLFTjLRK8nK9laLyEUdCkF3Vveos
9U4H8pChV0Cm4Bwswmr8fsToU9UzebWYxP0CFuLDVMtbixwMpw31r2gStDPL6dnodB0jLOOAuJsB
YXAih8E9vKKGfqjjObwXEljcJEo1MjTizXUr9xadqKzO2qLCQfUZ1gbtAlOduXIchEmFnhvjI93X
egbrVdIzp2f/ip5MR3pgKci6zHCbDggL2p7h8DjM27HXdnJqWVt70TY1kaooNNTiWe7bj55UeA/0
zeBV1zchirUJ8EOzBMlovclD9GmNzSPaCxVMZLR4Vo5hrOOanMJe7Q0GGoM+AdeZj/lNbc/g4XVe
6KozD9lAxxcR93qcMQ3uu1JF58f5wUtFZV9pkcDSlQQtGooNmJA5PQJVxreRPdOxzYNEz1DxdNO9
JtLXJJn8fq1XD8iHhv+lzb0wrjNnJORpx9qobqAIgCYThHnaRUMkJbxWK7Ck/ka0tJIxwLr9aqG6
YUy1FcmQBChZSLkzQQtMVqbfLWYnHgCiWh6msRySXs5sf2X19xRlOSBF2NH0bXnUDPAVkAwcFdaF
P9CFQMV0UEtkECm0I7d816mC79C57EKtZj6Tm62HIT9y7FU2wR33N3a0fLThlG2k/hpdIsLwK44S
jSWDfxPzkfxf1IcNzUU1CnsnGdZHKrkP6DxA6YhDbarIwLAELScMm+cccAI0tJj0MzsC/CB/rEyu
NrlpNG6Xp2EQoq/M236GSjYsh9SUhDchZuLx4XoUxLhbiMvfWTug1gHdhaBwPM3q/FUh9MXDlTug
xqqdFmHJMsPJ+h+cvB8quDDFzxxjWLafVb0QVx73//HvcZE339XNe/Hd/fylrjXQ379W9x+/fhjs
1RVE/IffsJUwq7wM3+1y942ot//b5n39m//uB//y/etXeVjq7////z6roeyvXw3KZPmHIkRQkf/j
yuVU5V9o9/7LZ/xWtmhUIJgsrhlYspBVmwr5r3aWK/SYPyTvHDWd+atn5a92Ft36Bc82fD8ygkyQ
tFd3xt+qFsG53kROYRlkIHCi+lNVCxXzH09oRGNhidYwgcC7VTl//ky8bcxGH5JYT7wUALwEZ3H0
dUYilzRrwIdNo9JIzEHpXNGYcOTUVHxGq6NLXld/m+lykW6R2crk2A2JBdPJinsVsYapPfdRZYNU
HL80fHdO36eAOruYeb0JVynqZvEkK6zKVVsfWr0KX1LAAxsKo/Ruxd3o4ew8CUOyQdRF3Z4jGmKF
Qvqh1tN8UozlHj3WF8qZUSPlg8KKjaFHW6J0A0mHYdOs+j5mqXZiXR0e16qIboh87zwz0ib5LJKK
yaoSjUnmpXKosvrAJOkZZCZy/HDtFsfBJGtimzQLHcs2Lx5gbL7FlW3NjqSlzMriaNIKz27CxQyU
0Za3LK9kfZQU+64aCQa8ybqgXTCq5YSK6alfCgnyobqAuq+6aPXHWYAgiyVTd8pkTnYKQpfQMVKj
8wkvRlPc9Y9qEavPVjToR7i/aHImW+GD0RI5kVbaOT9tU7qDNkA1ynCOTuN7TuJY4rSVzDi+Kc1b
uNVkkgDsAfqXzeEtlND6w0KEhTrnuk/Uhr5ljh3eonePR5LebfEoCo58Wwk1k+RDf5gfbEkRl07P
mZ71nIA+ZXYlzyBqx3aI1+z2YF81qivyO/1ctpk4DcM0vIvCzI80v8V+1CNdYoAorqx5PfUbqx4R
MLfZLh3YXpK2Ld84xrI5RplCont7rfOgrxzGPhMUVnBS+6w2ht1kh+MBGaZoPU4Ej+H14gfDcPuo
Q9qDArXxW1U17hb7DEQsYmxSjraX9SJ9U9uOyBZ8xgiZVHB1M6mqJtwv3Md2sp0xLLpphnVnWQkn
FdKceHpZGA6prfijLeCRqsyUoOkyTItdYgd9O3eOPlRL0BXDYa6s58jAG5DjrYH6CCVHlFMgIeMO
RKt7UbOcDAbRlGa64Vcc9aFLiw38R9y1YcmMzjLdEpl5y0SD1PLYtTp1chvJYGytXowZUh+3l6e1
GD7zzEyxXCYKWvdyJCd7DT1wPq/oElQM6NwN8bosm1rXhNfoY7Aa9uQKRTWCMVwLD9Ck7uFTTnaU
8nB7wr2dXaa8FDvMKWRT9kyk6JsJrwz7fm81Ou5IbZD2AKUyJ8nsewEZaYNqtHH6gTD53J77Lfzi
Jwycrt6rbLdSbd5rxjy4NEtQ+0V8YjFrmQ26V4a60CkSky5512rWSRmMfdrrRzOKn4U5D0HYqS5j
FFcFu2AJ5RF/XPPQJLYZUI3f5ZL1Q68i/cC2yChdTz+XtXC1hMhdGZCrg2LgubYBE+UsLWqafUNP
fF3yhKFWU/PhYk6YGSpu3kQfaWFTAsWq7CC9EAcFWNquGIzvBcP6GPOGdFY0EhgqrbftXOs7wUA8
wd/HJSryt0ALEcztZPxoxPBW2OrNPCnrE0kIBjISUd3DZCDtIapNrgMjfMfz90NgP72OYhVkPsM4
q9sikqvJM7K0dClDx6DuYENMYXIDxQsFEE9zmDkcdUDW4wbIH5e1JlcJ/HiNShkt7m1paV6vZESm
juHRWCasO10hyL5D/QStyMXVcVlpxFywgVkuIqPvYaqrfc6wb0sUrbHJZUMCZKAaQKoic7lRElwb
GsCNQ4NoOK+JqlfN2kK9Vg3VKZnQTOF1S1B81Aa5bamUZ/e9Cf0CLOKcg+HC6xXQ92scrdEVHztN
euHOIZZ77dVXsEvWruJu9+ep0S9wvhleFX2NWyFv66daykNWzpi1N0CwiXe9qNGiWiqnNBB0MQB0
E9eyP7WMvac1J8CehyVAh6jskCowtiISlvt/udb8eYUyvO+Md7yEYbDWue6rMdIIE/qkE1oYd1as
1Sh2ULLFfifge7qktZdUW3axkUcIm/k4h+yE2OXGzFRv6sauj4wQOzfmQHKN39CPDJVDH5k7p+hx
io5oK1svanUYA8xJtLsEw2eFhDKB2t2PJsDAZTVvm3mwA1kU2SkSWYj0uXYGnstTl7Uv07Ibc65c
GO1Wg94aw8I+IXE4V0NT+S2IZmQ0IyxWSc1vrYmhmdSGbetq1Zx5OVZsdM964VmDoXpqlBp9UGLa
6km9bpteei7JzCZwsqvOeQQvVKEBfV47FrhEK306uZ46cEzTjOqYNIJ7tSgJ3sDD1OpQCUCTBYiY
PG2cPDnP2f8kyRNEqvpLPGo+NIkZLWiTBuWAm0hOu8aVFBjRHV6k0GAjMsU9XqSPhKB0FwEsWXdg
aTdixoOlEFKMkmlJYZvB7TjbGrfeEtc3pEKcNdmu91oONG2YJf0+zZsfXaagSVBAy0pjxTJA4rBJ
zq07pDemxeCsqUBbCO68O3hdjKmYPt6Te0PzAhXOMSJPIQDFh3jTSIsjCEb5zDGbMGMxD7s854Vn
+tDcpmUBWC9H6G12hfKhWA31fBmOJDfiS7dT/ZSY9oNdLtWrqjTxlkMk9+OgPrXSSlx7VbOhESul
0m1hTqHFsAYzHDbDXDeXhmYYyMk0elqwHw2colx1mnp3rqbwJqkzNCU0gJymGAhzN4y7ca6vX3KI
t/Rik43RF5pva6LYqSm4sSpO6XHPUrtv+umaktR1p1LER62YLMxu4KY5tb43QFEezFl0lyyb6gNh
9BoPf7nu0EZTRCnpdNLEwHSlavp9a5btlncpdJOS+HOHFcs6hnpNWjeN6AodwBFbisSuZtg7g0ns
rlrW/LObVB25zCJDX5ge68p8Sgnezltt2o8KvJlO2OXZHMPZxwSFaCcuzcdpsqdbZLDWLZ2rR8Xi
LGNqaOF0uioSG/2dtIQIREgh2ELCqw7Q99J7Cy3eYa05pydVxDBIRaHFnGk1k9cGwCAdFR4PsUmW
pD4wli3v+16SfBpKAjEEaqdDrSRF5RFaNzGdL3MSzY0qfyezGy5L1drva2tXL8okJydLXa1p19M6
8SUtX98ncC/gTpaOtb+LxJ0xrzx9/Vw9FYXQzwstYZpwosPuaz7SAhJbQKT5AXoYPZY5li8YO2ln
1F1MwYlY63XC0/pj1IzCH9IFCCjTdFRstgSseiia7YrN8wfc2/FuxAF8yJo02YSSvfgxH/4qzKHZ
oxmPf+Br/ibRK3TLibiMFppLwFC3P8rRZNz1mughXwjKnA4uhUczCvBJoxGllleSul30EVNY3lfS
qeVhkDwjF+ZDml/f8HRiFZS1vGLXLYU3drYdlOhmhd+LtmFBldJ0FwoLpV4vtL3ZxTdzMrRbHdIG
rxOyDnRma1CPmXZDCp76mRm14Io4b5b92v3gIQFco+PbDJIGAwylpq3vjXZ+BrBMhDB7eS9YnKtc
M576BqwD9199nqz+IzXHaDdHc3hMzQr3kErTnRBAFeCRGB5renwB6uxXkw6nT0bUgDiYZOzYeozY
zCFz7oQq74Ux0h4DlrqJ1a7e1NPglWt2LOBT8grK3QNJwvcAOV2jik9seJxGVB1dcuLBGjyO5niJ
UMhP4mteOxeXCspxww+V8HMNY2Mzl925tOSBif/6XlnSTZITwxETmh7UqSQHOoUmLnVqnkaF46p3
FN2q6Xc6trui3cT1muxKem1tqtUbyxwi32IzwVFUftVdB5qqAU4vVY8cR0C2osx6ktBwOiY0V6aQ
6l5alNLLp1W5DccohB0lY403l/S5wuPiLIndBehQbQIRxtTDQI0EVJs/NJPBiZjIp7AobGmu5VzK
qnzOTHbdRbE9tMkI2Aej31hQDbV58htZLIFM0YFuDMME7sp91oU/lLTeNzFOiZDDhSsteKAw7Ie7
ZVIsBNZR6xXZCKI1u0aSTqG9H3BVB1maSKxr1xjftaxd8kRCPzenZCsUiVQO7nItC+vtiHTnGFVw
A3SBQjOT2w8lXnRHQTgnMq3zW0FilbpiVGgGbXQbk5PMXFhRR/mAVHPpp3ccrumpkCTtlgX5ueyb
9r5MRbhRe5WCa0E4ZS76Ftv37PGX2NfzvvFGyuZjzWuOAJd42yiCUYCeGjTCfB6uQRLVpD/ksapw
X9vbFm1vxcxRR/4HZjqmeQzrusEJRUwBC7lkHGm1o+7TRzSEeIGcNoqwa4hYo1Seu4BsFpbRakg9
EaOeJp/+Q2qMnlcZurlJUMWRTM/w1rKWVwtg5Rb9yJ42EHYfzWfnl+L4JBbmylC1+oBTFBzKWas2
oW5cgyJjX0jKGrS63GxnjgKQaux2i6zvkS7h4BYNaHq76wPLjuPHXMryNzs6JRbjAQSYk8V3wtBS
ZnSve4MaPkxj7KR2eMdWPwaAso7IXLZzV4/sN+HWjnhLlLGClSX5Df4/oZSP4sq37emvUao024o2
qS9PA1W2DbiIv6cqDDm1bAnaTHvK01Rx+nTKdvTfhoM09JidekHMRMb0pKfQMGH6Z9jIZtDXambG
Pl6KMohidGaFnT+UkYRKub62/MJtO3ZQdgDqel1Z9j6RP/tkSjtPYsQI4KvNvGZR80CShnizpsPq
zDoXz8q/U+FYaLiN4J5hlBjlRGxXDFrXhBx02kp5RmvdbrN1MLdx0VfbJe1CSm1j3WG2vRRrzYNp
UjGvhJqVyy6dsyuBKOndREq/5lg7o+tx4r7xtdIb4lGhZETkPKHiAZ7cv7S1Irlaob01/IhermTg
u1gkjpl1YyafE0dZOhZi4kVXdnaKzPwaP97WL5kxzq5RvGVpXWHVwICZTzR5RpTepfFV9cWbZKoj
n8JBWS2GxwyTmDuF+U08b5UIbKtlPGuz9YG/uKWDa8X+2NtojpZwdqfWgu1BVcIBvF13Ws3DOGnJ
6KqSlvhFsfb7itVsM+aN5gxl+4KtrfYkFNlXhE/lMbKIOA4rCs/LKvZtYRAiYVbLDsNX55gLx1S7
me6NPIbBp17dKoDvBoKOEBHfy62tOYo1FDgYASVN6UmM1gW32+JlZZmwMcaqL6UlDXzFXw0BkNbW
t6bS91uAErqbGcw9Qio2FdjGFvotcilzAVwhG+NLZBjHCgEHZHafKlumSWwDd0BdhTDcMunf8EaF
I5KKtOgYWzxZNoqLceyms0oji6VuvZLqkfKFJPI1MRIQuVnWHdJ7yWnUojrA4Ea0FktUM117xZlL
nJsXTRKXEUxgUs3IxRvLX2CFebPUAP/obot6uo3ygVMf26bVXE3wxeSGIWm7SdhEeLvnX3t3ByjO
3PqD4RP0R31iaw+Jpp5iGjiOIeKBtwCJw7o0i9vHiuXHsGvwbSQ2pq95uUPuCMqdPXixt3Fn1R+1
mrZknCzlaaD5s5Wk9Edf5b2bNuTKNCtiPBJhaFNI/DQ1ByymcvaPMltpBuUlhOWJs0V6lZ/0urRX
kOXv8Rmhv++kT4WIYuYT1eqYFdOHskbKnxDosakUnBSJWDXAB0rnpxozsCHp59twlW3PnrgdOGVk
J+r26xFUu+d7XixrCJYs7E/odSWaH9HohxKmhGJOaxcN04NZh6cpZ8OuxGfYdBuRSncFR/Bt0yd3
jMhoPsr5XQto5aDmC0kO0cWqSpk5DyL6vg3Q/j+hgv6SiaYNlLzSvJY5nQvlYHL0ui19TQdBDQnk
qs1eSCh6NpJFDxCI3kNa7bzVKM6NtXzkSH9FjMQRxIDsxjEZImkNo05R2ENFB8xQg8W33lTFfIwU
c0sWwL7Rp3eruAZcLNO4WaJ59OM5Jbs0Hgov09cyKEpWAZXTLoMN5VVTpHKDfOLcxdZbvqgSdXMa
EfJbITrFugSmMRV2765lQ2NpWH6MjQZEXGeWnRXT+5KHV7MOeLaWQYgFQsIbGuohdQ7XTVEtpqdZ
GlND5mPBMEbvZP4EUzwzIdGbfdsy1EqZg446ZucZir07XIW3hRxdYA6yHVrSK+6hNzRlZxrQutea
eeKN0RAUiuQtQJYQjReulPYXqR+f6DbA6IQP6MxlUgDnjHhYYRA50DLZflbyj7KlvO1HDBLm81JV
P0D+YdI0CSIK4+JsG6wIkWrmZ7BTUqApeYPzkybKqkYe3WAMg0u3qWogm0aHB421gZMDh8m4XZxI
ag9yQk5BjvmWaL7vWe2fopY0rFR9B4Xf4Z2zOATpYOFFYm7RydPCk2iTszsT3JAXqzsu1i3s0Dfk
fR8QTPk5BvMusyE0jGaNknZeaw+lf+8QF0f71KRPyaB3dEu1Dxa4Dw6JbzssgbO7Ku0dUFNwgXIT
+dXVcwP98B6YYOrapVr5y2IMcOHJe1dltK+zQgMYjz1y5FCqCGdqHqVJfsv0FLX3DHkv1+onDmNQ
riBZYrtMb0iZuK9W/Y1wgU+znL1IsaEXamhdlSUZWX1jcrRMtUV+bH6Zsjk5Vl+j9orToJ2KW2Pp
c2+OrjkwJcVropQXiU+kfUtQXJ0VhP+Ve/CitEKNhR4c384tS5IWJp0oLFTkCm5sYlVIXZOJBJIi
7niLNAEp5L5ppC89rEg3SgSoEYvmo4k5iDSJFJRRSZckViGrqDpbu8Z5myOPWjc/yNth2kiiEF0z
XC1FSOEeydJ2oGXKKZHljqmiHqHEWi2YRCAhNVxnMEm79GqYWuyGTq70w0zHndTQbcTjJBvKOZyz
XUtAQ2Qtk6uuyLpMtQLTHkMYL51WirfDjDi245FblWZ25X5q3IqN/TbDULYlZYo/K1OM+SPPsFnE
SxDLlk0ohc3EP60ESsMSf8yc3dGLwITKeqPXO8irxlM8tOT01B8cmqdNIh/HedzgYzwj+X2cycM+
jITesZGE+5mKucvpdyafsAn3sRhfBvy4SvOeqPYz5KU3fJzGU0FQJLyz1dwrEK6iSg93PcIv5ObM
l+NlyDYZGiynEbrmkaCwJQRvM/fGk1D1j75XnjKyybYMkjxeLQt7E53C6tuicKrhxkZannlqu7z1
YM6cIlVfOCHiGZjJOZMa+H40rzKvj8rW5d73JkPbd0aNFq++qiSyeW8xvtpkcN92ejOpDmcHsTWU
CbrCWL+DFm69pmgvyyDRiM8frEm7WLX0IgiTdwiQqXxV7plI1LRKcQB8xQhPT+Eo8T4MbxbxWSSP
XYetFtRaMw4zoJ6YfltpMbCFWwxgJb090Ec/zLl9IJ3+CPlRcROTYL4Vjw7BL7ZTmeyBhYmZzyEd
9NtcJ2iXYRsHrSFudZM4mi7MLvPQM4TRFbSR0UMV6udi0M9zGp0p6Waf0BfE1dO6LQtx21MVOSWk
YqeTa51NxlicBFnl1qKUcKS0wxOaKJx9JuUyDij6C7wY2hQDxE86T4QJPnc0PuwsjKPjzsS1ZsCv
ka3OvotpQ7iAw6rbSm6YeTIW/VOqtX9vOPy/Td+tCCa0/2xCXL5/Vn8cEPMJvw2IzV+4L4B+mwhA
4bAoGhK13ybEfERGYHwNCoeowhwY9ezfJsTaLyZaQz4L9vdVzQ0/8W8TYj5EIIRmy6bOGkvX58/o
2oAo/lHXxqgZ8L2uChWxuKyr6k+6NjPmRB+Oy0h5eqGfG3nD4YLk1F2D2E29cYvDzRtI94vuQQDs
J5+s0k2yMW/XJVhZe8E9HJ4iCKNF5W60Te+P6J9eUGjtB+BSXhpML8uWGaHf76doi41UHjyq1e7m
qfM7p9jCx/CtYG3JhKEfpvkYk9XiSYaHgkUYxYVTUag4xWkUd3XiECLkolYLRs9S/DkI4bK+CW9w
LwNXcRlcWvVevol3hh9vEi9zcF9ftMnFCjgcEhxiztPgxEf5Rr3kO5kfhwNdoO7ro7FRN7UnXg+S
l/NFJA9L17bd5776kQShP2yf4IjfoxN2rt+Bk6R5i21OO4YBB54EMerd+KqeBndwLqHb+cotICbh
PO0vT0+2czpcf7O47THfdf6b7mJQc9pje6TXts9wyTuHwimcl+DhIXI+QKMcYbD4xR3cGyd7auoU
Q51LB/0gb2gX83YkKGtsZ3iKg5LGAF/bdN4S54HXykl3vdfzZ7NnftoOwGWXhfCjfdW87K73gNod
UdrcLDZR5o9ADu7wBSabFEHjAB3ZLFlHLs3nupF39bY/6Cn1JXaxAFiF4POO4pKcI7fedNvBUW77
lfkXBsPCV2+ZzQzdnn8M63Yyz+3LGuSe5SXHaMd98DT7WNE84y3fQxvTakpoj2E9hcB0brw8P+Nc
lzo3u5AyOTFYcYbv+lYBKvwtguYybCDQe/0n1VWbOQfcm0DZxe5tJldVglLlLbzXFCnr93giGSfb
XKG5G5QIzyVnBLAgjxABgIaZJ+hFqt++0U0k5zzeocOJd2cSxl5bKLA/BgrjwcEgnAaYPw/yDmPx
sX1d3ibmUnT4Gd9SYTfbWMfuHLFpecq0aWTPPHayP47PK/yY/Ma+IMv26OI916f4qJ60+/Y4bYZH
wzxLH/ZHtcqebCUgZRyKHH4h77Ob2JNucb65qXSaJl9224xBkyOLoOC/lsuvW5Va0cEHOx3NHaUZ
RGslhpML6pa2CUaI3QAr0HCGH/hHqdCQohE7VD8M7zEtvmN/S+ONZNNp2YNfruKt5oX7+Jzu0iPi
jeFHeOFLeh+Y45zz+bjn+htXvm88iSWgmh0mr/ELRWT9wEBaY7SDnumH8WacSM3e0PSzUDm6kq/t
s0DiBrtqXOnDf8IO5x5QNh6tGQCcbgjDAmaS04+OMXkEws4v3HWNcJJn5Zx1rnj1JLbOe/kzDRy0
gA7W+60ObshFRIY665MfDAp2EAdDcF62ANuYOB+AOfLqoMKj6Xuj3YaPUpB51ydY1h6X5zjzgMR1
H1wXxWvp1i+CdcN0xxcmf+foMH8ZOJS/pY8BsgSHcjZdLWjmrdiU0XNDFbk8cCZTtsupDHQ3WPwF
l6jT71bvFibL4UNyGMNguDqkX9mNsQesZLyjPXGy7xCuH/0t13rNPzj9t1v19Ryd7HeQ0njo07N6
p50TGyUnyrzXddn1rnLRTuqrdSRXF9KpA1zyU94p68m69VfX3Fgv5Hz9J3tnsuQ4cnbZV2nrdUMG
x4zFvyEAgmQwSMY8bGAxZGKeZzx9H6SkX5lRpUrTohfd1maSqVRVGcEBgLvf795zr6ExOBCA3pXL
Xr31TYfC6e/qiVyNw4DuTj2c6j2enS3TBRkzcLpnnKg9ag1vqDlV8Jp3qctj2Xt7i3ZJ49h7eXMX
7crLIfFU58mrNtHmNLuejgPX+2DC6IZO+6kc+auN7GrPxduLysMc8R2ZYNt5vTtuoze09A1buY1w
6Bf2sp3uLN54PClb4ZzYDz+2kaudlwNvYYNKlO/LI/lfzzpTtcu/AqFpU20Ghxw51jz+HUxBxiY7
6YfR5QXxn6cjI/1NVmLY2dgqkTYnvTZe0r0GIvw7FBf+Mvv+Yvo/XsWpe+QUhzrjY3J9NCHubkqS
1AzOj/URVCvG3w070+F7ohxaF5gUCiep5i1uvp7/6bx8z18ebeQrHjMsVd0B0A/SSO5ikBF+Txmq
y59BxPUzfStlLgyZictTvtY+Qo54lb5VvfCi+y9UJvAeIOHgZcBe63NVuqYPzcR9U98eqAY93Dm7
7xIRWFe5Mq6s7QOALs6STmBt9DeCs/uGddO8FqeUmc6FgYDbb2u3dlV//W/nSTcm9P1X1lhevulz
4gvvi7c0d1rbb4+8KOuZScVpPDLUN4hqb6Jru36dAWV9cvY26YkICSCfA+/GdhkbgRb05/g8hDsK
j/g7LxkvGco6tX2tta2knTrsgCl0Mrj3g2FL/2cMiP83WQvXAMtfbBzfsu5XY+H67/993yi0v+mM
rFRbY5tHuskix/f3fSP/hCSORlbGYneI9Zgd5T/2japBYQzGQQpl2M3hqPvXvlHV/2bJhqJTe6Qr
2KfU/8hZ+GMH+lOqiZ9PtYCqGprJ6EeXqUD6NdUkj2EuhSmebJ3ijBjHhzJSeaEzmTT6mwJQYDy/
dap6EdnbEl2s/qEv/Y7DEJmrGyB2PnWlQC2OCGpe296R48apvIO4x151p4LbinPhhTVRqQSD8bKz
xM1C6bmhU+R+beAqWX/1WN0rk48/xhmupOoDXJUteWLehQ/GdCNnvtlgdgU1bzoR7WhdiGJYbYj2
8qQP3BJdvM581lQaDZ0sag4lf8vMZLqewffmDEiYiCKzxM23LE9cRtIbub3QjrzptG9aeQFZtYkZ
JA3Y5dLq+zLylLCf51URyet3qD/njhYyxskbLcXaHO4aXb0GaLGNJXSg/NlK300dsbMMHZOlW+LJ
ZMSGKwL4oLbXYKGQ0w+lqo6lfoeL0Y+GN+Y5jzqwmCkYt/rM7Fwdy10ePNpDsRVVuM3L6ArUNx4o
oMqT2EvlwIfINEgM1LOtYyJ2xWa1I4/giun7NFJvjQZt3swxkOH9EE0YEF768CpCZdZNQGUpk8Dm
BCXWUfE0B0gjY/DBcyafOYAqu0z+JpYPi1YD+00YGHSYRYkc4+P8vlY8MOy5wPK/75kf0MOqN6HX
pKkvt2zizWd4ECCMa4dh4NpDuen1jsN5C+/MD8rIQ4NoQdHZReZAjfIRCc/TutRqNdr5tE3xefWR
CsajRpzvvaYaPBO8icphpcUrjiQmZ9Ts4ioaJWimhAWi+q2g1RB1cbMWnspXuMwOcdTSUUQ6nsHb
MMdXlawQwrhT1xHPJ+d98tzrtGJ0cadMlrZpmlcZ/6BCrRZkZUS4xpF4uI6h6k/gWww98wozRDfD
tsmPUsMW7JQv0fw52Qizo3k0KIPEqUroXmNLEvuLda463VFNL4wxaSjZITQeh+EFZB7U7esMynwf
8Rq4E9bfGOqvoifMsgLwipd0XeyARcjqPok/YFJ7VTO7A5iUmrvNYnIR1os7sC4tuHPnAO4UGKYW
yzrtTrsiWodlK22EciAxuSjtbqF+5GmMFAEDbipmmBdwj5Go6omOznFy0TToS78YmJIk9CdxV6XT
OQ/+noHD/o3d+8/yrJiw//iAwVIN25R6KnkNP/8cm0TBUeyoI8ikZN9jDidt/kBTCQoQWu3oLsol
VIlL4QJZGuuo1cl+Nmn+HCKvWqatFIx+mQVb1PftoIrtgE8/RHQJoi24VP4Y/S/ivZhuF8olLLf7
hlSPfY7xQ+0IG9PYzFiw3I4Jm8vU3ijDVRndLvW2NCUHO5kzk+7Q8D2a6isjXUUF4SI/2qvexN1s
DJEzWNzjCEjL0dA+IwTkpJCujPaqxpBCB3wSvak2ltYI5xnot3ugIJBLcRboBgElfLy3OYRHffJ/
Wl7+5EMVa2DzX1nUfzy1f/pQ15TbT2nZ3kS3hteJSyojhJ1etDJx1/TGMuHhLF7nitiE/IwevFi+
mBssX/lvvlf0iT++BI2k2g/NA9TtF8GhGGC00zjTb1JheqqBzBo5oMPC9pJFxLHeGf3k5LUi09Mb
j9OPrtxqxr6QnmtzT0duWp55VMjKoxwfueulmcaBq9DyM5zA5M9lY1fJ6OD9+a8/uS/xv3W5g8pL
gMRcXzmKzK8fnOCKgQWUMShCyEfn7mXmV+ZxTpfffD7rD/ryDa34Xyz0NMFpwv76DYV91stj3m+4
yxTO0NkmDx1r8mNrF9a/+13mH96WYJOAZG0rsqHp+Ad+fVsraFuCnkQKWTpahXFrBmIft+MuzMvd
YAwuUE+SQhFeC/V5rKDB6qov9H1aejrT0XS8zkzczQUSTTonD8wnGJRkUDo5HWSkmkLJDVnnoxVM
Lee7DJxXEuKAVR8jbl4cv58SwzOe/46NxSUe0GTWp3mPISk8je2HgBnW6fNlEW5rjdcTYN7prMk3
tdUzGW424XzTQP8zhe6CMJp1nAUqNmRuTMlMmZ1wKES6lhfbIZH5OuTqvpSn45ThRGLSPI4TfOBs
p4SPGefLPqr3VROu09ldCNV9+Z5LlzBtDw1pMCZZXBVw6id8nicCSUoJ7ThHaRfE6FgQrbpxuuBe
zvaxRSlStzMhkKu48swKa3O7EWaL/ZsnxssQNtuxepL0x3UZRvb2dc6p+IpVBrPkk3bQUxig3VUm
GHEotrN8PU4cludPITP3r11j3chL93OCnSj7BFFwkHMPQMdh7pnS2N8t8WnyEaigmXEmj8UbvZJE
w86muE3yMyh+GClpBxxJ8Kha+OqfqLhlUP1jBcjLp6633drSsVwz+5Mqp1WOo3DVJMXZg2ZXgsG1
etCns7+os2tEFQMv6CJs2joLVszkttho5JXEj+Ne49ilybx1Yk4L5UOLuu+W/N7KOj9ifrIBOuNq
+E0zU9tN5FTajiglNgrevJpWKwAViHTPJfWh1Nz3mbhaOEAJ1cHXH9FLBqg8CYRvzh9JRMMuGx6V
+2QliYasfX3j6OExC223xGOtsTfj1xURzORG2ycUZ9vNY0qp3WgclNYvVOAm+oam5w2DEeAn3tDX
O9O4wHHjUW7u1iVVHX8Mlplo8eTGQClLhQML0bGNkx5/Ujh3M6VeQJpAJJ3PpbeV022uPFsC57yO
hbMPd+qk+UBCnYEMhMXmcY4OemLviVSQgDM2YErx+GNBw71ctLeLot9l6sOgD9eq1qM9GgcB4Dh8
sCKQRpaKTUV12sgjjOnSKrDJg1tAZr4lXaJAOKLHiPqBE4jdF8QxmV4A+QCMyR0oBxix3VvtAW4Z
e5jEVWiVGg32IwYGUeW20LBIV+NeIJ0o1fdS3hndbdXA0lUxoRDCpZqBLt1NilXSDp9jhuGQ4kgM
SJuyVPaRfWH7N1rfmH47mLuxC4F2Y4kUj7V17nXhgu4BmU+kj0U8t1mopXs9fuqne1mV95LFtzNG
IG9wcg8UHBQdGc9zIEueieOmbz+kku9Le4aY60R25M7jeIiC8G7dUuLt8Xp7LSAbNlo0bKPqo2if
qrSit5E1Iz1rhrzt+hc5jh4A3LgLAxiDuSr7O7XdSQEoN1Bej4PJSkm/exySTGKrqZO3jU1Mz9D6
8DYVW5qmNjM44nJ1/+YGjiuTS/WSEZhUJ66VGUIQqkT/ZCrXIY/ZdnjCe7/RYq5Luqw6bfE0sHwM
NKE8PJfyoZVwhHHPw+SNyn2B3hZI3VZVLmKX4uDQVpP7Yy1FhxCe5Vymj/ZIFw4WOivWV5us04vs
bOISNAiOQhD26xywL5YndUZP6zU3jyCtZfRCZHTdBe25FpYTGrSx2/kmM/Zqw77FoBHZ4DZGKm3m
LSnOPd8WLvfHPnmgU75gryTRPKsbWMRlbU8pAZamx5Zqz6UUbnKXTZ/kJ0hH9ruJFiQ+BUkCzDAv
hyhHNiEcL0fNjdTe1umyDxT2vEywjEZzjHgXLyPJU4QMUscKRcyLOnlWccfS0IoI82p2L49XUcNV
mu0H64oOWzEiBPNSurLD8npJyYyanFfIE3tUUDgSRg1LJ82jf8BIh53EbSs3q8d9g5AxT5UHD4bx
prTlQtpG7GpDQeyKdSjlZEv+FRwdHinzSZ/vcg2YZ4tfMS0PifUpsA3xyOsDccXWyw8ZMUQI5UDq
3q3lMNi7UUPE0cEGKldB90DLXj+iPDU+jeKD/DL2LJvdsY7RjMxir2tnSfcnYiHjTSO58bALZb8K
QNEf1emOdtA62GXsCixxNJvKVbrcYby0a5GgW+lbOz0HnL3Y+9hgu0hB8Sy4qlJ9kxj+WL8uxWO1
/p48O0GgfZUo8xj0+tWwbCfoCyd5pGXCBafB40XZttN9Y4ZHsuouLpONLTP2TpD8Qtnpp3Oqz8RW
GcBXoTNX5kni/M2Ae7sQxW2G8tWKd+mguNJUwzskM7ZsNc6wqQdp6l6U+9I4DenLYL4KJXsQjeFo
4nuOwjTjHk7AaURYlCeuUwZQEXhBmYNJpLjLKyEuJ122yKoBB6Io3qvY9KTAo0hv0+PyIxQxy8xZ
TB7gKU8iwFz2zcIXliwIZ8J0sfThG0mcqW/xf5B9wbg8uJNgkcGHQzPLtl7HwEj7kTg0PEz1ys87
dTeIh8XWbpRS9yaMb6HBRLwZtpNlrwbup5pH/VjigeR4FVV3U3vse0xKtMhmQXUU2R2ZxU3HtNga
I882nzncn1QLnaR+CKZvkjSfWjXfSww+FHz1c5t+x2O4qTsSNdG+sD1UCb6YF0klZWnbXhFz42WT
08nFtY25N2DWFqQ9c1+O8/fg6h0c6sgLPZBqzitc1pVBo/SEQ4b3b82cjyLwtxpGSrmD8xn6fZHc
xyXkVwYv1pIeFiLddkeEcAg8UGZ0BJD9gXhoKw68sZzPh0gaONBok8ADmPh0Vd6hjlGhXoprRak8
I4o8wLduNjCPGVjPK2BkNshZGY9kcuhk6JIVfr2ISnl8bWoJ857FFw5OqrE5QeuEeJrL00niXo7Q
Vbrgez3lbqtk4F9xLZkX+nEqEieWuobWeC+qA5vSJ4jomkg+qaL7eSM2Vqlvlnw5qpz4pSD5Nsg6
3bEWRqfKb5gKaW22zWXrFK27FLU9J/HEsEh2Y20n5nwL/sCtMq4eubrWwtJlbs+hvXTT/nEK8KW1
iWcEXKnMgyTVNZLplFEgb6X5ddWd85TtR95403pqnYo3YmKnvgn3mE2DTU7hylp3mvefLY/MwcgO
JFv3IWROSxs5rjbOVF+WGVAttacJblKbjShuAws8pmnknypVqyAWnLoQiC6vEA22ytRusHFiodfd
wGR1yIVDMGsLDnVj4ZoZpC0P406+UuUFb+GEwSneasZLbt2RCXKGkOWveOZq1gJHzLKvwc0D9uim
kkESP3Kz4LUV7EykfKfNHJXLxR3Lx0ZZtoRLoZo+LMUDhwKlaoFv6FstW3iGbZvqLcyQ5ocVHvwc
NtA+NHFVJ8+h9ZynbCkxtY3ztTqV2Bra7CyNzWlknrV0tR8ro48Ip2vZAWqjmxfx7Y9T3X9kWUAC
5D9fc+o/x9T/H4y8rwfBf69Ln74BqGsySHXtL66G9U/909WwsudAYMi6KRSLI+Q/1Wnoc6jMurwe
lsWPXsb/Vqd19W8glGSZP6hBtcN4+d+uBkA+YMsA+CBnI26vPLt/Bv7/IWvACvi32pHyRTuSqQDW
8OPaFqZMftxXihsWpXaisAaFpao5KLU6mm+HGgtYHPuna6YdRrBUazuvNWF9JBqYHk8ym9VUo6gY
6KYe+XFUDpYR2C9LMhVP9TRl5Gw7yoO39M4BfwjBWt9rKuXEdiVj2ePIsv3pU/8TuWbFp/2kBaxv
A2AfVCyTIkf1D94MWZutWrUai5Psom4rdYD+Qg0Dsm/YgbLN8vq2JDu6GyU73cuL/Dt0mfqVHvDj
BViyYjAz+NFB9Ks8gK0fZvgIeKYNsuTYJHJ63Y0xp9iu7pJNEKzZ9DYcgkOVWtLO7Kk4i0LpLqPn
ZV9UjEqXhtwIbYa8yva8DGl9Vuyp9cemtv3Kaul11jSheWULzzUqKunBhijvxJphvyR9u2jXWiMS
IhwmK7/+I8z846POl8H564/6Byfuy2dN5x3DExMjG8rLF7mxgD8ymBR7bfo4rW5TcuOndpL1drss
lW1so3KZTqNlw7sEqGphoqomNmCpFqgObLsIrueYvZkg0RvywaoNBn6ll7CP1Xtd4riUcMX95iXL
62v69TUb0BwBISM9cB/q3IQ/q3mjqg2Z6Kiy62B2n4SYvhGkX9DSVc3DPTdc5UQND5093SmTtuzM
fOSIHnb6+5wPCAHqVGTw3FgvxRTVPrCjrDoRAe+vAL6MDzChrI+QXpzOK5cGNtTc5PUDhmPO/4k9
Hig767eqUcgXi+7DJCg0n6+x3ko5SPCiatHD47R+T6euuRbwaLFnqvP3UrWl21rkJG5islpBUBG8
lVqJkaLGyW6YgCg1aXsFUsc8W3NBl0Q/FnemPtifZbA8NKm1PJKVLcg2FcWjZGYMRQVLnBFSkBKH
HNyCvp5xPxfZqp+QRGC5nw6s0sapmqv2ulyK4twodYQzFk4yofvgqIsFKKCd3lIj1Z6CLh4peyW1
sE1pubtTVYlOoEgK9vWkA0plS4EpZ5jHa9NEN1OYDITtEp+mpD0PmU2iRceiA/HS7uUXfKgRwhEE
Z5fdFHJGQTmbp2W2fCPo9SvYGwwkyCZq6fPJSjgmhgQVMSc7gY1TYzQgs6yQwHVjUT1ZdNRsUea6
S21SNwgk/wChV2ybKS+931xfXx8/YpU7DWh8Gq5GmxPxr5dXZYTxVOrQi+jPGRl4T0DO9LKF2sVU
qsEvo8i7ucO3LSXxjCMzba5nw3zqJEViepYOeKgnGAcEETViZ4YaMmy3y3g3rHe/YuYtllFTHH/z
qr/oyzKv2mAuCTzQWLEnq9/u55uC/i/VNEsk+LySZDepaEC14QDxUCfXgIn9waQW9ZsIhtEnIq0S
Op1b187i4OWvX8j6e36+OdfXoemqpQvbhgQjf5FWJ1UqI1pLGQVMQ30PxzR0E7OO3aifxVZpauNe
q0T3u+/sj7+VxQJEKU5D+pIVZf10fhL4ZWGEitQT88hnhdhZNIz1s2Y24UefqpwgDJB1I/EHtmpp
WtpYskmp04HS98HLUJPj6SJbe6n7tj1KNlJUpQrryqgnl7klx7u//oQoVf76GUHAWZc3gwgm+vq6
v/j51TYjvCqmoViXmGA6UJ3PvPj3aK5Qh1OFsKYdYSBqatAaVawzQB6MK6pTwtKZMo5i4AUEwpXy
VmnMY/U4a06pMkMBbZTYl/RMuKMWNO+FKu1IT8aHYegIbejFkzrXeBgEPWlx0QZ3hqFg+qhz2SeT
9tBIIXLnYgWzPzS96tKyCVsziNAQx1BsWvQGjNGd2Z8smf/jEC1QYLVImm+HGYQt4gCShpQ3UcS4
WeqhfyJHSyJFQxDTBYCIpg/kYBMGYLEWeYleoV/Mh9KwLJ8WyMZr7TDYpmHaLA5drDhMxtq4a2fk
NwlCl58SSMYjQkWlLReszHWkvegckoBdZPzwJRHGMwUQDLbqMkHtm9PxWEjMVx0ou4dmVJqLrtft
TScVw6cWAjLjcZae5ArEFafoYTnkUQ8nPakUk/onCSvhVKvXka7QqJmMfqWo1bMRMJoPg1A/6W0f
X6REVQ5hUHBgZPO3p6yCEGqJgWYqV55FCmu7NZqFIi9j8HMmyWSaBixphhwiydJhhomrMvVyx1hE
e29rQ3gdETqLOQ5Taz1Rh3Lbq1XswwwbNw3GBOpEpJa8oTV7VpzGgVsUnDREWFJPwRnYkpdkn4dx
f5rj0XCtOJiOSWftacvqtnmgP8OaVykuiR6NMKF6ixwA2hw5cEoCSORDOZHHoj1lkl4eyah3Po1x
NjYuM/MLo161P9qQ17RDRb3YALx70UvrurOaBzp/UA9hYJytgblDgCJNzUCl+8hjF7mVXqM2nm5n
8kOrlRsHazUglkQ16SRqPhuudgUSMrGQNgmew1Qtb8YRU2VmzJSIsQ16IB8iHtlBK/sSVt2VHKZ7
Vf0xriORGVnpfE/UQXJCYt233TylVyRH4TomxlPBcdoxUBoujVHNl8GW4oNUWORec3ayWWn5kCdG
xi8APFyqR2lvIZ8gNtFgFVxcoAqTuKCQrp26V76+8S7Tu9eAAzKAxkm5DAPlzjqYxgMrnPlcpzpW
SsLaW8q9OCWHUuKqPXkEaZYIEvUTRdeTClgjKTLlsNRklHMwfI6RIEwTOf9WQpshH5Wb8XZK0USr
QdwHBYGSOFzq615mY7ptlFK66bhXbqCzpO9FGV4DDJ3AWTTlB9swEteDvV48lmEdVJhItxpkImex
mh7AunKXVKF2yJVWrjeZynlZob3bW+IyQfGrOKPnPaWtGV/AqZAi7U3wvH+SIDPsSh47D1a2VOeq
VcpndqkUTUBlPAKJp8GqJaOd+CgCWMZIXhYeTJUIzwbR95BUq2B2ldoRTQ2AH8hBJ/G3xmwgTnVR
XlzHrYTNodTGfRYiK3J51e+oaR9mXeDoahQS1ibkxyyyDV/Ai8JMAIs9zuLl3CqNfmXqk0yp5fKk
xsb3kpsdAaH1WRVtugiU3BH0OyhZnzu5TRgxyITh97apvQ2xsSttBioyPEVqnOzUfDTt1QpChThl
HMMSj4/0RNUqVgZERs7losbNAqdmhIT3MZOq8FSNcWHVjinZl2JY/D6skZ9ok/TsqiMYnMykz9kF
nKIIwDkf1EirTD0Ud7CGQfSTlov9jG0DW2sZHt7S59BKyCwNootR6eaJZukQ3bcqi2sp1tPKsUA5
woGcss/YqFKnbZb8ySpC6h8bQ3vvg7m/i3qJZ/6seaDDrTd70MbrxKibHfcy3jq7smlTsflmBjwv
BqNGkJyHgWYF/KVmnzghVRQ4krSpCXyqgAl6svQDHqpnlgfqoZuD4BGWOPjrJe4AbnsqATBbKkS/
dqBR83OcrfisSheB7Q2BqsxePFG8+BAzUN1WVBR07qT3xILo0BSfY4+Ofh5IetChsv6mZEyMa/wO
4GeD9TaYQWMc8nrVO/seDizUtXlUbpoYwMVnb6MLlbzi01AGao6fWoVWGhrycmSPPgNUrG2vbSnQ
QaZh7U1oDvPpm5wuYzHT1FkbdGMl0yIArVQW9orVWqLz3IU2keeMOH70gJYKz2BiLrpXUehYbdtm
0tTtOMT1yo5he3JVxn3G9drlfLpyGvtjjNeFXL51ZAm3H/nlWX0rp3BN3oOJMoWLZtQK+Xn2ISkb
YFFBnmwCGZqssKoer3befQ6VDP02b8WJRkwKFtaXCmxRY3Db0eijjOK+knPcrkUmTnnPZSyaUFC1
wB+zBesw57bGcueOVSpggTmKvCCYVK7vPp6wXeU0HN7St0XBqkUB4kNJohSDRziz+1HLYbp0Op+W
1JnGcDtJOe7bpaQDlZ2k9pbApEFanYA0QB3SA7FNOEsyZ07H2G+D9QfJRdbsWhLvR11vCbjR4/FS
BTavY0hJ8phyU73YfdPVQLKs6lapbBNDShZ24HKHhAu2jLR9H/e8kbZY+DZaKmw7V5FMRq1tVSEI
Jwm5Ovx80yVrOAz1GV2O8HvGZte0ik7uRxgMLIVN4WJRgFrJJhk4ralL9qMdlnx0U5osm6pR2k+t
NO3HeZkj3OAE5JhbzZP+lgVCfhJw/meoodNUbWmMGy6kjYLviyUl1xoVQlugQeamrGwu0GhyLSU/
VEQzG4bsun0p7EXyoMGAvzS1sfRSo8u2dkzVRTvMaxauuJGbRXvLcCysTIP9KBVwZahwg6syMfuS
lvEUrWl5tx0WvMGTGdyTNGsmT0t0fIAdTPeRgxRMoWze0VSenk0MhzcAzbTrxZaJQmQIp9SVNQdq
ymJvtKkoIDZg28S3w5JGgsB8F20NmFQF/79buTpXopsV1wzi7LM12XDUip9Gsp0c1dlik1L1+U4I
k/HYXE7XedDJYGWjPnUi6AvLxugaEW+Luupflg4UTadWzLPGUrCCBCmKP5B+waRTpVWwqamoJXvG
hWeCJHaKcsmYvUbBzAqqxldKzTJNZY7YJ5mGW8moRMOnLQJIQpUhgp08rRCZVpq+aWBuXS2DDtCo
8CJEMmAC0BrFYJw2YfzWlvBaS7mzyZnNjxAXn9he3plRiLGCrjOprpqrdqb1I+u7W001Efpp+kH3
ad7DEsUewo8OkMsMz9XEHmrWc+lGGmc26KBw/XmRbqJRxn4RcYyUDH1mKgEXMQO85XSKPp3Dbuiv
yjIpz22+TDsEBOtVBZxyyTu7dOQxVc9JaBWeBjDHE3qMn2Fuwus2S4MTCLr2pojq5AH5/akqqadV
W6s8qUX/Jg0B2rReEXCRogoKYRLH4Pu6eGcH7WNY1sYLqCnbabWw+WxijAfLYrVcBx05pMUYIQI2
lubDutsuFl5BhvndDSgjGRdHifskEqrpA4LS+PZVWj70B/qBrxeypujvjfe/GMWWY0LaeqO31olz
C5ndUcNV0lkPBTvOeJbPMpzCTTFxWFNF894yXLd6Qg6peCoGnum1XN02QX+XSsl9FOH7o15cieSH
H4ew/y+B/476unqj/70EjjqL/P2L+r3+gb+r3woObGoAVItTvaka6uoG+5c3W6Ft/Ycv2zDFinb9
hzdb1yhy57lLaA9RhX+G3PLPTJ/9N/RylQoVeFp0WVj/UabvD8xXgW3YUjGQ8VsU4JWrrvOzBkAg
tQGlJTsUNCyLpy6J3G0TERYB1ZRGhyMCDgIb0EqzLkEAx6iJuRV9peeS/43D7KtCyUtRZT4pXZN1
xJCvCuVAaLemN5q5cdbMlBabhOma5pagv/IbMeF3v+mL7NOWoVQVIQ3ZIMRbv5bJISZKFN0mjfk7
rfgPuhhvSig2kwqEMRtx/NfPNzPFnLa5kB3a7umZ4yRE2l6rXDse8f5GWDemoe1ZUm37SoKg8Bth
6c/e6c+//otosmjMHRl7wI8wo/isqrXN4aofbk0VsvRP1zyX+ByWxf8o+vxSxkXX/tf/XH/ULxrW
+k5pUTAEOo8QP+ykP11J+jxAp6m4kqxl7o8lGD0sYxZoQoyBNpjPkIr51v/PfyfsN50bQTB6sL68
vbVFTKPJijRcmja4a2KF1jvWumf6iiEaRLiW//oXKn9QoXiXFpkJtueGDa35y/0yhyBO0h4pKVeG
8skSfX/Eq7Mk7EZGI9iW6oTI35gFSDVVwUo22yHFWs3cWMPrTAcbHMIQPdLLZaPBelYUi7YBWyfd
td1C39gqcpwrfO+EHOeoHC4myDXzN/OLP7sobBDPBEMsjTqeL7pflhblQP2McEwNCQw8X5DukilC
mVqmIH3+60/MMpU/XhgMZtDsuMJlWmu/fElgdG1kBcwj0dIVOER6c7JRtKLihnEOllA2CFXgDlom
UfIYKubR1GsFG0SlVySOlgCHcSiVAWLDtEKjRdRhlZA0w2RH2MHQ6/VC7XYouVCR6qbTyCIv3XRP
ny12Sz738mGYzCl/WFi5qaMJe2oHEr1DDzNDbRh2jBVqLFtrIxU564KQZ47HGAjVANzOjJOZmiSL
ZJNZMVrZsVmAgWAlNZ2xcs8x5dLQXjTuQLOMEejjWmTIjOnyWkDpxTGQkKe+bqweZ5gJnOOuobbm
vc/1qNoGeK507DcBGw+1ptVDDqo4AcwiWR8ilGGtabVoSA1atXUrJmvwAUlgHutEG5E9jOqudw0p
6npPUUYpdadepM+dXNuXXmVPiV9Rqx50hUXmehyG8gaYtJ77M/BWaCLZYj7YXRVOtMJlytls2vqF
jwnOpzUq/afFnmXe9mh+8NiWIIOKYYb6txFhMtsQEQnI0WRZ+2Fos/kU573xrAoD03+JeHSo9G75
aJVkWYvqSvVZT4vl1CQQZyH2jDdD2Zhca3WQvqaqRX1BU7ChYjgIa7xLJyVy87LSH2eshohnlG3e
JQ1VB061lPLdIkmr+SAohztmHNbtYoL0oMdAmUdCGBb4IpwfENF0du0cqvMe96lsLfZmtjjGbih+
qgk72+YamhwG88MopoBqxlSKv3eJhos1odPuqME/JviRpfYAWUQ2h7MetsoB1OJIzoLn4i0LpZl5
Bl0c+P44+2gLPo9QHnxDmjTjEBWlph1ia1ACHET5OKDwqFbyUASNYlJrqbU9wc4xpU2hNJuHVkHN
3JiprWE0AUIFwoJ9drk1h5Y+C82KiHkGcaL3JEFKWFH4abQ2Vk4jnZ4cIEUbEjRvdEP1mLtNN6Es
FwqnvmhYwZGM1x0KWnDp5VOZfahRGk/e0iAgb5pIJsdszwMqHYRqBnKStMhON5hoWXO7kC9MNDOx
MXeY3YPK+jU7Nj5M1Vm6oUO2iZeUUL5htm9ZTds6/l2UvLFKoaxQPIqGONiKdArzKNB3tMkzwmqM
0BivKWNqmPwpFbYNbeiJYVh5xSwQAiWXQmfNsiw2CbCE4kofdT15oExDNvBGDfgSCwNZwp8Zrs7X
/5u7M1mSG0mT9KuM9B0lgGE/9MV3jz0YK+MCiSCD2HeDmQFP3x8yK6eLrJ7MSZnbSIlQKjPJcKc7
YDD7VfXThGmGdS2GaZ5fTOTGak+SmzFW10hjPpMRYvI51Rn/24ShJnZEQYqpPgQ3mbeNdTXetOC9
p+cxSDJ1K6Qos1vGhcwQ2ZC1l/SmZOOO3pPJvscf4L74tiRxuQRzOxwTzfAUaMjQZHSr0CeN/31M
HOSjeJA3XALxi42MGJyLnpnRJmwglW4Fc53lbAxDCGZzBVdwkJAxx6TjPTSOyEi0A7yXLDeDe0dj
CWSWrLTJwst8JjPU9rE1nRAwOR8px2YFYdFsfefFt9zsDp+d/nD8aSGzXHd5KDdlQ93EWxswUsfC
paeysa8zoXrByMkZ/PoycZM+PEEWDsi+oXoEoHK6oRedwwTCCT3MSdY0Y5q3QfcC/4XJxwkxsWpb
7fI0Dx6rycfTFZsFFvnY+B4ZUJ4lmvqtsq6P2uu4CCfhW+0uoVM22mrHyMceT0Z2qgvaKKnKiZSE
3MVPxlJIBeDs4xoDJNTBR7IkWHfsvlN6bGHp1Nfe2JXiRC/B2D4wca0BFRRN8FxOgXoMVBNfWc5A
dDUMFnzwpZOQT/Fpt2+HyRywYmTkWF2KiWyUkWxR3dPYusmDlxkYfowfGTMshNOwFdbNe5KtsSDd
087CuOvLmHXjE5Jce6XohNtx8FPPiTVP3M6rHBKyOabUZK8tc11lvbkpiuodRA5o6h6pf99omlBG
OeADHSvMWtSwHzyhQ9xmUHgyaQFJSoe6ehxzpeyNPzn25Qw0oS+jcm+DJ6Ai+isU53THkA6Y1JRJ
/9TWlKJYQxy/lhNe6iVM71XnifxUu9FVGcfJtT3IcN9mmETjjLz91LgXprbfEh0He1Hp4SmygWfQ
6KFPTGTUu69oRGExUTxxPYWX145SYomZGg95WWUHaXenJOxf+mVlJXmdid7Hmshv2Fb1iVqN6VwO
SfU1poyE7KCHhiNZotCso1XzYv0InWXed575xkTppSzpOR9I8M0uvYNKMJQtowT6H4Pp4hozTbfJ
Q3dkQNG5KLRO8uZhI0cT0NQFTIxePpxYn1HtklPZiG+R7ugeZdb2hl3Y2kpwv5twLMoj7jo7o34F
V0OXtC+J0cFLMi7do8v6BuV/ie6teYEposhquOH0o8i6YG/F2eU49t+YGQ071Vf3LWx8Jl/FEaTh
S+iEdzqmfKqqeR6X62dVVpXcp6WHCXUA/LtNbDzSTtWoc5IN9gFi0AU65KOoXI9JDXT5uOl7omNj
eCq8xL+YS0EUMO/hJlgqhbTBuHdjo+C+Jrkrca4O6Xx0GuHeFFHjgZ2eF9KmQNUJGymIH7hm3mhx
zR4aAe6HoJns/d2QmEjsw7S7QxkKDrJXyZk96yONI86Nzn2eLaJvbqMAK2sen+pOMCgf249Mi5uC
ClsxLNYqRIznSLbLRZuGtzkMu208jbRp4+xNwtja+s26gOgsnYsdG92rTjXZD/aE0cdvpD2Kh3Di
BjE0K8tbLoslGMlBTAKXPLkG7ntykB41WVhLNU9eHpxX2UzoYq68ZO/V5dmsVR++dm+nIvy0J/6M
bGZx8unBUq39QzfBge2YvEXJl1vVREcl3HHbWfW3hHDPzlsZTYPr3WYw1F6NP1pnj1rlcunZU/YF
ApYQIGYHN1I42pfq4I7hAC4Pok2EATYc+/0UGPzC07LlIEOTvCX3bPeSc44PjBlhpPagse9bb0gP
WVi/paOKHtzGuSgjMkuWPR3rjKBRnETXiY/UE3bvXqw4pVjjA8bXs4zn7Zhmr9JNHmfaJICewZNq
bbHDhPteFzzAmDLAOe2Tm7rCapvTyAxdNLtch4OYtLkfpPNt7EGt9Jqy87B37GNWsh92kyra+ZGh
8mKmADoeBb9ZpV5yTOkqXT/yPHgF1ycBBM8/bCrgdxlhznGCSpcPH13tInElotmNQb5tOxy6eTi/
eXbGbItc3WLF2M6jFVswt9ceO17m/3lKy/mS6qfI0Ci/l7M1HJvBVaR9Aq23mqmaYj8yWA1XOZrg
Fs4gATnJ5vAVhCJgvczL5g8UJJKtRs4MGfukQCMoBxa3iRqDnCz2w4w28pLpQCSbEAwWn1qd1oQw
XdTNjdLC/gzhV6JQBxM+f4dLrd9WeYB6RAGGBEPhT3z0TaX9HRuQoDk72SggKlj+Mr3GIJrzIxbr
Pj53SyhvCjUn3sGhufkOtHAHXz+J3VNtj9mF4BHLUS4JyEsMgzBnu6zik2XAHoMsnhAJm7EBBITk
5X6kTlBVUCCqkVoq1x1+8DFWIM5lgz8/m+PvA6FRpLBk8vSm7EFL07Pn6ewwahm+xZPxUMOa2Vfn
DpvkzcgEh4/RspPHwl5N11UWii/RnFft1rWc4saWeMXhJ7rRO44EZ3lImDAJLmqfJlGP8q5sw9+y
SPaM8ntaQ5l6E5uNEra2wl/AsAAudMadwrz4zNn2AeZaisrAaAaZQvcVun2TFeBz0o7/rzxFbrZT
VvajSxxE/YnJKayi0erkkXEqAmowWfTcINW/oVTNe+0n4lnGvhSHYrLGFx2HA0zTueFTCsXAMIq6
rHDZdlEaXOWVK21CvWrgX2fNwJWuQphHtDbUz0E45895WnOhwiwKH53I8PSKZAkdMAtSBYEjSYa3
sRsLPqu5XjZ5Yk3kCOewucvmPvb26ZRkPBLS0vDioazewqLH3qIapzuRQ5insxRe/5kIKhxq3ah7
nK8aQhyh+GrqiOLrtundfVjF/osc8Idtq6ZfjuXotPBQvSU0204zCNuIIg5g+y6T86GyPH7xkphl
qPJXl4EsrXTZuVD8nsbOIvk6cGESE3Ar/cUL+/Z7qehj4ATbI+BNpoda1bLr33rLoDiPTFQM7ON4
9BrS5E77OUSz92ZjZngEK4/M1FLW225z5VPIV0ZU2+3CCe3nkBkQxdyKjf4OUNxF/aYCfaRyACnA
q0J5nyZ+nV+MvMiXSrMn2DD0sdTR82XJU1IHFfHvEWkhd6PlI6n99n628G1sKZConpNW9N9UZS+3
peut9T6W3/lcC2n/CO6PnmcJJx/KD9kFwNY4EEDK4OwssIYENG3IZaEmPk587y1oEowKuMryb9aI
V4gHbVJ7EGP8EYgNUXDYRsa9xwfCIceTIf3M7AyW12hpe0S2KGw4QEs1N8dRdNWTYddO7URTN9+t
afKACaRD/0VVhgOovTQt2BlW2nRfVY39vU86b9kms63phRFp4O11jsF9b2aaJzbLosGNLkC7r3JX
WXpHRMv6WpHxhue3WB2UiopB6kZFZiwxK1gGdldZEUyRcubU5CeDBVtQo0duZRW5B462PC4yXaTY
Y0Xlf3FxFOJ2YQv/VM0hmTqHRiyOYrIj3oontpYn5PKm31ti6M5qUnN6mGXqaA5xgXOucek5B6RU
aegDkgV+FSVi2h9RbbIN/qTi2SKAEW7CwsvuQ/alzsby9UCMd9Fjt+v7CLRW69YNnkX6msA7D+Xy
GbnjBOCJFhU28RRFfIkye0UN03AI7xW/aHnwu0E/BVi4SM7E/DXZQTf9vbPkKcEMzZz0RJ1qSN8K
JMh7qu9ib7uY0SY/UmYKNmgmmAvTdIOdONQjyzkgkJ7zGL1GuBOA5sNdfknwftFJ1vKEOqRVIqbD
6CTl+58PtVb3+c/DTqraVuQeblqGnYx2+e//MuwMWi/o0MsJOjTG/rL4HQ4ipj4QOWOqhokkFifJ
pJDMB50vN1RxpIdJCeux4Nx4TedX5hz+/B392/SVN4SFfWW2QG1xg1/mknns0yq0Ji/wzX5VeTGx
Hycl0U4pLUfLYt/97ZfzfHgyDjkjzIPOL2PtMu2HYDLgW2M8gTuRoAorxgonIDU/Ij92/2LO+29O
RVIAAcM36ly9ELPkL/5ITzCtz20/38klS8b3Mej6+VnXZTC8C9W4yDNBVe8XXwZ/f37OtIWNMKMT
L/T8Xz7Wxq5bRocoBTPr9ibi0UGEM7AJ82Ju+psfaUjeQYiAiwO8IsSDny8pFRSA4deXMgPxtr52
S2LUeEYcGehTD4tk/+ev9z9Mgde/FGF+3Dz4X3/5CsNprGx/ndcL4PjEOzNzyb3O6mtZf4WS+LeX
IlbBwNB1SG3QK/ibN/1f7hbX1eGQZRUvldKxENpsZBqfk4C7OP7vHe9/S6L8/xQsGgPo+DMRcpAT
CO2fZUj+yO8ypBUAggJHEQd81TSykYr4Q4e0XOcfInQQA2IfkARL7P/WIT2xipdcIJgnxO8A0T90
SMosuVJJ4fiB72Fb/Xvtk+t99N/iEa/g8O7AUQmoyTigfwV9sGOqFoI14TYdy/CGAuX8nhaGnnqW
NL8gy9Xi+fQoReybMr+2pyB7+JfP6u7fxatfdJ31RkB/JUQT+DawGFa2n+8+3aV5kzHCBgHvWE/W
KNmCodjzqo05K4aqm45eZuRQOeY3GBdCDiWMXfZLpNhZgrVfLo0fdM/1HHxN8o5dSG9c/UjrFr42
q6t80m1NuG8M7ro/f+u/SLjrW+cJhObG5xb6rMW/6Cs9jxREXg6MQTCb+jTbuRMcsINxdJgZdr7O
OKWwzBgLEU4mi8jPqFROeTkbQTj2z9/M+tz76XsMBFpysFaYYtVmWfn5Y6SgYKx6YczW+D5n+bSZ
nOBEkRLIjK4tGViUrOTF1knzWJPptNkO/fkb+CWb89unwQoT4+qPV1Dtr8toP89jvdYhQ8I0etnH
amJr5YGmtg8G+vgHEoF/CB2viHZJWS8tzUVKUfoR19I+mq7OswvK4mgDEriyME5adlHtK50ycPby
MR8vha31X8FVnPUB9vPnxprPbUmEyV8/vV8uP0blZeDQYMI+OUtqXLQLICXqH+ixwJDHCLhv4yK7
sBNPWXe1N8d0IChqRlNorG0AxIFJ3riXaGjBHnI9Z1+LpkH5/Bcf7v/wNrncAsG3uwpAwS/P4SjO
g9zGZ7nlTirxo7DxfLCJmxy6ySZ8bYtewpAXUytOxWKJ7Aa+UlYcsT5zzhD20hucWYND/rXpI4i9
o6vF7w+A/2Oez/1ZoeUCwMgQ8MCOPJtmXHjJP1+CXOZiHloY63Hrp8MtvSLdsKWBZp0XzjpYiGoT
QapV7LEzmusIbH1E3aJnRSI8NVPH8SnFjXOxtMn0MWaE1Zlx0grW+9VH0RcrH9+Uw5fWl5QxBK5P
B17DM5N6Aksn9n4esBgyKipqdYuMkMDS5KGfPOE/0k8hkx9/Y0/reSSYqB36iz3EL/tS/vLMHNmU
wvTj/B6KX4Mk4VLBQZhCZBdYOnDZI5FOm9q22Slru6YEt016TLta072qZ2G/ZJECXCsHBtgobQ0T
DVHg5f/z6wZJ/pfrey09dl22GtQu4Yb4db/ckxFnjEamEq91FZ6dVvdnjeO8oKaj7ZuPQtSc5vHL
NdNlVctzk09tsS+0ywBQRndxY2P0dpTR57Aj0M754jAWw/A82ZN+nN34NW5891wluUbErbG5bmXd
UZpFOeRVLBvOow3YrVA0t7mDJ2KTC1p6hqiWR9ceCggmkf3YquZ708AMcMPqqUqX4GYe1uQ6M7Fi
byXtOrDRkGl7vUcR3LaOJ+HuULw+VGsxRoDK0TVvxh6wpFLf0l1qa8DKXNNjfxIDKA02WvUlLem8
E8u28ffJpdxyuWTfy98qAlXP++VSDaP9aJuMoR69i9fxXK2NXHjiUBqni9kYOCGxf0xdPGxLZ7oH
cjwPjLIdetFJWVWmWK49U/UQxZIGnkza02Fmgujd6itnW6Rudp3QSQ9qPwneWEovRpde2hD1/kRw
BPB2I5oLA+OBEWG4FtVIJ8T/6KcKqmkq/Jc+QDUuQ+thKZgjjoVszpUzp0dgn/WhpmuJgqQK5gMt
zDQci6c46ctb0SHVOzmnYJgrAK7r4WjlzdWcWuHrUBvrbaAbOONaLZC67EIuELd1oP2LOCinTzP1
/feaEKVvxj1HzfI4Vqa6syJp9n2U1A8Y8N9y8qIHe2o+XSP6cY/9k3ppU45ML2c7WO4RhooPe3A6
JrjIlz5jmKT4Mcox/N5zBriLvSl4GUwSfXbDAkGGQSX0YZlZN14RYHser9l3CK+ezkG4NGsfkN74
dnNJ8pP5IOMmzp18D3vPAwNMbbwbk+LL0NoJx91rKfU5XYbkTM9d3R510Q43SnGSd8JgYHIYIx0r
TWX7GAWwjbvmKFSQPbszU9pmcS+LNNGMdLR3QWjAija6rrzjpDJglSqtTstMWwIHdewOXa++qTId
8E76zfAeOf7wIbQruEC1txyiXDQPvmTEIhknQCNkZ8OMkubU97hBXpiyNVIgcSJEYydfrBCOCA/z
nIEVQTKGacKy2y3nFX0XEVqEReyQm+uninhOUHpTwZ1UNuOhNEE4nLPR5Mep8JA16/w1tXz3IWIq
trcUSQUW1vKkPdG/Zbqt7rCqwkC2OWQ5M7gNPnTyBDXuiJIF9hG2oiAoFQaMRyIvw5EuimFjiVI8
+StPKBtS1vLAcMvG6H7nup9KoGv9cp0yPMMmYlOqmeXXlQ9OOs68+LRa9S+JlTTb3NjesdfTR2cv
05MjuGLhlQtzoQlPHVSEyFDXoAWqRFPCpb4CeYLqYUfkueco87ecH/39IhxN2UOZ38cqSRCXS+c+
wjHxBSnAOgulGwIAjJyGOgTForPh0TC+GHd1CMqCTc0d/5Q/F7R9nMoQhNMG/l14RhVNH0GnmQ/F
HPBVkhkCAgTqgS6Hrr2ZlbOcnFLyi8kGEITJPHx32pLmh7Aomq+ynNVppiCWHJiaT8lgmN7IikqQ
jdsM1VO5mHu3gvVlrGD+iJdUbvtZftSe/xn3PWiwzrWyS5fOo4d66MubSRTqh8l7m72vW7RXlpcS
DSzoMRmjBSD/4vL1uaWO9A6RDQALz7mnelwwzubTq2fJ9kvt1FQhVW50QZ7PYAtaPwQScNm3utDL
OaxrKH+YH2Mo8069NwUDtZTK9vXp4c3H1MnSveMxeHeEBfNsUbnu92Mvm2dRRi7MGfz3fkgtktuO
wcmxKR4UCYEvmah7XAHFBUNCc0RGDg+BT6vmYAJ73+mBgWIzjM9J0yVXCKPiPEfFjKtjDdDSFX47
Sl5N87thfYH7oeSU/g9l5n2IxntMR5w/7MD0C5AReVMOtfKPAS55/5BUY7DQOpX3txEOjE0+aDls
aj9NP+28w2TZ2az7ZZ3fBCMHCR3IeE9pJTZumjXNUn1iLFTXddTQsFgHw91UqHpL0irajgGxPTxp
z9gdmp3fygQ0rglePZc/yTyZGR05daA3CcG57WgXrgV9z3fW3sv7dBAljWgYHx2SfueiTQjikLZm
PocylZ9xA9nPPQezq6SlkZDBPXDcBKs3w8tIHCtsP/Qp0mbktMb6hnfyM49heSW5iC7Y8c9A6BW/
hAkr2tr/OuziJi+Q7jkHDIRy9pTWDQSgI/HYGceiyGTyvlsj1SlRVkML8OSkbskvHFYVt7C66Wms
G+foKzt47FpfHKTppjN8JfEWxvVhjEIGzZlcnE+/i7n8KbO9S/BsH9mEmq9m6pYb9IjphngtxqQ0
H89Bhya/6TtKhKh8NZduvkDiHeb+pGS/+kxw2bMCuJeUfafYyLoXtcTxheViICVhhxOgSzwwShlF
7BuyhQSrOHUtXCdH7E7Nhde46lQbZVHVVLUD2w7x2QWeRvDTNJGuawtyY7GNehM9+o4bpNtBVUCY
jHAONYXlD9zZ1eWCrW3cDkMJ3ZEdOJ5cl5i3tXj7GWjPM9RD+yZvy/ArPd8h6MeElIKbJDGhG8N8
WJUchHq0r0c7aYfnPrXdV0sbVnmCDvrT4WB6FzQLiioF9uneMxI2GHczszXvoY7oiOl4CJmQaGtS
muFtUlX6oJgM/tBLW36mcZfd53lSHgJpBacI/kO0wXizuoaRcbcMeM05CCRKfpd9lwGoorKE1+km
AObyPO7o182ARazfmfBSsP6q4VlV5l1+KgIMgmXBLeLOdv/Q5u3IycJjd2G8yP0tebRFU4TL5Ko8
vRdiaIHU+mUO/zAWl0KMDPq7xvK/dRCEHxJXSW9PqyjTQ9WRN+jY4O8s/FnoVfEMMFoX0IQAnz4o
18fj0Oazz6cSfc+Eb0c7HJWsAPApsJY09nzntwBsxrzu3IsZT8athUMC91KTMY3mxoKNFHPXHyYz
Z1e1KtsvE8ZUMMX2/H1qfeoXTD0P4oBwGX4VqV7bQRwm1xu2f9GTh3eFJJkbF8mOi3WCMD8U8hDT
Om4u0AOK6JkWXGDO1RTzxGS8yN2uGWfGLNpDDRqI43jMlJxBNEFig3PoXuXdTEB6kUFHoV2K6XKT
YPUJTuiW8x1XR5lexfmc6kPRB0G80/as/IPAG1TTjRa1p2mU8ZNDndx34Ur6Vjns/Uh7IE7sLWp5
baYlvasXh0SUWtFWAx7AiXUnpqA1C2ngouOxuc7CiV67zIm/N7aMVkagYsuThv1XnrzZVccI+GTn
RZxuC5PjIJlsjziLPUqeGwhXAXXHdGLTS9tlV0XsEAAcCsB+pWR/s+PJ036t+zQ0exI2yVMwRON0
wAK4dFSlVa3eEQOCIRdaQS8Oaayq71K70VNF1+CN0QM/eFrFaX5ma70nPLYgJ+E3LOEyhOljabzk
nYRTCHjPteojXhfqpissmk86L3VzZK4afm1KuBRbY7lSHp14joddzracskhK4N/jAicHPh92hBRj
YPTAUhhKGw9ZO5Y31Ioifs+W3yAZY4aMDoQG2y+GzTZ7kgj9bmNbxJ52ukcuIesusquqVRYJPj+r
tuvjutrOOodwWCZN9OT0rvExOMa+c4m41ZGWnMq4eGvw3V5xKzfWhW1TmXpkezAtR0o+WwoteRkI
3RDuqkuNb7fY4k8lRT8RsnvOIYeITYsBTLCMWlyvosFszN6999utY/swy72mw7josm/JYUjV4TNe
ExpVLcM3uiei5+tD2EdsjhtdgzBNWhmzK7er8B7SQX4DnxFzZVzwbVWVjf8QOh21MNhUrq3JRF+z
ATzGLpkIUzUBLFqIK4Cws+Cuh35+QRmlRfzFAUoFNZEPrKgKqCHoQ9AmsQLCBy/NA0obj4Y6cMjh
DV780q0ifdSS7d+3Zh4uJ/Lk74bF+6atOvUjZhYJ0dtYLUZGT7LkZQN4naKuOXNOeHC6I9m0SVJU
vyDgLhGmuQNv3Q0O0NSoEwFc0tCWkhF7/otR/i+cZCZGvhtyqAiZeqyqjPeLTNGjj40qcShE7cHM
AcHj9JOn+HrKIu6OcV2gxFXYNHCPTkXwrkAEYfLU5Cx4RItYbsMK1sstzBTL2zuRT/Wb6yCnIMwL
fCdLLqevkzCQS61S15f2nGJKl5mCVtZy+VMZCqdEbJXdV2TkKs86srTQSB4R4gY3ni2x3PQS58q6
X6C2L68rrIx/PmT4txkaDQiMthk6QubxAxH8Ymvvmzxsbc7Qm6Ut0m/0adXNViVj+zlrXHG8Fb21
CdLd49dnw88DvdyUweLIrfRL5xprVHHrVLnHVUt69+Yv3tyvUyneXBQTi/AYnMW+9+ubs3GHy65n
1zfWZNDSxOHgN9hLjPW47mt1pdOoOFaesfO9XArwFWHVg7e3PAKufzEi/VkqXMeLyEzQtlDSkO6i
VVb4V+0y7agpLhQuJ2eekXOpT6cH1uzTgCropSz8v7g4fxZ/fn85yCZMDRG2HCLJP7+chyVW57kN
umH23qVlumdKoZdtK4P4L1TZ//GV4hVP7cQ0TfwWRPgXmalOW6to05m2X6yOdErE9kVfZ3orCXGf
f/s+/5bM9P8Cg1tf6BswniFPMwmu7J8vvHuX7z/9w76RuZzvp89h/vI5TpX8g2y2/s7/2//4vz5/
+yl/EXJjqPsv1/T68//5527e68///I8HniGfTc5X8vtPO3//z//47Y/8s4Ik+AcTV24qhCR0UsKr
f8hLDpQ3dAnCT6xLAqGC6/GP6rrgH9EqPUYevyAhrRrkHzE3/x9YijywNL9l5hg4/x3IG5u79TL7
7wl7SGSOfJCNOgEmncyD98tVv/AOVDDhZ58JfT8TLI0+wKVZeOUQpMB/pitVc04pYcXGFxfdrnJc
eur8xSPNjjikv40YQJkuxkN7oupS0EDahOIG8BpwIonF+Bul3RluiHCxbrDkcdi2q9XZO3Uj8V/y
fjyOKNgc8DlKFFe6YzGDFuvhTLhHr8OVd4QVlz+lkXRaDLKtzA667hN303td8i66Atu/GtwKf/bi
IUCpRZl2tzTGuLscwFHBVg8QBu1jLsPU0tR63JVuUt5O6UjufPTdkRbrIGEc6jYub70BubFz/L7f
xmz3qwuXqN9lmbqoXbrX8Rv8rADvlw/KA49ltdrWS5M2W6al8/fBGQ2u02R03gusBtdUoeqrvjLq
KnTaeaa5a+JwP85NDcUCw8NqYXKscN/BZLAuXQuT/DGcVA0DrfNHsTdDI1+LNEWl8jnupqc+7kK1
6yHqvYrF67+4jaFXrUdpYOs1lzjcJygd+xH70mud+t7X0En95zA1+q3s4/42CXIF5dcEDG39wc2g
mzLjara9KW5c8FS5YhAs6HvCj39aS6U5gWA4l21EuH2kxAEms4U7siGLHVs2x0TrNkxea3M3eNUl
LDI8QPBfY+/Eu2h6Ory9/MxUGoOltyOKdsgr8w53+952rlo88CpaXujVYEbSLvJmKTBPpD3+OmzK
og4xjdQfaCZPEefnLTPsbef0t/jbGcdM144vj0G93AJf4hAXX2SW81yNn0Wn7/qVSJ9/ej3mstR+
zSd6+6gd4zx3O0mKjy2DuyY5O8qyt9pzj0k2wluB8tDQ4qsJkHt4cAQ2LI1Q5sYNFOgZ71wL5uKi
NSWV6pMB8ywO9YA3OUqyI9u/qyVigCvwKBRhfSXtiOxd+MBm/lwkcY7wJ8UjyrFLMfvSfivs8ewa
LsFIG7PLwspCiHCdx0SF1JR4zl5pO3wo/ZwqoI5NJ6xeHijEG2brNfBCDrz99EOUw3UQFXd+FHWX
zW+2Xz3qx3GOtqu5aEqmiyxVw02oUGlTMmOqx1N7Bd5pRzHsXTBiv3aXHWm0l9h5t+ebmb6WMt45
XrfV9gui9J4enhewsvt64DsNV8/r3czgDFbSxo3iZY9q8ABQYmsBGoltZhJ2y6X9FnjqPlnkgxty
5IJACOOCi8XdcVAD5ndTBf4h4hxmE3wf2Z2xWO6IxB1KCRAlosorQ5rUMkWyu4RCBArFOvSFf8XQ
cReP2baym5PvltPe47143XBqJckH6ymrvokpuXRDoCPzqwggMcSAXwrOEfllnlQHblmwOafcSb9l
ASUmKWU/MygndDf1NfOY1qbJNswedOw89qZpqbuOPyzaebjqLlU9c3PQt04Yr95Z5b1mPI4buH8M
+0qRtjdYUGt3C/fjvoZkTl1ytukD7UIQfw2kvFIrFmMOYgo7ikMtO3Hm0LlTYMYZArJ3V/1O8TcL
cINm8BWmQmyDRH/6E7nHjTcJcZ8PmAHxM619yOVd7kV7AjdXpu6x1fKzK50cE78ES0gs5ODAd6F6
dzJfDC8DJeZriPMRGqa6nqH5uUv5gmx4bEmSYCm1jrSKnP0leqgXPMOjPoiYSNpya+f5RQyGuiXZ
Q/kJLJmxusER/QFdDJwXBr8OAEO+cfuK2BmLfHzogewDsAsOS8JdPL66ivRBbSh1qIuHRvdH5Nqd
V7v3XZjfYoz3aWJOy+jYqerRtOFN2AxE/8s5VN22oyOKBukvwtJnL5J7Z7yjRwEXdvpFB+qKAexF
I9+Vakj3jdPwUIXLtbJ+kHt6mt3hi9AXsWZePYRPsit3HT2Q8PgpCD8a6AjMX7S5TJercE1+WazL
TpHfcq68Isx2RaCI6Bk3pkZu6hmNUHkZ/Iao2cfVTSVIlAxXOovCbdmSoBwJJngIRLsQ2jd6DRmT
0F5oDQKPMW5iBgOMEEDCuB19sQ2a3nYp3MMkkh+j8c9FVJ5yHSaXYEWG99oPyh0xgFPY9bc8pumY
Idm7LZV68jRu7qyHfEqMJy33bUlBwKiPpuDsRhBUIoL4SBU8Zxd5m0v/aky+DZV9xbhxGzXtQap6
X67GvALSExyjPBMchqePHgCVPQd3DmM54cId1waDYsV6/LGIc7w0t6G5jVDel/HOprtD25ceo4rA
HXcOs5O4rdFUAWRRzrNIkJKwiNvtVI63ZWI2JNi3IQbRd5wgV8NsfXhF9wPN7XKagcG6FKXMzN8h
TBw4FbHamuEQ1mfScfspDR5hP4iXSDur4ndlUWkFGea25ohJgMWtn6bB/xot9Fj2wbc+tHYk9j+W
YTro0Wo/yjmh8xS1JRLg55IIKXH2Dm4Vp/RMt6+ZNejdmNt385IGu3m5izGEToh4dsHN1e7gEG47
nmCza074TFkF83emlO8CAzheztslEtdCmlPPYu44UJ1lQMUW/Pc0tnb0wsYn2KhoO8Af7fx1sEK+
pPIqJUJ1b1X8+PnZtiVHcYOIfUMEkYd/76OuSiq5CQjHnjk1kc/dSYGaAmQyu69jAsJpWBghav/a
hMMPnydcCcFrZ3paw7z8v7g7t926law7v0qQ63CDVTxfJBfrvLR0lixZuiFkS+b5zCKLfPp81O7+
f0vu2GgECJI0NtAbG7ZErkVWzZpzjG8QgD7iX2NbzVAC+VeifbQJMmBh+jJreYqqgsP4FNz04bUf
eY86zY4N3fEiBDmnv/kiQR9S6RMIjS0Gy7URxfvGSs5oP92nikRdqcmhnNOdspFyqxirz1SOWwC3
j4iZvhe4gQcyiNu2u8R/gS2E16fqj9mECGO2yHcM1GvkLpmkTnKBYOKs6iMIOA7jUDtDljyJezdC
Q0TatnUcQSKtC6aqfuecRxbDQu/UJc6e5YM+amtcpNyfa276LNgrMZjXHPLXqaVWidjOKdBTjuiC
oi5aevgp09hevxQuCZkote3pLk+jHay1dZM9W6mPjbl8qhmqYWe79V1i26ZnqyehDwKmOw83Cczy
FJl4mT05hEvoGeqNTi4bCG8DPaee7QA8kOkfXEe8Kjc64OY8ZoOgHUVlW0SbJE3Z7chRAEPmkZXq
JOXOWdgsNSQpQ18bgkybgV41/oOeqedsVw9uBccteZrrxzjt4Ni1CUQsQjS8mFa8a+8iaGbgKFfA
ejjpG9XlWCiPeBQAcHxt7pkfM0UGRx4dEkm8qTQ308CNTidyB7+2jXOHJyR8RHe+8+P0QGVyaPFt
hZIJt2tsY6xpUfhd2d0EQnzY1dHrIO0NTUwmPdhj8m69bLAars3IhWgiSkpg9qbr8oj27Hfm/IWz
EaOxyN757c1IKX6DhdzdDMnCvEfujg6dgrixLrAxPgzEydoRnuyrwTxhgN0GYQlgFIl6au/y+puv
NYT8c2940dV2CtAsddB/DAxw6HzKtxAHSFZcdTWhMH116sw8+sqwPrqZRmt+Uz3He/xoFVBEvj2U
J1EVEXnDMSJTxNCVw9Jqzr9aGBwto7xOUtI1Gtk/ME9rjvS714Fcsgzx+caTyThEIDP3euuuJJlj
pnLLmsPoESKgjXXclPEeFN6L1+3BQ8HQWZcar/DovUJz3EyGee+Q0hHMNQ35Ju7ZlDEaSK+vGbpx
MJq97lsigrWW1itjn/GmJM/YouO5GG6miGQLDz7R9Ny0Z9ZE5Z2ZZA6cUj++mIRzSCbl3JQaXdJ8
Sgz5VuAv7ypjo1tGgSFVThlwUDCBFCleDOT3B4mE3zObbYP6YyllJN3KZUinYrkbm/Q+0Xz+TnGM
9bcx14c8tS5SIoS8mrDU3NkP7RvWvK2TIGUKv4fxeNUjBImQnUFZWqeKGMKqPEVevnMhi6cxXfrh
FpNfUdxyrcGKCnhdxM6DyyaC8+dGkngglVhXsrxIC7k4Gw92lO3m4YdFkO0gp/u2cy+GyDz3WQcv
ESHsEXNu1Nhei7Rap0WK3MMiQYOwrE0njJvJjV+EMiADjdbGaUUmlxEJsTgE8UwBHdo5JKV8dhaW
5jmTvmcNwOMQpd5BN3V4zNyo31izcRV4ikrGJDcr/Zp7t9jccBeZa5HBRjCMZmU6eftiYdNsPP+6
jJJ1kUGOaoHFmB5Mb88yVzkg2TNgZhs/Ki9QY9GDVWT0uNOOP/hjjvAX0LRBM4E1AbR3Zl6G0cNU
sjYSmG7lNdxSUMfYOS1dbJvG7vYDtnWGaR4WcTU+xz5LtSReaabyKzgAR+ZLBijxkFq5uW0ldl5D
Uc5Y5b3kBS44WkytYLghOLfEyXCW0xAjris4ly2vVp+QLOOo7oCmfsERMvie0rDZugbvpc9RdG0T
NTkXbb5DAkQqdzC9ehnT6aoO2zMxzv0JpQ6ob/pRb5Bx220ijPMsa743Xbi30BXy9et9MJKEgAl6
wlERnVKLvAgbERr4TRz1mBX1uUEMJZljJVTHnVi0KEpbJ2c2jzahW1nnXyi7fSyn6VCQajH5yP0x
M4LOimC6Bd1LEQ17r5G0nFF6bsd0WBNoYo3BTN0+H9EBDbeNBaNcyo1OFnc8MSc42Ft3P/nnPUrD
lYddXlJ62qXpHpP6pu4Qh2CLhZcFlvHoTurHnByX709Bvqr5IamdUJjINp1mbH2ufoixIOPcwd/y
lDToO1aJCvsfobRDeaDJv0BnA7MNd5gafPr0SOB97AQ1Vn9DK4OKCl0MOtaxYg6Xicm+UlXBUSkn
0YbPAHkAkckwQi5L2zTRHTRCX/STy8tsWGZ3hkstkuuCkvRrGAodHSJHh+berVyBn6Rp6quh0LWx
gZkmAB4u8O2el5ewKyFqY6vF5F0HgU/Vb6cK/7BUvXxOhRe5x663mLoNnWXHJJBWnHssKxU31EMc
cad54FSZBXP8ldwTfp4fYRDK3Dpo/0ZY/1uNyP8/9e50/37bj3wp/8vFS5uU1ceOJH/pHx1J+ZeD
N4c+N50/y/WXvuM/wFvyL9uEycX/GBYgOKft+M+OpPVXwIAULbi0yFR8Z3L9syNp/UWvnCYiymbp
eSh1/52O5Lvi8ad+JHeHfwhYkms7cMG8z5nIfYrMzh05+Hke70qJbGkfLJIJB1HtpoJ9spextWVO
MFwZCElEkxzttK93pszu81RuVTneUU9xPofHf95WzoNVQAa0iomgS7/Lt3HQRJt2sNqji2pphY2a
qKcGvm2cYaP1jPAtl6O9koOVrmuXCbo2vR9eTfk3BMXBD8pHDy7wZtA+1aASd4MLVBoT+arBV7bC
fXjwnY7yUR3L5hnz4bjCqUKnwA7vi0H+Han5bz3m/zv99p/b7f/j/6FQcLn00f/Xpo+7+iUpPz7/
/Pm/n3/7LzgcPP7YGlAFo4hHCP33828I/y/QcgEuEIeevOCP/fwCLM+2IHiF8VBAB/4/WvLS+wuG
nbm06WmGWQ4v1D+nEZyrFjzY73JXFoTdTw155kIM6yyKSHJDgNDDoPk4FxpBIkXwgsljy5cmcBkZ
I7ETxCMv3NWCzLYoI2gv4HzUrryB3WCjSaBUm4gjLlH3KsyhtumC/yJDmvKkJBTAMhAZLhuuE3v2
upraEHEJlkJ4awWti9ufPut/3NLPxDPBvX++CYuBBgR9TywjNdaZjzdRT2aH5GP4oViKhht+KT2c
LhjxJ+ueudfKQwtBXB3O0K0hmuGU9QGYjVHab2Eg8+gJDLqy9m5b0JWqAKdlj6gglgRTWWIuzCa6
IGIAxv+iWLU4gzR4tSnhpspdO7VHf33IHeXS/Jple1cbIbUmwrrqmhdVkKmBdnLY4hZ3OtBzC8RJ
z9DuKHYbk0RqZt/EwuWG52xTt4DmUlB2rBNRN9do9wN/HUsDY5/ZpO2wouLSPcR4LOkbHLDGFwRd
lLmtLbNh3/tO+cPCKmz1KwykzWUikubJl5gaTr2eEAgysO/W+D0DDuZ9TmNyCNMa0YjC/rxNOo/4
2royTAnRID6HcmHLbV6O0+1oLpxaS9fTkyFRJ290NyiUx02E6yAl6MNFET2O0zbP0uQe50u9jbDg
j/sYKau1qvyWzxFHbRlvul43+pm/Dd6EcnAY7+OADteCia3Vrg3pWJA1WJm3KXRV5wI9UQG9tAdP
jWIkWDwYOJKeelMAHjaGDlN6PA3tKyPG0LsjX4RRgek4Nfnzyhz0Oh31yLk5yfNd7E80c2odxTNo
LtFkO79hkE5rVUQ0mDj34MLvBYe4cSC2R5Wed4lIq7FuvbkZErg5CXfRp7J+Is0kDo7ZGMqbkUF9
RWs07s/qxRq9xXYb690UTKQjou3RzWUfWzV+6LED5exHAcoG/AomPnXYz9UKXcZ85skG7E5h5v5X
1WH02gzDslNYjoof4xK0LTtHTU/cCYHcH42o0+NqSMuieRqTIv1R1TET/qq0I/HK9Ehfg1uY07Ua
CANAzlXCQW9wLp2xq47hLkTC4697yATAXQlRbzYt71S8NbFqxF9At4zfZJUSbl9Jk5Nhl5N5sEmy
sO7XThgqeYV5hB8WacEPsxGDTRDeUDcByUFKShAyoiWeC2j6bniqdMMC0tijL3ZlEGhQwg3iq8Yb
B2KH7N63j74heNl6MqDgcCHkCHcEbhAtLVqtr7U0s8nG4r28in3fDgiL4V/zI2o2af2sK5zohxhs
DFVsFZNKRva5BXr61ca0Q+5uz1idg5aRYQ9PV7VDLfygY6zsNuM6zS+eA10/+V3Wy6scNSn4wPfH
dZYNqQMKnAEkNCNjafj7oatHJyGCr/V6KM4dyTTncbY4JCw3z+gCdf6LZ0cQjOyE8Ae2/sj5KlsE
LcfSHmnSRpNnrWsn7W74TNCvJvFkPxl9mJ07OPuvXDFynMvT2P6mjZFTFOl1r2mWmwdKpfQUR6y6
A1Too+oqXuWyJtMg8uVA/nP5gxlRyyRSkknnGkV26eWSsQQxv0m8Q+hO6MEQ9hbHfNMZt2Uamo96
EIqlP5OEJ6fTk65975IOcvklGEB8sB1E1fOYm8EpnxJwY5NRMslXmZL0C0IiY6oqf4CXFxwbZ6wu
mBpMpBBGdXptIbSA8pX61iHigLdka3jxl1w7d36ssR9UcZIwgjWHvr/x5agUHuaxcldtRCebz6cj
TViVC+IRcfCwkcw9o00XymSmoI+ShVvcNJtaeNNtVrUGjmskcteuKKpz2ON8B5ah7pVm4NPRrDmb
PLAr5HLROql7KCOR0ya3Ux1nms/Qn67mUjU0SMm8JB2GhklO9qfXp5eThMSSju2jLyrSJGcnpGVA
3HhpHIeiCh8hb9+pmYzAvlHtOXefLzEM6knDNKOEY+KXIUBf17mq9owsmBz3Nb1reIbl2WzzQidD
3I+csny6DnVA/jGiCt7cVAwYXOYszpejffwDEk1xx4rNtAD4OJPytO6avRlEOENqr4ivxqAJsi0d
o3YHI49ufW67c4MO13eIW26K9JxEzChek+qrvvtxTrN+9hIOXQEcopdqXnTcRSmfFZ1UOneG13xL
EgNFNh2E6Q4mrAuBJWoIksJZlG2YYC2Ac5sSuKKtejnnOXlmSDT3rCTqvBgzD3W8HZ1J229IEffm
52HCzBEpqYpdw/HVoj+QVt/YGmk/Zw2YZ0h4/QHHTrtZnPkMgmErybOE8oUzcbFYvgbFN4YTJhte
jUrbbzRrf4Tm3F5EeRVteqqpL5MNvdU3M+/Z8PWYbOCUfcN5RGcknZJw3ZohB9zIg0Oe8Fzwq7LA
O6W4tIKTmQ/NrW1P4YbzjE42bTDWbxON8h8QuZtrVvjFzMO7d4nzv/8uRO/dQTRXm3YUNOKRbXnn
ivj1etPmMgf3I/2bWk7eS4GU+SY13ASFd0gHjDSMx0yMzqn3IRBAjQ8v/DyD1WjO4hHpZraTXdff
OJ4doPntgxUi12pTuHWE5QFzFuuHF9DoLmQ838/IXjk6gOuiHOvaejhkluMETxijkNRJWlzkTGei
BNmZ4HpiSDRMFzDD3Kcsm3nZ5TwES4ecZrphC9kuaM78h9+PTC/Sse4e/JYwkBXLgc8IJJlJuZYh
UShxAiYGSOdAc6K32YwxDSzKNre0iKhOUuIt2Q2yR9R4A7SrbB5ONv1rb1ObQb7v+g4dY4O/Ah1D
U/XmzVT53aHvC+etSKPqbI5Z3FeOZWk453B65n1MS5XEHDklxTagGLNR//Id+F/A3NCE9oHm0o7K
vYplLkod/6tsuGjUjE7q0NPSrn2g4RGRpdwNKPMogggMs3m5NkKUNVFBYWm80TJiDjxC1EHtm0/B
gOdGMiINdL8bIUvO67gekoDtrmbtRkgR0HZWkhDNpgvUee1UKtlkYQtMGLmJa9yOXgKypxpAXW4Z
FyEOROqYi+cqscWzsrxJX6tgMlE723bNDI1SiD3AhDxXjkMTb1vgeOrapVJKzkWIYZj3f5L9WeSo
QPNNMPQ6D9Kg+5pMdn3DjuwPZ3YyLnoKqo50RXA0O9fU1vWrmnon35sVeIc9+lkF11JbbB85EY8H
JOhFtE8HkrHtOPDq9TDj7lmNo4Nas7PQ0KB3T11xkzd2znwlGIZrZ/TQqGSxqPfKygI65yrwt5IC
r9twMCZqbDl3sJgk7mkKa8dkhKbTgxVG6a1Umn3Vrm3nB8XRpQuDkI40SCzvTFidxoXoEkayIuij
0zySiVHsjFCnJ1JKrBOgu9rem4gNMvp7XWafqkLz/BsgDGF7MQQEM0Sd8QSIEUykPY/NZcYeSpSs
rm7skEjbjalMOvAWTiNmKgTr9ZuQZhU6E8MGHkQoDy97ztFty3mGYh0oRPzSllHP9GZmW567Nrto
hXLfIuExazLiaR06VFsYZVzjMsuL+jkQEc2pFOQC30ajXLgwdj0SaN8PKarHqUT50iFPgz42J+60
ijuHh7QEsjpARYXdg4lyXLyDWHZJcPMiaa3U7BjnSIb8ZjMrxxBnHHx6xA6WSh7Im+gcENel/3Us
WgY/jj21wJkS/6GxzJgBHPFbVEduUB/TIbbOZI2KYw1lhte3JRaQ84VVyQe/TsvzoCTlDnE1ssw1
iSreuTss57vIVPYXq8+qJxs57p6TVPpsJxbFvMgr/Sp70dz4pGpM3HEcknxhuNYRUl43Hk0kFNna
UQrsYQeDcDW+HwLiXGiJQyx7oBnqo00N5mbeDTPwtEMPSRCQDfNdg6NKODK3EeEPyxmTk5mYGruf
5wOw8vvzoCsr5NEG7CcC063Z2gBiJMid6q/D28Rs+TEW7fygxKQQ17pqvvMY0Hc0aArrlC9eBWmh
fwYYoP1rRDh+zbzcFnDxWCwc0VoSJcLAnEpG7R3l97DCyY/dBI33AT8LB8KYdKcVH3x2EaDRP3ZM
ebe158XHGMOFszgvzMWDwUs3Mubyo2GVtWbBl7z4NeLFuWH4eDhsEGBvrV3YP9TgGLdFkLTPgY6D
u2gKSRJmf8XCahQGqL/FLGK++0Z4fd/CdzNJvfhKYFSU9Zo0u9jalDDOm33TTt6TaCtr2KDBmVYQ
ZumHjgL8m1v5zXQ1SNSaMq76nZ9BPl0Fi1MGHRmmGWRqpJ9LuzxjVq73bJb0gjlT+ujK+3X4bsNx
TX1tUnns06B9TMAIfhGGdE+yxfmSgFohsUofqN6mK9to5Ffn3fJTNGN8ElU3W4i1cAi5i1dIGha0
Rp72LNprW6sjMKxuF4N9+KJz4e29iAK+Ma1dVTgDbjCJRylc7Epz7r1WWuBgysLY5BUN5uJEWh0Q
oAGrxRp6LODXYPFFJZWWR3afNzCE0atrNJjzYpIFfRZVJn+LzwoMRmttAJgmiNEc/A3rPu/jW1bJ
HA+YKrZjnQQsETVPJ3v94vGyFrvXiM7la5XgmlBdRH5WLShtQQYS3dSgIkuH9rpIknILHGG4GHGV
4QElHxJF0LF1rfxkp4Y8DKFLzp0q7G0jjOLNJxNxm3hdc8VQkvGY8+5nS9+9bfFic7OrjlyNMMwY
jQnjjDw8GLGAm6kslRd7TE0jgofavoHljYAQnJWBvEyFXQ6m26/SM3Nx5WHTeZmjWp9RXvSHbHLb
81xhbvAt375CN5k/DAUs463222RpkVre45jqaR+/uwKFROfWAicYETqA+JY8n8cQGYN10OUYfLPh
h9yWndnz5VtMa2vM2P1JjHlo4O5qcDL2i6kxX+yNnqCqYZ0MGEm3dZLtx8UW6SHJYMpa1+rMcZ3h
uvMMXqJYziz3xpy2r9i18V6a7zZMcuAf236ZbLRKlPtssW6GWQm6MaXq4O2llUbmosEBhcd4piZv
7chcjTpRd7ZfGEQEW/hNY9MJ11ZNNAg7okl0klXG9rZbjKdNKJ/sphGnMq0YuJUC+URD7NNOG8az
SR8X6zCmVrK7YPqERnTUnD9WWW/UW2oU9lZ8ROS7LybZhoitmM5tiYLBs8QX3Xv4XVgXnGzr9lyz
doV4rP0yRCcPj4J2VJBdR5iJnp0I6hKn8666n3TIfBIHQf7u+R1bRmU7XK14gdtyIGPeezcKQ0UY
0XENRngFu5ChfTsED6VJBooPQm8/dRHRvToabWh7vclgjHDAW+rBeSfe7cuecNpv2eJpVu/25gqj
M8q5rN0oa95OiZHvh8UVTeWJQdpfvNJ6aOptV2DiYANsvilhZNexg1GYPNeKI9g8Imh5N2QbdAuP
mBfGY8Uh6aYYhp3n5f688aIp/4YFoobP2WYBhMjiBLd8Wok2jA9i8YNje4oPAHDZ/ijW1bp0lf/W
Yp7q1g7OAGfTe0yo1wPwM6RYixfdmwf1tYESdyAYpuuvpzabdoQRPbMdF3fAXfXWz4r8upjio+Ju
98pQvOj+Yoa3R0bAZ/O7Rz7y/G7cIjcznufWab6CNCDuSmJhoX+LTsFLviZRad62bYoGas6Y9XVm
8hTA0z0YEZPoFB8/WfUad1NbTAdqZjikvWVQbXNOJnhwdItzAN3ZkeNkuUdZ7D5jBhfEvAMSAKG4
6Su84AiBwkFDVHbKI72efjN2cjqq2DZuu5SdiJrH4VWwboUHxICmX7SO2aZ2LeSMi9Dup3N8b4Q6
STICGrRtFqhUYqQwP3iOSi7NNhBPRBaZh7GrcI+rzKhOARlb9OaALnixRQ0HhkEQMrFryFJ7kLml
KKxCmGGBk57pIG4vsgXqIKE7zLir1vD9X70F/OB0HW8QEOPyKg9wJo+6e+jtMk6YwJb9Q2c7xhlx
ev2T/46hcCwcp9cpdYR+Lh0fFsLgKTPf9KFK1YbzkEu7a0wiqKN1YXOPtPrK5jqZC5qp2DrGeBOb
TXfvFYhsVhZG0ZmJPJ2g0E7MZh9bA43LxoqoUoO+Msn/AULzZWpshVkjRqIWxYN9MmCT0SFO8DxN
iOTu2XHbYeeWCbUUcOTIwZkT0R4YOIwQ2ly3TX3q+yqMN0zfU28FH5XxuqMBcJ9TmUADwJ3CMqNt
j0MX36lP84kkhOEPNp1/1TEn3sWhoDSZbrgLKeT7y21Ck+6//1fx3xCoh6O0gje8PNOZXyjTOZAQ
ASR1qrCe25UKKxr67XTpZUb99fcN+19GDowBsSG4QPJcME/LRPDn3+27Q9cgWnvxyRC/SAJL7aNJ
QCum6bpJRKMOlZWrWyPM7AINh2Hufv/rfx15+NjguALbWjYulMsff3/sObGh3UVTaIo4JgOk9Ggg
BkkyfQ8x3A/3NXkdZLVgXaJVDyPkW5qmdrdrPbqb27ElZ2RNzd+km8lJdHYMlTHlJ2Zvodw7sSyM
DYqyRl9Xs8BxDUPBMv6UmMw49ePUhrrD9hymSoHD/322URixK2hmI5YHY5+5+7iN6YNDw4NbNwx0
57Z9JkROqZQx04mJ/aBwz8UyqjH0+GB3CxIeHZseNuJ9amMQ+pz/AU74qxOMXGMBZo6qh2eM6/z4
OUOUVY4H6IawszYd9qFluNUJwxfXxcZNNNeYvAVZz6wGwQEf8vsUKahgUm5lE0l3G6dRQrsHah2x
1BNxrn94CX6hVEFPcnDD+LjBpO3iVvp4hTS24xrGRAJkLA+G279fuk52wMRRl9buJesGefJuQr9+
41Xt5B4j3c35ZYC3mKBQEA34JDqdUT7kTcnj0mmLJyVs0CycCgDiIyKzsXf9i98/w9ZnkxUXzLfu
8BbheIYeuBjdfnp/69Qh3TVGmCXtnKfXyqbcf85hzAxbY+LFfiFRVuSbkQjU7CKSEnUIy2WcXkaT
W8Unx7Mi55Dn5NitEbQm+Y4RGOmGo9PZUBsWvRYphUyD6ATA1YARJB8cB3w+rNHchcMKzN3eNdTN
pFkUHDWopRt/b/gVZp2WV+AHJ6b0FisavdakYWaCSM83XuoYX/DN2MXuPUmyAFVx5tbVH94OuSwg
/znUdxAZ2B4vwGKDwl4HherjhzMzmCg8hjo42GMdXxqJz9FG9QhUUHDrCrGgQ8LmRdf2HKhwFsvp
NAdulJ2BkeHfbQ5tV3T/iTUNSka061I4BIKwiGbpyXQn394VrukYcN1t2W0agoislV9E/FWp0f80
REyYgNX8VqX+S+0W2Xyk65J+pcFvTve/fxI+LqaQhPBZsozYy8Ngsix9eoTjEfugnYVgSHx0y1TQ
0ZpckfxYmEV95qLdX0cm2S0gMXq5JYkekd/vL+Cd+vmfnzZXwIeMl8sxcWg5Lv6xT592rB0QqxhJ
5zjpiA4mV5MiEokyA5P3kQ4fs2cfA9K0v5LpTeJVHrfLyioi+d2JHTy5ee0kNiQkE16LzOlV7gpr
VM8lrhaKb841R0gNaL+I50JnrjIEEQ2HXew1zmwUw6qQobF1bBqV+z/c3OePlwm7hfwEtKpreT65
cR9vzgFWbYZu/8rJpLmg04IMXKqcq6dDEFxwilQhol/POgu9LH4hFpZ2oue1WbgFixZa2zEoUSNX
xM9dTXRGN8OUpndSQ1JnpiScu0BN6QnGM2uKGTplCukZCd2G8FNxkWhU/rSEaZv7k5ViJCgBo9HL
c7ptEdTtrR1yGFr//o4X0cFPL48nuWOkCgAEbf4dF8+nlSU3Ki8ntecVAD5zNYupB2eIqlt6Z6gS
yrVP62nY8YxVF/kQoZdxsKCDam451qCnjfX29xf0abi/XJAP3lIgBPIE7lXvU7lQ2HbCPgPWfuED
2McK7/xdmgYl3iIlwmajLXf6MjQDZGUHok6yHZ3JD88DKCeI0lXfET3EoDpd4UsLfpSxn/bblOCv
S8/KLLFTdVb8aBOHUaVTN8WFGsomvzNHX3O+WgacLDT1k6w7B+ks/XogVibdu/f/iiSopllvAgha
TIvJsIkMP8t3HbksIGD6Btf10HF8c7oqw5JDNk28mQrR4XVijE1kw2wlCTEaeiE6DyXdOiKhVcyP
HO1pXbCK9DDVMDms8vcJpCxsKzqUnmoOlmvDj0lCAtfg26lwW4H+56CQhZXeWmneVJvSKwL7WE5L
koiC0HQOVVx86YKJjrBTcfbBmN56IAyL4CI3UR/hURF5sLV6oAJMBUHQwB1yJwPDpGLc9P7F/h8T
Ey2/6P828+4CNP2NTmh4yb+9tK8fpELLX/lbKmRZSOWELQl9s9DEscX/UyokzL9sJzDp7Znsbj6m
6v9QCvnmXx6DIMunnH6377KC/UMq56E9sjw4oKa9iIz4i/+OUujjSkg8JhI5FHLUHZj6lyv8uBKC
I+b02ZliO3ndeCV42gg/NsAgrCpdLHHI6Gf9HT0vyDFVYub9uTEUwnv86QP7V2If7vSn5envy/AD
xD6+DUMFVuDHyygxOfAA417A1M1xJdTaDo4VtkBGVMkYPjOgglqTwif8qhpXYgJqIamgrIFccVB1
E14hUWU7CiM+urUdR92ZC/eP3uzUDMiPPbuMrv9wzcse/J87pBuwdDkAawU79QKvfscy/lSspekc
iNKtaC9CFCU+hLzgJCTHonLN+jRE0qFcD+PbDqT61lCpy+aNayVtbHGKBpf4WnTPgODjkPHdHy7t
42r/96VxbeYS+Qk27nMFrEw+OmHQ+XRGUZy8ydWrYIrSreb8uyMM8QYGMP17auLNbAhxSGZmprlQ
VPW/v5KPB9J/XIjLWYH+NSP2z7GjGZPrSTS01mxEPiDGirB8m2hgXTuNMVJQ+wmMnHnmjD5Pf8Ll
fn6mlu+H4wkHAA6kSEs/ycfaMOGkFnp8P8Q+m0yDNIiRRKXmLiMfAAAfkhjmuw0ihd/f9KfN9v2u
XYe7pWBd4M2fy3i8gyE7Dc1dhBakHhnoFTDdSv/Q+alHtA7ThKNZ+uOqHZV9OyKLWU0Mzm68LCRr
+Q8Xs7zBHx9Tx0M/Z2LqZScHH/zx1XJnv3VmifhL1kaPTdczCOxJhcUuVlG/kgLRM2M5a1MJTGh2
df5So9ux1m7dRC9/uJZfvxKXUw2SSFQtvD/up9ec3mM5hxlh6H5j0ypl8NLsGIeHF/TwwaKQcBE+
JRzp1tFY55cJYKIvA5zO+8ExdzmTLBzdw1Q/tbY2znWaOCSAwsZr5j58/P2V/vrcvq+LBGpSALuB
/WlZhM/oRIlJDL0xxcQC0vXF1+XSzQHmeiHzML+0lW3fwfiIDr//zb8+PMigEYC6fE50MYT76bGt
mjkcWk4pO3+GYypkPcXriqkXQyijNp+SopOPQuXzjyyI9UFXfnxinpLsMh+d0e+v5V1h+eHZ4QqW
poq1IIn5Z1lnflriVEq+qp6iZeafYGrPGg2yYCLTND7vUWHdlkVQTmeSFfpqnuDhHgMQMYowPQ1f
kAb3fAOxmpx0GL5ieBRhRChr5ICXbee0hoqp6KpZpN6fG44VTdtKFrrfM/KjerG9PMfePGmIpb+/
q09Mb15PwgbYY3g7OQCgMP1UeqY5TaxEZGCJnb4/DGpUB1FyBCDGMNkMTWXtKCEnou9k+l1Dwz34
Qg9/WqM/nmb/vgjPQdyAfJin572J8dNHy5JMvF+l1U66tcY10jewCwczFRdB730pl07772/7X3yZ
bK5gjCQSZCyR/qeFwIIYUYspUDttT+OTyRkAl3xu30szL/1NQ4W6rmE3njdzVZ8HzPXPaM4gm5S9
d0Ox+trBKHpA/IdFc5LpQ12BamTmcorFhOQ0Lrri4OCRY3TjFJVNxhq8RNcyvO+/v49Pjb7lk+M+
wBFRVbGQ/IJhBhthY/8Mh13f4UTYtLbZb91KdfAvo+ZUicE5kPUDZZVsnEM9R2RtETRxR7zKzWS3
9S6IwTbD+XRvbbY9bGbOuGqYOVyFGWPUmhX0D/uB/GXZs2m4suYta5/Lofrza0T4ljH17YgytU1+
kDOTYjYeFQCKfLpZoI8HOgzBUTmyuPWM8TtnA+xSFYiCLmrcBPPpZJz7ZGrdV77bX8mK7nsPPcNY
6XCeHmdEU6ghSn2FiviLFxkZUP3wwrBSWtEoVZidGcNwqbH1/qEG+vUhXl4jwRLBPiv5Qj6uD7KH
zJaWYtiFypzOu8xQwDuH6opKbjqGlp3+4Rn+9fcFi6+EjQyyl7B/ObcryyJIy9E7ztrlV6s3Xik6
Epo17fjNjECn/WHz/Be/j/RrrCTsA5hW7E/7FbKrAqGEGndJ59hfYNFmb8asvZPjwM71x8b5w4L7
qbm6PNsLuIP+vYuGhtCGTx8orajSj8xo2tWYTtYIiZhdNlVxB/2uISdl8C5p/dl3jTKGrT16gkJY
EXyKYcwU18rro3urt6GP9dr9w770+aDwfmV4E+j9UsrxYn38qtF9BkaXhHoX5Fa2D6dAPCwx0wgK
XHWpez/YYoUWbz1IgJUlyz9R2P4nZ+exJLcRbdsvQgS8mRZQtr1h00wQpEgi4YFMAAnk199VijcQ
m3pi3CtNFCTFroLJPHnO3mv/24+PfcZqNm8/7/67xasfW1+4qt8Oxq7XD7Y1OF8YRBwtvwXkMOEX
y1Zr+o6xe7iIyor+8OX/jtz5dSPkGcCVlATXIxfVy6/fPo6nzgMPpw+qp2bZISgIXqU/EHdHSOSc
VUa9Jgukz6mIziVO+7O8xhp7W4BUDbEsqph5YCAeVg0oQGaNH/57Tfzt6gScICGYXr0lHDTfY/nD
Zi41gEDvEFIKnCT6zYe+6LGRu+P4SQce0Z3t+Mzowzt0jbJf/vun/16ykOvBv+ypNih6XtFfr06p
xt54jBUPFQZF69ki2/eDprGo7yvFW5U1Ek9gWqwhHmzFcLSiYdvLk+NAZCJXWk3/69KfDxQlnHHY
6Ty+1bsPVJCiYOPb9FknNNSNZbIgpNk9CE3GhaCMptvZ6v4ftuz/G47wLzcBsMK1VYqJjYfh3WCk
NX6+Jp7jH+pCwayoksX5OQWBOW5tGB39Rbd/RXSeUT9V/FpvucOfCpvrU/jLUxrwXckmcBOSyeiS
X6vaf9QU6zWqUSwhukwYtsCJMS5U9I112Z2JIxgvsrer9rwRRc1wkz9yK6yl14/e5Cwq62DDXx/e
vO3/0Ot7l//CqsbnwpCUcCa63pbg3e1g6o6AzJ3h2MBLxkgLfS9I8T534OPsxYh9jNliTSFCmy7r
+rD14GUqRG94qsMzMNgFmc7ixtspYcKYHLp64/TgAV1Cd2pE8FKWukIsUs4mPyrt4m7vGAbqP13f
6x389foi06b3QciWE9tg1369vrJvG2dAm3oARVLlkJnjDexSNdJyEItgsJx3hR+mwlMwPfMkXrO+
7yI7RayB4mPbpm06MrtWDw7idGiiduQNxBBu459wjb8/ilggPYIqWLUwR70//0d9OF0B0tHBovmT
1c0WnKfZ/sjsPrlzy605xaOzfQuG/riFbnn47+Xgt02TAocCLbSZn7icra8f7h9PoU8aVV6XZXTA
hG09k0mzPIYiscGKcHjAjjz+Af/4d/n06225trRttobAdX0S13/9gTQYVOgI9Mki6oDMWx6hwZx5
M6vy7Vvmk36/z/1An9hTiTgtEntfr3V/dhsWosia2vveRHWGSUbdeG0wHNutHK1919ANaQsTfxLR
QOz6pqivNkz+/321/k6feffp2eoxYhPPxMb/fmMVeL/Iry2JrOAJv/dIm351OkKZ+8Ip3tqVM28D
TZpojHJDD7mhW3IKArLJpoDeDGMaxVJYF90falbn+iz/+rE8tnz+uTI/6Tpf7/I/7qKkZdIPBnYP
frEGWgD7Hlhs3OMfytAn5Hn1hd2f9cZENfUJU+j3QHTC28l40WUimQUplmWRYIoRSRKz4Rb5QbfW
pm/0mCCD9mS5BLeDi17jD9fz3z44tksW2pC2R/Q+JYknwSUs2YJ/EJMPuxsxJ3b7eg6Txy4K88/d
NAIFyomNpn3ozbGzrxxHf5lVh4aWrdrDOGMtSNJLhQF+h9cvOs35iqhsta8Vt3Lm4OpFtOw/ffDf
V292KzfkirO4EDDzbv/QwxQhh3TMAdUcociF50xfgxokTeMVTx257qSNxNYXXyrrqXCFeo37poKu
tnb31cSL/Yfr+C8f53o0xeOKDdPjUv76AEzewqmDmv8QRpq0x9wDkeCu5aUPA3WXqxCcgRLRJe51
cumtab1vHNPe8R/nyN2KPwQP/V6ABcyveDsQHXCFgvc7+tb06K4YwzO174+Nl6NdYhSqn9EQ59c2
hHvjFbU8gMGF/xXK+QMwxSYDNbPszYxSDHSgeWQ8DLRNLc0fyvZ/WYE4AcWMtKDPJixC71Ygt+uK
SNromxG+IbnqaV/vkpCoskcLSgoEa68U0Udrs6Zj4FraPsQWEKgvyEkpgJq2tTCOr1Hv3NGup5ec
B+EQZnEOCRImsBHtxbid12dDNF6pM0Eu+kNjSsrMklPLny71v9x45CfXapLmCAvAuy9DoHbNWHLB
1weqEyObKzmGhvFhrQorB9mhzB2etfasl+LV4po8orIKTx4oiiNu3eAP66P7+6bLRmY7FHEBs1om
hb8+hyF3T5C46xwEjMYzAR7dfTdxN2Br2oYYA8/ZTxth5B3SoH2+bhMdJWU/xu3aHcS42LhP9AiP
l7WCk0lBBjF2Qmmj0g6a1JQtWg7UbNZrFEDcVq2ovozueED0PX1DT1x9btoofPvDu+X9trhyhHX5
Ng5iH7i911vwz8W1qjerlmFycHnBHoRTe3ehLOQh6Zr66xIxdS9qpJWuXSKsBkn5oyz0N27EkBm1
iefJrt3d/+EjccAKWOGunbH3PYqqnycXpkYOZwfLmwzVcFvyvO5oK5vMXZztSKr2/ClhV7pnXdiy
lSJuZ0knxM8mwwdjoy7/7890vbO/bkG06WJ0H5xu6JC9X4HAf4yr7UQ4N7cg/LgB+yA0IujvqOmX
vbB664Ovovb03z/0X543Wr48a8zFmBxQUvx6b+qgWmbSQHwensI/0vh0T+gDomOlWvRDom1vEEz0
n0pZVTeDssOf2qu/ioCUuV2IAuVYx5O8s5oEbIzrdTeBq8J7C3nnrjYO1hvMsurYt4uztyqrORvy
UF77xa1e2WhuCSiR0R+uovN30+Cf19Hntl5fZBQdMTyO9133upHudUu0saiNgOC81RDUNrlB9Fol
7rZmMPKhgk5MJIqMRRi2oTe7yXltJ4VLY+PIucMDO5qdQb8xvHVuXxSZ24Gh2WMYt937zfYsvbMx
Zssvq9Os+4VxxNEw+FbpUuHOAiYTvga12D7lIIwZvXT1W78C+CxmsaQjlt8us0ZnGvZz0lC9V96I
tS/nNSGIgPp4pnbz9WM9OzX9ZxHpMg2Fv34JOlKUdoQCOXQ16xzIrlKF3i/94pBW1EImhLxmmcx3
ViuBvhNgghxDv2nOuW/re6RQlky3wMufuHQYYatK1j8kwp8KXemKGR8tRLHcLFQ5+cmFZEm0gDsp
xRe05vpMhVA/0ciRP8ke0clu48tlrd7AdzEe0HE6Og1g016N975YKmBNg+q9lEAX3E+zTq7UsigY
yQ2D38pZwdusGwg+IzwdfwhhH7nkkRhLY3Duczvp0ploh/uKWIuEo0Y4y5MKxuWM4I2oFy9Gv2Dy
IvL3NiDjh0TBBbs4PTO2fW0aEWaiiEc7E2Nr50eNQss5erVqnrl4LIeSGChDamNhp7yNNWzfPoy+
t8jfENv/9yv2WwOeB5Ll3A2oKiDFcEL59RUbxpBka5b0feuUzqWy6+5gRZL3BRDLnWdaIMzb2gwH
h0384vdefeb86Jz/8CmuHatfXguWlGuz7Tr45tjsv6u3bF8aiIEm32/VMJ2bOi8uXRXY+yYu74tZ
d2evCF9iZZV0Uws47qtETRsl4PcrXA0FJCT6QKX68d8f6/3pia/Np6LGQcnMbMJ+d3oaRlb/0RQY
prZW/2jqdUjXOZKPy1w0n8h57w///fN+q11Y4TipscECYQVb8j52cqhJOQvlEu3jZE1uK53XF2mL
5jMhRm5aBiPvRuF39zjlirMyLUwRG3csxywHt0hYO8j9lkqYt3CT7TN0n+olaAelMbOGd3Y7s0aM
OFKBlmKd9m3l2H96mrhCv91JDpvh35Iitgr2zF+fp8RfgwH9Vr7HlWPCfe9HMj6PzRg2mMOnmQSF
TYhLDidVHe3GMy8jz1+xi2Zj4+wJHH1HmB3c01rDHMychUNtCuei/wykURNdDz50El2Nixujy9cC
z2GVLh3g0B1x7V2flfYwvckO3XhOusMxj3QgLqNSkiiEuhfrk2ivALHeBZC3M0PUfRKh0Sx8kyKJ
juYdWqKCDB3im3QxqX1frXmzX+A8mHMRN930mOQkjwGii4PL9XydZK4tnWDfyaIHUmiW9tswVOVw
qBq3Nvuck8Q31ERdc1pVBUc6TCSFY4NnRu3C0jH+pTK5S65NLLdbU9Maw3HA/aJpJ7+zQDTTK00Y
+U3ILuROzoXgOCWIFrt0kBGQ7S6M9bK49YL7JvYATsZ2iSiDOF791be31j34a1W1LGmho49zeB0w
oXTpijOzOTT9IWNbf9+A51fEzyUN4F/EsJDBVtLed0tTxvrkDGXTXaIm8bc7PFGEdXfaDEdt6/zO
dVnaN3sw12vtPud9QkG0EbUI2DRv/L9YgOLHIEjQ1U3gPTJv7ayEeWMFaNtuvRN9sfHF96bOOuU9
YJjUq4I6wJfcqAdttQPp2UGtIKgktl9lQPPcz3FpJY+qgmNAtk5fw7OuTSJZhpV57bCmYutvguYR
JeQiKdqX5Q571CTTEshJ2uuwU9fwyKDa5X2E3hx1eUheK15G98DvJskuEDSGd4T5meYlksSVUedH
4rLiKDxGjiy6lxLPMkHsa6PGV/B8s3qMor5bjqPPxkRalbC+1xVn13OB9WXcb0b54R4i/fjBKohp
OCRj1wFebl2pMDNNDY6SxadLBpNP3vQDya37ZvOBWYOdEQgkepWQS1iGiR4fwRuSb+mVGwyJiu7S
LZLY2s4iWJESHG01H1sO+qTOSsjKx6Gq9HKLZt3hN+t6lnT1ij4/IFmLq0Nvhua5Y5tdMq8rtywg
val7xCYCm7iKZ6tJ7ZXAR6jAPLqunqPiriP2EYiuWctn/HMlHvY5ztdbV3lmeLHMEMLg4t3U51Ji
tNq5Rm/WccVAAq48niPGY2t9hSVsUQ73eYnJOpq8YW2Oxq0bccQvuWSahn77o4ZTTGK7toV/aYcl
ZJjCnx9PRBldDVqlBXzQLUf4GteceR8c2FDPqaYhax549PBmt4j8oKqLRh4K0jjJwYNQcesoABan
1spHFnVOLRzyCAEAVqTCtMUCngmyPW+5kWARuWLrGRcOMMM8LpMXvKBO9MiCsmwZwtO1gJlzHcVo
pqCvjSZerqljpbKimKM6XRz2zbvBCWog0gWl7MHxZQ6cfRMeTpDCB0yWj2poUngGDnkx/pa8tHjf
nEvXbsHLpEr9PZBzz/LWIyJMoV956uDqphWnFjtRnVp0H9VulEZ+9l3yt1Nw290IwWRwOgy0AC0w
axbgWSayJLAIu9U87zX+7beaqNofOrK9N7+W3YgPP5iuaB9kATdQv9trkqWOg32xdbAN6hkUUIoR
GTyTF7XVt7y39bQ3ZA++hYx75RHxBvlr9WoZky3ETMTHpgecsXeaYsKMxhMzpTN5SdNTJPiiB8Qu
VIyrW5dqX0UrZOKkbv6qnNhq91MCzBWpA7EUT/Y0TBeNnQZdlG8czbRNqvBO+JXAoVWj4nHnknXi
GgvV7xisy2k/BmFzwqkXqV3RzLzqdLJ1khXLRI5n0MTTkz3O0wejJH4/tdRTdZeMlUJgS7+AJFdP
+T+5ukF303LAcveKIunN2nDWpmidzK3WSv3wPKloN5slbvYesBr7TDw6GE9DYlL4jBbWyjMMQto9
riuv/nGlIl72VbMWsK0H3IKEDHTeGTr9eraqqpnP9Tz2L4o+AKDacGq3uxXM8sxDCTgcR6mjl12B
57YG7jNRpMW2ApVPco7ZB/TSMIcuAgcBPaSJNFYZrwK+UR9kdW2NcIInG7I2Ht3Yzvwu5gEWqvAv
Hm6C7mJRnaZB0kqufWeG6bihhNUYS2z3tUadXL6QRcZWPjc6kResVWZCJVtPVGzT/DokzXDD+Bkg
b807ut/CynmsRRt+WqaoX4+1bRPusPVqfYk8hSVItfjFH2BWaDjOJnKrXa18llhBjBU5ESPplczz
IKdnuB4Ftd8VrpOa0UaZURFweQH032r26NL9KOY5B4lpkpL8wmElirgPmulZL1Fu0jCKdLxDhddI
Fv0VZLGzegPYEGda+wOBeskPUcVcl9gdaVG6sT0ovIC+KQkodvhboAIP53UJ1huzLHrO4uvqtZOm
YBecqAjAhW+EbmBLL2m+JTO9700jqctqPW7FoQIbApydX8IFu/iQQBJZORfpdiMuCS2at20glvRG
0/fezjKOGrDPbqtbnCL468qpodaJG78LznloUH9YV+Z6AgVl2kVc1vsacSGYw9ZzKX4osW62iJhb
6kA4G5lpDEwICRDjBuyFYfQJ12q9HYaY2axpgKkPZbzRIFtpMF8IPWQj7JiEUBWUNLw8ZcJnZEfT
koYBjKLXthHavm8Zm4mbuZjDb2jXkoGRtzuJHSFqXUUvopAtMudx+iomH3dxMHv8NE75hqQColz3
y5LIJY17o0A4Ga2m1PNMAzlpHbdnENJm2pPhtX6f18j+GjnNU8HbwucaIQukrC40mGbC4o/h0Nfz
zu5t7ynfDGaIa5cbSR8TKOfOqmzSC7CcWHduZ9EvjxKc9vyMxG5P9QKF6rD6PSCoEo991o7LlhPc
FMeXKYKZcKq6hmtjO23xoaT7uqO/Wc8n7StR3BF/g+TApavVps7Qk+ZYTahazvRk1nPfF+70bNZu
sHaRGf0fEQ4Z50DNZ9lPxpJRn/K+hzn+CzE9kR02bfulVjyplBRUR50RlMNK5dUV+2qKPhXjRBKn
GfwpQ6badsjxHWc5dZjqlgOrRqj2slkwoEQJzvs0IjMhPuV6ixG/z57/NOKRkjs+v3WaAj3O6chC
jt1Z6yuXavCHLA/w453JEATehgHPYiAYT9ZplrGZvtL4tO968lrRqDO0xJUZG9U/Fm0450ck7YKx
puOBqVaBg1HEG0roOdQ/yaEEjWaOcVNONCCUEsExH/yw3VuMRaszXzDMn3viMM4I0HJzN+pNiwey
BwKJrM+x7GO9uc5Pmk6evqxDY1vArIDVLo3fuvtoWhlQtirp3nCTTiTaw8RreUdL72vNqYMwRgsN
QTatjZH32iJIJ+0HvxhPePMkfPHRifqMl70n0AGUQFvMYOFbkDMiFM3XAn/ThyaJO4I5wjkkEtpv
Rpd8dsWazhxNFbvQWqPPdeUX8eMwdJU8YPViHQLtIZZTOcKJ/2QzKiNnXHfiYZpbd7xhBacPA+J9
vddxm9QXT/sD6jZGhGC6V7zthxpOdEBMk5n1beXzot6Su6CohQe/bM5lCzdn7zJpeBTjSIUhBhmD
0V5lz1y7jIW+Fcnsi5uxJDkTOTT6pmOvZhA/riqtbOw31tTS89pnHnkULSWSWDRXeNw4hJWj3x8I
NWpuHJeDZrYEWxjtiWDSt9ggOUSwBzvOXaHtJaf74sVfJ8LBg32+2SDUckDQFI3tcM47ByYr9FZg
K7ZdB8+jN7qkSfkIxvYcWHLimQAbEdAy2oW5Rut517AoQIJ4EcOafKq2Mt/sssZWoUtRXNCbEt63
DhWX0BrZsnU7xwSXo3AaQSt1lgV7uo/3eLVK6p2pGH8U/pVBsDaW9u4hQ3mgiUz7zVs1p9JVDzFC
qakHcd9Z7fhjldRv5768QsQCaIAc9Md1IWWUwKdhb1l50RKNhNlt1/kbWJ84ioKdr0blp0udKxgi
3WTmS22uutig9eXr9W3Q6dhij0krXQxvzCvHF4cnuswCM1QN9r9Ve6zN8WqD2OEotrPjslLQn+GT
QLnzpuPUryU5eQJloHac4qeuJdm74zzWJCB6nneZmghAvu0PQ3mxqkTjCcdbROxOjAIEU+XiZiDv
OhRrkzU/Fhqf6gHrSffVqVRN0nvp29UNa+/0pDlKhPupaoPvY6cdqyB23LNfSJRrb8qp6E70ubuU
+sTpGUB6NumeELrvy5XKe9c2cj0UfaXj12RC65fFZmBeoWyOCns6+qr/Ga6b6mAhOrk8ltYAPGOO
ffO6FPOwnJko5bftEMowrVxH+oRNea46OM7IeVYWZRPvw2qOFqBIJqoOZcHzkOVxJ77OJKmQu+BI
mWQrKbjIRV2+dBvFwHjy2PW/l7NVvs1+u4RXbN76Qt9OPMuxt//iqaiJWKdC6nYYfAZzppSfxH0x
ELFIHACBqcoR6uRvUeOBY7GuYaqE9myZH2m1PuXUFnbmukR6ppjYryFqzui4RywPQPBqCrjoVuA2
i28jiNvtDtgxeSElFJgkkxEzkTR0NeGMBHBE6sFrgQalbAfwyyuGj0G20rZ79tF0rTi3wY73vC45
fDgC1PL2kSqovu382JpvBRGvp4Q6zr3DERzNVM8wbR4t7U4uYCwLXoFbuvp5tEsaBp5fqO3Ys7VE
H5jydHKfoEbEmFFYybT3inX0HoZ6C45rNYMIsYGtlifemOSzhw50nyMnZxOgaDHnxK0hrvaulRAK
Bvq0+CAwyO6uxNeBErONLgJIJ4m2Y1/4qdyUneO7d53+4gtZRsANTcLyxCDvFEfYV2kL0wUCZr/4
96o3Pbz/EmVS2lee0QdfJYJITmF/1VMUW+lMpXNBeWRr0Kg9cQQ0HcpbbJTkTji6dLb9GLtN+JwQ
Hb+HcKZRqwwuq34QDWq6CWzIGKRSypyJlCn8PvOFo29ysFhAdvvZgWfaNde2LzLKMML8sugo5Q/G
ALyQckr2wzqGytbQewY6Vm1jfR62OmmwuSU2ffKkA/nal3n+JPGrxQfiE4Kz1JGcsirPly/C0GA4
jEz8N8AeIGsfRA8U6DUZZyu5J1MWXCq96ohmOwJstslYf5ZJx25FkUXZAEI2yjoxFxxsimaZdvMQ
5d1jbFExn2XV5e452nySAKwNg+1udJQYT6u5rpkW7rWO8oMD8zmuZ/zIOwK/7LeVs+y2nzSlz35x
hsEcBtB2ekeIfP6VJGbWwbXlPMXMAeV9ZsV5BW4SzOqJ2bMLWMCAr8K+QtvsxgpKz37gKkffBLjj
nNirvNpSAA0rCaTrNdGqNcb5q4VPhHrPBib/lA95KXAPg8Y6VU0ZHCNoZNXZrPp6SFRTc6n8rnZ2
DoMTksKNs34qNVFQ6YrDj32QtPMiTQRPa0o0YZJqIGkim0GkEB0Y+fKjCUVJKLrHV96tamRt6ANy
zI4zylpxkIjk2JuCdZ7upxkDeIqwBsaH21slmTyLBrUUi3g8R5Lj8EPX2PXb2tfVV2+pg3anPN8u
Liy4Jkkl1CuGwlgsqB7rKnxKcsAqHdMhZ9fXjfXg2vOYE4LmyOZ5cCcN1thUau/Kuj73Let/Jkvi
LKAoNi65wDkxY2M3N3dz3eY8W/Ha3Nqt5MSej8vgXwL+j88To9Jyhwfc/5bQ6iv2bZV3w53v0Q45
uENZbEAXONvDyapJudnoS643IGN98zSQoT0fIvy+bqpoxQM4iyp5wxNJTpZjhUv02VOy/eRsglFk
x8vpk1dTmSDNp23WZ6fo+7taWG38JjFJI/EIhbw0XT3A3aSGhcC8KJqAYVgscAVRh8IoXAZML6vq
mx9LFEaYovy4+smJvu+Ow1ATdxCsG8PXjtiBb0u32qAWAie+Fwl/7Y6P5sZHmIt8HuJH6xwWY2A9
of3z5ZGeEfnLUZxTrq2Ntu8cY8dbVroFFbgXWd4T3JOINHRdJD9QwUF0KHRb2acrqJLgDRL7HsUQ
gD1caRU3HAn1TKVrZjIJwebdyNa4NLoiIdjJtiQnr9zZRmhQfCO4T/2VRJqPjNN3zLwVMT5l1P5A
YmPOcTM73+gKImBp8hjzGQZkiIkGPF0Fr+MTLOza5bwETPMReoL7uZJrKLIQJeOQrbMCFzbnLcly
qGAdQ5VlKXURtvLLbAjVT5rcOnpKvJKsrSDWlnz22JbCvUQY0h2kicDcY7r1gOQrJvAXezZQCChy
YyiAVtyKO6/TQG51Iwsrs0rONjvutT4HOTsXjIZ4QFk+Geq2lWP6i9roZFziaVzbyyBG+w40cPmi
ATpRAMQbkXhefyXtEPl4lGB6IZuWMbXlFhAOcusOy5pnJMBwfuQ8Ix6LISIWZiCmU+5oYER3xAuU
44XBdAiizLM7fU+4RCTv7WgLCBiZt4XDDKjp6SuZ81AVtljLYy/QiDeDbX1pQ94bpJa6OFIbdhO9
kGG4Q5W6JeccQWpFrWARYA3Zj9wu1QDH4p2fFv/arSBvibaeCY4jQuvoAbge/pvJ9BvImGjdwo90
LweiWjxAaSBq2nE88Y2rAcxN7Kp9jsNquYyNFeCnzj3bXCbXmQldaeowORN/V2Fnju2c5kOpYuu2
VIusD4HWGrYfS5m5WeBP//CGYKHGxqM6UkO0s3u0tt4lTxXWQOM+DKOwz1SUQG4n6OgPmnrJOenW
jZCuOwnVN9EssfoyKjQz9wQ16eayBv3wya+r6Bs6YFekopsEcSHN6LzmniyelhwnRmpLW3FYkHW1
3WDvnLqjKrwglZLdnLydAdnWNvbXkJy2m7dbomT6j8YO2ZR04VVupoI+Zq4cGr7hpOBkZD4ds8/Q
B+OPUbdexfE5vaes5SgIL89R276mDv7W1634Zvdz8SWHt7idYkvnqG/CtvxOc28++3p2ogMsg41H
MxkJ4xNJNb9gFALCQakXlqnmztDsFS54LOZA8G/zwlapPwby7FZO9HGsbfO9LuUkzwqmKNG3NSb7
A+/zEB6Lkt44w6eJdLixrnV00yfXvictYS3ugsplfYrWyuFMHI1VH35hVrvlt5wWfQIzK2d2DnUH
Ce15QINEdOQarcuP0AV2mhEzk3iZo32EqhXPn/doRmqQtPZK+t4Ub8o/VGHU3Kl6Yd7HOLj+2ieC
nSTYRJc1qx8dwb4TTSaMJz0o9IFz5BLwY0Yn50jvBpLWgRwSDAlVvikQ09yS5l5Eoe4Phhn0l2XF
SfGIMwiGnBUtdXRD6Thn4chSK4HIEctJX00TsjHmeXgKxNJ+H1wVCEIvhm76TuzbjKBHExe0g8y8
2CnyKM7xROCSDsSxv07uBI2qp7wjCoaZGPqONGHs8RGYW7ndEsA3J6eV0ipjY2If0HTW/G8tj+mb
yp152NvY609JBVnmUs4T43yvvKI5i8af3QxLvd38XANT1Sn4lXY4BEEXmpuKNGxhUvrhfo44SepT
2TMcyzQy9++cnqst2xzX+kn8COenwZoVVDfUifbLNSGgvDeY+ipe3WQ4lSXUk9tOekiU1pEGPcHx
dZ+kflNbbia6bXxWHdj+XQtyjygBMRBA2ANhSbKqzF248GIFBLiCqUDgGHukWFmw9padky8aFyzq
aCI029G7kE4JQbuE+2DtWKZlFkAz8o7gE9CZ2qgko6zqGXfDVuSd+qSlIbsnaInM+8C8rX9AHTIF
OzHLqb6Zl4G4+xb9dnlsSM57wCYWUmIUoWulBK/Kec8vqF2FS/ivGOsSiZNm9U+1M1of9chyBcjL
1DpjZc5zjlkuSxm9ZDIUgKPVz4VgxgxvIffOVqNh8mMU9cJ0Vl5xX06trIAsqkkfuUpsMlvudAQu
AvoNea3ia5ZoWAzqnC8rROPG32hsqrBG16Lnckbq629hmNErtCrGQkjgs56575yZUNKLW5wVuKMM
ypKThWz7J9yNTnuA37ZEX1cnVK8jC94nCqaZnL2tH10GRJN3J9wAinsTr+ZtE2PsXND/ipoRAnEw
KF8929p7QyTUOZ4H0WYTWDPnFJSE+dJW4FoNYrq+TgCx26xxy0Ef27aJj0owiUsh+jXJcUK3zPGp
L69hvCpf31Qb9X/lKtDMTxlSRsAro/yk0RPLtONQR8JCHEnIlTr2b+D2GSavFv2xHfRvTfkWQe85
8rbPUHeDAV+dWoLwByefcb1mCvQBB4xGxxcMV0hG8r5ivgZqtacHXRVIX1ZnrvZMkeJrG9R1Hhqq
xS1FrcnyWIYCUQFNZXkHmw36+KAdggSbZNgOoskXsVv5I09t6yxNCumvFmfdN+LWjuCoE+mayB8r
2DCi2pbGai7Uaw1tCuz3h5r1dz6QIRBXp3ahX0MnjbFpJozW3YOIbHRJPd8zPEZIVkkNbJj5MTMo
5S3jQvqC3Za7P6uiJi98F1059o308pLA3Qm5AgnY5uSUM9NzIq/oV6fS2nI7g9vswbHcYhovQKw9
jlBQCvbjvHLF2zXIL2od7GKvxtD+QozQNZhw0+vyJ6nav+geCDi6uj2u3DNoEb/qHora5ojmzMm+
z+khKXoo2bQE88W2ygW/YF98B3OzMpl2YBnT6HAOaw+hnerLu2xhTMaGNu5lNiY81b0ktGSZxIeB
d5ayvSg+O3YT7H3VEytCnqf68N/Ck/c6bTYbTHV8cHBXSFDCd6KNpt2acGE6Aind98kcc8uziKKE
MQ5RnY1qGJp00UqflGHdHyQj0Xv9JQZgVCIcoxymwfz3u5/NUMrEft3DIw5c9TAHSNLyyXdc2MCJ
TawgO9aKGpxpd3Uk51XnmQzDLTy2kfa8A2YGkA2l24Zwg4fODlC2x7TyOVQjidOAq1l2KK3LGza6
4knpVr9WkavNvVNWsH2pUnVN6T4gWF4dIC/ML0ISPduIlhxRO8MiD2IhXnbnMuxhoMJQJtjLfG2H
e+jl4iME6KsneyQfbrUW5ODbOOkPJWZsj+CZ6buHfCmlgdt9RPQ6PzLYkICLqv/h7kyW40aybfsr
ZXeONPSN2a0aAIiGPUWJFKkJTKIkh6PvHcDX3wWqGjGUV3z5Zu8NMi0lpRgRCIfj+Dl7rz2TZ5BO
BHKKfvAIG0BKSg5IqnOp+ZJc+Y7CZG0/p1ni+rEOPE0RxG1mn9d5NeslpMTWqkeazDjBN2yjF6VO
nX8tidR+J4zF0m9HsuuYfCOfm+5S0U3rwbCRWbFDJ/UnZybqLeprpX1CqYKaXBcpsHeQ36qmqVpo
NLCtPDH25dS2T5kLw+Ithf0viq/taydiydyAEJuN8fX9YtPbXUqLIHGgj8OePdYPc+xHZyaXf2cN
hREr8DlfuiB/mtyW2Pek9PaVWK+g9jFeLu3pRkne8+9vhF8cINtqJKcM078NSgTN/eu3ldIiMWkV
zntEJ801DzP9IUiz4WADYwEf2vYHwhyYJ/pBB/xsTKwHx1UQtBDpRqaZwkY3VWm9IY87Fd/yprg1
uEYmLDAdlMjrNzWYTTvqmPL3WtGI8y6Abcv5oM3OyDZfQ8VR88xBYfOW62C7816J8gAuYNpAjYb7
FSDjiTTQ9QYKJyIg931DE1t2PZVnbnfXaOeRj+BvZmLGmfm91hbyvLWnj/wYyKJ+tR6F6+kgT43g
1sn1frd2ObXS77+qP3t34DzYa+GG8YWdLCAD8XPO1NPYs8PeQGzt+1DmZXvVmMU4vSF8/8VVSbVn
u8ja8BSwMlB4vP4GUobKqTUKNm1tsL+MfWsL3LZLvxsmHaz5Qq3WytrcSbtZrqotvskvGo9pdLLu
/urH9sAUYe9EJal7YClev5OBaDxl68QfJVINdzkHdqD2MggivyUX+fev9etjwTcRPhIHZm5m49Ot
mV7kiJoiXfeW13Ac95CDkqVLUkFYOxyseqa7j6PPOX+kGHjjtX/RXqLID7YrjhASp7538vX2s58w
ZWLNj9LemOA0/H1zKsEA9kW/g4WppW8sKNM8Xe945+lgm1iscDnop7eZMaYg9RoD6O6YFXyDAI0I
EJ70ejdYJTW9JcfpjLBPfULsl7dAyyujPtC24mDPkUg/q3ybiqTSx/pFwj04t7qW530EMJ2uZE45
wKqh80/cIbVinBQFRz5pD11/jmys0N5yj5xeQ7ClBjMI8mfQeLNoTvSrQz6zitqUYzvS5i+cd9YK
nh92abb/6qIVjnpq/RZVZbmwp5VeWqEQC+hhdJshlsevE44WqaR9K/SrcdSsT7MnsjdYkn/2JrfC
A38i/6DtPlnQ6MHLkrH2Yaxrz9gvhRyXe73WPELKhtnozzG7jcPn36/sX25oLg1L1CQ2EPKNj4/9
9asiV9I7G8LPoSFo7Ix+T0NlZjt31GjJbmVAfmXBeT52C8OSUFXbgVFB9DwyfH7L3vdiRv55n3V1
C3AV+8tmE91os6/fi9BMWeuMmw6JoSOnq1EDXkCbN68cOM7eZeOapbxYOfPl19wRiXHAcZd5sOyR
Rca5x9AiDHDBk8cg9WC6RODKzALNWGdcTA181mgBaY+OruvZxrW8d66ZpxTr3rX8vj1TJttZSLqa
nh7NvgHrJxFskIve0yxuZlN2VyWiBu88t9nnzjMClpNLZ6WtFveKrk642goegqQfZzJWsKD+cgDd
4msUZ6xLxPb9owM6ZnkSa6ZnN3VX0cad+2W9aMh5cS8su7Ota3NAuEQug+5eCpZaEdljiv+uhgaO
amOc3HsPT3cSq6B01C1StnSOaFrihOgwvh7eWB6nW4HL41bfDBpY+CmJT3fZBQwlXcZZhy/PzAqm
QEBeKN1ObGVC9yBYWS1ev6h1dH/C6JRaGgLAwldRkMixuNBnX6HxafVueqMUOH3qsQ+blgd2aUM/
IJc/qU+wderA1sRyWIlKiIdBNBhRc+5WsTlT39hAeJCebInANvCeABThaEP94Z0892rAhmXvDuKA
Us1rN8GXUd8kdZt/Ly2tWXYWJgikWxlqsHcjOZAPwehL/3ykLShulgkDyiEfhaN/Ev7IeXt2EBe9
o+uWXgclMrpIBALEd44GyXiqtaqYP7SpbItdS5k875qm7/SdQzYUyd5Kp9zvF9hHV0lNlx3jyssF
r4F+Xa96IqZo5OpnO29WAJCTXGmm4K85ufEwAqVdjn1vF+u9ZyD3DlVrE9htAzAxjkEeVAdbw8IW
b+PQx8BI/G8QxOmiCMMDXCfoylHYVcOi7eCylZ/MUhgH3XAT97wwFlS3mLISIvhyfEoY6yGYUPtb
/Q2S7c5hXE5tdWAABpqyT5fRZfwkRiI8LW1K7nuG9AeXbnsROUtZP8+WPlV7NEcduSVp034IOhMD
Sttq4/emLr2wWQNVPPPUoONTwvYuHxnOmG00pNIgoEBmSUQ5ZHUfm9wRZ4LjU3lmj850Z9WNy2Mt
SerkzPKS+avFzsoWX2OJj6x8HD/4VhWoM8Ww0IqZSveP28MqCFsUpWnkZIqE0tpOfXjTfmF9NwqT
NJ9aDsu3CtXke6vIO+9rnvvIz7W0deHbjwRmZDi5yQAJZW9kjB5YLJdkthc56WVqdkPPx0u6Q15T
tAiuknFve2XFOLWb6Ssy8uEUg9RnJOrblzq0tLwkUHKxiLTiXTi6xWOUK45fxc/EweXAuka6MVZP
/kz3N/SI6KWf5TbJJx6Qa72VbamWHeqZMFBQvoZzFHO2mA+YZXEYm+tAuJPRyTNv0lZ/h47Pxzct
FQN9aPKNfyygG5Wxk/r9tzmbGDOWhuAc2UJv0EIEb0wbEKoN6qLlAZQS8gBlK9Q4/9ZH+hJedZGO
jSBjyVnaczrrHgYs6aVzWFup/DJkVdZgLVYw3wxDlmWUd0bNzIJ8+TViz+ZrSCvHRjpM1psZM60U
t6ZE7E5fh4zBWLMUI0StdJYmsty+fA/ylj6uUc3ywp9yG7tA6zrf1oyUSsYcOtlEqk6WG/JTmenW
bKv+DZ1xhC9i1W7n2us+c/p3g60ztbACyv6Lna+OuaeM4qzj4TCPGtuei2ixy8ZjHpxOII4mI4jM
qqR8Umliil3WWfLcNXIj31XDhLxOK6sPgZstZxWyga9oSNozN/clU2AzB3vdWPBRziqLbxBgSYHG
El+M38Qa59g1yux68UPmg9alNJ2Ap/RUIfwdnL5BmYMfluIblsL5RDrkA+3YkfS6oZnvdKPwYFiW
jXGJhFPr4mXw2uqSxiV8SG/1vOROmWsaXGRTT6AZShYWqd+t5hOMajpqvcQwGNJQ43JXyBTxkBlC
n+OOMnbeufk8M7KCTNcx4k7yW60o0uW4zLS2EK5l5oCoi04Hlh18CYT8JQNXw1klwqJAsAsFm3zH
S+z+smrkonZQLgl2ISKweodKv320aZJ5Yb06zp2cZreLLMLWL9bNLR/qlAhW7OVoRcJ2zhWpMaRa
nvv+ZMcV0v/Hkpq0ihbSJde4ajIxn02ZXzxC3tPniO6LLch9K6uSTBkyLrAmEmm3mLQEVGPCkjEq
+VTkGFyOQdnKJ0yLWGaSQChCs4q1eRAZOkAgbd7MzscMsWJVFKxtfrx/ryQBG4yBkuxj3YEVgm/m
zMVuRemzX2HStzuvzFscdWagJwTeZXJFXWlmy7vBLrtglxSufVs1ghFHZaf1XZ+4jhl3erXJQVa0
0dE2wRngcweGpH9v2s9NTt2+m8rVa84Me1gflZtShhB7RsIe9C73Y4EAH3kJEqUspoWPC9EcyD9M
J2UCY1yaRUQAhc39ktAKjYw5cHYav1FHXuMhwE11p312U4caaSbQw4oRyXvvVD6z/VTpkHwqS6/z
ohEkEdsPdPQb5G0OnpIlW+9XSF5lONud+Z66DSS1O9GJOIMMtunXA/xJ0ep0dUzgeaHRvjI1M5x1
W6tI4tG94oJZ0/yQzcxI2cfnOb0jFSr/2qmV7Di9btOjW0HcZMPSRpIY58RwPhrMVYDKd1CBzuEt
aPgoXcHjiJnaRyOvcOVP6PfqHQNON9YXRj2kGczNx65JzSnu/AoVOtsUM2YbBiE8jyWw19u20sVe
CxAqReuqS3lcBkqlEOG2oe+1xio5nDIFMA/FhK1PWbPv7lN7SF2yUg0imNPerL/hcOvRvxQN1zlt
ycVAXVO4PhJEb4dl6Xzp4C3gphxxgq2mnLcedt0++4xedVq+pqUid5lJsJxcK7E/NL1vzeirx8m4
nc3Vd+8Tl6UX4fXloQa6id5WMCUg5B3gSHGWJeLOzDDv4Pie5kNH9dCzkWPN2qLxMq7IQOvTa0iN
vC2mTr8OevQ+MZd2/GQtuZYUYS60ydtLdgn+jjICmHdCK3adN+MF1WdT73matqTuTCT3yIu0tI17
Qy1BeUbbHr8X7frhOUeXVeG1aBP9na+TS+WNgHxitEcpmQA8O6uQwOqPgyPJNE0rxGt7w0vrkoE3
4Cv0rPnm6AhKhmeFEHc5u/IzWu9MchGBXRxUj2cDuW4l94ucxwcv1ZNnx1iD+Zjwle7SvGw+5xwU
130ry/qbJ3xEfR13Zhk1pO9oWBTqkmgWvMQVm1NOL0wp6eloPHh24btwhjWaMHJCA1ftfOFx5GEG
bKyTOmrkAWXRwOGX0zAAr2uzAM9zD543YWKrza23H8bafT/kWUmyrp2xjxWu1fP3ybK899ZFkTCU
BevlVOfwOIH/VGdE79pkSIJrPXRDJVCx1o572SSwIyPdx+CwT1Ybj+Qsfax9/mwiddayIQPF2wzL
+g7zXgNksO9sImXlbBO2m5cL03U3yMgfAZz4de5E64eLbEz7kM2517HOe5r6q+6h5Rx81kEgmvdG
mZkC+dnY30/NUqxUjI4dlebWIYJvn8pILA1D8DIbZm1n0zqryE5r53bPSuEOEhZHPkIMlumScU77
GaAVTgNj1ifnRmOorCJfLsb1ioCOrWc1mjmuKkOml9VQjV1IdmfyySEG+VvLduKEk8qc+qJaJvMW
8xsDHszOQ+4SpWNVc5w17Zyd+xK0Z5yXbNaXcDCaZkOaZs2O54G0d6Yy7OSam3710clN8y4Y2LSu
NCbvV7M1DTDPe+m47+1akGVkpMA7z/2KLynejtKIR1J/KiNLR0i2N7POIXlHX5c4yHUb9U1W+4+a
mFOdzQnhQ1gBgvGPqchTHL+LXDXKDeA/hCmg5q1Cj3FNcJ0mnCNiwzRWP5pV3q43uePONdFpyejv
qKqH9UiBnpALmtYjPn9QD0acmWgadugjyeGd5oJCUeiYUx6JC0b0UUx1a/DY0jQr7k17uAIhrZXn
JHvIz6s+mrSBx1Y+Jy7fdYSbZhwuawNZ7EVbWoV7A+LInb73TjJNuxzZ/nRWZav9Tsuk7RyoqHp2
fQRt8xguKD7KHaVN8GSkdnWcU6n7IT/FxtPUA7m5lX3qM4KYzErfER/K/51pGm4228kGcSltEWR3
hauITnXZvaYz5Rci/eBhvtzsj40ldjLP9PJGrqhIrkrosMUeN4hQj8YkGo7j/eKnFZpnUD9ekSbT
gSFeLe4KcNjYAdrJMkaGPm6/7F3SaDMUhXPhM5pNjS3gug+IC3aJoFYI9zV1C4+1o6VVZPU7MfTI
1gnCblVkKWZXpDzTL/1op3b9DrEj3vY1RRpAeSnLR30RMngrIePXHhKVPuoVw/dcK4Ca8bqDUgnp
IA8Q4wGBWn0N9OFTg2FPhcyM9biR81sw3q1x9nPHBlIIcwK4IT6ADghbJ53xgMN3oZZlPGRLPj30
JAxEPAmyO5UO455pRTJGQaUe4cqMV9S7b/nE/+zlaQAAE6N1RKfy5OOOvkuHmWg78qIVoqWx1kBa
9Lbd3Ss77R8Coxffi6FGL1XL/lKztO+/b4+cvv42saE/gnibC0F/duue/IRMoX26dB3mqAPtmtoP
cWzRhaEeO0P0NOygdrS71a+nTYOHhp7aso1//wZO2xJbF4T5DMWOQVea2IrXb6ChmtCBui/gwVCP
I7EW55ps9I8BH/3Sd8fpyeFZ/Ebn/RdUwvaqtILAg7mMKynzX7+qwIpnkoQHWl7LH5jYyPNJkRxi
Ik2VsZ5hahCZ719kBjCNApn3HSiJ8o3+zy+XHuqd84Il2NJDyH16/R58X2EO5ps5pJShNSGNQNwu
dDVOKgJ42K4XLaSo6i5t7e5rGQj9BoTK0O9/f/lferI/r3+KKiAmoAqYw7o0yU6uBByWqjYMZOGL
gnJM53Tqvuhdo9avndOq6Q7ViulFHd0UZ7PEDd9NCnG5L2AzDVdD1hvFVWErU7vNq6Duv6uhKfD8
StcTF8L28vVIBbCQCMxh8EgJPGj7oUqa746duuy0WreMu7xFDxNpg1HoF+vsk84xt2mt9o2tu8kx
g1pV3uOzsOtHBOG+ee1nIw4LJ01GcaT520C4cOFQHQtvVHaUEzc47sc6sAu84lgLSSWzK13hDHbq
j0zcF2M3jmb5FY8ouaeqQy0YNRDCPtB3NzjngEcpLnIikp032uO/TCSJZMGOTwfOAoLjeC85VT/d
bDqa2cXLFRYy+M3xjCRmn9SkNTqtKR8yFCCXDrHA5yO5UGFNWX0DNp4EwmYbmo+LjGq9qY+///6N
l8nBzwuACRiTNx/EJamOdAVOdoBhbSqhAZzbB70P0ElhKdPOhwpF3MOwlAAA/GTCAolsso2EFazV
bvQoia47GmXcHBVQ0IeZKIruDD3boh+Q7RhtaE90O75iou4ffPzx4rgkdIp2qtLImSbPAXHnPDuP
zej4LkWr137U+q4g8zBD8FtAxG33otTX5GibeAjCsTW3dHKzQpUBEAOpS5ksFIUE0le7QiYNMsEx
n7wLfBmqOqft4djvlJXNzb6wwci+9wdXtGfUm0R2B12d2gTUWUoLBy3zL3NAh3bMCNX5aLZrV6Dr
beeOLvmYVE+N4ZGDsQz2yBEXUke3r0lgw9aF542zMak+FJjD4CC2MMwhu12oUL1zzj1MuiFMr9lu
mbNuvHHNrqJ1WLXdnZ01Ok9SdDnLmQvxx30YDQBZQsssVFMIM9x7wRf1oKba+txrzthc9DN9lx3x
k3aK4tVM0n21MldBEN0jw03Nel33Bboyea2GTnEy7lf/gz3ZixPljVjvem4swuOhhbhxRlGQ7stE
o53mOaWSHOTGALNwhh8BFQNTMAaEwXTtTFlQx/AYaJUDgux2fAtrEmMmXPJ97/jj56YQhH4PsFXO
Z0OggR3TrN+PM7G+EeUbHyEdUxfpkgLMiTLA7sMgKQ1t18OPlzdTBsvmvNZLljmxuO4UeaKp1TNg
U1T6IQsACDNY1WFLAJ9Rel+KLtgOrkav8VrCLQ7IVf3ltsl7vQml5vWPnMWogNG8IIHrczOdb0Qf
tO6dMdbFOSomA6G47xLlSzzzeEDtVBv7xMhFeqi02XAusPzxoSU0OEn+apk84mkHdh7kvt3BXgA7
VXZG8s1OB4xPxaJQiinwjOd9MXv9+aJ1aJg0t1IPZd6PXkgLWB/feHyd1kiQDCl4nS3lZktJsU5E
BKDNGz2VqwCjBQVPzEH3bu2Ic6GOWc8qFtpfHOBur0eBsNG7+D4M7+RJRRU6jpPJ61mlZr0HVPwM
sAfBKVKTL6nTqS+/35N+md7yeoSj+QEJEQgWgK2+fjJ6WtAU0GCwvXkOBhmvm29SEew7DI9PWQlC
BnrVRIhkMNVhIJVthENgzgeG7P6T6YrPuadXnIxdO1arB0sWSHTmR1WiZBIHSOQiCqH6Mm+m6jLF
/4yxVNoff/8ZTuft20fgE5jEJXr8t36yq3IwS9IxB68nZvgumAuMvYcBKna9lWarMCGf6fT/Lkdc
CIffv/RJxhwDb5JA0NDDWeOJDnTtZAxb1yOCyDFx95XEWoNuMYeE26sKq1iiO2NwXZkTviF0xmhc
e1cg8tBUtj7OQ+uMsTmA+46oFkE49RyuceRZo3nkdImVAc7W+uwWLmvNXelIYOnk9BLh4wnSve+M
qJgFIdxXjfQC+Dg0nt7KYv1l7dP959oiF2ELMiDKvV4bWjUloqqnBhvyksUujZ7vIgPcahg4ShGe
a9kbBaq1zeFePSCBdG60euRnlIoUy69fUQAVhDMk2oNadNrdiSBXhkhzcHRYLHkQ2J2SFx59iPJA
2r1rhhkVlRWnFtdtpw8yX4iI1fGTgOEIGOi4XflQ9YU9ID2QeAQ4iGE49lILL9PKlPpBK8f5Xpit
FGdoiOjSyzqNCo7DOjlmTslh1c6GsxzxxnPDsXCntrExu2//8LKQ/lLm2E3zrXo/dN++DVefm/9+
lSL2j9e/7H/8Wnyr48/D51e/YBLA5Ojd+K1b7r71YzH8479/4L+3//P/9A//9u3lp3xYmm9//6/n
eqyG7acJWVc/J4QZ24L430PFjt9IFPsb6LbP1de/bf9cPZON8rn41+/1v/ysH2ljnvWHF8CB1wPq
DSKFtipJfeuHv/+XZ/5BhoFNnBhTRv6ls2CruhvSv/+X5ph/BB69CRQ+lHzckvytHuLjy59Zfxhs
bzosRMbTpKna//d5Y6xLDnDc+Ey5ycxyODq/XqOr3Q99UpHDbumJv6+CdT1HDnYM0rU7VEY6IlbP
JcLr7gkDwoefruDtjzvhb+B/bms8NQQev+Tn/ucG4cUJU6PvaCLG1xm2+ye35NZPAp2QZOdT3ne3
jd4H2OAVMGOo7uVn5o3aXQ1cYQfEYxjOBntepojracDUcTHtcjfXO7sxLrLRZbsnt9O4kNg1KZNp
gT/KQdOhK9YTjnQHcctzMRXLuQjc9W4lhvqDxeTseWKAcL+saftdg5nEbHgegRGPsIgRkeMXKwFo
5d6HuTBFH5WEq3LUlab2yAFL3haBpC6DEkWbshxDpozDEDp6y4gz1RL9xitkdv/Xb60r+dzV2KWH
1/fRy73xXDdEspG7/o//125AyoSfls92g//zxr3+XHLjhp0c6H/97UHi9a7+eSe+uutefsCPu05z
7T/QO9GbcQm/RcIZ2P+67bY/4j6keUPThhsQ3c2/7zvD/wOBFDwGAEo/sgH/fdvxR/jZOQSR04MO
knX7V+66188i7jMOJ4TJEl9LGhqZcCcLf1m7DkaNy0PU7ppoy2BnEM4Ddz2M5Lr/dJn+5C7bftZ/
brIfr0WnygdtC6mPHej1Ha5DoyyYZSbxUDkjPhBi51x8W7uALtHvX+mk/PrnS5ENwDMeHbG7faE/
94SAcQSoL/hYq4KpYAUXk/9QlbOKDcJz92XXMSGYJqa8iQZFonlcPFztiX6bEj/xqbS+T+IOklW2
c7QSa/8S9sSa4D3JzWiyrZKg6jee0K9bSD/eb0CmF5fFhWz7Ug/9dKzO/A4dEbOaeFxgfqw9Eiaa
lw3NZgCJiAAXZtlAjH9/leytgnv1hdA5YYXROaTCc4KXFtNPr1rgaKbxXAZxk/lgC1q6p+30HX9v
8Y658ZXaUlxKIKNXqdTmCNDLDlNMcDXZbI4g9+O2YVop/XcM0RhN6xaEHspZgep1etjyNPbY5XF6
0E0gxc+TGIXgevki+LQ4qE7ypn6vOvfdPKG4GGwNqAEW9GjEJ7dzPHnIHbzS6KwTJk34lmAq9DHM
hF1fN8VH4mfB1U7yrf7Gn1wSHo98EQRJb4lMJ2u0U7MgUWcI4tQHdIDgBC3Kkn+tilKG0rC9mMDL
x3IY4ET1ySUA5vOCBynjf/Gm6ms7Ap18O5xYDIsWMm8JLeLrNUyYmgcnogliNFY1U5Syj5dmxpZL
HQt7KhvCAgjSTmJBSw07NHqIW8RYReCePqrJ7d6SX73xdk52isAeay+f6iAOtIbyn5TAeMJDFFnj
A7PeLHpjbf7Jq7EuEZpzQAScfnJ+krMobWsKSB9rGWkSizvtREO77fev4r4ujLnvXPrmbKLsFBQ/
bISvr3GJQLow5BTgMSsAAPeBDUGyP3d8clhm38JCbGkhE+vzxWuWeA1dL3WOvVvoUVp7/cGdy7uG
TCOoCyCQKu+rVcHRnIKrsTCSq1XpItKskax1c9o1tTxotuaG6dJDzZiurVUC+kyDe1QIN2PS2xcN
llc43hs9VCBgCCQVR6MwAbrlcG0ssY/j6KwVJeSbtAY4rHkHU4dphbeKyMS57/AFJp81PfuaV+pJ
CL299At0ROB7AIWhc3QAloS5vJ8kmmAAyEbo1j26tzRLdxhEe0zx1VsZLyctwx/XGKE6alKDU4/x
Ijj9aZdJ56JVbl4EMbl9C50k+Bm4tS2I2MfB0T6Qj1JfGDpTeFisOFhFjJqI7sWUn5tD8eX3X/jr
M+0/34vHZocYy6URcFJkegHeASRnfux1XDKrV2BY9FoP9edAYfNWLw47/Y21/KcvSkQijQDYxkRn
vF5k+qpo5whelKTZaRiCvXChY9hde7VKoN4+GrRQZE+//6QvTc/T7QO7LUMZSvRtOvL6VSFNePbU
4hbsnfGsJ35o5y9zfpi2ZNNJCyJIfp+8munmVHufFj2XFyX5eFCN0zc+/klCw4+Lvh0tuJ1pHeun
zo1kcMgNfMGCdDS3F7Kmo0SHUZd6ClNpm5L3SGc3agUNy6TL5rjtB39neto1DqD53HfjLTcqRNCU
HX9/kV7CwU4vEsuShx/yWmr/k/WQS8QJbD5+HJRPltcWN8VyDTMwdJS73yZ83Dt6cyAd4sxC7uEm
y5U9AqeZHDmSKe6ghRM8ngx9ChezQ44IlqaHfRsVPR6MzLqTEFXRlWTBYQ5WfpoJNdSrXMRSY4ib
/Kr1lU8jWHuaoZ2KoGvgJn9G0h+E2sLqAKqRq+wYqCQJkTIjSqolSDkNqg0Sos+ol3Q8swvZY8Z6
6YmbFh97pJUgC2CCXWh6O8aq1GAXcqGZoNJsWFos9KvII6Mt3qHdeCPvYrtev1xP00HoiH2Ots3J
UnfStqnGhAgGRchVbKGTFKSwmYO8l6bZ/di9/9Lh/v/TE8jG4v7fWwDv1bev3171DGhp/itV3LT/
MDgY89xkQkgDchuX/TjnkypOOCJTOk67mEtInvz3ecMN/tAd2v2cVBhFcsrn6f7PY77j/EFwnEfL
AP+VhSnC/CvnjZOxJeNhmg+8Pyeg8kQ4YJzccW2JtHYu0P1lgdMS3F1bCeMts0HF2EgnBfxD4fhs
1qksIrcJ8hzI65g/AA1w3gwQ2Z7u/1mt23txab/SaCQRCKX66cbUtbJoE9GkuwmRzg2ylVXEKC7S
NDL0LHWvq3WGuQH5SZkRhkuYANpIdkwDO+dmpseXIWHsvU2LLX0ZFWnd9DENXtzA6Hpc8wwTq4GU
bWb/CU24DWJfEZdO23KqCxSxEN9u2CCqKSoyo7Pe2Ha3W+3Vh8NnQ7r21urZLrVuvd7/u7mcKpLc
qNDTVT9oRYYYPW3N4KvqMs2OGTvxqSwOYDKSUKQ1JrbN8Mb+emJs4Qq7mMKwTLHkOAADqz55E3lZ
zv2AZtgogkI/a/FVoKBsHESoTJF85xpRlWnv5ySbPq1GT5sZSqX1QbVmw5ZL72EIf7pRbn98/p87
PS+HzFeXBZenbRtMCzdrFbqJ1+8IC3ZdJ+APY+JwXf09OvY6i2CLOeUesO80RNQkHbXIaiYmY/xs
ua96VA/ng3QGgZ0ySDpaw6tA4a71ULqWDvLFVVX5Lk3PZQlgl/tE93jQDL9UHdDkPMG1GycJLFvk
zilTJdWoYQyryfYR84/OYIdp6hv3pPHp09HXB9TzdAVW7YPSQZlx+kmr6hIiD3mJoi5G7QY6WN5G
owe6AL22uchDBwdqJoWjxpm7uJ5UsQUzjWfYotVuxK7QCwSPdUE6gTfDlnToWHk3Lfll7d6ZOu09
Q0uh7Qw8TiWDI1eNF06JaCpcU/Rn7+kY59aedOTBiAdQT8Uzw7C8/Gii/pdHwQAVVijZJx4al24g
y23tywYOhVY9uZNdgQxo+nKKgwCdXQwsWhShY6vlY0mcJ+YejDcZouHOJLXHW3Og0aBOVZxU8GVC
FwbcGHqjEMsRS5Ko9hOQFfdY+OkKuQkO5OafkK6inAPF98bBnIPf6zOCh3HCx4a+ncHwdtId3Mq7
n+pXDX7cXCrLiJKpz4eP9FAgagIQTd3IDeZZAOV1muVsNmAz3+TJaA6XDd57slKsVvl7qLVa9dAQ
LD8eB1EHK5BLIOxHjvuVE5nZ5GVHUJJIsd0WoOc5pcWkYmQFYCkywO9DBNpE80LbGpW2p3Kcy8fO
Rm8SlbqZm7ty9BRn4SXrIE4hj8T52zudwYZl2+POE/ba7oZaAAEvR23ID0Ypy/wgO7998tH1kQlg
WrK/W0ho8mPRycrmcNnU4qgamaKfYUbRXeeJEt29BiFuz0rzbGqaYlXhSPBhGlmVDXzKMiHMlaHJ
c/5jhY8HIJPtINiDNd8hBzHcBYtyT9xKLBA3ol/uQVidM2Zd8+OaWL3FwR6icwPTtNiDiPCqA8Mu
pUem5mw3il84zmWZoc7F+rQaXzJrwdhiuohe3hnNStQz+z28co2MuYaHyeBgG5k1w5SHiTkp6DgT
/tGuEjlwWiHc8Qv+Zd/6Aks7X6iXUIfcosGEIlngOD9XlurVLg9KspaLDGZXaKbl3FzNWAI/p8Ae
nLhPpjLfIThOlrNCurix0LoTVk+3fEXZD1F+DEHUwjkWo0fd5RcEd2EfUXzXdVL35Yd5Zka+Q3fX
Jh9nNeUbZVpwNCNLEpWl6AABhMDj2maPVzGddu0yAlrmSU3ek1U2cPqdBs06XKwOukepBYYWz3Y1
fNF0rLIRcTNjcUcLMuPmVVPxSOjMsGHoSxhZ4EcUOrxS4jRRRjPMe48oAa7E4Bf3s9B8HAkl2s5w
mqb0bjaqtr0zqg4RtZwMEOZr5slntI1lHg1ywha38JwGbtcw2Y8WH+x23cJwwzEBPD3y7aElVWJF
nnKAlz+ACrIJio/0tAWz2ebB2BI0g9U1rA2BR8XIlkrf2+QntLuchMoiQqCRa5ea5tXfg0w1oMe9
FBk8HI+0OBZDIHl2t+WyxkEduLdo8tFcEFfT6FEA/ljf6Ykt6TolhfZFBJqZxIaXt584OTELg85Y
FzsJ1g+qUpKtHUiURVdAPZTpR6pMmYIbtJ2a974HQgZ1sW18I8MJWXXvT0QJjLNozJ1V9A2PsVlk
7zWg0h3ek9nQGZBaWn8c6o68CQSMRHz7JakDqIgyrYkN3yE0CeVUAayoN5ZPfCNaGdVm4T96CKTT
aDCL/2HuzHbcRtJu+0LFAucgb6lZSinnwXlD5GBzHoJkkEE+/Vmq7h+nqk53H/TdDzSMRjnTdkpi
xDfsvXb2WYCvvQ/nMBObycQKz+uPj2ltEflRrBn/61f4IwGE8SpjPKShM6arvhDxa5zYeCZ7Tqqr
Qjt/GiqP3zIYncJyDbQ1rEpvCooodmu/XkHCG8TKcwb7zvZJS0Ivk4UPztDZKIxSDbnH5UPB/G8u
Y3fdQoGDDgQouD2yFib35nr0oKYA4WPfES3UJetYJ12wqgZ7geejO8xUGC+tSwpwGy1zAWxr1ZkT
uSkgqIlFseZpMUjYwn2wzatWojse5VsYzrpde6QwAoeRVS5XvMDZfHYKkMTrqzZsWU1WZdu3/hjv
gAkqejhMoAhjPJncDSmump2uehmuGO6RANolXMJ7QnSy+nWyR2mdWAr5CSNIsG/MhlnErEimdMY7
sxmD9GYOkVpFWl1TqXIQPUNkwyMEiJkWzS4OCg7o1s6do0PaPf9Qxjk+SN2CnIZOF8On2U6dXo8e
34pl3DM4EI1xOsNjLLMtrTPUuJEsevTfVtGLKAchpSM9t0W2HiY/H4CEBkjlm05WD/kY919gC/2f
Ko2dYMd4R974KRK5E9zzzj+QhjLUq6oJ9BW+yIsIrwpZROTkGCSwFoZIneHBLthk6xJuUIOA570M
ZoHSGZAif/HIrHmBV2+vqkqRwVK52fILVZLhYmGzuKwNclseNEk31q4Zr89VVZb10wwJgHfQs2Jn
pXLlkl+QtPpbIwl1WVbNvtr5dLEmOVcLVt0WEIpDupeR/aqWgVpGK2+G+FE2AcPN1uP1gx8uYkSb
o3IAdoqxzXcaXQ1nnQiT166EbRzV2g4eHDNxiGmJGUIw4Mpx3lw1x84hmxWxGVYykKORs82ufySe
TsJnCswZeRSzpy+vIuzpkMKYA2jN/rC4A3NUZKt+MjgaBkM7n4bVkl2S8R7ubdipH5CKcHtkgZK3
S2W23xZr9G6X4hn1TwFCZnuFoy70mGtAWDkYRUAGMahe885uqaqioQ7Vj8JonHeGEuE3rkIhViSA
GUXUdXIh2B27CNbrXhUaxGtNcGqFdgp1OZM6RIWKaSW2kxyPcmnlAsljt7hnQo79Y5iTu7LpRolt
xK5C6mddDiNBrLNijYGHgtNLNiVybxdx95sDKOvguJqQGhNp+NNoMTiO3MEC+IoUyeK5Zdq5GePO
SbY61+NDmY1mzaHVps9xhS8qAtgd59vArMHaEm+8jFEdY1Zcu92sP9N+RKDIvMn50MCaiFkUc8CQ
raLfjPrA1A6WNBx9awiVTCtZmHvDdh6d2d8EDblNK9NR2Rsm8cnbDiLMv7ImdopTJmAjbFyu0ieT
sVuz0b7qUMLhGSspsoFdr4w/pinEQTdEAbV5N+4SwH6Q/1LNhVeJzPwyRl8Oe3+R5WPbWITL1cpB
59nQAZ6AnPntdtRu+9UP2E4OCnBkiurFdz9RM3rfdtuPX91sSu5DckEgXjCFZbaJE/zNcUagf9yj
hEdgF85fKpl3UyQkVNM1lYrrHocpIc9Cq8R+7ksKuygYDC51sfCm83MgeFuVjcPavzfUbjYCcDwl
odbZFffH7jlgSv1KdwObqmqv8nx+Fp96FAMN30ghCoSQaSr6s3rsZWSGqDL2wK3jexcf0JvPl8zb
eUYxvTHTrsFMw+x2he4q+0B9GFdkfvutx+bJBdKAkU+bG5hG1XJjuKF7W2eKQ66SRQveK84nij/o
feGKqBs5RszbmKNius6o2kyDiVSpWsqOjrbvaQb/zEmUlMUvu9OiZUkdAryWENpdNkXCeYurKyBx
GblLI9dQaOIImRJ61frDkK2FPYC6iHGqip03ogeKbJB5N808kmPjDq71jFSahB8JBjvYYO4kb70i
XimFaeaUMzopdFY0mX7L+sRd0AqZNtu12uz1r34kC3HVCLPt4aeAZ59nYPdENQRczcu8GM81RdeF
IzMj/ZDZ7UcbpHgwe9BZM09unB6tdqxIALO8+clLDfEMf8zgC0bRQ2HFfYuJuoqLX21VqHSTkocD
thn/FpjGNGyZ8fGKmtEUj939xB7ABr+v1Q2WZGtDEIN9k2MiRVfrpc4ecnuD6bsfSPyxsa54At1c
EbY3Y2iSt+FNuIuw39wu1xgFWlVo6VeQlzkwYrFzsqH1GLS3Da/4KhvzZ0dhRulKp3+aYEiiCTWL
W3ih+zSf021REg2ydo3A+sLBm9IgZvKQVLD1MHAQSuSU2QFuA2HO9ROsDrEyl/qlCg2mj3HuHwLg
modapXtABM3Fc/J8X6d4nxM3aVc82cbOruf2qoFN1pOLm62pcnHmE2qsF1U0URvOPYKItru0dSHv
R7jBuMIh1nXSfkszXOT9tc7IJr2BjlqQj80DTAwLoBEO7KHAboXBGlSebYwbNpQ4aAhsSiwUn7Pl
JI+UEGdiWc4pMUG7IEj7j1EH5PTWRanXUCCZmyTh1TDYzrcQJMvdqMot8BYkIEPybbscyV6FHKOZ
QC+sfSc7WfUCCji2pu3sdWeGBtfWfzlQ3d0Geu6iHObseqJoflfa5HLPxT2eOsYLiKyOvbvA2ujQ
Kitb2bfNlSgqMSqTVOwkd01d7Tzyug6koIkDxM5tE4YJYHazvF0opvaBNIly9OWlhygZBUFNsFxP
PdAG7DkQwmEdmvvnvq6Ck+qm+oGH0N+nBvG8i7XIVdyV6U9A4482iMpozpty38ryyLARAvQIgG0A
PXrT9mFxQsNJEJoBaLHPgWcayrNWS45dK6G0ZNSx93MzBChvw5MTjlns3BHFmKlHf+ssrOGtvjiO
SR1SGmf2sGFkWRHHILyt1YousrVtUYZPD36wyAuHwqbIFJ/dWZXPpSmSFc3CTaH6dOPgi1vFrJlO
kAf0vecZ4abHUS3XIIGGk9f103qeivzYdNR2cIrdF2Qrzh2Ohmd0zEAIqGF01A0YP7WjUkq0gavP
4+VfTegVUm76eZcWrR1lfHR2SoWaWCWd9hsU0g8BVcS99r36MIx1fXSSsd8SbZCeYxnqyG1IExJI
eiKoAVRiuvtRsZ1DTODywTWJ76O9zJZzIWkXuqTYU7bAqurSQ5zK+IcvAXxeiduFE9z7dL8nfzF+
Lk5gXAZPOusxjm8mDFttII9EXz/j5TNPrGXHTYCV2BkGFHkSD7UnSRJsarM5zXnR3hRYUBF+wPHM
UVb1E/cX2xgQkioNmMkykuXe8qoo7xX9E/6bDWlBBDp55bQrrQkQXgILsEt10wFXIJiUsS0nF67j
cVf0Oti42rntYzN5VvhfLxXFLvCixKLJsowfsPSOcYBhoh7NbpvPHqxIa/E2mvOqCIyTGMhroonG
BoraGcFpH7/M3iR2w0y2EKC0DaQQsbI7y9iOpi3eJrNHlzqmVgQUgQZeZztQC/HGdUfuIB6QM/Vq
hZDVm3cwxaO6Lb6hV4QbaVjvcip3bl+iG8du473ht9gXoyePaW9Nu67lseRQckjv7dehU37B3eNt
ZCUER2++ZK6TcNfNz9M0hExb/HRPJsUSKT8XkUl5Ia7TIhko/zT45XOtFr4qE/M5Ced0r2Mj3MFd
brbSILsL7LGIuIOnja2Aj/Yxe2azGqrPbrZgUMjwqzQ4r4EHsw3vWdcSZpPspTsNOioAakb45cA7
QLbNJk+9qMl/meH8ITCn5MnG7mDUCDFXZmdlJ7edfL0iy+KltEpgJVJBAmlJqD0kQEcJrgTHveZz
1G5kLzbZnD7NnjiRVcBfFfLsJCSLzZDQX+KOZy4tihsjYwoEJTc9wMP4xMmwCQoXGF1ffhpZld1g
P7gUSF/3hS9pcZbrI+wb9nFJsVYwAWQiq5p1gxv4XDkQQrOYdtAnMWbt1ZL9ec2YJg2vPcRkOxdp
V49+ZjQ73L7p2p4SvRuI9lvBdruNmXVHZJv+sAGLbzvPNHjmWv6Fwt0TwWRERt1Ox27MLsMA9qAK
y/wq9AtOSQiO3Zqrn3Em3keRqr0FwHE/5JM7ooty+7XOhi1qvXtvKT8Gli9dpJBjY2cUj52d6Gd7
KsGXWKQU0Aor5hV+J3e9xwkWSs6YYaYcxhlEUj1sV3KUwPaj52eFz4h2NYMi3l+D+W7chW6mBdq6
ZaswnfEnE3qcGcaKRsRmmK5m8LqMfwol1hY21r1J6CoOGxKDNSC2nFnHFUCQ7km4e4afNW6x4iEP
TKupf62cnLRRU3gPZGAceEQkkawg5Gj638ntcjaLZxDuCWN2XM9h8RrTzJBl4NWsNYkfKIbEBo8r
FcqqvHU2oKrBPgLgWWckl23mdok/qjDs4BU6pGDlQzqyZJ/FHTq5bm3TWkWyrfTOnhz+2QOEOr9R
Bw8ZcEQA5VO3dOa+i+3sLYOJv9Ik2hDw3o1EN9bdISZidteWPcnjuaGOYBMCXP2edjcmptQ7QBP7
gD2pNyp5I40yvnTVeAdCkuSzsF4Tv9hHrm7lhqiEV8H8JgrBqzxaWX9CjgZH3eem5GgWJgCPtj3Y
VntHm8W2gHLslGadjlSxUCoVlvUD//F+QTCOY744FH7w1lFxnViKxKSfM/XLF2Mh/iH37/gThxU1
b+TpDkrzoIwjtI8jknUmt0HlEbLMwASss092ADfZlTla7CfVMgh2VXL0yRKJ5irbtMIZcF0JuV+Q
DUDCJ5sH4eiyraVxUG5vPwkvx2miQ69+iNviXAztLzLKJFurAri3GV9Xw4ENUhuWuqk/4NlVnJp1
u5+SeO2I/BBOVPIQrL1ngHj3PcqBLb3OsRLqvWiVC4Y3yR+44Yd3zPgiMozU37hELLFb1q9mlupT
m5uf8fDWmMp9J+vxWbqC5zIvunXrSEZbaTbUT1ZK7s/kGxsAL3iwuPVuZypZxuL9dBvKMjx7xgBB
JiVNUjHcT9labgkauB8g36y8PjfTyKjiOkJO169rb4h/LWVjoCSZ2h3Zmkd81frD8PNrIHnFGo7E
xeoQEojL99WJ82GweMTlR1oDepOfg37XMYMvT30nXf+imukVmsuur8NnbS5q1QJ8PWfsJpjXmmAy
TAl0a8K0PTpDZVxw2qjyCB7Mnc9twbP9syV/Lr2QHjxB/u0zBk18KNjHgVXNrmP7mVi8ciAUCAjx
clZZHTho3NKkllsxq4yrSYFx3VFJgxoBne6Y/W3INNFZt66dGo+hz9Bph8UtXW4zlhrBZ2sXTg6R
UNZG/Q7+JTHpq4huBiOC4preROWO+4rjI/SOncE8HXFkn9hPLq7w+gIUmOzwmiG3+dz5DtwLIwxr
dw/mpU8u9mT5FlTNQZY36ATTN2NGsnhwIKfXO0xhLEWIFamy5kRgfN+vkkIEeu9bI6HAkRHgv/0p
KPLqjeZtFBf4EcX4MLRhGxgQnzBHZ0hOJxPWtS7s6SwZHuT39oC95RdYqnHBpn/tyMhsZXXNm14L
OU4PS+p6BeCXhUsxdvO+PPU8B9ZrTA5dt6/6SXb7AHPUdDGDJvZho9BPvbB+GZnF+bk77irk2yM0
DkFSLp98SNkbpkue6W+hITaShRM2E4/TbQmWb0NfA+dmARD7ozYxae4ElDn1MjV6wu4mg6IlN4Ap
I2B00l7GVydtHOvOEgnWWRIl48EyIq/TgBOgJ9kj4xBMe2m7LjpMEvx7lfD2o0ed+Ghrs/Yo7IjJ
3aup9cQry4ZuDggXN3FaMtvk/v/04QqLTwSThRjAWMdNsUVm6eBtT5SkPiIxpiHQwwdO8tYG5Jh8
hwuQrw3dDU0KYV7lcAv5CScauC6sf3v67FicdKd8vSOua6xuzKKVLtLyQr6R+aJYTaRYOVNN6sIB
nrz4VYd9Wt/L1GGIPRRpczaDKYWvFcyB+22QJIi2ifDV9OTljfL2k9kmxTZmmisR9CRzuKfsBkpJ
HHQR7tzr8utgDWNMPWoidI/MyhvNtZNNlJizAUb4JCWZKdHkgRlZeUFVvTPJtH8ONTEEO0EXml8M
GaRy63P1HWu3bN5LJfGqxok/+Ffx4hZSfuwwA5iduzZXH+lsmJvejccXj+d6szB5v7XcsfwkjHcl
8fedPMzMp7q7NglxzFWT+JobsLZudCZf6UrsOxFbRxLDPpju/xjIR9lAM7Sf4B/dpHYRrBJFfG1t
lvzkocmxXQCP6UafiXiXSXEAd8xSt0qMO3VVim30nFr09WAUv4umj8/4vYoERJLjfTLF4IGus0U8
VNzDt3HRli+p2xo3jCVuFWPIHymQre3UFMFnpSGi1XgZMkIVnbU9DqgsxqKp3nEEtWxa3OyH58/j
J/tb0HhFmO/IKNAPXQIIgqRm0wGeuAgZZW6dbwkFGAE82fykXvJz6DvyMRafbM15Y/ufI+6jbQ9o
X9rzOwKUlQyD4+SCZUH9kKyEmTdHRpnmvm3oBl2y67S2bp3uy9fh0Tdy3vY8zG/IicJQnM2YsLSS
e9F2xWaZu13AwbDNKPFXQBV6Pmm0ZrBfIjlN3wg7TshN9gYcty2OuuALqTkEGeOjQd2xEuRR3iEy
VfeLsyQ3wPgl/7FWxbaDpFFGC+I5/wc54MCS5qrMsbqR59Tt4bWLZNcbdJLExJPLUxH++IyqgKOU
2qqNBjXoXSqG9D42ms4Fhe4gqbgeBtU+79rqxBHOptsUCkXZlBEuETnWSD5Y4rei2ScOhec6EG3i
rOe+tL4tOPX+Or0mpmy9hpnrBt52wmaAleY9HEJn2uGKYXeg8Gxdg4Ty8LXkVYJrxlQL+IvPUPHY
Oq0uyBSsvAf47RUhT3EBAStl04BdKx0qvQIHXr6AIiQ31HLmGpxRDlJkR5/OBNqrTAb8jHAN0Phl
T4ATWNc4jxLG2za51SNWlwxmRxPFbcrGR8ad++b1Mv3FLoTN8rKwiFpBHPKTrS0M74nqlx4TXPFA
MgefA712WRKy+4FynK1wxihYHrarvtI5J/OAHZEFS7oahbvOeKZId/MlMgVTENC+HcbFJIUDvJu5
Zy4YQtxBq/NiF3PNcAtioI4qCwnCdvCqkQW1vxTvY1rO4WpkMQ08j8MjXc+u3Ze3vRNk+miRH/Nz
6NgUMnEtC9ZcRp2XGP+aNl6bVUw4bBZAYBUkwFic4mU3nzDcD1S/U2YdMa0h+S2WzKtftR6NZB+k
HQWiR6l0UVVsXxv/hWJFZnbPxoxKCThNQbbRS+0BcIhYzDKR9CbfuuSmn1U8oAmf7lyLBZ5q6OeA
PRclnzM65ww2GWnOm2Zw271Hiiih2EZsfBmQpyHLO+NsHtAfhEiyC0JqIj9wVQX5s/B/xWMpinWs
TElAK7SeFyEgwuAupX56TYbcEzfFUNgvk5hlZUa/BRoPYONZ4xoO7kTAewLTgm2IwZIkzokrC11/
egtkZT3/lrITnaaKjKGAG+DgVqTHreJ5jgm9Z95Fwodu3n5LQNrZiNeHjVcE3a3O42klQNnWEdt/
9f0baZBJuYDz2TDxcYZt7djj19A49q1YXMELyLOzbDF0ZO3hD1HQfyUk/I8mJax+/9fO9G8lh3+x
Fv7v8BIicfqTPur/sTI9Ttmw/OyuVsI/uwb/+K5/+JfQDLoh8rhrkjtVCqzX/1ETer//4dQLEfHh
HkKlxe/80zXoit/xEjmgWEK8HUgTEBr+U03oenierr00GGgPVRp+wv9xUv5TvcUL9w9n5b9Sc4VX
Fduf5VwWqjLzKl1kt0C24h8C/z+Jc1CuYNZFWxrBb03fCjcsVgQTJKimyGOnyZXELIXF0vH401+O
YGPX1mSIO6BK8SElwXvTEtrAEZf0oNSG9jF19Hvbq+YwxMq6rXQTngqjTG6YbY9nxKwN6WR93pzJ
JcKtD3j4TH70xvOEfWivjj50Xf141NkSkGSY9BvfaLnxAU1MJ89hl4OpuTjm3TAw/myWH1rk1lqP
XtAfmrCZT8noeCfIpI+gSMj447t3UAsoH2uSegAbJN3bEHt6c/U50pe196hiagKz6w55/TgGqH/T
ZCdm0nZLdvPX9jFjrjgjZe5SAgylzUItqrJS30NwYJ3r+8SFho0dDS6FnsM8lMRAJvsla8ctqV3j
18Qds+0c92fXZzQ/Tcb+NmT8ZVMvHNkkzbC6ymFjON14hvUzQvRjMxTVyK4P02iLCndvwByOUTuh
uSij38x6Nj5tY0EWiMIzGqsSRZqVzUfdV9cgcURCP5bOsj8rlYv9MDisTxvUUT+4Q4iLyeb2sVcO
RgGqtD2iLOKXEpu5Us1WI2bA3adq3o9NXR/SJibzpWZ8N0AE2geUV89Th+VBdV5yTpxFnPrUo8J3
i37cN2nfA3uEYHpqRGOtFM3MAUqXwTLUzMLIr5pd2Jj5eibkRkVU2ihVFoP1tyxZDsJp7NfK837h
tPZPY6cmOIHNcr+Mrndv15TtPuvfQ6OccBdIo9sBAexPpLxeweaFf6QVKYGAkTWJMD6gAKq7Z5vE
4HXcW0zLbcJcZU34E00lA90ABZJ0DOuJJI3SXruyZOGbEQTtIT5qtdihTLSgwC31Bf/Brh8K8TkJ
wVdxrPPSleaaJLDX0K7kdhp84pMIwiGbTkL+SCb3XPextzJNZlOlQLgiYsI9isoThypYKu5nZptt
iA6IIFPaqNF8QRAOr8Mne3CiIjMYG8fppvRJyx0Ak23SJnffkC+mVPxGQi5xYtenOASwGZmQf696
Bdo8t8+tt7RM8d/k4/iVgP8ga8qxJexPG/5eq60DAgq6AbPO0l1SdjG/eANYFpFt7AWNY5QJL16F
MyIwh5Z4oxrF/515L1Hp+7a1YW3sX8PG9bvdIYLoWQl/0vh6T7Sg74VhdStGos7F6sZTmQCOwyVm
7Ryoubeh20EUKNkvUuMhcGoBoDFcYKs8+tZZSgbqdV21e2pa1mx80DzNGDBlqovPSL3IKWSXE2Om
Jj9PvRlA4p5pA4k8H90JEX8FnlE3ewLirbVtdCb73OKtCXpzM7koeXhU1Q2pp+V9leoXEYdirzwi
rP3rKAzxZ+fcahcuW8agaQYIsTWyoriLFTEybjEE6I4nrS4SIqnahE0OxKGGnf0CLlbvnWBSt4Mz
ip9Sp9ZpDhTEQHKsiIVDvU/3DcdwBQJwuKlcE2rglBj2GZUNLTmA4F6ukWfVlxRMwylNKy+OzILc
QzfuiAZZPo2pm89p2yzfkhAnKsrKn3dt26cr7ZJu0hOphzasDH9ayLPWIX/ezijm4YjtbjrZBQpZ
wNZbiBrPheF6DBqnHOOMB/VyOgYK/9Zt1rCrXRlSFa+SR/3CFtfMVzmA2XtUGecgIcbZCRL7wFWW
IpTU2MpY7jR8QmlGnnTju+3BRF26S8lIbSH16Q33DaufyjjaIpnWes4GhoIcd6Uc2wWDkl0SnWa8
lGrwTwsM3yem9tsqnAKQc6gRRNfY68Hmo0sIJroVP17Duk76Ne6bBNFFqm4SCn7CiwFo2e3gAmgZ
vxw5cGPRyB0cgjwJnaaApB8UUUpE7aoUPcO5ErVU1uXLOfPzcTNm1a6pwFCGbv3lF92Psq8OIhzf
8FtdCOd49I0shL9Kobr1ax/2PvANtYL6016Xox8EqM1nMhyTGw8KKosmp9ubGbEWyhmcFjZLYu3b
hZMSCNFlDpXzZrBT3pB+Vx3ToLbZacXtU8FS4z2TVQCpl8WCJCR4hYwFAQqc6x92iYZrnC8gQW+D
gQOqG7vvoZPddrCJwOZgRJ+XTkxphb4shuvSMmckcXv9aRAkQs5ucO/AN97axvRZT0b8OvRtisiZ
aGzgHwvXdlij2MmQuweh4jBLlQsbkLvRcILwAd5QQhYMCmo1FsE9zlfkJ6q4UUVSypXHBYy4xpiq
vZuF5mM7iuKjWpo8j8ogESsmJdBSp5pJPqxgTjtVorYr4LoSeboLMNWsTHhPROuJ5k21DYLn3FLk
horGP1hI2T9jwou3ll9TQi+Dwx5l7r3vhsXebVhW5j1cW/DEiBWCW8JH4Qz5/dEO8vmIZyB+oSX3
8tMVC3xHEN6XNRGZ2cVcYn6j7xPoDY9gUMRuIuZgm/QD0cqiFYewQAUeDF76Q84MCJm5Owaio6Q9
1F6s6w0DpoOQ3C6cywG/eN6OD6ZJvp+nT56t/dtiNmdUqKXV3gPZFR+1Xd6NWI7GLWUVbqa0oi3i
LYZeO4i5vpuWWb04hfnaNzxROugTpAWIuViVJhHAsxL9GtMNq1LOs03LvMdt7F3t2YGDK9E15Vp2
FBHs+41y7ZWt/9ZmRF0lrdOdYlPGZ98u20va5SMTil4f2B/LdWrIa9seMFglmpnbO9TGF//GEkcs
egPulTEQl0TG1ilJA2MbJvMAnRBQnteh2Eyq+GZJfWeXloZjRZONJJAFF6pm4pCXbajSndG39b4Z
q/MU5DSAgk3hcXRZFBljajI7nxefPYxbbJgEIOwlNDXeTDGz7wHzPeaQwNARLDIc0pYvvmtkL/ug
DudLQ/+8W5JgOdLxdk/5GCiuEIvcitFCSTRZprwbpYEpA+Y5+es87B56DB9hQFbG1nsAT2xAF21N
SKSrYEfiX7IVcWA8Fqnm4GLiiSRq8tuXpcvlj86BSHNDSEH8Ew6ash7TuNZkNbaCXIuSBMfVwtKr
y8alRMWfuTb5Vpmx6oGS76BwB88ubDyob7+awXce8UEE6wBNEIN5NhiRN7TVR+i0g7k2y1xi3h7C
S+cKcr2cKngB0Q3Vht81jqB/dhYh3VQkafPoun23I3zH28qxWB68nI+KDEBuDyC9c3UlFs9dHlBr
JejIKrtau54moYs3/JYt1atLLbnVhKfDqRfp5gr0+RkA2l5jsncOauYmFT7cPhbb7YZ3Qu410Pbn
Wi8DQO53iQM7IqUcoaHJeyMyQuxDKrEKQ/MVXGdVPwQ700hk2Q1q9sekY0PTDsb4kQ/eJS+G7q6H
RH6gTrnvXLkF7X9h7v/TbkLslvWDNEPEFMsDPN8v6AE7ozHFfmoW+8ajWJqC6VCW4o7UUYuhn3XQ
S9VHgu101EsWEwAGD13ic/dokMgchAUbeGr6yVyXbrqzYft+0kanHJvTTIkWDnlOrLvfP5BwcgU/
Z83UHnJgfMZ9IwZP3BtF9iWoYO9twxmeoEw46kqXvsLS5+TeSHrJC1FOiKBIYV60Uz3GbAsjsMzL
WskhODL/gNazTMttSGi0GfnonClz0UWcgsXH3YyInJyLxJjuJ1MRmITtx0CO0rEzUnxJzIq4s+Yz
Wxpj34d5tg/ahW4hZTrFlpDlsZGUxh06OB/nlRqWi1uO2U/T7RJarqZZZaDIr/TdcQWQ3rtz7a4D
h83YpNYWPqerCwmBxkXqTO/Kshe8nqUB91hJFj+j6pCLICWiWmrTPTMS0Ht4jzImqhlxkpw/3L2O
POWDTSJBkOhzNWBZnbI3n40/CKpaG4er9pla2991sdL43yssYOwrrLt25nJF7vKAzL5e1+qtrhKk
VEI9VtkCSFct1R4qeLcNAjAJSLaONSIqlpjOsJuYUt7jz7opXXnnS3wZYK3kqwmM7UEWM+EVds6e
a7bTM06DdONOMOpFXla7LhfJAWhyvCMxYdnMlOC3hFrb59TSLPoq392BeWB8ngt5n1d8vBcbcK7q
KwSIsz5jZr0X3mjduMNkHKZ2Kc8xM6DIBGkPoSOFoLhF4V89oNH9VjAdWUyaKGosw26IvkhSKm5l
1Dcejx2Iyh70FlvA7FkAoSHJJwkf0HQXrzjnWHsN8Zi4mwnBxlNHlDbtQwXlkj+gEjdJ5vJLkSX3
hNYiG9R+DXW5C5d1anEiGIvlY1UnnTh167fEccOLZbh82pBtjTceHrx+nbTGW4d8eEMsKu8WAooj
C6DluIwLDWvp7AvQhndy7ARtZJ7cLVOMHkPW1YPnLcM27cxlJZnOrqra15/dSKJ5Doi/Wc1mK7/b
toIIxBCdbGvNOXSdiSLwubKtJi92XjQim12T+8XjKGdzPQkP1eoVxsgsrzhnOTj4UVD8KGQAx8Xo
ZbXpWhetvzbkYVAx4z1zbrifseO7qUQJSv/hXn8Wdpax1rcVkO9HpOvUhDao6reKD8apnyBDYhlp
z8oRcEO6eX4KFo8Zt9IGo/15XvXwsX9ZAytq35jzAyF4+um3xqvkgkoSVZNnpdenC6tyGzt7D2o8
nkDzgxCT6fSbEvmSM+jwImyG497EpRQxDteXNvcvOJRi1tZhQrWQ3dN25hdLW/Pdfz+ge2oq/vcf
QUP/djL3l/nd7mdzBfn0f/+j/jeO764s53/vA34uuo+s/vmX0d31O/4xunPN36/YNxPq23VEFlwZ
hP8wAtv275Yj2PSyF3ah5pqYIP85uoP3xe/gWDd508y/ju7c3xE14hrGDGeFDl7+/2Z093fvLRND
epfwagPGD4xd+a+uOiw1MrdVNxGhY4dHcondI+Oy7v9j9/yXf4uL4pgcYwy+3t84QCJrgyprCb0w
4mw2mG4Uw14P1fz5p5f9X80h/zaF5BUB5CcCGLEwsMO/297pClvH8dMRqVqj0PeYSJRZ5+1JGMiO
QtX9s1H3y6kpLHSA//mv/htdQdCv8hdaATJ3E6Jg8Hd7Yj21jZzseiQFqLHi91IyR4EuyQ4Uycji
mN3/Ye7MluM2ti79Kv0COAEkEtMtai6SIsWZukFQEoUZSCQS49P/Xx3/HW1J3VbH6Zt2OGxHSBZY
BSAz995rfeu6JpxHsi/R8dgGYZQ+G0c7bw2Nn2TLGZ4JjzWA/GdmE5COU2u7bT7Vg80h8A8/6+93
AxgTBAguAqv7N/ChDMeRTBh7xLXkmvs+JBwqlmgK5j9gXX6mKV2+Eo+ZHa1n7jjC0l/hm+izwukC
d9yaqjScUF0xe7fC1N10E7bAC4dYDeNavGZRmrN0/vMN+e1DhhzdhA8omb8JjPzF4D4YxIudW4AY
6S1/C2s+uKKm1/t/vgp+/J/63rzOPggtbvuFJIlz/+fXp8PvmaROR6RAUPRvo0/hPnqueiYr/PWf
r3T5k/7eYedKAZM4/K9QWukxXn6Sv3XY8bHg1kBMt807h7KC4DAKzJGuajjP1lVVeu2fslT/N98g
ehXbvQDVkSf+G9rxtyvmwyAHcNikrFH2H4Fs45byW+sPqKffHhIWRAaCgedfHOGwEn75XARXaVlw
FRfny33hI0ug0Un9O+cu0Mru2W2X6q997P84r/jTNX9d9DDXLnLlmiLsLkdIPAtO2X1Tte+/YBtH
vMOQ7PzP9+/3a7Ik8Vkj0nNt1vRfOAABVBXgxqPgmlZyHovV3DnuOp/xH3HwIkaNInJEPJH84SX8
/bmBPAN5jaWJB5Qmy8/fb0qXJiw6I7YEi1T3o6ezdwgLfszyG0Ao9OvyD+yR314JVkD+cqhjIUsA
4v/5gggekr7qPG/rGJwNTqQ6tR3suiDhKSys0z9/q/jC2Vj//mIIwFFsYAIwl227mIl/+WKdtgOF
3pXjtvfpjR/IMy2asyoss74UBhX9AYtencAAX0VzAGXEJBurCdV1BTX46Dm6c97nagbKF6cEROlz
r+g2ETAULNaebjUKnha9GNaBWSGXAC0u252jvcTfNQw3xgPLGtTUJehxUQ3DZWAxakLd6DgMud7U
eqnVrca0I6+WMXCa87RSabyEQC26LeTnTb+6J/LnInxbNWHjmAxSBHhFFs3mq8w7ZIhLuEzt9cTs
xT+ONkrXc+EzbnZ0TQlKFph6bUnZ8k60ITHKRB7I6tgjHrPZwLZom01qM0GG51TytI+IiQ850/M1
TmoCYGK3UkN5g0WA+TktIESlqeUVd1MXTcD2gXSOd6BAMnffiUC9KiItUHGuhaf2UH4lGtmAqNK4
0jaxcQ6xTbehLR336Kd2/5zYGMhpuKSlzi4F9ZJ+Y3WUaHeUSMWSbZKkR4SK4FmUmJX0GsgnY2Od
jlW7wMgSeHNXsk8TcZH7hcTprDjxn5eZic8hopBx4hmGB1WcIH/rCk1CeBS4Q4nTYYxCx8uVyWd4
GpN9sBcn+kJn0AwobpaRyZANLReDg6zm0HmY2C6cz7Lzip78iKUWhxWZnZood8g5xV1emuk4r9Eq
9hnIQut6ymbqdcsiSvAxaOu5IYQtdXtwXgzhUQYYNJWuU+DaJEPML++E0zfraexILwNrAnnllGgC
DbYD2G963EXjvBSFBYE9IQbwqu+575gkVkv11+ioo0f6ZS3B8EUyuDEB9N1ziOIb7BCo2wgmYCLL
Tzg11bKn4ZKc0IhBHmX6UVXb1ij/4WKLQjZFQFN7xbrOYaNW9OC2je4FoxXdeO94gjkwdajUQKQj
XwlfO2PkR4L8d9ng6B4vqdoA+DaitjsrxobYPY/GtR7praMKcl1CieKWlhiK9HJEYzemBREzJNRO
EFp4bH7w5JNi5rdqJMCsT5LnchhhKF1cgxh5/TlX21UJXgssSPkZqDXDjnk06nMz4EbfWTgRuy2p
WgQhEgE3uJgI2vSlrRqATXNpMcJKe+H2GwvX21cMINgn86IdsdoLf6F/HJZLRgeUnPh4XTFabKYp
cb5jkNKE8akQJto6uC6m2Sox+FEFU6kQZKsNlZPYWjQeGiIaDArqZe5duRxz7L5y3+NAV/vFDQl+
ZAy/Drfw6gxE/KxSCKLR/qtH+I3kb7EJFvmeMVw20M12u09LEuGFcbB/vg3pZL9aoMJuYZh58jDk
MzIxWMxlftI0g2ZyAiwRPglIpWdeXfuN3tySUrpa4gGgzRp9KcUSpvsOOaaF0S50dPSFvkCd3bk9
hjF4WRii+HNqu+wZGKnE67JDN8raIIqb9ItDsF5/5waD7q/yyhkeRjf1spPd4jpHw2NIOWGsX7Ip
78MF/u3JxdxPUCCesuJakX6DlEssvbjr0jzo76egFRKGitHWeKzhyaCXbPJSfy/K0pkfrS5HJc67
2VTM1XoZfqQ+Daw9oUgoi8WQYI8eFmvGJD9Nq7WpaMRXdyjOhk+iRku0HxGd4a/OVjylMne/BJpt
hlmdv6anC8jjs02clEZdu66fMZS6r3No3GwXFSP2lyQZ863SlnnLq7y8om06fRA3sf7IClKXD4bY
q1tmFKu+IzfWek86EX6B2xQ8IqgtYZDkjE9iwp/6j4hM8jtbDqOzTXxPfxCjKJAT8d/EA7im6Par
10T6VLVreSjYaMw2HC+ZhGXVBj4d29A+eCt2g6MzNczu2oEgvTR0xw1u5nTYjyIXpFcZH0jeJFv6
+Kltou4Mpbx1NwEy4MfcYfmMa3h9SM7zyt8xZZ7CeGiK9o3oNsb2dYGh6lhTgHTbUVyIT1jQrG+9
ZQ/eZqqC+iVaWv24uj7a2SabGa732hUfc8nsZi+61jVnoh9HVP0ZeeVD2vKWJ1hrjziGE30iRNp/
nzAN4QzL5uGVMBe8r7XEdoCCcZk/4UJfP5PGYenNkBEch1PSBzOI6M5ed7Wd5E7sYHdrN0QHtx+k
OBTvblks0D6jnoYbdLqg31aepCmKPF3bh8pGekASdMFECqWDfgTHgOnWGdzxHfyh/Y20QJeDFZ13
O3atidGb48P2OSweHOcpYCixIVNbMkZqXLNriz7lLtI7Q4W/ZK+Lx+ene00MFh3kyQZDMONz3GY4
AhnG0Kq+w1bQ6a3pcUMdR7y+dpxEsmPnhlFJEsCaW181SQGEqVotssAxm5Dol4vbfDGCqfGnhU4c
yXmSvePRXkZpxXU0VjfNNDgOLOtQ7Rq7cJNjQJbnR0ZLu9g0xFKkgF489c0Hrdvvy6HAutTzjf4o
wkJD0V0WHgVadpjrOqY4O4+g5uQwM/9RbLrLbRJOzM66IGJcEi1L5tHO96sXQSZgv2+SyKOCxf9S
wkNE3gpBi6MyFgrHy/YOblYc3Q5uUty4bX43azJZNzjinfc+tTHRElVuA0MpS5wCYrXCd3AEyWtr
G7pb5dRirUhwpD2tk2Mt3FlHMi83Q/tu4dhn1gS1kQdYi3GJTT4TuenrfmbAQhzJXke5vk+LixqP
mkUNG8R77XRoJubyG6UU5GDPAxG0I12DmMleGNwCYdJdTBv1stNORoym5KjzNWcxvA/ZlJttzWR8
jcdw8vu9bkpMDoZTl9mZNWS5dDAIET8e6oCMaYlh/IQENKg3A4aqtyociY4shzVBW5CKYthd4MRR
nOAlYuNWg73i2Bb9Ee6EflxC1pVT0lRDCNuDVXMb5auyP00pNoFtrkruamlMdg8CjIicCT3xJaRG
L6AohlztXHAe/n6tvPFrEY4lR1XGTOS2Ax9ADwNKo2BJ8q1mI7M1qhnEMQ/ECl2mnwoIdNPR4Dqo
QFBKIkVWqZxT3ijB2VGVeHsuE6i3KpO4kbK6xic3+YG5T1IINucLtJidhwgx2EmXwR6OXBzSlsjc
204NjTzYk5/6x8AlxnDnFh0H39zp85cJys+7FlMR7pA5hsFWjnnwI6kLBZ3ETYC7jVBdfoysjQ9+
NURne1IYJOde6ecRl+qzESmUDlQCPM8ZCTcHE/XeRfMUYItMW9+Hkz0s+pkG/MDeHgzq69wyymry
cXzqtSIREE2HOgat4UNrqHY+OIhQE1A8kZuH9Abe5FpLRJ5z6Tefm3ksMJy7KsMaVjvdS1+OWE09
LAA4SvwVSfDgAG+1RhU8W9hQx9hdiMPcVbj9sQriYbhM6TVnUo+2BqqRXnRqJxn4ZbxppMNsQU5O
6PBlGFyJmsIozrDz3qzgSYj7RF8WMKLFs74ZA0rgWHN8S2Jj7J6kR29U0ZnkI0IFncT3H5pgluVB
OV5zgwRpfdWc7IqdOzPURccTcZATNLppQ6/ddGIi2rwkS2JxEmrr+hO3s2O8WTCW3oggE599PLdf
MoxdjEvGqn4wY2E/CLE0T30x1QYItkk+SMPsGHSC8riLEkZkDAhLeHVLvYTYVkw/byI9p8/R2hHZ
nCLFijYcredvY1Y3n6Q7X2oNbuwYE2/c97uRaHoOvphBAZswE2bVMqTFqTA3HPy9i19X+ZbLwCSY
xYslB4/hC1MnDHJrwZc/Fm1z8ujyYzrmoPp5ZYXUPBJjW+yjKE8eFjmwiUA5BCezSNHheR3UD8jj
A/lX6dx9xcSCbd7PXH07FQmlwBxECL66fgX2CyCWCE9Rq33QJtBMqgElNmwiLGDbDPsHuL7Zn6D7
gn6Ko6bzboi+cpvt2E/tA1N2i8VZ5RgTAbpNgIwSdvhz4uKQjGeWoicYKtnXMGrUfKzqBJgDA194
F5BJ3voFjgM2yjl8gJPkh5hZ2uGL0b7Hf6aTe5j62WMCC0HvOeRBKE9StOzg9kWbaJLC4eQ/ICSm
nUALUocmf3J4dwhLhz/TxgSbRAib14aFnUAzO4gD1a1ozUeeSQ5eUv6oYTC08eDo9GwycMeMp3Vr
Ng3/TKGLqIhXBJAVwk5BxbobsSa3O3utomDT13VNhVLjP9lOlsbTMVoUsfGIem3GGVsLImtzz84h
29gBPAFW3U2LY+GSu+UF2UEzRkoYhDoukrqW5dmbQu8NCaTEcekVwBIShyGIHhEkAp8qCLoWnAWu
UAMxNSrgRjVxPoEF/4zejAMhIrPpbUSX8kgOc1JdWAjNp0E7WPNpCEYsMdrm9NGtzuWQ62h33dLK
vXAHBpAFDHiW7m4m+9UguseUxxJpSIMYi8loGDm9+HaJ73mb8rV9bsqC+eLC1o+Os7LURwazgwQz
8DPoWCIKsLAOWbydyoLLpq3JxnaFGPuHP3vZPaXVkO0ZzJVfOi8fPxgvzc2eUFA2IV1pyzvMPSBE
GowSYVfrlcgcJmP7P/D3L+1ts7gSJtu4LlHcyqHCakNZGiChWkS9p9wuPsi4x7kBZbo6ED3fZuek
SfHc0CNy8ZSma7nJ5VJ85LDmF5AlRDSi4hfrgtdQlv4mwD+nYwFz8No1ZOgNQ0WMVm9jK4S+Q0mZ
wfl+FwD4rkc9m7cxtfOL/oqFgyT7wtwzufZkHBI5VXCsdQp7W3pe5WFSSkla9o1KvnIQGJrL1Guh
WrV8fo6iTRfy0bHKTbEPFvBTEJTBg+U11tMQVN17klQre7ibp49DfalXiqQdpg0uP/9h5riUbaI6
R7UCkyZyD9FIPjl955K+xELZ8R03QPaK1Uw9JYHI6djDvzDYk0WI97RfHVyMo+wxX4b+ak6UoRwk
tdAlnwPoVXJQk6kfS240oOHa847kocsOYUpEnpZtUnOl15Tjuz03V4wdyK8VCwGdWNHLddp0yONg
8wrl3sPmJpM2Nxj8MXR73X1ZTsTcVtJdWT28GvFFuq4QxINBthAhupSjplWW+jPYxwieluAh4EjO
iruzCAu/cOhGLz0MXq9upWWJt8hcpulC8VJuWYGhbIXDQANJ0SW5HuqltQ4J3m8UBjJzIK3IxqNw
0IHURFdT8Lw3TLLEluk5goN5auXLqFvCEXykdtiAYIcj3HG94nYeQq/b0aZaq10XmTnbdnUdwYDC
qb3VJBAPiKTn8dkEBc0YaUbnHet+BqSnh/dFxhbP5rmhGkuPI8x9CEqjVe6H+ZL8ZuULpDICbo26
qqdF8zs8atCQ+cPrNKuUvKm8AY/h6YCfoXGt7B1wB5dp8FFHVxoXlnXU7ZzVMXw6Hiw5DlxhWmDI
bKC8+d7RTVa+WlR/YBRdHZl8Dweov8nR4NanicBw0uAIbSpjU2CdjA32G/Q5XTete50bFCcyJWZk
W0dIo1Nu37gvJB7ord/zrOxsSZ/g1aYdVezrJgtgvVmzCeOZbGOA1IwSyVTHC3hwit73Y78ji5zT
SyLCrain+Yk3ePWgWdIVoVT0iqOmWCKgC4dMFGtPXXB5nj9/lE7rkqs7LgtLhVm/SeN7Z+H4M0td
n/qvnlyCF10I/Q3EP3L9UWbRBZQ3eR/0h1FWGJnmqNk5lyz7YBLD9ymYvX8fybu3qPEdBIQqndlT
0vCJ/QnoqCx5Tg8jzqTPTDHs4CbUUj0Zt06QejGvvqsQ8bzSuUjKbWBlhiNz15PM3Dt91qGWu+zw
1hzqFk+vg3LTUzm21ZA64ttKLmMRFxmDyl4VOZGAc7t4JIzZKXioECawW9jJAwQxnW3IqrC9mzXs
W9h1CSi/wF0gFzqmop9k6dGdjqXGh3VHhuOgtnoFvbR1gz4Qx9yg9Ip9llmAb65qPOJIGqxSNCWb
O7EK3ogB9syPBj7USIYWoqp4Jqg735DITo5dYeNsfrLKon1aOqY1WBPM/Ei2lkTJBqy72RqPcvM4
BibAeTlhWEBVVKjrdu5ZziUmJFaFkRkCnT08iMjIO8FZh/7mNU4mq2J/Rhywnbyc3wJCrvkcDsEc
xY72CRwyhDO9ZxVup/3IS7ggPcbBtpmVH77YdYRlFHs7m/fQpiMXbouF03pf+7fLGobyWElFCrP2
svQlsmjfbIalRVxC146mWp8H8jvTBO1sK1aDKi4QTeht01bFW95hagB4Cu1wi+4AwWYr1jI8sjSP
ryEijhT9mNdw0rZpLsUpymTix2cY5bDiOvXSdm37IRPbeSia0CQ7f8gmbiYNKuA7fffEijl+EjBp
4AJTUhKMxgL9w6368quAcsGGX81WelhqCpydXEbnNfEuaZrDoMFzjPAkbyCvEAORl1Hn76ZyXuXO
ar2cP4+x5MLPJZPk5NHkpZ9Vt9jH8qVUCF4tN4Uj1nR3UWUheaH4Tz4vZQNoCllPcRfNBTPdKGoE
PsJyjPbSGetPiKbrfl9YTgKYSybhU1DgdY1173bhpvcvdaZtKhHuWz8BnENzfuXkEgxLuKd+Sq7x
5A/1Bh6l6c9wA9tXWJhtt0sSkf2wIyL/9qSTo2yfo0o9Sqaq3LTCs76A+CdIdOVLaPeK5l66CybI
dGBSItQ2sCi/TZE7OpssTOsXGw1KslWjUz7lY6vrnSMaJkL9PNYBKFGoWeNcduz6rA8z0GGn/MY4
ub8QbauieUeCv3Iq7oPkLaD317Pu2m73dVSStD/TBTSRWSMjSEmjZ1endrKmD9cbzHcHAAdRnDLT
wzk3TFzi3pqsaI8M17mVbjCWm9KZENt7Q1vO266LPIoZOhM3mhXCYkXEVRJIVNHXgIz6F9tBjHzB
YYqTS+QxwEml5bfKTcNuQ2oJPVnLD5uXws5DlN/2Et4WvvLuF7o53+yB+4uePrBA5LVUQ9JDsnXw
Iw+Ui+cE6kfX+LXFFrlYNzNbBU7c3hVHBtaVOovOh1WyDB1QGKU4hxrash8R5m5WpsGqoaSqINnU
fYWsGZNB+RVBejHzJkEAirOhZVjTdrkXxG6Ul4R/4iymVvGWYNxMxhC0Tm0WcvhDO2WOLSbzs0U0
yfeCRB4QbBZzAdbLKUeaFHJ/9nIpgYM0tMM7DrUJdJmFHpmATBbkb2jKeUyoyqZ2g16U9xefibmV
Hj7h2ZegsTqXUy6epAGRFx36i/ifQaxFU2fRj5kS8kM0ZKVsC9XPn6oOD21sY7XVbAEtzqgOy8a9
mw2cKxIJpmNrLZC8MCzyWOCzT3Ik8owqF/zj/lqcmKB5t5NrRgxfkzvS0ZjoHu58HdIFQJy3ih2n
BuXFI2lx0DUDDLkbG27PI9jcNNkIklo4EHJa9K+Ur3NvO0Rr6pxMH3qfyGyy75zLU83hiq122xmF
hTKoXJrKKQPfibGPwtkPlZFxUOOt1q1r1WBT0I/ANZjKhXe50q2wd44FioyDgJWEhyxjBIkaOUlY
mBowwzvVV7S9o5a+S9yGrS4OSUHf4trnZeUAKdgYb0p6n9a2pcO2QjYZm7c69GHI4LlycIRTUH7m
JGK1Ow6anLuCZYSshYclQ8LvJZeiGZL4zuFNaQ89BoDqbiLRcdrRAfFp3maLs8YlME2E7h0ilV2F
qaLeriUNgA1b9tpum2DyPxxqMkpq0vucDe60mXnGRFdrk1R19AOwqx8eTMAvxLrVwQn/FsX4SPl5
40CMENsE+RDLllpI0qjF6FaHhumG3o5RMl5RKfnDyWTCuqU9Ajcwz8IiBSjrJu0mIlv2Q64Xv3jO
tK/ah5rSed9nPdpSUKVAsh00/m1stF4eeW1rCOgSme1xWFkU9iqwk9u8cuUnu4VoNOahtW5m2jLB
hoRthaMumUlTqVbOQBunAqqz9Xjl6MFD+MGOkShrYXFbknuvSiLsXt2FNA0ioIU+kLrUpgR9YIhf
3TnYUwnTqBlDIa0z59+AnOUxt7NHm561+ZYDbgn3yl0yHu8ajTctHK5a3raq8fWBUz4TQxCMTn01
ZTaDTWLq0Z6j2G8l3iPqsb1LAXG1dEq+sFkacXQVXpxNk/t2v2dQXxVHvFPDreN7DDoch7Tme/zc
E6c4li1cKmkwvjLtp1G8MuHCRCiq0FmAypbwlyq2Z7nPvToIASgM7p5z/uxsfLuqeToay9wjSMq/
9G0OYXmt6MjGXddP1zTxOaYOXlQ/1AZMF2qWJb2RqVTwJSM3s/ZYizOSnp3GL7H3AE6N0TZTnLtw
MkpcR0bh9yuiKmEtEpLzCC5I7ExZTXjs7K71m8MiT2kRomGhgz/6b1rh32A4kNsGV2hL68EuiEI9
ceXqLRot+2rsetoNqrSLH0wnytc5RzIXI4wdvkXeoPR3yhd0VvvMzj351rJY1VggJFOdL0jydf2D
4F/GWmslLcjOhEAoKECtXs50v9php/2B0WASNFVPDYNWIA5mnGQMxJkTxoBew/EHauWMpa3XtFZx
uaTJI8OGzFBLTfodNxirh4WZNYXlmCDwBbmBV4kaM7Q2XZSsJNAgFzimFp51esVRHu5sjSxpV7BP
PjRhwbmXvtJwmqMAIrNnF9XzyqrZ7Qrm7+qqQuNPnPrqdPkGurO7Piy5484HmYVsvkVnl8yKwspe
6Mr7KoOsx5RxizM1zejOwmHYaovfBDlycK2TmrzoLuSQV+8CvG0+3JOsSICBDB6gWjjLHK3eo8gM
67NKnVyfWj9DFY5kgNYo53OhKNuTsL7Nu2JAmBzwalwa0VWaoyZP6KmOxGOyX/V4xnlth9Yg+vLZ
VMg5sNa9k0/Aqmhl+NN5moYZ/URdRvtEsZUxCZI4g7HIUyzMJsOTVllRC8LXmtbhxD8aJsUhydi6
iT2aIXxxi4Nsvs+IxGWRxk5wDr1M4RUCM0wl0zIO3zCnCXnzlN9/x8IePVgojakFLeaBGxAqSm6q
RXonmUwm2FmmG+ggNgnhCwB4laZVa2NMcHsHfl9Z0qrHHjkzHfUaHU5XljeyvE2RUevBGfIiOjuM
r2/WxYA2LQJiR5uu8LONX9ZddMBzb4uN7GDNsjxWCy42mkpnOWjQ+IjpgNTSjG7XJ8gseXHMoJmC
cXc60og2hKPY86krK/8bjtjom9OZaY2xMYoporNGuMQNNQMGLjyUNJwiZQf1E4Qfk92l5VypH2Ej
NUTAqag/TRVN/tNIRxS990zXf2ew9d/SWurNjv6JBfXdoh+XxkhlhuZ5oWwlLxVUdHCqrDS3PwPV
Lr0TgcxGHtjLofTkGmEAUKGQtr4ZPGa2FwOXuHZSlyP8Sl/LPrjMDLPbWecy2mUSCO+rYEts7lwr
6iy8X4g6NrQs6PK5QPz/A+Xy/50s+R8BBP9fapMRWP2DNrnJzcf3/3GVN+n3tv5Zosz/+N90gX+h
Mr5o09AbX9TAF3HrXxJlK/wXZz+BeJmlNfJFeJFf/bdG2bf/xSAVaTOaqwjllUTy9j/xAhG/hMr9
kotqExrm/T9IlNF38UcgUb6kZPpYrH4ReNVOaWy6FxSMetva9tHX6R/ycX5ROv51hYteDZuRlG50
+fW/KR17DGyasp7OCIvXGhzt9E8JZ3+6wi/qTfLuJpjFXKHGNcZnCEz/n3wGlqPAFuC+f1NrOmva
+wXm6BgUoeXJI6jrP1zBuUgF/5cENRSoThBZRZ5DEAva3t/iy+nboqjl7FyZVs432aDsBxJmwpc8
lZZzZWtSx/hkzCWBLTU3jcyTnVBBdYMisCSrhKNVcYUjSjIlSO2FoZUz2vWxw2DvHBLqx/naJjWR
xZdQUrH522N/99eP+ffEoZ91kPzwPDgOOFIEhKEMCUH8+R531JIdwEsnZje9ts33MCrPl52jJQvv
n6/0swDyryuJ6ALekAEvgP3LvbYk7Sy7spxYLOoxCXVxhdvkc5PV6/Y/uZB7CQxHfc49//kjrRW1
KXBGEcvB39ZoDcmqfc6j6fWfL/P7N0dMzCWIFUKUJ357/0ACtuFy8UPazOip1NoNFFdATf7Rmso/
XOtnlezlu4M47wQoZZ0gYl355V3PA0zmdt64MRD3E7CrjrJgViutpass2P/z5/olFevfF+NDYRSg
h8m/ncsH/9trz9AX1RE7IL1X5h/+M1C/NLiKrJbJ5ntwcbeew/rahYzzhwtH8rdXyQ9CPiCCboEW
2Pv1aZw4pKaq0W7cCW94DJyx8GMsVhVa03BIb5spmt0NwufgO+SJ6pyaZr13J5BPjFk7uZVARFra
dUt+W7SMMTf0JEkoAbNBV4jKwXpVEyixkXZwvRHCaq4wQqunJRI8Ld5QmMeEg+RbsvYXTSSatLgn
L4FRmNcl+dZh36cTWw9o7nLXn5YthHAmvQWq5utCMQZpw8tprPOn8Wulpsbfw9abnnwVzsFGd46/
wzEe3ntDPfX3qQkkEtROInZG6GO7V6ma7K9SBtENrSwCFkBAdgwQfGs928h8ZEzWSX7vDunHOAD8
4/idEMaREozGDGThtLVlzuQ8TL2fi6shBLx/prXZPXTrdMHhKU/vF2X13/MlNXcejPMTlX1zrIHl
7qRhtB9n4NRbOsmj0Idx8N0bV049KbAMQImUDcILonskLWNrkHzZ+8CQPu9ll9AeIFKkLZulrOdb
tXaUtI01q1v6YN1NEg7tFXMZd+skq3UHa6K9c7QApovw/RrTJd1nEgkw1QNUocnh2e2tiLA078fR
2MNDClEU4yIVmSB/sm/nm97q0+kq9XuAVhsn6WefAScSuEMvsuGCegyCZesW7fSgmoBJV5+H5Vu0
RueC9e7otTPM1lC7n+mTRQ9Tw/J9cFIkdnUGHH5AoYmNGTGD7yTXlo46s6mTIb1WOWTsMzdT7PsO
Xc0cJuOZlvHCmV/DIUBGUzSPE2/NzuLAPtONZPm4HuAmtARPZYF3bVJozittjmclVqAz0TAw8fcL
cBbt4uvsDlM7UaN90YV7NCyc2g1jzpsBrtiutyzQqcbV+UkoEnbvB7PYqI2R1wxXNV/lbZSF3QnL
IJtH0yzT8ljy7FzG4kVH9ykjQ4LcGTToYfRoZF7tBpGuV9o0/kVeMi1Hr295luNctOE+XVomeqg8
IX8YO6jODLbBRHiALSsRC2AAYl8BVndIk2EY8zbaru/skjkxGGfXypb3EzKwH31LtXIFgoFDcrM2
lMRRW/mIIyLv0S8bDXfZbfqWMGGa1BcJXvqd6GaDc14OPfg0+NniIIF+zcj+TOXWdPQDPK7a9odt
2zqEeZXRpbYXUNRdujN7PAzRQyZxheLPQO3j28K8CwzJe2kN09FaJn0325H/lkmpfghnksfCrsU+
R2UMF08P7yDqp52X5qQ3zDN6pq0jq0gjKO+GCStoQrzaElpPTNQBOzVTjVKgSIfsO7TR8P4ioLQo
zpr1RbvuRDtRMeWOsgINH/kvDTOj0Tv3Qq0IHlh79wAKzCs1Tfi+wLokzmJGwAt7xdyNQ8HPYeGZ
oW3Z1efchyj+Dt7TpfuCZHCHmoJ0pUaC5N0qQSjWzgeoMW2Y1g2Azteqh9S8vLSNyt7J92uuHWTj
3xgT0bKjW4g2gVMsnEpZZ/Z0mC1BDgUjtfxpyXXqxnUPBMirE0sDgpcy39noBn6Augy3pXKn6B4x
hPYPdqQgEtn0/cRtFpARtXNcRV5sCTN5vfZkbtNNsdLF3tSQKrsjaWAU6bQTZ8CE+IRvAOpBn6kH
D7/ztrNxGBMrlCu5haGDPn5god4DgmecifhtfuTnbrZZogPgRmb03Fe0Z9FmIARIEhGCmBAKX7FY
V24RAIjNLI5jsa6L8dB0ENNFMjndIbjQRvFMVwsVqdDnukN1sEFWu+4AKOQyHu3eus8oF5nQRE3+
tCa199QMs7dboBGfI+Vk6RbkXrrtQrM8hwrM5zX6LhtUCaEYj51GELwhr6e5M1aRHdBPwzcanJBB
WaQysffLFTi13Wah+1QhRdk0ZHRdVTrVwRF+XuicYEJMelci+I985mWLmh5IlSjWc2Xnecviuwp5
FxjZ1zC3uqnbSwSx+WffJm/FxiB3htLSOl9AGjnNNsy9Tt5NHCOvO3pQn9MCtN7RwZqXHNHeZNt0
FOknRzb+faMGQcgeileBRSEZUTXmIJEa4t1mP333NTf2E4OGpYmxChCSRv82qW4jutirAkUwN9d0
MuYrBA7psUUUk94weWKeMMOIPS3Cah9qNSIwaSaTV1epR5sF7WLLHDSdRLSbBc6QM2VvlW7YDBcE
hwZC6WZINHNRgD2FseMINJN/j1wEmFABs/MeSqHujhj4hH9kX9CgeiEWfdLRf5F2XrtxY1GU/aEh
cC8zX1mspCqFUpZfCNmymHPm18+iJ8klQ0JjGm53N+w2i0Xy8txz9l67aLaRCIynLFAZbsdgoIcN
3Nx2h9oye0KEND/PPPbWBrF0vmkUG5EqK22/r1L4myvdhEPoJmoot4GouxtELL11nKZWh6U5DUO7
IVCAwUIxOdqt3s45X+c4bEv4L69BG9U0u3VTfxxmoe0FhOW1Gav+Gpwyc1swNvnJyhY5L0w1ShFm
jFj0jdBg3bJouG7DmZRlWriWtq9FL+UR4uKAZ1AWfn6rF7pVrvEKiLssNJR82zhcbEbKtWORYzIF
t+BUWHHwzOsPBLTcsjhLQpaz0Ud+mSuB8pQkgTOQfwCxBzltdVWVwHCP0HsJUSKPpe4OrT7m/rpU
UDmv2hzJqDsLWoX02GxitfATrdDeia1sMv6PmbIKXWea/VBI4eRhQ0KKbKMZkhTNQQTnSiaYXOB7
LCGACsKOjC/G9JgMiJ0OBiA5MoOAIxLZmpJ4so4lPZaKQDz6iU411Tdwthtc/D60F6ADVElD/Di0
MgKdS5TFuOtMmAW39YiCjACECnY3JjsmBr7gj6jJX3meHYGMzQ7aYtvjy01YYetE7gLUxMY+oGub
XzRJEnt2NbTMPbImCW6pWzqMVPmSa2pDsvIyJQ820AVnqqcSPzsO9v5OGKD1oyi+sAME0IT/kBcT
aLuKRM6rqUnqi8lQ7C0Rg5PnS0a/AY8846UOzl0KGWTHsFVbp7ZRzxCSTbLhZCqa9wpjB0oPGFYl
+iN3znuTTy+AhqDYjsHR+ZgWTn02VMna76He7ZCLtVehk4uXrBrLhCWkK9ew/KdDpc7hrrB65uB0
KcZpM5iNnj4PZbwALAsQmaQFTfKotghFkXjp/bHR4qB9JrDBeIl5oVISLHioHLz0AgoezMPYD+ZN
DKL3RnZBIt5Ei9XhzhF5CYlwdmJeY6b14gdwJUKtnNdM2gbKCEW8KKNu2yt6K81p1NScwWjWmChA
pU2nwY6LtQPymoZxHEKEB/6qrcIpnEeo96Zdb3FIONlenxX/Z6YidiReL1de2EB1M122clLuUmCJ
SO7C2iYjwwmn15b0semNHYCfv829CtWpszJigEQa1dkdwjEWkJZwUfB7TkiVNWYWyV+2zDwjKp21
qhUTjdWeNt6oNtp9N2XsENBtTBfTpPh7Mg4Kkkl0X7GPvCTITcbBiyRcr6r3XEffZueMF8c42U9J
cuhoFedTrulrkC5h401zrewBJiQIK4mcgDbsX4+RSO/LZtNSxBNH5qANR0eJGkVrs+vZaJfsuMTB
skYFOc8e/GAg8XUyW6dBjSvNJaUJDWoV52v2F8ZVJyZ2T3rWvaekyT3wwHE7EqdxaJxS3Sh2o7xL
7Gfc46Igw4j0l+HCIOdFHOax1KgXpzz4ZSIW31bzXKIz0xJtRIhm+6yFscyJo9NqsZFk6Y0AOGKj
fywdnbl64SDTSsY2XdeG0jBcmJvaqxlyH5sU3/jaIj5QrojOUrd+PfrzPgLTG9BWDUHwsrSIbTYQ
soEjox/iPSBhcJZ1XAX5kRAzxlWYEsrnqGZkgUeJWRNC9a7Iid+Zh0MRqtq0Z1EksqbqwKoBnkRl
qeOFH1c5c+CnZM7w4Iwh5N6gWnZcSD84KnEnGzPtrR0PAMgZUZrNroyDcLhF640qtgZsdzPFafWz
spr+Ev+9gVCMCDW/cLrRVavEL46dEg3Pom97pihs8iNoj3o9ovcP2pGoTIsMp0fCCScQAF0cRPdt
bs/xonHRTK/rucxI5vM6WVF/9CQaptpJYfX+YTfQo9Y0tWewUaI99Eaqv46ZGtSrQM9EfjkPAzlb
atTW4a1moDN3oyTUclfrlOmg9ME0rCtdjFeg2fNdo/f1sGxLgEvBhjTciEzoX0zuu2shnLTZG0yQ
Xxl7oXPu/UWq45SbeUJUg3wknF8MSVGO6KgGQaNFxLqBkI9xmUoVDA5v3XSVxH79I8XkQcZID6kH
DovqQISua8/Evun1lTrd5ggwMU/Fw2DuY2fBujQGtQIAZm9KE/7TcfpNlPRE8I1xelvKMWBhL3XS
c/LsdciFjYwxDH7ERmDcl1NJPnTug6qq0C6eVDEk+ygdcq+WsvyZzySIIcBQGAubDaoDeFQval1a
tOdkdbDVqL4KGRWmHuK5Ra4eDv2TY5bROxRmZgzq6IxbRw+nK7Of2Jq3Zs34CR081kEzaq+nQleh
TJmyeSh0YyKtB2nCLG113vDsQRxPdd1cZYP5Czm8cpn0VYfGgEyEE+Vo8dL1Um8ouxo2szOqupWu
+QGh3FOAD6lvyYh0S4UId83Qja3Zj80xiZL0yK0tPRSI8YaPXp1IS5H3g57e+TnVAuERSMW0SDjE
Klmg1Hryhp5ZcaBEs0npV2ZuSygqBADkEKPz/KmpOxhg/HH6FTdPwsyzZtbNblb7ZQsrWQ91VeyH
GQAzEuhmADZWsxPxLd15WabVu4Lg6AIpRsN4S2sUXh4pIsJxbZEqAHC1LTAwsTI8KgrjLnVIgmcz
REC7B38V3RFZod1Haml7TE/R8PWBmZyUyB5flDrIbs2K4DgDJ9shVRDeDrWP+lOTlrwqbADn/aQl
t7XP9EpUNthLKy2u2yZydmbiMJ2z2b+7DZu9zDNxkP3oOoTjjNYbcxeDzqGzIyuj26BrSKx1KfAS
abxZFHcY+QCrqMr9h8oc7e2MyMYz0ZS882ah9q5UAJNRM++CcIz39YgkAj0loSj50BNSMunjPWCq
+BRKCZUMxxFu6SjKGKllBmPgni78XZcO5ha3DFmlo9ln8LXRXO0K1adpgYZ2Vfkd6a1FR3wbrGDe
QNZU+BFKenx5XhYCq9Vr8mxWw+TEKimdf/hRMONPuCRhEvpVfcQNgNuuJOwF72K0NQYWOENOJdGH
6vI/NU6WPaZTrCbbhHVkcqWRBhutnBxv4Isg5QqLwDGXDqKHvq2N30GTIHTPy/wHulpUUnZ86zdS
6y/LuTO8pYZ+sCfkyRmwr47qFeb8rxlI/dNUK3q/MRDgA8kMGitdjyXR1CDeipKRmZ3y85wp13I2
zXg1LO1BCoIRbyDafgunKZuB6ZgH0ngtIl2yKtMa9WoUVcYGBzixlpSxmKSnRDieIysrXoW1n2AG
XfRebdX/6n0T3qhu3ugyDqpVU7KLYtI39Meu59GxFKaTPc/UTZMb9m9zojk1ZSrK8FYN52cn9/Vn
v5mG25ijXWQOvsCDnUr0YJBRO9vN0f/gjOhU/BEz45o1ivjojlCQGGgxacmOzP1oUzJPislC5SZY
k3qEnsq2wspA1iuto8EkM13ZWh2czHqCHFgyZKII5s5DEk0c7p2PFrp8VI4Guv9sK2Qp9k3B/GqT
JLnbNUeRltHayZS3dup8FPZsxn/7nanIteJncpXLIdwYaIsOQ22hGmylLcIdGYbNq6VnWJmsQveq
jtyD3dRKDj00GqJqRfT1SVVKeT3imwcPKrolkXzwRIahEIl861+Bn3LQsFaEjq8EkBnjsoya+6Ls
Xi277hGjsu7rqJmPM+QJVllUefWFsQ1PCbffbvLblFg3nbJ8a9Uwaecoh0AhSAlgtUUdeUlbfqJO
LNg7YYwL9zhgdXvFSEu9Guwc+xFQ2Z5o0bR9KyksUcE5dub1JXeFK0HAeTZdKcSsCGtomySIr6mC
f6aFySWoTTaPxHtr6AVmSEbYR5xuGC9zuyAVsK6BS6FARu2E9rVyjuFApt2mNAXSNjUkGF4g3Mci
iFvIAcILoYSp0vUY9k7h1p3G6oGTHttO7FS9daVpabGx+9ZaXB/sMwiBM4afajdE0ZYuardXw7Rx
tj4l/yvuRnMbln1CSpBOwDQyZHnhk7QuNmwkpmEbVc41z+YpIZAMqQG6EwPXtL936k5Hp9Ww73Rz
qmZng5JOIxIIU5kboAlExBbUcC17fVWTrUSAr5P5T0gaOweFrY1JuuC6PZo0Yy0mRnGj3WqFhaWi
j/W9SXhwuxEDCiCvjm2KKAMZBWzzWg0b2vRmfekHk/1GS/N3oWYnP0xgSzejrV5PBmbJzRwOfroO
YDnfYaTothESANSsSxiI35CVBiERi3puEXWe4V1ysiNpgbHBkxAGSzscCbEX4I14DUo7EySKduOj
jpClIscoiQ9SyzGV486QEFRwGUI7R2NCWu3QIPME+tst+suOyLU0yIiNjBWM3TgkM4aTrdMP81EM
uvNUMjzw2JMukFqLSYKXFCgVQgN6Brom4UPzdUDuNZgIm22S4wVRolbVXCcLJmcXZjT8r0JpOpMb
1MZYMWKYol9SrbKeEFiC6GId15SHL2qydto0xcqW2TQuYmowHBrUU+x1g7TbAnKdkxOUHfu+NDNB
SB43+7GzliRlUjtEQmIQdAFk77RbCC8L8RHeAMMnbIYmfscsgG8QZGBTDa9Z2JANUmlV9drTsZvf
WvZf4FQph/c5K+K4yy0V5GNTqupJ4jKEx5Dk8l5ZiuBdoGuy2TkFkM62zfM1torsGp9Jc9fJxKCR
Xgn5e460cDPmwNMhcRA8u2pGDbuqQGtzTLkMyKFqk5a0FBsqlehS71t/3qKsqE9NoHZgKQ2yT+za
ma9bX0Q3VHrDVa41OHcsOcJWwHDD7zJH/y2fOlET7WYk2oq5bYAMOI9x94oiG/SDhkUG5COhjblm
C69OdBldWnwwGLstbfnbDtVVu4q4mx8zttu4KudQoVCQQfZYd1NCsEzVpdA8cWpyPwW0Ut1OCeJH
fAENWxDa+xhUUt+bTb05ku3NMm0BmHDz1GYkVIyvvVZAYRWKXaG8UeqHFEEnozbeX7/1LI5vUmwt
3kLubrewk2ww5Sa+isxuwgxK11zetdOsDwSCJJp6jIzOeU9bgkLQnXYgAUMgh8MWA/mEyg+LEvuJ
ubR7N2idlL5P0iQrAmfDfZ4lmKtraC1bMj2ql8yYjEu/UyBNo+O6ExqI6ipOe/LefjtlqZwypSEP
03mLLJf4cATvTD5JXBspR2ECk96JCjmR4ncjB6da9SNKPjfPfSKKEmgLT6BAy3pNEhk7NlFzPzNk
dh7oD16DLbj3pZFgNzBDeL1D0JRcxWJet+3Y7TM8/YcsnNpdU5jWpW4BZD+QqCJ4s/m6E2x4M5cx
LUOaZfsuzvMWE2A2XMHuyvt1jpwNK6Kf9CoOpVkJDsLSGRlm+YxU2vfp+nHFSd5jvJ6k1yLH4VTm
TIq8jsw9nw+5BEaNE2MsNwQRvBMMEW+r5RUctDZ3numUSb2yebp/MPmTMTzDJcuFO1VfR/XCKeMl
o943WZxf91ZOXZjQjOSrYk+3GemSwj+wUl4QOVp8vGsRtM4LKXvrWSJWPcB9bqZrfIYdDtpRq9RV
HsoLrLpD5GVDgWM1YTTxM5FVHm3qGvkiSxTjCxdSTRgREarx6q0jssOAoVJg0SkvXquK/XDoxGNy
ypnXcWY2zJ2bLqVPgwSbxJZtGmN98rLcUh7mphTXIgjmyhXgFA5GQggLNvxZsNdTTZW6xzHHy6yc
rScNrioGH6U14RfnqXnkZvI3lFVi40xtl1+MrdR/UoDyFRmGLOsd068HfCM4Z+HaY3Jtssaat2pm
260Xk3uo3ldUZgjsNSkh101zx/E6ZQkKMgLwScK0lywZheU7NXvlsfDh6MYWL1dU2+n0kysnLyFv
xMmPpIRXomaRqtwxJk0ZtPRJiPqY3NK7obUhokEabrwEm2TK26se4mUO1e/bzCH7dg7Kst4GJAbd
xzgRU3Sl4/jQThrIjCnQjhOd6xNz9fhH3lb1Djl7Vu8tLFnJLqxz7accDXWdpA6dy8yfrHqtM0G7
y+VU2e5QonHDRDY4d2Bk9PYybZUhvW0LnyBSdOxo4v0eResGUQNa4RTHFu3FPEgFFYplvisoYNJ9
O5S4P7OMBXKlLTt31PRN8bNkoDM9KGYuw9vGz6hYQGLSucf/S3cf8/fw0Pdxhup6jPA2D6NDyYwW
PiG6QyOQNMffW2zm3lHCU+sv+J8oSpoXQtWyPe7ScKdjhQEjEKfzY9Ro+vvYjMldVNqdukeKl12p
mokKb+hgpLhxFY013puhFEeZ+mNwjXpqVE9hOHGH9y1ZhId2rOurLJtkdBEzdgbsFPLlA3xSu1fd
tNsrmZCvxabSMU8RNjiQNVWb3cAna+40OgG6ayK4ji781oQOHkhiygdVzYGoFMELzmY21/3o04LE
/qCx3Wmm1wr2qrXqgibqVwFJhwu2OmrHAyGZUbeSejA2aNW76IZ0eI3cDQw6xRPmkeEqRaTM3jxI
0qdcIElwhWza+9Yw4RuYFgG8ulkqdxrZthdkRdehNwOsIVOdUHMDBiI7ihVh9XgQKYuzI32+9MRn
V6Sn67LVfyVTVx/63KhvpEmdAqoEHWo1hZeFgflNgzji4SjsL0y6KSjZDcYJ4FNqZcL4g00KGirK
XdShaKit8RZtJUNQS9TqKc479U0XpRN6IXF6qGEbW32JKAZpiU60STFntNau4XHZ10bcHRm/WT9k
2dkHzdaNKxOsVeXh8faT7YBZOGNbGOEI1WNx6gu136oIFlOewUl/gH3GCtt3LEhWSzbrjnSskQFm
1sid2ulsuQZzKsx12CvqCp7G/M4rS0ILKWubdLg4fW26ur5MM2bkxZhAoRh8BS+2SVsQIb8SW4NL
ymbZ3VZqpd40uDU2UdaPV8IR6rOsW3nE4mesq5I/qmKc76Mtb4xsHVVME1N1AFTUFBN3iY69sR8E
kSBar8T2BfOg8almILKhhAZekU0l5lUtDC4p/qxH0S10hlrtrsqhc3YRItXJSxlHs3uRAV39dBqJ
dPZRArzxKPnrvmycm7juAsapPh8oMDUgbFJcaxEdQBfPkO1lrCZPnaDKF9ya69o3bBpnfqhm735A
7XeMBgIxL0hKJSPLT1mOd1TrabIKB3Aa6eBnd7Fshh9aHhHQRr+0obwPnFq7CSO/bIg4hrcGwsTc
jQ5lr2ukY8EdLZTsdkLwwGAzruLfQvXnF7UxGJeQuRbVO7qY00M1i1ZchswC+S70rPRJnu90mPJO
pP3WeAy3Pqax2gPxA70qV5L0Nghsei5tWcrbAZo3lRQ9OLdJ1D7fhAoDUCfD9rUKIs1+yMikMdZm
31kVKekRqrc+yzoPUM+c7+u5HTq28dTeGyoKuAYp08JdngZzej9FM3Z6JRuOKnUdDrOERW5TyNY4
oAHs5Dads/zGsClyJl9quIhyCTWGS+tTtywXbuM3FNXXdD/t4Ee/uF0Vdp3LxIvhghdkfUASaqPk
3pJK1z+aBWUWsLAGS3alGJQe6qzTjLYr7l4HN4AHCgfAO6skRtjGVN2Q4e6ctv3anMot6wXxJ6OV
RKBl2+Q27HIm9FyKA+5HGPB2oVSX9jgV+c1UaMGOSWhwXyoRz9XQxVeB/JO9ZskAiQl1erwhMJhd
LVt8not5IRutFKpnb5wVvBwA/qq3gpS/BNBY2/8wcEvBYKvC7AaHlzN6CUMvMkeIVSObPRH5LSZH
JppTnh18lrErtjDmdcfCfCIKieGlKnIGGT2GPsfH2OXbbdLDCSthKCxl4SYuGt1ah6qR7bJQd2Km
/0ZxyzSNdjB+HKAqgaH7+4l3TX/RmmZ3PVQ9gkeYRQCMarIzYd7QZyAanEwqGAd6V9xosa5eMroM
tQNiu2LctxrGYxzrwXCvtHlyh/aeR4WZf8Reo6qvg1o3eDaGfBtT3xykH86vfp0MdzVuAGbxsNSO
INPmZl3inoJTZlFgbUrQnDbM6rTf089WH00q7ydwfhiafUNjGqEDR+wKH1oij51f3Iy0AdakvfY2
JdqkXwxJVC/ph+BtMVHh6wPkoQ/bhuKbBgcUrcq1uphhGKGb1zGeVH9DlSBBswx5Y64KevH5aRzi
cLpDU5DWz1Q9GESVrAp3oCqT90YIW9niQenDm7rMhbqzMzv4KTDYW26tF3a2Xqa6sFBNe6RrL4wl
FblOEDGJgjcH4MYtT5P6YEkMBz4NrjXftXhB5Yc9B+Z6O6oeLCx4aPhlmg28Jjt+bEF/l7vZoDfB
MDVlac762Gd01DDsdQomOeBMFJOOOzVAQuvvGEeqfsSpUnH9Ucs9aPgZHnVNWF5iqeEb6EKn3tVk
XmMl6yCjs2OU9Kr47GNIzE8zPpFJFKGkd8xarFl1HdRZvBCDJ8eu7bdgmtVknxNZYPCoUGStKeLH
ZGWUhbycMF8gHrCH6bnN9fgnygTttYJPBFEqye0fWBtjGC4VxizG/IH9FjLYcFjmGc3QVB2saqWg
sWb5AnC3b8I4u45bkAxr+B80Fh2LLPFdEtvOiaYmohA1sKO7PqtFeZX4SCN4FAEb4HQdyv46wwl3
Ecp+/CV4t/7WiioEaJMQNEKDWF3u9dgen9VS6ncTIcHgCWtiXXZLhWYxSKTjRPAo6gUyQHIZHxGo
Yff1M1tCK1Kd9rlmR3mIxzDBntIs/NuOxRpKRM+U2SP8cFmtg54OQtYG9P5LvQqSFRZCgwDT2acb
noBmedS6Uf+JdaufsCaCGEKc3BftBegHomIYqo+nNlG6Yvs/2nHOOzJnWcajRCugD+r9u901GtYW
etK3SZfbWwmx7jiNwfCqxm1FV1aIl68lo581xZYNHtdypEklJRa6+EepajHIvgk74ljV5naK1MuM
h9ex5m9oqv9Q3zKmXJi/Bpkoun6G6RZl7CtTGzOmJ+tHKLeRg5mpuGLMW+rfIHj/FsT/0d46QAAc
NPcGXC/77ISQa5XkI9HjnekgCuHfJ4V/+s/fmWMJ2M+WxvkI+0webWilMnYJh9DKU2nd52QyON8o
sD9Lo22hC6EhNzMwO6hncmVSNhHJhJXOvHrwKkVj+LgVaGchvH6jGba5wH9p70mFARHPG92xmE79
wY9/0CrnlaXB4MBFOC29Vjp9QyTYJuzM8VdmX0RkAXz95cnlWp8f0FZVEiLpIWMPObtABcavWgQg
gpp0XvX0E4W8yOtthDkwugyCdc8k2PxGkf35Ll+00Dr+BQNasTgXtKsBo04HqRzpPbc49HZ93m60
bv31mf3RkP99Zo4wUe1wueQSWLlosz98lZi9i6GKqKNLb1iRDLntvdFTXIzObrQuVhSanrOi97hi
XLtq10QAeQAfXYpDt1zBZnP9teVhN/7GNvD5ieBjSToBSMItUz+/XUs7BRds8rGkcz12j639DWhb
w95zdkU5AN+sqhLR+b9Byh/Om/RMWta2M7jVejnv3us9daWu6Ae5eJf/73lbq2jVeOMK0Yz3v84a
6eUq8MiX8OxV+c0T9NlUsijwceBYf/DYf0xEH6+GHMoUS6EEjTQxtnZl4DEDBcRm3jUbeeXvlOxg
uh1X4CF0796++9L/YOD/uhnODr88dx++lF7EfQExi1IqdCH5qSe4QPn+x3WxAnVGVxW0xN7flLtf
qFxcsMTu1eS+Dy6Zdt9cfrmsFX9/EsoMjDWaxPBkstL//UkaOvHWWIN80ZtuVUlcssVTDLOunkJM
vvBDlBJqbv+qNo8NLRXa0vsoti6/fjg+LTM4VnD28I5RTZsM7eUN8eHrkEWGRcABgjlpxnURLuTu
9naKzWY1KPJGrWKPmdTV18f847M4O3OeeSFNKQybB//sgTRTBwVvKBm0xIRVVU/lQCHZ6MOpUYoj
oQnrbjCvcmaNyAbJD8QMdjPa2qrRSImq5l0TBJeQaG6/+VT/uB58KuI1cKMsrpfl1z98FXWzUKBx
g8FU+lmU+kFQvhuxDuC/uLTNDtQfNLa8e3DIqYdGxZxJ+6nq8htDzD8vCAkgsNt5Lav22QWxINxM
wYjyusrQ7RqkMkLpGSrSdmy5S2jeoSf79fWZf6oClnvgwyHPHgm1nlCC5Byy5sY36JVhaR6Y2nb1
QDTrN0v+p1Xv7GBn1x6iEDr5gYP16K2o85iIW+xEvz6jT+8VDsKTZRm47TWVi/n3pURVO8Vdrlku
EBroTGReJki1U+2btexTNWBhdbSWKIPFTumYZ09wYCltq7Saz4bPvply8W7aBm21rHmA2lA8/tdz
cnRBrUZBYOomVdTf51RmGtFkhgWKM0KVSo0daP0jd/E3ddrn+4/DkDIjwEqbOMCWc/7wFBRtoPbt
7Piouh5biFWILsgsrNC4d89Waay+PqnPtx71p8SQtdi/cIKdndRAlB9o44BGLEd19aiDQNGvkzE7
JURq9fn8zfH+ccWoqXRuCSn45/nTFYGEyRIJrlmHK0Hyezq2t8SKuXoeHL4+s09HouTlnuCkHL5E
xzx7qDCco6ePTbBOjXXid5K62INPqMCzwnYW39yJy1Pz14rKS14FJ0VdijcXu+PfV03UYw36aNkh
E/yn30njfcBTlAvmyNY6659JsV5/fX7Llfl0RN3iFnFwAhvnjxixblkSCI5IjCUooHrdGb998Gr/
+SjsSgzudx5lfI9n50WHclLRwyNZGK/G8sWofdo537wC/3GlOIbNtQIAS3l/tu4zAy1tPbCo5ZUj
0TiuXl9Y6RORml+fivxUjlHl6hQ9DOEc4IHG2Warb7XJhpLN9qRR5JF8ptarrGrcp6MWA+4x3mHr
gNkMaFOWfb4DXc9Yb2gBCMb++M3d+em5s9mBmbTZydLlcTCXVfrDUz40VeqMFqK4WKV7YyEr39qZ
rt1rJHvv6Z7Qw9K7/JuClOfr802DU29xK6PC5j49+6orJH+9BiLB9Tzv4HmX3uGSf9ssPzYbd7Pf
uy7/uNxsNvybu3e3rbvfbt3bLT/9n79M/BU/3Vt3yy/v+ectv4/fu15+nZ9Wy48Vf3nLT6uV661O
J2/Hj8OOY3nLT/y94sfyW5bfuvyH93Z4PD0e3g6lV/JfhwM/3g7L/8LnPHzztH6+4zRdYJY3LAcf
Enb6v799vaMjyrAQBUvruEn9SxXzxk+Ovnn/9S33+Sprumby7CDARaR7bkwOJqOa61ZFU8dd14PQ
bSPjkKFgKqNV6bx/fbB/nRQPqS5M3dI57tlJZRrUNelEJMqm5Q2G6D0+YhS1w7FXld3Xh/p8G2k6
S6oqODETc/py3h/u3iTQ4n4OcsvN0sSDidtU5NE2DJvUZp23vxisf328z2udZvDqBkUAfYVX1XLq
H44HHFMrtZgs6LnX64Pws9Rj8l5cjISBfLOsfl7IOZQDwhKypmlQlf19qIXSqRsNbLC4t5O9pIfu
Rj0Zo+NkknTPUM8ks23qD6hLHi3EJd+st8tz//eqrhncKctyaKn6pztm7Cewon4HoKwHM67g/6y+
iUX63GegxP54iLMvs5TwCyXzesZncsn3VSbPmIpuXyOjXFUT+gVN5m8JwRgrkiKutU5Uq68v5z/u
1OXJYwdiq1QBf7aIHy4nLgk/1Hs+AXxP4JEkcBZmQZkzPadEkfz3Y6HE0UgC5BWmnvu+EeBPtMMp
d9MWUqJyIZzLLKPcaP4/j7O8fD6cE4kbmH8lx2Fy7A3yEoAgoEd7VaXfvC3/dYc4UjU0gq14f4iz
uob49iToJGKGqpCnqgx+xZbyzbn843HDu8r7XrItlqyPf5/LECYoR1O2h6SglG5DMIahjsTJGdU3
d7tcCvSz2/2vI53diyNecTskGtjtdMIcopuZGy/83SpkWBsEH9T0+brXBjE3ic5f3xd/Ys4+H9rg
BUBzF6jQ2UkCDJ9apGlsvOV9FFwzQtfFrmpuBnUrGFDr0bHoL8S4LXF9QgSrjwhmOmdjwOktXr/5
LP/+wv/fZzn7GvS4jcjj4Gvgs0zFNmivCvHDh/uhGUc8vaaxjUbI5AcSexEarM1kM03f1Ab/uK0o
jUwVySYtK+38lQh9SSvMmq+jrIGoal3JCwsd0tcn+o8H35Q6bwwoNrRdzpsdHbJrIAPMQPCUvauF
sUER/xsb6rqC2P+fD7WwcJZANJXiX1f/voerYKj0MtFMl0HrUx9Np7IxDmgmfxH08F0U5efLR4ls
UtHpukHr9nxWoEAHrODkcBdryraq7F9aomLfd17+6ylxGHaEqqCPL5Fm/n1KExziciJk0rXa/hiC
zMLosY6Kac02/JsO0Z+P/PfTsSwtEHrIlISboS+3y4flzNGhUZZ9aPPGm8TrELXDI3ZmxYvzNLvQ
awdBZckkbR+omjI8wXSs4s1CxKuJZUjsJ11rx5hB+swbTImSYVrR2SZVSRnMxxQCgnXp1+XwOxXI
1Y8YfXCdWAy9M6/IDHYA7cyQbuMHTfo+MR9krj9HxiNsOftU42+94DYaibnph/6+DGtcY6Nm5vTx
yjzdklY9ovcKo/rBIpjoHuRw/MKAsN3H+dj99q243WMRGuNvFs3PDxDFvOagtrAsnIXi7OqoRt03
Rpw4bl68aPqB9L2vr/6//nw2s3THuJzUJmflXelgSQ0K3G7TXPxsUT3Mg/X49SE+P546wJ7/d4jl
I3y46Eqs9BhgOITAi8W02o0Ha2V1Xouz4usj/akQz+4vQgu5xdi7Eq7pnL3FeiPMxZjCciYNx/3x
v/rh2nXrsQSuqbi2/QashJetfg8bTIPa2r/Dnb4dDiji3cfSE+77m70KNpY3XXz39vvHF82cgtaf
trz6NPXsxUCKEH3hhtQnptOoDID8aN+d/j++6L8Osfz6hy+6nfthwHdoY7cFU57BEl3FhRh2M4SJ
dVOI8f7rr/vPsOrs66ahJKlsuTktJmd/H7DIEXR3du7gM4BwrpUXZZKQHAe0H4AIbo0Deqt7aBy3
OrRcO8TBVOSHAvO+hTdGqvHp68/zeV9kMoTU6Tnh5nIs46xv59RznEYLg1Dm+q2uB1iaa4gFzS6e
w2d7lt9sHz5vV/7M8VRClxn2GOLs6zbKdNKISLFhgf2M0IvE9lsVNau5uorjvaV+U6B9Prmlw2Uz
TVMtXj1/6u8PF5f9poZMEMC8Ys87TfNPyFVc2fWXOoWnNvv/uZjWwTdxbZng0cuzzx5aQQJaKxvH
ps8l0deuDW3YWDPsmvybA2nnXyP7kWVeoC0loWBsdvZg1AGTGyuH645+qMFVGiQXoVFgYoJrET+q
vphfbCcldkCDhhLDRvbqrh2Y+qltsgpa8t8JBgifyA4UNzkhHL4nBjLld7DKOt0thrG9+J+knVeP
3EjStX8RAXpzS5btrm61k9TSDSEzoveev/592B/2myoWUYR2Z2cFzI2iMhkZGRlx4py0VwA1Q1ij
bABx5L8bUAbdRhaS/nechuo/kHMEu0qFupB2rC7/NNpSA6QxRPcIAzU9w68lKHurlN7yWoy+oXUZ
HIFcVrsiYfT2RPfAeojENvvLmu20M3C18aiRQAzQLb48Xh6D9sCV9NhBwTSYGBrlrV5YRzC95VFR
smQzmKZrM7nZrj3mpqh/frAnywoC3xbHSNSZFLy0zIAfJQHDoivx3Hyx7GSrgAXbiMfxLttl0EW/
/R3rHVXOmcHZNacBDWWkDYPM1lNJ4tre3o4N89g4NzC75xBBAC2NHzkSpK2incGu4AaiE6qb23am
b3K1cxRnprICbcCPNunZMRUKBmMDBi8YqkA6o4mY+GhsoC0r4rxXoXdazyT8bRJ5eXjLsy+Ug4OG
QEKDzIT5722+48l9UkInv3cPQPWtPTiedC+9el9vL29pG8/Nzr5TzIw0s7CYlaq7sXUE5feQPcRQ
sd42I82j3bQ8EnlccFqcOX9fG6LR1uhf4g9tmULl5fvtA8e8+xM0QnUQ1QaKBD3K+58QojaPad8x
Ciq2EewifVTdoXBRvgCdBkVa07f5DFdp9FQwtPMzt4Rx5ZTOL3Z+qiJR++UPyvQcmcuzAvaoCDs0
XhzGzTYBLCBlvxIiFzZD423DkCSIIYWL7dJC58MaMqVQDgIHpbSV023bMPOatnaJgurtnV/4wJpJ
5wut8AlTMX+wtaIKiNBlfNPP7Db9Xvaf6mwbRit7tvR9L8zMrhcSlaIPB9qew9569VBydrIX4z7+
5D4FTv0n9RgRseUdurybYqVELk8uOjuhmKbKwQeb8FGzk6Oiz+dGESuUXrVX9Q79iG34U33+qT0y
dMZI2xGsQHMAxukER5Cah3CP1NftTV5wmYufMDtFkWYFsjlMm5x+080Hajq3//6rAgg+eWFgFu2o
J4KItDCg/YIponbtwG5tFeCdLfrb5qe+8q67qnrM7c0+px/Efhv6eKh/bB4y3U437mncT6qQd6iE
PQv74WsD1uKL8lavvF6ltb2cHQ5BiJVYlVlq+R4egVKYm/arShXLhp/jT+rUL9HucHt31yzO8j5/
aEcU2aYQj1i0KGw9Bt//NwuzkBICpK+TaU0pYFG9DQ9ZvrKG5WP+7yGYkrKza6rI/biAsSRxECnf
WUrOcONXHSZraXd7JYt2YCQG6SZTnDFnjqi1Uu63CXYS6XlEgNIzf9TKowVv2207C9cukJN/7cwc
ULeiCmVGH5kI4WloH6ruq9CsedoUGK4Cx5mNmafBaC4jqoKN0XuBmMeuk20KnMLrDvX4IJfPQcoc
4o/hv8hcLpY2czcKRBYsElOwUAGOVA68+VAqPMAn/79t4dzp/GyorYbluearhtK919tKtPnfbMzc
jgFJN5FrbJTey2geMqAw6lqJbjkiTB04UleTluzsOzVwoXhqxYYV6AjD5mAFByaMyzh1DPEzEGM1
+FLGrxXyIK6EOGL8Bj/o7WVeNUM+4iGPXs0CDUUpeub2WVWgvJjh9k0BcRVkV7tU8nZ94biJxWzK
xIh0Ynx+xerSIYDjm1IhXkq5dfYFa83XyyEgx2WGYuMe859MKDKYj3yn7X3SnPxBfGGYeRX5Ny1m
fi7Ozc4+aigg2QXDFRO1e2PXHnpqLHZ53zvNe/Fa3BsrFeWliHJuzbqMXAY8hEMpGTHzzgeodFwG
WasN+si393L6zTfWpM/6dSX6oX49WdHKd4jB1PHBbHM7Qj2r37nJ+21jiynJ2ZrmgCOJeReGd7CG
pNa+33h8svCT8UgKBMfOnuxafvfoX/svr8odI0ThBrEelBxu/4rFS/z8V8yyEmYFc0a2cJ/x03dU
zR9A5Dn+q7X9Rz4yT2HDYIZWw/19vxJXl73WoIBP1QaQ98xrx1yKMlOceK6g2CpLu6Y4KLysrG3Z
R/81MvPRDiajqBxYW71DF/vQPNIG+pGcJmRsu+8Y7lvbzKXLghj0/1c1c9OmlCy5kjAo76V4h3D3
m/ecvfdUUHTwx2vVmsU9BHwgkbozMCPOctqOGoBVTPlekJI8n+rw0K29OJdN8CJQeY9N9bXLc5eh
eNUF8P9Bvsp8PkP0kWdDtXz7Oy2lVmDv/mPEnB273vSNEHHMxKlhXE8FO1D+Fnk0ReZzC/Od4g03
hAk3kFDkCFyf9ObOXfsak8deBQ+Yj2RmPACAz/EZyWBwLyHR4TDEKfYMtnxrjZ3C8Fn35fZ2LVUB
PjoDkIRqlJY/nllnaVwDZaw3IJzqoMj3i9bFJrGNHSHfll+D4+jkz4iUrbyfFq/XqRvxH5uzo2Sm
ct3qFJidfsfM1H23RX17n53ix+JYUzvXjmufbPKs6+381+DM82KtBk7fYlDcey/J5+AUHfstKkMr
MWIx5P+7rrkqAiKVvt6hf+K0O2MH81i101hO++32J1uzMvO/MEXmC8Qnu/dr3HjP7glMlrBRjret
rGzZx4Vz5hemJ0NE1GElPLl7RgK+Vpt2G+zW7uLFPOfMF+Z5TiOh9RP22FGfJa5+5oy3FCTfaak8
317QYvQ5+ziz/H6UjUSVFAzp4mF0N155dOXPt00sPZpJmkCOMMsEp7828zNUjloRtlyoFONvuXBH
0XeTtdtBf3GNnWntEaqEQj5bQ+ov5DMfnXF9algBX5lWfvapNL9xdSWOSbutFgW+munRQ0H1OVs7
t5NnzY7RlBOKoihD9KrM7wgpbhC5TpA3ZrZ4m6HH7ppfM8R2sx5KVmlrti5UvAKU9F2yQUL65+3d
XYjsF9bly2W2UQR7TID1DH7g1HyEs/C2gcV91KnqEJcoFc9L1rHRVnVnso8V6XUk/On7F8F/8NdS
+wVHxMC/ZmbrQGUUjmQLM4p38sJTy3iru7u9ksWtOjMxezyMMjQ7XpTATCyPm65iWsl7u21hbRGz
0wQfYUnRn0XQd2Ga848PSFvLv982cjUIw1Wry4Rt5kEUcLEfl9eZZ0PlGgm5jJXQgwIuoODuM3qj
wLDzSEkXez2qvMwxZ5/75rMr2rfNL4TAC+uTv5xZjwSlDQURh2PiF6Jp41Vsi/vBSJkG0rdlFW+m
fn5qVvvbZhfu/guzs2w2iEOPuiqLHhWYS06x9tBL35Tyu7IGeb/+hpSEDRWYL7BjJgdm0SqpukKH
QSp0goy5jqgpHhPQTLHor/Qdr/fRnF7REjPOfFDlqoJTw36aDqgFJgjbqc1D3r92UPB3sIND9mQ8
oTBxeweXFjahl8FKAqu+wrz3eaLHeW5ESO6hhvc58l+E6tv/ZGKOxtQg3bbcDBO51uxL9V1Bd6ca
NreNLCRKJpowSF6B21AMeR7ZXQlBOR+4pzMiF/XHzJ3kj2Xn95WCQKZtfBce9FdgrofbVq+Dx6XR
mdsPKNV2XY/RwkBZNKw23VqOvvBaxQQoKFwC0Cy31uXJKura8wM4VBx02d9AjjnJLtynR+sUHyee
Tyc9KOkXY587z8ycn8K9ddKOtxd5Hesvf8EsCCcqzEBiwC8wWmhlj5AUtQryw+2XvzZjAAymi8e0
0XSqLxfK8UpaqwlYYPNZs+6VfmeIb4208ua5mpyc5lUQXiPlAIIFAmuWUIvAhookTqg12MlL9EWC
+GwbSg4Fezu4C/buJrYRIwgf2q23S16t1Xf/woG7sD+LJEU8ypVFCuI0d2g7buKd+k16HHayHX82
H34b+x+/b2/rwsVwseB5pt2IaMiGJgbd7+icdRAffmnvEfTaag9Nv5P+wJWzchks9JtolFqWzBOZ
oHk1BAjcTCghr40ojQmv4VPx2L6GxkY/MXXQ2uPe+i450aZwHUVbfVcsOCulSAbWaOVPPbxp+88u
Ik0YdClyIZwDoBzbY+G+xGLz2I1CdZRgclk5/9f3j3lhbXb+I0MLRwEtAtiCCnTo8x99Gr/J3jdz
lOFC/XP7Sy54DuNQoCC5ICbE1SxTCcMc8ruCD2llqGWIP3ro5vX89baRhYhmTkeQQXLUoBj+u9y/
XurrzIBTG3Jh2gwwg9TGMymgueKVS2aACHKnQjNAp3VmBsrxBMhzR/GUFi6CKrm5VhZYuElNFSis
OckfXr8vBh9W1aKtgXO4u2h890vGj4NjzitD2uko87QQOd3eOuBlbM5l0m8SqekbTwyyxJlZrPZB
Slq+B8ejkpvVaEN0NKANJbpPvWLgH4ZPbwEENvqphtnCVNT5qALKoe45dRmliFjQhqoctRPogQZj
1R27TlC/JG5FFh+IbX4IcwXtWt9H3qHlod44ipqqxbYlKTlVZdecaO+Xj4U0eM19bgTqkz7qROxx
GHdyPfj3upyI3+UhM+9hqq6ODQ4Mg76UkNOooyoViK7CRzxJauh/EjHrd6NqDj8DYdAAQEEb5QtV
9BVJgOZetaJ+p2HjOTc9/T5PUxmoX2+1dyp0lO9t4Rd7mekrLmMtSMdN1RbCQ4Y48GYUY3iVhlJs
f5CvhtVO9qTs2OgjGU/ZGckTzML1eA+CtnOfLEFUPoW9ZcLubykWIreTMJmh+cOXvCn9nRG0lmfD
4iRvgAVAexsoY8BbK8uHzTS/2kFA6AufYjkV36NiBMcFzbfruIZWQAYshBsjR/HprmWWwKFB56f3
KUx7EAj6irdVrGj4B74wZBvGLkregkbOaShoorhLqyr4U9VFDLsN2rqUxQ1Iq2lAeM27F4bFT9kY
8z9gb8Ofklcq29JrVNhxJ7pX1a9oM9a6u4aGX4oPgMhogsCPNKEkLo8u6m/4TwS0i53cyMYXK5ng
/pvbTr5oBDAMqSK2QP9dGlGR/Mo7E0iKYD631S5uNtrfDgTzt1JY/dfELN+wkpTNCQFiVf13OPI3
YZNvyhSYoyKtnNi1xcwiqojMfN4JLKYaDlJ5V5FsrwloLtwQkDQwzMWfFDnm+AfGjuSW3Jv7KEp3
iZbtkr3+6o8QCrvS/vanuS520ZMFj8uNNNECzAuhAWZ8ocgogidonMA8CiXvfgzFfVCjKNEm/4SI
FN82KS/FccYQwa7wLsLrZnG8TYrC92quC+GVjk16es8cAyqhB/XtzXts7wMIKbTHaFtsmqfkp781
yV7hkl6jeVn8FZPEKkPXyPHOe5Ca6yGWCEkcYuM7HWmypl9N2xbyCsh9/jUxu+mVzu0zs8aE5e60
xpYfBucnjVW0d54sGN+ei2NwKm3ruFYnXVva7FADhjeyusOuB4OmgCBZl66k92sWZglxPUiNOnxc
lITXKniEa/O2kyxloGRipGOQEIBxnJf6ap5tWVoPpNyZLHw3WsP4lsKgWTqFmQKDsMYq3iWu5XEJ
JXo7IsftBvKmjuTkN0JzIf4bVPd50LVrc2VLSz/PQmbnHzbbvvNUspCu+SzwEtD9FeDgktecG5h+
wFk2aiJik8lFT3O8k79EcrovrMqBXe0ulVcsrcWZWdDsMzGJBoGmppsHhw4JJhQZtHozcTH6f5/0
XoS02a71kuG1kUsHGqHMTa0Hm0HdxNkXFbbPFHa3286zFNQYdGQmfyIfkuYIucLL2qaCvQNxByeo
GLpFK0Q9wFVpw6jYhWs3wtIHOzc3+2CVFEFpKGBuSIBxtZtB/OO2dht/ub2qhe4vDFG0kQAOUHeB
+uLSMVr4sf0ub3kFbputcbBe/wEc9IvQWQIiCGxlLx66e+uQv3fWZq3Ds3TrkeNTtWVo/Ro0qzd9
o8Uatn0o24F2mwAApTHb3l7iipX5sxMtKFEPBm6G0E9t03/S1Re92d22sfS1zlYyr40kYzkW0cBK
tFzT950SlSA/pIdRIlOoEzd8/d/Mzc4YRLVFXEF4zjDJr9j4lZLo57Af+eHX23Y+arXzd8T5umYn
LCwg7hOmR1jww3oTKTXa44maGZfAydiCVGhtdLt2wc8Vs1O/98os1yfXObBXmF8unbIkhJRQxNOT
4yZINMfSILt/lRAR8YKNn+3qYR2ytnS+J1y1NhUKmPKbLdXyJb/zUNp0FHRIQVsp91nTvDZdnmyl
8rEFPSRYK3DYpVBpMdTBEqHWAHt7uUwS+k5BE4OcpVObraA8aRE6PGaQisfcLN51tFVW0qRFi7Tx
J4wU9BjzsS+9qdWqiMgzJ21qgF5SADMkg/7f5QhxCqdQGQjeJ32TrDQFFu43yMtgoJm026extsuV
8olR4kM0A0p47Zg1D4Zb7G/7zMIpZ8CYFh4joQAw1NnnE2h7mmpDFw/FwWSrjaKP3tHEeBsY/9y2
tND9nKYjoBdhdI5q6LzAC13zIKCmBci03ndbzxZ+WO0mhWAuddYeOQsH8NLWFHjO7m1hjELZL7GV
IlTzmDxA/rlDcW0n7+RPjm/7D+JPceVbLRSwL23O3FLKikHuOGxOtvXfxH1m83rbRNDKKQ/+Y20j
G7nilaurnGV+gij1LcqAIPWADv8SvyCTWNvDcbCrjcWwnuTEd83R2Nz+jtdn4XKZM5/sKjlTs2Fa
pvU6Cvdq7nS6MynZpcNfk8Mx/X7uMsoM4JIlrabXPbZQ3Ki2IgtzDEd9Rdd982Q8V6/eytquTwP2
DA4cXXp6ovMZYlNtU9o7YuqUzeCMRJhQfSv61e82HaqLOG1KEC+pMM7Q3OIQz7YwC+UmRnWG2v/A
8PWnjjKd1TCX1cIYa4vNg6UxHfHHBN1laMZGWp34v1rmZJ8eI/kDBQAm8i5PB8zqzAvX7UQVctcF
v9Ti2fd+3/aSK54fmHXObED9emljMDRX00tsVJb6LEMAnyCC3ou/UG05oUF2UIL0e+0N30L02OVG
OiJS5Nz+CVc30+wXzCodkiXWOvLemZPxpLZ6166qx9yv7/GozUR6Dsv19rbF64cSJiHyE1W2lmnA
OcADbjU0KSU1g7TQG/W9oHXle4NqZwUFW1e/+FqbPxeioPGI1vIGsWMN9vATFN/RwcizVtk1sSre
hZbZ1SuefZVp8cvoSQKZoLIOPfosOJmxqaI8YBJqE/FeEn+JBZzyvRjboSas7cKURs3dW7UmuiqS
VAh+ZrZkQclV34hwL/PR7T73GpVU/wBzs5Nkn4Tss97cN9pd0n721yYrlj75ueVZQGwnYRa/jDNH
HB6M4kFKEZMVHE15NPzP0nhY+dqTA83XCW+raonwRgISmTlYqDLCgbpDBouQekKe+GVo36w233pe
tstDxgOU7kEUoxOTdHeV5H67bX5prRpdGlgrP3gzp69wdsUFTa01RZ9Sr5GtL4Pm23Km7JBbRABP
fC8D+b721tAc15gfvIgJ1wk0AlknyJ9Lm0I/KL7rsWIkGt56WbwTBmnTS0yWRrp30qGfHiLrTswV
R3N/JxAj3F7y9RWLfZ29hhcFxkw6VJf2FdeXmHTTuXuqk5nbdXVE3IsqBETY3cG0tuCOKO/AcJiE
yBbtorV28XUOM/0AVedfmpzaFZFNaQVu1YhaCpH+UWIgv4ZkXhX++IwK6QJaEEfVfei7/yKQAcxX
rIkrlmtjdp7GoPQKfwpkcF+Ep6jmidmjhfFgJdzATfBohO6PNrLqFWTBUsigyYo9+AGAQc3cW1LK
FKGLGk6gQgHKkDJlOnwKetD4kreCUr/KKbiFiE20j5lfpP49XVhnvozIa4kIIUIprfbLqpo9AJkN
8qG2VSOwU2ZredPVO2kyR2sJ8h6MXjFZNbHLqKmVZA5X7GuvqrYpg7QSo61kFvuuemotaGgbd+ch
V3jbgxf29MLy7FMKGdJ6COhxK7pPnRsiuV5SFER707BWAv7SBYwpZohUKqq462xPhWHUJErxMPqO
yp0Knwc3zMkXvI2CSleE0F6S+7vMfBl1/35EkrRCm+q/WCzz9yT9MMBYH922s6+ajkEhQzafOaPw
vdYeKqGy8/qlCtfmvxYioUzWxpOC+VfGYGcrbUwabJxJ0impuSvNdkuodvRC+iWkNUTKcAu6/f72
0q475JML0ZqEtZi6lviRCZytTc0NIzVRqHGi4Khlh0C7k7x9GR9UdLPMw6Q5ZXzVhBO0/nL4WUh5
eHcHzfjUrPFkLK6d9/eUlpp0KWYRsVGs3hcGfkdI9y6Cd+XNQCqhdJ3Iv7dibXd72Yvu+6+1K/LG
figClNPY6QyOcPFrgT5N39P9XQt5SwEBhkT2d+LQgzBiFhBieeiaZswckjgHURQntJqXVMrv0Sl+
6a3y+fa6Fg8LwQfU0TQmDt/Wpb1K7MUAnq/MkSx0G6XcRpU9akQQAQ8piLx86wYvbvolMANHDN5u
G1f5u2dpBDwk/9qeXeRR20limcjYTj2EwMPTpAt428R0AuYmoC1ixApEB4XY2fLaKs99k6aqEwvm
1mQGXhMHssDgeNvM0v0MJFiW4bBCt5C2wOU2ao2qtWo9EN5KK9sHno/QgZp4z2iXWJtW6+M9gmUP
oaFjXPEAkU3ihd5AYuhpnwUum2ObJcNKJFzwJTYXvD9/8HHnRzXOK5UZA5LyLKoa3amLMDmMaY04
pR8SP22jVKJ7TXDDtVGvabWzXQdoSIoGjSHU+8bsCaQHEapoyPYxvrelq98hhC6PumNUuRObP5Jq
U7drH2DylVsmZx86aFKra3tMGma/KfLPVonMRE+zUoieDKW0M7/2bTKbHtiCuI8ty+lceQVa/JEY
zH4E54h/YdufdCJm8RhZN4OyBIcJBWRK72CWGH4ptN+tUt+rItDtiAtP/WGhY5ZrJXPPJRCG9BAk
T6WpHyINKbwgs0M9uHdNEAGyYPf5qtDD0qmDdZ6KFzIPPMVnqWxbocY1WJw6FIXI5u6a6D2E7lnZ
uJX3OVTzoxq8S4APZb17k5N4F4aIT0OzcvvELB1MjiNAF6pw12gdDoAURCOJT6AIaJKqUn8oNTTB
lapcGTpftgSkhR6zwRtw5hmSAdktAwhcFCpiQpJ/qNp4q8fGSqRZuiHoXlMNZrKKl8ksAvSigi5r
meTwF8kE0UMQ/Q6ybKeuYnUWPJ1ZVV6ZKrUayKVnTpYOgRbWYZE7WeG68tYPxGSniWVN4ia0n1tz
ML5KjSQhTmXkp8qopJOpl9K9muatU0iW93z7Qy6ddWhFAHdBBq1eXSBZnUv6GLWpo/tf9fjJdP/I
/TGotmP85CevevvPbXML28xg2b/mZncGVIWyGEzmfPSIe7R5t2OJFvKKdy49d8ipqOMwBsYk25xt
HdoX2FTchnn30m6Dk5v9boQ/cr011HdN3hfpPl4L1h9tpXnwODc5rfwssQrCJmuNCJODI23Kr5SJ
X34yosUrmmlK9Gbtpzv/H+GpQZYjWQlcC5t6sdrpIjkzPSA4V1lhmzth+q0QnViO7XL41Cm1ffvj
LVxIF3amnO7MjguiDD1U7AhyvBMKwYms3hF64FxZbiuCv3L/LaWI5zs6O5Kd4gd90LGjcf0+lr09
5q9d8CIKcAZnjDPsbi9O0pZOJu9GRdLRfeASmEXWMQQZmCokiYDsjMZJyr4v91VRmdWWGKTfwcVc
KFuPHtZuSOryi5iX8pOgWYNyVxsJnHodejg7PVJK9LoHY/B26jgMz6DeRMNRRpTUnwjnxT7vUtU4
gGvuf0SoO+v05T1li5Ao94pnetF9VVg1vFWlr4KI09vM3/aaUN7FCBlvgykOoLHlCsCVRem3VYvV
Qa66aEDeHpTfpvXD1ADB5JqPmlCgtCZJZo44qCq+FbIUv2tiYoog7s2RZ2oleqKjBpIL71NWh8cm
6RQeXoMVbSTDL/kNZvPYGq6iMXIgeD+kMmBKWtbLV6VQunwzNEW3bcJa/A4Yl+CpwnCcwfjn+fpO
8wv5zmPuKLHrfAKSMMug+fsqERBnJZCNtirF6iaqRvFg0RoT0QJEqdC28h7NjBCZPGK9OLR3HXLx
SKx4EK9lkk6HvDGsP5GXS8dEsYI9Za5hg9qdr0PPK2Ubox5a9i1jk22vCodwUxgN4n8R4C4Hrq3k
nyIfmgd9tLLKkaLQbXaBC6e3XZah9iex3PqHFNSD6UReVf5qKil9zQIYDWytGMwN9FKoWoMxNl+M
zPAeS6lHjtobJvHoTh1Paj0Ciyyj8MjtySXdWea+ha+sd3xIJJO6Ce/GDihNMxQyoxW9+aNAcpYR
8NRPsl1Z4WFC2SvpnaYNSvKQapm5lYU2QGcnbtJ7JWvdB1HOhfIwpOAhNhA+Cw9Jg+/aQyZn78iB
TIwHFp0CpxxGqLU7sDHZc96HoDDLQVGdAmHl0U77YkKGtlmlbfvI93ah31WPgjZKr2rZB2gdFC3E
ArKSydJTrrVpjq6L1HgPQl0qp76DrFvhFfezRTZ4D/c/YqI5npGshfLFU0kpUOHZihPNwYVlWeM9
Sc79L+qOK+/94kHuvkXBIzPDaXhQsj/luBmUk26OK+Fu6XHFs5wiJfCrCYA1i6tZi7gFaqAciEA7
VW37qHm/wQbZWpTvZcwNXbvL5O4eejhktzK7Vte4HhZCIHhyIHWQAapU52chMBXEMfFJxp1GkCBP
2munplM5lVBlIQ9+OwAuRHcAxJBZ0OYUryeAJCHWKqkWqJGC7tYfmc8B93IY3DdXCVY+6tKyqM6J
9BoQDSHYXl4kIF8Jm4UHOLBSqccWanYniX0Tgz0uNPi1xaDZjJ4UpfbY6ABFbi904bqkuj8xhzMo
wD+zz0r5uS3DsUydOBjegzjYWkL5UAvi0az0/9HU7MaMhRaGWx1TBdLfZqHBe4g3IQTp/a3wC20r
hkqmtiNEjrzcZluq9KhKmkOXOmGbbt1Ey+E9zF6FvtuGRrI1Y2Hb99lKar7wFLmwOW30WT5geKEO
HxQ24waVY5BRhvJ6+1NNv3qWVJ2ni/PpNze3ArUaqpQJLkRf0tiO+hKQ9UoHfMEdz63M37upHzbt
2DWpM0LRrUfClyCyHoNUd4C17QxP3beesP/rhUEqD7CTc43cwvxzISZSBWPHCVC10KnEhpzGPcaB
9PeZIbIyzEuAWqAkNa+l1rRVzNzPyQyleltqhxByIUF+M9bKXktPZ7S1eQtymskR54Fq0PscCdUg
d1LO63vRo6Jq68OYak7dxpAwdrrHr/DDaBhtvVNdHSJiL/jutk1b2LHnIQ3mSca9X7XWwfd0f2uR
GN3LZadsJTVuKcBWeoR6TN0hahvrZmHLZetHK3Fp0aHPXifKpUMHGiVuZXKE0qCc1oVUeSIkfW9/
+oU4e+Ft0484OzVZ2w9SZ2FErWtb7g9S87tUn7Xgl65tb1taDHQM7lHEoagFPODSUhM2tSFlPLbQ
heD6rDdKcNAZwHK/3LazeH7O7MxWFFZWQ4eEFSnTeWmiX2YuOp0UotxufdNcdeILfrptcumFh19P
OhvQ1hLwZjatNkgRii5BbqE9W/sjXCXpNh6/+wpMdP73DhZFuJFVaXPb7kJAujA7C7NRlSIyF2K2
0aDjTN7QidozinDbyPTb51EPkcWJU2RiuZ6/XutYqYZWpEQA0TVzzP4nNBtW9m/NxCx0S1lJGuBh
Ah0ozqLrP8t1sHI9LOwVgU1CL4gxzqnveel+ZQG7Z1wxAmCK+UtaCT88d4Jb5/9FBePczJRAnp0n
BjdLvTYxk4OKjD9lNfSEwUNo2bG1Vdqvib4SupfOL0TGQGBowMHQPHOBpKBnlWjUQplr2mRZ/Skc
jW3dq3dy7W6MZNjddoZFcwCQQT7TK4LI8nJ54agXeiPx6Hbp8UljvNUKfSPnECgp/gNTsbetLR3l
Ce78H2szvyjavhfCAWul8GnsKluWf1fRQ63tfHABjMLctrZUfIIyDFKbCfh5xT+sRoE8+t2INf0f
RNktY993f+LwzercTdH87lFvvG1waTPhxgD+DNp0EtC63ExV6enWelHhBEG/1TIot8aY8agmCp3B
Nwan0Zufty0uHYJpPBzUDhNSV3zwid9nVmbkdP4zwM69/snztL3Mk/a/WBlvOmXihZr0DGduYg6D
EXDWAA4iFTveVy4zIf3WL3nRrUHVlzbxrD0wT8oUl/r5GJPUGuU7whV2FnweUODIUQVf6xLOwxQf
iQkfniSUJ3mSzNMkL8p1QW5EgTJI4J7CyvjTjfX4l3EKZ6drM00wqZhAbOvSKVAtdjOvRcBdbX/A
svAc+cZOULK3244w37UPKzge6PuJ6HheXYryVKGc5XtOXkm/+FDwvQ1vvWBYdluSQkuVub9tcO55
k0HY1nm84nps5MzXxyYdWkECWmlkb2leP/qBASvZWg/7Qz3r/LKaxIk/+CkQZFKRMJw5Xiz3ZZIJ
se/cvzNBYHs22m6/vjpb53klb7pq0mEJzJDKfUI6A0Brls74FAdcLbV8uNbKDSpz+/2pYmgeAbjb
G/exM7MlXRiavPLsRukUuY+GwPWdyE4+VKdLlKdDR98q/JfCIqf/J/zv/v1982BtHz7t7GM/LXz/
9Eu1T/DSbrRtvtW2v+wn1UYZ047tr/vtq3N4/v37/m/hCvN9mX0B2fQjr/TYF4H2lUMrLdjTcc62
she9GFonrWBervzqY86T/hh6iGRecyxVD3a9DvUscMpQLra6lkUHysLB1usiayWoXRXViZqT5AJ8
2PS2GeefLc0P4XVuKylgRHY3Soh6pMAUxi9u3B6q6EsT95vQO7WGcO/H7Yb2UxK/Df1eT8JdHolH
oXks3X8M46h1K9fk1fjhxw+j+zVNB03snzNfHMuhiwpVDxh5JQFCTy5EMUENQ+FLWVr9r2jIAt3R
9TIqnUAAhn/IMll78mNZ2IpB2biHJDA9/67EDwcbmQdlo0WF/Nx5fd9Ccznk4k4SeuHeFINUpUoZ
14KTwfhBPzIplPfGCCwqdmoRruWeC1+XyxFKO9TOpo87qzjJMEOiWkmFoqtOWsko5xg5wBhun7Cr
sM5wAOWKD6itDNX5LDQVUZGLStpB7NE0B00QbILm4baJhXWwBPivprhOijH7QIBXGyUuWcfotl98
X9xV6MWKsbESlOYZzP87ewxUARzg4TjXMoxdwajNglABTMFWXECzyTaq0GJp+oPCedA12sj6Xw9D
434fwpAMV1BBgHTpMkIVfZ02oQKzDRKUG8BDY40EkrnW05qSvYs4OLMiX1oZrFEa2xAr7UAPGUlz
NDLqQUDyeY3FaelrkSUBUURtixHymdflYiINZh7AmaBHR8HqYWINd24drFyJ8+z2Y9usSc3PUoHo
z4FdSim7PLphtXRVqlVVYyFNJ98NVmPZGhuZF/Wmaf7cdsTre3+6tf71kOk3nV0mPX0oqZPwkLDp
78wy3fV1fadQke/7eoeOz4pDXu3kVKvmLY7jm9C/yTNzeSOnadD40Ov3zV1ViKkdDd19LgsrD8gF
O4jTTPA4sLzcxTMPVF2tKqTJJ0IzsjWl3DTiKYrfb+/d1feaVLnPjMwcMMnLYYhRd3PoA0aO5OXH
hlk0FejsiFZa7P7x+/L1tskPPMGF009DYVO6SaYB1+B87rOFZSAamj7ANYJnv5N3KuRbfSn+kiTv
uY+ma0b8KsEoXXgFBCJrJagrd5luV14KhEegKFfxt2msOG59NXA6iMwA3xm/rNTQfhQKhEQSuvWb
uEiHz7fXfLXN0zmncsz4yIRSnoPIard0B8/gWFgB+lntKelo0D2XGREteYrWzvpCVAE1JnLSgZ9P
oh+XByJ25bYXxBIRE+Q1T0Vhjpu8cyH6HFvxIAWefri9ukV7SKLiR1N3d37ZROXYSpVehI7lx7zR
v3mBvPPSnaiuMKhdnQjiCV+NPIXggsbmbF1BHLWyF1SsaygecZRfNUNvnmCuvCOWlsPFOTWlQP0B
IbncPjKK0f8/0q5sR3IcSX6RAN0SXyXFHZmRd1bmi1BX6xZ1S9TXrzFntyuCIQRRs2gMphsFlAcp
p9Ppbm6GpC4FP/SnBmzSsLaNX1UsOXnLVtAEx/weOALFElSSqFrcJzo6m+qum3/NfeFF00My/Lr9
bZb2jONgQJ+G1xdiyeVi0rzDBRoSUMFARX5DKjrvitpMEg+aULJuxVWNGtH/S50OgVEDgkpMJlPo
KVMnwVNfj0f1bSocMnio/WuPE1NL6jGlLiGcoejqj7YcnTWIA/pXCEDMOA+p6jw0U14V/jDjDbfh
HCW156ht+Asv7elljqP8p+O01rbudT6GBZ97NVOqff/7/YIqJW+ccdSVyFde98j4RjVMwKfPgjCO
PJPQLQlJcNvM0tc/NyMEd6ALMuDdYSbH8C2btlEHIscsC2ZZ5XjREK5iAJuBuwJn1+X3J2atV7OJ
/LIvHFABlcC0v4PCu36C0pnxEwhvZNi3l3Yd39Eb440K0LwAVorb5dJkY4VqxsoMBfFmmxpaoMX+
bO/wzYZ57egl6k6VR5pVXEr2dMHVYRftRh720HQU9nSu4zJUKswSRbhPjMwKaKsEkaOtbq9vycsx
9QA8OdqrGtQ4hCNltxOxiqZE0oaOdFTFUNB8JO6rCez8jBYQ9CySVR3ujWgz0Dcw7U7uM28ngxOp
Oph05ZqrqT9BHvT2zzKxqxe3KnbdQggG5beGBEx8u9vZUFvJWGHehm5Ck3ga7vDbFq46AjjeFyb4
TzhLtPqpRlBuYaL6mZrQgwZjpjfs2bfxx/Qhk1FeuKWhnYRmuQbCQAOvk0tbZEY/N6ew5SIwsv44
tqdOhwpdG6BaentdS36DNB+KU7xGddVZixzbjhJS4yETVdsuBJt0Zu1cqkq2b9kMF1bkLE6YELpc
0RyZreFOMBPR2bf7ASAHG4DbvyQLwSJwyvFUguItbhbx8AGlZiCMTqkPRclhVaqDcofQ+WMq285L
M7VcjVDeldQrFmIMGKXBXaeB7QLYQ+HgKaGr1GB+Sn1gm46YYvEL1BOZW2zDsZAkxTJTglu4M9Rj
6wwakRl9q1zwLKOwZ9Nvf81OzLfxfElCDEtUtbOMEnaoBbaxtl05XbLtZ/PvfQI5MP7BpC2GQsVM
TU3Uxmw0TPsUoxv0YEUIKRq8SbO+7eELsQGjPoAIWS5olLCwS9czhoamad9mPk3fR7vBa+L5toEl
30anEGyUQIQamAq7NFCFVRbbFCxpdgxlua5YUyP10vCvpTv5zYKogGKDASFlMdFUrdaNFTtCVSOn
R0gOQ8Fd3fflL6vNvCRhko+zEIKAQ+SvI/7iA+n25aIgMmvZ1MjAX+HaBxXVrmIA02WP9dXe4AyS
b7SwhbCGa4s3vjC/KByiOnTHQrdAXhrN7l4FGANzWyu9lVTiF84PxLYxOoNpB/6oFNaEnmqmEAXs
Jiq1N/y9nBaADhRxi9bT34fVC1P8p5zdFomppAjvnDGxIS95Uxk5MP0zCxqbNRJ4yYJ/wxTWhGE4
3MtiEyMZwD5oajBl1coO+O4TpAG82x4uMyGsBlO0Q1SFMNEAPPk0Rw2ACyyKnm5bWf48fxYiHNSY
gXpgJrDijoo3I3Sb0Ip9MsAcedvOomsj6qC6jNIWRgwuv83YOOpcMrRzk9p8HgYHLAPhFnSKq5pl
d4biyt7cS+9fHuX+156I/2GuEYORiw/bV2AQaZsYIzdDBPSoXn+EobuOkmgT02x9e5WLVm0NzytI
R6FrZwirzCOrjZIarIk030OBt8p/69oEEOVDYWjgUZCYW8qPUFv7Y0/Ij/SxdFoFNK5+NOhgwWSe
0gIcbKoArz6P1qlAAdNiKyLlFuCXnpD6XdgVDrWpVZGqxrCrhfPGiNdm/ciMl9HcdFgtoxvagrIC
aMa+3dmybHjRk87WLJwLUF0WfVTANppk8Bzb8tQJynF5dKdZYOi0Ckl+sxgmz+wJJ8ScCKIV5WvV
j5FWeJgzXNugbLjtOYvn8MwK96yz2DVXadQ33HMYIYCGd59j23vw2BT0+3Nw29Z1fw/FIbAkgV4E
oxS4oIUl5V0eDa2JsltnAccV941X1aCg4p2WJHyBZmHvmexYNuAOU3eqtYnT76Ft+0P0baCS+LO4
uy6BZiyXjcUz/nLdg651DsSr8GZJ2t+Fm+yRNURe7kaSu2Fxf8/sCF5juBwwTrBkRdeCcdZ9pdOR
sX4m/1UjBK6HkhEqYUCUCDEgqpGZVgC++q7CiGdQUnsFoZJwurRtvDZFLGCKrKuKJmpxE3h2QTbY
QxbOjaqjlYfHvnPfbnvK0q6hfshHpsG4iBnYy6/jVIMSQ6g897PULl9sleW7Joz6YwxYxJtVZO+3
zS095AErAmgErgCaZRFyGA8J6sMJyB1zMDkP3Q7FKjp8YD4gZPteyb3aucvHoJXJdlx1fHAe8Bzj
uRe+GYTMLpdJx9Ie+ghkt/CGI2BH5gaalKqnUqt9cLt9nL9NPQUBDv1+e73iVwSAEwg++D1OIuDw
IoWElVS9SxQoWmVN9zqFOXQ29DQojWqUnXgVKzgP2NwSRqawRGDO8a/CMUstLc5xBJAa6WRvuClU
eqN6FbYx4Jrjr5nob3Fh+DotHzQpQEdMZDB8aQG8grEfrj0AjsDL3XUAB4qjBtWYGuhPhqmiSEZi
dL2PYALhPLV8lpDnZJcW+LvdiaEM4VegwvGYOqarrINcYw2Qzur2J1taDA6dDXSTgXAtpugAtORK
rjvAR0eVZ1kPzFnfNnDVH+fbhTo6yJDgjy5eUJeL6RuwnzUhKf3JaksgcKyDU1jdWmHpKVaVUwF4
/T7Ux6OmKHvXbXaKTl/rer6r9CgKlFJdD238UBqZuQEv457q3TZUTN2LVEP2gLgepuA/FQx/nKIK
9T5xwHJsBqChM6RWjWKvK63Yqmg4MFsNqoH4yQQyujTEyO/PaLaCVIu4IvhfxkFsFiRqgL5RDX6f
iYCYtgpNDQIBgGJp+whZZdQ84dW7uf1JFtwLRlBr0A1QXF4xvUDgoS4qFkGMC4cH9A4bG7TDZrm9
beWLQOzyjGItAHUjzhLUNETMUpujQaqTBMMaa2ut3P+YguI7WMwD169bb8N+Nu9Pg++eysMxOzVe
/vasvMT76tMJmGS9V2nl167i2QtKT8CocL0ILpjWpWZkWDCdslXZvzqsmT2nm7ZzzYUe+4CFzZNW
Na5ntbJQtbjZKKpy67ycJNjGHF9tJBZsmykUeafOnyrtkMezpIK0cI6x2X/MCPmAVTaoXvQwk1AQ
Fef2fRcnH7c/qHir8F1Etw/UUzqq4Veari5msrJCwfe0myczvB/Kbxhv6qYnt/1mmts+lHSJry5P
0Z6QQnasc0PwiIHipA5oc58xD833iWc7e1P5JNCuGV+VQeK1VwiuL6tIRXCNwWmR91z6SjZUpK44
zRXZgiHcfVRX4Ab66CzPDsyg2A2b7Oev2/u65CGcweX/LArrBCc/LaoIlF5VoZ6YQfd6NN1pTiPJ
yJfM4GWPITG0ZUDXIFxbdk24DDsYY6ycrZqO7eqmDbQykTjiUhCFh3CF7a8iuujwHRmzyZ0wojqf
4uO0Hnatj774Jz2aP1NPlVRjpNYEv0cLJQQtJKx16y5QtvYm2WiH5jDfo1YC0KxkD5dOGaiigNfB
ZYl3p7CHY+rGtauBXDAB76vR/s5kBr5aH2LQPLegX7qf40AHSuX0hWDpzXfdN90HwZsCfJ6tBdlx
2M/+d6R1MjLIJd8wceXoYIUBCF5UT9FTbXYHu0WQUl80a2/oqzGX+QV3Y3FlkGnSv5paPH27XFlo
AdnSTCPmTXfpyb17sX/pO3I/71VIT/kuaDWBUwOMK/j7w4XhJY6Bg5gKYpdgFSobNDQw0WYXTVA2
mF42MEsgS3KuXqA8apyb4Y5z9twFoTNGkSvQiJETZd4QICUEA9YLqBmzjXNHj82bva0PZDdLYoe+
FJTPDQvXi1UpY1kVWJ+++ZxgeD6VxxFha208Uy/7XR1rEKUOkddt9VPq1e/KfoVB4/w7C5hn7WpZ
9JT9HOE42gr0WlQ+DNq1K2vrPLf+cLCDaqU/VzRo19OKBOa2Pian7N3PZLP/i8b5WDxvKyJ5Fk5n
ZLuUZBQeltiHHpzBUNbTRkClgzL83YxBQSUkbgsejTYp6lV48UA1S0wr8qFpoPSCqQ4jUQETnDx9
fOzoA4iMvDxNvFqR3IgLp5RDizH5ACyCBSm8SydT2GDVjTqBF6vkQgDuzyFCrmrosuHThSiH5BNp
29e74KqQXhpaFYLzAx/RbRSMgusdlAutSZLqXouN4YaFkBLeqHx8GHMBl8tJYyeyC+hF+/ar++kc
u8ABBS1UbRIPdMLQbA/mva55yh2Km1KGmqWtPLctnNc6bVjd17Ct++0/xVtzzB+MQ1F7LpyUVP7s
G7VXvarvt4PR0saeWxUOK0ADcJgcVtviMA1vVMZ4s3AAuMalDe8HaybamJc7qvcgBnVj/P1Ks6pU
SEpmXuq+aO0xzoC03jBZEXwpWbowKNxWmJmDsGDFDR7sTXfUjs5hPpCV8rsNWJBonnpoJRFmcYm4
qL5wYMhDhVskH0Nr7FT4pkOnfU+mTQiCfpv8Yzg/8ND0Qs3ZQNpdUjJd/G6mavMOLZC6Il5hHMoa
XR8M2Ztpt3Wi8b5QpPSfSx6JZX3xf0LiUnz5mb0RUwv/+FEBXhbzLU92iXrXpb7S+83wqjPPnR90
vAiT73m/GZBcyVLfpVWe/wLhY2bWxNmtwGKkh7OyB72IfjJr6+ftI3AdM0EnCLZ3HYzopoXweemi
hQI9mqnFZFqfPQP4aaf7bjp05klR96b5+7Yt7guXGcelLeG4ZWOq0ILHZ9Z/d8xNGYKx46gldyQN
bhuSLUq49YB2AwEzaIr8LgrAy5uGryQE79UTLY+TLrl0Fh6zYJlQwX8AXB2KBCb/MWepBlFDs8hq
6AHEibuj8TsAZX5aMN924kAvrQ2bfqpR/hwSmYvKPFSI12By03AG4KFAQawU/H+LiqYDmejbm8k3
6/KroeTloKRngUwD06XCLcdAlZJMhN8+eCx3letrE5hekhOoEde3LS0t6MzS106f7aTVzEkSF+BS
y415W5iQwkNnCXSdT7fNLC0IOEgT0wpAVuGjXX6wPNMwAsFCnOymODkEUJImuVNRYQKViCRDWMpD
MeKEUrMBtWMQEgqbh+ZnkRvoE/p6Wh36PnqYmb1xGvCBuO46y7qtajxoTubltY7Zu3tde8YAyDFC
l602fjRZJln60hv+/PeIW9zVYJtre/ye2Qrf6aCtANbYW1W5T7P4oS3cVa6xwEFVBlDnGPp1fx1t
kCsBxoNiBWY4gHy93Ppx0Fk2dqAwKFviFdpu0gBxB/lU4hcKahcftz/0gj+BuRkVZwBsNUAehOt3
tqOGFRUnGJgnsBdvWP59HiRXkcyGEKStkGJgPYwxjpqAeSTclCwKava33Ts8Zy5WIrgshq4nVWux
EjPbuN2HktzHeRDL2q4LB+PCinAXxBWB9kePtdjML6NjbuxQZtVlYOTlHQOcDzJJnJVfOBKAA6QO
3BAUXVqMXvKW5InHZMxcy0v514hI3hpP/QgpWf7plbvSPBXONmUgqZE0/a7vGXwW1OkBIiSgHhYf
OHXphOnkYMOU1kBe3u0qoz72ZpWDCVIHm0G40UdH8m5f2j7e6AC2CgVxgMYvj1CO2ZoGVMeYkAc8
LWPkqBblhnTa6+2zs5B8AE8DZlOEfBj6goyexWKMW6UaqzDsj+z2js3OhoY/blu4zgZ4NQ95IyCW
YN4WkWJgjur1xsDryXGTAlrUUF7K4rFY0Xx+1rSkegJVVSGJf9duwe9qTHGjL4YGqohYtOzW6mc8
0DHLre4mhRxqYjymjX03xPFfz40jJcDCAKtFiopxROHMzkitOmIiF+9AsEY+TGMV9vvR/OxlMMzr
jYQh1PQBkXUQXMU7Jgk1o2/B4+VX/bfJ/gibXdS/Nfp+lrE9XfvEhSHx8mgpFFjzEfez1nxzMI0+
yZim+dG/TDU4my4GdVHMA9ZTbH615jDTrrOR0UyHuXuwy40SvzfRtubTSIdIBh1b2rhzc9xbznyc
RmXaNz3M5RXzmbqbWbMJk09l2nZp7v2tt2NpwO1gmETFgLU4fTfMmLzCqcbFq751bro1rfmRGg2I
23qvMiZJ3nEdJEBBBq4gjPphkuxKlcJSujSi/FYax8JznPXovobV6vaKls4SUhpcr2gimlc8YzQF
7ygdM7wc6G+LPdXpMWZBKgt3Sz7HSUaRP6EReKU7oWl1UWJoEVa0RztM0GN4vL2M6xiORwkCOF6R
X1FISEl6ta7Kqk7BrVoGdvWqhz8j82Sku4JlHuY+bhtb8rhzY8JbAXXkuO8hSuu7MxTcs53lPFpW
haGQXSurBSy5APAhXGgA6SegpZfO3Y3uWFoxNq6uUy9vNiRrPSuWJSaLVkABByFp5HO4MS6txA21
0BLOK58oj4xg9Jc8Kc7fTn/xKIp04V8jwq65UBFApIWRGYeT7trk56ztVU02E7/4cYAfQG6K8jRg
IpdrKauqdbIEZtzMOgDwrWxRwWg9M5o+nd6+06OwkByhRYsWWqAIdyqfNbu0GFsxCIlCXEdh8Ytf
563jA+6pgCSzo5vbnrd0WlFE/F9TwGhcmoJmdNemFFjsmmEMflePmFixkEJKzCz6w5kZITuxQ6vu
+xFmQhAuDx99/FQlb7dXsrhpmDTiyGzHAXPY5UoI+MiaJAdxqK4/Dum6s0DhGXoUXAuJJDQsLgbB
RyUgyAMnMP/zs/shNsNqNAosZmyTdcUMP82Lb5MpQ2UvfpozM/zPz8zkQMrbKTeTYTAkx+BosmKa
7XVUkjkuhVKkPf8uh2/smZ3EdnJdy2CnseKd0btv5Rz9N5//zIRwUlGojko0d8BCFT1ZySkhp3mS
1FuWP/+fVQifvzVJX1vckVstW8fRoc82dQT6JhOTO9LnO3dXMSE52zLxGdGQfGzBNInbp4wxsgxy
o9SdIXX1afegdQVJ4jCbAbiWUj+lwzabyf9vP8WswYbazQBV2a/w2usvg7kJW1l3QeLlXxTHZ26h
50OSuRVs5A0JnPikdsRzTEn6I/FxcUK6tumoqTqMaFFAutXgri1978gKSIu+ATZLANFQcQH9x6WH
GyqLY7Aj48BWP8FoW7PVkD/mIehsMlk+t9AYxqV0Zktw9Vgbk8kZYEvfaOt+n9zTe/qKjtrWAUmx
NyF5eOi3zsvt2Lf4rTBp7mKzcEGJV1RsOi1qkGBFDNUXo17lxW9HFsH5775y+TMTPIqcuUMa5Z3h
8qEdu3xzyx+T9j0j/uA+uyMGXU2Jfy/Uo/gu/lmQEGLDuMu1vMaCKuppYDT+KA/AQd4pmyQgG+PX
7d1bdo8/xoRA6wxKTkcTb9pGMTwDfLHxNPnIv0frB7Xebtu6mqn8SlrOVib4YtZNrdXGMKaybbFS
/eTN9KOVcz/sm222I6+KR1bDqtsrG2PTPCVBJUvNZB9ScNA2iga1ppxBEySeADAM07vFxo1mfOjV
3SATwpB5phCWgTXMmsiENb00f+QOSzwgrdas0Xa391XmMV8otzP/dIyoAnoR+9pFqyZ8AbuBA9jT
nG4nEKLaW5rgDo23oepIIhhfwI1zIaJMZ22KrcqG3bDJ3gaS7sj0ArkA2Ow9BWN1GlpDdSPJQCTf
0NAvDyMN5zYG9Rzun7FZF/pjxUcRyUZvP8aCesX48/bmSj6iCDtR56zOVB5eyj4GKKPwm656yhVH
sirZVgohRlc6ax4KmFHpT1DZVt3egaYxA4vriPEEr5W9H2TLEoJMlFexMhmwF0Ipsbun9EWvn2/v
HP/Jt7xDCC1DnVcoJcHEPD5P7IfBJFnPYpfpLFBeQZDdMLIh14DHydS9zUx50ghGN7T4MQJ6jNnW
ISlPVR4FaWHLTtw1tvsiRhtCIGlcvVbTBKZtk74ZRX9M8+jgOGyfm8m+Iao/Q7EGLPsra1Il98Oy
/yPLd/A8QqOX52dnh70M+6I3OlxGqWL6OZQ803gTF/Nam8OgaNK7mcpUNRd9BQkEyG/xaDbElr0x
Z+aUc6kVTtZqQ6mg1Exo+vw3xUEIXf9rRjjYZu82JGXY0y4Z1oXr+s2YnIZEDwrjd0xayTYutKHw
Cc+6vMI+2nj5JWaBhmj4qcRe8lk82rv6rtlGg6fvcAPt08nTPtKdDB2w+P3O7ArLtJvOGNQYdrWO
i9xnPuk3HQ0adYaC53s2SGL04gV/Zk54wYMXe251Bc3sEDQFAA+77y0N5naN0d3bx30pgp3XkYUj
oSllScH/UfmTnm3iKBjpYz9vUWkBL7zHlcCm1pWYXFrbuUn+k86OApTFqjqHkoff5v8U7kHp/5m6
1ywO/VgxgturW/pq/MELPhogU6/0fZp+6Ka858EsWzuhFyefunsMGV3reuBGUv3ypfhybk5wkoI6
RtW3MFcjS3HMXQ41JcV9dIEymsnRpeBM/t3btmSRSy+Sc6uir8R551QG/4RANE2bgSJjB2DF/ltS
OZ4HntsRLjuDOmnWobYEKr7PDAJl8UPGJNXepcuH18yhEYWG2tWMG9onfWTXiFnUpfdDFT7hDpdc
AjITwv1WQh3JpR04rNUqPAIMsapb2eNtKfJifAf01Xi9YZxHcHAUeuqkdHF4DRCOaPFHq04QbPZv
u/biwf3XCIpul6cIxanEbScEJIexz7l7SUi8S1CEnX60ynOaaI9uJmM7Xdw6AF7R7gQ7IrQyLk2W
ABu4YYuvk7HPhjyYMuW9RUc++/uFTzOpnLOVJ22JbUMXODnFGXrpEXR/QiarRyzbwkgOsEIGKAuE
bwTphmRMNKwFPdHcc/T2AdKV28ZMNnUsa2st+8O/tkzhU/XOlOuZBVtqhUy/eicYtk5l97BkQeJ1
ryKdcRI8QAHCHzCm4bmph3mUJJac0AVsJaIA+KNQmwDqBEoil06AdrDuDkAk++wR/OzhYzD9pHs7
9cJ1sSvfo820LzcsyHahl+9lIODFcH5mW4ivpdJCmcjAGhmfqIlAuxsXCYbLwFc3EwyPZ/l2xCPm
9kFbuK40zI1jvoYPW6I9cLngvLTSGDNuAF3noIcLzOER8MOGBgp5u21o6UEIEDvI2oDAxdCGiPoF
MVNpFzYBGNDqVyYrNko+ryG7iKbHvO3M3+iY31uoa6XMPqaWDAKwtE5giQA3/pI2vDoRszqWYwpA
jdnXfWDkernSOKltn9HOxzkqA8yxT5LNXTgafDTQwOAPZ98RcQdlHLodoMbwWifelZiXDUsUM3qZ
drTMjOA4tlaymTpIOYCybHRo7PSRN8om7L5aRMLT6WIxgqfMGZmjiF/E4BO4z0/dmnjJ6oFzXnoz
GEp5Ia39Mdw1NUheJPu4EJox3IdBC8AcMNkp4kj1EnzXoYbeH0Syc4/MP0ZGZCTrC5hcMGtCJAld
WLR+kfNfnoRhtlq76NGIsxloGgZgv2CtO7iaW0JSnqF6AHoBlN2cg4ZUztfn9Huq50CJ2QM4YCKr
8NJI8ppccloMX3BuFnS6QAl4+ZMqpqvFZGDdkCC36ucsyoKsglh2zrzQJpIrd8mLzo0J91OPLrda
2TA2RRPwUYrFfIjBWZ4Ssx+3Q8HC5Y6dRqMYDzfssxhzyhq1GNLCXxs2ZOChw+smTxIl0Jiyq6Gh
uW5yonnt1P7uJhlV+0KQvfBi7mpn6Xk5QHIh4Z0Ciz1ouq8Pj137pGfHuNmVskaOzJbw+fKh1uap
ha1oGo9lb3tN2vrmABL/NH5IB7Kp9EHyEa9OKfBzSGNBfwfoHmfA4y51tr6azKxLjN6CPB7avGTu
nKMST98AfNJXGTiqvaJ335V0mN+7sWJBlzLTb7PkKTKMz1GL3gy3ye4VyPtsskFNvSgCAfftry8e
ZvxCjDLxk/yFUxWxPbmitgrG+kCkbrx01ftYfrv994u7Lv79/M/PdqAs2tgsYlQDqLaB3pOjv0xo
LhQbyw2qqJfst3hoRGNComWmpTlXoL/0wjxQo9gDiHSNkyyJA1fTetwMn5YBe7ILClKxYaK33cAb
DaaHWVnPdN6s7NMwIOE+ebV1zPRXAG/aYa2Gd7o0Lb6Ki7DNOV2RDmHymdOfCvuJ5kleGxjk1LUP
LQvyEPQLA9RW/3EsP+5XTTv6FmowZHwNs3Ydkjsps9wX1PD86vnPTzDQFedaRxAJuPwJik1tdxrg
1A6rVloVZGHt1cm+M1cxIKmVcurR9RtSEELY/lRrUIJfT/pq7lfKHIzmg47HeLytQZ7EQi/TR79L
N4PzUk7PYxMYauyrSubXVgz4jemzkDepoZMIEcbEm9zGK9vvZgk1RuWuqz4L83fbPBP3ZJJNytRN
hKYVCEXz4rl39mUpoze7qieKSxe8OUmccC5zLL1G8I/t3JtAPhYxLzZPKKQbPXQ60yerl6nsLhwi
fPQ/Oy589BRSMUo+wuzA1v0IjmTs4zPYveFs0RHk3ZILXrwRhFWKzQKoZmZuG8EcxXxox5in5vts
Ahh48HWgT232S3Vl77GFo3u+RLFRkFTdYCvlYCHBtv2oQqVLKSBSKOOk0Hn2de280O/jTPWYQRPy
ppCx0M562GHz5Oek8Jrwucx/E2uv9Y+Oo3gZCeYsqNj72GSBra114xdKCOh22Z5ejJhpIUCe3Y3T
pkXdQ1Fk+LCvZuStHyhciWERmRbVsPkWKjmdu09n+LxZwBzOvAO6+985w5sg11cOcPHJJ60OWQnh
V7UMyon4DIBqlTz2Ruup9cnFzGTj3Out/f12WL9q5H75CESnUDmBQrplCUEAvHcqYy32MZr1QHF8
kuH9t6shGQJljJREgek8uSB3BXMuqd/7yuunXyYUVm//jEWvOfsVwnnU63ByshC/Qu0czwx/1a2G
l+hfK6OKixXOn+rSPs3D0UIeT4ynctZUzvVuHSZrbvyKkM7r6Qw6nlAHJWFZxBhODXsv7dNx1RqJ
KwHPX9Wlv34OyvqAEHIlGHEeYFAJegfaBKXg+rHQ10iWDDNHwRGgRRL05JtDP1R8f3Cs4X/frYmu
VPIxNmCNf7m9/V+h/spZz36JsP8UvIiG0eKXtBjlTOtt35pemdUHV9+TEGxOTaAZnNzppLZPqrqO
5vuJvZpKGETptgcFapoyT+/3DYh6W3cFQhU/TQxvMjuvyL85NiDutNrc/s1XL9//7B6wkaBo4u8X
HiHOMhIly0eHjMzy4vYbVG4d50MxYq9pzc0EAZBwmP0OwiCO12uymaBFb8UnAyMKsAhXzK8RhtPp
kMyW1+cj9foOZfZCGX6ZHciBby9SLND8Z41/LAnfJXLD0DQaWELGD8arwldiQL6mnY209/9nSTga
eoGPFmawFBlqEOLmnjGgxvW3+/VtQ196Cte+9u+axFvJLGvXYTGiYFKHgWt6s45/zfdVPwdF8tgr
6UpHqIw0f1buNXWjG/soOZgEWdFbTr4Z1ZvjzviPz5Hdgf/Wa/pTSQrUxlZUf0Pmy8jj7R+8HCI5
7xGEd8G5+nWMzxzNNvIQROX4wbYS3k8xJoMb5zHSQPfUTcY6Q6N/UmdwAkKmnpDPLPzZNApEq8Jk
M5MhoN0gCZbLnn/2g4SYPcdmPYGzx/JKe15Thv6S2nkxObaxDiQqB4oeWvVh7GzP+VsCAzgk4LQo
f/LrQsNc0eWhK/RCGZMCgaLsoDiaKnfhkK+6vJKA9ZaW+AXbBRxe46hN4XpX2gwSZw4uBOi4Y+g0
ikcvZXEVFKyDmFTYKmvUmsNNGHKC1QY3bJExcNMPbh5Ivv7Cwwq9IHD6qpzJ1RVRAbkRsjQuEGbS
pv0+RUZAifZmdFAUxPAGodZzGI07V82ORB38wowf7VE7Jaa5toZMRi/C66TC0YETcqZXPBoMzN5f
7j5NwYla5Tikaaa3Jz2FSGlNu58GqXoPf5BBYqNI3qIoLQ8xmxNfGdWTG6O4I9kTvvtXvwMahF/J
F8BmggM6PdVCM9Ys8O1UxSp2SR3oqHMctZDG3mBFUJIsx9E3Sfoc50Xh2+MMabDE0vHpgPLUnPBJ
8osWdubiKwnZVp+RHH0V+GXPiQetzdDsVPuOzo5HopMx+o1a7B1ogReS4LBwFVzY5X9+FhvC2mhJ
mcI7ki7d5c64TuZyBUFNiRcuOiHG4EDvAB42gNwuzeRgY9YSvrws3duc6qv7/G828MyCcNNog8kS
9FIssCneR877ZOzaYpuN78b0CKYKu7gz9eNIJctaeodh7uDPuoRwAtEEtItdrMtyXrX5PVTCTa7u
lfKhSf7Ju42SQHREpmew+MnAR4AZkS+dVWEvrQ7lBZthpaaNiBGa20LpPFoSSXWBb5hwRoDC/GNG
2NBGbWKGNhsiGPC51bgB6UFYrozpiXLKl15S/vkKiLfMCTuJ55DeKRVCQ0YftGKtpHcQTkqi33kM
oj5jVZTIGTDk8UszNSCnNre95/aWAq0iuGda5FqX40Iy2ng1EvU0GPRuyN3/5rD9u6VXbaQ5zwBb
4eGvsp5aqMja32ZZIFk8aGcmhKSSJmqs9hO+WjYrnjrW/qBIQpVsr4SbDY0R1YJ6ECJVHG+MCVWA
KdoT2q5ufxLuxaI/cPlbDcIBGPUWQ3RUT0qBcXZk9I2xSjAEE7p3Wt1B2+Kg2LJm5dL74eJi4os+
C4OR6VZWm+LL1Np+YP9Ysb4tO8AuJ99OU6QmJ3Xu/XpCtubknsJJMdqNOz2Tfttbv4h5rxq/qPML
UA5TfyBdGbSUBuZ4UJzvrt2AmkeX3GALu3Pxe4UYgNIb3r0UvzeuURrR7U7Fq6cfdhlgVR5EFiov
6tJWEu34ERQ+yYVRISJEhe4mnQKjxbzigPqxZB7mplfQifH71PRU49V1pNwyCzcj1KTBfcirfLom
TkKZdDJKe4IjWGPjtfs0d+HTUHYK3PvcOZWs+ce0i6fGlukiL1VXzw27QlCIBiPPscv8dfvSjx+a
/k9EwF3pvtBm16XQSJwfK+dQg6iotySxd+GMwfSf/ETY6VjvWxQ2Ydq2CpAFfYyQZBxKyUG+wjgj
F76wIoRcSF3WQ8hgJUVEH7J2k7A3ymYE98Bwv6PZrGGoF7VTBxyIJXCCoH6ayxTFuOcq7YIsWVMQ
qhFUUHNvnr/dPv5LCTR+HOdoBzYGk5DcLc5OZFuCh6tiSNFo/zqxA6bZjXw9QHVumrcRgwbToTDB
3LS7bXapLHdhVoif2QyZOVLiRTcSFBmzVYaEMMmTVQfJShD8oe3n0/D7kG60uPFoDr5hx4eKlMei
Ta48FXqgOxie8lOUJzv30Mp+H//wV0eQz5rqeLvzKejLXaFQgKxjBbtim2OQAqaddYNH+ofQ2bXZ
B5slLqLJ7AmOqNAop0mL7UiTaYtiipaMXqytq2qXK/ukesVkgWXddeMWI/soSd4xNHzT6Hc6ga7o
0a5keI/lM3m2fsFl7dkutCHln8f6VvbzrgFYQEPI65NXXcEE1hszdVQ1XjAmF0+SG2kp2QMK89/N
F0UDwEhiTWhI/w9p19nkNq5sfxGrmMNXJkkz0mRP+sLyjMfMASTB9Ovfge6rtxLEEuru83q9vtdV
bqLRaDQ6nIPaJwKuxtgXUROa0SFCQazEc6n54yTfmRALj7mZyy0HnzgGYjBsfzwoJwdBwiXUWr1m
gLf8wylk16jeY8zDWOSXae/I1HmW9SzpkmCx/Maj6G3i3gV5E+b7cQVzt/wgYwCVSDYAkuSdAfCF
Eej2xl5TXtvhqRYhv10Uk1QUXxk5l4PRfhVPZu76ZWRhwyLVifcefoW7n4fv4O459kVVuQtrZmJs
dpf8Z/qQn8eKpUajyVKm3qvhgk3adffgb3a9YCsIZh0+7cUEgfgDT3wDNxbA2M6PqRqpRa3GTer5
B9BWvx/+8yMMD+HBhVj8xI/gf//FbzbuzsVPcEr/75+5QeAGlbvfe/728XH793Hr3z6+Pr7+ed1e
d3iXrU14jTEGdMbQBdR/Hn6gJL2hRzUF+6TXeWEYpt7xx1bUSHEJXM0EoecMgGpwXbCrc53II8Cj
yhnK9299P/RDLDpwPcFqLs0WQoDcC153B4OMPNxsqzllSVKSerl7e/t66x8+w83bt+6+BYItvrif
sMVnkjjPKFexEjkJJN0eDtg2sJ8LlsL0cXrumQAUWEHNBRYj3eYD4LR26qxLkQS5Pfj++yH8cTcw
B28rCOqODSzX5HALUYayTvIacg6fn18vLy+xu7gvoDZfALm54Pf4XxAd7ANv+/y38Z7/Po8u++fv
7KLeyP4jeCUdS8eXX6QBlcUGI9BFf0sLWoMqYRTgPjsuu/sd1Ms4373t1vMEyz82y1wTxqWkRquS
J4MwYT6s3w2fNjiZkORvfYGoC5L5447qbLDROtLZcyGNPHXx3DsdE3VgJyDcsWPPHAGWh/X57Od1
K1rX5YlMLp6JnXyiHekhs3Q1F7/kILQv3VesNvdS72fztnnYP+z3gWATL5LO/GK5C4SSQU3kHILh
AWs3DF82H96dyKmseXTgUP2jUv3cqVixooIRgi3PPyBVBu/5sIGl/hKZyUXgwS+Hu6HMtGgV+Sjo
3Q93G/dOJOGYh70wRCBxHOFTkKnnQjstqyspR5cO26lby30fQhr44ebhuwm+j67S27IzIHhprB//
E7Hc8c+1qCwXBWKZfeTuO/XeX7tgxHUwe72PpiQfQKLhk4ubUgducu8W+O0bGg68PkDh2jXdCv9A
/9vrluvwcc9R4ycfxt0XdpWAh0X/z9aya9Q/HH/BwWGHh92ouEbZYWW/4Ff82OO/x8OE44QfPjvG
17/KZOflyi7xI+USiQiVz77q+G2h/5/bm30F+xb8xI3Afoi+4AjpyH+BKiN/zuY7gKLA6aWukSnW
WzS4MMGIKI4/4CKf3Des/s67YW7SfwxFQc1FTINUIMNcAqseYrWLRl2t7RJtsCF3oOCGpyYKpg51
ndwItEJEO3akRj1bJCeM88p9VklZYmu4/Gr3PnZjF89gb3B/8LvFnfBrzCK3AOt1sezN/sF72j1t
dkGA5f/9+/gHatmF7CC9Pt5uH/3H19fbxy11/2LWx/3zXyOPID5mSkFAAMLTCygsIx/LCqWmHMOz
ctR69ZzXJFgUreqQMoqotVmsJd3FbVUInOzKloB5wlDxSgb45wV5nh1JZF508KQb2tL4E7JYrP7/
bsxGdpNXreJeN37mCrhNAaeJhScOOi3AU85tipNrWt4OWKfWI/+C4Td9M9qehRSF1QaWIygWXcQ/
yG+fSuP8Ye1UuWEAwsWblodxdHXnzjT3U7VJ0ejV36C8en1xFy2SeOWcyeMcIQFVWEYlyKscd3mP
/nautl2+iq94V++yp8ZtN/nL7I9fogEqdnPwWsXYDFhKAfHvXGJMaqRoIyBte03zmI6/YwyhZaJ0
oUDG8WV78oakaq6U4wAZJI/QopKj12E7otBzXYVr5niyEv6lqqKwP4IXIfcAmvmijlpAe18eRowD
iZA91iThFYfbAfxkIEXhIqmW1lY7LBOSYtKnTkB47AQqUGQUUVvPsTTObw6cLEOINSx0W3LXfjym
shYxQUoL5jzTo+rkpVWC1vZ9pIWJ9B5Hvzo0u1dvqrVBw1iN7PQU2ObmumYvH8jMOE++gzt6fQ4I
VxrhO8wscm01CgsntMoHJIH05kBsN6r2Fq5wJSDV4Nrp3pEEp3H17J98AHcauwVE1rOKD9CVJPZG
O3bBKuxWBhiXKzkPyjgKWtUQGBT7S69pnzuSEQYLjWyE0H5Kgqy5aSeGDhCCpUSaPq5reFUU8o3o
lGWDGQa30V3kUBVs0hhxlQC/HaMHOyja1FcHP4oEIRf7qy5WBUJ3kDjhBge6OP785DDaeW3pcYsO
rQn4Oj1IXN8WUTV0XQTAGZFPQVc1P6+UyTowtlUkjZOZePPkz8rfIn6/rrHLkPjoMP8Rwj0tkjaJ
ltZECV/uLBlAW5HcBZIW0/dycAAfZWf6Ns4X+bnCRHZYNM247xuULUA2LqW7vEgN0ZOcBfuXiv3n
g7gnB0nUpUl1ePBE9S3ZazHIG9m+Ed1aw3OUPDrpjjhhSh3ftA6p4bWK6AOYgMsP+OeC5HZW7XN9
sUp8gIWO/l4BKm6g6TtTPhgdeJtTt5Z8p0VjMLqRv3VjJ9iPi4CZu8C4/ZBmfTZmAhOu5U3S3y2Y
/VXTLxt31vgm22HRhl0rWPG6nf2zYE7j4KYhQ8XuaC36LPKnuTmU+t/ry1o9mCdBB/fCq4m8KA0T
gRZTuf0GBWRp3w8LOrX/a5wJTn+cC9DLWraLmoU32XxX00/JkUM1qQQviDVHivosutUZ9iKo5M9P
P5p59dZJ0J+GftkYqCDotZnfaUpRRLodo8115a3tz6kwTnlKYZjToEDYGAEOIX7MdNAdD1/Xhaxd
xqdCOL1FsDvcxRBiwdmow6E0wwLzCHIkMvDV1aBREnyWBmaf+JeP3VfxMndwnA16oOvvaRjd2Sh9
QwlaogZ28lyg9U+p8USoPNr6s3afTL9bKviM1eX+8xXHPOeJ+8ZAwJBKDb6iyvbl+HsCvw/g4SWB
maxJQUIW7wlM8LMJtHMzcRx4TjPHzGy/3Om579h30uTborr3mkYR1LBKEnpQL4a2zWZIuhHELl4X
g+3G+ehAojlmgjbhyxQbDpaNWgI62hTWW88ZyDwqIN5mUhQZvXC0IIWOzsza3uYqQf8pTh24a9C3
3AZxbtODbS9NIGegMjlMptW1oDsHOeUPUCQVFeMcdeyAxSlLKMAMCvVH7gojQ/N8jNGO2qhkEnYz
mnUD3S77fj8MGlBNihLYJh7oZRrd17Uqlv/FZmE8GJOI/8GJ5xZYVKoi0RQstURRwY4TlApah/EW
mwVdhey48vcLm5PFuCqoFeXjE+bE9JpG0YhkQZGkjWnYZNbfojFEWG+rQjAtxgg5be1iDC+ieiKB
7RWhZt3d9lPqWkYquDbWjNvGRBomdzRQLvC1XXNIKFkW0M+lvZr70/TZKq1rTsbsT2QW7M3acjC8
ieZXgBKgjsXulxOdRag7kHmGd8rn0rXrx6F4uO7+VgWAkJZNSTNCE+7St53BkIoCizHYMBTdZf33
vxGALjMMocIXHHMlJytw4myKHR3Umcto/UEF0LPRmSV42h/fZrxpOQoCYGSmgULN1/tqDAiTNsvA
CNhFGyUNHBXviNKXTF8zXuNs9Im0r2zZBUDKv1ndP4KZek9WNzTxMLdFXngWqX4Pg+XpsSo4Nmvm
dro27ngqXWGDDRlri9UPkHj62hRIthHOhuC2dVaOJ6bw0N0K0BWE95wloKPUsrMFDb2tpQDYhXxP
LZ5K41s7ZA/OFJueXhV7ORclEFaXh8ZuRcY0OSMkPNcghuf1Phogdh7MxFOI5ueZ9VXU2msl/bm+
Wav3hYaRY+3IJsI7IJLoaj13cHQSce7GVPWUUdv3cR5cF7O2IqTB/08M9+4rOp3WvQk/N0fa4Grj
5JVW7abohM1osf3/yWKbemJ/eo42ZWmArKH6sIvbKj8UzR0VTZ9e9A6w7BJLmWFUEjzZF11McZnO
nYa7ykOW6Yd2AJuTqWsVCRKpulsm7UNeFX5NvtJWBGCyfrRxtyusdQGVV84DykjwVyZjqB8azTOj
vVXfz+Zdku5U7acmW8N4lNQXaxDolf2tFw4FGCMIK1CNxUuX02tazwjkYJVmmzwA3d6p/hDMqtn5
Rh/D61u46oFNdEfIaMTF3AB3AGp9SCyiQhTpkZnslHYbxUIEeJEQ7nWVyVYF24eQdMxfRwB4WqWo
LX1VZbirdNAII8rlcSGk2XKmRcJNMkv0h8TprhlnD3N+W3v8JK2InnntIeKcSOMWpMl4Wo01vCJV
FgTSMg2Q6HLj8bedSG/R4Nwpxtv1fVrNYoE0AkOPaFzGuDdnE+CvkspUgsg6aR7HpfSUJv1l2fVr
Jc/uiFlpo1J8hrbkRtq75sy+SnWf2k1gtSJwjHVd//MpnIuJhmwuCoJrxzFGoHbDudz1JKBGHxST
4IZbUTRafRWkKnEzIMnLmWfXqgspj3MeE2bNu01m+YmxNa3Sj+1PafSuK1kkjdvWlNr9sJQVzh1S
vebyi8TvUwx2ohxPJufGFNFSr7hqi/Wh6WghYfQVnPvsmtZY1JHi+jasDbItVPpj9E82OIavL2vl
bgVaLwZlcS2gKYCn49CnVkrbcsBsIxq/2hdz3BrSTaVvlQIc2Cpez40gS7emRwUZOpXN1Vu4V8/9
l11STDdG8JrF8jARL6mmWzXY0SwY+k7AQ7NiixazDw24F+B74GeFwF3VxnKDW7Wj9u2EuMKdKKa6
DTDXRbn1YOr/7QQBLiMIBJwVSHwAbcIzXy5xPUW5hMsoG9UNBdRej0TyiHN2fc/WbONEzLHCe3K1
tp3aGD0TE+FZlHWHBnyUjYoZfIH/X7vhAHWHFjJ0zDoYAOBOGHEM2jfLiAi5aTFBFksF2KgqldzO
hf4oTV36aKez9h0Rsw/Bbgzg8cwERKqemBURHL+1ix5lWQflQNatjKaqc7uRElste1vBt2T7xgZp
w9h7S8Rid1fTQkmGQ0MW2yG/r+t61VxPxLLr60TXmJEqpyFREb9P0iOpcRAT87VO7I3kLA/EytCs
LRp+WTuSpyvltC5LpWLNI0Sm02cqf45qWCxsnPHGkL3Y6dxUVKITrZFzbUsXkbQ2IbCeJTR5vpHl
VxnFgKLMvLH8VJLtdZVejKQcj8mJTrl3gxFNkdZVWuE16s/UBNOwUfVd7OwtZ2fp907/i5YhMQrX
yHajiK591SeAmQUNiwD30PhuEDr2Sx3XMKNeBn9lt+0tLRxsT8Yc/Sgi0llfKOPA1cHSgsie28kc
yD6DlEKxmtnIKOumaAAZZzQ9l3qJ8ePoW4+zBjgxo3oDwqRnCZRF/mj1pofapYNLPCl311W/tno0
GQB0D0VtPK055+uMoHQxKh2aj+zAMppbPdtkXWhLYAsol811YRc932yfT6TxGT00Vcd9kxrIT1X3
VKlciQCtivaPcF5eUuv+WGbgulYPJAkbxVc9a2emL022h5OWSqA1utnD5AOnSITlvhJy4rtY0Q3p
M4yt8q5E6ySk1KCFCdWonDT3uBoEil5z0ZiuYeShYJi3eHRDJ4+SVuqZt8pTK/cBvIS29tkad2q7
kDQEc2T/fF3baxJB/YGmRmC2ICXD2dpAUKewK7TIL2mb3dMYSKsUyNUHMiipH8V9J4i+1uShrA6c
DRNXA/R47hhnFKPoRHC5NhUK+0osfS7FcpMq6n2RRAJZq87/VJ3sY068sE77XEVYjZgakOI1+T3Q
X+YSjAoqxW+TeigTxPMf1/W5aiTwDzAEnBVwVZ6LBNFNnGctdrAYHTcquz0ofQWh0JoKwfCGdxyj
20Jf7bkIJVLyBf0tBYhU9nJxa01PkrpxxsfrC1k989gjAxVRxQHH1rkUG0Bj4JlgZz6uHnJNuiEJ
eZ7tNIgpvUviVhBQrurNQnCnIyONVyMnTu7jsS8xjedplHS3nVk7e3OxX6+vif0l3CMYCbt/hHD2
0GTIBSQDhBjG5Ds5caUs94n6+7qUdbMDhRwKvfBkMIRz1RWIKassN/HC18vHdgQrp9Ps0jHZShFD
Ada3tHFuR+PHcv5VuIOspwVHBePTeBgbE526TpQ6iP+p5vfphyKZbtKq4QBo44mWm9L4HOtpg2Zp
gddeUy3yKGhJQ+8TMDQ454i0iSFhQgHJtk7yI7pbcBMlPwLFMmfE79+pEGZEp+d5Wjp5TCBkkBzH
nRqw+8RSUBhYaja69TBtFmRIq8x5nCwQrS/pn//nB3BWWqPuJhUlPiCWylCvNtbyEUd3+rzpuzig
7aMqv9jaXxQqr8tdOxyn6+bstgPwt11qcNJGVoeStrHNyb8uYS2WA+84EonIBch4ZZ1rto2VWOu6
GcdvrDxNCZThVyZtdGlLwdpWAHvlujj2wfxGIhEFij42Q4M80bk4Y4ng4BK4MEXZK84ISEzg22Wf
tZQG1wWtae5UEBejdo1RxWiHKDy9qZ7pUr1o1SJYy5rlo/rJZvcQFzj8UzjVo0KzB0RrSf9uo95A
Hqp/k0Q4FcFWeWL3htwXpDyG9uMv3F4WsJzwfvVo7PXkgSgC/7W6OScL4ozcyR2ZgAYTea/8RmkH
D3DI7ggo30kUUIkEcWY9SZlKhxyay6Ibxf41FIe2ewIG63UTWNsflBFQI8PYMoPdOFfelC32YkY2
zmxhg9VK+mgash3j6vG6mDVLA1sojikuTMxJcyYdJbKx6BZcg51n+q0cKRQzv0r267qUtZwdUE/R
qQCEHtU0+eKt3GdWRUfkk1IqfVKibVSw70ip7M3A+R6nZD92X9pogzW5DR0aBzGOlN3EXkFtgd2v
PvNt4CU5aMTDcCzfOqE15oj8egmXv/SAd0qHyc0n1H7BHVaDqHWUHPTfEUBNpS5mub16EWEMrbU8
oSCv4LpBJAmlc5aaoACoZDYSDYBsD1rMwo5A0zRJ4VLgHhbSTtdy1a3QEhBjFjtSFc+wW4EWLsIk
QPqzMTYkVuDNwON9bl2DQ6yJmggpgMT60DSgTiNFCA7e5w7spKZw/PrCmCEO7Qdw0gygHj3G5+JA
8FQA3wJQQRZNgrrtvrUeM/GSLCjRrYpBAR2gtmilxv6ei0GhWAGmLc7MkDXv1SC5o9I+OEIc74sz
w1ajMy5SPCvx5uH2z0rN0kB5GxkpuzICm+TZk2wm70uOrttUo/syau7yzHyrgbftDot5iOJSQ8Ps
QtwpIs4u7wzDu37A1vYTDdWoTyPLaILI9HzlpdEo6UISdLcD/GsEw2e+3AF+TMlvSufluqgL94fV
QxDmOVGfRMcxt/oKLDBJl2cMzYMqh4zGkRdV/egpcx6NHjCJehHQ2OXTGiJRDsW8APpn0SPPWSva
Tqoki4fSS1uXBJaLENhyh4/3elOihd/8UwP2zCN4vHjSfvFujD/zVvTEXdtzjGEisQEAHRUqPlcw
Bbo3JojwCS0G2F2qZgwP7+26ZtfM91QGt4lxKU2DbkBGZC/tBnTPyk7tki+r7ERcMBerYTi+ig7I
OHDCwitzl4sCRrC0jOvSG2XtzZq7xw5n8/pi1ixSRayEhCpSw5hCPFfYMKikG5hFOmisGZ16AVaW
qbgWBgq8yBgTNzNFq1oVyegvMFIJD8DfZclkxaRSALQ0TbhEbiKjxb+fs6F6jSgGuHwsMR9wIouL
0PTUHDJTh6wZzIJlsq2GzMVMnrzc9YuvaY8zqERa0Tj10dDPAlBOKqdUExXJupsK7FuZM66CycoO
qlJ3n1Fkz4cGVWFA/o2T3YRxT7vKLUz0z8WyMjyOc1H5y6IqxAUPlrxzlAExUtd2Nv6PpCFpkEWV
dq9gWhsAOXXUtW6has02ytP4V1Lpc4HejT4JU8BTfl63lDVjBPgRUJllDRcEzwEvTyOdHPTVeElD
WTJQ7dE6LUrgXNgGLB7JB5xeQObDcXFXQ5tadYNRURQLMfxujwioey82niRd8xZN0OV+4SEhywAw
napg/u7yIZ1GyBahZoBdsp/N6K+k+OXyQKfX62o7xky8MTDoZBOs73DJfNFsmbPB0ChglVAQwLbv
FB8EBO4UfCt+HICO8jEOtBtrdtGNB8TX7CbbZfCe5RaA6Lvpdg6qDQpewbO6J8/odBQEGBcvM3ZL
/PNxPMqBptSjJDFO1gUdy0R7ps4OH5lg1sc6VIOg9LXmOE+FcZs7xvBCEtOEwx6J7ii18o8yEvsJ
PeKFIFO2trkMR+aYNMBTkLsIZmMEEXCNaSU5nh4z7QvIMoemQuRqil5olwl12BHaV+A+WaUNpNTn
LpTosVlWbDCq7Yg/0ZtBw3HcOvVW0m8VAxNNgWlGbjZ+ZNZtKbp019aJWB2uG/BdiBE54Q7FyEwz
lJUHiisvsTaWvWOdkyloZa7b8eXbgDMVzpU25WKZJTMV87FNAgUFUtsfPIpG93AOq7sokP2/10WK
7IVb24xF1CRnJyd+6vVdo2yi3Lsu4pjuv3I6+QgbqMdm042QYT2/p8GyG/z8U/WS+73iPSzbhwjt
Oq6+T0MtiMProoUK5UzUWBwYjArR9K/1srwP918gdtuACu3modxMXt4IdnBdnXhPoG8RaUPet6qN
5qgGxVVfGH+n6kGlt6nIGldFsOcachVsgooLWChQDNKxRcgtG/MmH2UXc3BB3ggTkczWLnZNQaaf
NQABhoezDLWguUqPloGRpHnWv+Lqu6TFXu3gK+fiT6tYnqJnnlHm26Up3DhPBY2gl6eeHYeTUJ7b
vbyQe6XVmHH2I8pWefsmO9IYGs44IMZFeisy9Ge5tQtXllNgNqfSh5UVT6VCzQAkF5LAkC/8APsc
4GAg/YzGTrzfzp2QbFdjrrFwP9N+eiUYtdglyxYoeteNViSGcwIRzcioNBCT13dR5jfRgWbYAUPQ
RX759mbLQXESnepIQ1xAe9CxyNOO5KUX51YWDmAczpxsn83zi0Pfkgq5nIJ69uwAg2zZVMWyM9T3
6yu9RBvgPoGrJSlKlsSljk+wYj95sRs3A7XD3zkgwb0quW+jHz8rs9vtnB1GEzLBVXkRBzHh7PZC
7gGpPz7tN8RdiTcG4tZe/2PbrzA2d6o3bfqnHAWP8dUI4EQS92jTVNyTDYuQ295A1eI9SSgSLTKw
5uptSsddE42Czb0IJNnacFHigYiMlsWvTYrnodVYdIx+nAlQuBPGVKguYi9Yc0XIZAFMDMUyAw2z
3IGYU72X5QoaJH6W/5pAGCYvvsBGLqawsBQdKEZwQkAakvnnJgG1ik4k5GVk9P7WN9P8Su2wXfa2
PIFAwlMsXwweu7ZhpzLZET1J18ZpVBuSA5kqXrh17itwNc3vQbvTopCo/mLeJxgDhCeS3omKQiF1
a9nvy51Z75xaBNi3en9iPAeFa4ANW+gyOv8ap+pYwxi+ZqxvgaRr6D/R9NhkrhS5o4qwGsOzgVL5
Zntv5Lda7Uc2LOuG0qAZP4C0VmeCW3XNQWFA3kbEh11HtYj7nqlGtqegpWfIP0v33pgWqNRsDLKK
OKb1VUkoXaLaDEKxi04/y4nipDUhqQvQzLvVNwgfQsUv9gMGV7ZG+D66SKbfp65zJ7ndhgK+FSA7
H0mgAd3AdqdbJch31Z0NQlJ327/PCDKG12UTuY+NHx2S4PW6ra6dB7yq0DOFtkQMe3AbRfMOiPn6
iPANr0pYzpI+/PcTRjgOcNpohULjHqJS7sx1KSgLUgJjADTv1jLIwaqVraSIWuhYuYi//SEJaUIV
JTE4k/M9HvMCSHVOD5vrKlaIGxVguILZ7aaVSelrbS8/DhQA/4Dflk1vLpPq7bouL+ED2EIx0neE
+1aRXDz/AhndSW094wuaZKPKNwMoJ5xDJXkl2cSFb5Ni08o3ZgMIS/0bTS2J/gG6hIg+pKIxxmNz
zIUuTr6Es/c8i1OMjMAK81f0Ri5++0V84i3eD90gOy3tkr3xkAR2QLfmnYjLdO0EIHWEDjigjYMS
gttugywaOmAhWwJjmGJsm9pP41dnESQe1iwXQQ0I+FhGDygR58p2xoLMCrjiPcABbtpJCW3g9mJY
IBBs6pozR8u8gj5QTEOZF+P/hjl0Y8tc2ewUQ1COifFXGlqau4ArzqLQSWkUgB20fyqQU7UwQ4AB
OISWJUD2/82noMyOghJLiPCpawRyUotkMTS7BQs0daevyfSNNpRCqXI1QSi7pt/TtC0X0ylZT60o
Rz5zsG7QhQFaF1kSdWCvXVqnMrgjm8u0IcnC3HLsA+Y8V7dqAbK8OiSVZ2r/bU2OnU400iG3qFro
s+UMpqy0dDEpTqdEdvHwIUebUuT919ZzKoL9+cklTBptRsUBIgjeh1K0X8wgXfx4kL1sssGdKbDN
tS069TfcSdNIrnV2y8QNqqeXziGZjGBORQigq6s6cSacJVBCTNIT7BJ4DUETYrUgAZLezO7FkXaN
JVjTaox/uijOJtQ4VYFnA2lIavfF+xJbblL+QoifNG+9HdQ1MoA/MtmBFNS9fr6YAfBO8zSDzxlI
VOeWFFe4C4uXrr4z+/tpOcjZffp8XcyaOk/FcEZSAlSza2QsMMqf4053i9rrdF+Stou+QXAvWNTa
rQg6RTR5q+i0w4jYuUnqw1Sp8TAhkH8vQeWauOpHdhM9zegrF+zcmjVi/obNvSH8QVn6XFJr9GZf
KJAkG7d2tinUR8BeX1fd2tVyIuKY1z85X+qM/rCRsB0a35bxj9r5SuuV7ea6lLWXyKkU7lipqZpr
dMRCern2AMPszoPAk6+pCslBkF+gfYPlzc9VZeQNCiyGgohI2xtAFC8X39QEq1jb+GONGDPCeFDx
lXJnAuNup5oIRGdUUTZL2aDSQV21idHEtOmr3Acj1HXFrdZVTmVyAZBZ5YoZG5ApxYurVxgLbEHU
diuXIaaYuvgO1LPtKDBwpivu1NoyylSY6wWGKVKt57qU+jhrE8aeo6rotACntVP+ZPPkLu2XFm2v
L/ByjB1FRBl9EDquEOAPGJyNp0Ue07SNUDjydG94HjG3V7ozccfX9LbfaWF5s3jVE8CwJ1AhPjg7
Z0MrF2AjbhbonSdKB6zlCk8/x2Sxy8l5MOsIEF8S1l7t7Y3pVS9xkB+irSsdklvtJn2Wn66vXyiQ
U3Y8zqSpM6w/NV17l7q2Hz/2WwuiptfIK3bN5o9AInP3l9v7fxo/gvGdLHEZS8x/5pAIbsbUBSWe
N91k4cOC6kjlqZtccDLXXq5nKuWun4SOo10SyOv9fq/tl8FzAIkIhKN73ZN/13ex+2a2/h22OLHc
Du40FCyYnZFrC+bOUJW0tdnVxw/oDp0awsbM8Du+eUMZKLLQiOACZVswjL9i1yh2IaWGITWwQ6HS
dm5IRlzQyhpAME4NxkIf+aY9uHMeDJYJrq4/NggQgLbdILPlxAmezSGbpM+dv1q2HEokW2m31ae9
Yz338s60n2JaBVJb+FYXlp3gDrg87+xTgRyAIesjLcT5p8qpMzdLiU8tuiAdn5TyA1mWAYyD5vRz
fSsudgLoBKapA1wPmevL5GnnSIvZgVjTo3WNkHTRezcvgEtxXQpT7dl+MykOCNiA5w6iC95/GarT
mFWKtherLZebru5+TY66bKTK/HVd0NpyUNDElAM6MVhi5lxxgwZuNGfBg0lO4t+YwfxY1FiwNxeh
DdbCBvRQvUdfksKPGVe9pBVIT6KU13zM2nO/eLaF6kUco1Pr1TD/heZQm0BWB/MhqsX3j2pVM4Ps
rUXpOW1fDSXe20n76sQiHq+LixSbctpyxh1I0yFFaVVsmhKN2xUNc+u2GkLA6rhxKQewDUzjCPR4
EedwIpnNnDg9IxqzuImB/OK0U5j2X126qUfNX/qv6yZxGWxzgrjo0KicObVAyIVOPqB8VAhFmtHy
Tau9iXGvukDX9q3+S1vyzThWQaamoDEWJQuPFaazE8B9BBcN6fmg2iNTcFdG6FvAcDiI6u2fxfgm
5tecHPqJerm+6ahgpuHCWo9yURwFrB+DbeG0bGtzkgMKBk20SraNLcd16mivZs+97WfmVyYK+i4c
FyeO0zWp0RcvAf7Bi5PlrZpJMOjmTYrcT+TYn4rz9/rWrpoQir9Iw2C8weIHhwBTnDl212BYltr+
TPy6uVtk8BKLuHJXV4WpIeR00JyBQYpzU03SpaZ6CjmkfGZnYiCbSYmR7DrYohm1VVEO8C3QHoQO
TL6Bu2nLxGwzdIq1soLU+laT/BJV5uh3Ksp9rFkGw0oAr5fJkticRaazPfVAuEWreB+g/mEqj0N+
L5ujZyn7rhccdmZmvPmfCmMfc3LYlTRv4sSCsGroqs2QKbIr2Xq/U6kmyiCJRHHha54vRC8ViNLG
O2v+LqQHjF35/73hMa8Mh6zowIjlQkSlA9BKncEgGkrcnKIhFU0dDWpjzr9azYkk9VxxoCNxFqeG
pBhNi5IGTr7obhg+ri9nzfufLoez74wMulxXEGLorBXmqSOpqxgbRXkpEfd30z0hwXWJayf3dFqN
Mz7cNQifZkyrTcmdXoeNvEuLFzUTWN2KiaONGR2EIMJEdpM38akBIlLD2phB165awdD6jbEb6taV
re9BCGW2cnQZ1gNgNTF9hwcUZ3hqN9XdwkYiSmMALbQUOrb9ksry1tKTQxmjtfC6Di9iHYauhyyE
rTN4C8DsnZvGorQT1TToEAhqwWjaAWaEr0tYOUoMzwwDs5h4wtgTt0tV1xVzqwGMIJE+m/iuxIsz
KwRhuUgG5xn0IpWtkkDGMiLlZn8iP7VX7Cm8vpIVeztbCbc3Y5obWtzAElrU7LXOK8gu1Z4VkFj/
f+QYPMHeEg9IsC9YDZBJUXy8B/oMRYVAiOJ8vNo4h4r2PQBR6PjFQUB6vvkqUvlEazFXtLR4xLu0
nZvcTXTF8SNlShMA6dVJHZSUOEGEAeRdMk7jLgMR8x69l/i+Ykxyf7HJuFmSJAshg/4A4FZO3TYh
1YPdO1EZ5G2GOch0YvnJkjVPBz3OmrWlGBYHPFfdaUFeNKprSMv0Fo2L/JHFXbx30mb+nOLCih5z
qmofOgXlbp1IGLkdZSve2IVi/onSfHmwChVUUkk+GoElWRQkHHNdp+juxOjsto16a9g7bS6RUOty
Jdm01LJfHfA0vUkt0TSvquvko5ltBY/mOEInmN2rwxbYC1U4Zm3mCLz+mjtBdh0IeHg+ovTJef2l
wWVQKpjcRDe53xubFjFco28nsm/0oLSfrpvS2sE4laae73Cc0XTOVEizyAjYD+Ta+8S1MdN1Xcza
yTgVwxlSly8wmhliFO2PUj7m0dNAv4kIQ2Et/sUTBmUdtCSwdxNb7UkA0EZG4mjsndmR70bz1XKj
6fd5knlacytlG2A1OeTBNB+vL04olq3+ROzYJ3GBoBjzFtqf4X84u7IdSXVl+0VIzMavTJlZWfPU
wwvq6u4CAwYMZvz6uyjpnJNJchPtLe2n3lJF2oTD4YgVa0GluOTPeZO5dhdYVueq5kOjBJBeULbI
M786ZovzCQUgzJtTBOa52nBu2AE+QqEm2hYtYb/N8ufUDSEYqOLuDe3oGzseAwdF1zizDgMobDPr
CUM4hykpb0aD7K5vwsq9dPZTFnsgAcTC6Dt+itlrtmuUlq9YFfghZYxHf3bQyy0R3JV0AgvHvTQz
K6pARpyvPbKjgpl8rmCX9kuZl4HjVODu59F9q5SfGHPeN2PzUpnOn+sLvcQtzQSiqO8ANQSzgNif
GyaxRZqBoutgj29WpYaJxt9pX4BMM3+hqGPFaPvnSudpTQ3Nv+GRgWVCWuxF6i9mm95F2utAKk8x
tiiLL78AskS0Mw0KUst57Of8d1lWy4qeqIWnaNWuGX4pHEy1jh2yhAP7PGyc6FVrOk4bXiqznOQi
TIH+IE2yWis8OZT+WBDXssH7NJa+HoMpb+tkf9XYzz0dWbADlk4Aymfi08XXnniEaM1QDwnTF35X
QTFmf3w6+p/U32+VwS9LeBCfOPGspVSlxbWsV6Dk5HXldIhQB9dihxNPKqa8KwbCwIomG+WQTg0p
b7JEiY4qyRmkPKom+YxGQ1U8mdkahrx496jqY7pPuaOVrqlkuQ49yEj+SDJreO9iEL64qQm8TtJ3
1s2oqvmjmiLPKuJyowe9FqOQfINYAGRoGB5aNt/TeGpkMnevNKXrMFnT3qlOYyHsmz+AesyCus6A
wYsfrXw3oRvqakP7ef3gXNwBs1rZPCqlYiwAMPVFsIqmeOIkIYqbYAA2ikMK5BRoeIV5uG7nImP9
smMiICKfAPHb7Lkn0RhVuybRGezU1WtuoF1X/VO8xMLA4qDZmRwnXs4Ghhf4haY9baojbq1h4e7S
Go00kzDhJHFotUB5mVvIlg0TSz6pUksRPOdtQmHWNeN3lW58h4vU4mubMImnoy+HC2pxI0SDbnfQ
KMQa0saFFnpdP+v2P09fwPEFJNrMCQfurUUsBkfopBhMReFS4d8MI9nRhrzb2haX4IXrzhHha1AW
dTpwnyyC3dSng20JRISxn1wbfAygoG+THQft1XXfXblc5iFkAK8A+1Fncr9z5220Hmwezggggv5j
QG3G/N6Vfj1Pztx06pvZhlGLOaW9IQY3B8u0ajzk7JDEe9XwdPzb9V9z8QWR4M8QDw2i9khI7YWj
q3k6KYhJM80mB8vgvh0Lb/MiWQm3+HJIPEBBDqQ58J7nS1ZyiidfMuWzQN0DJPNeX5+hQQXpoZfR
hXDi/p9LL0EIcJ6zQjsXIXEZh9qkI8YApikvBsEWaHIG66euvw9bqhEX5wtpwqmZhfvjQWWIpoQZ
DjHX3rwf6dbEyMoVDAuoBKBNAFqjZaCz8pFp3IKF0miDUX0rJh+8p7t8grT8xlleW4yBmK2ZUJuc
j/P5N7LtKYIrIOfJaCofZcHAjCPRsL3ubyuX1ExHj+YZMlpVB47y3AyYjAxzxhh6cUGBrzek7jEy
PWB43Y3KJKgmCHOPH0PHw7wBAZ31smH/AqGGb3Zqf/HN0lixOluiDyKhbdGJzhWjMrqGltxP0Wfd
sHBUTBDi44U/bFWZ1z4msH5IZZFP4X5e7DBGDTVjKhpklRiEZ92dzv354RINxynbmqi6DGdY5v9s
fXVuT25I1kORKmGwZUzSa2cR5uFosKOzRTG3uibIC4C/AYAZDByef84ssdF8sfEmAHm8q6klKHrD
drzP5c9C2W18ujkwnieIWNOJrUUUwcRw02YEtlBOwnv5r6rhvby3I8wCko8JHRhmhiVY34bX64ZX
1ojiCBgKcQwhrrlkdABAnjXELAuMon7GheLqBZIq6DWkN4Smwb+whcIf3IPM2sWLy0Hpa16kbVV4
VG9czdzp+k6tLC/BUI785xwv4JUFtg9W0DjFyOj5t6vkiNGpEehB2uxs7W7KKEq0mju1G/t3CYRA
UDk1tDhzAPrVdj7AUMuPWXI3VbvB+KM7wYAyPmndrjiiKajq72V5cJqgzZ6u7+l8rhZ+YyLZx4gT
MlMIiMzf9+QsFBbNYzwUi3kYGwR0UJphttfPFC3kpWgqTzf+ZFvU5ivn78zm4l41EE11bsLmZOYh
TUONR3ti3Fhyi+Rja3GLoFIJaaXVABJsw0hdQPqxqNFts9+aFfnS7Dymhsz5cX1D5x9/ZUPNBZIG
ucToODoWVxBUwW9k40/mz2nG5TnekNaHf27t9NG7+HzjoGJ+O8Uz1ClZYEAyJatvFdTeMzGEou0B
0Nqa6MUU3MUK57coXlKoiKI/byw+35TJZNJaLcExhEhL4tplTRzgsvIGIwiVQpXdmOX0WGN6u/Sz
OtHeNcgog2+xMg+5GhF2P/Wx81mUmv7R1kp0ozA7Poz5SMKBE/bqxD34MZsyr1+maRp2pBDVo6o4
9tEGKPZ70Yt6V9LKzFxLVlHkldao/mSDZD9tLYVwWV8p9jeU7IvId8xCV119GETnizyrR1cwpzN2
dq+YL32WtvQho0WZ4q6Zifxio6u6A425rYU8S53veusohV+i4FkHbT5OLSTaOf1blRE4g2VsxWUQ
RRgeD+ioasOuztQU8yANquQQhGrQ6C4AhRFhLPhgHRRids6zTpOGuRHThuFgRhyMFaxreHajgn0H
G9fGAhSRxrBLE5PKh4jlsTzYuYj3ktojTNCB/0igb/LQT1lleqxsiBUWTt54k+6MkV85CprrvBqh
nWM5EdhMpzjPvJznA9lxwwTEXK+TxCv6mNympSClh/oGILKg7URqb+EigW5Zbo5/5KRaaKNXNkB/
VQeRvMekjzR5GFNVQiquILTGHPCYv5Q9tR90vRpYMIAQ904flWhwrSQHll4XVOlcm5nFj86wGGTX
aNVb3jhNWgjKLuMDNTPbecppD8ofmaT4wVbTyMCcMMIdprmKypLMkuqBTGbRvk7lULYep1UhAko4
bQ6ykuqHqrXjTo2SgrnWmMYoWtcp6Y91Wjs/EjMmGUia4n6HuYoR3V4QQr+hscOEl/JSPnV9ZdR+
W4KHk0oCoUuiK8XvvrL6P11ii+/l2Kt3Jkoce2HF5NgqGQdjbNwR4ve0c7ibqPZ0oHmlvGa04c90
6ETrg/KU+AZPxNFs4zR2WU70lyrndRgJfZwCOZZgxMBocPZearV4rEsjt9HB75u9k3aO6jYQykjd
YuqiXxZnw+9SKI3joRU/7QAVUSPXAM6n89OB2uAaT4lI0DmHVISjjMUvPqXZ3k4V411oLbX83InK
v6gPNyZIMIjduUnJJ6jY9ORXnFj6BNa0qHxitVXtasfSRaAlhDwIWuiji4bFlLodo6jhtGpM4qDg
eY+6phGlvxxF01v0DOCa8G5E8Mxuiz7srWQmU9JYcZdzGfUuHhy9dCc1RnPQxrPgThmyUQ0LHNYP
e9Sy2M14p1UbVbqLYIw3uAEiELyq5oGLJaYg6vW+a1tNAaWTpzSelhRuYuteqt456RPKo9eD8cUr
YbYGCBEmAxAVL/K9hFlFk0ewptBfDcfEnrlRebnEFC4sLLK8KDGlKFO0wO3d9Jvt80M47f8aO+Wm
emfeRwdMo+2qPoqSYbIxMHoR9L+qGf+rXunneUKHMMNEjnJJAQphtEM7ed+U7+kIiqEBQ5bNvsI0
9vXt3DK5SJ9zDMj0nY4CSjz+zIGrUTHfhgORgzf3V+dYHt3SBLt47y/WuNhdvZ1kV6A16g7DvaOH
BmDAGttK1OdffZYfzEYgRY+qIpCHF4llbye2YncwYr/pu++gA3jPD32/03YY1ts1e7G/vomXoqML
e4v8UhRWq+oV7HWh9qJ9777r3nMGfiZff7ztb/Vb4qs74m8Ynb3h2iIXaYkpwY6E2WvUvuLMjwXk
EWt/oseu9VKTuDZ5SBRQOIHbIWt8VWxs8doxBLUs3giY0QSmb2FcizM7IzVWTKI7wR+cZqOZfpG+
fu3o//7+Iv+Ju65LW46/r4xQ4TG6YHQw+nuXb0nxbK1jPh8nqbmwjdgaZ3cs69zl2j5StwBD/49z
/HcpS3qW2myVFHmA4qLIhTH0n+xpuu32v8Gyn3wWR+ixhzys3sTGBm6aXTzkWETZNPQwC/G18fmJ
f6oeUhak48f+x7fR54c36nNrI5xcjjLO3w3/aeCimll5FlZbtVVUNNkVd6KuuLF+67tx59yJT+m/
PkLhZXxIcBZiv3bTN/W4BTG9nGhYWF8EUEEbQKYiHInRciew371LV9YggguUnf4t2TgClwOkX9as
rwIcAG5LRGLJmYYcEWtNb8WneNcxEpwf7YO2G57L78MNWJ08ccxUd8tnV5c58+iCfm4eSVm+myFZ
NUz9gGUOWenaFiRK3Di9rw3PGA+V5afRvdiCg6wulmBYFmhu0OOA1+H8oDRZ1LWVgsVyHrSBGhSt
K3bF0XqG/uDtGDohfer3yKiDLejTWiQ4NbyIrTZmNUWHxB0A9nupuqP2aoLHUlgbMXwtEJyaWQQ0
fEsknzrMqPoPAgVsu/t7PV6v5hWnFhYhTSFRpEcmLKAMLVz9pgrNR+m68W0TY+TEcd+afbF7Mg7W
49a5WNlC8IADSAMiRVSRyGJt+lAl1lRDgkE0bxqa2MIfzcNA368vcOVmhxVcBjNyDJwfi6NvpDM5
dz0hzplBgaZjUmdA8yQb2ebKd0LFyMYQPErSIPZcBGw1qonRFgMOHX2j5ElNNgjFzPlnnl2rKD9b
6Dnb6GRibPeCTE8TVoPEPfGOkO/04j19MFxnl/ogZnBlyI5ZII/8yfTiYPAgFPL+2O+sextZIQbD
HpsHxJpjFJj396A08cqD7sb+2xbf38VOL37ivEcnl1biMKmA4BWjHcp91h8zO9icnbrYZpjAN5wF
7iFiiEnEcxNdjJmBui8SvGTAIP9sGhvHbXa55S5DGnEmurEwrLHcZaVTY8b7MvGk8anVL7286RM8
VPyEbRi68P15ISeGFnsV0wjnIq4STwctYh/dMPLTzAN1a9bxS5VguaCvXMhAyQZw2sUZyyfUhI2y
xYJ8+31wSVDdZoFx/7PygTjz4p28ZTedxw8gY7y3nvJneuA+MoCd8loGWyiNlY9HwBYKkPdMzXih
OmrwQuV10UNaUP+UzG+7LcDmyqaeGViEMi5TzR5BV+9Z5GGKQqiJVACsbwG6VnxknnCCQsJcvnWW
43sYI9MiS85WxF0eNW6h72WHqdgc7TT/H8YukD6fmFqO5mkDLQ1tgKlhejTLXdvcdM5GQra2Grxc
DVSBZz2s5aWdlwnmpKWBj2L+NivXKY6gIXBnDE+24fJrn//U0vz1TsJDodsoKtmwVFoADBVAf2wp
zl5OomC/Tk0svJ1CWFQtKxP7FRIQ1TWuHqAqFjTxbgRhBeLm9Of6B7qk6lpYXLhcTIdGywdYrJWQ
vSvUNT3hFcf4ViDVMn9bjrc1K3HZNViYXMRAqUy4IkyYbG8K5Q5EDsL7S73BU79jLMsaXQ1qq/64
u77QldiONgH8HSBvoO6WnWPZ911mNlbicVRTsjfTDtJ6A6fz1UldxCrYABO9AVeEzuT8G04cxFDs
qSsGSI+iYIsRSeI6N+SBPw8u6rph+mn7MUhuMD53W9x/GkHv3gMF7Dr33P3Vu/HH9fVevhhAj3H6
Yxbe6tS8sWRJEgzpoizp0sQ3R1f60y0oLD9kEIWFCzU3kA55OqrgbrRx36+EsjPzC08GB17kyAh7
kRt/HdNF6cwV6XPZbCHQLyEIi3UuHDjNSrD0TjA0BobL3ea+DvUgfy09/iz32n7avXWeGeauEZi+
vKc7etPu0RnbYApbXS5E69QZJ4WS86Le4zigByYVTTxF8VPDS5F6Og/TFgPsSgQCVADsYGhdgN5n
Oc3eMkNn9tQyb+bFVl4Zf9twmpVgemZg/gEnHlzHQGAxCQPyd4MgR0Gzyo5x4BySj+lefbB2M1Fw
ENDDFjf1FzxgeXZOl3ZxdpjQRQfLTVDmbvfd/Gx300PjJqCOv1N+ituG4V7fyuC3NnRxSDq9LRKw
DjKvysKGP8rq8/qGXroFMHvAdcJHAfO4SPdY0lOjqWOA8FNd7mkk7x1zQt2/xFyBGJItXO1lkEPF
eAYVwwHBiP2Vg598vo6nNXUExnSi4nECokQ8tVuFzZW4Ahtgp0YmDxJCvM/PXYRIcLp1X/q9P4cH
zEqIXRcihe/28Y5QDx3DIOj90U097m+37/C3z50EtvEWAogUrMSgdD237dhgOGIOKrjZPgXxz0sR
QurG64MGCiCe4gmf/p1sb7qLw2Fym+MWweOKk57ZX5acVPDGG+YA+60XPUH8rMZt6fgQWNj1wWHy
+sTXvJfrHnRZIEA9/mTNS1QZG1CwS8y5qgWeR5ANZDfkOyiIPjIPstpYvJ8EQxB9q+62CgQryQja
AAho0N0ziQWmuvPdrvSyrZwxzqAl8Y1EnsoOotsP8c5ycI8pjx1U34R0C1tFJXTjtr581GPVuK0p
pBaA1L6gKFah4J0qUwKBklvDTw886AMa4AJDQd01duln/EruoAI4usQffrdeu0XWunKXn/+ARWRg
1IbsD8EP4C64qfcT5t1unU95+/2PE443gx8fhyNmxgJM1oAW4Zi9moADe+oNuNM9EbnA5myUAFdD
ycmOLL4GnmLDRFNoIosxADUCBuVDhow93iJLvbwCAJHHhDzCFpJp9MrPv3qTT23UtiATZsODljQY
xwj76rHVm7Dqf1337fm4Lo8z4pRtAwaKqZklGj8T4HpPTJgCNR59ygp1eOrz5jiNWb0vO1DR62P/
YTTjcMzQQ7xu+zLyI4aoNti04dmApS/CWB8bg1I72E5rFsEgRdBsifnMicdydSYewSh7YMAQYwfn
Gxmnws4Le9Z4tloMLyEFI/KYVeybJKPXAb1F0PH9F4tC+w54LSSgWNq5ydRoWQL5XEjUiMcUrKxy
a1Jk9VzODcL/WFgcixzMD1nbwUJiIO5i2hS7J/3+1wQSFMkDSCaGqfuevaImHXt/VGA4Npa45jMA
bSEJmm8AkM+cLxESLEqGcR008Riy2TmdNh/ix97drEKvOsiJocVKhZnmuc5gyHrJbwExmFyo21RH
duDeN/23HjoQGfSuf77V++V0cYuzl/FishobNjE29qreqJ75o8V+/nUemIfROJd/FBsm17YTpQww
XwJPC3T/Yjs7ovP0i/rAEpZrpkGR+AN9xPCRmgI60qOn719f48W2grPPQfMQ0HITQFFjUc10DJZX
dMQkHgAp3pi290NsPv0bE1A5gWSHbl0o9eilWiemVRSIlPGhagBEYF21ET4uojGWgZlaoD1nQReA
vc/dME5a5pgR4HyT9eGA1JX8qEXqqv2GmXn7z2LIbAacAiDpR3kDLAYLM22aAZ8CENhoHktB77hJ
fK3Zyum2rCyeUGDl7g2NwUpdFTuokd6mlvmHF3zjfby6Z7hQ5llkMAJ/YbNOslPJrJSWHczE9ndW
fAx5hMK534xbL9+LSvO8af+1A68+3zSgVoFO6WEnLxpfEbtp+GmUN1OC0rkN3BW9B8YMctd5d7ju
dxcBf2F34dpAC+VxF812TRk4igSVAcU4tBN0g+maxrMKEtTrFld2FFjrL6FQBEM8Cc9XWgwRk4PM
Cg8QXi8eSpfNR9Z4j4Z/+rzFuPqpoflUn3w6mymJZoww1Bg5fyF4hx4g6VEeRwzoZCTZqvqu7CS0
CVVUyXGJoZKyWFeL8bdWQ7nVa6rsXRWjLzET6KocNTe1uDPAWBmZ+r/YSwAcIYsErA3acYuvlxFN
cVjaAm85AETadW6HGelidCOxQbiyctrmUIv3+yxddsHQy7q+Fg5B6ABT9Y3DC4AQNTBiG2RrIGXN
O6DBixketHXmwtf5RwOsr+r6DCsaQWnM9NeOPhl5wNDPvO6Fqws6sbNwjkRVTLtjHWJhRHZMiz2d
AADfTOF1M5elSjjh6Xrm33HihEOUoOvBsZ5oKnyweIC/I2xIYI9eZd9oGXINoMgUv0Hztp2OzNg4
A6vLxKMEHgKWKrDlnJsvaDlz+mKZNNUDTckCfTQDTS+fry9zDumLkE/RYviPmeUEY2S2Wq7kMBMD
6GhGP3tDvIB8w5e6ti+rLWdctTZfxDNFMaj0F4tigxiU3pmwKLiFWpVH1fxg7G/cNX4CarHrS1u5
+zGcCS508MID3bJ0SE1pVAhqYWkGKx4VbtwS8eu6hdVvdGJh4YpCHeuYU1ggaecVcedOmnw2s3zD
FVcXgtEIPJEw8YVH2bkrSFZATRvoTq9x4ieVDC+YwLi+kHVnx9gawSQkxteWr4eS4Z95acHZh+g5
mqXHylcChsy5xfFSFIHePRHzjvxVk8oruNxdN78WOgAlBQppTnEwzXO+wMJsRGSNGBlLnYcUBKZF
/5u14ImYNkLHWqAHxhGXtT1TlSybN7XFe01ngICnBrmbnMofSuBIx8ylNN91juYyvnWVXRZUEEbQ
ULcoPiCFpvzi4+UTWLZ60yw80zK+mfEADXve/iS5caykdVe0DSpIZvJq1+SZgRMDDXGMLrWKjdJW
Dj34iIuDZdZGWEkB6T7NeLu+9bP55flH7xZ5JRgkMKG9iNp1ZWk9G8F8WPeaCyISGyAUEVb8bwQV
qpG+tsmGM699a7y9QXKAsKZfPPhBemgxu44B+tdBh9t+EBIW1eSxLTmh1YWd2FlkmY4gieKUChh/
uzc5PHbFQYUWOAc1Or3TKlQX/sU96+CAoiKPswI40bkPM3iwEvUJngFOCmYD0LEqvdvUW4NSayHn
1My8vSe3kill2mgOts+mjz0pXTmB94u+XneKtXMyvzdQcoXTXky6YE6JcwqOAE8b7iNwBdWm65A9
1K5lESTjv9m4E2OLD5WoddnwPEXoweCyEEed7Zp8C928dvGcrmhxCrMmbiCziRUBOg9iF6/QAG8u
byV707t/4+D/W89yqqXD/HWfxzAVaz8qZ19kr0X1R1SH659o9RidWFmETJv22dBYsEKdA62+jdVD
B9xqvxGYVw8RnpvwA+TH4OBdeFucdynjSMRjI/bByKPqDDST30hTupXCQoy1QvlnK0lYc3GwVeFz
UTSeLkRpWFrqvCZwCGRYAc2Fm9boCZGn6xu4HphBETEz22GIeklLAeUKkIIbuPKEaDCBYbi9DdbX
DkTr/ZCChSQKrd6sXUW0rpVmngZZK6u4ywaMe46V14EER1ifltiC5K5tOR4zYNacif30JTENbn8Q
USYoJxSS+BJqS7H2mVXNrtQwtespJTrY/vWdWNtvYL0wZ4Ym8sz0d/6RAXiWYIfJcdoFT/dCzU0v
M5Lhbp6y+DemcCHi7UhV1NQWxxC8HE1UUCyurKc7OkKYZlBfbdK/XF/RZc8fNjD3qANeBsoRPLPO
lwSiKpur85t8KqwdyZK3TrK7pvs7Rn+Mvj84CaiLAPYGv1z/orEhsPS68hXMP3VWu4WyoTqMLa/Y
U3+e07uTkC01kbYKhT8rIKQF3Y7VQSS0YTINOouML2Y0aFHogBTTcjFh33K/0mj3C56JxhbV4soj
TpcrXpZoWvns6Ip8H1qNzbo+DSXQGK0R08YEoj+0LskHHyf63Nl1XqHqoDkvGBOiT4OtG17Ho+aH
wF+BEi/gRt9z4Qw7mZRxFsaK2UlXr1TeQglixLRNblbykUxaRUArhQKbj6/VDF6aitLBpKOahX0y
GEXQ973ZhKTBQE4/TYbf1KR6rCIxcZelOdDYbSWJRwarCsU83htLJXEbTMGCrjtpKwoi717c01pq
E2iWif3aZ5XyYxQ5EO+MCTRCaNn3QYxZ59ErGhG3nplWun2TYTbf10msvvSiG9K71hztRy3hdAhk
V/VxQAY9f8h01vqQ24ttkJHZ+c4E1ZfjCkWN3pOKDuQu4Xg+einmnB+0mtcgSKgxW5d2SBRGs0rV
nVlQaXt0TMlbn4oYTNAoSO+0WpYhN52qCFMq0R/RmdkfoRU2/IrUJG29flCqAONCVb5xhNYC/6k3
LVy7nvoJY4wIyRwzFw0ojKJnglqTk71unKG5bnXhttD0AysgygbOMqFpUtVMtLmuOQ4PRblPSJCq
4SjeHCdzq/QYkYOh7K/bXItEGPX4r8lFcjM4XUMKBYWYOoGej46ByS6pnuJq+nHdzuoegrweugmQ
YMI9c34iaSOAnMlhRw71vofEainSt9Swn6u23/hclyhvhCKgL/9j6+v/n5z+YSx6ps0V6Mnea86H
Oj5Jk3mj88usgmkKmuwprbead5dTA4AJowgza/bNV4izyA6g8RLXEO1DbZDexeKx7O/q4Xec/BpL
L7XCEQeWveLIuxrKCpV0S91n2XeZb5RGL6+y818xB8aTpfda7UQS7H1el4HbLHqpR3A5q4MXJX5f
fUuYx7bmTS4dCBaBSYBWn4VO2HLdhZWlIBuUhZdBL74SSmgy59BHW2Yu2Sfm/cUVDbQh2okXLNhR
39lVPmGUn/b2i0m7J9Yl9V4m9MY2wMzO9axHywqPPsnqAytBV4q+s7PhWpc5rQZ+DQCooWuODpw+
//+T7Z2cjFZsLgCzprlDEpPsIu60vhwV6dJpRBHYSvSNqLC2wWj0adDyg8WLfljV0YoyFeopsQ21
hZpjljYWfRS0lfb3+hldOTjzHtv4jKASAWXPIi0BbWQOei0sj4t3Rv9mCeg1aviM8kPhv7rxftRv
x2mrEb+2vlOj5vmeqjzK49qEyw7WtAc89rtM2rCszY28en1xc48FRXwCtszF4lRD6KApw+h7ClED
zu9r+sqRS88jWJ5ZB7y549EW5/dl1MOGYsZrZmbRcOEvggIXWUvbGoej4X9rTC6n0A2NRsgKbXy5
1T08sbM49hGl5ZgTrK1ubsr8A31ard9I3ufPcH43nS9lsX2g0myh5IKlyPppAlvIMG41frc2a+EI
oCUgVlJgERkUFHEnHTLmPJH86EDs1r3u6ath8mS/5v08Oce8clL0kLCYwnlQyB+lsd1pOBjIjiPt
ttcit5H6hsm11eFEzYqcoAMCLuHcJDVEO/QOatu6NP2EP4zsvuigrDz847c9Esn/2VkimPqkMUY1
gZ1EK462VgTSzlHXiv3rO7jmcadmlp495J2JmTUQgwCITaEBnHBQK/NmYzUrVVIsB5TKmCyBOgES
lfNt60VfMdVBvbdi/YQuUR+ZoejA6HmwWkcbkPymLIAcMqp1jlDumcq6wKjH4qfT8+4IpguDuX0N
1uLry19zoFnGApM0SDVQQT3/WUrhAKSnQGmKpkb3XR0nMBdHvUYaV21M51dpj82DxeIeoDV0GpDJ
IegG13/C6hc42ZnFmSdGbc4chiDXiLoXEBT9AdONT8qNd93aQk/3f3HstaKZqjHCdyb9NyorVys1
LxJPk3GfqICEZN8h8P4v1gWINdpZs9rR8hKKKxDFJzpK74w5UZgK1bopIY2D1m6+NXS5FtOgFz3L
hOBCv+Dokk0u43I21bbGbR2Vj6ywveurWb120AycvXjmIVpWe5MoS0FVgf6LANNYXGPScK+rGMcI
DRlo9FG3E1e2GxrDa7EG2wcJQBTCkYouPpqiUHWsBhTdrQEgdU16+TQeuGkGdiE3vtZl3VID1QXI
wKBKBWvLjIhkVNQT08Gw1HF3UvwJfKqa/aPW74r+pqjfru/m6sJOrC0Kl4T3cuIc1hJUsp1iZ6gS
NcXGLdnGDl5CI5Fu4r5GRk+RbdrLERplqvOmmNc1WqrvWDI0KPcZ+HpBLuoBUAMGjW/Q5vRGMdxF
OQkjvJX/+Vpn2iPwc80Mrl8w3dM7ipdVPEDj1Uvw2o/479ZJfA5BQJWyjW+4dsYd9MRNZJkz4Hfh
LpCLdAoI5cxwmofO6cNZXEw+Ws6tkR566KUQUm+EzzWvQU/IwdAjLhG0as7Dp2PHg9bkrPQG59ek
IcF85I3pNlriEgAvm63Rx5W0HRuJx8n8QdHTW9y9uigrqOGKWeXOEUcxms4NJEYTEBCZuD0MlEJ2
UjpNtLHKlfAykxGjsAiOduOCoN0eOvDBzE8SK7V2yuSEFdvCUayawLqge6fqYPFcbGRn82wkI8Hx
m+KD0FEnQl/3H/shJmogr4L5V9zCF3lzOwo6tRZuYM73uohBC3tbMx3zJlvKiiunW5uZwcE1ie90
wRdql2me6Sg7eSztUR+K/ZLeWOVTrG/4++pbElIuIEukKgEt8yKpsFgHB8ywa2UBohqjB6bhRVB3
KH5a4wPLHirzwQaHiZDh9a2cv8YyhwbKevZ4BGXARs/dXnNIa8Y9FiiVX4qpHwuUrop4q7G84hOz
bi4KSBgQNS7mcG3o9ung5AGAWE/cetyV5eOQPtkctc9d39w39hHcRRMzQaQWGtoPrv5zh0EDC48e
fR6XAbj8fJUqI3iDlanA4ebfnEp2e505dUB623qqk0jdeNitbCowB2SeawYh6kV3M4k75giaCU9N
J1BdgPHKHx1MmAwSA2jXv9+Kg1IDXD1zkw4EHtbi+Q+2q46ieSZAlF/tknom0OoOAyN72TYbWJSV
j4irG+hl0IajT790lbbvSdc0MOWkcs/JsEvI1sFe2zgoegCWjTfqTP58/p2iRFHB4gGcXAo9UxeF
1D/o36J0O5G/17dtLQfCsApwV8B6gT13GX8Fek5VVfdQ5ka6aqrtscvVgHbRoVLJTpX1faYL4Huq
UIs2CeHnVSzOHGpGqE7NQzoQuF6eua5sUxARC0+PxkBGU1DK/KDxLrRFfQe+GxCqNS5XDJ9za1eM
SbpxGlbunvkjGrOSJmgol/2Xui2kIQxVeFVvgxZ4GAlQTd19PNRJYKYK5KZJqwXXN3zty57YtBb4
SDzJ4JSdJrwECLeW/FSBiixypEzXzawdhznAzBPG4NY0F9kYJ+iRkEgXyNTpTu2H3wIy6OBL2GOW
dyNyroVslKmBKwJJAhg9lzhZVoP0bbIMzDP2ulcUmGLtTD8ubF9j0s9UyGK0wufdexarXtfFGzFm
0/xiqc7AjTgWMN+0Awk4LyPXZCASq0xxm4BmzlM74wGjGqDwS+MPYqW3kVN/XN/u1WOEewOwFsCF
IGa0OLD/R9qVLbmNK9kvYgQJgtsrSIqSSirVvviFYZdtLuC+k18/h56YawniiNF9Izr80GVXEkAC
SGTmOScCR4Rh9RrQu2H8oKMDFsSi7Q4ceS/KSPaxr3ot54c2BDsvjo9vt60vLbaJdk1wQyl4hosJ
/MysRrOyjNKmVD/29fBUBNOTFMgf5WR93ja15L5npv7Mw1nkOws2cUhFwlRTtE4+Zukp7oD/1Cvq
r+zOpWMWTA0QI0GchnYv4UQnY2OqQQ1TKG66all89lT7uj2aPz264glk4TI2IBI2txUKy5ZCXgKA
F1LMfQMlBaMU8C8/W75NEpVl9UfYgDoyeB2LnT88l8rP2CrsEgx0xSadtkbm0dHWJrcAKqvY9Gti
8derCiQhUiuQHgAUCLmMyzugHrSA5l1UoBDtENQDWxDDjeQrtp5uT8KiHVSF0es+v+rFROhgdWqH
/vnCztETriHPFkNfIFH3dPXBvWgJQ5pxP3MHonDeh1JR+T0gCIAfgJtxejLox+ifhvT77QFdO87c
zAagLhqJwZgqmrEG1LFNnxd20yc6mlJRsPR9AJ1uW1kaDHYCyIP+hMQiCKFuJa2uwga9D8WQ3Fno
Lz/mFdEd0odv0KeoV2j0rjceUbDDETaCVwRvecFTFXB4DZMPzdnK8BE/tZ7WGraer2GMluYOFEyI
DEF3c81eDACTytG5X9iDsU39nyT5uD1r169LDOMPAAHAF7DACgEomg+6UU87CIFrjlowH1ToNLxT
iAZChx1tf922tjyaGe7wv9bmn5+dVoriR2rCYS2ChBUoJA96ssZYd/1Ax4Bm9TX0CyKpI+7S0lLH
ANyihS236r0EvIGSf1rDk0HeyNSmaKv4EfnlWu3itlHEiJfjUhOz1EEiUti9tK3bTah5o2xLQ+pF
eoSEWcTQ4H57Jhfcb25Swd2G9yZyZsJhZA5hbHWDWtgF+D2saSNNsgNB1NtGriFY2K0QqfmjFwqc
sSU4uT/0+QjlQcBDtNTR8wG9HhLUBmJgEeP3MdZfuvwNkEGH+4+QSflCj/3dwFllqU5J1qQrFtJM
lx9DLie57kPf9OcY3LIeJdSmi8YNgsjhuAJZY75nbX7XcZDJTpKb9MdhGFeOsYUpB1cHuoBx+aFe
LuIwyBDTMM5BE5EG5gvebWjtb7va5nWyFsFdx8FQEUQPOlRGkQdF1/HlSPNCiSLw81d2PqIY36Ez
kEEx4KE0gi9Nb0+8hN7w7ZUm8+RdXrx4F6JgisIBhEEA0L80CR6mzOyNBs3NB/Jtxi9G7tdn7DQM
FQM73FQuYZnbbl97prHHNWzGtViIidwhygNQDJiB+mLESk0JvSh9W9n1iKZUFtwDsQ+zjuYGx85W
31Q8Ub3wPn3ZciZtbg99ya+QyYNwByWodSLevhw6kgyDpOZ1ZZNjcQAN197ccfs9/8h3fLOWtlk2
hhQU+h/mJ54IUhpUH9K4DeZZegbP89ayU28AYdPkIsGyjVfuqFVrwnkbJkYw6RaGVrr6PthDseiU
OFHE9NMnvcvWnm8LQTc2xtngBCcy0A2pKB0GNz6iwAXRCQaOKki+e/E6OnS+mASHvbA1hwNnV8lM
EG5YLWz1+9b9AVC0136UHyDNhYMMp7XYb+kkvDAnBL8KbQGEmYfWfECi5LtxB0jUHh0WlBUseG68
6vUxXduT1y1Ol9MpPKQyqpq9ksOm+ZhuQ6dmlTPa4cFiG0CNSwfU2pvB+wxdkC97byubYnF66dxF
AmiiCo7by+ntE0uqxwq2lS/rJ/++8Y/ERnPZBhfrtM93q2DfhSMPwM6/9gRP1aJW5sW8nPSId/6p
t0F2gLkuQWo2BYycegeVmaNpZytX3MLNfWFXcNmmH61UKmG3tYuNGbMfT5onQ3975bpeaOfFWkIa
dkbJzoylgv8kCilC9E3ihNsTr/2VHlUndMBzaVt25Xbfo933cN/ejatCNAsR14VdwYesDIIJNO4r
u/rg35HaAKjhUP2oXMUeXDQ5vj6u0YIsGgR/AXAGIMq4KpBoDTpDyew4vTQdkN+9a0Dwfts51YXL
CgiGvzYEZ+kmJHSzCNfFaFOQF9XuSdmN9unpwweBIooizLgnu2P0+ktn4yc4QViw8cK7yKH31sur
ubK0s4dcHUQgCjeBGUG8KSbs+kiLzJgQ7JT8pRifkswb17xn4WmDtB+iPQvg6mus8KSZvPS5VgFL
OzgDFD0I1Cn9Y7CGDVhozMOt9Ef8BU9vvG2E3SDlsZLzjFbgNbLHfbSdGPmkTHtE4TUHXMQpDzI4
RqYH9CbfXtLFq0NBTcYEaR1KTyKTQUjLtqxHMCYOm87cFg8Bwg5XP0kelD1um1qczDNL88/PLg5o
rEFsaoCl0u2oDaY/llkro1k0AfwgEpkmSEqvioRt0gV9gvUqu9cQFUJf3ZbRzlyLXBbNzLqdQNAi
mBBjiSpDwrob4XmBdNCzJ1KCmMUes+3t+bpmuUD7HtJY2M0KAREwESaMm1B48Q3g3pqvwYHePeOe
4QZM35mHMGHQP9iH7L5n+dY/GjuyEsIs7S68O9AlKiMlBO26y9WyxrAYSgMeaZjtw6ib27axNlFP
V1ZseZB/7ajCCy6doGzSDrAz7iFY1al2AYpBW/FwRj71nuVOGgslsNTlLrqZYzRcu8TpYrYy1XOo
KZ4l4KIEt/VcewV13uVo2ywKFZ7DcfRj/d18CvDoOkSu6Yxfxqbaht/VianfKjd4kbeJXXxFG6tb
mYhFn8KLA3RSFghqReo2HtCUhCO+IJ1Qz340/BLcz65J1i6mNTvCET6mpTnmIez4qboJ0SsAD3tt
Y4Da83GlPLR0xSMl8J8hCYfarGUemy1MjVJ11AFm6DXLyecKt9K9VfpXUgFvp6wEb3/2+PVS/rUq
7BqpydSpq2B1mnUPgeEkv0aFldD1ATrJoDuowKGW0TTENsmO/HNw8VzhRvfcrCeJpivhTVMh5s/i
zIcjGeAe8xu04q/46sICgu4DKqgoQyPjJmKvwJpq4t0k4cGIToQRPYHGJ2SDo8m5vSWW5hHpL9z2
88Uwg6Eut0RBACoFJ11tp5Cv3RQnugPy6Sj/bNzOLezwSNY4WZauoguLwsoZZGwt9LOA7MlNwKlD
HvoHq2Yg1aq31Zo42UK0dGFLCAs7wtsin21FIA/jht0jmXh7AhcO0AsLQgCIHoepSQNYKKydBkU5
qXYgx37bxkLJBxW7s0USTum0GPS2ghySLXv6Y+i0buxICZjvnkfP+Llia+FVBDgYKAHQxzGbFM7I
Ka0TYDJjaMB8YVVAdJ4yXEQDqzz9uIbEWHpAI6pDIwdMob9JrIgOkV4WgYY2cuJZJ9md7nyQ7BUQ
FvgOlJK3SvC86A5n5gTXK9VC7bU0q0HHAqwSUPvKWlf+UqrlYkSCx3GfZpNKIA9nQJ7qkXozkd6m
MpjimU5rscZVH+cnScHyQ/Rbe1lZvLUBCt44BH2pTxmstzb4WVx+/6PbyLb/YDryc/6zssNftw3O
oxFO4YvRCo4pDa08lAUmtLceosSVMkZUFnOfZeoKxeuSJXSto70CDAE6cmiX55Q6DDjt5by2x/Su
alA9Rwr0Zx45jb8Sj11zTs7NRWeWhBORSKScJAJL+jGWWL/XPc09PZzkghXbgQVewvaEyS0D7GGt
ir240c9tCw46VZVBGgu280fAc5hl+yfude7vFgyeK+OcXUFcunNTgqOWPCBJHxYAHHzLDuGp2UpH
6bFeMbK2avNHnD0GmjYNoyrHeCzcYqAYgO6EWjo1SNymtTZoshDcYd1mWQE6PxfFjpjGaEDuwMt5
QNMG8owBclWUcXfYVdvPcJN/WEfyEj6NdzGSBPwHX2uSXMphXXyAMFhAnerK6vEBJmS8guqjzO9n
FZP8SxudDFKx/RelX1N9j8qxqlWsJm+tuXIbXTPY/3Hev5MgbMgqndrBAvEJ8jzxbnzUPeXO9AYI
msg/013HKjfcdAwUnhtlD026jeGhp9MbThZ7A8Ooe/twWDqMzhZE5GMv06qVxxHfMlkN6/RHmq91
xi6618wcoiMVAu0ywYc5lOmmSK5qu0NaAiGMl7L2PkQME4TIitItaPO304Psre2dxXtLPzMsLHUm
QUmmHmAYMiDTTsZbVwZnnwVSWJzxUbFKELgUDZ7bE5ZVkvOMA58Kr1YI61G5qHxGFDCLWStrNv+i
q1Ph78BEyAYk8aCOa2LN5NE2FLv272i0nwvkKI5rdKOGX7d9ZAGrjdP2zKAQSaPVK467HCP7Fuzr
kv3CDYJdO9kIeh0woTBz7ZxYGyG5PJLyXFK6QMcI23ibFU5FUffZpBoorlmR/jbWzM23xa0JFcIp
U5MBRmxmT4H2ruwM1Y+geViZw6WQ7XwOhbtRG8oUgCjYgMyH3f7yX5I76VvM9Hv1X5RFL1ZLuBvr
Rq0pEO3ww9bWhrdUuU+6FQ9cSpJd2BDuwESn0Av9M2ObcAfJj33mpB76iBp4BN/VGzA0bMk7fbo9
iX+yOdcLBYVh4BqhfCW2impQPW10A0OznvW9cae+W8ge1+yhQy4GMs2bwn7HyWknSO3KW9lRPv9F
ugnj/vsBwir2ZcyjLMIqKgoj5aEN3FD1hjVp6MVDGSVAJMvRbqn+mf2zG7kGS780IRcIiV2Z4enC
rFVdidmlr2aSGkilqgBj4AlxucNCa0jk1sRAdA91MTv+GYZMuY8eJCdxE6/freG/lqOmM4PCzLWx
GfuhBYMaAgw29uz9k7D6edzm237tgl0bnLgDQKogVz5s5a7suzpktDiT7YHRXYOKPdNZGrIH/+Gr
eArcBsUrfgDV2VqcuLCIILECLAQ5+rnbXsimcV75SUkgYqyjeM1QdnU6bajt2ztivsOEZQQMCch/
0LUiEyEmy6jBpya2KEpEZeVIOjR7P9CSOwFbU7SnMHNuW1saEjqyUJA30ZmLT750mjKh+lSF6H7T
E3l61pvydcSS/vNsJ1qY/hoRru0WqpV5nqBxsI8q6KKTfQPSl5jr29tjWZg5cNwhqYtOlbnNWLit
y9hX4gyQcLtCsg8QQaOzS6C1WZblpxKk+U8+LcuXKFnVP1u429DQhjgIjQ1/aHsuJ7HpQh86zGkF
gcBdYLqt9VAhAoyPJf9WNzbnj7fHuRB+XZgTTmoaYPgGhblqxEaQXQ7Si7iskIJzFKzkbWMLDgJy
LchA6cbcuPEn+j47uAJqFS3Y9pDwK3ddCp3mZK0DZiHIurAgDMdIEq0IwQlhV4XClIzbdfxE02Ne
Dyu+vjRv50MRfD3scWyCqgDZQ/mx7sHoHoAMorxT8hSCsf8iE3wxKsHnCx2I0xxsOHY7SeUpDfng
tlIZPBaT9ShnDVkZ20K8gw02d2ADajRfMpcuOKYtLUYN5kAAmqW7Kvq5mkNfmj4kX3FKQCkArVnC
9HUlH9KRTKj1AiWpsb7d9txJx+cuW4kJlkKRuVrwH0vC3IEEVAEHOSyNnu+lv6dNc/djQt3CcLUn
+hw8FB4NkBi77ehLp8e5UWEGoS8InBCHUTPepjie5Aejc2jrjOFT2K28oJY21V9byMFdrpbZQloK
GumoPQ3PUb8310rJS29i9IjPUQCaU4HJFML7IDMmX+Eqdu0JzEGymx57D0DQRsODAndjjxjfchDj
rymnLrnhuV0hyh+DcEDOFHajoAKs4T32E0eW1ooQCykHjA6VafTCQFNTBNL3oDeZkB/DiRE4/uAk
deqAaqiW30gDPhXXHA5Z8ThZv287yPLY/mNVfKOlE+9IPY/NzH8WifZOKuKadfbx31kRVq7PE6tI
e4wNz02PFwjCk3yvmtLKebHk7VAcmXvS0ZEOYM6lB/pW1tUBxWAM+XeebPv0aco56yo2oSAu/7g9
psUNfW5NOOJJSJWGR7AGJIn+bQQb1x03ErBnp5o/QQhPVd0BW++hUQLNhkh5fjCGZtwBK1S7spRE
NrgG6l0Yp7rTV43pNrz4efsTlyql6NA3rVmDEwpvujDvUa6C71UfsWM4cbvmvcXjuw2JE8fWpi+/
iAFNXshDDwWgX3J3bFRQvfQlMl7t52Q+JGG1kxS6R9XopMmQc7PW8LKLc3j+gcLWGkAzhpIYPlA/
DpsYypnBNsELjTa2v6XP6S7bhzi1PDQD356ZpbPq3K7wrOhDg5R+jJpAzt8bekzXkjpLnnj++2f7
ZwFGTmPKKcVZSHBkqOgZbDrHCPdx/OB3zEpXqqZLm/jcmuD3WdFJMQFACUDnb2M1583ftDUx16WA
5tyG4O16a059WWDGpGQT8xcV+RvukPHp9rosFfSAcAD9BDBtkM0UX85B0adDmmAoE3mDRrZdlbtK
Aa0UMoqap9d7inaCci3psTS2c6PCatUgMTHBGozjqXtN+IuW4LV81NdeJYv3F+4tTYcCPegLxPIo
RS9LNE4KTngHG29yTrUXGS5Wyy2Ovmsi59cz+rRWtlxyDrCuGTMKHk8h8daMjLZLiYkZ7QvuRmD+
Nevubcr0lZrKksefmxF2spmavsxL+EfYeFMOjr+KdRMUhYyRyTKHisBKtLHsKWfjErawVOl1L/9x
yLGxBw7kHNBpeCkdUjV2+lw2IOAXnvIkZ1bZrYRVa3MqOAwJfTVQZcypLz9G7SdvvWqN72YpMD2f
T2FPS8TIJ5nDWaIheepMwkbwQtRG9VKFnYtOopXlW8qdAtD/102E/Y0Ggcb0E9hTnx26TzbGh2o5
/nO9mexxh/riph6d23t9niQhJzCzWM+ABbDLXUGBURjTwOEJi3oi/Rrj/keW0BUTS62cFzaEUeWT
InNLglfKXv1kQvinu1NQwMgY3fqHzm4d2ZHv0Am1cowt+oeK5zq4NiFUK7ap94Hfpb2KeCcqzffI
T7dKrh/NUFsb3uzj11P4146w6RQtN8sqgZ0wjV7r8jVqrZ0+Jk5NRhCyvA8TZO679rmOQHvZ16xo
IpDsJq+313FpsMAizNhNBK/oQ7q866CLQ5tZ68Wm6UPP7xPjRZZX5nNxHc9tzKfP2X2q4plWdxls
GMQe7gCqfpLsyNV3kMiZHttdt083iTd8Kj/X1EAXBwdyK7DAaOhoEwfXmUlg8hRBnjaBraTjEcvr
gqW+v5JNurqCoEsFRvf/SNYJAyyaQWkiFZJ1xBh2g+L2iu4O3dO02v5x5TKCIeFF2ERE8bMJhoCf
+Fltpo90T3fqsYLUKnrUo4y129vucR2EXloUnxhxU0ORSoZFlIHot3w7OPFpPAZP3RZ8dcfBhk6m
nT3Km+hVgSrevlg5q699R7AvBMFZDPxfpMN+uJNO1nPwluzKt9jhB/NlDFxgUQEit8sXcg+l+ttD
v3IewbK4PZOmHxol5PZkJkzn72FWbBppZXxXeTrBiHAPVn7Ux3WP4U0o50EEALXg4qm2IMzSyG8B
Yqe0wuunX+ubvQ7dBbvz8X62JQeMi+MaxLJ63UGOt3hK2NGv0WJt/wcDMOzJnbmxHPXlX0wqGi+x
V5BNAejt0m7R11yeKCYV/IqMxF6Vv/naypwu7kbAjCz8N5OVC5sEbDCd1M02SkvvtuhB/MUn5dRI
Y7FFm93mXwzorzFxf3SWyvF2g7FQ/TWlOyn9HayCA6+qevNindkQ9oARQj4IAuDcptLBp06nH2Kj
czP0c1ZkXyvuVHwR6eP2uFYm0RC8P4wna1R82LTAN+VUSXzUOrwvuZVLbq6SbuUyXNxsZ0MU/CKV
/WwwctCry+pj6D+UuN3zFda+NROCy4dWHE5GAH2J0PxhUqYCiW0EK8fl8r4CnQjS3QpBaW3+iLN9
pU3go+1nmnjNOkoKMtTHnLIGorHq1k92WvRiSIEdyEwNNqV2ookT64w0a+Hg7BAXkcXsMGdfMS/u
2VcAi1KMRo+vGKqdrDKCpj0Crhv+PRxOKBCz3nd0UOp3a4pui05zZlcIJsIKgOSiht0xfia6Tfh2
KiJHj1YOkevXA8YHM8i4gXZt5nW/HF89tbGW+bAjUUB+Kcah6NXW93MHfCoDC0eIu8uKI9XqPqwe
bm+MeQzi3AK2ie4aBVRh0Pm4tF1GeGsqBLZ5ae6pgVKm3Nj9oH4DJH0XrN2/1xXNP0P9P3PAbV2a
GwyzzEfCUeVA06fxCwR6TgCaj/oJbKGsyionBP941u8gAnx7nEtr+XecmO1Lw3ok1yMJYDiLAUdR
9V0QVRuD+E9dEK7ctNdNNPMgAYcBJBSirFeSv0lbD+jIhy2zTgPWofnebCE9pCXOqHdMKwZ3/v9V
rd5zJdniW53JXAnhlif67BuEGK5s+yZLenyDZMT+S2VI/V2qZ5BVn3JoOskFyPWkYPKCwRz3RUSq
UzpUXgMF9pV00P8zGWBZAisF2In+KM+fbV4lBN2xpuJDZD22/cbp2m1sfEnNhmubgLJcBzYEk4RO
92Ht+JqPwCvfBjUcOBPR7ntFQVaqcYTukhxHZDDeq1Lp8uQfI6zmpUatRkN1FzwVYp8vGS0r7fUS
0xx9M7nH1Z8WUOSafdt5l856oKpmUluArK7UjGJpUKW8qOYwQ9u3Oljr25j144/bVq6f3RgMKG9w
CKHpzACf5uUeMZIiUswYURTpcMQOvvmWGQBVak2BVts2Ia++qm7iJvVt3+x/DEX+UdfGY0l9y1ZS
9dVvqLpyOi0ejaCvkMHkho8CoPTyk2byI4VUqIryOnV91X+KjGnbgGlK6kFJ5EePtE1dbUjdYI3g
YjFUn9N+FK9JBfaFU5nwtO9UKYHpAtXmwYsq+iOBqFbaPEEPzVGC8JcJkbzYeu2Qye6KzybGLdRX
ZFdrHHEaYfoaac+8aUWHxrqADwWNgYgEhQUajbosmxEOHQ0xlCIeU3X0Ek1lvj/c51m38cHQdtsn
lo7Nc4tC3ARi9GQcUbiwi3gqmYpwrZaTz0hroLuYrxzRS15+bksImhSpmQbSwxZHMG314MQs3op+
JaRZuu/OjcxnxtlxVGlSWCsWjIw4giH7waLAg4KkD/33tYavpcfQuSnBgfKkacM8LFBuB1inzqD5
w4zom88Dh+CZB34M9JusHPvLJiloAtADBdSLcJvHIHLmnY7RyX4JS7FdcbIbLfQb6ta9DxE0LT1x
aVpJf/4BuV35JVJLIK+YY3exhSHxW10iCc4n6kXvFHryeMUe8qPKEvtOckfb31mHwaHQuE6PhTMx
/wUAbbob9tGL/1H+pCtrvHTuG1B904gOsQgI0F2uMfpEtDFUcCirdECN1LyPgtWYbdFZUR2Alibw
JFfSxXmWThrwHTiSH+mTssn3gdtZzmCTjeYFG+4UPQMU/fZmXPLdeVH1mR0MbzthXHmB1EFeN4hh
dGMsHtKx6yERilNTc0DGBDrPoNGe6jo31kpjS4MF04YGq+jKuiKGq4oU4YTccTsdT1yFXBp63v/N
TWqquENRcabQfhBcF6xIfRZpPQftzXdpug/C18h61c3N7SlcHAnaA7FkkKfFH5euMRnDmOA6xQYx
o2dI3rzFFWjt+jV+7cWoB4RSxozrntVWBTuN5fuBPIyIc62jFro6v+uzzVh5Vfsga26uuCoeSvpB
6V7+xfjO7ArndTgobdiH03yGZhuLxzu1fMrTtY7OpXvofHSCI8ZBNAVpj1kMDQoiK9X4NRvdWhF4
eEmRGZuoaBWnzLIVfrxluxpeSkjS404WfETrs1KtG4xuilI7Ss27ztCdcZJOPgA6mSJtdP337flc
OkpwgvyfRVH1zm/SqFMzGUdJHqBv5d5q10piiyHOuQnBVfDCo6UewIRp+nbRYme5YfAQ9O+FDjHJ
LQEICTjM28NauifQyQdGOjq3GokT6WuFVk+xBjfpctfUPvsMNNG8d9SuuY9QPmpoepD7cfdfWRUn
k+J+510Hq+ZwmopT3D6Q8K2SHmq6BQlrSVe8ZWmvnw2SChML9rWWSyrM9fFzntxBuAb9BivnyZJH
ntsQ9luOpgE9ILBBec0kUB7QkBEpQeOgMzbu9G/Sc+fmhI03piYfSxnmjPB7kkHBY3CrdmWVrpGz
lMxEaxBZAsMbSt+CEZUHTVkjkLDbMUmghki64BOgc/0rmri1sXIlex5yk9+jg6RCQa4KpFOayeCO
7HnQH8IySe4azezXYEgLy4nrHMSk6B/RrimPzcyKigZP+LlP0gemAogGs1tDvS7tRvBHgq9LB5Us
ImzhiKlQ7ocSAhKFfV9qB8ksyUOQopmmVIYt9Kf2Y0d6BzHccejikYHXa03Md2mYYHtREb+hlRJU
T5c3VGUYdZEmeC/75rNJH3Jzq/T27X14jeXECp/bEHaG2hVTZiFlDh2nGN2zk0ubnPEkYpyOW78b
XkhjsLDTWQR+W65aNk+hdJUpDM2d2zFLnEElAH18M5ATvP1pC++Niy8T9pNpgLCknhOn0Ma01Le+
xR7aB7V328rCqQ7nNnWKhmI0mosJN71LamQq8Kok1W9evYTV6+3fvziKOcYAx4YKlxVerbUm1/5Y
Ix5OLbcsWQO9wLF0zExama1FXwF0FB5rAtgsynj0JMY25XhhqP6eSL/QWmAmKy+KNRPzVJ69l2Rt
LON+gInWfLa6iLWVI68RLazZmH9+ZiPnVQfcI14tZv675C7PT0Px9G9W5O9MzSt2ZqJSzLYu0HRi
F2oIgdN3M/8Gcei+WouUFz3rbEWElY8UEga6BjtZu9fU17hbudOWfr+qoPqLSj6iS/FO03Nkh3QD
ngssNgAhIH9b47VePAFVZSY/xsbQroL9YCr9RgswhFy/s5rtULtmbifGJw1lG31PQ4984Vq/6fKw
/tqcr9nz5Qk1XeksdKarz5bCRg+SoYx+5p51P40sfqsPFjiYbnvEktOpCM0hPQL+QNBrX5pMdDVt
aD4nAqRDonsS0gGr/AYLYZZ+buPK62SwvTbzsEpHkZHgdKb06EevMrhwCGvXHjeL5zoqayDbUfDk
QNLsckwACxlKPeDh29qdI79CVqRjKLCBqggV7YN5kp2RSXcN2hPW4EOLszmTHczAKOQeBL+v6zGY
u5KRmVL2NNwXwzdzVS5m/nohy4Dj9K8NwUmAFKVtFuDJLXsGi7aBSz79Q7uxvJDpT4GjrOQel4ek
z5UZhB2GSCqfljQKwwlDMhXEG199ehybFRPqUpJRnzM1gLXgvsCevlyxBmCJkUdSbCdSVL6CXl/7
AWBl90bNtNi2hU++QSLH2vlRLN0bWdzs01LJ3XTqobWby+EuiKvmkw6+/L2Mc38rK8G0iSUtQF5L
z1Uv7wIQmwWk3cv61AF+amTTJx8bakOcA/d9N1DA/6XSrIAziNtjEyXwkVoH0W7dkmM9GtKpKv2h
YbI5Tl6plMF3EivJUU/b4tEv6uEAdZfmIZGqFvlOaM8ihoBW7QYqPoETyOSHOfE2djMwQRFGEMC9
gNU2QrzRRfeaUWm1Axq0eMKxbOpA/UKAwWRTPtZvjQ5WWkxc/4RgJdgpWqm4kJAOQZ/dmnQLdqe8
QNGzrA6Rqs5f5se7DtTqDinbLGMjKFedDBq7m1LXqo2c9VaKv5QOG3Ps5YPup1Fgy1OovgbJZO57
HaBnJg9QMnN9mkB2j6YyPUA52N8GvTXErKjlGrQhmMRNnyaqo1WT9Dkoeiptuxb9062hddYm1rvI
SydL/0ibEM0ssiy9xAievk2goD3hBqKupIRqCxwTBTdp1BgjddQkoJ07osHuXZ1ASzMEg36XpK3y
vU0q8ovmkfzQG0ns5pUSIVvhkzRxpCxP3lOu94CxWXnyM/O1YR+rUvoWKxDMyDNlsqt+TI/45+0x
NE0IoiSGevSlUfmFSCLcmQOJjyTSSqfKJ0C7SxQc362S6I99Flgxg6iiCmoIaiY9pJGCIPFaaIbt
clI3jzxWyw1EGa3GjlV13Et91n8zulB2Deg2p7Yp5YHXQwypAoW/ljygc6m+T3yQk7PcmgNoawie
A55mT3k26bkTF2GxayEo+hlQPbRY1fjhZ5yHUHNQ2hqPt0gprNeYG9ImnpJi77ey+pK1hervaM+j
bcvJ9Kj0araBVo9mS75kPGpG6e8aBcGY11E0h7hgivMVpmeo/EFsmY+dl9T18JgU3QgAbGL5h16T
0q3uS+3WjwpJYcZQ5j+yuA1fIGwJLrsyrKTnQNHqzMkgzPCSx3R4JkGjfIN+aGwHiSU3LC7i7CVT
u/K7liCnzUimNyYLeVi+dyBReNZaLbJYVqiQEpBoemf2Azp/2m7YJHndv5ASzGwskKr899D1g6ug
leaF6BG4TxIT7QpQYQVLtZtGVviscj8+pJEGlSU1aXxofsfY836LGEfO5SRjIZiY39Qq6Hd+klaw
2uv6XV8Q/z5QG2zgXNYG7KKR7sK06O76nsufY64Cp8tLik/XTD91xi437tMKKVWmwMt2pR9JODr0
io9eBBDRnlYSfxjjqUV7Kw3LXWnqfJNpUMj0tQlowbrRhgM4AvlPotD+tQD/6i41EyuxfZShThkS
ZFkwlqFTVHn1PTD98B6nYetIVTr+MFJSbiaqSkhOZANEto0iztk0jsFd1EXIG1ij7nsljdPnAcf1
Ro5r0oFDgAa73CrKjama/EiLPH6S/DHc6qGqYTtA/o6ZeggmaDUb7pJx6jb5pPPP1KolRsewddOR
G9teNrqB6YHWOVU1Al8pKaQuN0aLhgc6Guapo2XvRnFG3bzjWu8Vul5ZEDylGjqoVaW2WJ+Doskh
YZ2EyIhV6IvSCnRGsw7K6G5rRI1qG4HBXV3hyYsJteYaggWDNOEI06rRnmo6QdVArvnvUM+AFh/y
snkrc8t3R7UqPg3qN9suTPhmpEn9qQZSsy01A83qUtu4lQEBeLAm9q9hJk3vVGnl3z3lJjMMnj+i
CdA4BI1V34F+f9opcMTXNpXA7PPPQy3tLCgWLm6A8nrLpwi1ytQtw8SutTfFfPvvbAjv9pgTtUsK
RK1NvY/b98p6Brf4bRNLQerZMP4EzmdBquVn4NisYILQjzAp8RT65y09CDcgeYT8Bh7oIlR4lFs+
ytCztVNlHw2ulEb/Q9qVLMeNa8svYgRHkNySLNaoKs2Se8OQ7DbneebXv4Rv3DYLwitE+y60UkQl
ARwcAGfIhNSS6KrNu0WtQZjFGLRsNOUOIOQh/6jP4XnZSS7xen8cHHDZfsi727PGyypfjYpZmTQz
rFCloxpdBR7oftndD0eUXt1r2xfbk0+iqyi9arLXREiNQIoOnWvgU2IuwbIFniO7w71tzlFSMt5b
0kNv3IXWZRHpToqQqMGsDKKG74iKiCLJWz3ahY3l6ORhSbflv+eWoxEbg+hoDcXhjBzMNVSS5QYZ
ckAFD8nFVDYGSiYOnRurG+1HIHgr8y6+KyzWzlWlgtBBAqxB8Sz9vOj+MP7JVgKZD5JniDQq7N26
mYiaKQFy6111Z9il0+WCMXAjML8BWHWmrOhKYkU0wjO8FKNPomMZbIkmsG3uTKFoCkwF0FjE0lyv
iinHRd329H1nbsfQl+oUmivu7f3ziyaVtef1E0G9BtH0bGrGFE8Ew0GZtN+8d/sLSugtsFBAocgz
XZCpju/dgTj2tvoJCUHXftEVBwwRsTA2QJ8jt76F2VtUhSnVrCBxB+1xiX0ZZU2K+U2132RUpmJ/
SeCFmH1dxC/M87waqmwNhSAF+eVdC32vqFRoVarUbuspd7JGpPHIfamvEJitHPbgi7RpTardz39V
yo8M5ZS2HDhEQ1o1/m5n2b3eiSh0uKEWtEKpqOpFTf8Xcu82abVWSX4trQrqPge7uthZ4NNxw0v8
eduOhGCM469bM+lBvImAr4UAbrw3Br/HCWMZfhztpvgt0H8k9U8BKDVO1mDWI2T8VtkkyDDlAI1i
R9s1P/IDcheu/l32ks20LV4EcHQMX+Hw7jAMcD2iVf96r+hyXYeBRCuYHpqT5mX7z9gN7zrHzJ3Y
Ve8Dv90j02Wdw4soJcozINQX/oPMzK7dLFEYUBNtMr/aZz/Dk/y9eU22pqCe7leL3K0hMjNa2Gkc
NBGAdMOxn8pXf9nGTg5+dt0hP/I74zH6xMvvHBagSWqEpOXcgAXKxCzEHqH6gWjM9Qy3eN+peoUF
vSsfu4t1r1eOta0RgAYhfegmf5X383HcE9vL3/5kbVfIjB807Ki0I2pK3btlOBfckJUt8TTTKb9b
INXyQfvmtcf4M9lCAFHZC9C5hrxCZzxfLGkSDnug168jnme7i2I62evoVQdQjfsiMnzezQJVPOBD
wLWZFvNcz3LcRplKaLl6GZwhuzESv6u2kKIKRPlL3gm2BmL83jA3sz3QKnKpee6bdy3cCynaec57
DcEckkkNc42pa13M/QT9R/Dy/sG9GbUcSFpCYA7MPsyWKG0E8FRab2uPxxHMsfbGNgTRYu594ndW
jm3CUNq8lZUBeSlIDJ9GKzt0ceopZexqiYhohAeFfmPo96DKwf5SvVRWixWFI0pHoqhwctQSkdnJ
yo0iIszi1aiQNRCz9rKUNHreUaC2q04I26WHAmGjjdm17b0JeTK3GfoaD33y1yQrrUcWw89IrLlQ
ohEdhTyDRzLu1yUXFVlsY3DWaUu5qHgkmKkvq+jDih5DSEC0mTspgmo1nj2uoRg/UlRqDT8OKNqz
E2sPkIcSXNn4CNCoQGEzKNfYU0jLstxMaDC8a7dVedYGwe2ZayFIUP/399mzpgBpeTPh9+viR9In
kOhEPIpqK8aVd9vt8frlkE3AjQtVIihSYWndYYgo2WgAZQ3EQ+MOLgqSb4SgykJUsFvAzwUGVzWM
N2FantCTdJ6tcb+0PWKPg5NAbkZbZCce7V2vnPvARmhRMBe8c3f9gYwRd5CeXXo6F730ZpH7iBzy
aBOV6Ms/1NVOExVYcqd+NR+MM0NUF+dQjBxEinqPNu4cUs2uWu5ChOBuTz3PM68HRr9k9bgs7AQC
aTMGlqApQnvppLMsb25DcO0UAoHQl0VdOTznNcQoFeAukVFPmKinKFWQcxcWN/Hn6zcEY6ozKXWE
mTFfPRpM0Bns9ufCDzfmpvbIpd9LXvEzfu6fLIG75gYdINn+z9CYI2FYILNc0XUqYic+d/eq5CA8
7vyQT6oneQoeSalgvbge7DeizdRtxEVml6jORMVfLLtZ+9yafpG9Z+1JykXdZdw832p0bBVjMAZd
ChI5YO2Xk3aEap5rn8Evvon37Xf5u+qYp3ln4Gb2uAgyVgKTsRnnGaC1eqxVmEwUV7syiU9Ez3a3
rZJv+P8sHXv3aTV1npIAE2mTfltqI+LDhZOZmcD4RevFOI56SBtdCTCH8yShtsUxC+iOpZ4+PI1J
5v1vQ6JDXu3luZLVeSCYNbXTIYf4kkNQCZIkt0G+UnogRrS2CsZjoPFWb2VE5d301T7pD5Nn+wG6
qcdvHdjns8PwODsic+B7399rxXiQQFZi026xVmGyk9HC07R383hXEwTeiFcoW1vzbw+SD4iqelyM
QMzCuiylJ/FkZD0uk+/jGbVJp/R+OWhu/HYbhn83Aj8a+hsh2PulJa9K5nTUdeCY8SnOD8F0ydCg
pipvZNz1SKbrjq64qJRzUF8kcCRc+6fl+0iPadBTZ4ylmJYUKSRAR+2h6CNXRi4uSraCAXLNf4XC
GMuQmKkRUZQWTJ/Lk+Esfnyo3opqExK3Oc77+il5kSgHjOgpJRofYzODXswSoaeObW0Tc9vkLVpG
/8RNrUbHHDt1ES/GYgBjgtZyAbLyqRdsaa4jXCEwB0w4VlUsSUDAMjqBVLqDqOnrK3Ev3c+oCwDr
oIlINttVkQe2uhTdhHoHd9zGj5ln+DWkH8mrX+KxPdyR99gHjZNj+e3pBfqXO8E1ltf9e/UBjI1M
EChDdSs+YPLuAs/+Hh+b/d/pieyTs+ZIHimcQ7m5bZfc/b0aM2McJZiKSJmjC6CwkucEdyAQ347t
aYlK4prajFq6DFJpYfuBboT9bWjhcBmj0dR46kgNbHIXDWim9uxL4pNt/FC8GXdm5Epb3XaUDcjl
BbbE9TaQB8fzFY998lV7OB3bxKIrHRvhQ25paPV/HtsaicXqNLSmW0zyQzN9Lt0r2mQ3uvSvCUJh
aaaKDg8F3LAoOWXCDaOUj2qjYOR5oqSJL5uzvNMHyfhhZxWoKaxSebk917zdgyZgC0MF4Q5efdcH
IrHB+VTbGHANVTppOg3lj9sAPCcDrjlsHjz+US3MAKSqXk+yhretGSwQdUfdnyT7IYLm/x4GGGBu
Rd82DiUGZopHpYsGjMMGE3RaobjgsoSz4EDgueo1CLMNgT3FlQ6QSPsem6gS2IHPFdnH57Z/vT0c
+ktsbHGNxOy+aarncOgxa9XUuf2I+gGU5lDNF637dhuJtz5rJGav4VpHMmT38US2P8IQtCdPprm5
DcFrgcY7H2F1tM1COINtctCRtm8l6r5qSA+e9A3x8pP0t3EYn/tjtL0NxvNbqCVGYhUlv7iE0f+v
bniqWtcgNkJnShF8mLGfmqigqlBTIzuj/aFJfh1+3gbkT+A/gGwvhZX16MhsAaiW2oZMKC4knZ+j
jOc2DN81/R4YW3CaTuDomWuKc2gG97lNPPVHY7kDKgjDzlESr/FvI/Jt8PfA1OuZrEoQ/qsFtcHU
J8VG170ie9JEZFw8B7RaLzZJDKnRMu9roGjNe46IcSV4gIp+n/5/ZQ9mTJYpzGUEmSY3gWLLmIiu
iVyLo9dT1HkqGmQOrxGGpM0sVIXjAmc+Nd3sJtNrI+uU9T6U9vGMjFwssAWuH0KDHhrRLbSGsDG6
EAz7qOIAoq2c4gAsAolfhCNoihVEQgRWwJ2/FRZjBaqVSYbRYP4iEAZJKFXQXm+bGTdCQFv2/zsa
5swrrBl6pRMQarSQJYeqeSrDx0Z3i3rbo6gK0ZDkoIT+iDIwBY1YIsEJ/sZCmkoFoZdqfXlhBGNO
lD6ABUqRAuaw3BzmFz2WUKTVJFbplV1QIMs61Y+ZSfILKKPS0qV1e3cKWFkoyXv4JztvfWbSnbmy
WVnLLLSOYkZUEw3DKgqUc79PnvQ/oOKg5J1w//85m5lTRimVcQCDJ/YG7DVGOjdFIYqCjnJRfQZv
i6yBmEMmtgLSVwumuFRl9Ol/IFelZ0+dfulNryjjXWv9QSICtVtggrKgXQB26OsZNNUQBX6BhjUd
nhJ1046HTqRjw/X7KwhmkbTcnmuQ3OFRkJjntC+coEjORSPipOVN3XokzBrheB6seAFMO2Td0TBB
5h5IyiGBsJ3XGsnBsrPI0ZPwqNcQ+BVsTTqGL9eQ1RiZdRubSpmhh5W6j5ntGBd1E3xrna7YyUft
IfeajfqI4wf6R7dhue5thcoc4WPXx8ZQ0SFrpSOrfpM+ldG2jNBvJrg1cp3bb6RfQffVRkuSdrDC
BkgR6MIbXXY61b89FoGVsK7a1ErTbEogZDpe15WvoroZjP+3QUTDYHy0PSkVanWxTIPyalrAeLr9
+9wFsSB6jrcJDjj2cl0kSTEZEI9xYyRqZMPNQdaX3UnBPZrQbiP9aoxgLQ4PdURccCKgwZ0ZSpop
SaZR3oTKmqG6fByGn1nglMlZajK3KzejtjPzb3NwVxn3aIkToPMGipQX7TNAKA2yzNduo9DTaIlL
ZKTGB9vXt+XjsgNVOIRXNqfZM1H245ygctC6kqCWgI+LPL4FKQ8q6XGNGxCpSKSgwgIm7UcToX16
+gsl/JfJeNZSkbIsz6OAZQrcJWi/15FPugYrS0S6wPyL00WHrMxyzJPPSbMco3Sj4jik0M77+/a0
cgEhlwfOApXgtxlAqcIlr0KgHPUu5XFuv7UWAuLTObJGdwnC5yWfvRAMGbdBeRsP1y5LhjWhtYhN
RZuI3JmFAqaEVEfTTbpXh+M8iK5+XBACunf64iQQVrqeStuaeqQXEXVt9NZvg2VfR6CUDUUyd9wH
FAo9oFxDO8WhnXqN04xqSlKThgXi7G5uLguEeaKmPUO6fIPmKT+qo3uIfz/OEFW1s48/mEmUSBOY
DNp+2Ix7Nfa23NTYFGF6mJd3meyURtBMx5tHKGajQxO0JYbKeklJSxCplhADtZPENSdQEMIji1Jg
PC+5BmFcC0mXRI8KgOTEupdJ/2CL1DxECIw5aFqRl3MOm6sNaGtOFyMTXGu4d1UU3xmUmkOBxTEO
KpXnOBwbvKRb600uQYJwnNUnqX9JogcFOot30h2i4Ivo7cm7BqxQ2RdOhBtWZtC4x5gu6IZ+7aA2
W1leISItpdcJ1vmvcRgzDxt5nAoZOEpNim2szg/D9NYs9j1ZvucgKnHM9PPf2/YakbWJItXKtMTF
NDXQU9nmrtY/piKJEtH0MWaRqy34/gMMa7C3Sxo5C3Fq09EiwUtXBEOtc3WZKc121CYTMBVeatk0
Ozn57MZdJYsK1+mD9tYyMf5cn5XMVFGO4BqI6YfzxxJgwe6C6rGZeidMK1c1VJzff1DMgXSTpijI
BoEHjI0U2EmIhhLqBLNBPnSFeR7659vWwNteNKNl2/ij7o49h41ynNDbBgizPtf0OV0tThz1Tp5o
aPKtEUY6mFrhjcb7FL6rlYgnj7OEqCWBVgkaYcG9w1L0kaGHGICKB5mMbPlYbhP0N8h/GfH29jg5
7vYKhn7GylKQ4Qj11ARM16HBqpsunV7/7ArZuw3D2c5XMMxsdv1SDzElicna5E4HUZ6JnsSHybTv
mjJw0MUhOPI59wwTrz3UT4BS6GsVRaJIcp20eDYnpH7V1XIT9T+jAKxi4xNMCv06n3Y8CqaSO8YV
Jv3/aiolXRqNulOpy/Ka5alJHxxHq2In6QTFUtw1w+0Qtxmi4MHOTGbVNtCAp0DjXG57CyK7S36o
l1BwExXBMOPRpiY0RxkwU7etyX3S+lm0u20W9EsZ92HKFkSNUAuIzcxWMnUB5LxTNKa5w4gulHhj
N4j2oAEW0mSi5Cp3NGjRB1EjAh1IDVyvDqTlsKUo1BSNXk922tS7meiVzAcxLPwaVAVB0HsN0uYa
WhANC7EGsACAm3EGIYARCk5+np0pUEBBNSLumSCEvwYJw0mVwl5CsXGibIMIGQFoyXi1Pnv2YKOh
dELAMS4FK8UbmYIOdovKBZEvnfnJSPAcqsIMlzFLdu0mryFRMox+rC2C4fEc3xqJ8UjLYhI0/WF4
ka2DekmHZIe9D4vIw0mzv21+vEGpKEcCTwfyEV+ePyCyDDI7RfC0mshmlEEVnpDN3NiC05hn5SrB
6wO2TnB3ZxasNns7K2M8/O20cOJ5q2MWrSMxnTnxbw+IN3drJObcj6R8AXUVBlRIPngbHWJ+DvZm
0J5uw9CfYbftGobO68rTKZIqhxguYIzlYo72tiwrgQPnjwSyo3QrUX2/a4gsz0ykRBHHyIufM7iv
7Dez34zGnxgAyID/i8K4uDhVtBpSLaiEq+7Lfj+DcHLa3p4rXqsQREwwBB28TVh8ZrKqCfqRMqX1
gly4m/2oTvHjfHiW3Ow47Qy/OcZ784B87gXc/Ge0Kx0fKCGEqFCfZ+nrj2A2VZzndj/Sj+jm82S8
Sn3syiIJVxEGs2TNNDY4cYFh6b4evo8KWLJFBX0834eEPIRoDA0ssGzAYsrUFHTVOJPAT/BZ5dFp
0PJjqiU+BDpdo7YcS4la5/YK8u4StIadxmTAQMTexAz0y4wQiQbmUIEx5Jzg2Kjz0mmb0CXVBhwL
oyhiwfMYa0hmuYZKzcJKhseoc/OMijhXHfPvQ6VsctvyBzMXOHfRCJmV0xtURgcEszqXVel2+vQR
VFK7h/rceznI32Q7LDdBbJ9z1CMLJpe/oL8nl9mBEtprp6zC5C6mMm3lCkETMF4OXm5KH1MZfJNL
5S4yRGFlnndBvEullVzgn2AZPsIlV+dKoh55POLxok2ps8SQuf9523J4wRrU8RKIDdJmC5THXXsx
HVQFE+iBsPdVcienxJ0z4kFFZltLyTFPv3VWvjfANGCE8y40+u+34blWROssEL0DY5zGnDtkGIYG
vDR4QpTfuzSH4cS+Gg44WD/QsiNYSO6UrsCYo0cz5DgA8zRCQ+Bvr8hruqR7uw19Q/qTuz1+7p9h
MZNqoNc+IQ2GNUegTJGto1mYuJ2au34qLwlk75uoc6xF2JohGiH9/+rUK/BJoGIHbpRUOzDruonR
OwaoxMDHfDfNs4ty7fsQfU5qIu+CvnvKK3Ix47FzpC7b1mnvKFAR+IMlJjK4WSlPDeh1r78JfBlZ
M/Z0+yBqmkW+HXpE98AV5cyft5G4G3WFxIx+NBuQDEYYvT79pWtOnu0yZABQaxDQrrZBYLrcs2SF
xnikcgankUbHFYMgUp7fA2Q+lVBksyIUxvlEY2pIRkYtyUA/xAbcDg7uhIIl4jrX1VDo/1dmo3VG
HykzXaK+e9fs7hT1xBuCV3RgbXQSb+Loo0CvyO3V4mXS0Wn9j2EQphIhGaKkhjQynjtG5mtxvIcq
gqsMxWYwux3u8AjtJx5YxR6HQfNRlr+xwg9ZCiHpub/9JYI5ZhVGu1oiATrMaGJZ9fRIhf5CvK0g
gnobhnclhbwYnicgpYcoD/O8M7O2MuwUL6/QNPwxITtQ0mxvQ/BH8htCvV5IdNzEUyjBw7VDeEjM
CGX20WuwLAIYrptZjYTx2qXWlVY3YyT6HO6btrpThkelsFC0QgSWycuwoYxVB3snev5RJcVMmm53
raRFNm6F4D2fJmcxHjPQkWuvpv4+LX4fXIzRKXRwUPSbVtTlKERn5jPCfbnVGwxURYSr1B9IdIig
wFcdoSOT9Z/gXMF+rDJ3UFHzNm5uLybXna2Gzsxya45139CXehmDADpxF7IN494L85cCQpEiTkhe
n/fVTDOnYxhGVZTjrelGy9kYNhWK8Y1hu8QN7lWPmvSYqd6UCFLBXEOiRcp0Q2hfCDUlOxtluwRm
FUT7ohkgMNZuCkva9hji7dnk3jQoXzIofHTETBlDGmYjnwMVb3YjGlBjp2ykXt9meGEs+juOLYFL
4Q2MNhHZMjRZQX7OoM1lqBuSXuLCr5mt06TZj66G7rsakthZVOPl9ti4kWADJYRggAH9rMwGqcLS
tlrZABwq+fRtm1anrq1Lz+jCaQ++WbLtifa9i+vWmay+9LTJCp0qWJ5yUolkx3guCE4dOXHom3/V
HFHzTptwy8rcJLMPeg++/tq8y4SvLI65Iv9GH8U08w0iDebM6pJwgLLAgFBm/GgVH9XwUEIRZh5c
VF1FxaaVJJq2uD3PX1cVmAjQoeZaAwU2W6cjWWoUlxBQdJPcVdqn2GqgQ7MvRxGbsAiH/n91Hptq
n4SgnsOhb7pd/zQXvrlcGv3tfxsN3TErlCoZodhmYTQGKCQiC03DypMuIyv7fBvnq0XQWYN5Um5J
KB4wfqyOI6j4dXQ02dM4PBTypRZpw33d3NcQjO+KjGqxbQoxmZ+huVcaLyyRSv+5iHIRX89w9DzK
KuTtCbqsDbb0oQMlmTTTwu2peggb+1G2ekHknItg4T2EaB82MlvUoSlJFMSQIXb7xu2SN1371y4X
I0B8FKKAeFkiAHy96n1Uze30KwVgvrSarwVgcA4uBVpSb686z4bXOMzFVZ0K1LuNCMCR3AuzzAlN
UCYiJaULxsObLyTAkIJC9Aq0s4yn7Ttc3CqC+FhjX9Ty72xUBde2X9Gv61AinnIIrqAjG8QVKLu8
njEimZU8DbiCVyf0dez/UkPH9OpN8Fe7nTe5Izuvd+pB840NuuYW5y1HpfNwCD088Bw8YVGj+RFs
QmS7obmzvT3HHFYNfBoWkSov0Sgx3XqrLdygx6uYC9xce6Ny2ulZ7gMnAmkJStidpryz7Z86SR46
rffT5EEe2h0yQM+9qnkylSwOS7ivWvRi4exFA8XsVLYL+S0wUTDf1GdBC2pr3KZJdgyW/tjEylar
DX/GtpwXUXqXBwclTexKBElh0cwUlCU4z0cTdta0S/VtNgOw1OWLBY3dMsvazElm0Ni5SV8bu0LK
0Xmn64PpLJM5HkJIZG7sfsksB2QJZQGFQovSeSZD+xIgvnVvlIMu0jvmfS8SSRCLNnTUjrDVacEy
BAi0Y3pmPHWcIJU9aZkOVlyeJqn7UcQiShDeQWkgBQPpTB27BBnp6/WYzcicQoveYaUGKoGt7I1a
f0JDrmcus9fUNiJMOTioxi1KCwWr88UJoAxPxlxjqCBixe65xs6zzrLTIO/cIP1J5o0dP5P2kIX+
7W3wxQVQFNx+IHOKUjhkL65RDJC/2tGcdG4WRtpGr0jo6XMsKmvijmWFQv+/2mvxZEdDlaUgT5st
L++trVq4eSChrCAVjOfLxf/XeKAESEXFcSumJrRCKrM81lAL1rkE7SC66kq9G+QfHdid7IsUxd7t
2ROhMY560fvItPQM+vNNd9SCoXXqqo2dalA639Lk2SEjLq25Dbq128D8Cf09TOYG16eUxSbEMJv5
qcoVB8LfTrFsM1UTeHD6Q1cOHPOp0EIJ1BBCqZJNeerm0HdFXHRoDgQzV2duyjJ2ZlXapBBrlpfW
yy3bHTVRQzpvYkFsDfV0yEJYePlfL2Md62GqNDD+bjrbKBFrQAG7D/NPnMCo1TcFg/y6z3+N8jcc
3SVrqyk6dZAHwJmg000NSvvslIjyaffG+BLHft67RfoHtrMeIrPzhgptemAtgWV2pWvqeMJlzmSc
SbiRzQer2d42mK+x6l9DNC2k1Sxa3cvATZOOoIRRdlDjfUEFlNZtW2mfFhBk007QZXDRxDJZnhmG
Akv9pd7x1YJ+A7N7f6xR9FoBeAiKk9z8lVgfZfVSS6itzRbPqrE/NGk/dykE06ot9a2l0W+HXNu2
YEW17d4PqsSTC80nki5YeDroW9/GeIuubsMCJFOdu6CQCoHtgrwnkwDjy6FFJ54moAkKqkHUzmA0
TUOCZgaGFHWNM9uF5LQRmFoGkvWbuS/OICkXKoBy988KlHFMQ24u8hRWHV5B5UsyjVsz6r2qAD9h
XPqIJbigZ3aT+hvkzY6J8VNLlztdeclkydHMwSuM2dO15dQExR+Z4erDGMclk7CfBhmzgfoTp5Xe
1H43gBR6/q4bMaiSN2F1Z+aHQSSww11oFNSgcBfabHheX2/wIqmnKFHofEzFzkCMVLXCXVsItea/
FMz9WmxaSIEnCL04XOPYS58r4JGHsYNHOBgyd0E4qAM1sNGhj1lXn/Wo9AYzfZgXUTsk7yRXflVW
/Aea8WH6SN+R1If1ZDjEdb3XDNFhwJ/F36NjfEiB4uS+SrF4djf5U4NoiZQ6FYgvBb6Ke+ishsK4
jJEUsprMGErdOJAc3bXb/mcMytz81OyKHYKl9+qTBblKaB32u/nxNrpokIypVEUXjlmAQcbp5LV2
sslIuwGru+B6Jxojs0PNoO3Nlh6sFmghF98qH20cPekp6b1GBrn6w/82KnbfdbbWoGIZ9zzFa8c7
Qk5k+nEbQmCAX3ISSTDalYLLkFQ+T9pFeInk/j4ay0HUjEQ0fOn13tJaHZfVhQ6huHTNU23vbn8/
12eC4gTPC5BMmOxVh+TgXEeeAXcOOT2NKXEQT3gyqmeiV7sG77Fhaj9vI1JT+nL8rBAZG6hzIte2
CkQy70kJVZT7WtoZ5Y+gExgb16ZXQMzqj7YMrrAZQJF16VvD1Xs0AYoKKbijAbEqJVBR0JXNbJx0
XKRE12raxY7jLc+mvTxnpRPJ7zKaGLpFxHLNuwOjPI6yvSFODJmOa3vQ+xLqCXlDB7Vr9TdL8Yjt
d8P+9hpxrQJ1Xbj6moh8s90lUgkdBotg6kKSeU03OgkiMQNpXSXcgYjakUr/NiB3Gn8D2kxqL+rK
Ks5HANbl1lLPTbPpyr9l61khgpGJgJjHbQihtXCq6cikGld7b26cNP1UFdcWitXSY481dA1GQZ/u
NNbC2F9uzmE4Rx2ufMj1uPKBHIg7+SBZjHdULyfdG3ejf04O3+7BeeL270/tsfeyo7Gt/cLBlIM7
TOR/VfX2N+nMPFcylKg00iKJcXmXNuFB23XH8iF70+6q43JO3uL9snlIZce4r4+hN0MFQMQ28zWL
i9sCBNrRVaQjDPOF2DVtqgLNpegymyNXP2jbyYu8sXIGt9sklKzdUbeRIOT3lV2QwaTTsnrqzFkw
NATKXO5nuLjKaXqT7+d7+b32vhWu6c2u4oD77qAfMes7UT3eV7oXBpy5Ho22lth2MWDAh3KHrrtN
MLvpVnJHf7w3tnjGnrKz5YsYQ7hPkPU8M1ejEM9btNwBVtotiD4aTnlIU8d22++n+lm/INbokTvT
kz11WwsOFZV3aq2xGS/VzfUozxrmW7so/uK8mpfJ/3wkTu8TTznI9/LFdrWtjqLA9O0JigAO5AFv
O5Sv1HXMrDPXqaHompEE+AT1TlNgYt3mcXEmX3J/bT3ot7xXW/OgbYQM+nRbf9n2poo3POKZisze
hqdBn9twwLybTgLTajeRA9X2d6gZe9Crdasj5BxR3ly7uR+4rejlyZ35FTq76m1m16YF9EAFddiw
UW0RSwwPgZLQoxIDREJfKIMrKYthzhNUYjKkmJHLTkRNxVzTRS0MHuyYPkVnWXuUIhuTWAZEC/4B
r97BSXefsJzj9+K1cv4O9+EzJDH3KD19RV7ytuHwDtg1NmM3eqtoixIA204HNxzdsAAdqYzidwHO
/zNIWAjSQyC6YEOdhLKd1guAtN5ZvttO6xqX/CN0kF57yFAm4Mbu4JbfECAZqVCd4Bz8lXpkzRRZ
gH/gGUMZ6zjOyUTneHaM79N7epc0aO1wQwhwOpabflBR9fzy4/bscoNOJsgoQDiMngWwQV174qQb
kqAeNUwverkzx0r/JuZpSJ9T9TUxvCg9QDzsNiT3zFtDMhdOM9bGaEgAiWh2+jDsILd0AY/tsdqn
u9EA876jnI0UB1DixE/Ta7JB8Vf0AlWi29/B8QvoDQZFEPRANTyVmZtH0LR5NNV55U7kpQSxWn5B
5h0xRQuk4n19sUQ3U871F5FtaJPYaDqF2DmDp6qzVRClbly5zoftZGe5owfJgIdQJirR57gEiybV
DUrpBUkUZlGzuIoHXW4bF+kE36rQMqfLgiwndzQrCGYRi3jAVdsAhNKCm61cvG68DPP29hJx9r6F
YwOK97hdgy+FmTJSo905RisSRC8RCg3TDRgYrdTPg2+3cXi7AEAIjKHbGfFs9lUXKrnWQjapcUfl
MOF6CFavQd9qASh1IC++h7hqFT3dxuStkYVkpK4pVIuSNb9QQ8d4OiBH3Fq5XwSQDjBFvC68cCuG
9RtDvd7ciwHlqCwFRlo1bi5DWLdxy6JyOqiJdB4UNsPFizo/EnUP8YzDQpQLRo4GcptNuFZ2UcW2
NTauNp+D4O94eir7n7enj2saKKyG6iQ21ZfYvDyVczGj9hhCMs81pEND7TuU8nDCvt7G4Q/lNw7j
lqMiNvK8Aw66T1LtrPdnENbchvha/IM1QsEA2nZwiuMEp9+wug1LZpxByJFaX14+LEkAice0fG0W
yAUash7u5hAFgI1cFSdUx+4bW/tmj3PmFUsoUs/RudNKCVZBfooCGTbloeiFFijp1LhDNoWZ09pm
+zqWkKU3s6n6PuvFpLrJWCFDjfqK1BvawjpD4Y7g0JTA8wyHVuzw4+W2SM0pc2rcS06T1Y6mgypx
pKvjZbkP7bB1YqmatnHZ1acqCrsXg4DA1snGapQdOTTi+3oM24dIIumTZS/dppvVbi9Ps/ka26NS
eZEe9w9xkCqw4saZ1AlCI52aXMqexq2CarYcFd2gfpnO5c8xkvByAi2hvAl1W7tXipoWMii9elAh
Kimiy/pFH8Ac5bYCwkoUadgocTLoybNaz1Hqltlq5oYSkELa+AXzvCmn3F/sBdRDiqPN2gEXqs/Q
+CnX3ZM1q06kJm84NbzcyJwoj5yi+StFmYLeoqG6VJBSG/5t46UFgQnk1FBiRY2OTblmCnhBagML
rXYx5P90pyynw2S+3TZtzhl7hULNbTUT8WIVvSEDxYYE5lmP9CZCoVKqtY5M4mUvF236mMr2NjQh
ylxN4/1teI41o7ca/VB4W6Fs8NdNZAUP1stELiT4vi6RnRKlZfr4pFmbuRXg0POUXfA1DvOilAJL
m6ccR7sF9XJz8VEQ6S145I1PwyBqZuE6JHDioKfElL9eU1FnW6IvDg4J7RinTGm2slScgjD8g/Md
5muBWBr1cjZ7hUDDCEoLk6Vxo968VGiWmSnxk6FHgqAg7+hFzQ9SgeiEt0zEH65NZKlBCmbm1JFD
zxHFHBnSbjOpvdoc6qcmxG14CUvVhWzYCOrsttio0AJ+/t/shHHyBcoChi6FtpQMXaTeRk9Z5WaQ
LGwFg+XaI0roQK6L0jOUWF6PtQ/tToOMJM7FLvLKwmuMO8isOqYieO/z7BGFFKDJpjQxeFRc40D8
s8oSuu2aEjFQ7SmpoE9m+8P4MoWz/+/nbo3F3DH0/yPtunYkx5HtFwmQKP8qk66yvO8XoqtrivLe
f/09KuxOK5m6SXQvMJiXamSIZDAiGOYcGuCBPUKWZB/saqsHzbXMjokp7f9CDopmeKUgB0r4NUUd
AP0mBj0JA2LdjwTvAV2qlS+Axc8QF7qIUmolPsPw+wwhahF4H75VNBvicEpnT2gDdaJX+4e0F2X/
Vq7yiQjOOnaAQbBHG36iL3PQ6SobWxm9pqv/wtTPzbz4z0a4yUfRLLSUHCSt4L6tPqo0cwf6GEn/
XD6d80Z7+JOlEE4NUhbodTSrQWl+F5Pk2Bnit0zeK8qzmmDebkBDits3N629tUW6MT82ePuLiiYe
CWhOBXkSp+9TICVZnGCFExr6TW3XA1mlZzcxMryBV3fBn78c4d9RAyJIiMDDc/497UqpGcHDAtY7
8OtG2lYZhh9oFLnKWXfUtAz80tpeV/uXy3u8ppFEQakBY/+GAlN5eqsLyqTYqLHKaKi3DQG/jP4X
rzr4698iOEOYdFGqGrOqYNLuvpPThyjo3SacvMsrWVN8nBYYIJGRA68ld15IyMWT2WZ4PFa2B/6f
DSmmvQ1crstizDV7i2cdohuQuRsYxjzdsdJEmploOTDUAqXMncTGgTkV1XtPTuNK33SBbmysrhwe
rbbobookib2ElBT/SMJHOqEcNqNjykFNnGho0I7eDFXuyXolja5NajSu9GEpHfs8obekiYLBobI8
HGlnTgctounrMJGIOaVNy9eG2qlvBUraOI3RhMe+rqZ7W+sLYOva0wEzUoFHiiKSfRQw2hxFezYc
8PBJdYchTfNL1RN0O+Ykz3dSptgeGwJ6Z/WkhHMkZr9JtCFz9ULr0Ks5gDqA1BYK1UFwV3UqGBsV
kGJLGd3HuUT2pqT7SjGpm6wwx83UFzYa7uzx1ibytJ0HH446ZgkrJ0jaPPVbpbQmp+4z61c6aOpu
BP7wy1gZSur0AD67UydU+gEBFDQUcANZ4lsY0XgakkHZtiUmUCUWKu7Yhga6pxAriZrtV0MIa8bo
gXUDaBn/lCa2VGeJiTBPBq8aEGrL4qbtq2avIS/7giY9ClaKrB28QhqsG8Vqo8wZorETRExrymbP
PRfIU8Aw8KBiZTdGZVPMrzhkk7r2q5qh/HR/EA38iuRwlrbKs7RQTQQrCkk2tlEeZZ2+RAm47O0p
cC/fIJEs7gKxtBzrxEQCRrfph4HHE7Cf0TFToeG2z82Hy8LW7NvyGLmFJSjdFb2OY8RCjkNsPsRZ
K0gorb1HZmQRJK5UBdOss2FaPAh6PBRrDYleNBIq7tQGyCoVDC+SYiMl+Ucu5y6NrH1hiKrEawHZ
96iLgkfI3FN9Kte2e6lT58AvU44kdHOJgTsLRYcEcFmiRPbamS1lcZm5tI0GYApjGwuzbDFVl6A3
2JCfmqSsHmpbUv9HtedcxgjsoLJGFRPxX+ylzMHQtF+QJ2DG/IXXXd4v7uxyMsZJq0FQDOoAsx0w
ZYpWb/tlUlHUCeO7tCqcsS4FSDHnrgqzZojY0eyBoU/AQpyeHC1oxGhSonpkIbJhYAH0q7DHC6HT
BUXRlWwdRCkGespR5Uc3AXfZUqWXQhPwjm7aGNchAwdDeyByu5WD2I/iL1OPXAk3EMNF+1wWdRic
Xz4IRyoAjSfAZz5LGVtKpKp9CeEFAGPCSH+IO1Gn/+pWLkRwikmiIZLzCbXu1og3JlV2cpJ4eVD4
l83Iijs4XQoXnqkZTilpISdKjmrw3AcBMPLva+LFJeJBjLDLbxIg7C9LPb91s1AVGTxDM6AxXEiT
lXYKPiQ0FxiAPTFSusmidmvmxJGs4I9v3KkoTiVb3RhHpkFUYBnAkhkxIYGApbNv0T0iSGycB9az
KFNB7z/GAM7sZZwMIAnVsZUSak/RS5NtUDd3qPlcpR/6X5T6TqXNe7ywzhWLay2JsDCqXBsW5nKj
PTj3nFgX3Olza3wqh7fGMNFmMmJVI0u3gOpywuLLluvDELx2kvLHLvRUGKf1eZCXJMnnrpPGDxP7
OjY/Gtrf1iK1P3dtp3I4rcd8cxOTEPX1bgxtD2zIsYO5jfvG7N8Y6W/asQcj8qhNV4kRaaIi7apw
DYNMmm5rBohsTk+uw+i3rKQQrmO+WSq8YfgFbBcb2ZS8fkyKLyaqcK1et98C+Ta/gql9MZQQiORo
X/5sG8+OX0G7ILjVK0Vh7OpCDnetmW6XVK772m08XAHmhzsKYDd3AOmyvv0pXY9efTv5GJB7lI6i
eZVVe7mQzd3zzsbgr5nPskm81VEkBLL4PlVFHEArlefTNXJ+Z9KVLs1ayIl/givlQHzN8vWHwh83
2UNZOHjUBFv5SjRGtdKGcyqWCxxYP4PmFLPYl9xPAk/aUV+77l+0f9JtthsTvBjc6ivChL7AqK3u
K6w0LLUCgBf+uYBaHGaAKQRb5NpWGoeW3mhW3mV/sFLUwfIWUrjTk5BXV5VZcyIkxepboO+4qen2
GFaRK68A2BEbt2Vkg2nHtbuny8JXb8dCNneiGeK/sJAgmzXa1Qgs/UBGnUUKt1Vo7C6LWrWlC1Hc
KaZJJkcFg6hM6reAhtuSMQJyleXmRoJUjGhQXnR2898XLmIoaNEmGcQp9nuh3ANK1+lFxky0e5wb
0hOk5IJx3j00KITFfdrsmHnAC/jyzq0uBc9FlOhlQLDynb51gySwFQO/YMyuEsmril+BJgAFXA+F
5llkDJcC4Y4fRCubrkgtgqhOb17x8D30fVF5/fQ+SfW1bhO/m4q3THmKs/zx8uJWA4eFYM7rhXWG
35wDh1Dd1Hbp5gCJntMDPWWOERV+ZOiCLOeqIi4kci4o1a1wRH0AflYudFQEzU1kvQ+0u1dK9Oxr
smBrZ70+TTniev8WxzugIJMDNLHArUeNBARJ9rMbp1agISIZnPPJqiqx0whL0nBqeBlQoBRhnO/y
Sa1q+2IhnJ0ak0bXECwjKm8LL+xAt0CJ5QMpDeFXLgqGVtLE87ZB28E7DNXnH+BlXYLhY8S2ldEu
n1AAvovoO62PGntqgMJEx1ei79vorgj2dfB+eaXrD6yFcO5i932TYzwXwrUE83VXGrlmxqse7cbB
SZLHoDwqumN1Am+zGhohqYq5GvARoIHu1GJNZWHWeQihGF5+HQJla0Wh1xPiF7rm1LXhFGaEupO0
+ZvFLuRyix3qwAIsHORO4XEaQ/DOGsyh1ugP+YuJ/LgyvmRB6+bWi44R5v9ROBdht3WimtP8Gmri
zpG06zy7MfVfYxR5oXlozW1JPVbtqHl/We6qLi/WzFkdiU0MM74QK4GDJ7Luy9ZwdFpuFPPlsqBV
270QxBkbTIcgvzi3kgdmsB/xmLSkbKPFIsgbwXq+zfvC20WNHg2FPosBTLhT9sNroE6OREtHaUVj
5udLQh5eQc/ONykV5vBP9VSaax29ptbuMN4YFbBExg0b/rm8bes38Pe+ff99saAg1lgRl1hQRL6U
wh9Ul7I9ZYgYJNsd+43cbjAR0uEeCgSv7+Q8+qgAZAA9Xqery9OUNSbDewFdyA7rKJJImDGPpK01
U9VXObD20A3VVXtNnnk2s400mY8JIBsT+2VU/ylS0Szg/7MVv7+Is7tFlUpoXUFjcFfcB6bfd7cY
1MvK4KCPhWOqW6nWMA/h2yLMd1Ve81zoH/jvVnDBYZ0Ump7NvfdT+Q7i921jEOByGbfGqLl5avoF
kpNKdN+k46GzBtBNyXs9SPeq/KgmwcHW6VNpfPTWe1YTVwYwqdIGBwwTAiiDBNsmV/6pk8pnLHbK
XJEddAgBhspC5FuK8sWrHn+xEC70REtrrI86FpJ0d12zZ9GvkiiOJqMyMu4v68+6Ef+9Z9zlqGjR
2XR+35bkqiGPNZ1hRO+V5hYcaZJkOsR8uizw/DbCTy7WNuvz4qKAmiIxtB7aUWjUgWHZ1bLioj3Y
vyxGqIW8oc60XO26+V6kt5bpl5bL8tRhIB6u9jEgRdvW6yanV0Q49iuBAPh5ZDTggnUJDXz8JHhh
10kDg4MFhseahluqHQxoPJ5IbfQRI3WGjq4uOw6g/Wo7h4pqqSuPXshXjHkWCAQPqAudbrBkIB+v
zq9PVjaOXSOHtonlKy0kHi3nNqzRNfO7SnarJHOn+kGXVC8JbmUgOV0+gXMlPv0OzmURqanaoMR3
BM0Euq6wxcjLEMiellW3NI8wjkxQobss81y5IHMegAK8NVhS+bJoP5GYxTpMfWvfJNqOlU+xCMr9
PP6HiLkDDiN4OGIeWrubasUaRgOpPKNwx45tAW7mt5ZWOEpAPJse62AUUdedh8unHoy7M4NhM8KY
9j3IZEk40kiUKlnbuKWP5JQmHMuEDvPGpYHbIUc/3pTJ2+WzmT/y9F1xughOH1pkBmxJgggzu5XM
1kmobzCAwf1xDvlUDBfA9PD2ynwF3KG8VofPvH+l6b0lgqpaP5GZEAHQj3C8nJR0NHo2gonObUnv
NGwTi6i+1nfrXwHm7OsWZpICyWWUYwgoxseq2qbmS0AfSSeqMJ+bf+wWMdCmhqYFEItxLpOB1VWz
592iHQNHoGppMIpTQfVPI2qzV6ZL8eekFc3TRKNAd+okpoJXxMoEFz4BHTYycgWAyeJRv6YIVc1x
YsBa2eQ35Zbu2Q+dOZiiTfd+8qK7mWvcXE2f6qPp9W+Wg6KAWwGQSBRHrZ4okLrA9DXbbh7UWi3V
yWBF2OAJ5ZHD4IU/jPd2g4ZlJz3GuZP59pMkooMSyeQiJUvqtKC0g2Z2FUb3RET4YKu3erEm7nSr
RoqUiOL3A/VYFTvDfrYj7/KtFomYl7jQ0xRNy5JmQYRh3Uj6nlloDfjz5sJZQ8C0RwA5hIQPd9lm
2k7ZiCBjbkRl2U88L4c8cmpL4D3W7hxBGA2eCRk5VD6Gl+N2gJYD9acFeMgWdK7dY0It9Am1Vks+
hjjIRThDaz4SqVogSsggbUP0frp7eNHHalMBqwUUFwg3v5gBVtccWm926EgdXi+f1Zq6aRjuRxlP
1g3wHZ9KQz0M81AtbIo25NvUMvAiyQTXaHVBBO6RYA4ITpITAViUSE0NeEeFDF4GOhCMO1UKOjV/
aY0gEfd97LxDwXTJPLmnAvHw7LjqIgKMGrCngr29a94wfekNuTO89TcAeAsc8sva95vpxnCes2vj
drwbb98rd9zZO1CGOY2b+3++u8vP4S5z2U/yFBQzFBYOcQB2oTy+XJaw0n4/w9f9XjF3n8M8VQlt
IAKQfjf0Ot/Kdxj13Jk36aF9l7zuUFwbTrLtsMr0mPkN3V3+gLULspTPqWuDDl+UwyBfQwdQkhyt
8IbmkpfjEXRZ0EqNYV7p3PWIZNp8vqeqCoBWlC37rnFxa97QA+nGY+YZg3YIDbpNUmOntQ0awULZ
L5N/kNH25Lz988I3zI6KnkQddxMzqJwuZ5HWy7mG60JY4LblPpUdIPQ7qQiQd9WE6hAATAcks/n+
38Es07GeTKSygx9W1zkWTZzRECSQ1i4mmh/+FcJppxGYUtnMQjRYtvBu6h+T7gVPFbTRiMYB18zM
UhSnpTmjSjIBTMS16NGwEz9rU4F6zDvP3/ylBE4PKRmMQuogodfe0nA3hLcIWJXiuYZeRG95L2hu
Xwv54RUANQcgAZQiuQU1Q13lkW7jOZ4/ZWrsSER1quAzKH5p5o8w21/W/dXtW0jjF0eBPI2kEfot
xl2ZfEiFoJywunlAm4aFRoUG46qnVytWY9azDj5H714bdlTlm7hAQsZ+B2x5NLpl/+vyelbVexHf
cVc56+Qxteb4Luo0v0T2HXbbB9WXwHmLxMy2axGIVGZqA9YDYhJ9r9nMgU1x6r95iC0jBO4WTaXK
JJYCzjHrX7viINvPl/dqzcAuf5/TtClWirQj+H2l3hXdV6+Gjj0CrE1Uf1mzBqCggidBomBGcjzd
rHEeHzJk6IA8eEqP6Rey6+S91dd4lQl8xtq5LEVx6iwFWaLREudSqMh/TrGnBq+lFXqXN04kZf77
4vSlzmjQSgwplnxIlQ4j9a+GJIrW1oVgmNZQ4JPQzHYqZGqJbTT2vBTySUuAChK3QaPl5ZWsqsCM
ZfcfIdwzuWLolGMYHHTDJnEmNfQMgkahWHECEUnnqiQT7FrgAsVIFQ8oRAqk3CMF4a6JiRON3oKD
nMo+GFguL2ilVIt35QzWhkcmuuK/E2aLsxniMSQhiiZuZ2og9DVfIs10gH9XYdKydiY49zHVt6if
boxaerssfM2YLmVz2meNjQoMdJSiSTYBibi6m2xF0N24Zk9VWFOYOGSegft+qhUsmIIM+jL3XAHa
uG6zztNqRryotdHWmOvmvqlo7BGres20vhVUa9d0Ek9WKAxmIjQ8kE6ldyah5hTCW5gRIgdAi/eF
daRWI3ilr+mKijTHTMSkoG+OW2SbSLYGrwunRH0yQ2Z3udcwt7DLzeUDW13Pb0EWl/cox7wPivkB
oco15uKUijaPaAvvZWRaUtyIy9LWdXMhjqueIIcP1DYQ/rpGODhxKDuYLttZA5w8iGudKMwwvBd4
5nDbFpMoTloLK5Cp1GdkcOQSeTRqNVOoMoQWci9I1Gr2Q1EEG7Utj0EMqhfls6GDYLVrVn/52uR0
xbTbQWuy2errPRqMmwCkw3qY7TBocRd1KOGWgtu3ur3zRI85Z8mQV+EsZkKVqdRqJFWiuD1QPdyD
MdyJqnbTktEZwIDUjXdRkHpK8Hn5YNfUaCmYs6IoxpdI8UDwgGb0NgS+NrAchv1lIWuXYuZZB/kP
IikwSpzePbmwq9gw4K0lczvRLRgwLeNDn0SbOB8LH+2iqwCT9IoFNjR+iD5ue01r5TkoYHfgXndB
7wTwxGTXKfUeUMy7UB8fjeIdgL7uxDLw5yoHkgWCztLVtdrwSeiWxWw1n/CUJEIkNB83GHRLXHTn
Rjlz0sovRO5v7VIANOK/cvi8J1jLawsdNtCYLHpQw8gvleLHRGWvw9B4UX6Ooahdb81+W/CAsgby
BDQ4c6ZNm9KkUwbgtNFQjWZc1nQHVmWgsw/0TlXz66HvApfkEmgEFZILtnXtSqIhHhBOqNmgN527
kpitrqNqBHqvqn9E/V2X/jP17lBvBtGMwdq+AvkH46UYMcUjnVtlqAwSiwme7ob1WtT7KHqvw19x
8d7Kv+jD5WuxUnrDTIEGlAwd/dUzJuzpvYj6rB1hYbCjSCm33WZEvanfKMGtom8sZQOqEkRQrwBF
Fshdc/ZLuZyzH+JYlcAkgKSBtvkc3HtpV1cb68eD9GJVflj71YvAyqyeng7YG0AKYJSCT10bgOeX
atIi6kwm19KPmgxQy59y9BwMAj1Zu37WQhJnzxK9z61wloQQy7GJU8g/QSmiUUEss1q8XMrh1IQN
Jgh4ZjlZg05ZZdc5iZMd1PsGGXmvvCupqz9dPjXByr5dyCI6pH30nz0MkYxo6G2Vv+aABbRFACDn
hBQobyBLiFkrEGbb4Ps71cqpNkGZkA9IXm0NV9kpT5vc1VTHulV+sMfJjbblXYF3nTO9X17gmita
yiWncpuESuAk66GV9Qfr9h27ZvbmsogV4KnTtXE3rpMTNY8lyOg2CXHIS3mg3rC39rVHH/Mnpfcy
V3WBteixn4l7hfkD929elMtVcncviUxJlRLs7kTIXTzJmyKd3JngY7LuurLaX17wuYnBPCSZ57Jh
09DOyXe9DFMMVKMJlFlDZ3tVL+8k2d6YmHJDp8NGatXnKexBpQVQN/LUFUwQDc+LOfHIs3QbKAT4
AswU8SX+DHn7KaXgBtPZRx8AkAXNbpcXeHYrIEH9LgyYFipwvLImHaBD1Y6CDRit48G+VK6GzG8z
UWgxR9P8QpZiON0EwoAkSxW2UX4piM+e1Q/5ffTAtoo5ChHk1dk94JbE6eiQBUqjY9Abz8B9NTAn
LG9ty7+8bef261vIzM6AZigVunF62TB4HE5VDaL1TB82mKorHMZsxTUbZdw2NlApM73HJHQeMzDG
gfxAt23AzSq9fqjT9r4DvI3gi85cxPxBM2ovErv4P083r4a014CHlbgV+QIpt5NaN1SW7lq7B+33
4AmWP9uws/PEoAraPtCTCf08Xb7a1Ukdzbx8hUIBb5rWR5uqph+UefnehUa0Ad3VbcMm8wYhwjUs
r+lFUyy4HWu6i2kZtAoaMLdnD+I+CdIiHKrETcCa0Wn7sAApwZthCoze2s5i1AHZq/nxizzW6Vr7
vFLbtC0TV7N6nwzJHl1TXoBOm0R9Z8MfUxngHJfSuJsydaSLogrSmgk4kWhyTcy7chCkZr/V8+z8
UAVAvgSVTmRLTtdEdSsYOhok4PAyYM0t0DTIqCel2pNkR8RrMLnOHHuIs+CqKkvYhjCKe4T8mTLt
TTOqAAwet5PTSKb200JF34slFc3bpZbGB7kcs8CPJ/ySUzdG/VQFSg1MwLgq3TprRp9NRvpMjEb3
NTS7PcmNJn2VWV1u7UgiLzql5S5pxtSLAm06BqGWggidotDGUiu5a1k1iMrjaxYDtUoU92aPjaGZ
090gAVoZTTvEbqT9r34whjvL7J7zqMkFSZRVd6JZAAZD1Iq0KD/jGDVNW/UzJ2IOhIQ4/QA2j02v
JgyFD+Bj94l56NLaKRSBCs/RFH/cQCACxim4X/C246ItS2tMaqRQKqN5ntrHoTiw6NhITiw9y9VO
ETHEnVfVoMQ6Oi0Irg1GxfnneJu3RUoYbqbWPKedhyZVOfZo6IMcxIzeVIyBQapxY4l4G9b85VIu
F71GJMAMjYV1WnWzDc1h148iUoM1a4BpEHXOM2gzPN+prgA5vCFJhhNk0Q7vm7LfjWXq6gamdf54
vGXexYUozhTEOcMQAMi9XAtZ2p4ZOwvQZnKaCJRDtCLOlrNoLKcqgBiqaE4x3AF0xk4xxj9+Bq0o
s332OpyXhBq6rdp4BJ/B4M4cy3U2v+wHdWfaDzamt2z9vqKPrQwyNhG98nnLD8ShxWLGC0V9Ffmh
08PC3ApCQnX20gA4ahTHLh7JhJPzpfK+pi+2tUVnPSZPxtxNrZ0af9XFTWCiww4Zlu5K1j4rpHPS
4jGZdpnhhZnorbC29cvv4/TVKGs11hnMcKgcgK/WjZvKvFfrjyYUuMpzuPB5J1BkRmYVtUVQB53u
hFpZtRLo2ImKABovBFMLOKSdEsD3TXxfGqMXKCreQtJBk64L9SqnblL+0tVDPLxkAB4y0MVs3A/M
FcQRs27xhmn5WZyKt6RQgZOGDSjTq1FOsfE+yDiryFPtpyjdGJHXxTtU/hOWepkIlHlNGWESAT8E
XQTYK6cd8YD8Beky3C/C7lNi3mX6L4x7eUhwOa2lbob8U7DctbBJAw/czNOHZfP6GHXoSG5NXLUW
RHDWvcq8rH3NzKeg+9na9+ic1RARCwG0V90b+O/A3YSTP0sf9gkZdTMBrHUfNLtBQTd0Hd8alSYI
KtbEAJUNAQVwxDCnw3nRsgRrJ6hUwZUTyC7Ifx2qub3sXN7CNU+2FDLHhItXfFwDGZXFENIr7w3w
y5qtmW7U4KnXdykAhESY6/PPnennYk2cipTlqLMQqBmuAegIy0A16WZArskWPcPWDAEIIdEtBZQA
9CZy17MdJdzeHI5LBUS3HO2r6SEoY19TfgLg4fIOrmj93LA9Ny3b8Mx8sGNSLUpDDaLC6NFgFfrF
K4flt0xxYtXNY8ENXzmvE2ncefURYYk0QFoc7ScASPXABQ4DtAEQ9Lf8UNmmR8bn8gJX9PBEJHdm
ka6RTO8gklSqLzet1+fXskgxVg7sRAhnuac+img1h+msT50yOQQAdcWsvlV5XSm4V2T1xHCfUN1E
HwVYwk91PkWDUKKhcdqNk8dw2PfhTZOpbgNua+Zr2VMYaW7QfdbZZ2gc6bTDmKPXa6C9AdJz64bh
Hm3DFU08pfWrnrhD0gJ6ZYPgLAZkaXDbi5JEq1uz+Fxua+Bq2oyE+P0KJV67YoAo25rlRy9Zviky
qKKt4QLbyupbe5oDPlp+5LoHIjJMy6p248QBWGuAM7Mp1KOt+CS/a4xDOmYYP3mw9bckDbaFyJuv
JQXAi/LfgyLynAVZGKdaTmgvy/gaG9uMrCm71jsXs4FO3e0NIJ3R/q2thq2u32Wp1w+iHusVYzXT
sgBxFCCPiL+5zZDwTK+BoTpvxt1gP5EpQzkBkByCWGL1fv0W8x1qLFYpTRRNQyHEZPVbWPUeK3ZZ
KervFAnhDKKuScGgzXbDln7U6LJpQ9+Q/8I2Af/axvQKEAiBiXl6XEo79EkcILsWGB8J3U+J17N9
ZSbeEF/l+evw8ud2aa5PzshSqkb445EbuWg1NPOjxdCXrJ1uPU6iiGZt1xYi+KMpSI/GgQIiqvI6
Ye+l4WMO729WYdho75WRaOLzTGOuTo0q9XAf027UXuXoWGUPfyECrcqodVgIz/jGsaAjSjWZWEU3
PJpkP8ZHuxMc/XnBGCio6Ej5VwZnpEZdKVldQ4ZdvU0/NDAzY+RV/4eEP9ruPoFb1IXNhKuHA3wj
27Ax0nOWMiyLptWAoJy4erVn7CtE+kP9eXnn1swh+NL/FcF5WwpqjBSEzYlbU7+XdnjP6F6U3Uy2
T2pBKkO0Gu7y2CNLAq2FKNtCl4ay68Mfuohvas2TLJfDHVIMxJ1akSGjDEExlTia+TJawE1XrlTR
BMOa7VyK4mynYpYVVQqI6vNfinRI6q9iwJt7e/l81hIjCP2BKgwsWQTJPA3MFPXAiWqhdiOiO4Ac
OzNKAG27K7M0gBpQ4VFc3ADxYjvq9Dow2X1Q/rj8CWsB2fILOBUphqSoOwtfoFr7bvxnngZRwS56
KNlHbm1CWbTilSfP3LIwdxVYqH7zPa0dEBWHXtHx5KlCgIg6SfhsAqyGHgYN5EX2q4r0cYNnuCAI
/LamXOSO+YoZcg51E1Cjz/q78FJmKo0VBYKKmzr1S/sz9dUP1Qs+574lJ9xXscM+Ayd/ba6tKxEe
xMrVgGhMBpLvfkQexjKumpKa8COzibQwCdlsO9HU6coposFNMQHKilYCDICerq5ITWA3hcBTMsrQ
bayNIW8DlBhlDOvP0AhuJMpcrtyPpUC+emqQrFKKgUJttAi9S4UzgVetPUaqoAV6be8WC/tOoC6O
rZMZs7TUxptcYq5lIv07OMLhEZEQcrp7ZtHqWYaQ2A165J+oq9qvfSUopK/YLjChIJusI7MATZj/
vlhIbEhTqsbQP0CuHuu8ddUyumr60M8Bhs26SLBvK5b/RBxnKkMJaS4JmGxuQj5jcDGHmONOJEwj
HyzsJRW4T5E0Tv0qvUUUkkEaMbwq+hkBH1qrdkPs6eQ+FvGUrLx/wPAyw8LO+MMmcienW2kCTqhs
Gha7V8Ux2qLy/JRvx0O1R1Fhb7vSc+hqt+wILNAb6Ufl5H6xjY4eDI5T+0zweD7XnNNP4bZZlqmR
taYUuWYNrsXh0Gidk4mYI8/v2sxog6wUihFzwoaPfacUJecB6yXoVNBar5TArW0+CPHgz40I5GDS
EqkhwMkQ/l0ZgRVALkLIUZSv2PSRjZrKVwKwgc64T83eDUSwYd9Qn6dG+VQit33I/UYKpZCo3v4I
XfWt9h+jfbht/SewhU1v4cOvtPZDFx28oVOgV9ELj4WTHPJHtpl81UeGbiuq5J7f09NP4lQ5kftc
GdN5s6lfZbvOPtTNu617WSNQnZXaz1IS+sA4NbblogcpMYr5VaPtjTSbaVZouDEbyq4VNQJoqI3+
5CKt8k8tMNhDoFjB1mjt+OlyCKCsKti/B4+RwNMvkUeF9b2BL+lBb+D0fuDafvORyM7d6BVO6YW4
OlfSzhTswOpWawriAAUAIuDLPBVLK7tSUzmM3aa8rrMMOOH3lvk+6F5ZCazhqmYvJHFBTqpHcpWZ
kBT3hYeeZak0HHkYnFzbBRio0O61RhAOr27pQiJnoyyNaqOiQqJqbvPen4gJRJBbWvxF5R1ahBQy
qrZ45SOgOt1EbQiyYUwgSDbd0HB1BcMOHUDUZadqv6j2IIdPg32jiMZv18/uX7Eap7yUyREzsnl9
ioehOaC73xm2n9m+LOK8XzWxvxfId9worDLqNIckSfP15Lqf7pTxTXAB5q89s0MLGVwAoEhSYbZB
ELu13jlK7qcoujZT7ds0dPTuuYscadx3skArRStTT49ODk25GxWsrCOTJ/UUGvKDTiLuJJEU7VQK
tbNUL2YFCdWrIHpse0x1jAL/v6rtcBtoRwTl0xn0B5B3cjrZkFHqTjZFIIZChgaTI8iCXj6pVbVb
COIcRmxnDVXmizygbKVJv1h5bav+VDllt7ksacVkGOjYQ4M1UXSEGdzhSLRN7MlkCNp7X89uu9Br
zMcuv0EvS5x7ZipI6q6cEpBTQKqgoyiHmhxnL6JAZZ0Vh0iiRUdTuUv0t/TPI1BUPBciuL0LQfkW
9SNqa3F21xBwGDyDI2Uab0krSAiulFlPJXE2aSiRxsnn/onqDQCoLqCvEqd7AefLBmN/N0DdcjUn
+HlADHxbH8BD+PUl/0gEmnIOR6PNBV6YRcRNaKDhO7JGkIhZQ4sGKAX0YK2jba2D/LNMHGCjbpOr
LHCnw/CFjmcieGmuqOiJXM7XlC0Kq2YHuRa9S+RHsOBaFvo9GfBwdpdVdCVpdbpETmm0DhW+wsA+
W8lXI70Z/wAyIC9GzAJdK+WLEl0zKmq3XLnpJ6vjlCiRQMZiAQbGRd2mV94meVvZx0zUnzL/CmeP
T6RwCtSNcQ2+NyzMVj7H7qcqedR+KIOHBGDBRHDzVlc0YzwggTkXK7mLLgOmN+h7lPQ0ZOQ7FFtD
IBgB5rwVnNbqDV/I4exw3HdEjRvIYdMt0T1aPHWi2HX+CX7boPCwIN9DfHwAnzVWkBNaI+FPcieX
v1RRPnldAOYw0NKMrDWfZlAtZIvMKcEaFNU3YvI46aLBhFURSCPP3TTApeChhONA0XsserZSn3nx
YLC/0eA5T/1fAZyvDxogRExZirRrei/DT5H41kweAlF4v3bcSzGcWlVR2SFqwTqCej9lL/NQl2jC
dc3SLEVwGhWwmgVDjJVY+YsUvtu5b0modAHANykF1nT1VIDcAe5TTAQp/LSfFWu9UstoVNDDo9YU
bp2WArMpksAtJkbgmudzJ1wDl4C8YKELIvLVA1ksYf77IgFTNeAgITa6O6TgOdSeQC8I2s2/uOPo
drAwEDk3wfLpXEanrIzBFOfmw60keVZ+VNOvy0Z/LS5ZiuDcSwL+vlgrIKIYbxoL1Hre/3F2XTuS
48ryiwTIm1dKKpXt6mrf8yKMa3lDeenrb6hx7k4Vm5Awc85iXxboKFJkZjIzMlIFkbg8UWHbltTJ
jTXFTJ4tRpOprIIkgGoR60fn5lpUL1B5C8cN1WtHLvAEHx1BP8I+036tD4t7qK/gmPU1mhUa/Vwz
NatjL20j48VQnLHalsnfR98QePqzLsZ59p2JaaYTgNrhm44mDNQr1sSiuWsBWwSDMjFg7CvNcp5g
IRqofCvlU18+R+FODcABf4zjlYhrBYhtXqNt32YZheEXx22XPeEFk5Z2B2atvtKnw71Ef1bESoYE
0HZoJJC9bT18xXwfUlURRiCvmAKeR8awXA3j5+beTfbEiaWcxhEGSKJzH+2pmH9jOmL74lf/YtOu
YJiTJjVxLIUBYGTxIghvVHCWbyo3PEMrAD7xp2Yf239exHqc+zO5kU6YfCmEBzOGCkEkb6WwP4j9
3ZDn4L/KOSW5taZGx+EeqKCno8CHHlikBtiiaZwrkWE2E0zRnXTIPJQAHFEgYEh5CkaquXikDSsC
eBxO4S3kbEmuLCwsRUvjGpCyl++ih6d8h6nE0qtlU6f8QCbJC++ki/RNsSHNLhDh1/J2806NggBu
ns85/8M43EbJLGXKcdkG81wkKYEKdY9ZwfJuGYZ3A8AdneMHZOoxXOt2kWHTKVNt4gZgTIbs/+7G
82iskR14qUG8xv4D0ZjsSpWNmPJmAKTFiOwiQA//yTfeVcOzNFsCcSp/iC2vTlcuN88FX6MyacBg
hMRSO6PW+SFqClKqr8t7x/1EBl64uNuYH8zmqioZ4vhTiQvRDILe2qoR154y+jLFiMtEb2ytFa1s
5RbyTCNI7iC44Q7MYevt92pAclUafcBTArwbo7lD00FnPoHl3vnVit3iHY1PjjsKxxKodEyEoSfm
GClZD8Kj1rlJ2bu0RXgpvyxvIg8F4xf/fxPZzBuYX3VizptIi++ZsaPme9tuliH4lusKgzkJtO8w
8W8ChqTvwloifaWBhHufNvcTShC17xSCK8ruMiovslGQPgITEX1saK65/VKDMkkobgLUb9R8JOiu
gbJEXQoQPIka09Og8O6UdRmdBMx93NdjJnnLP4B7VGCqUYuHei7Idbc/IE0FU2lT/AAVsWGquBRW
BKJIREhf5HwlUuRehbkEjhIWylishr2YKW1nYTSzHVWRM8W5GwgNxXBIdNhqmvEPB/Oz3v4/sPnH
XBnmqcghskpBZhDL+1F1mv45WZMw5O6dJWM0HRjUqM0x10wIQiPNU5x9ieYeTQRimN+RKUAjRAHu
nbayIO5R+YNmMfaR6rQBexYLGiP1MTTfp+otsKYLSigHMTcR/KDfTl3r9OD7tytU5lZUuUnVdJrv
91kM7eAh7+w5n3RnudNdZEe74MnyTIyEdnondP27Yrf2dOUa6KsfIN9+xzSgghxI+AEZ+hfmOLxb
S+tzaBLw4VcQzCU0BMxNGGLs7LCRNtpj+BSGDnRl9tQrDzQmGIdp7O3gXXyDiI5Trdgd/iHSoGyB
YpSIjunb9WVZGSt6CHA1/lAmgUw9gZiWlT9rax1ea0jMTqI2PoT1fCNaEQ2YNVTIbCW6dB3IE+/L
RoVD8cF44bnz6X9egbl8USjEhVzho2Ea06n4LtRkeFArNzn2jnaPVopsjYrMMy2YzQsZQyRQ5gT2
7S4WopZjTNOIt7rxPVY+BjSzUP9c639NaMC6JIjSzU2mUEllPlZbt31QhXCsgXBsg50o36X9QS4u
rb7CUOJGQ9dIzMcSQWFrw2Z24VLpTZV1iBswepVccSy5bB2pQ+tlQT0ZbZhDXf8qtbflT8jdUKwQ
/EZkvmBYbje0rcxpaqx5QzHpwBJUJ6BuA9MWfCzj8Dy7eoXDxM+mIKRg04jYUfMQY5hKvBHqlWjo
qxgBsuLXGIydzqRxAocOMbp40S/SLuyIfKl/I5vTbPXHxnCEZ4wTmuzIQfbiH/z7FfTnFIUrL5RA
O1EJI2zj0L2OFko2wzbGqMVA+RhR9ZbHO1H5ByeLzjxQnzFuFKQG5oga5ij3ko8NzVBBV0dblz7C
0QkwLnb5w/GsCdw4KMPipxwPg5ONUSvHGg5oMm1BfymjJ6F36/KsreXFuSdxTsLM41NVkTWQaRvU
RRDLuAmpsNOrD9PqflppZIvV2pDWNSTmzlUphMD9Cki9fLHMjZq9KrVho9Vm5VBwHQ7mlf+3JMbh
INODPgcId9oWNU9TBylwvcKYgvi5rNWHKmmPkVjaQ/gkly95FN5jDgkRosnFtAwV+YexrNxJj2yD
xju1C3fL33VtE2Z/fHVi21Sjukrx2yTq1JZbqicxxNP1YRllvtZs1h51HHGO0HQ8U5jTE1Crl6UO
jEhz+Ja2H11nT/FOpPuxtPtfy1Dcotg1FvNZQ8hgGXg744nn5m94pp/R+QG9VCdoHEQvDtpi/Ngu
fqxNwuEFLrOCFNIRChj2bDFVHWOpN5P5ggznQjrXzVpAyP1SVwDMl4L+TjkmFABUT51YOY6Nk1Jl
0/1LVv96IbMJvzoRhlx0md4CR4u+RdlENCQ0kh/LH4lrTa7WMq/1CkNQBTQFzBhjm5E4eRvKwE6k
0I7bB3ONGMPdN3QBqjqoseqXKdrQY0WeYQQWJj2HgKqJKNrDGtGBe8KvUBjHFlZ1j2ISLH+IK6vH
0Icm4Py24r3pb1TzaXn7eG8DaBn/tyTGw4lB2ivSTKmOxJOPFiPIL/UbS3qC6FxdbWn0vgy3soNs
qiZHxCxr42dw8NYW3oAsl/IUrI7/4h4KZDFmjrgEH86sSi1HZYJsJvx2djA23ZvoBkTErPWYjPc5
qe81T39sne8jMVd8Gzco+QPMppalskjavABwLZjeJCUO1ZuT3xi75W3kWogrGMYIahEqi34MmLCl
aAjMify6DMDNaahXCIzpo4qSJWoLhEn+gKwdodW2t15U9UGmryHYsYK0N9ek2fnh1hUo492GsIMG
WwJQrYQ3Q6YX0biTRBC+NUxHMX61kbYJ84dWR8LIeh+i0Bba10LMnzqIWtC4INACf17eCO6BvfpJ
jKkUWjHQygA/qYt7vNIfyxK9fw+V4C3D8D4omuzBdQZXF+w05sBmZZN1RaMj1yc70djZ2TStnEzu
y+oK4svV06LALJB3sIO7xB0IKBb+JnqevHaT/EKrYbL2sFoFZA6pXgRiIM405/jYfuQ7f98d0K06
VGT6EAlkAtcmDvI+1fUCmSNrBYleZZGJPYRIpugMxkUy3rQ1hb41FOaM+jGOg0KxqjH9PUBTCnPG
muFbY30sHwieIUE9X5sbIqF4wlowvS/qGMwgBONI6OHBoambKV4rHc2nio2lrkBYa2XKpRjKFUAo
mm+z4NGijhVfMPi8jg91ETtlV6+cQp5vu0ZkzoQoBxYa6oGo040aQCwWd1wmY37sfyX5Whl+ZQ8N
5kCYVtvJYw8woXhKWmfonpX35a/E4wJj2PhMyEVtFC0ezGloGkGtxhZJUK2qnwwoUmyHUd4YdHqz
CikhSW/2HnTpRycKOnlv6ulbX1Ak8GPXin5CIeqoZf1GGaZmpVzLc4A6tM8gHI55BSg630ZFltyq
oTi3spmdgOQeJq/rPjKz32OdNIa7vAm8bb7GYra5Ag9eyGpglRRKwIZsT9VPdY3Xyrt21yDMRiMk
CsxxbpjLR1CpAskp0u4uExJob/8LbQf1JGSgkA+aBbJu9w5hnxnWwQDXJzkaJjCG+fflDeN+nCuA
ea1XIasYm4FlZAAIJPDH0UCmtBHxu5dCdaX8r7XwEf5AZswwTQOaisrnG+cKDCPPRjEa1Jlk8a3s
f9J+s7wY3te//vvMYmjYqkbgK3iRItsZKLUTGk/NsCYaytuya5T5v1+tIkfh2M/QyG8X8a7TPAig
q5CPT028cB//YT3QGEH7ILwxCm+3SGmfFaY5d76NamzTGlLP/kY2VuwGz91DVOf/QT6jr+vlaH4n
1yJAfLR+m4aHSc4rhpZ3XzDWEJRzHGVUtZll5BU6M4YYbkqhW2i6WznJh4f4X67KFQorA54bGhLs
MtYhB5tM+hggM7b8NST+TsEBQrUS6g0as44WYvBBMQJBRyktV3fILejtORo8zAw2/V1ZveKGJo1X
BhEYlo6GV+byL+Bv5H8/gJ2zHQtCXKEJaE6nhnZlEl9/Luq3odstw3CvEWQM/7dOViYvECOpkGqs
U5JCYsI3pI/WWujCvUSzNjzSChZIiYxh80elhjweEjQ5dOKqR+h8i/muqN14LXfJ8/KYK/UfEGsT
5GIM4hDpMGQR5f7U98+jsFWbtyrbqmulwa+iqrOBuwJjTINaWG1lUYA1LZk2xqNFIjLGRA/J/ZG8
vk42cY+uq5OtslYW4Z7NK2Tmod4XcZ6OBpBjlD0niH6V0Yob53LDrxfHHP8462MrGAChnNvMqR8E
W7gTbOoFJ8xKdeiutF0yuMEjpGOf1WPgrL1nuU+yqx/AHv/crPRwEnBmzG/SY3BXvEgOWsvix98Q
lriXLvvWqUh10t3l27BygNjbUMiDWo8mUOUsJHWCEunRbI+0cdTkW6qv0MF4YBiEpqPBGj4Slexb
i4+R3WrazsZ4SIpNhOl+rYER8FO1rSUL0mIDaapyhfzDNWumAtYjSk/oZ2d1IJTGjyI/RWhaRJDf
FglKsAqmyDTC2ac7zSSR/xuxMonpXSIfjcRpBm95h7kP/OtfMB/uKxckmFUnRR1+QVDcYQjcFDha
vynTUxicKpyv+MHHg/dfMJE3mwtgMmTlmJ0GWbFpotbCowbdgr2Kwux9VN4L1SHEJAlILGJiM+bQ
/YNMGjJAmFGGzhRoa1lsB2xqmnmWY8QVvKAi/CqTqUYpxeoP7SBku7yeew5A0/YousIxnyNW8CCR
ezxSzUnELwOZomv7f+FTzsVAEZM6UELWmAC9jaciqeQgs/3qoVZe00rBN1/TC+T5rmsQJjLHMJWx
yfwws1XBNcO9bp4RLsX9SqjBM4PXKMxXTcfJ6AQRS8E7gxhUIcYadXttHcxZ9UUpE3MJCFpy6TNk
DYGhWiRcq+fzHCQGpEBCTJ4vJhtsJKZY0LKKM1sIqpfYsO4rSbhT9OEA1Qmvlpvt8n3gbtwfONa2
JlkUa5MfZXantd4gDZcJhmcZghdWWLOakQThK4hGMsdMl3ytCzJA1OVPBTIRSej2wfsyBo/pAflr
dFujagjNP1YJKNPTqhMpdDx7e9pYR9UO9sHvahu+BpfyB1I+yoNZEvkX5OXmamluF/kueV3+DZwT
cvMTGFfc6nWgUaHMoN4++tBHKxMMtS8E5YeMN3lL+kHr13pJuVuLXlL4DLw+DPahQJE0z60JIhKC
r5DRv6PmRwnOx/K6uEfkDwj7UBhQAFZ7C1oLZt3alSqC67FyeyWe+7MkU4S20lyyZ1MFRYCRTrmP
dYQRoRnJPoRzdBgO5SY/4GkaHQ23h6OfXP0u3K8dTy5ZAaRyiAZDtxmdzUx8IyHNZdIaN7vAQGuL
ILw4JifaPya7xIk9EAKXt5N7wf9YXTbNqiXQpQ0aXIcR8p1F8LOFQGli/crL+9Umau7x+APFplsl
dTT7KMLKhiB1ong6RkPoyEO/wivhZVlNSQMBCG8HzNxli9yikvpKp+LyqVlMYgEeTDv6IDy1BkiV
djklxGzDrZTeK1WziZs1RUnO6bmBZ1yMiDF4iZ5UMDDqRkB9CkLMnWOho0YRz6KwEg7zgpYbNMbV
1GhtTpIIaIry0CDnMDUuZOSJEb60Crw7snBHv/kH/3YDyngfbbRUtZGxw2F5LgNMnlh9Y/LeMDcQ
82G6CsYCxSwyIcW6BOHia5vadJUwcFTxpPlvieBGuUCqX0ombOLQDaPXMG7nfgWkdmwD1O3o0Os/
xeB9pE9m57vLV4a/5zomp0HoDWeMpcajKz+j0InPwK5+yaCJ1X3Xpk1fml5WPamTg8OHzp0148or
vWNGjIFyyFxhx/iI2x1RIq1IQxObPu7F3+o7RdfOljqanTxpdnuQdtTtRRDzV9bKsQ94y2PyMubt
ocDLpv7CWMDgLRluZNiMrvzd/ya7E7Q1smIT/M7v9E12tnCyd/FlzQpzrAWA0fygGBIy/qwRFkcM
X5TQuW9jmlisvOjFKW42y4vjrg3vG/QlIa9psFJSqSAqg2JAl62WFc8YfsrpZgxqe8i9IfaWoTje
+FOi6/+hmBtDQcw19QJQoeSkAtpRtlbujWuTBTi+8QaFuTSQcGosOPfMNhNvkM8YSLXiLbgf5WrH
5mVe3co+1gq5jAAQy7YePEfdJoxW2ux4DhD0ftCT5qFPmJEyf7UrjDCshCrq0PhoYEgyOnmJKblZ
8iPxnUg6KmhQTjZpJEOgYq32w7vXN8hMyCQoKdSjlbnlkl5a1MYz8Fl+IEM4oVhROhhgsJrj4kJC
JgDsTlB3kPxkFitZsZ8qHaolSNWk9VMB4ZYWMvoNacaWxBifKox4RDjLh5HzFdGC9QeUXadoxmMy
dwDk032h34vShz78XIbgOMEbCCaKqfxgUugAiMBETxmpDKLvgqNJRnPlRH6SJ5mK3TUSW7Gru0br
JRFIStk/aS3dx/5IYrQV1mhkTxrFaZSPKn3TpUexIFQ/ZkPoSibINyYREyhNaOEu6vTNmFVOoD/L
vmhn8s8IcitgUpJOy++HXjvHUExa3iCOQbj52cwzRIy6UNJq/Ox5PJxcbHrpxQJpMneXYbjfAQKy
IBZaoPSyCc5ADf2yHtGSM+qT+hJZVvYtwDGESrOqhIhmNVj2Jteh2iNCufTvY3UNujy4w+iVhk44
G8v2Kc0gUBSBtpU+FuIhT1dW9/Ug4+8bcE6A0NCAP//3K1ORdWVU+TH+fo1qrUUDOxaTjSW+Le8h
h2IImHmku6ShWAesW5iZ9aEVGjrv0+gBw+H6ZCMq3hA4eoDhYv5ZmxzaEcM6NjZ90lTS2LZMtHIz
rZlG3nIx1R19Y1gylOCYM9OEpRSPMpZLi99Foh+bUfDGVl6jS391i/MAHF2H7oWO6hibamzSXKJp
Q5GJG4n2JHqdI75ke/9onLTKbohxyn7ldnZI92t6TpygD8gGxpjo0GazUD6+3ehJFFuhFGGAUV2A
5HGYNdX9WMhdQsS0QetVQ6fOjgqlvhRDCrWFKZMqxZGiqLjPGqE7WUkuN1CwsGrdUXpfdvu66sCQ
19ssx/DzNChIQ5PwyTfa+qmfCnw2RUzMrezHf++KZ04q3D14vfO9Y4+mX0DRPpxtrKFvLNWHJtVK
tx3vM10jML54pKjjlwkQhuLSYeZL/yjGByupiaU8Ll+Ar0YEa7Fm4Ti8SiX86/aztH5XQauhR1Z/
ugPpWqRbP3QxcE4z7XCVzzuHsbf2/AbsS2sOXEeVzz0qFXUy+dSPXkZdM3GlYKurm0FxivqcRU7h
b00Mu11e6LwQFhulQfhiqAIizGbOH22zVFfjChfMmEQCFxZtUivFFC7BNAmVs+NYYeizlkKJAXHx
Ggf1M/X0BR7vVcwzQQPLl1ZDyU/RHFDBWMc7+Zv/XSHlUUBhwbLVHTrm3jrUFbZ9T3Kyz87qXfj7
7+lCuH5/8D+DlStzKkiDVYkW8Iv0I9APfuR1/quWecubzLViVyiMFdOSsou1uQXcrB+SxJEqaBJK
z8sY3LsBmQn0KkC5HK8m5sTW6AwtlW5udCrv5VY7hZbi6f6EkKogpuCvBFRf426cWXT8meiUNjEL
hXma1VQRAqnFktDiBQFomcjh9+UFcTQrb68Fs2u+kJlYK64Fvasv4kCEZ8se3d77lZ4059SEBMOe
vVdpS4Idxs2goaW0R5Lbpt27GZi5KxeF9w2vLIIl3+6vqKIpls4WQaTHChVNaxuEm+UV8+7iNQSz
p2Vo+RjCDIg2ddphB7ku+FmMFoutjWDadbFdhuPUn+YNhntH1hRmjs0aDXmSqDlYpHZQburmXpze
5Hhr1ucRHWvNb1PZpeq3UujBzErsQvxeaytpK94Zwr2fx2mj/fwLx8anehC3CtabQV8QTdSkk1cu
HhfBmAnAMtQ5RfYpL05lmcgY/WqHCtrqs5MYrYokz9+dtWAYAQIXjpuAhgTGU1RUEKmfoGGm10AL
OGTjg2RtheQUNG6hO4GVEIqJ5RT/rJQPeS7qCpj1GonRBU2HaaI2mtUswZOUH3FzJ43PdbmX/p7D
j5v+Z5HsxK54hJMs50WWQbGpx+/lJO+FMFqxKWsrYq8YzVN9nJu5Qiha69M5zQ94hPj6D7HZgui8
gsa70NdrYm5bC9penYjzmsC9Mr7VzT7u35dvGM8mo2dfnCWADJDQmbNRlhrmmzToWDZ9FZSVKvod
dbJA+gKjK8MhmFzoNK7J/fE2cc7QocAK1rvJinYPQqhE1kzEy5JHjJDOTFsQnwuJjNa+X1NB5Wyh
NM8g+1QdgdYNsz5o10uFoAOrsZDzlVX9qWz0aZMa0Jpf3sn5LzG3TIK0FSqMeNPN6jm31jcQfbx5
IaVlR3lEpDG6C4p7NDPdCVK5L5W7UFQ2pobweBmVUxZBH9wf2C/5+6GF89NgP6LB2qIlHPMcDSeI
XpRR3gqCvq/LpyoID11YOwh4oSGmwkXVKomnHBTLZzUOt2qr2qr0c/mHfd14jNyAEg/eRZgQbrHb
MZWWnogCitlxUUOr/NIaXilTdxnkc9rU7abDK8h4GEFoF+RjVuYNTTtBmM0NFMjmj656Qulipzj5
YdykjulgirYTOoNNihyK/07uOd/3tumu+AjOS/T2R8wm/ipCiwxcInVuhBk9JLzRYv3DOvhOfYp2
xc46IUb9lfw+yiQ5l475sLwBX73HLfT8Fa6gpckMq6TC+jV9JAOSb8qa+NXnFi5tMfOiUWhldubc
eIxHDaQT1G/f4o3+/lPbm+dpix7rS3OMvmWX4qm5m37oEQlUW3L9lUjrq5m6XScTOhoTNNFEBT8C
+X0a38fiRlK2WXYswKBa3lFOyHELNVuvqy0NUjEHJxZQBknfaQL9b1L+yJ6P3YvwYW7VhyaBQvUy
Jvcrohca5FdkvCWW+5rkQz6a4+xVJBSJWssuw5XbyEnIYVVXEOxXjCIxFyZAFBgRdUYzTuY1DvQc
zk+xQX6KJPzQn14rIlh25WYedTA/wURxbhP90O/aQyys7PIMxx4qqHeCKgsGA3hbTOCc9LFRKqWC
nIK0l/t9rrqj+VFoa6Ri+atRtkAtx4sf+iMG/s8YZS3N2jESLeSixqLY0BatvHlnVRMxck0PHMMK
zVMkZuFdYIVt4VRFRu/6PsUELjwz92kmZ4Xng10RE0pbTG7V/fRRFkx6lOMBXc4yhhdtB4y5p8ei
LC0Pw93KmtR9X/skLpCfdPUoGmVkQSPtEe/IuLLTWtZ3cV1TbHYqCWvDMLkLRrCKvnbMGDFZg+iP
SYCJZVgwRk6K7tjnvq3WtbDrmxmQYi6vLPeqp41t71UdXePhfbX62Gm81dERjjL9F7F56Mn3UVKi
mgx+Gt00RhK8maNS2rlf/f2IIkDNrhY5VLwOvgjLWLEU5zFIQ2nbjcSQ8mgXlrpJkFtaI4TxVgVy
ysyotxRomDGnKC4VoehTVL3CsawPhamXFzluzB9mqWBwxbIt4KTbQOkGu2/WJIBnZ9NtQ9RAu7Sk
8Fh2/mSdi+3gaJLTpqCL1jFJjo3rb5Jj4JmO5qYubNJr7q0VXTgLvvkNjA2Ukrbpgx6/oYuPmvYS
Gu8JMkvLC13DYDZ1TMSgLUxgTPnZb89VuImjx2WIr3b1ZitZbYJqmOpGmAChTuNGktLtiCjo7yEQ
8qkgL6mzkOK8yitvYfRqTlETzW0BycpIN+77PFlZBUf0DaHNFQZju7sG+a1GAAZ109CN77Nn8yju
5MCV9pYXEgljWtY+Dm/nriEZf1tHRohHMSDTCZIwyON3f5/Pvl0Uc8QCJNMLYUaojsZjiCmORLW1
B9XRSbbpndrpbPNs7HNbXKtkfn193AIz505A6G8NYYUszCW975yZMvyuHeT7yDZ3hpsC3nqRXrqT
b2srZ4WLrEJAVFctOCP23aNrHWilFMh6ERGMdIzfCiMh2uDoE+YW/Fg+mBxHAAop6hEzXwoxOHMw
YV6stK0asNik89hB/x6lETGwBx3tCN7o6x5GMS8j8i40thZSW9CLhBqAcnsV2jgsrLJAi2aOKFAc
9ln8vV3ry/saNwDhCmM+t1fXrVIqAQUKYAg5iT66+lUMMEB+7cLNQlO30QmSJXiYYoIF2jnkL5lD
rTFlTR1y238W9+WjPh8LeUNNghB/hSrE+Uw3UMyCwl72h0roUbrRDoIekyx81JG7Cy0i6Qfos9Hp
r4Wx5zoVSh+aibc3VL1udzDVOkuvO5AFyvJMFYynx6SnbvTUUlg5DpxPhYGLyJpDZV9XZJZ3GMg6
NfKkA+HLL8kYYSw3Sm9QgXVrlT4snzyOtbqGYlPkfqkW4tQAatTRp1nn57Et35chOIcbJ2LutUMV
zPrynKVqhpiuBETfBU7mK/cJGpPDZPSWYXi2Ho2QaOjCzEJIpHzJkUeW0AfpmNlTv2mnhyg9CPFL
IO80sJciDKyghwkT6+K7KdwF469lcE6pA+02Cr4VRhNrCuLy27OhN5qRhL6a2fKlH0lBhqO5cxMv
8WoSjmTcWBcBT1owy1ryLHhr46Z4XxH8wHnU2TxLi30FiYJgdFGiZbaE2VlZiysRbZYXyPuI5px0
gr6VDkFnxiZqrVb4Ol4ZdlS+QOJ8ki+roSLn+Yg9BI8fXFFUTL8Q5tWoG/VM0vFM1Q5J71gk33Rk
uESn6dKkhAqb7/KWbpfXJfPuGkpT4IKZMz1LYS71VGpFo1EsDGPwSLvHxKUG89sigk6jlmTk3Dmy
Z92VW+XO31Yg5O0yOwEBk2BG2Wbtx3AyUnPT1p8fI9+eomTKqjKt8WO0lkgWgdyjbwcO2s/v4w1e
luKb8YA+XzyQIvtu7QTPf5ux3DfYrA8y80hKcmB3b8nHuHekwKVEvW/ff5q/Jm/Y1naz7Y+6QeIL
JvgURLJLZ/lbcBiBt8ufj/mVi2qpGpfV/C0K13pU3joCJt5J83Do7MEVThf5Uq7UnD/tG7NqKDRa
SLbhaCsomDCQcPZQbYPKutR4qIyMbn1CCuxc125yP6yAce7Q/GA30Yk0N2yzHUFjkBTVVIGg0idb
qAqSadpG6Pta3kSOKUBrg4ietbktHELHtwsytYJGpSnhCI2S3SYuijMrCLzPhC5j0BhxUU2wuhlb
4IN7XOeFAZrhXe2Fr2pP/KPcEvHxPnkL3SDeIjdRk+Vl8a7GDeh8j6/OhiyEWW5mAO3t2gu2EjER
/27r9/LVOMlb+azFpNqEp+wgzVyOFXBOqIE2W3Bm9HlyCuK/W3DDmobSz0xQixzfo6d4Z+4DlQw/
5HuEhZf8JXK0XfSevEaPsbeml8gxUMj3gyRroIwHaEbaM6OghIR+iNgwP/nhXURPhvXRyyt2kHNs
ZloHpPBAFAApiDGDmLSTN0me4OmMOSnqm74mpcw5+8gzYGof8nQYpsemHPK6bUbUI3O7hJxNnzhy
flbalfiM85XwPpglXcHtVeALb7+SnPqq3nfzY0/ypOypN73CeFX1nag9+BpUa8ESWz4XXxY1s7Xw
vkSTHSIbfKFbQAw7FCeEZiggNAnqFk4p5cSIVuKaNZD5aXR18GkpWY0/AETzwaJEA5mS/4PS9UwI
m8UD8PhQ0TnMfH5R6gd9GMAIi2UELArmfJcrVuPLMf5EAAa4UDORgUFo2rJEeQxUqIFaTk4d03qQ
UssWf/z1J4HdA3EBM7EwX1ZlbVNRlYieS2QtaYOpHwPpx9fgr4Mh0EowVQZRCr46wi5mLUJdhFo1
q+3moXKBbrGj5dA+D1be+ZwPf4MyO+yrDz+mvd/G/oyiJDtdFD0pas+KUf/9+cKlwX4hqawi+cjc
mm5AKlKfUHzrUu3YDMrJMKCBmbX/AKMhMyZbmP0wV92Y1UyCrFfaLLSHPkiY8bmLUEhWIogvaQJ8
GDCPcffRsQViF+skCpojj6lDSkDTNr2FWbLT6PWB7tRp/DAIkCHGEODlA/fF6DCQjA2IzZIaQ2Og
Ihup4FG4Ufk98BsnGZCnSDdq5aF3Yxlx/os3IQtyZUjbwvmCzIgmBuaIG1Ohl1qDkpJp1gglEJD1
pQsWkqdP5kPnZyue4St/fcaDn8dzHsLceNPffrnQhz5GO6u49z712tQt9X1meQVkEY3nJHmRpEsY
vlnBSmmQt0pM18EER6SONcwWuEWFL+mjrEKKSan2QQhpk4bU0aEe0EHWreS1OKYJ5Q1EF/LMRUUo
eAsl50k60QJQcP27TPGPbZqAqE4/Wqu5LH87HpQMNyiCUwWXwb5R1byoe63DadH0TiS1VLYnMxyb
Y1lTzKIIxn+wVGAAWShpgPs6J/xvl9bLZi35s3pHJesuSC5QIkE9Zu35yftWYIvBt+MJCqE2Jua0
rGTE6UHlBIJIhpMYgUGmNL9EUqqiflxsxjx/+4d91JR5bcjFfBm/RI2qS6tZO0ucdBGakBTd7VVN
YjPZ1Ppakwh/eX/AmGdJPdRNYYQAK7PoQwwbjIMY9vOo71qgF73660Yh3DcoSP+3NuZ+jwitaZpg
N80c7frCk6RrmyJylzeQ41wMDF9HJtqS56iS+WR5MVpo6cIahkTeUeXSdJqrS8nfO/0bFGbngqyt
knhmMgyhvBEr/63FZFtl+hlE1UodmLce1JdgEeFcQFtkDroyjXE8xSPMcPeQ9hY0uAUSrllejntB
Qg5VZvwPRULW76uxOlY+aNeg5UtOKL6K0auPwlLu1xcaYfbEirHgwhk44Qoa1dEnx6xpHEJRVMvZ
ZU7l3kiOqfKr6qmr/y77YNetkaK/vABw7EBkQgSAqAa7yBhcqAm1Yt0h3Egs66eQoj8xj1YewDzr
h9hMQZYbMRq6D26tES4R5oTVMLR4ue7ENnfafvyGNC4RLW3FSfLOA0I0A9n0ucrJ5vAjiUpjbqBo
HxtbC4SzVNzWcrri+79mrLBn1yiM59DVKMutWQ+5SdXslzBp+t4flOoeFP/xWRImY4uEcumhZp8i
H2nUh7hEeZDkVWydZavvHvXMlfs1oSHel8QWW3iuor3S+mT+XAWObVpOeRqqyGlY/r0C+Y2BPi9b
D+6HVNCzCQOigvvGWA850HJrrGaEiCbRvhMzKfYGRaIhiUvN/96E3VpyiAc5d5Aj4EFmA0fo9uz4
DeTBag1GOEqzt158nRLlUqKEaCOzvFleHe/soBKDzAhcGYjzzOoM2uV+EAMqoVqC8SPqh9Vke2S4
19QLeR8KtXHsn4FqtcTS86NGgZDsgL58UC3eC4oJov9H2pX1xo1zy18kgFopvWrpxbvj2E7yIsRO
on3fSP36WzJmJmq2viaSC8w8BXA1qcPDw7NU6dIRyvMMl2CjghdxEm6GsYWToGDMIZ+glx5YsxeZ
MYiH/arRPSPed7KIYMt1oUEFQQfGXgztI6ZcmaAKdg06Y/TQq9v+CKHd45wMN2HODhx+OWyHq8xo
/ctfTQYpGMhYWTwsI0CiK9PtDctl9nsf+nkUBmigK5O/cM54KZvoj1w6ZD7aZ1YrHDkfjUiBc+7L
ZD9Q8qUk9VVVo6ZGtdueY/StkLEwbh0BjIbpS0s+BkpFDx03MzNTB8EjRQHFmAlm/MprkGO5pW1K
UimbQT+cx3IZABD/nx43jaYZRCZwBkKk3vVscg3ECjTapdk7o66i3zXhE9V2BpW41K2zh7QlInG0
gS4qVae4MTof58xYups66oIq8aHts10I8sTLxrIV0q1gPvhOVl+vs3mEKQrAkDYKov5FQdK5qXYx
nyEhI7mKtj4bZuvxvRZ1IxDAnS4pMhUVCgVLdMxC6DeF9g+nmain9CxG3262v7yyzfO+dpTCPR45
o42GG3wta9DvkvZTZVMoDlXTPjejnTbnX9lsgqbtPrXiv7jeTROK5xj7Rb+/KFOYDqyY0G2xjIhx
FxywIONOcdVrmFeTPA43F4mHPvI7OHnLBMDpntqVAtmOGR1MVt/b6hXYA6fhdg5VBiKYmkbVAXSL
ne1ak5bdGb0Zf9Jibbi2hzaWJGnOPy7ecjiM+CXIn4Dh4fSHmPoEdV5EAR6St8FkgSWmgnYARN/L
T5e/67nFAshGwh0qwHhkiUD6OJmD7iC5GXY3pfWNFZGblwe8U9FEIzkc52fwFGpZ8+pwoNO91pkB
KJWDJ9gJnAphlCyEkIEI19Joml2jLt0/IAqLujdHGd1Mxj2zhbHoWeIKgk3ClZ0uJLHHlrAIHQJZ
3fpWPh4Kmu90RZYh2YBB4ykuAWggImoQ885cxQ1bqwQZ+o5+RwvBnoY4clEdSRyJBEecDIekQwUq
f7ArWQV341rZdQoLQlOm+rYJA9mNxf/iphGnchVn5ErXWNg1Ho4esSvbdawKLe9D+OfHGIKmCFSR
tEOa50yZKWpanOEcrC6JVbuFHdgUJOW3dpX4dvvNquOdrTYedK8uH6XzSGGpcOAlhwwuGt9twfSs
pIvTMAGqneef67Z90WpcbARleVJ2rqlkXhE5wWXMDT8BuR1EQ1ilhRSkcAmMepTmw5xUXkjJbtTf
cj7tZ4QnHJR8l5HOE5IwxN9IopWESRV1jAGpt59BaY1bJ1BCM5jZN1PDbR40stKODFC4cPK+CtE4
C0AIiLl0Qkxwl047S3uF3mrQKV+o5V1e4eZeYmwd2jBLS4J4oQ7UGEzWZRXEGNFaET8yjfskdEcq
CYK27AQ9YP/gIMN+6j7aqiZ1aGFhqaojoftqOPOiBqOYXwrn1VZkVH7nMRdaOFB5A4Hhcn0aH0Sd
a7+rgIKHZknnKWPncuqZmNqjfjIO/gDO5cofMINP+5ckqiXGeXbiBeBlI1bA2tAQBEAxKvzDXkuv
GWjvpXnys80UMIQD0Ou8UosGGA6oTuYvU3Es5r0dlkGLMHK2JJ/uzCZP0cT4zuRtMoxQtMOEVKAM
QTL4pPyhhFCK1UaPO9dMpu5w3gAkIAqnoLZrJYF0ZeflRxD8aFdFjmnn/tpB/1ty2+1A36F7n/ju
Od+PV5g0d2VcA2dvSQFfO/2GpjOHcZ1hxUrWBxGleJdIHMtZBPKBsBRwwNcEJybcpuOgoPFJS6GO
VL0M8ZE6133zEucB5Mgvn28Z0LLUlTmaTGmqIgRQDYH1+MdMrkrIj07+YMn0I888ibCk5WCskKxx
KmJmAIlU79XkWtTLG+pWleSe2/42aEpHdRV6rmIWnqdIJeZW1nkppGMLO/Ns43h5y7ZP128E4QRz
iDzMNi42ENpDACdBif3jqjFuxkpx88j0u4lKIt+PJM9JHepj835jCicaRDOx0xBgJmXzmmkIeYq8
bAKMjBQH2tWG7jpRoZlukmb8azKgN85WwMFXFHnTuWUC5sYCue43u63bu9aw2Q2ZWP3N6OP806ik
xm2SIPfmQtEtOVio9O6n0jGhINzbv/KJhC8DJ/wNWZzYqxtm+BySVxjP6xXdzcBjcoh6Gu6K3tQx
H1872S0do/GWch4dE2Kxl7Tvb7s+MUEEWxnMbxw9eR9tXh/tzDEPM+2MnzFpUnBbgxvNsxQzSHX2
RGpa7JEVetKZ4hyMSjODVkkeKidRJB908wwsZGEomaLj2Vwsd2WZSqnRdtDKDgICX43G5RiVpRB/
z26YLKtw/pZavuMKSgyH2smB0mIBz5xqRwvzOrF9qJ2vCngoVXqdxbVLjCCXXeJbHtpeig9LBoWg
dnS6wGaYUqU0cCY4K1xwRKBIlGHScDi2ZrmP0UTEi87vevJ6+aBs7SuITMEzsrSRG+KToBxHOnA7
Bxcx1Pty+jiaKQi56u4tDZ1bAj2Py3BbN+saTnBlYUxNhTDAZeQRr/Kgs5/T/o+TbVjHGkTwYrS1
nRlCILCV6mdZuUnmj/lj06oQAb3WQkvinc/pKBc4XAFQBYA23xnHfALF35o5Nebes9jNw++T7dat
4+shtFA+Dzh/XQ+JWu46vHdD9e0vNhSNtgs6Ht5i3SpXjDq1qx6MAtoP8LZ6yfzaNxLPtuVMkan5
D0P4aE1h6m3GWny0WHOTGQ0Emk9TRBBfteGH0f3pq27ZThC0IDW0vB3FDkSQvlSROeGkQwHDJTEN
jDdmVpJ4aOsGWoGIKg7ZhDK7klUdklzdS1yau7KVvXA2Tf33OsRno1XPSjkoWEdXJ0FsK27De88a
f1z+/pvnd2E5xsTQRu+ho/dOkqT4NqP60meeZqUwgdS3a0RUYy4x9U1DWIEJTljv9VkDhzc84/gU
Wg+qXfuT+WbnlW/SY9xLKB+2NhAOHx3ccEuwPyGCDIeypiFYVzxdq/cRbd2UmUGZSQ7Q/3hl/Hdt
i6bAw5mCmADXdhkFSr032AzF5cEz9S8NgZjvzVw9Ux44o8xLbS1viYD+CYJE+4Coj6oNFWKtErQ1
KkMZAHcKulcu24cMRTu9VhSIroN2HddKwwPTHLwQjI7hz8sY21uIdyFBLxucjNiBEzWOkZUcIEP6
FM17Mj3P5h6KlG4Y7dF5r3RvbfycyAbLtqxxGaL4F1WwRkPRqq5lQA2770nzkqipb4zXynjUsyf0
/v/NRq7QhKgAo14LoSXQFOVror8bmePO0tBjMemzEHIFIgQBnFVpFILiy0vrRwwyas4dA6nhUF3x
2O+i3i0rb0L/u3TAZsuLrEOexYpW0RW4ePJ87hHy0Dbcz4yheSu+g3z3XUv5d9rJCopbz4z1yRaM
MiWgGQU3YudVzl0ILkyL7jPtIc3fLtvlVki1hhEeaMPEZm7MgInm8pD3xh7DSm6r2zvQ5IAsetEH
uid/zh6D+2uNKtyWThZC8G1YULWvzvBL66805/Plhcn2T/hcCWiVOk0FxADRc9RMoA9W29pXVhrX
nfrpMtaWA8ElbIKrHPUFzEefmgbEDIt+NKCKB0J5dEzZV5Nhfm0TWQFqc0mok3xc+ShqCzB1X6Vc
HQBj4unmMdt5GGrjlx5V+4LJhEA2rB0J/aV5D7NROmZTT5fUpgmS+VnbeqZ9uNdaqCiPd3oia4ZY
vrNwlk9QBPdUcqNaGEAxpt8e6rl3W1lYtmHeALDQjEgW1koxdOcWT3gWAsDMOr8A98KsGrtq+Dy3
pktC5T3uMMJjh5Ki1obXhVj6wrruYPYULXSnm+egdq5Hbd96DUXUhDQjs4xHWqPRobxB356ZPl62
vw3DOMETXWKE9vlQAZ4yQpjMTUEMlhfHucsk6zrvXVl6sVcLW7Z75QPL2LLyLgaQCo0h44jkcG/t
M8y9OC9I4mpQLcuzA3ijTcxB9QPIZY35z6+Y9S8QM9V4GKF2puEXcH6bc1BC2IdMph219bo9ARGi
qiIa8Dpavl+m8CBkmKlMIR/FupvOwSQXTYMB3iRWp6cKTx7JAv8HOFoU0ScOkU8inIlspjOftKH1
dMQ8JpRvFBtcz6+l8dQhfRzSo62ifVdW39g8KKjd/IsqmKxS59pE6Nh6dNipkV9qaO3udgSSP5Vb
F9lOqgO74TOxx78BBZudQr0slBnLbLvbxr53mNcwyQNmcytRk1JRtgGR5BkDIjdoWEf1BHMlSX/H
nJj5pOFhEKp64TOnrF1QzwyuE2splFRnyx2NSpcUHjZc3PLwQBV26WRH8/XpkekwlNtimqzzWqL8
QOO3H3XmKLGZrb1ERysYB00HE9Ri41phgQQ3m+bWi/CEDiPN0+a7uPp+2cls3QhrEMEulRz9yfPI
W68ExzDLvuTanoS+Q72p3V9G+ihaiNfCGkrYs544bRuCCsGzIGJmeax+TMzXuH5i/d6Brh9a1/Ps
Ns7fdLKfhwO6zGfIJCW+VI9xy6+uf4dgo30CabAc43eeghHZWn8pCfcRfrqpI6Mh2fyCpornPOi1
lnnZUyvJlhGouNGwYt0Efd+Oa4pXVzvJvm6uZ4UihF2xU8e5kQMlNQtf7XzG32xyNULOqtmH5vVI
i12o3STZrUo9Nnw1s1/h/NbJSC23bkeQSP+3ViG04DUhUz+ocHBJQEFtP1Xe0JhuH4MfvUVutJec
wM29tVDdVDGqYp3xMYLrNswVCrx5dmofo7KoIVHtu4nxa8k51DcO+1KcxkgwYFDYF+7HPG3irIZ2
sme64MMOQCWDAWHuQYryLnNRSHKhTxEkV+DVz3+1B75LbtLXn3VQ3Gt3ia/ucWG+gpXqhhxknZDb
e/DfDxOpWSz0AA9swg9r7KcMcpz6fMx0SS5iy0FgiBStneg1wYSn8F1nfeJ5XuqtV7QvzcJ9kR56
fmXOgQo558uWvLXPayjBFyXcURkUfsHE3QUEtZFMk43oyBAEF1Q0fT5lMxAq9E10KvSAZBWrzdtp
vQjBu4DRCuM/IyCS9GhC7M4IpuJ7TA6pEQzKFVp2VCapKW1ZARosUTD+UBQVG96Htix4qi5WYOyI
HTTJjSOD+KiSir5bQwEcHV2YOCJiI3FoxHidpLACCA1cdbtu7zh+957sX7k/7NCw4YMU0UW1s6Bu
d6gCRXLnb7m4NbxgGUpVmDlflpjUrUfgpxF9U+Mq+WNeD0TCy3vCJmgo0GHvpw7btiaSdgmWydl9
YvlG+mZV96b2dNnONz/YCkVw2ERTJvAxAiWFDoOlHCyMWHbD7jLIOQkG1oL2fUyyo6cGPQTCWiYt
H+hYoRbg2MWdQvYtY679EkYvw+zqZnWdOQ8F8A175+SBIztpW/DQO0Qu26B4pmFq+XQrc25FsVrx
ztPYfWdMPqOPNH41IUVTfoYQVzz7nXVl41Do95qsf2LjmC+aftCG0PDWPSPGG7Kx6zkYWrymHkEZ
zc0dODkkr7ON+04D1yBudkz9ovNEcCVkUqGENWIEyIxtd06CeTbc1v41JEHHWjexJZ9z4wScwAlu
xYp5QZIZcMqU7kLFvtUVBpY2xPQmO1y2nI9rQzjsaE1C4AfOv2VGV7jvYtsY29DJIQdxVbnxbvJA
0e6iSzzzh6tqD/Xq2a2CN9tvXPPT6MUu9VI38t8LP7vRPeLSr61k8Vt7vfpB4j2HsSFjmg38oHnw
tOQnp7EPdxqDXn2MbuuW/8WDGBtgYBIW/AxochSOzhiZlUFL4Kkg3HEVrzB8rPq9+xIfwPP8dSrc
iroZ9yT7vvzZ833/DSv4Ba0dURLoAPtSBAwk/Y077MH57IZH4yG5mQ/ObrzOXeaiD/MbMsyF+905
fu8O0FnU3WjXvd1Vs9/vuCdVytoyPkw7QTQXT1cMewhnGSJ6BLVK/LDwWdnVUB7u3zG7b/vhDejT
WhfMRC7ig6OMRXTrGK9htVMXEka5os46YKNOd1V9dO3Xyzt+TssK3a81gvChdYIRzIYCgb2Pvn4w
guSuuku/dM8Q6n0yUXdxoyfjS41QD+0I/lUcZO6v/+dPED56UWdmlEdF73EPrDNB/6beGH71/FDc
vn+tQXkyvYYgpPmu+LZr+vxaxjW51a10sgVCfOdoUYTaKrZAOdyy++KX7VUH0zrYx/cv1Z6kbgh5
kW/Gk/3k7Okjd39cXv7Wo/AEfjG9Ve6JtegjwuwU3Oj9ve1Z+/FN9RlYk6LHd9DKeH2gey1zJYXW
jxbps5OG6T0MF+h4x4sezsnqpC7mrPeGMOjqnaklyI5jNtGCBIdH+lslukLli6Se3XvkWxIHTFp8
2zzs0BtDwwrUi9D8cLpwXtPaohP2fe7x8NV7NyOQMiW2ZzR7XT9Wzr3dudGALqHybrbvatnbdPNM
Y2IW61+GjkQWBoVpc2UMwJ/Mazv1o/RYOhHywS+XP7AMRjjD00JS1RF831CBC2uqGww/vStt/Ent
ZT3E5/S8y2nGNLxlgwX4fG4xLuNeNRdbcu5D8LPE+/DRDvIj+2x/Vvf6Ybxmn5Tb8teT+QP5mh2u
kl3ng/DZ615lp0rdXvbvnyIsu007OkUKdjeD0JA/4n2KZ2O6W3iXAchaT3PHPdnNV/R4eb+33h9L
zKOikQyMFEgsnNoV4yqJVSPFJvTcmynbK5rj9dDZnhikLOOE3yPB+r3v9UDr/lg8Ex8AqXED0w94
JZ+VMnKl1ZuG41hp0W1Ifo7hp8uL2wicMeCxRCU4Mmg7EWMubjpTtFyQWsw5Q199hTkkpkZ5Cpms
SMaLvvw10Ums0YSQK42ajjcMaBBoOpattes7HQzLo5dBXYLHXy+vbeuyQyeliq5AzMWiNfD0u3VU
jaZhqnq4nAQtbN0NI7nkFbWV6NfAvAeBB/AoLBnUU4worTgheg0dKehfJWPlzlAzdlo7yMLqeizL
q3CKXMVIDrQ13BkixAsVwtTqHvTJJI/Wc7Y12Ap6IMHPAxdEz2o42lhE+jhAc6xU7KBmvWc4IVQ1
8j0LGRRstV1Z5js6PamV5RUQJcsHfiw11W3s2m1NMOrqkGhSquMwTPDi39Lye4ailjmAJjnLb3li
T66CgTUQIUjCtM0TBsXxhbgBs6EI1053MTO0WIkIfrnafKHTDdjZtP4rJFKH+MGsXVZeW6R3LxvH
VqcV9Bd+Yy7+ZnVNWqHZEtIBM+oyN0FHCMTtvQgCOLqyI9U9c27VHKoFA7rYdsNfpPZOwAWzifNQ
YykH+DApz32XQlv+c6f2QZoXLgtBDcffJMvdOnrr5YpHD2OMHeuX5daLSCaei+XXDElFC9S2keVO
ja+3BxKlrm7g6Qx6H7JPFK/Mf078mjo/Jb9m66pe/xrhPYT6SR4Rhl8D6SXfYTcfnaWmr7FgDsFj
Hz405ReiFG6ZvTb5T8V+kuCfMakuRwUJOEw5YMQUGdbTj29mattgaA37r31uEQ0Z8Qte0Br4LC3I
T+6cDD1pshru1pNrjSmEpUaiqjUzRjBc5E/xuLOTK65YrqPvRlZDTFvimTa+t2NTPKVRPPrQABZW
SEmMEX10fxRQB+oV56lpbS8BU5edfBtrWcFz+V6CYz9BEw5TG6qtFSVLm2sZwWhui9YLQ+pX1qds
6tysuzV0ya28jYj8M2bIl7YdwWWgPdIosw6xJU3yoGuRLjNe06Jwh0J/moZfeRh5YybrX9hy9w6e
bHjGo5cMrbWC3aRGOvaWiT48FZ/RvNMgnq1ppWu0AZmOGmjPIXlhKGiv+W4OldtmYP84XDbdjUvt
5BcIVhTzCfJhDnZap9WXsqvro9NrreQq2TSe1TKFzTWSSYmqpW0yGaNjFCWgfHpsrQTzavmuByXh
5SVtHAwsCSU5zHrj4hLZq2ja04LN+JQONHypBnWU5BUyjZ/7yt7xFFar1hLjWX7/mbn+RhTFaRC2
qek4LB2b6OettfwQdhFERP4i+46FoX8HHJgLsYng5RXonE5VimZeBU8yt1bmb4RIio3be/cbYvn3
1S0WahCy1ZbeU5KWByQtIQuyW9oOyshnceJpypfL32rTMhxQwEDWBpViMY+jswRNmxV0uUB0PSr6
DoqmbbLHKLtecv8y1PZhW2EJpj4uNBjdBCywcpEH3te3TmI9DrOzr0d0R+ua8qQZCdTJkO0FvXLO
H0Lke4LGjK+GvEjve7soniW/aePiAp/p7/ULJ8MZ62l0EvymsEhf9Kr7VpD6Ls+z93B6KVCcy8LQ
n5Rwb0IteDZKPPajd82KZHfJxmPo5GcI/raqzCG1lzbxrrwbHfNK7QzUCl7ocLi83m2cRTkKuhlQ
sxD83QwqUtSQgJNEnk32NMqOFeaupE18H0fh7ESCL+lfIOFbG+bIEn3Avo72O4mHvcV7pERD+hzF
5UHPv4J7/aDazNV57xfda6eND4PpvNbYYbXM7lJO/MQpJG5i83CtfpTwsSsU1xmJ8aOI6Wr0xkCc
2Nn7gqI9FJMq0Fm5vNmbXmkFJ3xURVEGpdWw2QNH7rv32ehX6Ke5DLL9RfE1F2YqTNYLPmkirGxZ
ina/pvZiWu9CDB+Dz6/MVMkdsr15v4GWf195piq1wpGnHRr9yx+GOT/Q5HGwdyZ4ifi7Hk6STyVb
1hIurNDaKe4StHfjQOg6Xq4ulEn3itreOUTilZY/dG6o/y1LvDqqAmwzZoG29Tj52iFrnhO/6MFd
a742ENW0s2s27S9/sa3UGq5GxKugKIASnHiNZCE6Fz+a/+eCHRhoN1W0GpRJ7eZGdZfpzFOsGhpu
P4bhl1n+1LLGxUvQJaXjQ8pY8mO2bHT9W4SvOptak5UF7ptuSku3RW3fnxo99o0kzg6X1731SddQ
wicFd3hupwagMjBy5aPqRslwTGdQ0DOZ8p9kVeJEK2j5mcbQAe6ZqnJbNcj469rBklGObV5oqxWJ
ZI+wmryiIWBCJd8PifGqVJiyMPtAiUCi1WtepqKTbbL2jKJeOqYBTVDTMww3mezg8uZunU44WxDB
YCIaqVKh/mCDkExpTJhxF01eXrWu1VOvc8ybqX9LVPY0lbPsztoKHUAWhq4HUFuB9UaAnBCltLEN
b6pz/dlpQTvTVSn41xwQ1jY6xsyjSJUc1jMTAvETyIop5NiRxQSd1qlX6Es+gNsS6rbKbHngkKCa
XyNNZ1SS3TxbmoCz2NfK+/C0VfSuLmov4t0dRStiA+0j1NUVsFpPMvHZMw8EMNRhkXVCwg4bKYDF
/dxqOcOi4O5GDzsHMtRl6rIqQY1CjPJHkkP/oWrH9Jm0Q/HHfJ5Ap0jDokgL/TJRWKhnILMemFKh
D75GNQfdnw9m3zV+sryK5pkNErytrV069RY2tKXwLngB0DiMkZFhtQ36S8bhxemuhvCgRreJrP3p
PAu10IT9hhJbZueqMMzEyGrPYGboqiaG2av4i9ljkkYLX7OhPRLFeue1duSo4lw+j5vgC10GisMg
YYO66qkJtU1f8Sasag8vz/CYc73YGUP0hRbRMUXK1CV6anizOb1UjnOF5sx6d/kHnDkEYfHC6Sw7
MxpJhH1Oi/QB4qQueqXvlQqtvSOG7WdK3dFUJLySW8dzkQJCtV81MOsjYNopMo8TWSwZ/1nEU8Jn
FQ8yHr39xdpWONrp3oZm042pDhw7nPzb0q+QpHCaByXb2ZrEE2xuI6RKFmXXpXYiLIkqQzboZll7
FWiykRHBrJnb9H7fqgfTuLZl+edNuIVKDHsIPyeK2YRmXZgqg9UMJEoOzWypYKJD5ooXFb9zCkf1
8yS8rXMkoS9v6eJkTsKgxVxAkIzCCNj10El9uqV6o4GVhCOGrIv7hQISImbogb6Msbm4Fcby7yuv
mmalHpIJGCylb/2YQWM+8QY7fMI0wZHGrasrMqKHLUgKbSq0loK1G8/qU8ixmBp7HmJMcaifFcVz
oq90PnbT52LSwMsmuZ22HPkaTLidqkHDCHOa1B5F03g8/jBS6Cxh0I3o33MF3QjTdWJKWg+3PptN
0HeIqgjBtxPMs46TkaQLJNoAUObpr+Y+2Q2TJXEm58l1mAc6GxZRBWwk2qZO93EeGt41VlpjxH9w
Lf0JKaTRBgPczkCSN3rXUf0vkNb1zYJ5l41ma1NR7EFKEG11mH8XDBPjYNQ0a5x1gskzxU6CInkm
9GWwriL6qdQT8KZ9voy45cU+qOcgrrNIkAie2xqiKO0U7Kkaa09DpV4NhRbEJvPaUjZ8sHlLrLDE
14fN4hFpT+yrkf2I+cLvFZYeaOOe2ygJkrI6aj1rXFKj1E2il8vr3LqJF1ptMAGD/F0XJTzLIR67
geB6dHKI4IWfHAQeJUGJREHKt/7T9PViQCsw4WzM82iyVAXYqL870V7rcz9PXxu0Cut/nKUToIR4
qsX4T9bSBUp90fLv0qLn8lNFV4mrADX0JXEE+qHTsxCRPlpIMlBVcYonNR7ftELxL3+abQiHYtgd
ESGmqU4hatLqTtXA6CH+kYOim9Sx5Fidt6suuwR9wH8gxCdSWZOC5BlCXHpfJV59w47Znj80X4yd
9WS53+tfEFcOqqAL7L0yubJs/6bfwlzIokVM0UUn+pOwH6e0x7VKCfpaSpd30LkYD5d3ccv54zX0
H4gQJoD1XLfbCSC689zQY5H74H3BwLjuFWjjeb8MtvnJVmDCTQO6St6YJcA0TGurIAE01OAywuae
oWPAWQr8C93nqVEoZZlQDCTWHo9Uy23AyuZF+bOadn+Fg75QOAU87cRvAwE6HNYBMYhtx9Oe4B0Q
ZGNc+qraySiFNr8QSu0GHC2CRvExoJA0w1gC3J9D2qC3rlJoA/U/TVQ0SflZl/VGbH2ihQUNjMiY
VaAiFZozQ9CipDD5mr/2qKIpg6QrcusL/QYAv//pF+LNbBe5DQBr+k6xiIZexbIrQ4YhWEFsIYNS
psDg1s5JH3XzDoH2ZUPbugDXyxDOTU0GUg8dIKbxJk5BLnusB18qUiVbiHBgzBJP0kEHSqt3u6LJ
drx33KJvJda8dcuB1RshPPpu8MxefsYq6KTo7emnxQksOtG2GzvP2VSD9ei9dH5d3rbNBa2Qlm1d
IaUOSJZMDUg1tIcs6EYU1j7vJAHfec4Jfnu9HiEeajSe8XrCto3J/GjaCir9uLZj1beM7HnEwHrs
oGFt5F6ydOfP/QhegGSX5+ld2zDZj5Ft7nK+V0vOSd6Vhr48V66Ue+eJP0LnFkqfrkpdZ0+O4YH7
ZZA+2/LusbOCv7ANwg3JDbPTeIrNxjT4ywSG3mSudjkYUmkVXzGk2OC89vOk+XGR7i9/5y2ntfoC
IidIjDfuYGhYdJTcMvbWoFY2BQxyeKM/q09/jIW3Cx4vuCJB+im+B0c7jPWq7YFVxTgc71Nl4+N6
5rQ3xivpLOxWOAo4w7KgpwrqXJGrI2+m1LFSvN7tWLkzVISlZo/ETOL1KA9m4/SDx1bASecSnh8u
r3Tj9JxAC6cnN9q+a3OstFBvU7R7Ni9lKIHYsFZAQIsWM1po6xTlrkqrDhOmdEiJNI/p4CtGkDq7
cLzudUmpZHMtS9Mo0lwq0iGCaxt5hiZLim0crYPGr+LqJZ0+X96uzbWsIJa7bn3yFCvKwmRp5UqC
dLhtQHsGftuZHRyZQMLGbaAtKqn/LkZwoDMYz1hW48OAW7xAj0v9jUWPY/p2eT3LeRWCakgGIpzG
awTTwuJDNi9A46llM+6c3FVH1/HK73ow3GjQ9LwMtPWU1aCsB85QiiE0TWxszhKM8oN8AbZ9y6+i
T/wu2fN35RgdC6ANsjbqjZhjjSbOZVBIVZNYIbWX38T79Ka+iXfJrX1DdtF+3pv7VqqAuAmogw8e
lVfwfolBDs3KNp4pludA5HHMIrefJMdoy7rxgf5BOGN6zTTomqsDEIjyMEK6tzsWof83H2mFIUQ5
NtRApnAEBn+cfX6Xl671ow34LnyNvym7v3huaYv+AjR+kLcEzfHpYQKBhjbOelOD16kNkZhOuYco
uJCk2LYO0gpFTEfTetBJPSF+H4wvveEV2nWZvvbzn99O67WIOVgjLAYlTrAWVJrzEpJS7DpPd0r6
6uh35fx4+TttmQLGyCAEhr6YZc7rdOPsgbZF1oAkJeathpSX1YGuto4DOtumZPe27BqZdDSGAWlh
NTmFUgY8eJBUx4UfTX4399ecOH+xdSgt4VmPniU0EgqrMe14LLQQr+4YQh91yLyKV3sNGa20ch6N
+M3WZQ0JW17chgY2SsyYsEBP+OmiegTAU7Q8tRoGyvARHYvKJzOPXJMrbmJKXicyMCGsb/RmGHJ1
iYTLoBoGDHBedXO64yokP3aX7WLLm6/XJVyAlVLbdhYCamR3hNduh/nFMA2Kwu/C3ovbBwWh+GXI
LVNcQy72s7oQ2ykb+dgjLi7L6iornS+9pd3qRhxLcDaiP1weS3Ie4xNQfxWMZJzxRIkUnGLWq66W
vTT0xTHciR7V5BDGkgB7ex//AxOTNFVf8IpqAKujGHQP5U3MhwMUTo+JgZkjOv/ULIg42AqRtfBt
+arVKsXKdkzSyYJQHMoepu0OzTOLNExw3kLqR7Kd51LFywTh7/3UBKscwj7Nx2WJk1Z/x1hG65LO
9KqM39CaBWhr91MS3zP7K7EwY2k/4y7dp53m9tZ0r9WfI2ag1JS4BMKif2FQCzs8dNyRnxBVM9A9
nus1xdlkVnToOjjspP/VzDLOj81Tifzrhy7GIpN6ardqB408XYELtcjnLnzq9fu23M8/Iv76F8vR
EItgnglCdmJWZ3KaUWkwSAXNAAPMvwixKEZCZG3pm6tB0KEuetfLcOzpapq8K+LGAAqxskf8FjRh
pp9ClvlFXl1h9EhmPcvfE8PGZbT4XzzBeuZqnuHKEAbjcau5Lfkxx98q8BaRwdihGnQ7q/xzSJ5p
B4KRXKZItXlIVuCCl8uYMuZZNMKhkvzaNp8KEj5l8byj2Nm/+HgrJMG51bo6QyIT21plh9za8/Tb
IGtm2VyMQylCY+THoL1w+uVqNo1GV2IxSfyj1X273CXouIqlYxqbX+w3jhgFRTju2pTjiyU8UHdR
AElAFHQezDBAt/VNXf7Nzq3gBIOss6Qw2wzLIpgKmevKY5NXOH/jKlYgghU6vTNqSbs8xqanZjrk
3ac0Ov6FBawgBFtTqjyykxTrUE0sYOHJiT2LSo7T1h0KyRW8/eGRQfEg2EBUZEOoVwCpmhsIcrXN
DRh2L69jM8UAeRk4PMyoOZjWPrWzpEbVgTKCIMt+H/jnCOQ3EOryYuNugF9iqaulT3bxFzUhvCt/
oy5+axUd4IHLHQgq4iKFslRPPMuR5WU3zg8WhEYPjPVB6Fzs4mnQPQBfAD9uMO050/H4SvTobWAm
emp6GXvDhpuFYjOm06APjXeLGDdO3Jqtvvs/0r6rR26cifYXCRBFkZJeFTpNT/bEF8Ee28o569ff
I+Pez91s3SZ2F/DuywBdKrKqSFY4B/FAIT8JaC/4lOwVNGxjJsim8df1LVuxijNhgnUbY0C0cICw
LD10AG4YDHsYJOXB1dU7UUgwb5AwzpT0SM3M6ESatRctfUqawQ6Vn9d1WblQnekiBNKhUdSmxD8n
0sYXgC+BImTaZVblAhb8duroSzDkHo9l5idbwuXvJ+bHZ80Ce8KyX6ixcvRzZMX9JKupLd8unIVn
ugmeZZpdQMoaugWY+ctM0Bq0suYtmR6CG6HFsRjTAHrEI73p2xFd+hYUSSVBe+WOfabJ8veT5Qox
KFCAJxzWYGx5ezTbzVgDXBxEfgytuYXEJtbXzeCA5low9sWTr81IxqwG0bucCpc2N1UkyzldgigA
qwbjIv9PhHjopaUCFmQFItiG7gZn8nRntPMb5eVOvR8+AmCCYGzNprfl1veS2k5+ZL8T2UdcAjEL
HyEchaypzbxakrugzuwG2yLHkYGexAHWbQlwuY44qIxymdj1UPVXdSF6hFavtKSA1BTTFA19zLKP
cjz2IWaTZbCHko00hCCCWZakqZa0KwdB1jBtTUV2e1kPH3+VWb7gxDALpS/Kxlok4EGL8dkx8IZ4
myULgZkbk+0gQ+SUrZ4QOCJUEcc5g8AZpN2+O88P0ZA4XeQO9PN6ZFx37b+qCdEDfCFZnamQ1Kjb
qUNWj9g5kWVDV6o2Z34gxI9Kz5u2i5bb2IQWXpdHb3X+2RLd7tXPPHYnjPzL8HxlRiHEkj8zE6oO
vSh5xRC0NFUpWzfhzkSqHuiXI36/tcLvyjTs1Cx/a0u2ub49a/em06UTq04tCN76eTHuMtAXZFQz
3mHGLaUqin+3PAdw6YHJSIzWio1nQoWQEdV8zDqOQAxDN/eRpwIqapffRHvED11zqnvlG2JI3rrX
lV29DWhEZWAKREfyZQ4bNx9fg1gTgOZRpu4p8mGG8mWksjaYVev4n6SLXHZNIjXrOkiaaoxO14B8
bf6NX51IEJawMIyuU5ezrDYTsC58gVc0aP7NeXkiQ4yxaMKPawrbYMtg1fMc3KEzALAMrkHR5iwR
thqSNLTDGmjFB+yqEJKIMhgVrwb4sPZICao1pguA4C66L2U0YauudSJJCEmqFXddoi/RonlSmctU
zyplEWndAP5qI0QkGmhRMQ/QZsC8+NB7Cm29XPNI2doVcYp6AAWVHVB0O74m2UfRO4MMhU72BUKA
msoKd+sWWjbFT06/8k7iTKtn1skqCgFqTkF2lo2LhvlrMDxZBDSDD34Hx8XgXeyhtPffDMQSumDY
nPt6Dk5zB7xEKGk7/gxegq9AD51eVoqS2KKYPONDrc0dWWwR+Ull2a/3aHrvkwNrP66HJJkkwcXA
O9MORrNIGhT0Kd9ESuiQBtO5X6MMGWc1+oFGGu3KC0qP2LFSzVNb+UuGRDXflFazA/6jZQ+NrBt7
1btOxIjepUVpEywJwdn4zi3szZH7kvT1qmmfiBCcqzV70hnLy3Ewn8P29yQjcpOpILgOiyvAzftY
KQ1jo2oSuGq3pf7v6zsvEyL4z6RX5tAv66T13M0pRgOjLQ3e/5MQ8XTP6jpukSfAuxTnUKx5swKK
nugfE2wtL4C/+yGmDTBMHevNki0lxkuof0bBNpXCoC6OcPEKPZEhOAp4xKo0WTQxAAy4Aw4gu/8E
fce9+UDuKjd+U/eNm7a27jbHl4W0pLKrG2VzfTVXnfXkG4SHQGWiAdhc7nwgnnNY/xr1lVMXxyQC
Es1oX5e1Gl5PZC0+cPIkUCItTIwKsoLyu4+ht7lKX9WYut2gei0gYKsq2zCeScLRn7LItWVerPZE
bIgxX4LjEdfODTmSjY/k5kbzht+ZEw8u38/b4ujf1F7+qm4egx/N4fW61otnXRMvBI+2JTwF+hG0
Hj718kWh864H/FNKCOqY3ATOS/KPSUAE4xWCSRH2/mAul5y2tCuMU1i+18NDlF5yfEn83RSCisHz
moyLatq0N0c3G94UXXIky0QIIaWtZ13FmQ/7tDbG+JSnP6STBZdIb+fLJZ7CEzXKwpqhRnwElc6W
PEU2utQecAmtZzcAamIO8MA3beM/xW/8TbWHnXbXOZb7QreZm8myABKNxYO6yk1l6oI/m/ct7R6s
5kmPJIfNuggMbCzVdLwdBPtoUzpU6uIREzg4wniX+C+arIVjPbD8lSHYRsc1fyQmZETp9AIYPXBj
6Jtk9O2yLD5yAMX8Cy9DQwqwD4FQjPzUuZNXNau1jOLSYWCKqOIF0Ks2fR25VXkI470qK2OsZ4jQ
X6GjO3phcBHkZTxvsjGbkOl9al7RIA0TiY6Yq2N29qDfARvnunpLkLgIIifihKOi9ufEmgyoF6kf
+nQwq31YgIN4f10KkYkRTgNgw+eAbYFWys58BGTlbXSghZu+lZ+1TfbxNj4kD0yKCLtqjifKCecC
S1IU2nJIbekR/Yzq+BbKaE9Xjx4M7REUAECEJ77EhjrVeBagqJFihlbdkcRruszWRsAVbXVjtOfk
7fpSrup0IlCI+uBYVUAcC51Sc9KOHFdix+8Y6pHqJGP2WJZHsA2g6aBWTYFQTeBx56ZP/AxIiaTJ
HDBT97Ya82bblkXzzxs10Vn7dwWFmDGbZRKPM7oOOyt5nPMQsCjGTTpKRp5XDfBEihA1NASIJugg
hadbk4Ij6yFT75hs2uUSVmKJ+CdihCVruV8ko7W0UM7AvAa3tgoUgPCuKr2xeO0LoDDdYHYu8m/6
5mmKHco21r96sRvLoKUBti5Uns53bdDjUB/4UmZD/YuORzZ9clkMXrX6ExnCalL03egMlY4lKxBS
N8t+GO33FmQL/s9K9yrZdP7q5p2IE1a1UYJWrX2opOvvbPoi2jdu3UjTeyvmDpJdgNxy0DSjAVtY
OHNKWZEve9dMo9NXP0JfYoOrrnsiQFi1QQ/1qDQgoG63SXbI6K8gl4Tz5ScElwVSLkqggB0FAIUu
xFkM4iuhGSCcg70+fyrD9mAxNJfNXcwOLWbl7gJVT7aa3mS762FpbYuAC2GiExFzHqAaOrc6bcxH
ZuUjwhJ/MoxH9DqO2k0iy9OsrSBARwE/AdhzjEwKhjBorVJWIV3cS3P9SN0HbHaVnG6vK7NiCeim
xAQ2zAHJNbGI0SAcKpHJUkfFiLujhr5qp2Ulu4Fe7BVCK4a90Xm4TDECOPF8yYx8YPE8dxg4BQBo
7bth+NRMQNgrnIR9hYA9va7UxQ79EYeuew6iBTTgC+Y9BY2ZasaQO3EAhvX+rhzQmxw9skQG/LL8
0JkNLoKYhtvS0nkPLvBzvWZAFGlqBkFN+sayWyXd1GjGyS2vGmTvkdUlPBEl3F5y0DobI4WoSTmq
4IzUss5L00OgYQ2TI5M1slzYhaCZ4F00oiHYoZYlVKtNEvo3wSDLpl324gkylm84eVRmQNyK9A4y
Rut7RR8nJNRQpzOnQxsf6nmTDCgPwhp3bbxT2OTw6GWwnnj7MPHEbpRv123mslFf+BrBRmMQ4Baq
jq+pe6erbwApZhtWZ/e4h5b8xvJrW1M3VXMT5p4Uz/XyKrwIN8BmpIHjRL0YUFV4lQRmg4lsH9yZ
CUWrZzXcKV0IqFXMyVrABc5rd6w/cyuN7NKXhbR1+RjpB28sBtfAqXS+FT1TpyFS5tzpCN9T2tu1
gvt496Ly3tYzulP0EKhQ/ned1++6+iBZ+jVjQwRCsgbk5WgaFNyooF3PccfLnX54G3Lu+lrtTsC+
YUH16lva3igMABIDd3YCTxlL3gd0Tfio1NcZ0Meuf8ta6Dj9FMHNmM8oKhlYiNyy0QXrqdYvGt6q
VSA5RFZX/FSQsOIAF1TLaICgysBJkrxSc6uh3tUU33iPYaF8W/WNHZcPVN4Td1EWhbHhH3i60FEM
XBwhPFpqm/SVheUOaGHT0mP8J1UfM+ItpNZJfB9Od4Ag+Dfr+lfmEt5OfH3W4VlAdYC6KIBUnhah
jcPlcTZs6zQaP3qrHJ6uS1wLmKdaCgdoOINQoCeQyPSfsXKTlLbigzxlBELObZz+c77M0zW9qOz5
pJpircR2GugHj4pmVzYgRJIBH6+dN391wvjI+Sr2c92l+qLTNAIK3K92SHjf5tFzZkHNWYqguRi7
eLyZQPpgwCDXzQtoihQYLkWnAvhqYdQJZ0dVH5kOOB/jm8l/xAvwF0DL9ffCv+9knQjrfvg/0SJS
RTMqLDEniG6rcTNoG5RN3QwdOVEii/ur3rAAmWHTTLwiBG8w6lEBIhYkZcVr6G/qacHK19DiTugh
jV1jdmbp22nZp4uFPZEpeIMxz2lOCsgEDrGdGJtU1YFedDQxOcNueLWdfY8rbkS+X3eJFQoo6Hki
V/CJqDcVzGRAbp71Tm3t6/YOzCKK7rTDMetsVWldP92ExabDJByX+cjqnmI8EZdmzDNccB2TJp4S
K9PzBTDupRvix2gYnCF8BVrN5rqiF5fnJcKdSFq+5CTatGOfquMASYWfumUYurSPNqWS/4ugBoBs
rOgCUnMBulWQfkRCnuCSROtfddOBDydAGM11/TMhsma4tdWzOKhZ0MbKwQ4i2KlZ1RlRVCVHUx9u
TAtNQBs6mVI9+rqs5r62fKeiBPOkgDQOaABRoZLVbkIBDAcsRe6WnG2vb9RlFgE7dSpKsEiDoXTb
ZxBV5DeN9qlZD7y869AJXH4ls0sBeUxeib/T+rcieSIjOg0kX7Asm+iKJx8gzrzkY8Wb1sQHdMXP
LDuo5hFcHY6pPWSRbMpl7UQ6FSVG78rXGysICqeZjd9J+JrkgBPivVsqgW2W4abXU4lyqxtpLcaJ
ETbknQSJSsyVpOmB8RPmbI+mw5euDN2ql9FRrZrmiRjh0kTNMI2IDjG4RN60hb6ZISIa2a7ONMlU
2coaMhxGmJrEwx9QK6JGUfp/t0tXGG5nU1V4gwq4+DowHuJWUV1Wj+A/65tacp1YuaMi0w/QEKB7
LcTwy1KfhJS87HiYZcgYsyJSnjBWbLmdhqhy3R8WcxeskQFaF89JREjMxAvuMFfULzKKd3FWvfLO
VaPjNNuN/2lak52C3IHUkjKGtqYXA+oKJoIwhw/I/3O9qqJXeF2phROBxoP2gZ0ijHWz4Uwdc6yB
7Sxt9iJNtxOm7CnYjwwj8BiK0u0c23Uw3EX54Pp88GZufFMLAiSEdJtaySYGC0KZWwA/TNzri7Ri
bgzz4QiCy0wcsgrnnzyNQ1qNJSmcvGnc0sdlBDyv8c+sfbwuZ83WwG0D+BtkhZFkWkLHyZYbfa5E
CaiqMXu3Zdpo++E+GL5pCZ5E7c6AH/83cULULUg9q8a8iAteCjTNEusu7u9D/yUfeoAx2NelXXb4
mYAB5cB40ADEuWRyz7XLygpM6yoHEufgpiaweFs7TojbaK+RaTdsPxe3hS8RurZzBrYNlL0ISReD
BIHWsTFMQUTc126LPm7wg+TTt0GtJUu5EtTZqRwhIAWZNfCKwI1AQNNbB85tpgAmZHbSUpYfXrtT
LZEVZA6AqsMDR1jHKRjrWgd1D6pmD6P+oIzoa+5tDVCDmHpjqLgStyg3tenjlrA1+1//YhuNhTQN
GE34ZwpGmnEj5tk0/jHSVv1Kqk+DbbR+V1qAHc/suUPThcQv1kLGqUjBUMPWH/OGYxc55txA9vwM
zhtJtF3dwBOthDgYcjoNrIcIpQqPABreKEG11CJvUeh668NJUphZe43Dxf+3imL5WuNpU5otVtGo
hp91eG+kyIOGwT1SYIeSds9KAFJW5Clb/b0xZffitdTTmXThULMKMIOVFrQNm31SeVU82kP5pHQ/
wQ1rhseifCamV9NvpS5J068b74negqNECuhHJpQrMdAYu0rN7bkNj4zH9zUvXpoy3UzD00TDrRL0
bhI/T/SV9KkknEsXX0iFJJRPxVBi8ZPqZ+o/dtXgtpYDBgb00aT9Pp/xFHtrZD0Cq7EI8LGA1tMx
3y8etdMEBqFch1SAGeXts9E8+MMmziWGvHaGGH+l6EJ3YhL7XaEwSGGY6K06nK6bmew09qk1di1D
aVm5PSAngJoBELn5wvt2HtIjY8p1oiIUWRhczpMtL18nS3muVUxvF/wYM81OWSjpaZUIFV/q4FNE
j24LoX3hFv0L828w8duGoDxQj0aA+aNcYi9LQBXuSKhcGQxnCPKVaNo+1xJcg1ag1bixZOSxRMOi
Vu+nXjZ3v2IdZ0IEx2AZz/yWQsg8PrR4pKeWU024gzHJSSVTRrD9SDFJYZSLHPNHWA8oyPk2aCav
HxIr0RRDtuBbWVDoNOBinq9YXk0WpiBxYUKdR09frcIzZ29CzTQuZZuzum4gkMPxjlwKHsbnogDq
6SeFClGlfz/3v6rh2Qiegep0XaEVr4JCf6UsJ9TJzWxOUFACFS2OBwN50hQUdB73var7CGjlDFJ4
mJUUEcd0AOM6anFUFf2qNlFR0hZxRnZfBz8Git5t7ZWzR2PekcEbuq0is4u1LVtKAmiMARLtJcNY
gbaZdLkMpqx1I3QuWoZXBHe1eaz0SOJQax5sIAqiiIorGYjJz1fTbMJC803IKrLQLpK9RV7C4t0E
Ozlrv2bq1YjA1/dvzUoWDGHTwIUJ4/SCQU4VT4N4gESUH0EK6IPhKDgSTBxpKflvosT3PUoOCauS
RZQyOMmY7BTtjbLZngvz4bpSl50/gCBYCBRBFACeArRGnK9jE2h+OYKpGngHdfoT4BXFD7Mkyvug
NeVzY2g+8yYMVt8MLEyP6TwbRz5pWbsFTEO4b3yAyIJ3pDfoY59npPNALl71rkqzXnJ/W/MeXHYW
qHqg6ICV9Pw7Szai4XAyCtxQUxjyhjcPrOhtgAvYFLhvQ/1xfWHWbBmoyZi+BvwqQGCFWBrwDqTv
DeSFbWUnhUetjxHXca4+mFEoseVV3VD1XdC2ALwmvtkUvS46uug2VzVBYT6cPM0ob+ugnF1gBd0l
aRHtoLxk7GbtNQXKTA29KMDwsC745PwS+PRDgh5LdOZp+q1mpS7jj6X2qKFBKgT0je6hfHd9XVd0
PZO5eNlJFNSNue51ExO4SooCYTq72fR9SdgxEE+26YT/etl9cQmswtl7JlIw8XEagtHQF5GgrCs2
hb7N5u1SryTGriRoUASfXHCrW25bbfLysbRe/43K4NIl6uJgYiTGOV+m/Z9hBfW2LNymfTIx7U5n
D3XbPJAxKq0lRzB2hLosyrJoYBB5HsOUVlEcB5h0qrn/aubq9GQEOnmeo1EjDu3T9gN8yslO0zP2
u2Kd9d0CxLbX9B0FqzAKeXuMILJ3xHF8G28z88mME5ZslUIf0Ddd9WHo1T1P3liooPeX08aNlZr8
DmaKLBYhAfk3z1Xs4P9WULyuJVGVlD6BoQLnBuDEu8K6m/p9VzlKljrdmCHv/1qqO1SyMv4TZOCS
cPz/cZS/8oXDplBNKzOX1txg3seJo0dvZewEqjNFLyHdjey9BInodaNZuWOdqSzEnyFaeAMXo9G0
x7D/pc53evf7uoiVI/RMhHDtKfs+nUc0WTthCAw0tGeoZMNQXbWyXTa79WKs3nWJK0EVtBeYIEcj
JkAgxNYTZSDWMFN0WM3WYTJdtTfBG/wj8rcLU/A/F4VsCqEcwEQLSt55nLHqTPenpdNqVD6L3GUz
mjQSj6LdeZxlHTUrNwM0A4NOGrfUBeVNMA+9RY+r1qC5qs1Q8MuPuOl7cfzVV7vrOq3ZIaiO8TJD
uMa1RwT6Jz0AnvoUfX16xwxkogxQr9t6qofu0LTFDIhwVQvt0VLzY5/7c+QadYO2hCoYM0kKdm0n
T79kCfMnYRzs2braA6sPUDjjYzN/FdF7i5LjlKDqMpeS83F1fRcyPvR76Sp6Xc+FoTs5qOMOamOe
AiBpBoYNOMnfC8t4V1J0Ilxf5TXPI2isBQ4qR15bXOQ+CH0zn+IF4i6/K4LimObU9k0ZAfTKCkIf
ACmidQQng/joUAE635IZEPloDEpn31a1Z5RPreQHHSRXpzU/R7scmIQWTCvtD/LCyV6BkTss9Aiw
b8C78PPXcsIgWHOoRxTixm1WhHtE/+tLuJYdwSMAkFMgcQMau4gXYSp1XVYEwGBM/a0mW9zWbQLy
qzRz+jHZJNZHUbwG9DXOJRgpfwqK4ll/IlhEkRjLLlHbBW1Zx9BL1blzo7ixBeik71ra29WwifyD
VW3ZvIssp9EfauM9Cj7m4q6RGe3lYDgYYk4/RbDasZ2yvuP4FEWpHQa/HAhapDLM6H6PDTCC1Tst
Owazm092oDisdPxcNni1ZspIqQAxFjUHlH+ETzAoaPT0BbTTNy0vZvdhyG21kNyU16ISXmJwGVAA
4cYoQiJpRqtlPocU8NUZwybVvvvZ1lwMud7E06GOe8AwyWDxL40aAx8AudRRcEI2TMQP1o2MRINK
sbITve98tKXrDajE9SNQf9FUa3ps0N1ikGUlLlf0XOxy1zz1pURjo15BbFJTu2mpXRLDy/j+uv/I
lFu+4kQKjYo26C1IqVPHhBrjC402lL5P/vcUlEDoKrsu7zLAnmu1/P1EnlrwpAqNRZ7uhb7LQ3SS
veHe+C+kIKJit5ZqpLhleRqq2dSOtZPTozpuWeAO3S0l79elrFTnocyJGGGLphlndbaI0W/nd9gd
/RGrtnIXHdo3vm8fyyce2OSXbA5pJeRBLCD9MJBswOfEYwNTEXgtL2sYFa+1DiieQ/3b4K6h3SMF
b6RgNv0+yRrvL8+Qc5nCKRy0DTWmEjLJuEni3yPrgOnyZsV3rbQBb/mp88AKMjHU3dC7jq4RAEOf
m0gRgrC6bnT4m3lb57ddeFvr9235SufHXtZ5vWaOp7IEtTBCM4PEELL0NLSBpl76rl6gFU5GoCrT
aXHDE7NH+T8qeAg5YZd6xWjaVfEz4hoS6iAnyAH008koKCWaiQ+ZGUi2VR0sq1jeF8Evo3+JUJGW
Erau2QUCsopwDFooDEycK1bnKUbwDQYxSM+Y6R0fDjNag/32Riu3191tLSCeihL2atTTseg4RCXx
3i++q8aeBb/+mwhhm/Ki1CuLQcRAUKeMHpTyqxr/8aCdCfv+u2TixcFq9CTzAa2Kx10H0HsVrcuk
YcSOfJPfE8uXEYis2t6CIYn0G2PozTjfIgDGmLXGOeSN2uuM97oz89Gth+lGBZL31NA33BwlN9tV
6wNZEnr/wWIOcMFzmZYekqAe/Bpdg+iQWg6S1plA56s/X9+wdTl0aUNAdRJ3oHM5AboCdMrB52rl
wz5NnHhCdQeMWeUkMb7lhy6CkrGA4OChBzRq4ZyMMEzVNDMWseq/N+UN7qJIBm7HxEOpnuYekQEl
rfrVibxF8ZOAkZV5MGgj5GnzrgDjk+YG7YdBbvNSkiX7k8680Ay2wTFWBR5yMS1ba9GAyI4lHG6t
O+SJyFuyK3fRbX0AnZHTKHawDx58z/9ldbvkhwwcYPUwM0/EC15Nm7BRrUV8vynu8MasYjv/kd4o
28htdqGsieTSXpCFJCi8oDiGUQKxnQfcYCRtoxgz2GTbGN7Q3vpAtNf2/9QqIQX5e8yUYlnBqCVs
np4wbZpTsIDHSNkcefBSj64iS/Zd4tjhdoOCJdDRwVV7OQM1DWQes542znQAQLmn4f/NltzQO+1g
bdrALrYNtdUN8BPDg7GPXL1xbjCuLClwXloqvgLdwZgyxLsPMxLnymq6FSMdj99OazfEDBaxsxI9
sg+lLJ97Gf/PBQkuMZhBqKHxqXFG+oXBpax3jebH9Y3787HnznAuY1H2xO14j6eykkAZ9bE9Vg7f
mxu67bGsIF3ZdaCJCJ3SS7bA6LPx2vPYXt2aHvLZkvvrys1yIf5EK5CKeK0iuXr+Hfo0+4M6mo0T
vNZf3COdPd/zbWArvwwv38Vv7JYcJtmLdsnCicqfChVcMWLWCCBOCG2/Jqd0DXve1UfQH++bjfJZ
302764u9tp+n4oTYTcwEXBw9xMXTsSG/ef9VSHsnJDLEW1BXalrVzJDxWu7NW8POHkEHp9r+8c06
RM/tLbl9/E9Kie/g0eqSFrx2jQO8ipjtqbpVZDe7y6PozDaYdm4bIJ81fD+FCOOZvuH66JZ29C3f
GhJz+FP6u2IOYnZ/VOc27qZlf/aAYiPHPnHIJt3o3+ALXrGfNt3uxfRyG7g1th9tZMBL2uW95VxP
4XUV8AANwYs5Dp7vhEf9rt3EH5mH19XN+NTvWvigAV9U99H+7vf4oN1rLloxf/gwVFnHt3QthCCH
WYSY+i2+JXjtPOqGx3iD7uR8Y3nJMf7RvJevyja+ew5vByfeyt5eK6mm85UQIh8GdxlLlp2YDtzz
tyZYQW+A170j9i+w5JhfyYfyaO5kABTL+or7b2D+CacL2mUuuF5LpZrUlpi1Y0TqNm2zmzooJI0K
a+55KkKIOAGN1XGeIGJQ0JJXBjs0fKBPIZf0r60dUTic1AVYDgiKoiUbNG3bosVttBjY9yTMkE/J
jPG2CNnTMLTmJmea5CBZ81FDp6jngnJcx+F87qP6hEFF9LPjvQeskDS4my2+7XsvnPdgPbTb2s4S
SeBZu9mcSBSpjfwKM4pdv7yOkO8swORaRZ/IzB9n3stgGtccc+HbQBHfxFSveDhpnZlE/vKgQEvI
TRK0TzwDvpBS8W/j4D91au8WfHq5HldXfeBUqGAqjVphwkPFPdEI5oe+RHkwM7/MeHYs43MyDCcJ
os1UwzWKSXnkRXNnWOpWNV7U1Hct0LPlzNiUSSA5qFcN+GQphH2u8qjx/QxfRdp543f13QLtV4SV
RPvVFccVi5t8GXgX7+i6GXWdOcJPsvGTt7qtYzpcjR20CIBjrDEU+/pir/rLUjXjaEvAS1W4vwJi
YVZjE1ql2UdL841Jqsds/l039RFFV8lTcVW3E2HCcVZZPDCqHsL8JvPMPNklDcB0HB7eNO2emLIO
iNUdOxG3XIJObnh1UEesrrGUs+8DYnJAslp1xkiR3IplWgmHV6dwVel9+MgIHk2Ffg8jV1G/k/it
N28MGY76qu+f6LTofKJTP1q1FTVYwiLVbNzh3Kr9GYz5Pq1k9XGZJOEkapS8jtTlGczz30XidYpm
J8233Pzn5QS8JRBZCBg8MSsioldoKEoaMbHw3Ka6DSryu3ZM7bBJdtcNffWIOxEj7BIAC/FGLHEw
lG2iun4RkR1aOKh3Xcq6LfxVRtiePNLVxuygDG+OpmpsqPHeD/uy3XLFqcyP68LWd2gZ8FvQJKjo
u2zMZ8tXYN+Y2nIU8PAYoAGjlWGH+T8fNsImoSMOhMEmij5i7q/iI6E+x+ppEWZd+BOt3gzQLc/F
UwKsKlL+i6iEXC2qsijnY8ZPXEY6Y0gnxNs9r5md1Hc15v+L8nHq32tZ4/faIqJPFgRnC/jHBdFn
ruPeG+d4wBcBYcDSC3C51OJom5fsAa157bfre7ZmhkubAlrjMEwM1G/Bf/Oi0LMWQMS0Bi2XFtxh
amJzXcRKSEfnM5TR0BUBijjhQVmwoDbnOGqQHXuM+tuYoiWpdDkyz2YkMfeVlA6qzAwpEGCWYU5L
zJXVBU6yosRGhTGmOuYvq1Rc0pd2GU2bCBlog2IOSh1AilvMTzmLJfKRacF6CTdXsJkAsQUlfMwn
iVX8uDCziSVJgznFaDiwOA4/jGBKPNIO6mynWpJ8y31l8FQaFHslotlXW5jc6TFd9oz2P/UbZuPn
u2BauLZzpQW6d8SQyDGV40Dr/q5ryZDbhBWwiJIm1ddoZs17ko7UYQ0p30GtaYbOSEoF1dBi/KEq
CntqKtO4q1MLRMRVFu5IH4y/oo5nFDObhr43AZYCMJZZ5b/52BaNS9NQ25fzqHhDMKf7WQ2NDH3/
CRrI9SSMj5XfTJjZsbpKtVnfAutyGiduuKqi5wMYlQtL22LaUi9tf8700ItJSXO7UY0Gz4ghHLwU
4BUeXpL9774brcYOjTiMHKA8W9Txgbywnwgdb2KiZMcmzYZvJvhAXxulesHA1ANE9buxyI3QntR5
7u3WsNBxHmrZAmCj0U3UD+lnZ7SmM5MyfepQH90FjUUiZ9LQjZ6PpOCgO4jq0tN5AhLdKVP5Vmcp
BeGHGu9JCtznlCBHx+loHOA0ipf3dbNX6r46sL439xPoRDFSnI6h1/ZK134lfkeCA/qCUwdfXZqH
uuVR4VV6bQDnKxw1kKYWmQUoLMw/gT+lBuhBS6fyWa+j+EnL+9yhc9N/y8oa3YGKZW3GHiheIA7n
oHXTG/VznGKU+ToM9oPN2QrGxiGxH28MqqOJoyr74Lmbm9Z8TtOxm5ye5dpbPrTZrtQxkOfwOUs2
KM1PP1UjSFxesA7JRwwR/wKEiaW5JPd5sZ0rHTK1moVvupJU5kEPKusbLt3Zbmq7RvPtgAHrpRxZ
OdhoLeHmLiddexy10sgPDSoLOtBBNNXLKzUs7MIyfWbTvAUoXJFbxmx3UYnkDh2KftPluf4aZSCv
BURPnh+UTFV3pZ/Uu7EioKOo5xKRPS11vJgSzQDrcOB/Yz0lbo92rtuOtuMmRLw+NGFe7XyltY50
SCMNsoME4ABqG+zadIifMN817+mAWqo9jxHxCh8jkvo4B3ZdWj3aEhgDuHyZGv2+rxOMG4/RSNwK
NDS/adSj5a3pI1yieg3ojjwY/SNVlPRZNYrhF2A1I2+y5uRxGop2Z4Js+BfaBbE4Y2zON0ke+24W
MPpYNURxogwpcJtC5w2r+kS1ZyWoPzERF2k2yOiDDy2OUcYqo9IcHvw8zw61nyoobalt+qgPjfXc
alXwkNF8+himZjI2akKthdvaz3ezoTTHkKQGjnkWBV7WJvyxL1O1cwdTScmxVdPyiSltfqMpPP5N
49jggGwPGwpAs2bwzCDvLJsnZj88t0OeOvH/4ey7duzGgW2/SIAClV4Vdt6d84vgdtvKgcrS198l
n3PG2mzeTcxMAwPDDbjEYrFYrLBWQtuDMZuTp+c54MF1xZwE7pLTl403MSb0/nTPyGgLvrx9BtvM
davJ4Ra6QvakGbNy4GybTNuzDRNQJMmzTn+RrC6cCI6zc9LD5xSWXlGedXn8vH5NcWa9Lj+Gicga
Wa6aMF1uXhBvEpzFIvcS82McNW/uwt8l/UlD/RQFCDpb9NM2orct9/Jaa4OJMjJFyqxiXHL3Q3JI
gP/eUdA5NKqLNj9ApCg7QlrfyCIvRyUXXXqvAgXw7i5sBhIVy+gVWrQvd0OSaKKaNu4uo/5MI+JF
TbTRiuajy15LgDY4dV/6rVGGXlYBdbcaBaEIJ/JRFOQrAHS+vP7YbD4x4W4zk0J8S2/1oPvEUTn0
xaFAsVqw0u9jI9jqlajlU1avllLCGHXb1Y0LJDcvtn05oT5Sm06Nbtf+xYi3Y3ToVEHEz4nFwdG1
vKEBFYFRcka9qZyRAJU8BJG4AvV5eAGm2G6eZbSHFqZb1emDNP24vlBe6AUsPIKECeokGjs/EoWS
NGcdRMZN7A6gBg/BFidJ+yBzWxFcAyeSVIBFg7Q6EACWYYtLnfZF1JBKmxB6aT/bcHDMf00Gglru
WsCi39WmwQ2qtLQgoGtpDG4rkt8UQ/CWJSkQyIqMetd1t5w2NpIDhuDSTfinXMdsFwGoPKn1GdvV
P9bDS5S8hoYgOchV2V8RBjOCGE2AUJUGiBi10TPGxmtEpKKCRbDhPdpjAcOpQkJXf1r9rjOf/0N5
GtuyTP2juIkKNYt+ogGhfkpTBS+IOModCxgFJW3AwaC8FWoFfqf2fgb3bkUHUTMD7zxpS9MxsMlA
GM925KVaNsmVrDZuD4qiIP+Ucx/hmhTNfpM9jbIgq8K9HnBPoc96ecpgoPvS/KR8nCS1RX3O+Ci8
FvOat/WrclP5+b78oq0zCeTxvCH6GW3AHqEPGifqUhwgubpGW67GVHkClEY2f0rmcRR5Qp4UoHYA
MxOUiHD7jJQuwrNWRuTpJsVtU7tTMDpUQwjx73vvNEBM/pXDnF29stshTmWsBoNscmnumjk7lQhU
s0IWdBXwDpWhgwsRIJM4uWzPySjVgLSMYBYIN06ZNZ+mVOTJeacKMy64p5akAJ7Nl3sz9TJBqABT
kDozdHqjMD06giyuUFF1v+6F/jwYWTf0p30aGWiToPGekWWrVNJzG1GJP77hzWPk/rHdUhDHzcdq
E7vGY7AxffMZpXdnKp36UPz7Qsn/9G//7wcwdj/YdZpl5vIBWQOY80NR/AL+z/VV8lLsKyEYELtc
pT1QbUxnCJF2CPupf8799rNxg222Mfblz+CpuRte6w8Rne6f/vPv2tXhvvBURwmf2UnMMXV1IaG8
1dTOx7wzcyf+iBQ33D/ibavu8tQVdp0s/+Q1kcyGauE8D2mApcpuv1d2YecZdz2mSH3Fld6NHXlI
DuqNdCfvRMVbbrQNKFn8EGDjY8bwUsmqXk2R1gaNS7bjSX1Goizx4m2wQ0vBVnXQqxE/1tvh+HJ9
b7nncSV1+f3q2p6UrKN2ImFrx7tU1p1AFUxpLAb4XaF/l8WEzbPV420cQkB9KoCFeUx+Fy/xxgZD
2df1lXCvgLUCmbCxKIwmjQkUmIOa8aZ9K06xL6GncqNv7QPglF+vy+O6mZXmGOMMozDu2wniQvTp
Ad7EIXRwMhE0AaeFHxgzKzGMQeJ9XJlKDzGtl9/ojuxS/63PHXkfPMqbH80uFiyL00p/KZDxKMQY
4743IVD7iV7e/DzLrjo43VvzhEEB7em6ErnSFiwdVAvRaYbmqEv7I3qpJCaFeUyZ1741W/UdnSxn
61Y/6CL74N2mGHaBNpcAH4+YS1FN0lB7zsPWBRzRg/bYe2hybE/Jm7WPHgjxu6O1aX8kW1twR3AP
9louY5dxgUnHENVQV/mZ+tFL4cWjg6TC+IDWbN1Vb8hHIjnyNjrngiCFazsYwtQwOoz/oRf3csVG
HNOoTA3El0Aj3jVFipS83k6TJ0WJBBaHAcufKcpdlabn8KsWSR5nKjfP5QD0nSBXxl2pzcW5qoG0
4F/f+cWxsH5h/W2MXbezVWN2DLd0XfRAjhz3pTRsrovgGxe6PJdnj4neWsaUqZzE2mBh0CWdCdJ/
2qNC3wc12qVAcawKNBbkv6pKvu/1SJCt4C/uH8EsLA7M3WriCYoPEmUzmNGmUEQQdXyz+rs4lqsl
MpD5mzIsDkg7J+WrQfoF16T8bEVO+Osknecf2W8ZHGiCYgvPnyN3/n86ZYfS27mMFOAZNu5cyC9t
pe7CoNnOJtrfTBI6KQ0x4mXcNRV5v76ZPHe7lss4ikyr0fQjQ6W5dEezTyodzOr5ugiugyAYRlcU
IAwDSe7yuADuY7TMABoFLp6J/KV+a6CVXH67LoVrGyspjOF3sUTSclr2Lf6yqn0n6obnRk0oXQLu
Es2sqL8xVl8kdJBjoGK72i0W4VLqmDfyHfWMn3Rj77vdKKq/cVeEJybieuRPoLpLvc1GgTC8xI3R
qy/ScEplwTnmbr2ByVY0kRLgbDBbX2OMwBxVLKirgQEpjc5E7/tZFhg2X4ppYpAabzqk0i5XMQwR
POGAVUzNQzn4dLqrU4FD5opA2QvvEmQuMJV4KSJUrLZvB1x2dPrzFr8JMBaUDM1/seOVGMbCrDnH
v7vc4DTZ6yR18mBHjBc5Fzw9uMdlJYZRmJ3JSM0v9+kEbvbqlJr7TgLYlXv9uCwf++2e+CuFMG+P
wY6LOQshRTXdOTnJ9UdmerYCzi9fEeEW8C9MPBuB6mjj3mSpeqRM78lAo9btflidT3t/PFiFo22z
Q+xZfp84Vu8txSCBb+Mf2ZXcRdWrKFwp6kQx6kXuYdiat9ID3nPnsnPbc+u3bvve7a4rlbt1mKHC
f+gTx9zCpTwid8aoNXHrJsopnnVXT9J9Un+lUiUCvlB52/dXErt9Oso7Fu5hbN/kdtXGMo569apM
r1GxT4vSkct9m9znwG8PRf08/AtyJZpxS1qtDKbcYZH2TxRE7dfoUXnIzwBrKXaji8JiKrlAqD+W
nmwKXAnXZleSF6WstrNHbSJsi7R10widhQ95e9K6l7G7yZPTSGXv+l7yWsIx5Iy5dPRcWOh0WLzO
SpqcRM1QU6yzMb3mLB+AJzsegFN1Z26rHUqOZ61y8lthJzqvHrEQyKDWgyZQlbUhrSxoqs+w2dbr
X+H7neAx3L9HZ3s33wlWyNXnX1GsESWDZYeAEmjd6q3zjS290T/TX+V5uh1rZ9qQjX6XbuSP8D1y
hPmA5W755n5Wolkjmgat7JZV9h6IMp18mx3Nm2L3/hy45VFoOHybXYljLEcBg2lW/1HqxgaH913v
xmfwabjaQ+aErnnKzvmnqId5uXWuLZG5XjMZt3qB4UoM3N7WAPyX7+rBkcAmIQr5udffksnEDCqg
YVkoYLyPkzwJsI0xUH4aojiD/dlH++vGwg1GVkIYV5oaddvZCRyOpAeOMj6gSnldAE9dS2+ToqLT
CFNzjEWkVZ8DiAWHe0a1pp0idw6zcznaYBZttoVZC6oQPFe9FsdYRNhqmNKrIK5LQOpCwk1Xn6Vq
k4smo7lJvrUgxgzUekzCWIXixo22T0qH7nRn9MbjoDj1ES2E+kd3lHaDU9yPovMtUumypysPBoqe
DBl1iCZb/Sd6BIDK5KW+7ZPbunLte7LJtuF+9gNfyL8pksz6TqtutS6Hdm3rRx4dMvNpytD8sOuS
zXWr4dn+WruMWdrdoA9tC0E6mjBp4ZTRVgW70nUh3KsAwCwYm1v6O74PgDd5Z7VLDEsLP5RK9MAc
w+y1JvsscLrkKEcPwA8DSExMTon6lII2JxKk+3gKXX/B4spXWykHQ2QOSxazzW+z6REdBCDd9FF0
dewkFiyXp1O08sCdLIUfQLBcyjLlNJ+tEaFhPN2q0hcYfDVR2VQkgrFMqW56VVpETKVyXyRIgBnB
ZmGBF2wc7zJdL4WxwxTIdVVXQE5rb+3sRyf5teqH5W9NP6PP2osmN7dvRxGfBudehZmALU0FoM1y
l18qcAYgON4qkKrU1FGUz75rnDx3ANQ1BmjCE1GzcVzZhTjGlfVlnGVoG8PDNKzvaFF4pE02PeZk
8bgTKJRzC1yIYkxjxmvRGozlpdXnft2mh7Ax/Ot7JloNYxp1L5na1EJEn9/OyuukPFrzY/EfnoxY
iLGg9qPWjZbnyy2iA1ggyiUgGIdHNOHo8b5oBa6JlyZby2AnRBQASRZthXt5sjIPQ9KeHYKf1Fbe
W7N01JD6bTx7gG7b0Xi6v65E3ovrQjZjghNg/mx9gGyZvIF/dUgPIC4r4xdwHTXRc6jvWu1xovuh
8oh8rxkCD8LxVhfSGYtMtYgQOkK7eUjcSP6qAR+fRqETlPJLWYkgiUTSWKO0syhLl1dXZ98p2i/S
gy+jAGtqfkQzp0Cvy5czQR1yngjdCOb7QVS5fMvKD2tJpfZWgJXpE8JlCu47lHaHNryjSYQyb/Be
Fug1bZUHVLtuLRIDmezt+idwXOfFFzA3QZlbkq2kWG0yojPJsgYFDW61Arh3qnvXRXEVu1osc0gM
Tc47ucBiu1g/RlK4qYh+0OzeSdXMjfKv69L4C0PzCW5YDVPBzDbK4RyBhQgL0+mejN5comlxe10E
f0F/RTC+JYt7GkgjRCjoCx1Np0rBplSc0n6bpC/XRfFPIDAa/285y3JXlqKoEfAEFARf0wGFs+Cs
bJqz9YVKzF2ROfqB7LJ70a3KwYfEpbO0YYOKBHg131AglDFV+hgy26fOTzzgwwMF05VAU+WizOsv
3Oajn28qJzoYN/jFCbZ71O6E1NYcjIPLD2EcAE1hlkOGD9FvM/clPQLsJTdctfWsE9rS3Wn3A2Qc
1JGeimdtHwlCe+71u9ICa0jo+I1rHbs8ZTtAWMvaEYi+RPVj0LIaVODqeLHhhc4ZmyrHOgVU/qLz
TeWhvXj71oDDdpd49oPy0Pogf5m2Iqx4vnFZAOwBwCsa79kiBbRLB1XOcH2BS6LBUFVpLP3Qs5NM
/TnTG0fHQJ5qhL4Rh26mqE4J1pNO/4lZBcG7kHukVl/C7HQUKWMz98s7CpNyA6BWC8BaYUi69gYR
ixbfqlaymI0FI0xaKRNWTQ7F6YyqTH+X3LU74wkPqdQxHM2NN92X5N0nGNu9fpxFy2R2WVYHuzUi
iJZMdC0YmLZpU6+uOyfpf0WDCOGSHzqsVso4jyopQIJbQdwkvY7Aru/ovjZ3eQB4K/JkG3dA1HBi
KlgjN/KyNDDsAVnc+ga5Is2q0ZU1hAZd6kxI11tGdQ9gCUXIarl8/rdbdCVp+ZKVb9R1CrgpAkkh
Ck8x0CswiiGbAjfAFwKQFfC7WBhKYW6v2GraVJfz1h1ahMJWtUkaaxPJjXfdMvha+0cMG+WloAac
UxNixmyTSF4R3KWNN9iCEodIChPPWYCmi8asgMbSnT79bu27pPBC+98DocNvg/P0f3WmMafZwkTD
pACxxUWY0+7lJv4p9QV9LdLkl9JrkcDgeGaO6jFwsYEQg9cSi+Qay1EjdWVVu5rUBU6QSrcD6ISt
OP6VRtl5MqPKA7Z14csFhhWoOdS/r+8dx0SAYikbcKIEaMra8vuVHZYTZjiyFvIVCqYpNJeXfjAN
n4HUiGJUzp0ESSaGtACdiULo4l9WkshIcUUQCtwkErwWWd+7NkVc3mrIG+ipQ2S8FGsdYwfXF8hx
WxdimWAxKasy0BSIpbWJ7n4/Nj2SYrCzwFBLv7kua3GBzKG+kMWct6KuGz2RoExMxjoZAC/jandd
An+7/lEii52PdgmpSSAH3GA3BmDwhuFYp5/XZXAO2noV7Cib1cn2HLTQWFj8jmvA/ES4POXwtqUi
8PJFH9/0BY5hdKFi8hs0x5cmIRtxpKP2jr1JDkMmg83wRBM4XgWN0Tl4cDdRmwu2iGsOK5GMFcoR
KjcZuOhc0qtehaHAWOke04J6si65bSnqpeDqciWOsb64q3vk1CAu0ydHC/ZGj5mgydVEpDZcOehk
NFF5wwwF2887TGWhTFNXu1aWnW3Qa+rITkgVQoKCutfNg6vBlShmSbmR2j2m/+Ax0CJv/TDGXZyO
AHoDTbchinf4sjDGLAPtCf3XzIHqVGuo8gKmqGudhTbXH2aUHaiqYhQGR6smo+B4/Wko+GaRoCr4
X4HsVaabUlf0Mk6wqsh7uSIHI26OTSjvi+6tjegtmOkcJTJOJShGNUzrXVct93Qv/A/AmQXLCOsi
6ZiBHZViFzOp8hIKYOb5M9BF5ClcW1lJYTawzNWyA8wOEFBsQNr29CRHyaZLS1DplIIAhHu9YaYZ
oyjAAUQjHnO9gAphqMMcsqTWV8FTlaqxk2SeisE7gKJboTeGmkP+QznIBmYiBl8wbWp/u1TVzqB5
NgzwK1OwGY0BLaFa4hlSK8Ar4vqvv3JYqCfMUQ5BLvUAQUhtN9M+mgKsByCot7ZJ0IOh4Cd4Sfzr
JrJszjcDXYlkoqDRUgtd0iAyw4bZOOcpWODdhn4kSuHIokEVkTQmGJqtahlWhyLJ4KiowkoPhn2O
yGOEIgARNH2IlMk8bQajMEghQ5bRU3+WvKnYtDPCghd08VFMZqbCooZIIvOiSSsJ3VoIqVxlSjat
3gNLO/SHWfHCLtsHY/4MHvRbUKV8Xd9CbpSw2kLmTCjI8PRWCbEhAJBzmnkR0Z3rIhTuxiGoI4hj
l1wSo0y1MOFd4glxAjIc/UtN39rmqIWeou5QgKuLXQ5K2BkgWsm9JWO4AHgk+tHs9loF3tZYcGNw
3drqYxg913He9FOGBffGQ95NfpWivi1CnOdqdSWE0WqmDYk+UKw4TQ9aPaLL6j/MoQF6CFjghNjo
bWG7fE1sVdaC8N2VoEKl/2oIcO0LB02Jgt3j6mslaHHgq0g5JVpQJRSChqp1SuRyASavGALf9V0I
OPYwCoOmRPSTAKHyUkiNlAimOxZHQgZX6uNt2ZFNaSuCvf++LZdiGA8imXGopcBKBy6C2vuFJQf+
FLci0L3vV9qlFMbcJZBWof8Ni7Fm1cuTlzqLHRp8DvrH9XPFlwPUDILaIMZyGDnWWOlJZiD2Ia2x
BejFrrZNcPQO7RbTdr1Add/dExal4lW2NFLBspkdUhf0g5GMNbqbWieaHjUk9U0vQp0V+BV4BeDU
CgyPu1kricxm5ZFmpGEm4z4z5hsT2aXWDu+va5Brdn/m2hayYN1mbLs3x9KsJyxK0rLPohjIa0rM
YBuktqi973vsCDBgsAOAfwKcLN8q1lklzaMyAQ8tScsDWrP7VrshjerQd1U0kchproGshaxNR3Ov
gTbfy8PUNUguWrmBsHFylbeN/Dg66j0Y944GOC8c6g1vodt9CuFp/nRCXUYDl3KZDVOaOLUmQ0dT
sfNkHbLTfNf4822/uVfcDH/XOcW2w19jWM12nnQfWdnXZiv5lqf7td/ukhcgRDiyZ7vlqfRaf3jV
vq5vt7p8wbUvZE9MWdYdZgDwhbfRNnqqXk0/ci3P9vEFR1TlvNaZD5ajPhTOIdpqTi+i7ft+E16q
aLH5lTOdZdp03YgPiJVDjclN40lJ9iS/mzTcFALj5oS7l8KYSyiW1bCUZghTM08hZ01Hr0TsyBaI
cjdB9VgH/iwCU+aa+cr0mAM1DT0ypTFMTwcFiAYakhn4JYgN+2AnnMTm6RLE5AvVCgYsDbaqH8pW
0JeSiSNVOqOkgYsncCZQws7gou3qY/563Xg4rzEir+Ux5l3EJqkSE/KK9BkQdJl8k1cfeP25dnmW
JmccN1bnNiIQSp7f1UB0ZGK4GO1eLGHdWI1SlGYYaEH0FyQA67EBp+grke2k1U7FGATZX18nzyei
bR/QBGg5AdXS8kErEwWO2pxOFAJb1OTqD7N8GQPBOeT0AROQ7vwjg00cUV2t1LYGVwup68e5mL2u
+9Gn8QfJgYcyKXdKRY6VnnmyNWwpqibp/GrKmuBG4wzSXX4F4yeTLI7wGVjpAMzCSv+kQXGfj+VG
QWdpDKT4IcRT5iRJ8bbugT88Zv+6h+hSPmNQaalgpLaAFoze9mlVOTN5nZWTntyZotYznhWtFc44
vrLoK2qCQtKVkXesq9oJTU/rvrRmg2A7bXZm/1+cz1oi4+lKXQPzzgyJ6fSU0C0AVcIydyRgbrX9
c2OGfiS7tfzvc56XKmVc3lgjIJkXqaP5XBLbIaKYS6RIxsFZuaI3zQKY1xQzBpAIMAYGwGMX8anX
wFypBS+FVDhzoT9cP5U8Z7dW5+J4V6dSaoKqAnsv3IAG1vjxkaQtsC0A2BH9SpJ9/O+zMosekSMB
rRImrtnQcm5p0mQyTDPMf4O8GckYp7C9XHm+viq+r/krhjESIMT2irmcgHZOdsDzOpOW+LJKBa8L
XqC8Xg1jFSg9h3KjQYzcPBTDcilpYJ90zcTYXV/P/8el/F0QYx4aDZYhYEiqI9DhZa2vx6/G7Knm
VhvcWd8sT3jdnSMPbcOOQPbirtjgBhArCgBKAA+I4Y5LE7HGRilnEmLgKtOHX3lKxq2Rzsm+qEwL
mF150D9IFWle555Qr6+78kCAoOXXSS7qJudFAQR9w8rCE4FC0mLMK2PVMqOLzTrCgBn4aqLkaWnr
wCsBw6dmLBi8+IPH823VK1nMdRWMeh+nDVZt1p0XDzNkQticPNPUcGv7PdcAHVUNxxa0mlQ13k2g
BsmAgOjH4ST3vyUr38D895n801ZAeKnYW20ElHUcPNA6ObYNGJZtET0Cz+z/NIZj8BNPAjYPCSEh
BuNbYBEinxTXfiyjVh6Kuh5Fu8D4fCmq0tRKoRlJ/gUsVDCEVdKxzGVHFr04RJKYY7zAlyZRDkmY
X3BLAPRXT6X8FtLIL6tUcGtzHfBqv5mzHCJNRroKtlVkm7Z+lDqXksktDMx+6DGgMF6V+EVwsJbR
q2smxhxqxEiSORs41Lq5BaS91PkykLASww1qr+/u7QlZLBHnGj9EWq2Tcfg2DeKuNaFTrbo3AfQp
68esec1mxW+UcFPULXoQkJi8nyyntg/ptBEsmmejGFVH6z9CQOA1Mnqm2oQJ0TZuXF054Vp1B0AA
kmg3JzdwJqC2sMLG6ccH0AQZw9NgHwz51exKgU9T+Zb19ysY1ZN06qpBxVeYt7fG++RG29pL9g0g
shzitogRncGT96X7Ey1Uzm+UB+VN6kmbzLe9+f26Rrg38EohzIYodO5r+DXAJEmgkVSHD6RKYuAK
Tl4nU8wfNt4IplCRAlSu7f1VAONKMRFoR40CqTXoKIoNMIx+fdg3sRN8RXisApEOCkB3j1OHLgD9
9pJ46lVkCIyDjdU8LbMIX5DWjkZhCJFXViK44z+NDN/P2D/rZCfJS6TZk0yHFHkLFOxup25jx9h/
1l7+CbTCr8kN/eo1kBzLQ2fwofdbB7Nt79rDTwU9RuU+cwcPDVUC7QNB6rr62axXB9pBq18+KxwV
G0iQlaFvghTYLGVYj88g71AelGgoBtccovbQdHHUOEked7+IkhDipMFkf4K/JjkCHco+y2B4bp2w
sMl0P49B+172KT3l4Mr6QKmh2mVmqLcbdUhtqDhPLSek8myCM5gGwFK0MnoIE73d5WavHUuTIuFL
JeV+xJTjIxIbMfLAAKPdBVFlvebNEBzSOpzAgjMEnYdzhGS6Nsw3hWln2yJPp904zJZLJUBYD1ZX
nPIEg3XIW9felNftsyFX5qnVhtEZgXiWOWo/gyCpaoo70MWZP9Dlb53zbq46pzEtNfHksjeNTaCT
4qBFYB7VA1P2CmLaAOSWCLLHjfYet2l3V8Kec88eQ5D4lnPhzW0ePUlJbzhZlFt3YCWfTCdFmwqS
MVOgbUHfpRfoVZyMnzK0doxoiL4by+zkEEXDCkRU1I7GHSZdg70OkloMdS2gkZ1t1y/W3E9PQO+i
d9Y4RrdVp4XHsMFhSQoinbOhl3/HVO3vkRiS3wEia++BIId/MbBqtGVOJp3ceVLafY061yFM0ZuN
yY9Q81D4sp57uW/PEZ2MCqMucvEVAP5yE0RGF7ghmiZ2ipVXQDAJs5ocumRSDEeNWrvYIEtGOqDE
Bjraz4O0Gx1UmtTJsRJVeZjGJrwngRoh71llwU0DDNs75ADAmmBQK/8wawAROCVIx2MovpYsYBGY
9k4mBbmTg7Q9gN1BOttGuzQNyVbig5l8+m00BnHLGWx72+te8U8y8drBXRzYKtYjM5KQqYwTop7j
B4SZH4l3lx4C72fhxFv1tgTt0utwNMGWgqlF0UQ+h5YE75S/TtlmYpw8akq7X9yjtf3skK/bRY9g
8JrvC0d9n33LT+4xxmyezNvgBuCtaHoXeAhuNAKGAAL6YtR32crWlOEskxBglWpbEqed6Nkgs+UH
3fAjT8BLUncns8Cm6eW0v654TsspgNmW6cL/DSKZqxGw+ulglD2WLv1sO2D0niI8eK0ATO0Knoia
U5uP6PqUE1+NPkI6ogVV1NG3iGD3fv0JzJU4ahEGXSJ8gklzT470TUoeJjLe1Z0om8B929gLoTmx
AVnBRiMx1YBNO+bg2FKaTaA1qVtaNphMKNnUWo+7z5AQvEtIb8sZBRWHgoRcWRaChA1vvUjC/fMV
jMrNti4tGfVDF7W9GzSub4m0n/MtTQbv+uZyw56VIEaxPUaRJRQpgQRBO6TNu7R3qiQ46bL03sWW
08+ig8TNFevALF8a78Cqzj4epSy10dKYYJ4NDei4U0EZD/sB4W7bhngiev14Tkz/369ygchbYNIX
GlfmwUraSe2yCTLl+nMB0h70VwPI9lb3qos6kvjrQ0YTLIkWmmnZhEYYAYq5qaFRQ34KRxfA3np2
HqXOs9B+Z5JNDARWRREskBc9YHAceKGAJVK+EQj1dhxWfVsA5GAuHB2DiVEb+xXSHNf1yBWDSWOF
gDIWDM2MEwy7Kad9gKdCCb6yFPDJ0lltf1+XsTzh2KOur2QwTzzkEDRbUyEjNCu6Ueq231NgYQsU
xjtgaynLSleXSTBNWkcVSOmHGsMgFPwkqTuoXj2KSFf4BqEhuYXWA5RQ2SHt2CiqRJIgSh9qfx7w
kMCFadHZpU2512lrOAXylVFtecCTFR033o4B6BI/BB4NDHeX60xqKy30pQxUSqdmvE+DcxEK7gfe
hq1EmAyeSNgVtOw6iKAgPY+Qdh0y0agF7/KDx/hHhYw7nBU77eiAp3gqnXCYPW1K34AG85xI2YcS
wIlkxKlaUSWVv3OYqEFhE3irOF+XytNTvLcqA26jqneB5qTKtrc3RMWcOgDmgRyKNjIMd143f96G
oUkGTGDgI0RNlXHIoMOQChUvMdfWHjDZXOeTY2iCHePKQGPhAg+HHxaGfMzp/D+sEZkRHqm6VfsK
lGC/ri+EW8XSV1KYg5y0FiYKBmgvLsESMIFBpEwfaDDeNsRylaDugQpVe6QfvKHWn2zgUnrXv4B3
t60/YFHD+oxXgK4rc4RsbTq9GRjSHmd0tWvVTu7Qct2KUghcl7JaL2OkwHvrhx6I18C73rb9Szy+
tvFLLwKa4bQ4IcGM6VUZFLwoE7KoSkEe5UrZIRCcu/QLaNpfuTr5CyW01oSnnvzsae3EHZrGOi0+
EBWwSAtlWEGbAdMrUeJU41dlKec4Bt1kK4pbeKmL1cdZjC8oTKONwwAqH2aHxsfZ2nZgCQa2GYgm
vLoQZOj4dmyieAjIFNC/MdeRardNEC6qKKzJqQrFq6VyT4pCkNTneh/jrxjGkEeiDCDmgZikf22r
225OvIlsrMzCDPsOtGhm0vjXLVe0MMZyp1YJaNRDopzPbmuFmWOhObxsR5FjFQlibDaMjIoozaJB
8znVb0bgmFcgrLm+Gq7+0AS7DEAs+B6MGyVmWsXKAu0coD2pSV+HBIQvidcEP+Z4iwvQafCuvS6S
exYBCoaJJkNDXYAJ+LKq64xALeF79I1Fre3QbIl9njplc10OV3/oWsacEVqncUFdupgUgeVcppCj
o7t9JvsIWdNOSv3rUriObCWF2aXcQhokmaFAqlenogGgRthK72B8mR1V7e7LMBENvfHWtb7TGf3l
SjBI2RI26MBTq9PSC6djFP26vizu/QrgUJC0o8cd7XjM+ZVDJQMLJaRkafSOP2+V2trVZuUnwXwu
dA3dZfeFimxGFpWCao5Ipcw1W2qB2o8VAmbkUDZl9071xG1kZPy68KACu+v6SrlucbWBTG7VUkli
gNwC0SbdS8pzUh/0Ibqf68Ery8TRrHh7XZ5odcyJK/K5T+Ia8rJm3OSmdlcZjUOszI/b5GYs1Uxw
wvnH7Z9jwLp9q0VPpRnjGPQKZgjHp7r5Tc2vUXq4vix+SPFXjyzbd2sFcVIVkNPa6keTJpFTJ4V0
VMLhpOZ57yjjaKDZcixducoBqa2i7NZW6X9yLn9Xq14e+iaGM1aW1dbSRrW8ylRd8BQ5I2hcrq+X
u40YEYJjsYgJNPlLQbZq5KoNaiw3qs453YzpvbKMttSvUbC7LolroCtJzBU3SKZdzCMk2epLK0OP
G/Tzz0XtdEtueBDBAnLtBb2JoLpFvcdky5JEwhMo7pd9pJAUK15ehE47q2cjG/71+CTCpZUoxncm
YJ6SKw2iAPr8aKnDe6KjiDcY+1pYF+c5zbUoxqc0iVQU6vIIJyEglmwMnI/dJ7EawYr4p2C1JMab
JCQsAApU4dIOfW32CuQhVcxLFrANmj2BByxv75Bv1/99I/ilKhmvkprRiClhqHJhikQGG5MzGINO
h9IbCl3kUv7YwLc8AC5w4Bmg5xh7eGn8NC8rtCBAmp6MvzKAGaDJ8BbgRPs2j98C4AE6atP9TnTF
Se3iFFmyA8JCTA+BgsrIXgk6A68fkUXele9hyUsATlNUQ/dH62CkQ7OwRdCtEhm+Xm6A7ZbZftWI
snO8cwJOWB0cQTJGelh4U6nMdG0sauy0XA5oujd9Uk7eXNUoC4jmUPi38UoYY1ZZL5WAlgcfUU6P
Wn+UDZfEpyH3SvM5xhUMuMdYFKZx5vqRWl7JZDYZD9HWlNCq6hLlUMS3eQtFom8reUxRhOg8Up5D
eZei7Rs4Gu15snbKcIjaBzNGseGInJfgHuOd4NXnsLCIkjRpkZbhcxr9/5H2Zbtx61CQvzI/IIxW
ShoM5kFrt3vzbscvguMk1L7vXz+lDCaRaaGJe++TYRhwieThIXmWKvpWBPVHUEA9dAw47WGLN2VN
CQlIhNCIIULMZfmM1cNUKmmhRFCNsSFx548k/yYZ8911a906OtYQjNszKWi1OnmZWPAFNOqhweE/
C7dS8hyI7/8NinF7xGwNvZWwMWro0oTZHYQLvVI/zAkECAfOU2x7gf7OHGOjbRMGWWpgWHBEtjg6
FCnFSf1XINASB/+ygpQLM6BkNI2oAVEZyhWRWAW7T0aDAyQdOUu0deaCg/kPDDOWOkLXYzVDrAp8
8GP9CG6t1yY/F2mLSsnRQoqFyy2x3Nq/2t1fRGa3zQoazeIWiF0+2mGxM39icMp5Kq2bSED60e76
3PsXxiGDVcIEoekiVfrZ1FvcQ9tuxFyCFO0YdxR1mdDDbM+m9Ii+hOtY24mqFRhziylTmlOk0Bdi
CcUdUX4XZpD9RVdrUHo9ldC85KrSc2HeVTViQM+dZKW8B+Hm4Qz21j8DZvY2BbcyNKIxYEIsM3gb
1fswwYHsqgJOsNINEG421Eujf+OMfXNtV7jMhi91HTSBDXDrObHS1BaRaq6tSvbKKrGENLNKFC6h
SE7CzeA69OaeXCEz2yXPeiHOJyCXHZRO+5uZjD76qq6DbLpM2YSzxMUJnbXL8FcuE6phYiHQDunP
WXSaVsOrqe1er2NsVkJBJe8PCHOxh/QPtFVHVMtJ5iWAYKn8Ypp+LRwz9dxHuV29QOi1ac9G8dGa
nEncdAYraGafCFWiCj3iWbaC5ECnQSwzehRCpAMg0UfMXQnGds5Zt3WfQWwEOkBgtteRVPk8o1qZ
xyDeAqJQPoI6CNrpeoRmDSiuKJXVQd2T1528fcH4i8ierr0hp82UA7HX/VZ2SXE7JbOF1goHTGOo
b6qtpkRWlacDtDm1qygD4xXmOsvmqMd9MJWeyxFKjmgYGaJu3wXflOGtqebddTPanNgVHuMBqlDS
4qFfYifm7CvzCFpS0S0L2crM/kIr4i/h5yiVnOuwvGEyDiAb+1ERF1jZFJ6F4HufVqEFzV2vUN4k
sCIMcsl7iGzufPSa45gE7RhEvD+bUBeqmdnOmNlInjxZHp+kuTxFUukbxnyOpadIQukPijNBhBVB
HBkJXssUXkQkDo0m8AvCkyfZdBIqNOrRjYZGeFayTh2jqYs1o7bnavRTubsfQ17qZHFmX47QPxCE
Fe7qS7x05hAQSocs8hm34jjxDdVTRs4dcVmua0Csw0OFX2aO6AGC7LsdQaeua6EqmMy7POSFF7eX
8f9PG3JCn5dRNtIiEpdl7NtdT+6M4aWVeN5me/OvJo6xlZy0szi1GI+eUYSJFGsA91wCGYAAfIa5
20L+luJd1fCyMlxgZvtDfRxFvBKAe7F1A/BozYpbqrs+ruwawhdkp1TnSr+7vhl5U8r4AKMvEiNe
OsZy2dHRuRpQX296jgffBNEQFlpCQ8grMyBKnmajsaxbnhi7Ishv4/kN9fqck2nT4lcojF9BJftk
xAQoJmrHu/J7DclsWhi2GHtBMHLANq1+BcbcJSQTBKn1BLBqyq0J4tC9ak/0vSl4Cnw8oMWbru4T
hIKgd24AFGHaBl/CoHTkcyJOHQ9vib4csvD/SQw7EHW8q2n2EIqTl1XNw78wNw0SjYq8pMFY9seq
LMKsgf6TLSmRNSgT4qMPoyz9K3v7i8L4iTwpa4rgLFqeWm0nmeHjVEV+nJuc59fmQbYaDOMp0NCR
0s5AA5KC9+Qc+mqQo7ll1+KZUlFn5r2Ktpfo76gY/2DUwaB2BeBocQ7lhf7MiqN/U70Hjpw/C8Rs
VQQBQpOMmLoMES+nRqEIqmVDsOslqHGJoNrptmKCl3qVDYqrpHP3eN1Atp8lOK4gDEdw4WNLGdRO
CNthQDdZjU6h+jB3bgtyQaU4l8WN2UL3G0X+6NUbeQPfPJL/4rL9lzmdq6lPMPBZgoQsstLByLuF
bDVNoJLh/w+NbUKfeqFNUwkQRh45AkZR6jsCZyvHdjImkFr3yOSllEcNzxsZsxv0PC/BqAW70QR9
P5bd81zzWLQ2TXM1MmYnaCTqGnHppUTfb52hVbR41GGi101j87q6AmHsX1dEQ5gmjAPxTQtlhg1c
YS0rVoMFI+M9mL5ngXND5k0dsxvSQczyTgZkHgQIL6Y3QZH/C8aKtVEwpxZRAiSkDDjeqk6tvD7l
QeF35BShUfz69G0eJGBcQvsZeAQhEfb5IIlJOATq0vGn6sOtlMXURsG2248QJDDUl+tYm0fxCotZ
qrpq0paYsIdMO+ABNUq1o7SOEtqi9G+i3eBI/zMsZoka0Nir+dJ9KindUaGTHav3Y5ajqb+j3/s6
3UPX1R3KQOZM57bJ/8Vl1k0Vk7GPE0ynDEffJe5I6BMdB04d4+YRsxodc81QwNsbKMvoDNVp0/tS
jVCgVNit5pW16VIenRvPRpjLxtz1nSllGBT66XvkCvrSV5o3FX1O1+2Dh8PcNiR0GUAaCsOSUVQx
Lu+/KkJ+InnoipjndTfjTX+mUGIfQrkhZEFkAMsMn6IB0peWAvWLsLPnAaoqycNs/hrFx0JtOb5j
Q1UFKYMVMPMwQk9USqDHhptbY6Dm/FcTmNQzRtFqcSupEsHPyoe+nyyzN5wBz86yDzy5jyxZCdFZ
ot+PanU7ZSKvKfa6SUnsIypvdbXpU6xxGz+1/UEz7toivInTZ0LekppHlbTttAnqp2UkwVAG9tnr
KNJUlnWKM69ORbBt2n0B0k2lsXJpP+bvE+pszJBzTmwaF7gP0PKLgo0vZaxjEshyVMNpI4Zj6aHb
tN8a5WfFo17bDsKtcBgPIHRTHDfoikGp/77M91kEgcKPtN5l/d0k+ZKMs/ZH3T1V6d2k8prRNxdx
hc34BdWo5JYsZ7pS7VKC3rfkuUF6szO8jjpiN/zHKWX8AikbKZZawNHsZxWdVRB5G5ecx+W/edqu
BsV4hcaMSVoqQOmTea9p3Q+pkzlX9uu2gZzWZ3NMxdgs8wgQUVU7aEuyQJJSC7dp5V13cJunAwQ4
ZXDrg43sd4v26tVmmL3cxkv7rzyCCUVVTiQTn0mt31+H2b4tr3AYG2zR0NwFCnyMMrwgTyIpbhx5
imS1GnXF2hG6HQmssBM5/nvb9le4jP3Jk9A03UIqUaNep+6rm2BWQAeSOAFIdfOkdkPzvcnDjzJu
rbJCm2bXHHUdpbXXx7+5nKvPYOxSCeYc3F6LL0u7m1ItDw0qhrIR5E4Cj3Z680qzgmKMMzPRMY8n
GMi+sh8aDAcNILNaes3wounG7j8NiyU5TZokyEHJuxAQejSMbGCZky2qnKvnphMxcEiBMMhYHuSf
N4OqjiTWBxhpNflq8xNlIGWRORGkZtqnmktCvnkSrNCYtTI7PWn1EWslDm9y/UT6g2w+D0GIis5D
XnpTy9Mc4gEyK5Y0gaAWxTK8PLYosXPhJNWyVRfnTHE14iq8mNCm//o7QrZhVwvDhVgbFfGoILQm
hBvmuH28bhnbdQgrDOZSETRyg5woBiWm4p0ZDabVpEVvgTMWKoXpeIbQ3gVtPR9LX6utq/NTE8x7
YWmBq6NLVIPPoa7T2C1SJbDzHt1xYCbOrNgMBM6Rscn7AUVdcCYZkJcy2P60NBBaMdNRYQ395kfS
UH/RgtDSAhRNsYjSjeQm7FtfBRtCCV8sxMMe/Xv/JhK0/gjGP6oICiKfio+QirtBqNCYX1sZyJU4
q7J1x1zDsDupzQQlS5a2j3lfG17THOfhmQgE/R6vTfwkFjsIxlQzx/tvHzJ/9q8pf96/ARrXNHT+
LjXr842AZFFaqmdaoUfo+vB4OMwdDuK1MVi+sHNHcDor0IYEbxJEHniR9213pC+hd+T6iMjs15So
BYqkMBydPPVktprM6cCzo0+uNN6JJOeMavvshDQJhHxkpGDYBzEd9DFIVCxamtipjubI7pghoziG
j2N4GvKdiYpXAc0XOY/xbtNPrICXv68uBzQyhbRYOujRTO0L4+APvIaSzXNxhbCs6AoBTeMa7k6Y
ytFAUGH2ShI4ib4rVB4Zw+apCC4TiCabpoG4wmcgPY7NsRhgGnl4r1VuhPS9iGuo6kY976zftMIV
FDNrwSj3Yr4QI+XVHRodLNKIVkb/uVgj9tMKhZm5jIYqeriAIkRHE2lmMAikOa91avNkQqksaA4W
XXu2qjQcUHmEJhh4JQkpiug4xTb4+9EXczFTN0b3ZaVwjvpNAkykG1GfiHpMTWKJ2su0T7Jk4U5p
Eco9affTLXmE/M5t4ImO+AotXdzi9vQXbnHXfcfWpl7hslcZuU7yWPoddZr3hu5qKMOMb2V66CRn
iu+uY2023q/BmMMxyknS4+aLw9E3LeoidE3BiTJb5Da7yfzyAC2SF9FKnyqPOiALUwPIS13/hK39
sP4C1iW3rRIRFeYzjx6aW6cJYahHo3aI9H4daDNbuEZidt5CkycPFEhyfIBL7qbOUcSDpqFOQdnV
xKsgZlXx4kObPV1rVGYTGkZP5X5pEQXfwmnGvf5BjK2RWkh5hC/tU3B/aBUrtSPnPXApL6Wt8IyJ
2ZwyKvXEHprXtmmFXvBIbuOXxtHdyEXuzadY0LvYQXOqXe+1+8oR3sACs/eb1xLWXdrNDvck0zHs
eL9TvtWeeCccIt7DaMu16+iHhLSXjB5nVuYhJdOcQOkYZ9h4DqLRnrjH1pYbXF81mHWv86xNxQmH
B/RRtAkVU5kfcMveN993axRmnWvwzoDGAihoGxWN0dLTU5nZavhD6VBAkQqeKbmV+DSL/mB62iS6
16176/xawzNvBQG8Bi1ZGiLVSrhJZv0wpL8EKX1pJuHHdSTedDKXjroXizw3YFL6dKtJT1P/0Aa/
/hME+yyIu7TLdYrByOB8kyPZDpTZm9PcuQ6zeZ9ZTRpLzDMbZqh1wzJpqifgRY6zuDP2tXzpNXeQ
fsTSoZAckWT767icGWRvoTQce0lcyJCo9lojb9ZLd5r8ch1je+P/eUuwVzXNiJsyWxjOogHVeyC0
VQbhFbqSh1qTv8fGQ2NEu+uI2xv5LyKzASYzqVM1AGJdnQIRt0CQR/OuAZsYoLpbJGEgJsKOKm+M
Bg2bi2F04bkwB4RHTLXoPq6PZHPuJHB0gOJBBtE24zBEVAEN6cIXJlfEmQRrEk9BOjmyoDgVuVBk
6/4bHjNzGZ2nJF66qZPqvlYvQeIl0zE2vmXB3UhqzvVi0/hWg1v+vrro6mIUJ+LS+D71MyqR93XS
WGHCKdfd9EYrkOXvK5CE9gNS3gAJhspFg68tRibe38YF1R4cs+MtFvOQJDSP5UQEVIF6ZxN1K247
f5/GB0U+CC0nt7Q5d/KipKeDze5LaF5vmwlsSjjLdepo03AjgUisKjgD2r6TrVAYc8hVuQSTCjaS
cQov9W7eIXu1z04l6IhiC4nbwoocZZ/bwinzxMxKT4Yrc9bvN9sHW6IGmes/I2WspO1UQa0TbIH+
46LgUviMur4fr4+yBqJz8H7amq/bsz29GG5nKzezBp1MlfMNm11C629gjAixUXD1UMxDN1m5kw22
dj8eGh8qnN+rj/BOcZMSQpwVj29l+8a2GjtjUWkuT6SpgAtKcEOw0P13aHfyj+AHuKGQWxI9EO5/
R5b0UqJSWXczXvptc/Os8BeLX22eQFWTxAQHnK09nEywh7wExwH8SzGQQe913x2Ce/kczBb9ft0N
8XCZgz0mTamRHGseD1aEEIJ6mgW34SWBOCi/b+mr0ekJCsDB+YSDqf4eByDQsZO4t+aK83zbejCu
jOf30b+CkbUmUOKFa0OjmZ2G+k8F12yQs1qi8msORdz8RcRteWWzm87o79L9jvCtUNV8rsN+AioU
doRAddIERHqpNRmPBHHDqPGur9imFMF6lMxJRcvMFLolfjrZla1DDNDWX/EDHYP6GXqxrftN/A61
8HvhmPvtkxrb6Z1wnPzrX8Hxir9bN1aDbhUIi5QC7KaSCiuIEk/SHaLw4iY8FMYjFTJeUuFiN1Wd
WwGpoJ/20ia8KyFvARfrXY0lrfOlTAEoYvzRgCW1c6rwQ0vcCSHCOHauT9wG7TCYq1CzBeoE5F1x
1fiMNmk6+AjHobVBsuYXrvQh4PDHItJzGFnT4EhO6kS+uAdZ6jxZ6iv1ISzxIX6Ez4YX8T5meWh/
dvnLxxhIaqDWBdE9xpbaSKdkDguYi695hR/4+8wmoMHxpHNlN8gHuKrTHJWf0h6cFbkf++SJcFz+
1zX+/AnMyTfOwVRHGngZu/jGlF2Z7I2aY6xf3Q8gQNWEih6kGRFK+jzlWaNKlVgsoyx/dPUvE42e
0fxA+l/Xl3b5N18mcwXD+PBkrMpQrACTIt3QfxeHfVCcChlFySCkvA61UTWxDElDK6kKjkyIk38e
UjIn4xwGwKJj7Kfdj1klKCF6b6mG4D104sgAwiEdvJ7Jz5ZEjo6OENC2OHOtnoTY8IT0dqTJI+ej
vlbuff4oZiOpTRYEvViBDQtHJHhcXCGzzWk/4epCXudqZ4hnhVcJuZjHl0k3QF8GDjNMBrudxNqc
CkVuWjszxLskIw8pah+vj+urf8CwVhDMsJQwEcapqltUgilgtLMHyRfBFVzS/STchGisvw63uSFW
cIy1Np3ZCmEDOCUSQWNW2mHaQOCBl67YtNYVDGOtAymlsQswcSSRdrTxilh0JEW0hdEp+3/8+MUM
gm8SXgbUW0glfLZWOvRhDB2JFlqblaVVBExF7sgjBdyI9WkiitZFJGnxhAOV0mcUkoOfCrfH1q6l
X6HiNGlqKeDnQ/hS660stkPQqMq764u1ZX6mZGILglsSb1QmlqrPI7hVNSwWHt52Wytn6MNxHOSW
91pDLD58dTwJlawbVYRhCVFsC+Elja2cgva9fLo+lC2DWOMwixShZU02SuDkIJ8ymksODSaUPYaF
2woce+BBMT6/kgsJvbiASuTcCQ2wgss2FVDLfEyjj+ujknkrxHjKOk8IysNaTN8Ob4pWtoxTu1dd
05Yv5WG0Mye1EltyZ//GuIT3T7H9hHeec/0jtjzIemoZD5LV3dAh3QzL7HI3g7rmXHhDZ1qadBCo
I/zzaB02wsoomY1Q9WicKiCaji4F+VGQZ9uIURFZge6A46o2TRM3PTBIol0MUkOfTVMaqhl6312L
AKQ3K8dSPRn0feZZy+bsrVAYT2WayJfJXd/aUeYPRr8TBM2KgsMIuu/SuKW8goiN4gFM3wqPeRPl
VVXqQY9RFXh6/UJ6JHtVHPFOeQHrMgWfKrWF58kRd/K58lovONGH69aydQDAR4JHZSHlBJnr51nt
FU0YwwnjBbW1lUDGMlJtwmMd2dwWKxDGJOlEQuH3pAZF5IjyS4QmxuvD2ChtwDyC8EMH5SIeLCyd
25ykNVi3MY+5cKmK25x+q9E2NX5E6o+6v5D4hpQnKviJ+HgdeHP+VrjL0FcOM5ClOQmXHd/MUApt
QkvTcSPK7q+jfH1sfh4ds0pC3UMvBD2QqJs5q8VPdTrKXWYR1aII2iRN6haE87zd3G2rcTFLNhZl
ZeaghbWF5saMv0X9iTbfNN5ZvYGC6l8Zvcsoyltq4D/PHlSjxbmVgVKi2CWG3k06FCBVv4Asm3MK
bAR7ALGCYhaKJqk86DmeQqNkmQ/gnp530Wn2hZN6W6MAZU/t6WB+k26vL9yGO5HQ3goNVPV3QJkZ
YNkI4HIf4tZuy5OBRkxQXc+QyVClwh6oC3Gb63Ab1vgJjhlkqwwglk8AV8rHTLiX4p3E5dHiDYmx
xZGg6K4CFYRda/cI/QsQP+hPXer0eW4HkSv1v1rQXRsH0birUcuc3zbRpaFOB8cWcmZ3IzyhYbxL
rB685prOdjFKDRTo5yHBeB16Vi4dVrZ4V+176Fwd211433mZYAW75JifCbQSnxoezevG5eLTBzDb
BA2iZaol+IAx8ILRK0MnNL/15rkMeVq93LEy519diVEaaYCCJHEV70RtyaT/CL2fyfEj9uIXZJKi
Pb0drPzYWdFj6b8PHCfLGyxzNhpGMeqViZXvMmdQHYg4WXXmRvRNiZ+v2zEPiTkVU72YWlQO4Kyf
7D44VOnNlN4300MQ8Q6OZUcwT7r1ArLMTJBbVVTwfMGa5WOtvrW8RMVGClCD9C3Yk8EMYeDuzgyl
UUsZAVfU2U3jRQsuZoPmCq9SvDk/TKODwSk0BPsjr3JL3dimsmRiU4DWG5Vb7GMhpBCAS0e1tc1W
ARPwno4jYk5+DK4GGSwqRmDFiU1NssvKA+1PQngA+f6kHYhyHrRXMtxFaNiRJ4hXUD8JnLjo3bmx
BvGQzB7K2vUZLx8F/Dn72AgOXTBZkTG6fYNAfS7YzfjchyVY2d/lzk9R9qCDihgS1lN90VvRG6FG
iQcTla2I5wE3LAeMyyhuNGVcBWT2REFApljURHEPgAekoK42T0mC9mO3gmLIdSPdmuE1FONsi0Gd
21ReoKJjRJwG6SHkWiPBMahDSo5n3wQDGSkBOzzOS5YInM5Dl2YKwNA2aI3Z7IkCsVrpVRiORXeO
y9a7PriNk3kB+oPHOLYOjRoR3qB4NQnPol45ivxIG+Kh9/M6Dm9cjFeTDPRSNWQZlxZYWZN5hvxR
aKC+CH0Iwu0N6K3/Y0Aol4HxV9fxbFHZKKQgh0YgE2igSrUr0nIfzW9TexLy6hJJbmBfB9uYRTDI
GuBb1sDqY/yu6VjdDrNcB1s2NTtb1gJ7Kp+mYEZkwBtyjnVsnPufcBhTLCUlVBtR7+zcvIzJKZUe
o/75+lA2HOUnCObYV2bFjJQK89YGqi1DJ5D8c0lXRGwUpD6XyKn0hb1cnhXkWkNMlhp2Ly0qgvsy
vM9jzp1hcxwrlMUgV0vSS4ZAIhEoCfyb0mZgFt9dn6nNxVghMB4/FkJTLmcg9DJ4y1EDNiHYhTjp
f0Jhq/hUrVDoIploj1qC3pL9YEBqjMdezZkslhvAgGKDrhYYithpl7CXHdB0OdfHsRVdXi/7b82t
1YLUdVK1mg6MKZ9PETmigsoe0N3eTopTRhB8apENCFGRC5bGFkLNlZTbYyg5YQ+1ikFEqdVDm/AS
BcsaMdeCTx/F3NtzCES3poDZzbono3iopjOlULY79PQkJS7k9K5Pwqaf+GsyyrIOqzmIA7FHlcFi
lNEA/ivTEqKXVIbCO4dSgreezCbuetNoSnPZxCj57OrqkOWP10fCQ2DOjaKiJvopgTCoINr05Vbi
2P1W5PXT0jAnBonSGd1MmKtUEx+NOI4tYx4MqzOn27EXXDMxvBElwm1zb1IeIwEXnPEeIZ0lzYBS
mS2Kj+gjRR+XXXWXDBry5GaMTXsQDjloBa/P6aYxIuyFsx9Jhy9ph6Y2CFWFEJoHcFkgtIjU2BqQ
jh07K30n92L78zreljUqCjI+CDSD8oGtmDRGtSlHE3id2f/K6uJxRDCsk3JHVLgTKm9stDUWM6FD
a8joO4l6WzqiuaAGrc+xfNdPwcOTfF9/FP+89EFT1nCMbzYCNY2lHHD9h3iOnvWH5Dz9rEyrPOiT
rbiOtn/W7qhzfT43rWaFqi25rNX2BslzSpsUqHieusOvPrO0E/jeU0h9lbycL2fxNCZJYEhlIeYj
sJDpdHIQFc05CiDuDdW/PqitU249pmVhV2MKtThN2hg4mWLuSaoewiGyh4kXIeLBMI64k8JaycD3
DNoC0TaGmxjhNV7YfqO09pNVaItTW41lMiZ96hYQYYdshF+/xo/5UXLyQ/GqPsTE4jH7bJ5568lj
/LChELFPlkVq8mf6rlvkrXWg0e1Gfg8iAUv4WR7kx762zLv0+b8tG+Of4TfTOqqBrCgfg/EsK+CN
EZ+uY3CHx7jofkokQVxsg5wUcLq/ofn1EN1oudNBR+SueJ1vxtsEeseW7BucBNZWIHi9wzXGoeDU
JuFYARuJ8SqzpIuKTLwF/sqColgFdQU6p7/gd/nJ57sCUSF6Dn1G8KxDhpxZzGDKIrNsJRT5Quxw
TC9ZegPW4VRx5KxxovgBcnt5sOs6v5pAMXMG5xtnupct/fUDTIQYVBmZafZJM48zNdNcRQ0+WumS
PnWyUrMnEc0r1hTYEF6fwDQ9B25WuhxkfZnNa9DMzikMakSoGEBlKTlQHUnJzEbrbTLso+QkmJes
ONbVa6H4tf5salYvQ/QO+vPiT0l6J3ikaJYIYnqzTixoTbtK60bDyaiC3QxBLb18RJhEFl6zonZM
lMI1ZW+19dsYinbbXijEylT0vuGODVWqXm28hZGtOTZzgkzNm4HSMqFV7XHyJBlCK26ZQS/rphBy
txr2ueAH8Z7ks9VmewjNkMmv+4dkPAXKRQOVHI0paOV/0OhAMyi84laRFY4536bxBaRsRPam2i7L
3Zhf4mwfT56IFp42f87AbBbsYh0qn89Feae0CAnkh3S6SydLlxLHqHd69WC0XgaK6rI/auQmpnek
OAr9U6i/mMj4z8ekPhRKalfJXi/us8TPm/dgeETiJDcf9H5XELTf+YmCXn8QXvbUItFHo9phexlm
r9dlNwosNXsVm2+FHqHnJbBwKUrIKTTAk/2Uxw9C8a5MjWMGA3pM7ZZAstaYkFRTbxrBMaMPudBA
Qv9NnM5ZfBHKyO6QSZH7eJcZHswPRYtPQbXLAm9uf7WVHZtHMbggjtU3T0byfagHK6yOfbVMyEGb
3dwc7aT3qOo2YgNV6urY0snX5EuqgJW8MHwjeUW5kJdFbmbyEk8b6TUCkQAwFKGYFnkhkdmbmUaD
Wgu7pRrHlvb6vvZap3MjKz2ieA0a47fKSX+qXVjYA7q9eFIFW/AEwSh1Ea9BnJrdmVWqFV0tAz4+
po5sD3Zi5xeoQgfWywM5Uie/+UDm6KVxK85FZ6O+FmmHFTKzMUkxEb3Gofa7Pihw5ZvKml9oZWW4
utr3uqufSrc5TrtwrzulE6Pn0RId6vBOgg3/8OkzmPmH6mbR0gGfAZkLG8oaduAQH8548IrXp9zC
Cefox8R6NX9c90xfb0Gfh88cc30J9VpRR8JspE6YvZWy25Sl1Sm88S3fz/i/T+NjTjoxyYZK15DA
yqzsrNrKIfQg+mmjgtkHYeSh2XU2L6a0kcn6PDbmhMtCBeJVBuY0e66scJ97lWrVLgKQznt7Oqe+
ZvN0MHijZG7N6BZP82YxY928UTQ/GM8Kj9Zr6xRdzaTJ0oCEU2kQCNFiqxD6XdR2s5jvy4V/fnhH
yskx0/G9HWRLT8Jk0T22J2lAwWt/lyS8F6Z83XjQBvL5OmiaqVyaS04el8E7M7QUL9/HTnIOnO+J
PzrzPU41C3kWq/GgcmoPXgtd7xvQSj/8QyOG8CLEMg2QMkJoj7AXi0EIp1SUA1yjphpiMRUqUweo
KZ/k6f460Jf1BdDCiy+TpUcOdOvMgNM5LYkaDYi8yZaA/rhScBXZuw7ydYUZFGZPyr0CevMGKHVk
GbU1434GhWg/3wUPxV6xwVJSIHvFq3bnjY3ZodDdyHQK7VtbKO7a+LHUvEHiRHmXf/HJCTADYzYk
QpZCI3YYmBCL4j5NquwFrTwkdsdiKk56F6NTrotHTiDzi5X+RkVbI1ZNW1R4Py9aEqNOpp/TAflA
XwT1rSg/D/VBVl45y8bDYR56swoCrHLCBJq41zlQ9yE+ZK6+CaZNj8ZDfl8etFOy1+yGVwr59Vm2
jFBWTBRbKkiiiczSUX02BzNKBjvdY9ftddF6qa3eVfxmH7u4pXWcdeQCMgvZ0aqL6g6A5NQeI4SG
fdPW7vS3wRv98MY4c8MRy8P/i+WsRsg4VkGb8kEPAVhp3ugUNognJavGTc3LbVAcc1Zy+fwraL/D
FKtnbpeDlmQSgTY60sXw+48itZrJle3lfTb75NLgYhTaLShzrWnHO7c2NyLeAtC+QuWkyObqJwlK
1/KMLpsoQ01rvxuWKJbGIzf72lW/GA14JyVVRam5ymqgEgiKlNC9GnDZ6n51PhjwXeFY3ZTfg1vd
rREOOWe31Gt5dFzbtgNZY+Qulqsee2h0xtxRYgAXmaUP9Q6V9V7gpN/lx9nW7OrSfecs5rLtvizm
Co/Zlpogp20YFoOtyyhlaVsLBah25DeO6Ayi1eH1xzGfrwUIv2f27wiZUIzeBSnJBIzQeKOTVSFO
7eWeAMZbjzjSZDWXydF9YR/71e7XaOtv5Y1wjDkNcsu19cuoCVoa0JuJmWaLAOu0bIxCWZxRelSl
X0b38/q0bg9yBcC4AJSWDRlt4cvbkaDMu7AqNLXEonGfd6hP7UoTBS/I5YMYNJ5UhKBDkNIiyz2E
O1rGILzULBn0XuZcXYZy2CeGYklD/WBo4N5ACwvvgfH1mr+syepzGQcCdtykEuXldCN78ja8z1ZB
vPCh3N2XVrMzPjJvHpz4RrkZbYk4aH53Hv5xCcznT2B7qRVBHZfe9MHO5n0lvgndnRHZpvGSp7w4
+ObiI8BiLFEOPOaY8yDutSqKG/ivGbmufC7P4yj619d/233ohimhz5iga4Yx8jHX8TxdPPLcoWIW
l/ru7GkHJbOmb61FH7Wb1q9RJOnVnNvR5im7wmXea3FQJ0rUAteM5L1azhAlC8AqPblh+HF9iNuz
+HeEzGWvjydtbimQDPMlip7VyL3+/7dOmYXkcbm6ElxamXuJ3pQhHWgFk6Sa3yDoEdya4/2Q+1Ke
njNevcfWaNZojBvMSDmHTQq0yXzpqFe0vKInHgBjEESPtFFaAIjxoEo/2n53fbq2Lo+I9xJkdzRU
6rCSzJI8QemrrwcIm3yHR1V6p4k8tLOYXC35zZH8RTKYLEQxQgtAT4AUQesD7EAhIs5JfMroD4qO
cCorqC5NWyfvzZchyhVbzNtniIL0lmYU5yDl9RZ+jdTCcUCcTjWhfot0P1uyO1G1Uvoc35P8gryS
6bSoKgKHyfGMKiUERFqRExPZ2mJouVcIyKVMlNAw7kONFNUIq2awadA5k34slQztNW7ROL9X9H9+
jP+L/ixu/99x1Pyf/43fP4oSaRQatsyv/+dS/sz/x236/n+5+7blxnFsy1+pqHfk8AISRMTUPFCi
bpZkO333C8PpdBIgAYIXkAT59bOUnd1dmef06amYlzkTURFdXbZkiQSBvddel/eP/n9eXviPX/z5
Zf9r+2HOb/o//tJPr8Gb//jj6ODffvo/WW2lnW+Hj27+/NEPyn5/f3zMy2/+n/7wt4/v73I/Nx9/
/P5uhtpe3q2Qpv79x4/2X//4/TuX6n/8+f1//PDyBf74/fHNyve3+rcVPs9/eNnHW2//+N0PPlFY
P8OWCsllCPCMcYemj7//BFQ13BbwZNDR4NbUprPij9+p/4l7IM9ioeAZ8WGJ+PtvvUFeyY8feZfQ
giBBziOqvd///ul+ukn/vGm/1YO+MRIxQXj1z7U4DnYougJEimLOGrLYY5fl86fq2DYkKCYHo07u
IRp2uJX0Nrdved6mDMOZejd74JPfIcei5LvrjW4+c3kdhEWWi2AdYTBKdLMJoZUhvEV7e1+3j2Hz
GM0PYnrwlrNobwbbAmjjQEZLt0Uwy5wA+n1P2LlwR5Z/jvy7v74O743GP//lEjzJd+Rumm/219/6
f3ENMty1f70GT6a2H/VH0ZmfVuDlRX9bgYH3KYwwIAGakiAKjF0W2o8VmHyi2GhhTQxD0csk509L
MPx0KQQ4BwhD0Y1eOIX/XIKXbsZn2MCwhSGl/K8sQdgv/1TeXoTWWOAxYzAF8y+5SL9s0QRVfTSE
F/O7cPSQd246D2zb0VJYaAiHBHdnG/dKsScE2TDOkOwX5aji1GHjLnbKDxDm3cyuz0bdBF5WF0l8
7HvbL/Cgna1cL2r27ilMm1DZxB37Cq38xFe91iino8BO60lFWq/bQLUramn3wagL3JYSzjZ6ttE6
YTl6qAGa8wWBGtN4TWtaNqmbc41xjF/OD0j+Br4t2yVHKkQLGl8y0GRjxqVfVnRqwgetydimtRxc
tPKWBfyN2XWvMwD0Ew2LBJSpnvUPIW25XFFcAbJiOc19DHsMgb5cgxEINYGGT7AfAdNtCuLtypCE
twZoGhxTlSErn3bmAKOi7yI2I/V6SWTyYp0Fr4iH1tg0LxlD7O1EqEYXimh0bFrVIfGaZjir2QbJ
lrVG7IB8aodyPgq8HZ2D4l4tYXGQ3rA4uHwqhjFVFepzFV+idAQu9wtRNnrq+zCw6TzM5gqqPRiK
N4MxbmV52bRZw6HERqIWJPXl3IC77unY4NoE442XNG2UGtqODy28yoNUFPMMd4wodwyJgH1ZpANL
8CUaOlffqiGiJxe56roYafglqodw2GqdRDZNzMDjtRk0705zof1DIMegxO0d/B3XvlqjFHW3ho7J
kCG8We+Dyu9EOk4iJqCwdv1Nbdym5fCex30W1TEhVD61fsMf48B6UTbkXnhgwwANioJ5Ir6LsmRO
dcQ/s4qoRyxwJdJhjHOXJQRDyYzkNS/SPo8aHPVd1XXnCvG0N4vtlivw5RKH4ZMZkduKxZfsCWv8
Rx0oH8sfDpSZmiZMqoqobQH95H3RQMNXvHkIKi3XpJ/8BxqT8Q3EPrqse2encqPawkFMMlIbr+ao
QAZeM3NSwruAdS+etyiaLoiXPBUVAXW3qMNuSStT2c9VYfPTVM4YGRWcIrsPZlSALQIj1V7XsYJT
NSthtyCGZdEpSGLVTc9r1qwShhTsFGvI0FWyCFZCAdhRBwa1IaAKkR5/ISLYSlKNs/Gc1ISVmd9S
e03L0ZCscdPYrVvnyQ8RQCm/X7wGUmrSFwcYGvs7FpBSwZ7F1gjWreZOHwwNG4RuMAR8R9ov6xWv
i7Be+bBki9JlCE9zPmGsw1t3y6akj1I+tQQLU1IdrbTovVstPQDtS1tXYn1pQmCH1cI0/t5qZrsU
G+j4A6H5UaH8dPL+o+r5tTz6l2fOT6XSpYi6s93Hhz29Nf8NTiffQ83wr0+nnam/Dt1b/+ez6ftL
/nY2kST8BH86VMM4bBBUiaX698OJJBznFlJqgHsACY3Aa/9HgeSzT/QiMABlFh0XnAfQb/04nVBv
wQAUnqMx/DMhv8Mb/oUC6ZfWOIrgAHspwlCj4fPF+Dg/F0g0CQclqjjeuHmasxD+gjSqESbilbch
Qdqtit16yGMP/YJM6/YJ1kzxYSl0sB/hMZ35OQKYah1utC8//+k6/lhRf67dLkVg809YCB8N0jEc
2SguL/K/8NfSXrJ+CiwdYV8x+fmLyusc2nJdFfWqCcNq2yAvzmUs6jVm6ounjqC31VUaR1LsvZzM
d4ucm6wNhx65mdAw4ODtoW8hvtk1/rTcBNb6x6mB7/dNaRYLaKXL6bhaYPH8Rcalh5myyfMP6DF4
l5Wi0znc/3P/SCjt9v/1V/2FW/P9q8ZxAN467gDKhF8Fm/2FDyUKyI0EFAD3rh7sdMlSE6u89ZFd
hJCaO+kTOHsSxFl0ZJAvOmqA0vWzgMsHGOnyRGxQXss88rdJzpOvCW78aij+LTnkAiT8clNgGgHz
EdwY/M+v5GGBQITRg8/QtpwWd1Nqph/ghZZ1AssiisPpeuzm5MEJ122WbqTXC2+Sfbkws64wNMbg
dAjc3kIyehUv87+Le/yFk4friA9EYRTgwdr4Utn9AoPExsUqcSVSW5re3hnbujVQ3QQdodI7Lavx
0Zura6ra/NADLDpGOGT+DXMo+WXS+P1DhBwGsCguLzGqv7bkdW/A6umKcMP6mKgTXMSL8FDopMlK
Wj0XJW3Wc6jmVa9KZCNE4Hkk3iVtrnhYBtD7qq72r6p2wXSbTd6RRMC72wkToXExaV+M5vPU1w0K
CjLvYqOqTVxHwU0oo2nrqC9XTfk6952/6oxXPppoxjigqRFbgZ53pdm4VVNAVx2Z7kUsmlM7aXjH
zMEyprE/yHsRToKkMdxH6+1o2FsZFb6AI1EA5Bt1rFnF41ivcUKLB+21aut13lHCcDGB0QRdNrym
fp2GczHuTQd/37SYrbcq+yh5GnIJU7wytyE+RkQxlRgbvuGjl3G/vGescuuewP0hrQh9n2KtXhO/
aneyzVEz+8iBh5LAa1MognHq962aMtS1GGo0YtIfhKCoaP0qghM4ru9kuzxlTUlkOvJWPkLZOCNy
MZ52KIvaVx539Ey0mq8K0GQQPTvkGcJ/5F5EzuwIbcHOSeBopcFUR3Kp3SCyTB+GKjBpGcLUxkSq
2+venF1daVQmbXSsEWyNAFMVf0bYq143I2myOR7FVsx+fWQ0EB/cqirDxHfc+6S5g+wHnK5ufK6D
sNugBJ8QAzsvzwzO7Zk2Mb9WLe/WchqlSJee81c75S/wYrxZZg/OjOMQhfdmqooVLI7u5eQaBSOE
md+XE0m+FaopxZUjPD6HoXYr3vs+Dv76Eje0oKqfK1z7uZfuXMAISgH/DvRdPDfjeq79eBt1Rm6d
s3ezbsymYm2OIE4QTaIYorcU2pd7IUq+LpQ/g+KfjC5VGrUO5npu7QIjNq3v/H0+9fLD7+cIUq0a
cuYpeZkXmH0rM70owckHXEqAMLte3EShAQcMIoDY4CIvlTdlcRnnW2R+vJPZZm3u+N7BGuM6n+0X
vw2CleMgxCUsJCszBitTFmMWERFlKrZttpQ1aHpYSLp3wdW4kFvRlrcqj/qbCilBtIsHzHSXEClW
Tb6hQ26/Viq6ifx82U6tOOummDZCyeSDLOydjFauxukSR5on0aaUugKNGqx+DwE4qCEtGNwih01Y
0AdXbszFt7Cb+zP2Gji/kUEELxPQ2RSeFfHGz824k4uScAdYOigeaDHvu6mLMtLwDxzVYEdEBbg1
Qz5dN8hD3lRITL+fVQerZdPSmzaMsnpe/IyXalw3XaRh7efP4TFquwok5FpCF+cz96prx7+EuoWa
bxTxM0GE0mtTh4hMQAF8zHXvhatBgeySyoKLXdSDAxHw5ez8RG8VOtnrpK3f52Z+guwQBsshj459
4xc7AC75hqAgfuzCpb8TIj8suVoORsN7snJsOVqkFkKlF+/8ZZSrMp9jlXZoZHcVL0mVRmUCOQQy
KodvFZ7RV2DOJElzFehrVbhix6nHNspOxSqcQXQ0k1r7xVJuYY/C87QvXfM01GW4L/WEx03Rw6Dm
4ZsXLdPZ0K7LoqWrl8zkar4EUkAVwfseHWccPJfNfES+I9uLHttYEgII8iLWHkSsxwwEPqgZe1Kd
k6WIn2SUMGR8Tw6U4RyJvgmVL8jOWVUdEZ9Jk7RnWhQKtEYF8beG/MtnLUUPNvH7qV4g4MHF+twH
QEC9oO83cSxQQnku5zz1HczWokJeF2IIN+D0PRka+3Ltk7FvIL0eltsSZkipLUYID2jtd9tyaeH2
hfr94IU9DBdkUq+wJkDN5IEpUlIAMSituoXRC3p9psVe+235PJW+fPCq2vvWQG544oH+Ui1cXrGI
N3uak+jelUqt64IHe38qv/G4vRsUn4DdDs/L94pKwI9gI7RuT8Vc1vuqjllqwoadWuYPiNIb8+sy
1rd6sY8lNUkKLO4Ox5Q4hKHzs6kb3F5xvvEC0xzibjrCMvCazVGYTXN4biSaUdKDnljJrtuzRg9r
BHL5u0rCjpgWywGGULc1vH2hRZ1A+I0n69Kus+R2jKokhTdLvgqddGuvkzCrLvMv9ZyztehzHHdt
rHbFXBToN5unri3Mmw9vjgcZlAqCi8EAN0BzVg002koWwD5A0fKqjtHehVSEu7jiYJqhQs8cH8We
CsQCU5tAD760aqNVPaeBhmcDcrfo9aDLFgxPivWNkw8mI/VYgfQZRw8zr+9KodlXF5BTZ+XDUPoY
3c35TTuOTdZVqvw2Uz2cahrrU5kzuUtcVK+YzacihRdL9FH3UsFIZJjO7YjM066x8PDRs0tHv/Zu
IFJp+qwiBITWoEWIe8oIkiT2/Zi7Ki0Li+0L7kPBkCaFG5PjWIDBuCEDnHGvQBuvSVYnBRhCLZgE
NKvykfhbOzoDn9Chdyq8myXrRAHPFFXn26VtxXoisg7SaLBQd6jI52o7AHp/r3E4qVM7lhO7ipHy
ABpCUi/9Vx2yslnLqPU8jCBiZnY1bzq6vRhQV3dNzfTRz9WA/QkGFekI7ag9WxaaeFe0/QWCQOxZ
sfc818abYAq76Xao57aBpMrhuzWsD68W7vsnn07Ft6GbATNxIaY78F57esYyx+Av6Zpt70R9jHjv
zkw7XI9gnnGFZmQ7TSjAyvHIkjgAshTM/RPADv9h6JpqS8cRycN1gk13jsiaSc3fvMrC/52ZMKvL
BCMOATCM4YFtkMZdR8OAG+fBKp1VsUQ0uKDZsMzAfsa+mJtVFzK3zX3tmhXxRgctd2AWk4m5L8Ch
MmzSYEMjN45VVJEbTQfAGkNc3AwCRonjPOkMu4yH0FYvPGE04h9hsZG/sEsaW2YDVjXrkY3f54wS
exPvyv5UuIYqRK43+YFoLz9UAWu9dUx7MPLqeLoLR9oegmHoMOz2RrhBSlCsOzrMX3AFUKcNdd6g
Bi3jz6Y1+UHIEbUZmB+onpy/QUDU+KXpA3kYFoLsyS6X8iYI8vDJNB7i5qGizfAryxcSsiXLWVFz
FLAGBpu1FWzFZE/vmJ7uupz36LvAum47s865hK3MMq9yWKPHQXmuCGA4pK1DWx+iYB1HJF1GgcuC
qv88tmN4NPVskQkDIfsg2wlsZYToYnjf1p9z7LLlrgyWpEET65t61+RjvvLbQq1LhLog7yLKJZTu
JioPWti8zCgbRn1s1GLTKM+F3fnV4JOTyG0f3MqFizJdZFd9nTgdUg/l5deuIC08MgB41X6g910T
qGfB65WJe5K6BdxtGcXNPTEXQE4VYLCMHPs78/g1GUu5R93KVsAPpyUtl3lwqd+5cRuHLeDXsqHC
pssy1zQNgvptmqb+S8L7+VlQFe8pa8GTr7r5qyrLF1eN/cH4SwAyqWkMohE78RpLgwZ46SpE18Gh
5a2Edfl+DtriZKFS28l8fCjaLnoIgWnBXao49bVrnv0RxUHtUC1AAD+YN2IFUk4oUd5DnWBbW/VI
PIW1UheXS1pDpwF/20CVX3WjbzxFyjOeX/gQu6AsVwDXgHw2wDXWxNchrl8RobaJk2+6ArSpJ3sY
m3Grq8o7eM4TZcY7F54qlMiZiFp73fpaZ7gSkVpTgBUFlHPw3U5dnzRfJWYDaaPp2vQhfMRDQzhs
Z+rplSuN8I3E3oZ5gZcgHH1ETmSdP1UUUTgrUid2G1E8NBDf6esZyUngNKEcYThSBUN+sClVnibj
SFbIlNHHpEVED0/Iug0LH5JzToBjkw81Du666ss9zl3scnltv0nnOwSzsTHhO6Cqlq07YmO9crU1
OwwACkhK1MR9uOJX7bbw7dLvG9r0J1zzb7UnZ4B/c7QLTe+t6pBkHZK20kSr1dSHYk8ibm+5p28n
K9W6qhJwwVsA8n2LYjLs3oq+mFJS4vmKxia/z526rcrKPznN6ockWKCkoVE1PxcST2WqOL2g+1xv
YqXcF+woy3bEqH+YQT1Cv4i/p/xmVTYTEMcYPWo/JGJfYANeY3JwicUoEgBHtCqx+EGZKWKC85UL
YEiodlayZOWjmkS5ipBpjUDQZTwao4HG87y6ol3hpa11030c0b1y9tj5rbqbYYOaBkrPWd7EaObK
ztQPzWLcWjg2gqUkepDNFCXhnXWVfJr0EOgUbqy6S10XdFeCztjkW+zmHMOIsyspfOKUC7MeU74X
nDhizcsx2HaNsxsjR29NTczevKF7bFTMznGVl190pfsrPfEpi9pKoGTtYWZa3lGSVC+5GNsIkVtl
seddWL5b1MpPwiXTRsZT8YjCllxBa+0fGz1Ob8PSd9fL3ILQhfwSWHO3cyX2jcUUO+vri0BkMcG7
NxVgFiHRM9noLmbjClZUcJxTzD9exuBreCCYK1kG5cd3GOovgbj/N7PFn3De/0ZDcEgqLiDOvwZ5
9736+M18++309tPw/MfrfiC99BOwp0uqFqCxS/7Phdb1tzEkoZ8SqF2AYIKOHV/SWfHXfozCI3pB
enkCD1YwFeI/j8LxI4wmEzggAQnGOBxBE38B6f15ChnhDEEeOjiM8NiLv9P9fgZ6OzOZAE0oSTUr
853N31zXqBR8vCS1RoIQW5TbBALhzDQAl/50tf4TKJf+J3/8kk8XYhILlDn4FZfzAsI1yrY8LQrY
n5qp86Eacjg/m77J933rqTCthjaaMQiJp7Sgnr8usC8f+ySsxMroqteriA4Ya8aVurIT/qMXec/j
rFGgC9F6V7iywboJ0ZJgepffSBRX79NEsFXknqFwIfGQlNNF9qlD0w5bvlLbnZ5l8FX64+RWODNG
sZEjtFeUyMBkiZqbAGDcfMTRz281BIGvdqGINS5I1QggcZN7rPJqaxNsAwXAMxjuL5jHpSrUmJLx
lsJNJ2Dm22z96JREqBL+dln/0vP6/+nQhccXg/1//USeL0QSPI/vH19NLd9+mr787bU/uAHhJy/E
GAWhabCGCUAP+PtDCdYAhv5wcfM8SGsuLk7/eCZp8AmsKbBTMB2hHA8yZjZ/5wZ4n4CcwzHZA+mZ
Qhj6Vx5J9n2E8U80ncFllkP8738f9QQxTy7PzZ/oKd4ct4GwDvgbM2Oy82bhH8s5+JDNGUPi57LA
ZLPs59USJa9+3zwLQfZxPMWwyCTzthbdVxjVo19Khhu/ha85VIRNtQs1g+kTENCBv4QFCaBMvEwF
/FsfEsEwam+wWzw3UUMhi7QgjHVdu69El8qo2XiuPxv1Da17qhvV55kC2n9nLTPXizh41b6fK31X
iahq4IgboUzVEGEUCFSZK3QGKNN6PDUAkExcXheoDfilAvKdgbwyIctJzJKfpK65SilqbuFhuGrr
B2W6x1YvJ1tVJ38SmPnMUGjXZFPG9UpLNqdoCsJsZihInDHxdRSJ4MQgOvTqaq85pOQ23w+derBF
yLc9jnkp6XuI7I1V3nV+WiDCDjki7QfnBcNusMCCDOFzvm2OtkUgITNf0fF8bROyayLwIEpPPzFg
0zqR/j2qqnAzFAkkbjW9C30C0vAAMFt3ZKPcBGQhXM3Fct9WzUcoyHgkqr6vDHtZNDtE2hWbsAy+
1k6vkNEm1m4mtzX8Rz107TdjNFDUfFDJShhckD6idyQp+aELgnRQ8DL0uy99DKZSkn9oKLDXbS4c
AOH2tICwjbmGuA9jCjdfeAVlbIgCyGnbdeSC+ivT0ODGU8k+i0Ddi+6zQkwc6tocRhqydXfSJQxS
wv4evudv9pJrScuNMwQa0g4fU6Mc3XCAnavQLA36ZwwHiezOfRfYa0Se0vU423Er9QiPJR9yrr5B
+mswFDvRqTgTZZWFxrJV0hIk3jLNV9JT/tZN6OcdyMAp6vU2CzxAf6QG/cFrhzB1k3idJXxSQzKq
tJnYTUSKzBVjckUSkmQWTKsCXzjzgyVAhDuM0ccENb8GALwyjf4iMWKf/KXfVU23QyD9mc3L9QCm
Q+oH43Zu4UhVDPluKgtogB26LRkjfEhjXx+aCnob88WwGgixHRvMGupkNeoux9ca8/glSPoXJoiR
KeMFOC5B0Q0Qzt0Kw25L1H0Ttv40R8ka9sPVnIcADrp15wEFoay8j9Gx4NlQ7ZdykhD8miVeFxGh
L0SAwcAMzVxL7vwyHG2KgAYXpLyyQHgD3AFAOzeRuVYifzEw8855c0jqTbk8YSixBtKR8Vzv/XII
MENh4hyJ5bZXFHqPxAc61+1QkqCVGJY9HMAyjyNiqdPmg3RURSnuRwaCL8wD+GvB0LngqfUjolMp
YQ4qsTmBspzipnSr2KtgfByFSPULoBKmDiMobDm7KGLTTagjtjWugcoa45ltOPp3qo6zgXvI+ry0
kLGHrGz2jS4hcEhTnKtyeYsA1p1FE/FVbs5JVeCkVnjruOjWgHI2QLYAAB4liKw7r/TqrNTa/zws
LdrpkjRpbWiFrnfK0y7C48UdX1fIwwMHhoL3Mry3cKRDKk21AU6+jXlrYCGH+2O0n+Dfmvc5gM93
MvRQWngfYwf4QogbgY+xq2ZjkCr+xq2AOQtaLozEvGtQvdbUJ1e5gJgAYiLOASyBzoSapbZYs/6W
cPfqt75K0WA5yAwTu2ubFmslQJh1qcIK/dn0lJTLsZzQgA2QRKbzwg4ub59DJ7beQorVUs6fx2rG
ba3ILkayY4r/Kq9qA28FRD+ks4Inn6rIMcE4po/aaQ0y1/LqVeRgQ/Y6a33lvEKeO12XGJHrKQPB
88WXDJHT7lgoAicR6t6hz08rajYFMNiELvALFHodqYZheBjtCtvfSASdYTVjk2+G8d7LR3jULKsm
fi0azPkEiE0nFm/ZQp6dYOFKuGXXQnUsvP4taZOtbcd7h+zNZHZPxPAx81r3Mg/jqZTtOsFo0sii
XS+C8FPBJpC0aE0OJLHrRZYudXAfXdt2kllU1/W7GX34fk5jgcd1epMLLBYTvtwyDCfWCLFbd9E1
wL6v/hjaq7yFpN+w4L13LsQ483ECdn0KkdLxKmGYtO5MvO1w1EkBQw7Z56sgjgJYkczIb04A46ce
nE5LV7yBLXU1enYnYwss00BuDrLNNtT99FwqnJ2GFDyrAR6kcdxe025IDXrnyA7rstAvjIPex9hL
DdfdLZVDvEkWGCh6I8zDe7YmnjxLv7nxSX8lTfytaFrEj8ejn9acHmSJZc3BmFsj6wYZLc343sgZ
ztUNh4OvJx4KZv1tG8fvc2+7DY9mendBSG8LikN18DG7S32bFPvKYi4R5g15UFb22VD75HuVvy4j
JuFOgAXHqWgeMe+3pz6vhpvIA7lgkbo9x3nVfUalTs4wTYj2ZgS9qJgS8S0PrDraeK5vWlAzxJVA
WuWWc8ueBaYb8DEeFnr0+37ZaDGLpyaI2J63zYIWdwm/8D7PjwqnCaqKCtaSs8OiDdH0dpPCBauH
pyIBWt+1hB5aIASYaMXDoRcO02KwvD4X3tKvi9qz8L+sMdvvgeh/rpY8uE4IkQc1JusyqGfkYHfR
bpC22XDpdU0aCtN/44lBrtgAZhVN8uotpqUDO7KPDlTr/trqLrhawvmN8MtUkFcFthrd3vMBuS7Y
L7D7uu5QxkhaQeD5dAu4XWSTp/P3wU0IWOoT6u/bGVhPaYHFp1HQ1ydvEs1VWHV9RoGBX+MrCFAC
oLLBIxOwr5GW7cnrY7eqldpEw1uUOOQoABJMPcztM7AWr3UghmtXJsiV6dq4leuo67rbyXFy6Bu7
pG4Ioq2PEDrAIjGdzhdaIrQAORxEFlkcSEELnpaSQ+VMJDRQSQBj/kHJ+FmGQZ2NVSm2cBzptmBK
Tl+mKMDwngRmC+kM5AJlQKpHw4S38dWCAqFNkjIdOg9VgxxQ3KEli16qNsAwEntkr8A3XLaFAM8D
r0EmPMQGrLrCVH0Twi0AJxrv30YfUp/B6ncQWFdkjtcTDEcYXDgQuar2mKjbB4modYUrDX+u11Kr
KzKHOLbVtA8QgXg9DDpaQ9tDUZwhNrOJvl9f8EA1HOQCFYCS6B11PHDQLMKtrVA7TB1oj30JqM+a
W2bMcAV8N1OIl7jyez2vkAqMLUwN+Ct4ilaDYwoGj+Mj4t2RWVYh1cwuQmfDBbiqa2hTDL8yhQ+9
fhOYa8KR16KTXRLTB5DtAraiY3vrpimrxhiq86sJAYFwbSH1ClyWtK9r70x7Ae4gbzY6cTctIi68
7uSbCmXolK9biYdYIsZ61YfEPETEg37IX9Fg3g9ySBvMSRvVyG1O5OepAF8LhEq3KSbvoGX+uCwY
Po4tW3tog5Fg85jHzVkvDCdAh12xtlkQTTsXY2w8DobfumLQWRxg7F55WRKJxzDu2iMDgR4sCx+x
ERi6PPNIP+P4virjBtQwG+2C5FsLMfM1C6pi70yPpwG/+4b2/cJhxvmBMMl15+Z1F9v3ovWXw8Dv
XVUcEWi90WEMWYzrp50lIJnlAoNlAb9wzXW6ACCu+icMIcVKokpUPV+j07sJ3ALbMjQ52rTXOfyj
mGUTUkFy+cEnylEdlafWXo4d++iLlhzDpDrVkVyyYcobzMNOUQ+QG88AhwW6Z6vjTJdDuAw12F8K
BrmquuPgEsBl9zC36D2YqYFp8gPoDjg5PTv744eC7ZE/Ofdada3cUm+58hVJUac1qynBkhosr7Ou
E4hl1EDzMM870BFVOU41AkFBi3zZrMGwH8i8w1mBtyBOAbSM/VVdx+ceml3QXq/7JdEpq/Exud0U
/5u781iOG1n3/KvMC+AGkAm7rUI5Fr1IitIGQZmGBxLe7O+TzYvND+obZ8RSBSu6dzOb09EnpM5C
2s/8DbCZz2mcyOt6qkBo//Py3/9r6Ew0WExQ/x+VCo7wIPp33IH//KX/qREY/wUw2pPYT+jUh36D
aFIj0ElE+L+RzKNBar/jD1ABkPJvXoFt2eL/1ggMagSOLT1pIFcMgvMf1e0oBrzH3EEgcOAnUM6C
dweE2LNOqgRZEiT5bKcFTx1QmbGRE60dWjeRqZxVMJMSl2B/iq4BbVXq257r98Wx1I+wzL72k7xC
5OON2NnbWFOOZhLwdHZ0L1elRRuKrpR8GHvilM7zet/JgycnriJAl99LY5p8aoKgC6rhLkxIB2UR
vAxO74c2YWtWB/eFo+V7cEfaeiDNoSPDyxoad6Ib73Psk9d9Xw5LXHzj1rH4VA9XpWsgqliHV6Ao
nse4/Sl+vVMx0R8WijOpYB/4QUcvFW4dBBy4+ys7Cr4Z3rCP7Oq2GK3r0UlfkTnkQOXhMYRx5rd5
dzBUDrzJS68DYXXrzlaPQhf5rkiyzne6MdsPc3ZL4iwOgZYd58l5FbIsb+PYeugInYo5cHltQe1P
Xlluq5R6gRrjja3saAvZ5j7XpHZl8jDTX94nvWbtTEMWOy+hG5s2pJY16rBJacBeII8V9kvb6Ku5
9uj2NoT+YMkTj9h9lPJTGI63lUI60CwfdW/aVJ0C6DYSi9WHGE3vQsmDq4fXvS43btwBU6VnVAGR
wdpynSfUQhP1lKUBf7Jynr0Gc9k4kC+T45VragQZLU9j5+X1sxjFlhRL27ezKG4mNMs3iY6IVkNQ
sfS8xyH8ntZEIc68U0vMkhaROESVIn5q5kMRBZ9yqidFjt+5ueCloA34RSPJeswFFUt2AQR0PWEV
kLkpSlCgg4pqX1n2TZxhN5ciBQLnwg/NNPbDtDmqKjwOKpDIakiwUSTehHvlq2GQdKQFjHd4JIiQ
0+VvnJ+xGzS01oIN0mEE1hXZdRc7qHx133uTStkSmxkNIB+a2fgn0ahHyxiYFbBE0YKonKN9AhZh
rRPNYeb91UP2fHKrZjt1xfWc5S9ak94TH9BWtP206Z+C3FyhJulDYqDAQFAFSHjTJMYuVjQ344QX
bzDdb1WW70Y3NYFeCm2tG0WB+2VMewrvh8HR94HRPo69OOjSvpbleLC1dFj1E+lLSscenodMtuyf
l6BwbgkFSYU6cINuwYcM6IbFVbgp6mqfjlKtA5JezM7DdfwrniWWyVuLBFHgXWOGQCdgeapy40zB
52GakdoU7beKAjcU2u+mwGemKKorGZr+1JvfZ8d5q5v2COjvu6PDkNBG60nUTva9s+NPlAwPI00m
aU3XEom0dKr2Iuyc9TRVPgbKu8Q27upC7cBqPnjawkiZvOsyG58XcF1YIVNWyk+VCB+UoT0ubNOQ
aHPpca1pGD4JxE2AUBtbSus7W5+TtZl5n2VZ+V0kCYOCt7lie8+yeqjd0ldBe9OixzYnlO91VM0I
fvZGQtev8Kx9oMofTpshVP8DHU57pTflp8EgFA5SFIWJdf267vqtW3BBpKj+WK3d7sEPgjDMTfh5
dX9wTCffqvFF6uExCEsfxhQJA93xlSjEE/+SrtPO2UwNurez+MIWDci5xW3umPSgKzg9BpdNpWlX
5CbbgKb3XYUO6cGura1ddk/V3DyLIcf3BGILyeYuLY1q3ept7gfwBXB0J5qcVfTsagMhMf5KKeTt
hHqEKG96uCG+28f7/Dikvme/eMVz5D4TI2KgK8utMiKEBwf50Mct9/5MgEByDqblJa3rXesFfuNO
30uC6XaxdPCmCiMz0Gv7ph3Fxsjs9dILssb4Vk/Gmk1fEN7G9hE23U1OMa7swEJIju4KoLdPb+XZ
cop7x+KwdXPCKRH0QKagxRGtkQfwLl9ix3o0s5mySr43pH0fQEiiAn9bhjUfLKkeBSEYxrzmasvN
22iSyVrN/Y8GLNlOhrlcyTJ56Mb+a16G9m5owF7VtftcD8WDp4aa0UCJ2Vb+NkSxRA6vfigrfZvP
lIGE1fTUvvvPQ8e/NWaIck5RxsSUHplMQQ1olFeDXtxzHYzY8w6f8aybP/Vj9NKYxTc7tK+9ovo+
meI+zLNXrvRDHaD603vzKuuAUBndi153e9HRiA86cGplwYkGMYFihNhmii4z7wdBqF3Qx5Y9qmjT
eEWW9k2ztYgHjJx+dgZfZe3NJNzvWT8WPgUqKjy1fCnsHMSanaEulqi7cTCvqY3UayP0/hoM195O
AoW3ogJtNxZxuEkcm955FX4dB/3VTbKr2cx3IHYxjaxECjzX+Q4/7Vh26g5WONChQlNb1Y+KgiIM
NsA3nwsjqbZ2GN/HcnrJde1nb6AS5Q20mSfjEX/ReEXneR94zsPgpDdm2d7nWfVGHfhRzIazAnN8
C9tx3cq489tmPAJMRgAqdfblABVKI+Tf5KO3bx0KwR18uIE6B+Bp8cNJxD3L+czlVV+nqdqnkki7
D1yF+GL36AwIQrqaPnPkuTYmbCjLbvw5hsYnIDm02LT+2HrqlucjXWWqddkWOp6KCQ2AhrBalNtY
Q5uxpn40NG61Ncv03nDNq1y5D3GZWmzfDjpwT2EQS0QAOUP4rRndDKC4difN9Hsj3KvICxAOLObk
hogm5cIB20u1+vNgWgldviZfVbBlygjRKxWXj7HKXw1J6lYoMFOlCNeah830bNcb1+hv8yXqartr
kWU0Opq/NE/uSxCEq6iQf+XluNFq99i70XwAM8P5Qv/cBHIGoAJr3E50xk2svtgaNMGZRMiu/Cnt
D62l36att4vaofK9FuqiY8xcEc12yKdtNjnOOvLagxVScTTS+Wtsu98mI0fuLewQ1rb0u8mBuKzm
L2XAOtlGwn+6HCm5g9KV6VsjzOgop/FIAypaC69/xK8Xac0k30nlCvZ9w3Yu5DV4U3Ntagqj5K5T
67HM+11RRQDwcutNIg/mo7xykxWzvgHXhx+ZbHa5S9HdBFG9qubk2XKBIQE1rnqSn9qLbyD5gasB
DYShX7y3ZTFsjTYyqVelT1qsX2O8kOy4zLpN0JvuKhzjahOWZUw7qaZgDjhjW5t0mNys4cK1zOsq
h1o6NdwaiXE19XWwjoLw8zBW3RY0htwBxheUgPpklbd6uI0sUjkrRJmujKo1KCHJd7vo+pa3hSPe
DAVGseY92DZTe8tdd+xlf81tDsdAxDeOW7w5GcsF/hz/TRfocTwtwqWJ3+lhsNLalrw3jTH5SkZr
UzXZnT0BAMks97kV06MNvWeYpxuRx/B8kzenc9pV7bT8GivtNyKqQFC3jfRBOVIpr4DBA7+mcFgs
zMPQ+alkZ2+4F2M/Sae7gVfXxFuoM6ubSgU6zrLDnSYkxNFKPrQjFzMY0tsBpdXWpHTqji3eq5r2
KR/G3TS2x1xAX0H0bBV08odyTOPojMOnWbnPjekCSXL/GmbTW9ujRU1abdsSGpOtUn8Gmb41PMnR
0pwNBAH6Iuj8rIciHddwSzK/0UsunWn4MrVAdE0nWEXecD3VerDiMq1XLXyEGIDvAfzVIzLUGYFy
QrmgTt7Ssbs2DOr20nAH8JrDrQ02A8fhxFzj90zVMSz2qW7yhlfdA7uPFDwQP9oKodMA5T/wSkku
N4piMX5E8xO4CcxzsuqpgIa6SSd5bMT0qjkuyY8EQ0j94kkE9fWYSDTigcan82NTUBsewpxlHZ4M
d+mIGNa3xutvoM+hSKGNVzLJ9pM1HM1IHkJwGau+TYi6HGszJQRVZtnd95mDNEGu/RRldZMXBMSz
Qlq2T7w7wHFgwLP+OBRluhYzG3JqMh+isuVrFJnXaRrsLY2KiPIObRP+Fcio2+EetKG+85JolOgD
oNVXAK4+py4AjyzMv3ZaurFq76CZ4CtAxeU7ILjdVRrZtyaUgg2zt+Iu2obIiFDfp+3ibaSKXktn
5NbRVXfQM7ATyDj1W1vTO9obnh2u9MiCPrO4Bpdxt0eklIica/Vqilp90wbZcCXr4mq2RoRmzeMk
qVVVsffWdwSvTdYS5IL8hHR2pTpaT0XWaNu40zJCFX1aWTF1xtZjqzatdzVSxweNr4OCH6bXJlNi
DeTkPgKF2U1NQn9LkIVSOcIJ5BqG7ws8hmMcuHITlPgKKzt9kwComX3HXTtLl6kG20VXjFCwt1a1
LOptotHQ1BIkgqo6u+9njMrjKICFO1TxQx0l3wwRzUezs65yS4brvuJKHKW2Mwl3dnrSBevAJh11
QhyLo/w+iqy31qLoBsv4ttVA4oJv3WpWtSqXEQfwN061gkZ1axLJAuTnP2KyLbRqo7vlqzAsKCZ5
SM89oiiWWF5BBD19tXvIVDmAck37Do30jhY2OUad41E61T88FYMvnqNPNjQOmX22ZZ1vYRpuTeJr
sthqhqWfDptWy/Jtms7G1whc7NqNVLQBEDqxETUa26nKroVnvBmRIoYz+Ft5bOuUXaJP7dKEAakx
g5x3faA5IIonjSTCo2CfGOvcjH1lX9P5f02ih5wCepsZR6swYHDFxdPc5rTVcC1HtmAl6csbPJ1N
3P9wy808JeugJwSRh8Bs71WfcjfT0AjozUV9+mjLO29Rwq8o36yEg2HdBHZSTVdmWV3Z+kgvHapO
HDRQxyP76On06AxRvxZhBJFTIANldva0sTUR86KbD63+Og5VcBAKnT4S3TmXaEl37cp0q89jb8Vw
MeeXyrGJYqabgNs7GKZbYEP1NnDknYB7XXrOzityaqDDQ5EG1lq08e1cgtVr9BvwYTctIVhkF88I
IDwh5/3JS8sXYzD2TQSy1zIQlp1NtKGmp9IxTGCyzb2jYoPIRBAFiSHbZOILlt3GqmtmtKrz7jVJ
bmm2PtcI6fth1KR7YU8/6pmmSUN6ahKBBcOSytOQSVUHStmKjHUw22JtqXGd1cj767K46r1kAFPg
0VvnHK9kEF+1Auxo8F2KzwMXYj9XD3E/Rbs+zF6Pue3d0Gu/6XsDmG5Ggg0HJKr77GC5wVXBOHU+
ybVlRz8bp7pWMDBtPd9pS5tCt6godzkdcQAUdvw6528VDSf1BrJuPYJh8R2t37aKmISG77prYh5S
IzjkLcCDzqFEXD6OXQfUOEbUwhqjT5N0tKM+dK3fYjOzhVNBrO/ot5NjPpWpS6WXqmvOH1hNIEH2
6byElEi5lz+sWYQUV+fbOnbWs+iGHXD/PYTtW9V4ayPo93bdPIEoqLfF9GYl1ptTOc4hHf9KsvGQ
UE3IC/2uUt18a80OEBXth8Ev+mzqydJAfC2Ac+67Nv1RBnyF20/97YRqwQq4Hw3HaPCdygJ+B5Rz
ky0CNcoLjK0DpRC1Mop1CcAI2zYxzum0nUGZT1JOX5clB8UrYvFXHcGQGtsFSiPaYCcAM9/0lqtd
WY2THO1WGpvRoBQwiDT14frM66az/oUezf+fGDQHLrELh9el8GstILCPy8z/+7+zt+LH/wIqyj/e
yQGc/Q/9p/RsGAhlYXbJDWrp8j/wNANxAANJG6xaEAtGOQAFgP+BjNr6Il3jWrZnm7gmy9/Ukyzv
v1zqxVDSkRTAwMCS/wSftogj/YZOgz6N4Kag9AwYDvCcXAj6v6HTTEycjLiPSf/L0Vu1XTdQPbCv
qqTuKRjY4/a3svwZlOi54ZiChfTPdDDy++Fau4IY70Wzn5BubVTJi9q34BtqeqsU4cQlKdqlbH76
eXjK405Ggf9PM8W0QVyhsniyHLgM/jAY7Q1s6Q7SAr2qqWkysDxYVh68KAu3Hmnv/uPvfS/dBh6X
6QUrY2MwAZPQtU409dK8iw1XQU2Ah22jslhp6yKxst3Ho5w0D5ZRBPvKMm1HN4H+ngg8pDVIDdEb
LKIaCpriTbntClutc9gFm4+HOjOhxFko8tuEmOhTnPQpatUkrlTT7KcmqBdMO+ZNbuHD405ltjdi
Xh4LD8RNO2gzcIShvPClxrlPxZjPEkubhMbMyYQm3hx1ea2zgXLlbewor9dV14YQZV3tfgRRuqaQ
ijRA7flDTGRtI6hyADJa7JtSy+7YezHNTErZWhBcsiAXyzyf7DbuEMP7GxpuG7SSfj9MUOCzRMQz
P46O38/EzoxHm+lacM9cBKvIyusdHQRQZXqlEPAzI8SW2H+4ahdaFX0a7UFiJZaa6fM8lNAowh41
KZ+kMUMz3Z7G2zjonO+6Ai2JRwr5+seLuxz2P34/YFlsR0HNot72/vePsdsWKghmiDskCAjkq10I
borKTQ+7iPirip3ArysxXrBBPHMtCHpp9L50vJ69Uy3FErGeYHLk7AfK6bZOO82HlqKIP3T1X3rf
/P2eQU04rxi3LMO7z7RptEHK5GSi0uCZJ5+pD+D3CyxW/UkX7rYfrM/KsH5OaeYdk4EWDlDzdv3x
zP5xD/wakp2PTJ6L38syAb9ds6JxI5ZrgVPqQbVBzAfXEyGcCy5xf0wjo/y66lDBg4dwuv/mQCFK
EQWmP7ZtsFJNk994aFKgklDP63l2LnmAnh8PHQyuBMTUFnj171+lGV2T9HVi+X0ZDPdDkVU3vRlA
t+FG8t3CaJ4+nsUTT16u0+UDkbkHAQCwWjdPpjFPO3jDNgPCzp8oDRYpOLEQTrXpxn47pV+aPhyP
nV21n3Kuhn1OG2ujWUV64Vo//0NcLltA5DYP58lJJweGmAvg1Ldmbd5TsIA4nZGTDxlKFjldyiut
02jmNxlKB9ZYHep0KFB+43m9MCVn14AYhlPDiYUW9H4N7ELSe6G57AttMT5AfHbMgHLqNFrXdpZE
GzmYeCe5SzLjZMERiBNY2HQSu36AHAqi71ZWVX0kv5ewjqz2wpr9edjo3i9BDDKP1qKTd/L7lFJR
laeWrypgLjh4BrsSJLRrIuMFXkutgJmGu48n5cyYHgEdAy9cHLnICP6+L7vKLGwkfHS/67JH287m
h1AG+SNeCV/QcaCgW2VudOE7/3gYoRks8IKFSwAk+fQNNu04DBAX1xH4qio8dXSNNMiO/ZIb9UmP
xu+lxv7wMEnCUqfML9wvJ4Y1y8nAExcZA4IqB76BcxJY2QhyTFC9WVC9cfatqsSTi5LcOgHgfhhz
0/SbTHbbONOMTeymnh+IMvfbxCx3k463NUtobayxEdtO5bZfDzznaam6je3RTqCYn/sfr9G5+YJK
BTMCYAX76uQETVAwKfjMuk/DgI7RoNWk0VRoDejy6AjFhyp01zmkLQLG9IKg7B/v3DJZHvbhBlEE
CqQnZ8aJvdgYGtaqbZvuNg3qaE08WF+phopuaIS0W3kJn0ZLyQtf/Uf4cjLyyTI1NJFEW9nsTEBq
G1cSpHV4lm40cs+P5/fcGbB0g9AGxVbJxnh/BqoSXbkK8rg/6iXaKrVChmR03E1oGNHOErC4AzGb
F7bhuUX9fdCTRfV4WdvCYdDYlfnOALuyL4Li+6yb9zZVZZpHFEQB+jvHObpktP3nRfgr0ma3GKQQ
SHq+/+Cuc5okDTj0JdJhfsWddo0U2qJlYfZbeLbWhU10bikXvh9xhMX2PX38aI3YWSUc2KRocy18
tBTbV/ubw99ZfbyUZ14bPo2YzCU4EliGnHyapplzWTuUf4o8b/04DXu/KHp6RA1NQW8CtVjZpQNc
Ab2TUbOiTeLR1C70SFyI006sYP6+ZiwqtLZODoo318kCW7BuS9Ajul+7Tb2SPX2JPqbCWhRptnFK
5d5pXa/WQHVMtACo8dOUBrcyNdGdTMEtUcQYATYZ+uHCFC0H531Mx1bHLoxYBD6lfSpmH02dGSeg
tfzeohUeAXCpXfUA2Eis6mAG1zHlwyESMVhSeP74AEBj8mquQHjMw4Uc6dxORMzOITshqCU0er8T
ZVbXCIN20BtFFqw7J4nRTgjrFZ0xaFLKTp4//vhzR/338U6uM/QOzKpqesOP6ypZw8uHClUok6qs
ivfJpDkP9Ty1F2LNc0edaYbaRpWL2sHJ/WJ3feQ4vWH4eWKTg5lQ2+x8QqLOK1eWnsUIZADz7upO
QymzvWideG6OHcrd8PPwE0Ad/P0cu/FMEudy+sKysA/QUtW1ga7e1hzAUmpBRm2N/jsKoGRf0A5q
OBO4X/HHZpRoPbqaUqltD//7YDemovGOCcTHq3LuFy48XE/nelhc5N//QrHIPGWp5NAiWfaz9zJ9
jdpAu65Ay2FD6NoXdt2fu4DkSeoOTxppDd/1frwS7aeesNjwh9zFbbDAIhCw0QRy7hDngLlqZX39
+Av/fEYB11km7wt8aJs5fj/iQAg2pbZj+FB/gM3QNwLXXIyHAN4RkCDjBkTQOmuM8OXjcZeZe3/W
GZeSCpMqEXw5/VIzQOxjLgPDtyYRP4aejv8OW3T38Sh/bnBG8QTXCQxOl/Hef52oNGWZaC36HUjQ
e1fZztqTXbqOMrM9BCncRRD7ORDu4Ic7uu6F1+XP3bOMvkRGJqmqdJe5/y1h7PokH0qdufVwpSdK
t4Qf0d57zoAN+thiaRfemHNrKVHCpla2KHGeGh4GzRSEWAXAfPLygtcz8lbWXNDqz/IETR/aXG3h
0TEZaFN8PM/nVtMkHMPvEXsY57QkKANR52g8CF8vzOEmhDTsN2l2ySLqz9d6yVG5EDxAVTZJ8sl8
0sBz6eVCpCMd2hhWCeirmjq6zu7sf/xBZ4cyKN8aiy4+G+j9UJjcxIGo+KBIJZNv5NCCxvmX1Og/
L6dSOF4qCsjPEsoyi++HQikS1aEMxmGPIPd2yNJvUY9aK0QmSnATLKp/8WWUTMj1F9Szc3LgZzuY
296CdVUlTbJuKlJf4cHJFCn/8/FQZ2IeFOEQREDNgJ1B6fb9pwlNIVPSlpAdB73ze1e5a+Tj863W
DvCL0hGks5PAvzHReNEGIX2VjwBj69q68EvO3QM2xlT8HBfA8WnwhYRKWkurFz6Srel2QNpvw+OB
oZpev6HShMEZLPP7yaqwE4w05LQ+nohzuwkAPB4jSyRPmfD9PBRJDgIk8AyEkoC1wSaeQXnG6NpV
HMyPhzr3gngCnLxrMe8E0u+HcqeUVlLAvdpNcXyQyNht8izo1nlXPFip1pNKoFP58Zjn7h1vqcSR
MdsusfH7MWPbAI0cmMtdPoUbrdTUlRBRvyulWT/QnOhXNAr0nQ0X6cLI525YLh1mVeoG33wSNVWR
RBJOJcJPFFACxNKmTT4YWF1HZbTpw+LSjj67kKh/4IBF1ovg8fsvHdoxMQeN2ZXIwW9k3tG5topo
azhs8o8nVZ5ZSVIF+gLUyKAUnN52MtAFkMiYw9No441qK0AdSOvIOgZaXEU1EvwK/Fhx8DLDA/+m
e9e1cJ9Rsde2jaXjItcMmFyEg4m0lI5QmGFrCBTgkzGPyX4grEUOp7T9XiI8GITwduk5PwtwCMdY
tenWakOxKnR32AVwthHc9+gVNJSltGnCYhq5okMu5vpoDS5QVweEXyiNbvvxLPwqd57ECchuc+Mj
5WASI568oWmc60g/C3ICiFXXuYeO6QxMjuKhXR1GILE4QzftVuGEhRKztLYIt2XbBHrYgYJeBQEO
Wf6sBRHR131xrKao20QA2C78zjMb493PPDkCaO2KdEbW10fkNkV/SzQP1GFQiqvCefPxlJzZ8wwF
X0UyJ2QoJ5kJ6pt1qhRZ0kCp6goK0xN6/ulLS/NsE7nzHP/zM0ZREtcYVKQ53Kf1Wt0J+0BfYqiF
jP1Af77dN4FnbWsVit08i/rCxj87lWT/liQHFH98nxYWrtfamuEjjhzeJFMGNoZS8qaHfHphqF96
3ae7i5aiu7RwqbafVtyaJqiZMFT6O3Rj4FpXUfQYKlWgfZOiN45GqnPvtfrjkI69b6VpvJeB5t3G
WaVelQF/uhI/k64xburRg0upoiS6nvsSpHclawuqGpKDfoB2h7xSasS+LigjCmOqhTCu1742engh
Do4xdqsZfd12HQRqsNajHfToQ2jFjK5ppZwX+LOCFzMKrKtAq1BDMLTchfUwN8P96MX1FYTQfKZR
JrtPlUOxZEXVFG8b3FgWlEwW3WWZyPRVFgr7zcok2m+TJY0etkCZVTvDKQprGzloQsCUN8CdWvhW
gF500vaLF2QpOAqjXvh1FmjYyoy9z6agvOY7hT295iIH7I/QUr1VVldCz0bj/HMuLDvbeoNVozgW
qAZ/RC1pvw4A8j/pk2Vs4SHx1xojM5FsdNQXb4pBNHeEWathDlC3NEGiFsaItlprSwjEOcCZH6HV
xdkKAo1Z+BCXxmaFgGLz2XU0Al23bvrnj0/buVuYyB1iGbuEipR4f+PPSCU5XdVQZkzMeo+m6utC
Ot3IrgL2D9dr1dOfvnDi/uxBLm1145cZDmBIAtD3g+awWSplBLqfznEH0qoHb7MCzOvxsg2G8ZqS
w5hr8J60omEjJreRlCwMyqHxq3TqmEbjpMWmP4/oiAjHab5EpuU9QDWJ1SrgSfhWaY3zPKrY/NHJ
qbYvhFvnjrBJVRadLXo8xqlRpJUUGuxqJk0vkLKQNXp/sommTUsb4cIRPjsUYQ6cP5oB1DHeT5VV
VYEr+paKYcdtWCi92cGwK1/nmS328Vb4s2/NslgImLI2xBsgTt6PJRDBATmN9lzjpY4vvdY66nkk
9pDprvEB6aCkQ/ACRVVtvSk0NrWcvDXwR+sKYF2BJiFa6LHADIGWR/v68Y87t09pqOPCADeSxu9J
iDm7zSg4DrofhIjLTmmdrcmh7HXZ4iSSBOlw3SfOhWU+sV1dKokC0AuAE0qntA5P9+nQmQJ5v8bw
C6C3Ccz2otvW6SJ8kWeJjeS7TFJQ4yHapibqOs994o4v05QHn4YKWOzCCctebJrD/yIuJGejKUBp
g6j/tDkAuk01RT5S2NIcZ+vE09dGdeZ6dPV46zWW2P3jyQfP4FJG4R/UsU7OKy+OEUDZZB4adHkz
Z6xA7+vh2g4i+z5NHajKBdv/40HP7Hw+jIoyG5IM63TF69ntKwwzDV9VcUhRtmzWs+2BLwZAfmGo
E7fAvxdaCgFayVuKlM6y+36rZIB5xUMq5gNBv2Sg3kAaBi4PhDMAcpSaCHynRIPKG2ZSqdw9QnjB
nbaakq9Og/XSxx9+JpkjLCD2oYe8TPrJbCfN4NWBlRFrFV7FWYS30+fRfKVidJ4TfSjgaAA4BbcH
qNVKLsEAzsRfrPXi7YIJiMl98H4u5tHLILhQy9HyytgpPbkx63EnNDe6ysLkksnsuRwa8THgFARg
yxKcRJaQQ/FbnigPjE2gfNpOAoToXO1iPW/WabQAdymJrJxWQskVPuwjtGMDEV64Z02+6iRSWg4S
e9sm1QLj+f6rhQVpF/y98MPlDMUDEslYHoj9P15aSbQPapYGhQNT5/0otpP1RoPxBeI2tvFQTmKC
JQJnK+vbcQuAqvBTva8PhRmHh65Cbv6fD08pksrZLw2606IkDZco66Gf+HNPgSmYx9kv9JICRZCn
W7PPLL/U8TlVdYQ/QIayycfDn3tgJGvsONS2yPlOt1aUpY4ed1SdYqC/q6zK7GOHBo0/uUa+bXt3
2i/Vbkpro4vu4YgCiZNkGMKRqCWDvUhCZoBPY+vRVYO68OOWqT/dADSvFqglpSPrV7r62xUQL8iX
MpTCnxzYHtEsjPuadTwgOsSOlOD+p3m+lG+fG9TkNaMY7iEOeNqQRyoFTJGNx2M4bbq6Tm9lV8zb
2JHxPuvQnZ/aS82x5Z08/UxKNABvyHaMPyr+ielFEPAY0RskVFag61sBSJ2CPAobkRPh00pbCEGz
KN/NqEws/I/xKfXqt2zBZmuWupQPnblvFtsp+IOLJqi5uCb+fvdmuJ51ZYXGJer59SfNsbud1qvn
RtX2TuRZvfp4E555VphwauWAxxYlhZOSShpSPpJZIf3YsBYJZ4tkoyOssb3OvXCRn1tdQiqHshzX
OQnf+y9TSWtlbYUqAEzKdK1P6NXUXY1tXKndpXqmgHjAvf/4806sh349ZUA5eTk54jpt2GW6f9vH
Foc8C71M+rR+2yNSijQeojZZD6ORUJWDIlEOiHYlCECTFc7tQcEEuBBJnv1wwAu8Iku97Nc98Ntv
iEOraQq0VP0ZNiuXTYmr4uw8F1Bb4KslGt5A5bePv/vskBQEYLkRLZNbv/9s3CXKcTRHbtY5am8L
Y8iITmpQISEUbmQtpmjVDjB7Ph717I1GBgAqkAxKUKd7P2xZmwivGwGbN5XBocpgW8oOlEbtYTLh
VpAm0r50N6wYUqwB5D3cqOB9hG1Rw1BBCkNPTHszQHCGjMUCffzzzh0tgkQqwwDRLMM+mZQ2m8lS
YOr4kGnTjV3L7wguhb5nxdoRsSnv0uWyfO3p5QKOA+Mr8jtCh5NkBYRHY86p+LUI7sFIyentxEi3
gVuqXSDVz9hOx6sUDcw7lZbNIci5g1TvFphTWQMelJgVVMVw+HgWzp14GpkYmtFXodN5MguWGrqC
nJZ00ax/IM1V7IC8TX7ryOLCfJ/bhDyuQDZ42y0O/vvdEHoN4plA7PxKC51rx8RnqQ9nZ9eaI14o
MGWPoYwvwXXODYpnnsMa02YBbP9+UPxYkNXCT9WHSDdsphHNUhwwtzQlBQiI8klY7tM/n9DfR1wm
/LfjbZYS7lLFiHbmjZBiYhiSgCkQ6kRD6V8MBfKfBiMWZmQC74cajT5LijoBJxA6qM1XJmZyTYW6
RBPPFx6GRdj3j91LBsC+9ZhLGA3vx4plFFpGPUgKYVhF2CGiByBKj12CXZynOq5Q2hybiCRvh1IF
xk8Umq+LYtK3rtW1HCjkWgHPq4NK8xrjU3QHip469lRGFy75MxkCUQrvJVEzwcMpeCMJmzBNmxaF
Bm1y6GKHb0Vn1FcRArpw1dL0qrPwUTPKCEFUQcHq4zU5O08m+HGAAyzNKR0DqcuiC0uUPEJ36rFH
4nZHjqCHDdWoHah8OGY5KqPuOP2Lg0x/yQZyRpj2f6g7jy65kSVL/5U5s0cfKIdYzCZkajKZRdar
t8Ehq17DoZUDcODX9+cZcfoxgzkZU72b2mQxRUC4Mrt27V6o/W8HSM5gYyIpubAUoA92lNIBjGaF
ah115VKvBdDLrQwdZCITik1AqBeTQUYl7QqaSd14+fDk0LMGsRyr49hyfsio7h61jPM7Wp2/I6oj
CJoEmh1rrI/l6kIJHPd2YyH+Fol0pyKvPLTAl07Z22i9RjbUnnK+TzktjmlQ2XR3JzPSqp1/ZfW8
tzWAWpBK0orAIXWRyi29Va6YyfimbK0PEpGbvVdjr9KFOEeM6TARFaCq8/H0eC8C8YFOOBHBx2B6
XOyCnrWMRT3MvLpuzO4LSj+bKoF3ocMGcUxlLzuv9L+NVZAem0aV91ODktzH9/DOls+OgTo7Iwiu
f1kElpSrkiJkh2otBCAcWL2f2ij8I9O0sn98pffy1zeXuth+EYOfRiRP2AynHFVqJ/WwlMZ9ahIz
bUpDvH4OfARSm2Dxt1lrq2NdxQmqePgyfnwn72wKVNLIKiG5EARdBrZaORSg4Z7tVBdHf5TR+DX1
M+sQFI06Ijs1bu1qobAXWBZ0LxSkPr76+++BpUnPFFQb15jI/nwoFHLEJbIiOQ+dPr2BRIH+nIup
d825vxHThGYXAdp+BmG8LT2PtlG00DBi8cIrrJR3tieAUthMQCdUTi9rprEMsfxOuRF0cmi9j1P/
FjvSPyQwwybXa76HcW5twoxe449fwXuTzrFRY0NYkya9y86ULtOoPlhsTyW1A2QtreI2lzGnVu8V
Vy5lJtXF7uQjEGdSGOx6WWVvX3Y9lwulFuZ33sRyQ4eIvXcH9Df+Jw/076uY8PKnc35Iw6We3d7f
IYTAJiUk+61Ajhp5aPfKfvse1ErFz3ZNmyEiduJiqwqjJByQbqHfBeek7wGw05b4Eu86Edv4hxXs
jw6aRjYO1McIORCUqcFasxGK5KBKYwSPOMLHj//ulCZNxi7DNPyQyrx9frxjh06b84b7DeAbQb+T
Xgs+4fbdwQ2q/s8sWXyEOOv1ccbd6Fb2gzGkVe7+4zsxL/qX4SaspocFJjn1+bc3knsI9OAgwZSu
FQUOpM52vZespqs/u8Uzp7yyfb4/Gqa+ATDHlmFfPHnriUR0mlag1v7sezR2iVr/M7VmcRzpBiZ5
XOvHtkriYz6twYGWDet27mV8yPRQfJP9LK8QOd99AbD7KZsyHhD53r4AsdDp1zesaYntD6XELn/0
xjbYSsINTs9CXNnN3r0ejEjq8mwlhFhvr4eWDtr7xqY5X0cEZJJgPQ5l1+26IWwOQoZjeWWuXZhM
v6btr24o9J+QNf+C6CNjn85I7MOb81ext+nd2bYLaoalmzxPdTrsggYcGCH2eIcEirstxwqBzjGr
7tda1o9Cte0tCmuYQvl06kVorh+QmbV2M0jyZvLd+maW2Jq4KYaYi182x05UcltrLzpIK+wwee3H
g8RLD8JHeA1be29ndOHNUF4MEO66zIusZWpaxDG9ne2l6R1+hfOOjtceu7XuWvTx3u4PfO1GhoYO
A/Mi+Fh91OtGlN0R4keKG+nzeOdKGRzRNOuN6hVIdiExOh1XdWW3fG/OUCDh1IqgJxKZv50zNDTF
2C+iDjRG4YALIUqNqbGeGt08IUOw7Str4r0nBWPBNsSsC6qpb6/ntfYqJMRguncwaFNT7+2RsnyA
zKJuB38unsYeIWu0M/unv78b/XzhizAcBeEwc/2OxTiEy9bNNNprDZrOok0chNS94Obj670X2EAX
9kDsTMZxiWhJkVPrsiFMQKkt/jMSdXSHZk2/jTDu/kptsnismLjbrAvTw5zH12ptznsDC9ILfTEU
IRjlxWaQOzkzaulc8AOcY4Op/svT3bKPQjEcO0PMbvFa3SQLcphIhLmHSFE8oNXYfhjcAJVr9K0e
5671nuyU/HgSofPy8Qt696Aydk/8h1YAdZu3U8EZrM5BhNBUR7DDREq19PfYx/+VIR9+mPt2RZi1
i34vU3x/PQsYNwiD8pOdyH7/8Z28t9CBw8g1Qvq8OM7f3kglRb+kMZwurQf/a0IiTIcFiBziJfbX
jy/13qz4+VIXZ6IolKO0oBnLd8iB0Q0rtpVV+LfRmqR3wRgEx3Hy/1iVbR+yRVPL+/jyr1nu5ZlM
dsOT+jwrddG3j5pNuR0L2UBTKlJ3N7sLYtyzTeexL5pbrJYhfUfu8IBWmaEq58sxtWss1qK1wHUv
EV8Iy/+q3PwFS2r/Duai2AlHh/8gqsPjorbEEzUctN/LAA43DtRI2HjDxp0L9SDH1fkDtXln79So
MOXYdG6EKJoj5rDtEdnL+iGhgIit9hAd0HfGkZlA4U6MbncYS3fcuw7ySB+/jvfAE0N2Z9Dh2vtU
d96+jjC1VmEBz9Ibh5wrfUdih37PBCY0Zi8rZ9r9kMwFWrDCey5URPsLIMlXLKvGl3ZtaWsjiUcV
H9OtVtWov1UQkqI++mbyheP/4F4jinDEm+ybxFNv79Xqe6sq+NFuzceYBk8Z7ShOTnhTGFWd0rE+
NwBbt7KOMNcYXPy5tJ8cZl+5Nx0tTd8TtPM3QxWnB1tM+AHPQ7id5758mrKivrL5uWbJXM6zn2/W
5Pg/BeFMMr92RiiZHOfjs5R0EtMZGO6GOU22IvK9h6kdwzu3WrpHorH2wGuf79dMBVvc/NZPTZhP
e+puzcZDM2Y3IhLzrZsD91M6tvXRC/LaQVB2+ddaBO5eTOG1itN7WwIsc0LXmA2BlOzt/VP2nR23
QkRUJdz6Usn+CIu5OAJu9VdOxHfgDqzr2P/QmmD7+YUr42cYUE2UFxeMOw8OzBRcJ8fqqaXcsMFT
s8Y2wRofP55N7z4fHVQO4gDoaHgXW562I5LekfKVCMvx4E2i+jbP4XcHQtoVqOH9K0ER5SiCFeBf
7DhOFZKGWVyp79HHhFJ7B93a/VyE3rVQ5r0rxVRSkFM1kEJ8MWaAzB3dwJx4syrbW7eqkcGanGTv
hrN1ZeN491Ic7JxbEJwYt7fTY+1A+qDqMWZ+A8EvwM86HIjcWJTdlaD+nelhunHI0CkQhb9QiKpF
AJAm1Gr6IVW3+HOlR+E0/RbSLV3lBZXmxbpaA3zn+cym6HkcFa8tiW+fL8ZbNarb2N0FcxTv29Qv
YUwJvUFy+Boq/N5WQX5Epgp5lib7y3blAS2TOFko90xxXx+XAAJnBm9lb0s7eLQyvGs1XecHy+ox
sZB1B83QqjliGlDjOIUmidbHjqcQB3yNogeIiNFzD30a3rXX/Kt1VXq/4rFypKSVHrOh/efHK+k9
LjT0DptTgso0nJCLI93BYerEPKGrqMEGuJk2rTWkD32JTPuUtITymKVswgFdza5YEG/WdvGAOBDK
0DONdPacqx2ePN6jR3vXnliu36clstYf3+c74AviGODfFHrMrnZxfAD3OaaJF+I6Xmt7PzQuLNJO
/v5qf3OVi30fyeV8thsWxthI605K1M18kKubQiJL+PEDvYfYgqj7Ro/AXPOyilnOWOooQGSIIKiC
pWExIeM7fnYp6Bzp+sbfo5f2A2F4/iWuvfYWxm91ZXG+s05AfpCMAuRA4klcvFR7XOI4WJB30H2f
8cxZjpqw+tOa++H48dO+fyXSNEpKRnjh4sU6yoNdY/hNskmbF4QY52M/SuB9j8Dl9VJ/yxjz/zcn
C1NV+b/7XW6/19//+v6zzaX5/ZOImCXc/4DZGRkiFw3g1OE5oc7Os1BK/1s3LPL+g7PXHGOIQPB/
by0rSD1wszCFTH7wt2wtX2POf4dOqDYQCpBYGOyOM4zes7d7b9SuNtbuc/pCKWldlx/IG9bk59NA
EKeQMBcjeqFhp+fC2pT0Qrfocqcy7tQOG+V2mA8TjW1LvVHulOfDtlpx2/Jv/ZTirn1UAbYw30tF
HTs7wrFXbfMpnvCPdm88u3XiAUQsE3n16KUJ7t9kq8h7uc8Bxu8ZBHHH5zKE/Uu7viT16A+HpB/d
3nnKZ6h5EmlNcHTnCQNm/KS359saliHu8gPiwb2H0YFlxX3/gueF65JUdGOH/QYpQY5QaV/Hg29k
V50kysN9vkar4yOHXdt9ciUAMgpwP0WoiKSZVg3HAZ6DMshJfhEBVRhDtbUfpb87QVrP8aZdh8lY
7Jm6VI2ZQpem9cbC8qb7gcw/XSQomLplrQ+0eYzZtykLZuR3Z5FFvBJVOUmNkq1yE6KOlMHJl9vJ
UkbBv/eQ8kWgQY1R3BsZGY+XHeDJywjg9tuFdCiUbP/tNk3Dxta0A4wdHga5nDE3R1LSFKv2wJiu
xJozzT0ovHFXJe50V2mSVcx2TSP3szdXaYQNBPY64V99UzjNV5/3yN3Vlm0+MOgbm0trmU4VZP1A
0eWNkVKVkiFg5ZCEL2j14ge3C7tE2Q4uXms9hscisRpfHIwaG6KVtL/n7V89TK1xPqxqbrTpFBwT
BLPhfE98ftdl1jQ9RLqseQkFekn8y88bmi62HWkBjw2N3uYW+q7TvnUsNbqrMEORd+ZXsnHMeGyZ
u6L78dOiJ7tZ6Ej/X/VYfW6yWg3/53+/Tb7NkIc0qPqvkQYM5Mu+kr5QND/kc/9t9XqdhrfQ/ZJ1
vkNtGGntXSebQMm9m64FnVTNiFr7+mKpYlb5jVMlIrgmdWQi358WOpp1IfyxV1kpQSPmJU87E1K5
sdbJ14GaCVND53aq5Y40d7Gwpwi0eVXTLKtWPlsuEjvTg87GOs2uBLMXEQzvhQCWBmEfo1OPt3MJ
CqxUMPKxHcKvYVMgbvI09ew1+RFmXxb4z+iSZ0mA7SfzEa4AHVVdQ5tbNyE+sMuWyJ8XRBhG82Wa
l3jG+nRshXI+kcItnvWp0vjJ/Wg8NabFo24Sr3iEpOwEzx8P7lu8i4cwvbOI9NFPyl5MX9rbbRN6
BHuTaJev2u1yVFiDafV4jf44N/FylN7QedNdbNUwn5urkYiJ8d4MZYhEF5kHU4tOBHgYby+OyYs/
ytVLvwb4oSzJb+NUFWF3QFO/Ywxh7pmLh6AvTHC/oSvb3drWMMXdY70KrOufWjBfVoTE0JGVijKs
hHY3Do1j5kVqyZ4QUTohqtbNWFHGPAYjDVn9dp5kw2diNLZQU3CdNTTo6bRO8R+wY3PdfmlrlN7D
o4+rbI3jphgtPz54nAAssqHNk6DDIKERZuEi2shtLpo+HlzkvHZk30HufeSOqiEyq9KCKMSXxNIB
g2/Tx8Rv9pMuFALPYSR7ZKu70axtzw0XfoYshPmUqQvMR9sqz3gu7dMvjqhKKyu+GWEEZx5P1+aZ
sdhj3eODBqd676Nn4ss/kwy7sOV+8HQyt5sGk4juB5so1jiHeljZqfcrbixuu6MLLwDLaTMbyaZN
H1fG5kCRw7XZ7ZJirYDRbJvBwjnWrWmge24L1Byt75AezGsvw7Rj8HSnSt3+MTmq5JveUvO+f7eL
SOXOAyqETVHc5BBU6HLEV5TVwAa7TopfndvS3HXkJy3PRfv2ZL34kzK7GpbJ5j4BOmfrpW4Hc442
AFwoEboLbfrOYSlnewDUGINSxHR4YuJk7znOve5HkCuLYTp/VKpwI8XC+bSjapU2+ktV2cO877AI
mkgPsf1T7m/QU83gZhSK8vJ3Nc3AVpsinJ08Qa68Ng88K4SsxntaVAb2mBp+Oq/042X5aq/1dmkg
UWZks0jtTZvOxdKQQWIP64qXXIOODDAikjExwjXnPc/qemNsG0zFyqSZ8WrlS1N3M3d3/hUvy2gZ
3XlYzlvPsRuZw9pr3J5RVHPYzy8YEsC6341lXzCrYumaVQYPlzRAVLCOuo0uvF74L7mjRZZiChkP
bSNeFOG0Wr/YOh/SL7POhQ4eunBdbGfdCLftwvHeOx2grjeI4pF23ZQLnP4BSmfmN2QRM9udaTFx
Tx7lZs8W/mQtoJtZNTEPehrYB+tz64Ctt8GmHuhElL+fTztHA8GWGyttAfW2nRXbM5zKdqkZD45H
wqpNH6J/prapn6egwnUuRxcLwpGuuj9tYc0sXEcJmvYePGcdWwtpe9UNAeCsnybxHsPftdbHSji1
FxwgfZrlKFprda8Wns0O+9NIQ9qlzEnh1QY3MHKpFyPdgvWyJ4niJQwgpeMtk0wLUaBLGWRwt+fQ
MPH9KkcznH4NbH0jJ5eOwCjDm9mVVxxpsmvCWZenW0RLGIcaPTZGc+TXQG/NME/Nlqz/Cuw+8/AQ
e80XzC2SIcYjaRLtFzbfqGG/Vvag5z/jMg7b5ajdaJbWn4uNlHb1iBP76MHtnpupQ5UpKSdOl0rX
CquUrk9yP3zEeTzwb/s0J7i+Qg95iwKRFFCrj204XbC7QsSYLt4tPFMLtK5zXyiMdSmWGJNe0wzH
K2JbYus6yQVqNK41q7k99qhv+u5vHy/ki2iFOzBSg0hyIatsFvMFjrf2vSPmtZtfCMKKUPw+21qL
5WDFTsWUB84rpgV59h7oeUu6bEY3DCs4D/u/ex+xCyDGDQAnwti6eBNF5/o0mXfty2lvxLvIbMis
fI79g0pszbDQBxObBcGqJxwh7Tdx78e3cRFukCxSwTQlU9r7DKx5cRt5MSr6TbyBARmspuopWcYW
WkC6GWssPQOVV0Nxj8d3GKZXUpdfRoILE+mEYGYIYaHs+jbYWJemL5pibV+klQVkf2wWIcfJlMQW
X86bj1cju9DcenKalm8oT4iyufIGCJ0vFjxwF6rb8JOpnRHJXr6DuYyaocB79aWRI4y8J++0wGRe
M3o3pUIlyTlGRdOz3M5BDL5g9Tw9yCYBJ9oUVNkwc3MKabbswrKJDbMx48iTSpgDwW/F6zOdPph2
lkiSoZZLgtPZLLXoI5q9W0vp3zLLasb8k0pQNrH2dligrngbUdjGFNetJxNozKhudz+EFZnAoQ+X
xuohPflp1qN0FJlZ3NpICC93ZEjlhDeRlRB0HkDJaOjYZKd0TOH+bgKhYJ755nn7zydm34+hX02Q
M6BBmw8Pk9BelhwLxzaHhuNCnQs2pvNBxAd3Gtbma63XnjPGqREZ+3E+ARu7x0cQ6llXKH5W4M7M
zfqNINW6X1eTJh5sJ0Hs4ndLiLJ4qim9OfoxKYXLcaTylGc8CE+R0zz00DeR5FRLktAdlkRJMsUb
mjpaBO5gHOgcr6gSGweFIV5gtV+N1yAn7ZqZwT6QTxbcwipgjnQHqBAmZplxxxDWJltVKJctG37G
z1ZXGThhbnxzXrVIT3IrGW4M3FgZCezYb4Ooh39yL/Qi+RX3lKparC5+8/wHDsuaiVJz5pJMErOZ
F5x4S8pHE/1nxIiVdAipJuUbIMGGIqpRieoDE1nVM+ECsWirY77AljAzaqipCZCd66DkPC1bTnh7
74iELXRPQGDOakdbNKNufS3dvj+sGe9KHryqXlLsM+vKL8rpHxpv3iW9H8H31GhU4EKUhvFtJh6x
sVVBFXuYajX/Z5eEr9G7oxbekZU3DUXrCNTVxsuvnhTJFDoKzPHAy/JoQNnwdWmsgDLsT2otvFbZ
m0RWU4SoBrp2NB5s0mHpbIx8rBzb8Ip8wJ02Lhoz8fDsl2rVIV0bsYnb8tpfw/SmimpcsmghmTL2
jm+YKK1Td2fhGYp4XVnbOUE2dnqejeneUKXrfdCkRYaxcbLoeHlhxay4a+2qxE9iiRZJkJnwFebE
mqHsDaejunVO68kOleJ94qtSiWmXT17DcxKmeW6wWzIPpwjM0nqTKJyzm/N4O4E04VF9Cqd8EZpP
OZ/KaPuanTsOF4tXcgqhP964f9k9EXSHkQ8TnVAFNcuLjbsrOwedqkZ+OZ0fIAaEdh5PpJ/FrKnD
AVjPknv3rQLfmU0TTqztj+/hl8MDlgXHBsUCGJe/SpCh9d3kU29Nz7Y7lvpZ2k1QPFI+L9ZvVu2R
6xxqZPM51j6+7Ouz/Ryh0ZFM83V4oqPFINdvT448qMCrYtV/kVkSR+nRoTUgzoE83FZb+9nXsxwe
nU4Osb1FzLQLmz1rsVjEfVwkal2/xtLqMSmdcR70mn3VlWHUHpx0JnC9GeBSMdZypXcmwxRrpXEI
+mPZTV/wQO8BLbvclvl8dFu8EZxDKkPTnkCHdIflaMbWhf5a6WHCZF/JQV6rtT8/N9UZI2FJEdIG
GqDS//a5naCb5zQoR+oAa+D033NNc/D8Z9YPI+PtNQ4X3eCEhV3Ksc4W12CXjb86/Q7Ddzf6TWnj
wIojizCZqmMPDFRLzsUvNK2ew3xnL7SWFOTAowEd8tMH+5bMc/QRR0f7Mxz8HoB1ExQ26+ueSlhQ
0ZehUuKX2yBBzTM/VNPQ8bJVbZnTyPGsIvP/1YUW5mD3zppxJ8igaNnvhgyIZb7T7Yy2+t62ih4j
N2fmFEq2tEk6usVjL7HjMXvWLfYG7Q0ZfjxZh5DT13E33RCPDuZcgvMG2vtGL4sZ5VYl6+uzq8yx
D6zdKqivYCWXgSwJIGJfRpwYiQJKjBfBSz7ojGrfGD9Tz5im9h9k9NihrpLmHLExMQu7t8wnwdvQ
rm9Q5I/XwOXSAwmlggLURS3V6DhdTIWmY69diip6BmAu12/itNbxdwqZAi6NxlyRAJ494W9f1xRT
YaYiggJD8+K5aecKstnHKcn2aW/45iO9Ao47u43ZHwftAaWHJc1wV7GpC2gqMlwfB1o3cpmmyHEZ
t5eQzHQ/r+vz5DD1eUbVVV62PYerbFDSbe6aCpKWhW5fr1vxuSvJ2bCwzOVCN3vT+XnY3zaU1h2o
mANx0D+AGKJ5viZ6f6GBSziNtjBgNqwEI8nLNv12ncbaxtXD9+SzTqKRLDEqpJkIfh8M0T+JAfKU
YmpeJf3XfBrAbLZ1uuj8T/K/kVj3nIqg1ROvWA1kiiasnee12G/v+jY0L/rjMb3Ak7ld8iBaiXi7
aCKB5L693aGzUc7A3PkzCmuajSTI0HzHKc/3Fv7Vvh4c2dzF+U64I1SXo91nKSdL4VLzlldu5peJ
DQkdQT+yRPMfzepvb8aECaoBa3+mMTljLdlosLGWPDGEXGuIUDJ6Huo5W799/BIu9NHNoCE2TjaE
djFL65e0P051SnLos9OEnaVu634y8Gtd6y7BdU8JAx9i4zVOkYk9ZVM8n2OudEAfh+gsHhLCgTlC
Rxg6ppOt3PYZkavaLqCQGznaAKHutKRj9uSkclXrLtRVQ+DgN3Mhsv/8+KGE2QbenBheBEJpxpam
awMcvH2bsb/IVUz59HxGZOO2iYNPo9Mtkdxn4RpgrTwBZkKTqwsInukNJORBtdvALk0pLqWvgadR
Pdo11mYibykb5jFw1Ze1xarR2oLKBh7212ogdd14mI25uG/BDcA8M4SSWIy3tAIFhXf0FTbu6uuE
/h3m46dgwZ0RfyHI9qWpHPSAOq9fSIZRFVrRfQSbRLUbVZtwsdvSOwYoDwkcNmuEXep9WUgowXdj
NynrBXF4hFd/nIdjXSaDSK0j3ilgcLh2eqQvvtNgwxykJd1giLm94tIgbBWz+Ywll9p0V+5GikT0
EbVWy5nygE2Yub8O8ucyH8nzInq3N20R+bV1myIiRw8VdthEw9twwuPmWtv8L6cN5VgjyhYQbxnr
gIvdPqD5Y/WRy4KM7pkVatjx3Y9SJjHrFCjYvMPQKRO4x1khrm6+v17eLApEqiDscZ5HF5cn1spy
YP72+QxlQmi3OV+KMQq4PsZlQN2+KDzuApESBn3z8TR+VSF4M43x84CBDAEYPpTzy/NL5ee5s3YT
nO7UZFV5SfwGRuqlYz5uxYyYRrzjdjAwue+AHBhAJK+ZI3sr7hqSinNuZrmzwQ1HNmS+mbSWgfEx
RTA1gXM4vzQxcykZRG9DbK3TaczRXXi96nlmVX5pahx9OqpK3CzhVFdoUNpqzIOdgg6L9zQ5KrtG
timzWlbWlR3yl+06AAv0PAATU6ZHtuXtmtZlULgDxdvP5y2KdMRnyM/Fao90tftRLJI9LMD7g9mC
xkWtn9GYuJoAvGVz+PjUGK1cBMzo9IA6cllxSxxdinQp9W9VraxUQPOruMZcjCVbdRwxHz+eCBdc
GS4YmgggROrUuMkA4b199tkSQdokY/qb9JPM87ZoC5KwbZwF9IqQsZHx9H3G0T3ZqEElHUVo9rpS
bwsbjKLfSNRs+PLxTf3CdKBoxysw8SC1gV+PrEGXammaSv6WxqnZSRbkCDjuC2pohL+nAG2mSKSf
W2vknVQafyVg4tdzhmPNLx6FXGZz8oJR8BqDVZBdD5llRu+0UVapV63fwnxw8/a4Qvh0v3QzBvLV
FocyU249BaAdsTOrcAhQan0+17Uyj3ZtWOdVxZRAzZPIYyOHCSvfuMKTpNu0UBvDhy6u6Q7FrzZs
xW7AsYyl3YUoxLk3ptOFLG6au1eco49NPOv4lcPtRaNlkk19Au8+frOXsQCLHlM0CvIOEQECsCYH
/ol9Oyons2PqBC/nzLLqQzUdmgyjyQOp6YIqGAobZrV/fF2zn/17uxGmzEPzomMzu9lsf4lB3HbJ
6Ihr9OfFsmPd/qtOqL6U3yiOVAX0nP8m8Hw+fejPtXzw1rcXY86gyYPuFesI6vcvgLSvVzdqOFI/
y6aBRrEpQD49Gyuwtu3rnZD+pJsbRPsMXlUIm/mTpq2Ti20iRvOlLZOGX0zYwxgxz+619XICHCbH
W8zvvRbwRAKZQ5i2PngrjDIa3/8M3NHjezm7DNkecKTJH0flx4m89wlGc+9OzZ62ocFNsfkojkaI
5psIeNx6cQYKM9hG5+M4fZudLF/1fspXhFfoBQDaSjbZ6UYtOZoHC1GZ5I+T1A7LJ1mSuru31dyD
zO7adaUGtCnAK7S90dob4GyeC381hY0+OYg+jePya316ETNZkV5+x1weYuvWddRoe5+o3E7Zclfl
QxCMBxVr4Xf3gR4oWj6nwJ08AP3XNI1AISkk7wzTckNRkDEJU71xOlTI9M1i5+Ygm4jfg+oGw5vW
xyoATwawWtpCjXGBJ/TEXUs36cbiIaXKx4CtBtyzbyVhwJp8LrH7cfJDM/llsm4VYSuQqixnQMHn
hGpo8M+kjMytZF4tqN8UwCQcSecxKNYCZAvnXb+rky/ndRzbRQAoWhfzINs9hLnV855GW0V4uMaV
i/7FrVc4KywBq0/N/a2gdPBwnBiKYUJAq8yQW9o8MrAdWpkbhANW26OVqLAYebZ6E0g0oqG4e5pC
FpESA+PWToxNQ6IWf6l2DcWx3ngz+h0v0XfagRk6jKVXWTdFsqR881zA0D3NncldRhtVqG8o5FPR
2aWjFQ7poz25VMzx3kjBfI/Fkk1j+NTandbyN5m41dB/c4NCcPUWmJa3gfGbmJdbqojMzNsM9W/u
uYx887MJMUR/q5AWdh7OQQoVf0KmR61y7KstdJTSfer6Q5B9yjtZcI/IGbT86cfr+WLroDIMMRV1
hICOIA6fX2C5oFsckWMhiC4P+D+gkEmlVBM718A3ptblzoEeI5VoIkMY/mRMF4EAzwkhBi+vzxMx
h99jte56lrfBBjjt6k1XN5og1VMBOP72xEc4ExeiE0UJtWJUmEBFG9dQK9ygTbvwmwVBI0r/MSdM
0mYDT93CDOOMzcKPoBrd2UtZJdsej7yhoavQtupwU/oSesOtbgebcZwofZlKytCZo+dMAcPcFnxQ
i4QDL2Pr52RZT6Q1wUfwe3IaosDH3TnTTreXfm/Btm2pCadH+jML6oXUMnCK35CheKDxUbKU/Fll
TQY4LtVgEPRzDbvL65J686bpQRNBlTNctsI9ddq5Vfcl3SkVnlKnP1zcEsb1NlGsjQpJ3CnEgyhS
K21nO+H5Cr+Q1Qnn+vdzwJh67VS1B+2JCsH1xmJ9wSU5BZPSLUxqfCqGnLknbpQYfolY+6T/tLYF
fK1NlBQtHI06j9HdZZROQD9u2llT3fdmz5fEbYsJU8/R6rCmiZWprVWNBr1jl66a9FMQKDT8jGnw
pChTnCPVMy8iFygCdZ9zGoCc7qZYBlOncbvF1KJIp7w+2YkJ7Cw7AkYs/PmZ3pGcwuSOBlUG8VzD
OpNs3JbAjAjDpkrQbj2ZwE/bKBvPvT8GB+yz3ruDWMvmti4IlbA9OkHnMVNu8WAnWpTur7CX36Yn
oFFU6pFdCI0CFOIHngkjfgoTehODFmm8PqVlY4qoJ8TCLkdioIiHZxqfEblQ2tehuLfxOJdHdACp
Y+ApEEgjr/f28tNk6abyI/3k1r7JmccOSQy5OYflHByZfk5RGuc24poOXe6mCk354v8FxrhoQ+Bu
yJNQ90VvBMEecsWLmAnQNyzAIFHtVf64VI+lYpIiToBCF4Tc7VgN2E/sp7ZpWCvxrIjX0e01M5iU
ylBgz7OVYlMS5p9BgihobbBUHViucVKYKlj+WuFMw9fa4WgxLb+PTZRW05eiqM3heS4yZhz1QbVP
OSKWa6kAUOvl9gcQyKZIJx51fBu86O1796WiXwXe0Kc6baie7gl8oro5EPQw7fcDYBejQDHVnGlr
Se3s6XxYxI1sqwgFe87KCmegrhD5prXHcXxQibDqQxKInL9luWjIu94ka5rjerl+G2ChENmD9wOs
jmVm+Jbz0psrmKqpfg59iE/wgOLKfC/G6tJsBkluhrvFWbDytwN2LdOyn0YAbYhlY28+JBhRS5YI
K0nOCd9VxPqVXxV8FCoupvhfR6FJ/HNgFUrlkCkNaxFGmEck3s25wcas2QZnBKR5Jd2Rx3OPuc0W
/4ntEX7BpgaGWR7cMIYIfB/RiEKoUE7lK7VPpx7i90Oqk2zcoEdOBncY3dbAyLYYyO/tWYIlPXsU
oYuXdoYUfHvKMnRVGMpCZog5ZmrDUVoPY49QcLU/U7ILBbUu2y6jNVAt1wxDe39Ki1rfNo8vtGXo
H1HVB1lzN82cd82unyrS1sYqIjlrJOyAy8b7dK1M7jTkOLf22wB9m+LRt9uF7wUlapYLhfpXsPUM
hfcdikzFDULgaRDe5kFnciWlXZsgCCXdWtLBSTfQTY3perzc5cinMFTnGw7pj+K2VB8Z+vEAR5Rr
2nYxmBfnDknob6q6LHsyJNksib8VshgtNBFyOu3HT4Ke03Q6RrOdl+7B7aRPbWIufFNayUKNitQN
vXLm5Y11PBEYFlmhkbsK4V6iHeNm5WIKOU2IFSLCu/zMvUEOa47T52ya27S/dfMmkLcSRjYhZLuO
IxdgUmpeqW35OX/NiW84m0tswRmYWtYyXkiZndKG+a0PWgPwnuOlyJvqrrhfwqTmxpyGs9G9Ob9M
CDn+2u8jWPqrOrClR2zwPcamvIjzn7v2OKCu6PFDP9tivpo2n5Kwh9IQl66ppNEP0nJfOqpMnVRp
U8LAtz4I2y9LVukg2J1y5LBODPeFQ5Ipdv5HgxwqfwuaYkZd+Zot9UxdOtfpCseKUvvGcaNV6c24
OJiKHoznk/3SgtUWROvCpRf7JQlcw9xorKarvXuROrXEFPXUeHBejHZWh1O4abvUsVoEH2yzXtLT
gOnAN5PsBHTELWXH4qYfSwOLb4bTXBvRMr2dl3xAqtjl9JnSBcvP9DUaOUcJ5TSbApWjYM0eptJm
QzpQR8hEtx1k7iUv1Mec2b7rKGAswd5qoWk0iPm8krUEPeW1Qg9bw/p8aprabElgDdikbptgHOsf
5es2MjOz2A84+1ut/4uz81iy21jW9RMhAt5Ml2nfTd/S5gRBStzw3uPp75eo4gmpFUHdc0YKUuxe
WEChKvN3+Z5CLJDkDM7oPQ4fy5aqZb0NUmLE0EGQNF48tLbhdu2lRF4/Ry8j7S5rcpw9eV556Hdo
DxaFPxpbJ7KxyGMtgvqEGAWQUDERdGeYABM0/JT8x4MKnGfMRc29Vs3ZO25DuBvYE9m+2FBgMclZ
lp16g7bkGWvtddFPsvcYBRYStOR8Ry5C3719NAa+ctJ25nS/t0P4HgWKl5znpZbLsXJXiIPlqDOr
GOgdGDBYJosCM6g727w2jAWIW3TJ8ewkVIF9VpN1Q7pE3n4KiADhBwrqjK2+FtOUBNPDT2IE8Jnr
jgl+4zsxFbSVF1pxX12cysbk4Azfbpgfskbf3KK32Z3sgoFJp9HfumQ+5cMQcFetNZ2JrDrr12wx
lthwvFO29Dto5mnN+8wq3zMEIgXxOFnqXZ7DzEfBlzWFrGAHMskL7rM1lC+IbNhE7NvbNInmT8lp
sKMdsJm0UKY9f9vOUSZLPzc5icgtB01JohPlXzrdd96EGjksVgHgmcFZsRUkfFu2EAUc9dkctcWj
Tx3e1e/jaJcNqyPliStaac35f7oc15yg4ZvFTCjDbDNB63Ujo3W8T6nfeUL6eip1ptkHD73Ghts6
H/XzwikvqJI15S4dOICDIRt2CuEtdhFyYdzxZmGAcz0+a5FcmTidbJNKOTe3qSzQpe4pcz82UdcZ
DNPpEO3+SBaTmicmZKZ4TmeHGnE9kNG0T0QnsSiQa0ATzppmez5uMls/fwrzpJmXp6qa9j6/a1c6
ajThgQ/WePbwRS7LLfPm5aVr58xmNSTiNPpegjx037dob8IYjezxmugvOIbQmawa0sFY7fhyZFsg
dYkr1FsM/AgvgBPlgq/q4zIuF/lkpFIud1/v2NW0+HxlJcUoFCfQtaG8RXZmmFz+7COsrd+TPp1z
CM5NJa+dpbi8snTkc9q1FnhgUgdkXzfyFBB5HeWqEkZkfSx0V7KnIofV2ERXtAIhefUsHFjijfKn
xqdw4DXPKzn9p3CQY0Az1YXaAfcDmu4PuBLvrJDnu8tEDFZdIElip25y4IFuCEAf2Ry8aRFdpq7m
c5uZHWg2V+L/P9hK9FKtq3xK3o3yipZlylS+e/I2Zt7UyvXkp33EI/trtsZD7N0P7Jrm+mCjbkKv
o7+3XkT6Zug323MbEVQMioEN14A5ez+hGb0JRwGvoUPULS9hfkkWaCLKGAuxdnBObQR09/Zccv9u
FlX81SRFcnBvHpBs87iOrRGUT15fFcuEw6GLlx+A/WyWlzKOR2paGzTB/+ryl9SyCq3r5thxhisz
esY4ONWjJzhaQuXPT3kcHmBeIQirbLpMw+TH4kkeDRlpQFCDsIcdiU69x3/mMFj4EFZ1DyziNnE9
Rs9L1uWClNUO1u5Lz3QX/hO5GeI9IHY3Xr85M+LdryKp5Ys54Sovak/sQ/kCEcrljkTy2uUFmRDD
cE9+bhftFwJhBRF0+lAQwWFfZeUqgIoCYuAPGpJKFODY9q0c/FOWCQo6urGA078Gbt52EzD2kEzQ
GTRNdHNv/f0pI1nremycF2bztQQHlQxawNDsFNya77hvZOUM9rI3GSrDOXfyR7Xufn0V/+glEZTI
REAZsMhTeTtSMjBTw3eNwX5mOjLLRb86RcpqoO04mPh8naUCqdULWykOPlWV0a8v5u/wO60kcgBY
DdM3LXxI/2B3ciSZ3eDF83PqrSI1X2eqLHaYox/Yl+x4FetFfCi//uB/PAvPJG6IEG2YFaIJ3ibV
26MM9Yjc6dlTB27QA9wVj5osntwO5YSuBeZsilL3R6Lq9l9fxtvvLyoOdvcARxk8wD90EQzDYdxX
tZTPGHAUPpr6PAbA8ozTkbYfXT0Dl49e/tef/CZTCJJXpCOo2yXPBZTkbW/bzVmCrDU2ntJqkBay
DGL6niuTJ1pitceOLfg7ckchYBhLLr3mFHayHwNFyK7uxkESf7baPEfS/etre7tE8R5IwCNABSEV
jvcW7vBJ5IcsjslXUh22p/SF4xRRr6slutQJx6rmnSrfl0PE+/+BXo6V8BemhvskA4bxQ1jQwqgC
30I/PvwRsvb+qZgLcsfO+p6gOpzNj1sydu50mawxML+VhS8nm+X0tfWtmxD/J+eowwsC4J0EkZ/f
eXOZOv8WHvjGtgFHG5G8Rji0g7OfcLLgzRUSGkLR3u3u01KF4Z7+5nj92Bb30MOu8SlkP2dDC/A0
V78zAWgFk1nJ/KfIGZN1YRjYGrjVslxrwJWACb3dYaVZSkZl4ZMWXvIrtZoz3DOcRQoJ8OnYGG9+
/cTfvo6StsD4C5/oDm7mP+RM7JozuvsoYA6Z8rapl601qARAWEKil1/DzKPWxWuKAMzaK49b/euL
OILC//qoffsYkxWwHaEf+4cAjJNtFkR6e877puSombuhCfvniLnJ8WuyroYPzm5suPE+7MrQpz3K
mY8EvDwV8KXuyxh4W1vctntnNv9t4zEpvqWGhSnJOfmDNSNMCScqTizNmyH6gSYJkWoTopOAkAHP
wnu5CNxYNboY7SrQNex1JlkfGYqEwyfYJOs8In8nMJIXFdUIcrqf6haNtrEkGn7lRLgk77cRzt5S
cFQ3WJEvXdjZ6QJpja96Z02HIUWV3vD8EhjlU4JBKUvP+POCfiZ5DqY4rE8QLOKwnItNHGTmTBx2
wjdIp6m6LZxGhCFJOMjbWBLLl5rXwKM0ay+ktg/j+NB3Kdq+K019ar7++um9SajiNcDxw76BZR9g
xqKV+jtYRzR86i7wqs8a6W7V16eSob97ACY04xA751IyhczrodAkVetQVGtIsVPO0iKfBDYz90IE
+IRUiNBSWdn0164g8Zov5mon5nLputCP/42yfcu7EJKAGIYdECMRkqq38j4H5zggttk/0du0Xv0H
FvvUqW/w81DsayulflP3msC3iO07obtS23Y6B6L3+vX9/bsQA9QZTYyPs8nHJ0Xa/luB0LyhlAog
9Z6C3Rh7JAgD6f4JIwCBQNLT/6k6IHctgOqCtw7EsXwE9/0FdYcz6WjPvOpJU5e6mOtUqYaVPqNu
7Hwk1f8WV/sW72cLIJCQvCeSiQj3eVuqFXMnEpGlfcrSPGCjqejD/K8/P78MkKS+D6JBOL7YmvFJ
3/36Zv/j8xGfh453gOxMc3mbllKXWzpuoZU+anfAwoYg7dXfjEuV5SGxuO9szLH/pof6xwXwmJFW
8U5hZjLZnv/+MvkgiT6u/uEBzd6xe7hHv6UPv8QYBWThiKg6TJx9NgS//foGyJn1162YQT2oz9FI
cCYQefT2BSiYqIIbM9keczaX/XMYTmTdpQNzJaszF90bw41v45f9l0Vu/z3rgmxWQBcZFooUWHRg
b0uPwnNmZ6+a/hFzTdpNL4HbNtsrQ6zy/V7T9jV5Ec5vo9ULf857I52PJmGZuZ0LFNrlEz3MECAJ
3M+4RUB/bnq7EuBD6wLgNw50Oakr1hBeJJOCe3Y4Wph254rnCVZVtBe/vq1vKyskqCxs5Kyo/Kj+
31I3sRe3a2Nb+eMYzc5xYtlZwWhdjrmiu051MXv5T/uTt4GYf5/wkc2mtFtIJ//lIb/dUojBpe5n
BhpXBbX1thVZyjFKnHHLH4NDOMSUC/gNVdkpROjXX/6fH8fOBZGDFxD5LSXd39d0nnkeHObuPZDM
EYCZ5MSdpRe3nClgR7f7d9qOiSBvljGHLs0NmxjpFRJW/+Yjmc+6dhE14oOWGueHZW9NqnZ/nYZF
aBexks/lY7qNmMnOfe2TOPpiT+Peljf4hGOzf3RbFBnzkwautKfIS9DH02ZHPdjaWsYADlrD1BAT
huOswdz03tunsYxPPr9VarcNBQjmsHgTNqNdBuk5OOWFTCz9SniSNAbGx4eEgASA6FD+l0pM5k2z
MBtBVgmRPqZJzz8PlTarqRfpEHK0iaB0TVwCl2SqhquLroHWmitxMlWzTSUXyIim9MSCkjci7eds
N89l3MH2MBEOsvo+UxzMXDM5F2otqOVC8dAIQtVjD+NDdFPQJLUHQkVGonwlCUr46RIacl+wWg2q
xN4uL1wThzvFSR+XgiKpjqKUFvA7A2P94SbsDTcZT0tv9Jt/O1R4f6L7vNvxXKs+3TQXyb7Mgct3
58ZLcJm/VzdLNyt6O86VzVZjKBo3blan3l81hwzEJd2dfbT/CiYEZxHI8FC7mrVnbvltjEFus85K
nKc7QQapys0MulncupoWa1wC6OBFD7zxr4o+XVK7DJ1zP5QhKwk3BWCXS1UDotX+l+oyzE/9TgjG
t9FdcqxVXlJm4ynhdmNhqlK+JTBZdizX2rK5gQaTzShG0Qf09U3LaxX5D5XdLtFjNgXD9DknJgE3
HFCzt0cXVZZgPKopYsy4GiqoMRzyzFLIe9cFM+owu39DYpUF5xHs3e+us9kKWJpkWDNfp21MIS8B
wI0E2T4S0PlEqjcY17UpC8w/J/4KMGssctO77RmczhKtgRSi8oSeZPV+3xXAXfrG6LwjJxdr7EXj
sZrAtxWHqhHJeEIA+b0q3Vm6JyAI96U3u6VIz90+FfuXpWdg5isDbK3lR4VelMSINN9T73Xl9+yv
0KzT9AdghuW+wo/O0zsSYqrWJpyvNbbXwN1XY3yHga1h3/d2VxjEAtf4gHAy35kheBkUJajBYgz2
ovTEvHQQD2EmnWYAdMlipVf2LTo3UjAB9gMoqP1G88LshuwFt3sV+f38IQiL0YCGUGArO69gLb3a
BXQBF22+m/1Wha6Vf1DLevJXXtnieHFnE7g1uewzybfNdWaeO8tQ8daMdY73u9awjbk4z0rZo1r1
Al8kC1OpR3Pbzj0T1SfRDvul7WIPuJjMKoGytXfMz4sl6a9mV3nMhfTLNEnxSvbx/BIUTrIgKdPK
0XpNOWz1N1VLLNx8DGdmCa2JO5EBPsSfKGBNveoF2ezGb7PXz841UluXpoEcz6tl+zsMhuOhmDUP
y6G+Tdo23+elGFIKjio+WwHooH7gEhrDLRkvKQGsh0iWlO4JQJdEl8R8ZQay50CjaON/knTjp7ay
A8YeOt5cgeYqvFuRFYzXEUR8WvaSBwhaI3doX3F0QFRzZ6LkogiV3TYbkGdX2bOqbhK9UgSWzb8X
QWL3XWfdjAskn3fp0TmxwW/HMg1AXSHeU0vw9s5KvfTZyxp/J3JFbZRZHYdsotXKdAiPwXapWeTn
OjJIn2BCA3mSr5162Rb1+w7gu3e2LfxCTBZP9xTnW9x4J1zDlskqUBom9Wh+ru1j1xu4C2zyASp8
bpnaKbGEcHlW2IsciUNWToF8ZEg5JMqx02t+Wakl3LoXgCJZhSScJ/843BR0pGlX5+if9PagQMYp
t+QVdElL4Ln6SiXQo2hhXdbdEJdlcm7bjGcadUaQY82saYCnc2304r6x4P6532oTxw7sUqVj9pf2
K1V98E+X50HE/s9iO6xGy7YPvPdzXci/Z8yDnFCaoamVrC8pTdaWfkCmuQpgYDMPfc8+5sNGyCc6
heOYc4ORmmYhHZtXUuMmRFAfrIpSC227I0tjdhO4gGeHMgPeolApPaPaV1qrRMl3MwkZaVxRP3rk
dFr2KLQXdTrczu9tPIkCqbRRsFEmqD9ZSpa0qk9XtRvSEmkctCypIBuBdVSwofJ046lmj8T9KtqS
QPmA6Dgr6zk3ws186vyDdWnHNvza4+NKf2PKmlmfJiAG4wejmUNtNi7LWe6Z5qdalFgciBrSXtyE
clISDWDyc6YhERFmMx/xVRu9IsgaA8MZlj+AujiJ6sK5MXw0gM3ZVWL5wSUFC6CmXeQ8ATN2y/CM
6SdO6osPADgN18k0yaO5jkoir5ZtpKz4uhLQxz2ZQewA91lnTygBiUrb6+icdA0Ga9izyjH2m7Jv
5PnyhLhwvSHrwlEvdPA6weyLTSQdmqqrew7uD7pDLL1qExpRKVQiA18/xq8Wx5WNqOGocSdVVGm5
D2YgUZ5ESyJbJu5GWTGQJ7x3Xs3U3OKRGDvZZ518nFgwqCTS9dMIFTk2hPge9qBepbLFNt1cc8ot
ODASIpykSi9ahoAeSKpKV/9G6kN+Iye6YKNVOorcT8uE2m6m6wiVoMPkKOCqBuhK3nx1HjFuHs2O
gfoYWZnanVTx1KvyEKGA7BaaBEwU5Up6ETIIRQLq5clQPdE4doukDKiCVIE8g6psUTj7BMjNqVXZ
CKwQp3An2eTBjO7ziu8FB2+EEoyjVvOUIAtFhqDeuVyk1N0JasNB29kPyIiC+3Csu4bhw2bsu98r
9bAbH1X765gTDICZP0Vu9sHxTeFenTlJhvlznMy11+B+EM87OYSiDKIFEO5ZiTuM/ADpPcVOgtBU
JZoy7qlNzoZLNX3WdOw2eOWMjCrGaZaep8EVxkfbanKln7IoL3j+3VB6XfPeXDLGzJ6qDCoB8VOB
ohaS79it9TuGQH/vp0sYZnvp32uwwkiWsbDOCdkMqYTbzwfYzClZ1OdxZjNazpsJpwdhq/RtTumx
XuVzyEI4BRuZviP71MEh6+q1WJlMWzxaHMmsHH2TtdmRExrn7VmUR+n6Mig1CdbXegyvNCFr017c
rEyG/D+/7iffYhTk/5FwCZNCKiCRLm8xit3z1yZL6pKBJy0ycCTfqp7fhTrcFJOlDS3/qw/Gk0QL
DzwDZO5BXr2F4srCGbuw2dOHvEy78PtGpxBgJ2gJISGMoTPWqr7WHBVs87/+YFKM/t7QwltaPr5w
y7SgMs1/jBc2URZwP2b7ZvTS3Qg5rpOa2bdxhPqc9LARw35HwE9GvXnel2iNkytRsmnzzlbxXb5D
lUfPEvSW8d2aWMjkAR0AuE4j0xpgMDUUgKcqQHucXkySXY3xnKZ70z/3qEI381wFaermuEJNcTUw
MWsKSHklZIRuYpnGlGQ4quWNl08xGqg3RILqzu2MfS5Cn29zoMi+9F3HsTRly3yNMxKf3ZpvW5JM
hgwMfvDa54bSo6huARoH+xu5jqiAr5tXOcFrscceFtLANaahuMbzjiDxsbNjarnbfcLB/4IYZKso
mhEKtOWp9oqsyW/LLarjZ0s6PWR/XmQs/QV9QBttL1s/hE6L2TeTTtUzwj1BxTeTM7ndmwPOrvXi
LHFmFFd9vnvDEK7Gb9tGaktzHpyeQEyGJpWN8dldTJP5QHQZ/VbeFMSO2MFtFjKd3LwuGwJ0bMT7
uJXJNZuHAbboUOtWCgEnjD4K/iDlJM1vE8reDqCoqLGeXfpuXNaQcvTIP9Tsx4LEMsfHbGwIaS/z
OgRdch6dje7xzNuI6Oy+Ii1m6j8jW9gx/phdRFTDB7qRPOsIqWkCcyBldWqLb1O6LuZ3Ki47vJ/a
3rKSc8Gkrgk+AvEwTIcOTVSFehamEw+kL+JpK56YkiepNUofr5Mk9flj8Eg5mlSvMO+N2HfHopUK
bsbmMg1UTos3VSebqmL+U211SV7Dz6SBvyBt9zfCpvrL4jSM4ujz0Mj/jcYg5ODv7xi4I8Aj2wkh
yy409VsiA0NaDXfdevdzk2bOfEJIlzT5ZwtVF3GEVZ3Gd8yJgT0AtGnqMuqZ2EY5H9wtJQmUl9Va
MzCYEe/epSWV5mlZxhY8aLKSz2U5EXQcuVWyPNtBNQzndHX9B5N7MPEys0cnxQNaO7Cj4lxG42Be
pp7/l95WdmE07/KCoOQHoyVs6Ja5qW1GyHY2f4uHYstvHC9b8HjZVv8Rk3/WXLt2NMtzv4fehjTZ
t5d75r4x9b1x4qi9dHESjOdsXNHDXayxWK3HKKrbFyPYgvlk4jAJTlOVLpeFDmQ/1WnYXkAEmugh
8XBxkJJcB09Y4hmyvCBmDPmyRfCpZFLq89S784IbwrG/Wn6UPZSrN/gnkIn8pa+iiSGVmfW6Vitz
Zsf+m5+m3ath2cVL6RqrddpHF+EBo7RAKmZSllLyIJ+ASOAuL6vn7ll0zp2+GswnfB/Gn9GcOLfE
ylWXDS32FVllcmZ0UHjHd7WuppGyBzX03J99IkNOA6ID8pGi/WncYzc5RWWwfTFLd7+BSXaZ5W2V
w7s569r3zFXsnxO8HjfFNnofx9BwbuPIbK5N3kqAHA3rIxxvfWtSrV4s8EIJTgmeyZJO7lpyJD+b
ref9Z7PD9Es8jP2HDTb1KSH16b4c+rE4IYJiuFTWWJzRy37119zFP7Dn673pjNNjg6vgXWMP1nVf
+vxa5K5NWtTcJicsEtufbbgUn7rJXd5Xrjk+kA2VviyBySAeo8+7a1n1+yMunugTYUflg5XE3vsQ
caZ7ygnRPCFWDR9NtHdfSm/qv0Skid2i8jDO9ObxnddPLacJQM8ZiMJgBN8Uunfu7Nef2nGpm7NI
gG+cbTa+JXbWPDGMmy6bRuUTwlCmWrS9c7swI/TZdhJGpO3z/qPo4+Z74mckz2yxcWnmogcIia3v
FsFVd0GzFXdO5m3vdtsYn/2ESbdWOs/3KSMHTozi25CzZmF+zvrGfU9AbLheiZet+RTGZhj0S49t
626nnJEEwU1YFvF/ETq+Rn4zfbc43m6RSUWnghgDjEUe+2FWmJ9dNuCrsRbhOy8JgjtnzxpSoQa+
AFCk9zmkgMQYvuAivTRhU3+bqtzLmPKSN08sTUrTqF14T+waQxFZUCczLKynhPiUb2vmGih7exxH
lNj3HtvJh6bJMEiSkP5KggpD4vc5/5bWRcb8SrtGvOstNd05E76iigQuRIqzg8tyKevvbKiVc7L5
T37i4CnAM7CBnZi10v2+GcF04+HIvC+mdmLPSPfiA8lw4wdmPDiwp0N9OxFcfgqBPj/5aL3sU1w1
VlGcjWxO6crAbFemDCfV8B8rGOuXlN7jaiyIES7xHDDiJQEOuuJufF1yYtjWqfkt3W3me1TWH/Pg
vPpgzUQuF+uNMQXFeY+YgkSx3Rr31shQuCfwoeqOL1Y6Z0LG2hcqCgYZQqfFM9ytzZGcGmAK2KVa
ttcaCd4JgsT8BuO9npfIIwDfbY3/GMlo04L0mcuACjMr//QZfHWXp4b72Oxb9xWrlPFQUEbzcrnr
c+I6y8OUDTkMve9VF3Ibuv8snB2P1ub5X0gH6z5UcWe6lzotxht/W/xX2xqq/hLHRv8QjF5ASDrS
kx9GWqUb7qJ2JL3CJhr+mnpD9tytzkRkSzy0l7bwgvoUBXhqw9/RcoRne+g3Mtm4ww/TXNkXs2Gg
TLr7w8eG7KwrE+vS7IbO2fyYgD7PpzqsYr5Qw16ClvAjZnPjg0X01o/G2dh+osx5QhieZyduvPmw
kHB/DZ2p+owlEGRn3cNvsdMkXwoo6OHUiKTgxF1oP1lR7t3kq0UYdhb35W3ShNlX15+Gu8DY0u/u
gKzEjceAvI+FjsTf7fK0xnXMq4mh9IZcte4hs7P6QoQUyItbxJc8a7M/wzbtzuUahh960BsC/93k
rgz3lSZyGNH128ljtc/tY5dtL1z4H/ngV390u1WTy0E4W1M47N2dM15RB2b8FLzQQ+GO0QueCfe6
ZV5/43RLUp28JWsvuWd4T267+qegNb+SHOM+rsUanKOUTagCACD9nnf3kvVt+Tsz5FIil71mQCsx
RnetO/effRJ2yAkriuzFSAz7zCHcfKz7db7zI2Nn6Gnv3i7bFt+5fHZ+CWbX+JiG80ymGlhbebPm
RcZYliRM8x9K3AsyJYLGPQvJQSh2SxIxsr0T8Ec5VtqdQi07ZwQ7U0XaUZJhF9EtispNUJ22DtXQ
SqphET3JRy2kLdhQ6CEU1BaORQpYhS2IXMrrSOhaGZ3XMln27DXArEkdmxO9zz/xVGITxZU0QopD
Ylh6P9Uns53wbZxoXOGE1mxMut9iL2IW2M/mfq+RE1D2Y4q5j2qvdv/QeB9wOQmM56EiTPSyTfO8
P6OGSPq7PgZSJ3spabf2xFvn1y95NY3M7Uoib8yvE+MZ0qsx9E5/MYyaJtqI6y38YZJ0GT+QFG5V
eCgKSjyDWPnlpoPyrT+4Sxfnv49e0owt4RxDk30kQzG2LMDAorTNR4jG1fNvMfcnXXaaSPIkY3Yh
t3y7xn6d+k/rFIDO7VtMDP1NvOQcXCeiJcSNMaywPJpVy6MSh9BkUelcFEoRHTlf3b63W4TKIqvG
H+S8FhOiPPTQ3p8/I9bsNiSOzwGOephdnxIrDJr2Ni5iiF2wnmL3vy1Y4OOL4e5mwbABq6jf6zD0
aoeObXgcCXyUQuYjBEshPUjKbQzS2Rr+i6xEpB3mtki7sHqVtP/IvvG7vqjSODMNgW40pI2oGDfa
CZNMN3zQAWnaUBLFLoPurrHD4de/UEuB0C7aS6HAemey9yo/76HB1J1b8qtaPlORWcZOQN69wqQE
eCed6cDntT4VdZpoJlnnIukhF02cbQoGT9XfaQpA+z6axZYo6NRchIRUHk7VR2g1tvLZzcqH0mW1
wDp0QQKXmssRJhQoCb7mLdTVFE7Is62VWFYjVppNmC1ha/CrxXUpm0+4WvdpMHuzcQ+/5GRkuwTc
muaW7nvr7Xfx3PTNf8fID/r8kb4YJ8xphnU024c9YfLBfLbxobWI6In/5iVXowJqErIHFGGpsmuE
DVQsLivTFbg8DlA9AJTGlkEKc2/PqAAImi5wpN1q0XrThWIG69IFiFHTbgoj8s2Qm64dTKNdpdDA
iU13MF7DjIDCH+RmJw00WRzWXsDq8QXSOtSawn6n4T3NOgmPp4ZBDZju92UnVuSW2VzTRr65Qvc6
115XhAaBMduEvh2I5ayMhrNt7yhwjaYAMjzVDjURdiGlv9fApaOw/7pphff4qRtVj+knFAhBCmhX
xc0ODTKnkTzQmIKl9J7ywmV27E+kKziU0drJR2chUJW/ptaa31YLdk9qn7joN6pBQg+5FNfGboIr
qIZ+glsdDEgXrG2yHDth3L9vKp9v2gHpGwwNS5pUEqfSuV8IupNUxBHNhpmes5zOAbOLt4YTsYSH
30dzn9pz5HfzTI+yulFqtqeS1LD1dSX1aviuXWRNlGFY1Gz+gJk44yqWodsG4jwODjxlpkR+2zm9
b3zJ2RbMzybBqS27c5Tm1Q3Otnn+SteWfasl3HWBo42s4qOZlhNJr6vTgw0PfZe7r+me5OVT5pOp
fdPTj/kf1F4y+rDJkDgHljsmFe5dw8Ozlp7gDP8HvVUvnaa2tKV5Vq6cas7kjtrlyEahfZbaMTkf
ymTmD7Ek63YSjpjoACw1EPSVT+SM0on2vLXe1yVYregPBkiD8hTeKI1+r+RS+qU9bMYKBRpiU5QE
OH6FfBhbPLIfq62Jq2+tTQDXdEIWuW7maXPJsc0Y0CwYuQ7aUboOkmPlcvDPzvvtVoWoMOKgdlv6
wSO1qI0WhAbqFvVF0VYCEIdbzFqgfVx/V2ycNTQJd8pVkdz7EYKoMGt1YheIe9i4amZWctrb4WHQ
dQBU+MslNoWpUBoatUfrY54htYQDRcXm/Bg8tAIVLlMC2T9o6yTGBNFWKOrB3gLJcS/JHbXXS4IY
1vustjLyYMXYoxlYxXUOCkAxCf+D0l6UVrwaB/mH0wGvx8xKQUmkvL7gXnKJ1rrJm9rOZKdN73S0
TF9hPW9OsdIUAvyIZUktE2AzOX6arpUvrxJgCZqX40f7BJraXhsA+NmuVgZNqI3Yh6LmbcehKFIT
NN7iMc9m4h/SS4QKlcel1suoqJ48W4Qwd5h5tL/680aE+P26QbGQdVmgOq2o55si94OrZlq6NUfg
fz/7pewEQINS8yjWbmsjceTXENBNd7LKJmOn11p1lTL4M0V0i4VLnDHxcZAtitxXz03HCeiHrXxF
DRnj/N6uT2S78ZdYjudMqfiDJjhA6IP1wrw9sePVRNgZpIDjp4sofg9neX94yd29mKf+Ls7qwZmu
RKI0ZfkA/Bl2/a01MGQIDjTy15U8Rr9i8d+STVWYmObQlyIgL6pUTE8zwZlIoidYcMJyToVTYiK8
0zzMrlTjjtsLh4COVapSHMJO2p7LumzHP4bSaib7k9O7lZtdPHPeguXGsjYJuDIJPuTOKN62mSPx
H/zUbVHAC2NbUj5+8I8jxygHOWiVaTyhARVH1qGL1ZYqSmL5rWTtyQ3Emy0VQHswMDHSN+6VqbIg
1eEFM+Pj3nTEzgd5pSLp5mavA7IXyA1o2js0BESlPTTk1nJpTE9k2bijuYvVsoLsLC+zQUt5gepm
9M0LowhoTS+Jk65BcdFx9DoVIQqxzdtfcpJ8ygip5/Em62WsXug6nUcnfk4yY93RoRA42XRfBwv9
zrVhBse8XaBsXb6FrnQc9fyzygic8TuDJo7ldRDnSdIwZv6+iJC3VFc/GDLulen2sutqC6X2Iat0
iUyx7kRyiAhI38Ciz0We5VFm8mPN1MsbmsepkDnZGsgx2/ZHxuUQhsIa90ZOPAs5i0OOJo2EH5ZL
ekTITm604PbU1LzmPrU0BbJNSF5bkczafK7jzIyBVE0sMirJU2tBWpTePGbHNWldPhQFgUzOS0PR
x0yyOkfJjieRI5ifS5pqJ0yK2aATEP1KFLyUBmacQDKNiPS4RTVTC3vmRoxUR2SRrTgdjfNeICQC
cUYJVzHd5yijtZwNjxlDXO5nw8mC4fIzr40ZRDwXS0316ShauDBla1An4hxh9vEeDWTyXIH2bHpD
JQTpxggWuK98cwu7/1YU3mF3VqUtIAzDjrUKsOm3gUWm10zf2kL+IiCRiJUx7gktvw2jGI7hNsMS
dHhTa8oxqjJ5bZRwKSxNecn0fSXYWt4UCG15Ddd4lLfXXNhOvFM0kCJgMs+xXarqrM42oHTh9zfA
yOUaOOZeN0jlnJzUT71mdOdBxvrRgAxkHN7rbT9TYY9a2Eecv/j8dJu0EVI7WJcabyP8h+pIk2YQ
TdSYpyP3TB3y+p1mDJf67vTEzBJVcXKbFTD1gzMuJnTiRpmS9YZtKLsrX17sy3poU6WIb60QCRSl
Hm6O7Lqa13M3pqn0uPb4jeQPHMGIWPzkyNFbNuoX2dsnk4QyZIPKk1rmpCp4F5WaCInutrcIfZzF
um+P6lsr0ozWYWDNY5pZ7HzXiTwuvoy60WrJRajiuEfqr2wlRVGRE7ay+/58mkqtl/SDPHzTXcGb
ToiOKaH2AeM67t9JIl0YK8hRvYHiTYZ/2vYIteDJJKWsbk8JzBYwPpCTSaSWkm6q5+CMoTx0pafp
w0TScJSiN1Eltz7II3onPipSDnD9J+ADeURaF4RgUw5oa/DSkKT70E08nPXqpegGnC75zc8AbKUa
IEdElmutPLmpkpz2ZIVTQaEVNPi8n8otdcljuwIBaJGfkq6l5HLwiLS+SMlGCJeXpa7OAV8BGmCU
xyilfReRzOB0cu/NbRW3utxMEUkocyraNdlqI6T13O/EbqQT07PDZisQHIWMKbH27z2ebsJDgTcI
yJ2nVR7GxhbNL2tAsPktOmpbW9l107t7MPRchDJMT8rsOzHfgd8p7Zpcy1HD6GpxjhYEYheJrEWM
NcZLMiDzUMJe+i+0FMzxkM1fCSIUaJM4IQjm2QMdDBikyXHDs6EZFfuzdldXBssWU/eROrmstqhH
VLGrj25GIlJluspv06WM7aEMU2JG9MtU9x2oBgvGP6ARpX3TGQ6qihoORWqlKv3EbUV+l6udosin
uQUbpbyJjQdLTU8i1o3+R6sx9LkA1XagZWqt63tnpM4qe9sBt+g3TtWaKzIEvod2i2sFAioDkUuq
8ikmpaj7jrSZlj9gI5PHq+AuM2sPmEzFEOiUe7Mt5poCrxiMfSBOM52KF5IyzH05d+YaWVQ90s40
eS8iKVVqwymI1EM7lZw9bDdJBTJJQEFuKqcp4UhSxlpIquVkUvic5+RSExexxTJXujgO8k1SixNG
4bxqm7821aNFlP1dtQKh2uX1rUa7L8d52hXy1AP/EJAHa5za63MInOi7Z18NDrRsannvojM6tApP
yxL1BkSQv9QlCv9SDZCxIhx4ZrSIxTxqCOelCfUhUg22uF9/muL/OkoAodTx0ikhHNoWuUWDU2CY
q+H3kErWV0KyxTb80xuqxCv0YlLraymLOHH5Jz+1JUoDx2tKl6iWg4YwmaK3kWJDCD6ew+rQWWnI
pU3yMbBvVns1b1LfkPNQa8bUQlZRyczPGrl55L/IM1HuLepED5m2YwyDznjpcfkOzxXbd/MBEX61
vSs7csvDk1JJ7n0vgk1tMdGnoxrDoeP/dWZU1tGmWFe0c3v//yg7s+W4jTRt38qEz9GT2IGJcR+g
Nu6kRImydIKgJAr7nont6v8nWdX9W2WHOO1w2EGJhQISuXzLu4xXZlsRq+xhWPUjRiRGoqGGp33P
nxqNazsJ5XRHhaR/YSlfY7QEfhyr/FRPaUjqdFjZj3qpnlIl25t02NAc/TdOm9VJTeeEr6+PkVvj
BlqQKK2o9zSXlpCafo8dkh0MHKRwmtoDkAV9R0gVaUi76QapnBFyiAtqTKe7HcIM/u/9CaJJZ1k/
UOIts+gPKNcH5rKlRqdVo0vTt1mXRySpp5N/hu+o74PbEbOO2hiv2kYpjqdiEUPY2R8B3ceywAkh
eFxEfk7pn6S0c3SY0QtP64vA69ZX9aua9s72BK3tOrYyDurhldhx4kpRL115XHft9VQ4BSbjUali
PUZSAD81cFWrE+hrikDxgeEY1pwg/waGjT4dMZmjyLs5UhHiFeEf62JypU/oeMolTzjmY3xgvqb4
SgFhS3ZpZzqyeGS704E5isJ6wAPh6FdqLjRGKIbi3RjEoDx8WI2nfTwtIYTwixK6GFWJI13+xMV1
HB1EtwXmX00ExEpv7ifo82lR+AkyYl9DarqsvhPINj5K1A1HOGJfp4vPyizsoSCuOoI2jyI+J0xz
OA+J2lWBhGdG3+k1FD2VnE9Ib02m5BWmx6gvOApnTMfiYX0E+p1Y6xOIeUdsmqkelvHJSCnyklEG
tWnOV6uJaQlWCl5VqvW2BWo+u3dQlFC+0rXSNW7L9GVG7iVc9n5RW/l7WYCu8Q6p5Y1uAK3GTJQ4
SB/B4MiliqzUJvfk0r0kVtuM8xbW3FrckWqb5dZrqcKpTwPCf06wtSBZIJbqrqvt79qY4tBhHf3W
2+pqlHk75KgKXY8doKj0EJZk4g9LOir7sl7qpnyqmUY/XIO27lPpqXDcoyS70tfMq8WjHA906qqZ
OvWHaLu+uYOJFVeHeOT+QFHZoIgb1h2CQ+4O4r1zoOaXqoe5Z27tKytexKFtxLReW4hSbIsmt0Bx
N5ZPXJCw/QI3ccJmiSSsXLUV0wz+yx7S6ap3R6+hUkN+Z97Ua11PkIra3NujrREiPmKtU3MdZOUq
+r0zhFI2kQqwncr2TjkZeJdljaFuDTTvy2UDHhQUeZTRApyNyK3jqbBBSova9unWGkiUbdTaTwtQ
pyAfRrygAJY586bJ8LHJowyncDDDKfuDtxUsAxsCtCPcmxhoq9VERlqMfniFUE0mvcgeTTGv25Ge
1XRfNl7VPzduDaolHFN3uoa5qJo9MrVWjQFYKS4yJBDQLYZhcd/iYNpedlQ8nduwHBrj2m2Q4fsW
sCm331rheTk1UANO8ZdqBe9U7FI1j84YDUCbWyrDIvC/euVEzwl57U9QH2hfRe5J8ecVUcsU0TBu
l4M7ldQavTWLJuXbzRd3JbzStKqZatvJEuZYOPTNJDFuQMZY3gMgGUYm6p1waWzcFwp6UQjZ04TK
lsp1LhKtsLlE9DU12/64LRuAWNhXT4DjU6B8DPGPyPcMusD4KaDSTnJwDJGaRNPQDkchR+toHHRU
HT8ieGdEDYrbI4T1eJH82L9k9xs5nI9XMc3V55lwDKKrc+pl5JU9Baww1kG8bI/A2NOBcyx5Hluk
McIzr3sz8j5MVh/0ttgoZHJ5Eh+5DWxQrHV1P8Zj14vgfnbW2gh2hTRpXmSZr1Ok1QTp9zLggdQA
XX0NRP+ds+ngaDY7drcBvH/zQbZBXH/NZOHF3yeMuSHliVFU72QpHXQABs2nOz7tcqo7vf7REdGd
LVNGhdkthbRoBg3lk89JtuwaqosqQGXOSGZ7ixSqrk8UR12W7DUqSXhICwwHsglZfeOqvA0OyyyB
ZsbCwujsvjNVUsItpRuN14tySScGXGHNaSCkgPF579l1vP6hCDxwmfcAUo4b2EjUC3a2LGAjPFul
lZvGoRnKDHGq9/7A5f3uAqiPGY7Xaa/Y/gz4e0vahEg9Z1mCV+Cma0e0l+dKuO1O9V3fRYCmLAP6
FC6Qd+0cdoCflinJCQHcoNiju9PvXTml5SGUC/AkOOh+CFg6tR4LYXTiboDVsx3dbqZlVJafCwiT
T0hTFxeNFahvHD6y3fqroAEbujF8kSXlS0s/ldcUEdFz78d2ehkzanAX5HXN+5Qq5l2Vj/ZVkI/j
Tk0hC1FSX3a+t5jG1tsBP8D+kI7l/K13gJRFwWpN2WYaVPu1S1o0QRYwQFuYxP5jD0H2GhlG5wbR
BZvG75Sny95yq+7Oc+f8KxDl7p7dreQt506Kfltlf0zb3rjwY/Z5WIrLeGGV5gT/lyRbfMGpiF2t
bBv5iVg+uRp4+WUfxY2y/W0C1vPSovr9HbT/fIUWZArqow+BItCCYPCKdrC+0oIo3FuLNK9G2nrK
zU1KQ7uL+j6jQm56o3dIfCK9KKOt5V267poVECuCJAcMZg1f17oCgZSgvIBYE/07cBQlohGLBfnH
ykV3izEA3eLaL61im5Mg0bfrmku/yuxtbtrTTR4n5h+BaPwvKN1k37K0UFcgH+37aTaZZaEX78PW
EuCXSufKmoYi2Ejq9nNkibi/Qhqh+czZxskwQpT5bJhOvU8T1h2p3kcF2vuPmHwIE+Apf6hFWO2l
JcOD64p5b6Mp/8WqrPQpzlxv44ZFtp+MNX6f5mB3/Mkq6cQqa94gwdHd1Y7NlpoZ6bgFYVd1B7vy
s+9zY5iPQzCk864YRf8N7Ovsb0E2UgB0UmNso7ZI2FliRPQ2XQ/3DmchVGhLo2jvAjn3w04oq6q2
Y1jbAE1FNh6gJk/PeUgutq2TQWwsJx4BhszOdY4u7K3LGX+9JgrcYLq4j2bdlXuVx/h1o0N/idpW
AiZSTlN8CXZTJTv2peYxUEtyg9bkEOxaIrh3U5JN361WJmRvY0BH3s7bod/yIPajrc0mH8SM6Q6d
6DwQmxZB1lu+FqJkEq/7bpTVt9JA4fZDHowYLfOJfaD7Az8yzszn2hB1fCGM0VMfwwUwk3sbTLMP
i430ew29D27AG5oLXNtHrB8OiHYD6MWflAYqxBpDpZaiXtPEpr1bF0rBcPtkNd/DwSnkrTVBW7gE
ntOal9TRCvPrsqCyn2+CcArcpwRsf64i32S1sbdYlIzldsa1uLoXwqpQ6AExiiB9tS0WwwtXG9oZ
BnH5fYbcPUgiSUZDPHiFWAvne9kv07aqY+XfziIXdKIbIcTNtCS0dusR7uTBWrL1oUHuwo9E4Q4P
WR7Cq0ak30rDHoAikLQoFzTYLxYoXA1OCfSKtjh5SEgaKunEJdOgtB9yVbrrW2Z959JEiNVALw8c
VKwAggHHP5MnNozA7sH6pxf1tLSBc4lEiPSSqxDTUwTV0Z5TfnAgpOvNeYhWlQ5lvXGyxcZe1YPh
1ls3xWsTU4oq4CBAqlVN7cOvKQPnatG2Jajtm5B5qSKJv3rwLkonLu1oH4YjS+ioEzuf/Mv7HJRJ
JIK5LY09U7NN/Zz+X+AHj7Mc27Y9NOWMymxkkTwaj32TGU2yQc0U5e+octhLqp1zNI7v0qosmWhZ
adRlpNwegFiUwhu1010F9A9M+DE8cF/1bV4f87+/zf+TvDQnl43hn//Lz9+alspZksqzH/95eGnu
nquX4X/1p/79Wz9/5p8fmop/f/krt9m3vhkAeJz/1k/X5dtPd7d9ls8//bCrtbH9O/XSL+9fcEWQ
r/fAc+jf/L/+5X+9vF7lw9K+/P7bN7yYpb5akjX1b6e/uvz++28hJnr/NiPRlz/9nR6I33879C8v
dflcfz//yMvzIH//zTDNf7BUHAszX8q9wtYzHDyl/ivf+gf9ATQToHH7WrUCJkrd9DL9/bfA/gdV
CwAreA8AXSVB/e2/hgZKx++/ueE/0NfDyyX0cPJhzv32r0f/6RX+/1f6Z+OUc7EM04daKPR1cCex
zHN5iobUDQpMPoG1VJ3CLSSY9UYmVUYLzxoS2whuloo0BWuCYQriy4n2dfdEJFy1d38atr/zcDnj
BFgmrkT4Y3EbAmUqcsKftSt8181BjvvmbWclnpXvEElMkVOS2WR8lBWZIqpHzZBkW4iFVBYPCfK5
+aeMJfBBm09hciurgog3QDnggOGtHbwbjDpbL399n38ZMrY2NIKQbEH63IUW9fNtjrPw49m1y1vD
EmUSaUuP+Xbm+Js+NQ5+odvKzJL8MPVW0kfokmqDTojuzRvCIn93G7hj8OawhmDAzkbLXrpmmYOy
vK0owtRfe3sc0z1bRV5EtJIbf09Lfvb6bV8nbXidi7GUVwl60cHXXw/HmZmUa6Fc40ETcxGBdlzu
5Ww84lzmpPdTeFWhFJaaV14jC8nmq6pQXLdYHFofZAbHMcLUA1VvsrCivcwtL6bXVovl5j+/Hcxq
cB9CVYcY8lyOZA5xGZty27/SvPP6neKkXqJmBGAMsmKGSuHswWYUyQy326eXgXcDUpGoA8NZKt41
Q24vbwgdnY+QjboSVDKbVghxmfUXNxPDzRHXyaZ4f6KQ+XR7KRJSgSuSZVcNZm2UmzXpRuoKPhxR
QmvVSaRA9k7Wh7VB1NtLGUe/Hin9Xv4kP4T4D6ANYSFJ47Pk2KN+nsfkANmiGmvcVzKXxd6AAt1e
GeaagKxME+8ONrtdRQ6lleDQBapO3npTZ1o13AD+p3CzLGQacYE+p/iBToe/wH64N43OlLcwq0sr
qpbF/e5YkyhvUzsf5EOfkZtFlEjkU5oUrcDvoczdS1mZarpJhiprD0grlUu+LalofF6Hcl7fUBQ6
JwRikIgZhMMmjkwWvop6Kf5Jo8sPqHLgSinRyja8YG8OBTB5hOiH4bauZPlYc/bP/+mkCRDwQaqJ
fRCek/cXeSxZ2rPuWqq9alYR3I1izcDU54Xh3jvpMK17BqBJHsdAOd2F3wNCve161xkiwIuxY/1n
kwWwDRxMG56WHTIAHBY/D0FpL9k0Y1JyqbyhbFBiT4DmHHKZuIDWhyT3WyQbjijXULlV/sOVSNUW
b9yF9bN9LS7ZFIYxT0S2EMMMiidnm56EQd5bwlwv4yWEGP3F74EI9DeuGJB2pT5lZFB3LEEJLaP5
lK9NvEmdsE2daAGTwhIqFH3NH3SHXbGpF1h5y2YyjKaxNqMBp2jZWTOq5NeJxGb5OZ3nYAA/75og
j0e0B4pnoOa6cBOGADWf49Hhv1K1iQy2v16c50p/wFZgwJrIQaDL6RAH6Dn5pzlHXQUvaSQv9/RN
7D6ahgax1nAAbOOaduLBSwycg8KP/WswlfMtdXIQ0R52ntqnvsmDQ9lJA3nHgWugNIGiUQSubdlJ
9C2Ak2FXvVfKCuM3lsq55Cr3rQ3fXPYT00Ml+fxYspB7yEfDK/fO5OEuRPdgqrKPR+y3C3bJfy9n
2DDfpZ3UxXM/4WP/UNuIgH8GqCvxyEIlgKrUG6N5JnnGXVl435m+SwnUhu1/dkYBtW0NG4ft/SCa
Bg7tPJSK2WBYXZDdW3iIeVdKDYahNsaCt/1T2az++H6dFB4mO79qANDsZwej+Mdf39grf/rPmzCq
0RwNnAqYQNOBP19XNfoRo++IeIdhSo/otc3SJeSyk7GYwKECoHYo/aDwD3uTnnPxXAtr4pg4Kjlh
+80f5aJlGuaFKO743OxetCAq5E0LzM+5AsnpQGAB7pHPF0445OK75wUdX9UNgXaI+PUDnYmBMbKm
zWFCDRcjCo/M7edpC5wiI2oUIbgGLo/JoBLNtSGhu+xgjvcZPaaY4sdG+TBxrn/93WfewwQgHiEI
7kU4HXouFamzNYMw3VRMdjnsV0S37gNMhs2dwlGvulwrCDoHGjnjO6+l2XhR0SnaeLjuvqtylAs2
aeCvn6eqiL2XkObgrTVgEbNzvNKE7YvtrhPheGXPUBd9qG12kknjP4vn9M2bJI+WFSIO66Fe9/PI
mUvnTGEz9HsYvsH4rpjm3I/xYptttJNmaT2ti7fO92MLDefHNPaNpNcUuC9vjKE+9X+akB6Mf4yA
yDtYMu6r2tuf9h1HOtQhiUX2GZ3Vq7mwzXdqwjdqg/0hNX/MCKED7kq48+0N+ll5cs38SvotNPh5
PlSdETs/0PgY0F99487OwwUGCIgAcpmWcB1CKn3nf7ozrWSdW6HX7lPLHdUV1ebJ3yQlOoRb4CZt
tTVcudjse2mtwAak0ISli2j8vsyd0v8A8TSek01FWfGxRFDLvZ9pkRf3nL7V8IaV1uu9nI0iQRWS
vqRoPqoxZ/eqYKIvvgzUvh386qP04cnslrJHCCA1h7a4qkxTYYCBDKmK1nhyN7a3mMmF1arO/OQv
NoC7Co4LNibIFu8RtUj3/mSqeZfEZrVx2KJqKvO4CePUsPrPxeJl89VcteN76KlduOuyQNEgoj11
lWU1xfloBH6T34YAw4c+6ueke/RtSviR1zp8g183fMrM7VW+IfP6lw0BX1vX9fmH/7AozzaEhJi/
bzVrZDbXJXsnIL3lSBj0nftg8/I6ZPDc7EbD4D7+er787ReDcfBQygq0fvTP00UGTVKNo42DJWZK
0zZ0h+7ghl6S7kVVd+oK8X1sJMrBlPL+1998lpnplRz4BCqwTVz2dk9P5D9NVB9zzRgyh9pXuIbP
jzBa/U/h3FcvK0Ik4Weo34mFeVJbmNuKdGGFsdKXxRvL5W8en/AI7SgPRzVB8eHnm2jsMnEMpA72
ZSa6Yd+p2eRwc82cAp5rJtO7FnHULeJESfJGCPB338xp5upoWTD2ZzGa2aFqEQStxELMVB7F1riK
fwys6U02TPgORzIA/r9rEUx7K2b+yzHv6aIInkZIhlDGtM8OACBKqp6XEFwEAgdim3jDrGsGZnjV
Q8o7hMLIze2KcUCzT5AaKA9ER169IaCPh2sKowzOr6fC340F6NGQYoYDAfn8LUCBbKldTgP7QFO7
N0iztS9lUIU3nQWj72XsZ+9qDeZUvfH29ar6ef+hqhMKMivdTWUL+vntr20tWlwmhr1LoznYLnMd
fOhba/gAH4d4sJi6FtEC0EArtGLPyHe/fmxTv+Pz7zdtQi0WAKHNX+QdVjPrrbUdNK2/pBOe1N24
Gws/87dOvhYbUxQC2cLcakFidoFr3Dcz1gRAidbpymYfuh8liM8oLrp+ALkxjN7+17f41zejhwd9
Q6RZA/53ti+pPlDA11LuMMuWeVsUXrD8sc6mcRniYTb8AcvTzhD9Gfs3Xs3fjQ3lLZPiLfsDVb+z
lelUqa/CZe33rT11HxTcsWWL7oAdbzzUfcpt7dTzpyKU9gCvtPSuVejVN56ZWO9E5a0qiRYTobob
F6bYs6XGOHjj8PpLuSKArsCr487IyanpnB1eeP6sINnibi/BR32jtJz3qKoiz7pb0Pf1NmjU558z
Xvx7ezHzyxIKxbjB33Dt3hiqv26kuFVTOTc9qqZs4Wc3YkmUGNq26vdJ6KUGc7mCioceiGVc1nTb
s+0y0QeDcZEPU3uVWHG6w4Q5sd//eqqY+qg4m82vCQ15r54t59tK2OaL24XkYspr1mrbFcped/lY
xrBhw2oMtj4WWF+bbqr8yMBV+zOgSXKvpSzrW0jUa35gztcfpwpUxVtbnh6Ds3vDtVZAvCTY9qnm
/LzS06ZSiEiu3Z5oxLN3NMPKG0MsEFCFSK4JLegiyrz+aDTB0m5dQ/ZWlORuDTNxql76rFuyN/Y8
Gh8/3xM6zohKM3dM0yQD/EvPJrb62WZg8sPSQh0K7+di0JJJ4WRo5ExOvNgYm9kIp3H+gviL44+X
0NpWFBSWNa/vvW7y5OfpNd+G8Uq+niJ1QrpmqlTzE1RWNnOwMcSciPxC0ASc1UG4QhnthVUwD5/m
em7yH7bfGuWHBFym+znv2FviiCqp9wiT3ssDbkB0S7AxK8LK+BEuPe5AmyOmzF74hgYUN2IpoNTW
PIzDXZU3PVIvXiG57KZw+hy5pswPNUBwqhrRtXuItl0ZHtD8KPj4svQFhQHevf5qiIkZPwV1Fw/g
qPxQ53QmMSLKelmIFs1zju4NFQhEZXU9Yc6dhEKLjWk6GLYkN1pyNir4tTe/RzjCm2awRmJcvqhq
WOQns8Elq75yPIp5TMix5ufdDBsmRlFlNGDEbhK0mzEhZVY6zmaCcstjVNj36UA5NYoBG/giZuS2
akSVqNy0hTd4dz3ayfrPCFVN9yKoqnBYLxESWP1kD698nct7A8LXZL8zQryIxeFEWm09B8ZfFxmO
27r6/WREqdcT4ql1/yDMkUjg7nS3WcdEMvfrOvvUPPNZuW4aeeQQQClW5UE3ihdKW/4G5w/TcKMc
r2+S5LhvTB6ZaVQCs6LfS33GzcJxMGCBWoTZ+wReQ6Ku4F7ZTDwUQEOGfrax8wx3J2dHoL6rInvp
JU88pkgWPpH+DCTahdfmP8LkaDp6SsGbSWt0FUOFWOg2rjudR59+apZ1ZIB8EEbUdj2rC5snK7FK
930wgGZ6Qmyzl3fAAZIfHq2B4SNiDlP7nI30cm/orlcKS6a+U7FApBQqsMLGLkx5l6ow9JfOKVKV
NoaAtf/sdG6HegVm3zzW3C36bfWqoKBilrVwP3oWRat9my3jtFVgD9UT+JmcWy6Pd5461L6efbyp
FkSR84Lt811r4UkXHqQhzCGOcrXSItyasx+wKmQjdLnEkQlJcBQESefdhSEiQfalNaHyZRBRJOiq
XQmnDmV5azVhbEegEvoBlBUty+Z6kcA/swi7u2l4QIEdnZtdlgkZCDQMxnW+AXMvwWVSaYUrAcnL
NcZD0qON2vDiKK7jwFWTfH+YFlQFn8zexDQ6kw07UDSASJrnyLfWxv6yNigWyk3OWuIAnxF6LdZN
3o5Tpa4I/HjGvd9lMMO2gkhyfC9KUJAUzdxOg8mRL2Ss4RMxDyzh6F9zOiYPWafjNmb7EJjZyhRE
HsHjD00nS9BnzjwgUcZd6YdoKKxgGxmlrPZ85wJ0CDgcHEIKjURFKvEVATzONcM5GGGR/ziuMluO
+kOQ03RLwFrDfMweNVvGCFE7rrVcGI543KebZgtrhS1Gv/TMiXu9rTUII//Ie/y0/jCNuO8uwtVx
xi/w+FwkIVIU7cKLHL/P+H0NdZTyx1G4tGzRrX8ReOW4zKMk0etidlv2zoQiLBCbrJDeaG3aatRF
pykJkPVU8Nvsd2BR++yptZQoDmZHkT5Ab45qyQKpt1nyR3bAMXwPw3HlbxA1XkERINdmNTdxRzzX
bU7vaXVbTZU9cVxQyaDudnxgkDQ+ij9uZk7hLQTxjv5f6bTqm486hPrUF0nmwyqwJxqDwKbqWURB
17RrvTOnVrU7B20M4ztCDp1xa2JLVtR72oZB/w5EZ5lfeCCeU4EwjmoAW6nVuC6kSsZ0G5S5XV0g
TNmGdz0lJHpZUCFQ2ehLw5hAZrZZnDw5Sa/h9XCaKTqdloQdw2H7Vz2Y8astAxiPlcwfcQ0FYxmt
ad83xdZaer2OJqnQXOqgOfBD3CS6Xo5Ppj4qgxGo97XEXLJ4ttHDYhrOtercy6QY3GXcI6BThe9l
58AXiihbz7xTuiK6jwRwRhM7Klc2brmJkeyoFBvLKj3KYn7X3NhqzLIbJmzdXfYzunORaZZkoQBa
myC4gqAZsKABAtL1RfYCmS4MxwdpcczZnEWGsa1DZ0Ak9nSwUeNz5/GQtvaQDJRcejN9KDtoBV/X
ddDn9alk6ZhIi9RXp7O8KHNN7a7ROdCLa1k0ep61r6vrp+M3TxsdKJwOCSt2seTY9Kajq5bH+iee
qvq8Qsai42P43OhNvFK02GOcjk19FueIW7Ci6mnQ5ye87IzXVco410Pl+Hrpn069xrayWG3o78aZ
9a8+h2dgUNRsfW/uQwNK9mT5G8Gor3PkHptyZT29XhnpJIY9BM3IJRN30VqRdRAYjGVeCoIYWU3I
NmMnWPKeNr2Xs2TBt6ZD8n4R8Vr2H3Mj7gxvM4mi6fap2RSIUfXOMLEqO9CR7LbOsTxMf3zmgZG5
DutlO7AGA/sqj/m5uZYSqKe5n6Hk8gFsCHQ8IKRLk3Ej4kHHFCcj1MKv9LwhrtH0sgxfa2PejVbx
2gY5fgNM6NqB9rKQQIldlZX6AHWTqigEJk1zmxDlgoDmvVSdC7D/I+xNoy2f+l7pzSpEwlHkX1IL
7nsRdasP5gR8Jk4ODX4U7rpMsDZVZQU9e+Mo9TS3G1MbLg8I2zMvGhvvEPPuJDQqYKfzFBS2SwYS
D2XPQYAOMxPzweoQY8uf1xrJB/Mev4SCoUC2z0W9BfAlygwSvKIUxH5AAc3xdaTqFInOO5WWyDF9
yQxv6MqnU1hgZkUmv7aYVauPi2HbLEZ0X6QuupWE1/BcpN6GsZXI9E23jo4JbY2QkBsvdeDV3WV5
yrGfqQZ5zwuJaDuv4xR7ZFbf8PuQFfRDotVFRPw49Z03vu+DDlPJqzEEtAUIvNQXjHtcSZtrV6mG
RQSawJgJrSCnDpZHR50No3EQZrNsWASoaYpaN4szUG3c2ukSfkWwi9l0C+Asu3PtQdOHlnSoWCJG
lzZcxmwyxw+2jZ13/XjbHOdzjSqQns+gLvW5dASEQN3zuC27sokDkHZ5/TrQEFyyII2j9Oui+Zz/
6AfQqdaWCB9paz1D9GPmZS+HdTvlqrCuUR4fMuxgBFpx1c6wDT/BWwwB4Sd/NPr6jzCF5fzih3zf
BiFV4cgDyOG2/gMpE9CDZH4FSE44HVXfjhcmCCueuCohFbNwiDy3OWXr4lOeiq5HUKTKVjAuafdK
+M2GIVQP8MXW5VNXNzYoV4U7fY9UWF/gu7MdO96MfQvUlLQjKkK3ATqKoKYxqh0TOkjLj3OygDX+
WK191XkbaJLgtbd+Ec9+GHXIks27bqZgjsYRgJGlA9bMhHrgui5pWCpLq/4O63xE9qxLrTUGtiqH
wjdv5BiggPg+AJQjyn2I+Z0r7x1YpYE6tCPAQja7LHHfIRoa1PKiCAf9/SLRivq7zmj0T05pts5F
jItZZewqy1LVfTuMmQgu5k4Gw3oV+IusbXqZ0E0RQBxgVsWbDrGWztzT54gXzsg6b/KLGdAg95Z2
NV3dLApntGP7qLLT2kCqdn51s5uY3nrHyxsO8PgYNZ+27DazQmAxxDZGyU7seXqPpzQdmmhsBfmS
Pw9D6yIkVcUDZuE7STpUPULsaAXOLUWZQBd0IXB+wvQU5WeYAKXvyQh9SbNabiUMBi9yDSTWtZJi
67ZiEyAII4NPwWoybzxk2QYLIIOZARR2lQ5XcT/SaZt9PORyrexTbqx8WXgE+/grtUgcDC+GCiuw
EjHUUidlJCADW8YxN3X7Wl/LGQQd4752Wb15jR/D/BDHSCVgJh6HHOlMFILJ9TU9ycP89Vwo+cw1
hFZ91tsL3Ukb5LjOdC3ESTlG0BAdVbYNkTxt5j1FrDjP7k7bBQ3smhNBIdLFRkHgF4N93DR0ZNL+
ZoBYKLP35InxaEZegWANREkTZ3gsdP1Rb+3LYOgYM4fxygEMEpqVyn7ls7Onk2vF8kuMbEkpt1A+
X2PSuNLDcsKnwKQizbKTQG94cFx9zgzMk3jCsFVasNuqW91ozyujrcd9oZy8Ly48r02X4BCCKtOi
kqLu3tnS7izetWLY2DWYNa6IC4tzFaN1um6nYxyF55k9EkHB13E5pjHwChOzAz3vDfW2H4Ix3VDt
luxswHOZZZs1DVc+ZTeAuC6s47acEbeSIB0DZyy76Zz2hq3BDDUaJuxn1XHLQ/YtJJ45Ha4n0nYR
GEaZRRhI0tiEnPrqsNMeI59MAkVtwOILHSpYQaI3VXkM15O40ulgQ+VZJxQLbg/0Hm1dajBnDfo8
BCpTHBDBYOpAS2DQ1ze7MjPC9Br2dLxYXxYjnKf14DLA87RlhgTho3A62STbGpuv5AWFSRk/Ql3v
ios1S4143Yy5MSKrGzJ/KgfaZucsGzTLWrO/oO1XBC+UCcSHrom7+Us62RoHlSa8xoODLFF7aY1J
vDy1cVFNm9Vb7fWQtNJePxBarZ1xGJrQnbOrBRRAl237olmLp7mDBvPZwmC13mFBgIQEhTJEIIYo
MdWAfi8yXqp5n1Xd6sFWKu0suKCGZyApF67LUuxkMzvPZlzO1qVRyy7/mkvLpDIKh+gAhS3s6iuU
kkbvcpWjMT5WdBfi+xHNP9blUCPSFB60MkLyI0b2Mwm3GLvXxdYBIuSRs5RFqwHM7FhoUVctrKot
x6QTZ7c6NYsPwpxlXdOqZuQIHjEUHTBSzISJlXTaDevXU8Z1irIJA3TUcywSHPMVw8YNnW1OpWSV
SdgSwPtIDhiQJxoFgG6TtrXPpIQGpRP1hOdttsf5D/dSXw07ab2q5mWl6w8rF7HYQwb4sng+ptxF
vOpQ8xTnnpaE7446rO4wTGHWGrbsxGfKBrA3xiWD0r44+r3vVztopwWKkMKhJwJVPo1oKFkoM+ER
JMdTOKJD6yzHjLPZDsXa5zeSElmOQi7q021UGaKprvxxRX5xuySz3jJOKmYGCQJfHzrtzOIvmirW
yUwsSCXbrjBR3RPKRJmJtiZvuNHkjpg1U2QoNv9gXyrZuhADNMNd0c3ZjGx+M0/lB5YUsjcRUMde
TNHg0vW+jB0cse94ge10lxRNsKJ6LOxVUD7xulXsQF/Ow4sdhmp4IZZQ+dc0QB79CVy7YBoO/SLz
rzKHFwtfwQdLhWGo7/WOgl4ndD4FUUnjzFYIfcsXhD90+WvWLOGXnHZ4hl/VgHUKyfoi9OtCrE7v
3007CpNZ/lo88ulLNih81iAc86hATFrjcrpZsJH2RAzERl3m8gMiz713h+KNPglm06p5Vac9jBUX
UJ5Ih9EmwsmgYaGmU7hxmEem2xtl9YAtTccL847nkBJ2xe2Ux3C+F7bONuLF1xJtiJATi7qGxaLY
tiwJZ93+65DWRSeGvSn0HChMlzKIN1nK6w+LK4B9UTQNWusGgwY9+TIcXzm+K0VEHUfWYOuCRue1
w8CX0aVous3s26PKt1CCYibmfAJeUQQuQ2oe1cLkaeAdhmFkqbBow+1yrAFUoqZign4VSbTRzayf
uDYx196EJmSpy0COo/i0thkWZoDUWu/Oz1qLYft/1J3HktxItm1/pX8AZRAOwDEFQkekVmROYBRJ
aOHQwNe/BZLWj5XV3eyyO7l3QlYVKxkICMfxc/ZeG6xAND5GwuiHx5/vVL2svzdPR4SeeKWwH82f
IVHjE9taiOfWkxbNPed6RJ7E16bkXk9TGE8aK7Om85RX8Jvntg54Ba5vzcYw5463piVoBgeuZhac
DD1pjLbzW/ybfbmdPCvUWn6gB5lz/ikLY7C0Vho0IDIWh+ZnL48+LJVD17nrY/9zsxgNYcuWougd
eD0+20o52ZtEDRireEBnZ967yhokZTIUVZaTprUx1vkM9OmIHRKzXmNEjM5y7M6nNSoj08+GdP2t
lBXHRDNPgSLgHooLLl3DMJqvEGnOWuAXyUoNTSpr/Rcsw6RHXSWA5YtOBfOPjlqCf9S6cN6r+jrv
6Pe94QyNdGovY1quRWyOQxqQNwoh4+X7AOZvGQ/+C0/Bf+VN+L9kPDAcpjn/3nlw9TYlX6pfbQff
f+Cn70A6f7gmhFPECKhrBZPgf/oOMA/8gW9ASHRGhDbSOf+n78DCkmBgN1j1GgyOKXz+6TswxB/k
1KKvQh1kIIF33b9jPHg3odbxfOPB0XEDI6xdTTN/nlsxiDESpODqigBipsIKkZtxkwmVmV9AuJuM
KTQExLTATFvbhTnZpM+/nKvbHyOyX50P75WKWCtQEWFbdIgY8ZBJvJucJSMsGGY5w6VqFbtUc2gc
70FElBXH2fbi+jTNzLdvw6aZWs1PUxAjJzJ9uqoIoh8MHqdFpBP7vzmud9NGoBcWX2oVOhGb/tfj
MnXL7ng3GRdz7PJ2I0nPiYImkSNuQiBTA573hXdGO1nsMTI8c7QsrWJO0LIMSXoLjTMbkQjFmnuC
0IzN7jfHt8pXfpk46h6qllWzjfkB3Dw3y5+vHOg7YdYW8q+EyQx2eBjo89mqNXmrTXpB1GJGZ+ZM
7hUV1GCie/cn4ZZEuGRx3wALszGZ48UfzpHZFQRC2YOX3I7lkNi/sWW9H2TDp0D3IrlpPcSo/Pru
ChsVBao2mcZ5IZFhOg4seOFRrRBtP1JI6sipK8q3qop7AGoNxQkGqtY+KDF1yW+0ietH/XLSkEyj
W8YrQpYON95fTCMlAKwpd4zxTIbF0NH5Kdr8ao3XtP0lw9D8MaF7Fke/uVbvBujrp67i8TXNxka7
/T69p6TH7iD67dC2GPawAR+gCENxMh0oAmlR6nGxm1T3NWIzp33FcF8PZg1L5G8G6O/mwRwG1wGR
tIMpQxieXA/zF0EUG9yc+IkaBjXd72wO+roSvLeVV8bT/j/fne9uzvWjCO0B08HiYqG9endzFogn
hrYcFePA1CQfgHlvfxRFOi2+qsmB+I2H4Z2KBHmVWJ8BBqdc2HVp/PM3I97DwXJvTlDxtbnf1D9O
oRE7FlBGap2npqTUOs704sVvJv9/+WghaMehK+LKchhiPRO/nFTNAcblMUg5OZqRTnuIHuwNs9p0
bqpk4bxqUNmaLeBRrfnNXfX+HNtomQBoiFXXaBCX/k7AQvsTDaFV1qeWggpjc1fwpP9YjmLSD353
SQ37vewfuQwyacPjTxykxcAn/vxd26SewgriLBtPba62Efzsb2xHcZNbEfkyW55r4AW4bJag8VJn
m+YEFBU52YzbsFbzjeV2WLEy4R3nes43rhIOFU8lzyGDq+1olmPQYJby66YbTrkorBflOeNB6Zpz
P3oO9OmmNLZW311Pdhg/rEPMWvi5F6IK2Sm2K5k46RoqXe1tyHPoV5TU3zzwAp/rvh12kWbkGFcX
+5rb4XOB8Ghv6ziB6VfCg7Kxd7NPNw75Igt4wMqU5wYt/F7CpnuEmChvksojTyOqBEESOLt01K4X
Mr/UhvY6SJu0zDNOCiEZvFSfLMdo8P2bGflcBQzA3k5PDnIA8luKpxEyzt0wmtOWKIRmM7CH3pMv
4xyitoo/1X33ze1QT/sjHJvAG7PFD7GUbwoGnHvPm0AeUBmy0baZ75YxKc7sNIUPcNsAMlobh47u
sY8qp34ODYJyTIfoD1Jby+ZTk/XmmvTr7ko7rB4j5OfbRQ/LDa9nAxMDE3Z/Vg39KZQLVyD7b1vL
ce9s2TG+cjrjTmIcux8qffjGuHIKZGp7DP+xcPnZTLDHnbXmuLkcCV6uCPxmQNgpDcQeQc+rDbam
AsnqqYtJkuhpqrslsOOw29vQDfe9U9NvLK1TFTv0p4SiL1YpvCMx/1vZt53aOqgbtDNz++UCCqV/
DIkf/JgOZR5uWB7Sm4wO/4MhQ+sGH8nwXBDtTj7VwOSGFsBZOQLTQSJnL5g9YTS+KqSxZ3oPtT8v
MP83Gcr2DS2c9EsG6MgkHbd1NphEopR5taZSu3hQkcbNdT1hXulPVTh/oVNmB5PTGn6ezi1dk2g6
A9h1PzDwSCZ8wUV6iDE1RH6XuN2h0hsUCXr+FeM7FEbZjvvUUmT6OvlwrVwt8YEM7KDfsvsGfNCD
2Ii4qHb5NBMItFnAi/mDWNxdbibsAJl1wjRzM9802yEATENaAd0mGlTGsEXPFRY+Xd0HRiwXIsBy
Aiyrrw4dJ3+so6NRz8UDHcuX2cjorUv8FXh54NEZk/7RSOR+sAsr6KK+vswRDB+RAFCuhnGPZHHa
WnlGVxpI/DYxSVlh5D1z12FCpG/NDoyNyLL2aL09Sbxogoq6wmMytw/OEhbXiUqiW0a48yWNLLVt
cL6eSY3F+9G6AwqLZSRhyu88g+eyNoeBdDeXbC/fnfN6IGwmnt4sWtp2UPWZxyxpyq8MdCPZWcZj
nn+IszDXPiZrgiZ/iRyJJps9N42vao9u+lcjTI1viiuHoL+0mnvoRrazGUvVddcSV6Tz4jElC58R
TZs6cvslSZPT4ACq+SarYUDDa86t84AFR//aSIZelIN9s9wOQkbT3kwkcVaMaY1896MwKzXiEHLf
YfcsjlMsOCpoSNZ2YsqoJ4E2jQIcVDs0yW4dbMTUmDFVXdszpdt5aWXGx7HNQxkQJMbfMFga4xpt
TiCrGhGSnGGCI3KJSn0RQTuVSXayZ05BGVRIoJoLtgtBqDErsRBbVckV62M0rCvPfZxN7DtD09X9
EuHBEljki7ZbwTrqBKDWRnGxa1ITr1DSqOVWMMDqN6Y2LuHbMvN8XBV1Jj6ZJKvbJ2z9y1PpcYtF
BLQ3lMc/EXUqCe0PkzI4NyBs9CFoNXywi1nVVoS2yqFr5tcLnq6qIGCMJkm4s4yOZnRRqCg79TF2
kduunKTzWDiyyreG5Y1eH3B3DjYtTVlLnwsbInJQvOnLt5IMPCSCJmqRs4k3LT7qHnlSaVBoMhmZ
wetcoXjrlmD1mx0InvLK6UbT2hGGa90jm+N6X5RezsIJNPTxMMpJy0IVwvivAD8Oe2waWLtY5Zlz
zNaoc3EB9pU7AYiz3Cd6RfbGCsUgh7mUtKSZY8FhxzEWLy04JyPT3a+I82RMZBdZ9sT9TgNhOFsX
qJS7J5KM8LIkjgD2i0Fk/d52rFH6AIVldbFReABfmFwhnj2Qfs1bAZeh32hSr4d2Q5mX8rYc+WXa
s/1MpdqSLpKkF7Mss/61Iw8DBaciLYvRyjyElXgThb72ISwyBkFWoZXXaQgaVlPf0X/UlyOLpGjv
6aNLA7AFZfuhiusoeao7E3Xa0M4LZyoGlI3ssplLlqywLxC6KGzms/CJWc+F649sqkg1yueYIQt6
M70pkaOUA1mIuCVVtbIH57WZhI6kTx815cUvbkQQkZaAaskhOw97FMrqGDV52Aa9CgVdO3t6tWke
Pxnz4J1qElGCMTFqFCSG80xZ/qJwqx/5euVuLNkDwRhmVIX35Iw2bsx3qtfn0K+Lqrv1+umTGpgv
541I9qFM5ZXWFSEShZn7zKzbozOF2oOOZAvaRc27BWBT4AiiFqi49LuadWUDxM29SdyBmV7iORvk
koR9K2X4jYvF1Q89t9+qZah2mEi9E1jlfkvs3oKobGJhkdWUbZZB7/J7yCP5RmoMS2GAM2xHjpXm
p1jCXAU6oaor147y7IjISD+aCCcPCZykg2UMCHALfM5JPD4bYANcn9xmsvjgz/h6IcCoT818EqiN
zibGFgBfIj8PJXc1zBNCnwjQkxjEa/uzGdX53oIX4+dTvzCF68tjVxIoRedw8iUSo2OzgMor2/RN
LEVzryKbnGgEtvQWUXEYUxXfVyl/XWtE7hMcLUMGpZD1pdHLknCLuHZv0rHxqBIsO+KFtxiB13Qg
e2ytH56Q5jW0wunR885DAj0HFt0woju60fgGfEReQFVbz1gHsdrmAOqCtobf5Ht6muzIxOoGn71V
o7ZxHNrPGc1De+d6USE/igZN4fUwzmnrSxZfdp12m1ICkv+5KW1Zmn5dyoZiyOwZti6UB2hm875+
IIshO0VRYpK9VIXnzBpN+Eh5NQSDFw17q5aG50vbnA9ZF83apqnwt/np0PSnKeqgE3RNdYs+h4KK
by+RDzF/8WvHzR5LRCATLf3BfEmwTz4lJCmc4oYEpy4JrWO8buw3Yp7ao64mWg0NkOAtYH0YOEli
i53u1LWzRW7YMacnwupr18/es22A0wkcYr10v6drmfg0eLzSb9ABl74iMpUU5rQjEWoCdaMGIsfg
UdGInya3M3Z900cnCJqeX1sW7y1yh8j0NZMm6QPR1/1lTprmdZBJ9mDkKCJ8T/XLi7W6Y7E/5OnO
xe9vQSnSdDwEII/GAGdaysCHx/4kYZ0/dWz471jQc3hLNH1vGgI4AWeN9Waa8JTvWqYkyTZKFS14
DWd+QM/f6XdeMRN/ZhGhd0i9eBw5vzR5GYxntuaHc5qfzTnStka8TJ/Q6rrbqUmMh6FvvQC1ShnE
mR3t2may900YVbs2LJLHDMgIkh/GlQlYwQAnoPXCqVUgtDFSbMwqMdzNSh/CqR8DXI5bohHZN+0t
p482ynItBgiw7Ydrj/rwViX6+OQkLol3YxqOT0TTdTDAVAYPJyuu6rK40gA5fRlVF145uZI3DO26
nT7N9gGnHGI1a3QZASTRSXoypceUkY2IYLG5LHrKLdaaGMlYLbRDDT3wxoYA+kmyUSFqjDCjLzys
ZrHRLaf8mCdz/YnO87gXvfxqlhSYfJ1e9lvAyoKEt2hkc5V46UEkbMeKRmpqwxTnjQwl5wTeOgZi
kRh7yFzLfh4MWORN2V6ZXd5ssSF+7rtslLsJMx8WwMF4cNgFb4aiiA/syettOdtvxLYCEW6Lc+T2
0U7BY73TQ1N/JOE3PBFu7gaAxcZrutqCeCbi8UJn6YhmSt0Pdhu211qK2lRqXbyvRAaNQNTu0daJ
Ry1Ea2+NItE3uaRVrgl1MfB5Uv0gcVTT2KKdZaZNzmEOnzLkGVGl8RFxnb6rGcwd0WLrmDxzkg5l
ewhDx6IaG2rP2lk2FdXCAe1kUoQb4q2+NJYbIybTvO3ApJ1Cp5sPpRPmm9np2Y4y1t8WZBGp/QSY
7Ms8iqdaNNkpawEm2WkVrZKJeye33G/ssaqHgX3kNdN5vd0yXcjK7Si18T4UFMgb2fb1DSbY0r2a
C54urNKRPMdEwSQJglRp9ySGdbbla4Dgb5PS1h5ttldyL8kdSQ/ElqbknckufKX2MTay8xZGkU5x
r1u6+WFuVLuvkhoVhyRyhHNmZM9yyi3kgzkhwWVo38OiAk6YefkxqcyP/TjU92MMJatQ4XBb1mo8
YTaOWLNd4xw6Myop6oSHUJdDkFZoeZLJoKSzLfmiHEIi0WBrN0lqPpMabh6ceKYJqOexw/A/v+px
p+1k07lnhXZrA5Sp+MJSxug61qaXqod8jyDSzY/LynfB0oQ+AR2Lts3lMF1PjTtfeLZz3xqEd5lU
7CDGyz6zNU7vMrYhWA2UeVdC1dnAueoPU2k6u0iPKMq4T2IaECo7FigHMdjkyUPq1cM1wRd6fRhQ
DAQ4vIpXIq/rD7VS6lrgvQ4gH6tDnijtE41TFvElL3fc0W52kKa27GhZLwz8rdD41oyiCxbXzbc1
KNttTh9r23pN4kA8aSxUX5lLJHDNyrgVFUaeLonxnWYkUHZNdmtmeXPvOFYWxKSZo5ad4ewR037l
JdRmOrLKQ10PXxORNWSwq9apkO4lCEbdrH5d3FT4CP/ZoJa8t7n/0DNtqYY/oeppClJKE8NPdeMW
P2B1QukCnVeZ7dkSSl5Ngymu6fVZd+0A5NFfCtc8DHF4RtgtQBosuRuwq4nhn8Hh23eJNk5bbErd
Q5zK8qZnUvvJyzsewGTRv8U0NKjsQ7arI7LFDY268EHonX5dOYNpBhM14aUUZrdrknogx9AonVMd
6i7uD2/coy45DnptkHqj6WBAWrsg5NRYBIF0evfW0ytfd5MDiQhDtc8rsRALmjqvbaabnxZ6MXi5
iHHaUO9zwmTr7hpK1i0n4C0X3ksdZUjoC+Hdi8Wo0S+7CfFbRX4wRmzqhsra/aia9BiJRgVRRFiN
37TGfNFyE/kuFaL9opuqu1vV07REbJtDcM9sae0nrZmnT07bljs6wIXYTlazsIty64/kI8+3Us32
4Gsa4gH0hKBCN7Qbex82Zf6aL/nYfoTHwqBzAYO5M8qML1YSD/uFANXpjZflECRc2As+yhTpJmZE
3x5n8dCLNdTZBYt4yaGYsGLiVKsDS0bjJiGXNjnTMgqjS+hI9IwZnaPPOnkhBMSy2PUbtl32C77C
8YkceGIzySuOPa30/NRwOnWB6RP23cvkGMOomP6LwbQUQQaG7Ehx3UwJOMOJ0nAar2YjNl6IS4K/
VouXhjftld5kxRu9EkqOGs21uM06QxEvh3KHGXgdYEbT0tPwfQ/TxHQGrn8w8JHp5WJPBwZ8rrNM
Hq8GlzKJIPSE/qeJU628UpmEx0kgIv9lhmbJkJdB3EJiaK27zZCj1Ne966VnKL/BEimGx8jrxFXe
gWi8qkfA2699aZnQasdxDklZzKW7cbFJlHukoKtAnABDfmpWOU3EGIQ84a/IGe372bTAP6O1BvaJ
KwmgN3mkjK7Fvv6+fWbhDqcvWuxlHePh0FbhU4O/xyKvZeFgJdr+4i3x2m65hy+a09QjXpktJi6Y
udkvSJTiMyntS3qOBMiKW0vrgCSjAcTWQ2/AjPlNGFhRqPQjqVgMwaK60VHOSZ8eVu/adY6ZY7ld
UjtMcGkU1hqZvrB57GerJW2oMltXnhBmmNONabVs/DNwauYZ0dLKJLMQ3BQmYZEV7Yla4TQCmIhH
/nZctFrfVS5o6NsBgGF6JBhxLs4opml96x6JtIeelYbZxhBG04tN2LkUgYEVY43vZvu3l0ZndntK
U5oFUUZixHFOQPPAiG1gY/vCJn9Sp73Qb4TrwVYfv/vLSKSr2QQNVOjHGowlDqZex0zr02Pu5m+L
IZuFlJBokc434sxQUgZT33I/GUa8jsyqihNvaQ2/IhREBmfrucm+tHMWJntOKNrkkqNcTc+FYfHZ
pUtp+4HFODVvqYXShgrZUHcEWhmfspi5v/ILdmsNe3iYidskYmvMk1MzkAnXWkZ3ZsAA3bA2dhu7
D33L05xvqtWM4fGnfDMf5CpRQR+73iw28BAH6rVRUTwVbshupA5hQMQhJeZjaxByBsdwloRpLmN6
MtvYFbsmTFmkDBKCLOBbS1XtVEhKz44yeU63YjJL29cikoVv0zTle8ZtldFYXMjrLU/Qdw2Ap243
T34bjXZMHceULHC4NQ68AkfvslDqatt18CWuyqUVaqXWL+ZdLFqNcLgE/W4cIq+gzSW9HY7wotsp
feFb0+zwzkbTg0wU+bB2zkjazK6gByBZCzsqgl1iOWPBcCwtw83YGlkcjKqmtmLhm9SpHAQ/JdzB
ldR8zNxOKAsXebJDTFZHKh4SW/ECrVNR8f2yNhb+igcz770iUHj21DFsbB1FRaYNy0Vrc2fwq6Lu
hh2QXWluvWUYy+uxVW2+wQannbm5NO+6b0R1ROzqNvciNbL6k9ca2DBm18n2NLLT+sRW05zPDMZ6
/HONdMpDjt5Xv48RncD4nUZ72XhYU9Nr1He2R1vBaMurSZTeBq10He4Win1q2NJzvAsbI+JepZ5N
xO7QP05PdmcmNHeF17z8EKb/0MfRpum8IJuWqv0iiJfMN4YYSIJEG3QbFVwi8mCMpv3qkdiVUZRW
XO4+agoE8+QXv6yJuvYHVEVspswlqr9aXOpP9Igy6wAQtZp3DllrKCohb1ubmYUh3K5PGEu0ZFN/
QCLDrdGl+fz5x8PZNQb3qNQbD3IzBsU4Q2wFKutQkjiPzM0xaQyiK13ak5kW9rjLKRSBtTd0EhkK
kcdJAnybnrEHlNjvLKsrNzHyrvnkzGYT3Vh6WKlzCnoT39CUrpa4Nq5S9pVdYsiB6KZxof8IfC/Z
pty47s7tvKwPUBen52GGBn100Yh9c1t9jL9ZlW0sdJ7N0Ek5cYLOjtJMwHUMRYrig2h6nvnEVCs6
pylW9WtU5YzmgsXiy92a5sDCUbsiz/bEykb70cRWuGnzgXA1Hyigyvd2R+j7iR074+GVrITSN6W3
k514DRBSZg8yRZRk69ymO8a/dNY1u3bKXZ1687Oay/lizhlDcQYRDevnD9XVlJXU3WkDbBS8sesU
J3tJddziIlnJTV1dmeFz4sa22nuaLTWDRjmVNut0EcKaF/TEbrwpiaudhDTLm7PrEms/5QPzrNie
4DAFxF5ofIe60LLCh8tHYl9bSM3djLpMDwtycvtgxHmXHtlueE+gXYhC4gnGsRhJveN5xasbb4ql
VZ/1IWHb3bWJYe+grsQfGiXDcSPIQyNQ5vs74seodCrQ5W2rJDUe7MSpoitOkl3dVYJ4Y79hmNo9
13PcOdc/VkxX4TV+GhokjrBN9MQOsDia1oLh1Rrivdb2XDjPlQx+RYxtgxVYB2NrLtOSHk0u5bEe
YpEGc2917VcsoeC8ISSso3mHnMX9TB32hMtYio1e5u3H2nB1GAqzXMDbuFU9ml0QT71DpcxFBqw+
RyhwD6XbcVsYhOBaew1CXH2Ly4nmST53k7bXy2TybjQ6nxhEqqiXr7kt7fxKTJnzhTaDmi+t1gmx
SXktDo9URDZaVirf5TY0ERQ/ulGveHynajiKVHOGS15G+nKPRJA/ZGrs9LRBuJOSIxHvMTRtouVW
nwzifBDlWC3UG++TPOOFoiNtJctAzxftGjyIUe9HjFL6AYbd2hDWelPYRC+MbTiNQTzgOf0SFk2E
2Q4mYXWRjV2QvcAyZSwbTZfVEm+qiZQkfWN4DBTGc4lstMZAKKsRp0hhFcPWwc5nvjYFOYhk05IH
gjhFGR4jgsRDh+IbtM2phxtirYeHtsmH+o7NxJzsmcfa8uLm/SiCNDWL4lCHRfqRhFzSw6HKyWbt
YU9MOQ4AxaVxTf+pUFt2ep11ihia0mzHaLs8/6yRbL0nvkXOERamNslKXl2oMtyOp7golutIz4av
RjKzAmiOsYoEJUVl/drYZifoBWB5vlot4dODrEFsbgg+5z4rZclF01OcKkdaF3V90Ejtach+n7L+
YdGpaQ56zq7nMCyu9sygqT2Moz7XgQARkF7CwYZLGURkgk5Id7TozXWZfX5iz6qVHyLATJ8RPqbq
i45Ql33gOMWO2/mjiidqAGaWsZ75HTksnzFhj/GH0ZtU+MmeQ+6NkPam940By6QOcwfn/Ui4cLIh
nyZb6GHHjCLOVgmP5qqNKOS3pAC0+sNMP4tYtvXEHiD9ad2lxIxQXodoMdA0o9jPXmzm/Cz0GR4Z
Ql7iGEDhzgL5IRgfUnR9jePEGSSa/QopaTkrRop52rKjao044rwWtxZuYx5fl/Q3cgVUOBJ2bmXp
codGmddqRWBG+7koe1jagYjGBM0OU6j+DFGlrg4NGjtjHbIky2VpOtO8xsEvS18D5TmDHh3ZnoX+
olXd/AFLpkrojpT2eFWorhT3g8HL8YDJjbVZsUPPrlJizJbTMJCZHm1rHNIuBPeM2Opj0oaVd5uG
rnCv5QJkiFELFYtDU6Q21qcePuJ8Zs/Q91uIsXP34tpa4m1pAxd9u/2pDO5Hu6FXSNJbqDZ9R+ul
oXNaOVG+LdBUaPWNpQ2d4V1pqEHjVapPodtvFz42KX8jdnunAly37zZ+AxcIHcYwFC1/FnbY1NSN
MzTTfqgKx3roBPCelzIVKIAnOP7T3jOYuN8uOVfog5cTZ/0DOvy3pKX/VhL6J8T1f6Uu/dcq1f+F
TGvs6b8Iq/4CtX74BBXsH7fJW9O8/QO29T+uEtW/5X/mYn//O36qTW3nDzScYkX+MIQESPL/1ab8
EUA76aBbNGgeoCb6ybgW7h+rcd8FP+3ZOqssSsi2+s64FohXEcqB8EOjihzVMf+O1pRBJ/fRL/I7
YDY8wbrDh6zqIeRaf77PhNazUS15LceL1R7cMXnhM3eqLS5uwnhFYB/w02WmPWZ0ceDGpB5N56UM
5U4O6T7O+ROe/vhgp0XsdwaCkpEGGiqJrShJMTeT4iyK5YQDdx27P/RV/jo2+TdRiwDFy7l3tBMu
ASyFtEj9ZEq/whw5jp54ZgaCXCWcuq3ZV9gdl2fPqL1g/Yc0oqFNQhar8xR9LiBcHxJ3GRj6yckf
LPfzYrRvReZptAkwYSkCVLaZzuAOV84dX/jaEuVropuHys70TRqGFIf04vzYaoCiUhPl6AM3CAuW
q2VelgMWGcx8FFJMKTmCJP0mAQMAGaRLGNnqQ14Xr15VbEsjPHW8vXzmCqd5cHe8n6Zt0WWfdbvx
9khio+1glPWPw0pak66HoiM1lHVQpdGTp91MtXVLgGy2xeb4Os7OdRzh3m+75Ct+T5T8HAmSTeIj
HKZFSac/F7wGboUKmUML5PrTiAnLZNbXu+lXqH4p/fbPTREVdIcFtpa6vxaV8VK0GmbM8XVw5ue2
5colmTP5cxF/Hhf3uMi0DmDV1JD5kjpoQzS1S7FN46bbFmV+q3nLyzJynkzyjXD4277d93d9V99m
umqDlGRj6t+FzRQSVErwlU9iIMvquxPm+FkReVm48gNAxaDK+2GXDw5406SHxbnowSQ+Us/57sib
H2gHARZV8jlsp5m+RV5vo97Utt4sKNUJVSEux4xoK4k7R0/81GFamxga5r92oj2OL5l9odXtMB/i
gret6URQzVVHExcyUSM22apqmpmSEqjOIWjFAGgHswCF/BxoXt9tKUfaR2x/EyYVC+Rt16QBDzMx
czpDulKEp7TRIXVMYj+FgGISQXWZD5bvFN317NJSsgGZBoRa4dVcuNkdBgRubWxHyyD8wjuug1lh
lK8LIA6mnM4uVsbJENk9bYxbV+fqx6q7LbB6R6SBquz1l9XrX4i938lv4VN6aM1XZruNZNE23imB
nVKvRNS70V7mNe2Nyt7PqXMASUOdKfLfiELf645/fBoYwPWlhlb+ve546A2253EY7V0JpdOJvH3j
9nutKj9AtV/C7Hq02TJiuuKGbD/852/6Xtb+48NZVB1kczYl8rulrqRXRGPJjPZIbT9btl5tHG0O
TBoq6TKy1ny/EAVD+TC/yLK4aAi6/vMhvFOmfj8CQ9dZ0lcDAXOKd4utZQu83ka0z4bhSpjFJYqd
o1JFMIt8W4XZb063+04wv34e6Qm8L+Cn0up8D4UuLb1tkGRG+5AKw+8a5CDzc5Pd0AwmKYywADrb
3iOCRo9soPE5Fc5VV382FcgMJv9Zx3guJESyK0GZImuptE3Rn1U6PMtK7nozO1i1ui48tV++YgUu
A4U31p1p0y+sR2Vv3ZWzlJSE7hGF8ad0RIkXtecQbR+r0VaX8ZujJjyKff465YRW1ZZxgd5PGi84
ApQ63TZVBjRQhFVxPH5SlvdYAA5iQ2A1SKYXLRhG8dVVzYcUS6MveIXt696g4yVaRKiwE/IIUgQA
omdTsXxK8zmb5WO86M8zpBs/aeQ1hgPatDI+lUTdVPU6tNXtH+Cvv1VL/esC6E+F1P+s3PpfWUvx
jP17m84tGSVd9Y/7d14dU+enflZPjv0HhgrqIyIL7O9l0j+9Oo77B3etg8iK7RX9boOf+lk/4eKh
osLGw8POgBKR9D/rJ8P9A6qhTU0FiJTsKudveXW+P0G/lE8I96WgqENBKyE8u2Llbv6iNS+TIRrY
MwFoodTY1ktP/6QlPop3MKZomp/5RoFDRVLkPki9R6nCNBn6d3zKyT5E9eEkgLGYjGBMleg4kM84
eUxeGNIUnAFe0BL9aPQZRCdt8G4ipFsnRcfiN8L1dwsTnYy1l7uOoVcfgvWeRYtm20hCvPDbvAqJ
1Jr7FjtqcmsXiIU1NRQ+uLDfocffieX5TEpiYeASsAECO+/fPJGtQb+eywghup5tLC//ZrrlKwFc
4+aXm+pfvOLemSz+8kHvNPI9VIZEhnm0FSJ/bVJqITijj3//M/g2rLLr3fWX7RpVX0LObxJtNew+
LK3tuAEoWP/mMr1/ha1fxaaXiGmEexcl67uv4sQ1zD6afxsgnd4myvNzVXgv4MT2Xt98QM/0xPRz
6zK326WLcVfI6TfOoXflwo8DsD1sDpLcKXpuf77fnYpdeZ3iYPcyBpjVSDnamQo7ZcdGf6Q6/s+n
9X3B8OPz6CxRKmCsW511f3q+Epslnd1GuInprgWVSj7HqP2ZgNDJDXP3pvTs1oeAd0f24bfBUQ//
+fNp6PIBvz7gnHHPWysGHnHIpH9x6FAXwv0IE0iE9am21TUaHnMrHEBgfb3cZY59l2Rjuf/ue27c
/LOwgEYk+aU2eb3GBQKlbP5/7J3ZUuS4tvdf5XsBn7At27Jv0zkwJkUB1RQ3DqjBsy3Pw9Ofn0g6
TkPvoGLffztiN1GQYFuWlpbW+g9psKmhI+zxonS+DI5/hOJ8W8ryyje845rlv9nujlXq59t6AUi4
IAeJjybuexasZoBeXfIlt6BQQ7j5Sd8jDVuT/1A9ul0FiRqmZneu1Tyh0X7f+c5t3bq3wE47enLx
QyYmpBnd7EUq4AzN2nZbfTVAHADNuA3yQ9Aclbyf6hp0wmzdOkP8giCV2ASD+d1fsmAz6h+5ue3e
mfpAhmQeYqOJ3555HQa6Scalio6k31mwAgQIsd7imelv044/rcbyCnTJ7esO/fpkduZcL2NDVwaU
1mZMjXyH2NV8YWIjca3zvryqeSo6yCt9rDKcONRsKRLRBXKpMYupDFfX+27IrvqrD6YI2Alnkdpi
5AyMdENQbJzLqg6Qe1Rn5O0lpqryOI/+0c36GoBWvV4X+RCgneHfexG5PTF8vYavMXLC5VjpImO/
rzgWb9l5jhZAyI2NmN9mNuS8WaW4VXn5ki/iG3B/exvI7jGiRL4rJbcAeXN50O81ktVV1mPkXcxF
cjPQaSwyaYUDIIfQrRFhHpWDkH7CIZIGLVAYPcivwzg7HCRACCM7AlzxQSIguDNrrVYMkGBfWVVw
WBIzCP1UHpGWw/SwXZZDs4DpVEn6gtUSdGMInHvkh30UiiZ7Rwdw3U+dWM9IgW/rwnMva5+pMK9w
KiaGAcIf4JicK2XQGa6jGHBvY4h86+YNYm4l/8S52dhh1vjbn9Sjncjz13svYllRPZfnFUKh+Gms
z9No//Yi4x76APplGcvVXHnIsUl+e0u87vN4ssO4g/HhWXL8NSCTtEPspjnLx+K29NL6AODW3qWg
OHd5kK77IOoekT81ty5CJdvUCsAdA8DYWh3jFCQI2YusWg5VR6VZVv3j6jIBDDf9bcROdUAh4bGf
Zb4Dqk5lljNkKEteZtXObK8BB9wisG4pLqD0Bf8nNLKG345QFmbRmCN/GDV4zsOKb+vlDjy/BVkC
vRUr3w4FkYg/jYwFx+f8tzuyyIq1fElpqCWTdW3T2WlM8tZhQO4AoPR1I5jwdPmDQxrZ3Ya6+e0a
aa/FjlTY9wFVVMj/VAUY4b4KjggF3hYZC8n24hd0rGxoQBbXiNpHF81AB/AT4nt8V6Z/QazTLsy8
MFQNVGgHiXGfpd5ynUgkoUCfpqgL6SUq1x+jsLxw9v17c11zHCaNe9NmduvvAKL93XfFC0iQCkSf
vO8Sy9jp4AsvP982Hfl2ad+CB2LR2iwOPEBBwkQciK022lW9MYe9Pblwl41qIyCN7hA4my9U2r9q
8SPy6hkC3Ryz59TlJEeB3l9EAZnXKTtejdtxkyb91Wtz5Z6mQtd1VPHi9hy8XV3ygP4R742mGcKW
AumPck1QXvXTMECicQNo+JFGxcsohse2bB8L3IRJtbCyQc2CoCyZJz7m3xvS/t9Axdb96zo1lLwv
C3M9DJmfblBBCELkI2tQSSOrQteccP2kMzYa9/OSM7mM4AIhXLX36wX+lZMV30a0oTC/jLLlAAfu
lzkxtPYsjJ3h8FuRad8WeSk2bJnRcwdXa+PqtC8KGOcFXYcrIWvIRnnpAl7tpmaH7c90Y/W8S2xB
5y++IAhmk5Xv2kCgeVfFwWZqmdpR06MnyksxzmIONduiNZ6XOU6+CL+0w4z4fTbYBHzado8eenYs
G9+zrpyoQ6kTH7Kv1kqxhAm9tJcjmna7QOTAdvsEXZNNngAgz63BOAOoPm/oZAGyNdGlaZeRSF+K
2xatWHx3BjByOaqd6Jtm3V8gbpMbRF6Kndu6z0GASIcDuXc7aaU8OxHmI74x7mU3IzYRNab6bhk+
bM2KAo1ROL67xVnzpYuN/GtqGs9AvYY0TDP9/jJ6ZptIrcYOx1B7N04Nnr0qr89SS0AFR9yegA6p
oIqp3M+L3W2h3Pl7CY76kU7ayzyzPevgpHASuhBs2P7M31Vj+/i6LZK33iLAZ2sMPeUvU++LedRe
ljrZKH33KFbmYSVZBjQbQ7EidG2Xbnvp4NMTdt10gwRI+lRXRPDXGJGn3tFEnO3OqLKXuFDRhYqB
bgGATfeEeL2nFPe0edF992S81fEY7V3KUHX6e1D2FyWG67aWP5yk+A5I+BJ/02SzrmQJ3ZyQW1Rl
sM9GE+WLlAVnE+JA2sd0WMwCEQoE+zYiL5fLuTHzK1xsOahEfrutsetD/Ks7t/PxDopLucdTfcB/
wZ2/4HSchd3UzReVIqyTUT6iZc5jomXHRVmPRd6sT0MaYCGZvKQx45e36W8kS3G0bfSi1QnGa7qA
efojIn8vTcZo+mkndq4//slP4GO/hLwYKSyBcILulsjXUsg/DmIY+wGontcE4CmxypPG/cSVCJrZ
7wnF/XBFsyO0TUDEn2eI3gdnBZfyPSdAajomNpYcAz9QuOel6gaYFNRT5XiTINjQ98mFcMbbKC/k
BvRTQS6SmhuzLbbkI3CajG+WbB6xgT7IvELbDazJYXUEKVuehSbMCPRMwaqsd/GUY8DMwS1Muu48
6s0fcD4NnJCMv+gW3LmqvWwsX+2b2b1IjPjB6oafmQ02El9nKvckxEX0W7UZ7fAyvfDihjStAJbr
Igh2US6sZbzRaM5K73zSufuUsmj0nMOj+igqok4moD+VBRGy6/Mb8EweJWsa5SGmfmSNRcCSnLqV
Qu9SgkrI6cfBGdsNhv0H6f1/HVA904YZeeqIeVJ+qN3VSiqvS31jC+va2AEsI0mzELyS8e9MET3Z
WH9//mLlv2YUl6QtL7msxZQSH44e9gAvoIGxuAUmTyHMzJ1zXKrWW5EE8a7r1u+DL88beIBhCfoR
t4GjTiftlYBeBkgD9z0HACphaahzJnMiBdJvuSUZWET+MidspQCXHsfKB1Q30tCQ7XltFzQ720eh
yHRwxL11M3ELBySgUpcrKCWKLIht307SYjf2zq3tkDrqdNNYyRxKkvAOP91NarNJdAUxIIGJQNbG
oeU1p0NMOQhRHr73O5aIwf4ElM8ATsvb7ir3qFY+yUHqEexwd18Htkg33ZRV2yBmT14jtvHTzsiZ
CxgaCdViGrt5ThZETTtYQ/akCKz4EYSFza4QoAKvE7tuy1HlZfCmfKvTLZE2j7lmEpA8RxfI7q+n
uvb/L7kRTz+z5EX24B/z/F/ty4cq7X/9/H93/XP/q/unQM7r7/1ddPP+J9ChFOMEgdYkDb+/i24W
xrxUa6hd055+K6y91dyk9T+UryXiEngz6l7mW8OSWhwmLxzgA4vlRD36vyq4iffncV3Ko5aN+xPm
j2jA+B/dSQorQ3Bgyt1fvhVp/XBbvQrMmmpEDN91B/rjJ4Rh1Szd4mx7e3YTwlIdmS9x1TrgjqGd
5PIiSFwwJDQJq+YMS4aiuy7cUhlsmtDM1YuLrjV9NgO9x0yEsaT090uCvBu+Fgli/M90vVT0Q7wK
vcYnKWjcbeHQho4C03KTWGY/VZRo3DZXQB3csryyJBiLYBeXJZCOE+jM6F4F5v7xSv9Dwet9sATg
gbcrVm8oQni8PsTY3xdN8B5IwYkn/i+E5KqsOetLp3DOoBt3rTxbQZGkaBemqkh/F1rROfpDl0MX
Xv9RM+H6bL+oGOmeN2/qX0azayb8jn06/QkkE/1MiD7UdumeBjZ0fRgYU4zUYEviQ0uVriWePECx
YKFzbHFWbxIXvZdUXb6p60a01jFwfS1i/fkYfSgK0ljXUk3cKDOc3ftfFU8wrWm7uvmZRPgwdzkS
llI8eW2etNX2v72UYwLptDF8ooCFqtL71wGRu1yG2IuhzwVGfz66eS3MzWwDvDI3n1/qfXkON0zU
XdB9C+A4O4FebO8vNScpFLhWGD89oyUf3KIuHMtmX/hOz7WwWfC8pxw10f788+t+mHH6utqM07Zx
pQm0StP766phgZZuCP9nvLCSvA24uKJ7TJzIrmK64emQ3lQ0Y+mGJklt294fHvs9iEE/tnR8BO90
FxOfwI+mTrFLEcmcE/ETZJFsROhONAGfT8Ndk/kVx9SwagvHK5jyd3lnam2Qji30jy/gfVGbO9FC
LAiH0eL0GA3xYSA4n0IBhKX1IwpWpOIOtYbRLzsjKrtgOSx+O/NWPh/7fz88cmQejRDyT0R+nA8l
WY72ESIXZvvT8SZi136xvNXK9247DZ2zo/LteE/twKg3UL6Znk+1uYwtTLm0NtX0h4nwwRFID0CA
O8Rr+BFsEh99veIAFkOgeuMlSVtZGmcz2k0sc3QzgbOHw4RqKXZnJZRytZnJLrgrNzWT4a5UHpaz
lWG11V1QJiXLsHHr1sbSJa26l8/H7H1uh62zJcxXBydLsjOJj0tymDj/mM06v8w09JkE5gDXj47k
DBseOZJWjMadsvNGL5p+0su1wj93+G8HC/Et3TziyOI7/0GTyYfS1aNZUb+gfP8qh09MBng5Lma/
uJcn04QuHrA6wCpPWxi0eD5prxkDEVtk4xOAy3o/e3VBxc+9GC/BqyrYLp8P1wf/UD1eDBIRDFkl
3jDKee/XN6ZFlQqqVbx0CNAh2pj1nSqg0q59qqDRnnxWDFlqmeN6aUqw034OYu6OZDA6h1RXZBhM
rivazviLaouPN2XhARn64qsHOZNCLwAqLdNugzpGHvNN7BPp7Qmcxx8e6P2pjUjlcVLzgD7QW/Rc
9sr3D8TMhGRUjepJurWbuaFCLY2pGEVDELRUzySqDvCVT9GzGBx+NrxGb+QEfH40T8hJYns1iT8v
aOdjFKctSYrlos0Go5xA8mHDQP2jKymmqSfVsoqanehy37m2T9yYbtBMoiAakS1FgHVZ5GZIgJwn
IQF/8r7GzRoZZ22Jm9y31hhQgvBTT6c9szNq+eUcE2peT90JLcENSgkcM2dEALhr4Wlr3TezaqTG
teJnXUHjzpHibsmv/HLWIrbCRTkNhP9qxigMK7cDsOvJQb+7fI5T0iYUP7h84Mca9041Vzs/1KRE
3DkVCi2n2itt0Dt3eG2ofTBiWnOHPcraX7UtpRbqu2Vrl6GBusV8FjukDN/B8EbOt9EcLSaZfBXn
HlGnp5b3+dz4GMIZfVylJQ1dQHYuVdD3U0NE9CRpchVP8Eq6Fg0QegAKTFedgUzHEmoiUHx+xY/R
yJbEItvS7nIkT/+6YteaOIyUYvouViSp3HAaHB3+YH3lbN7e2LjeU5SJlUk42UPfxdf63Mo8/fw2
dJL+z7yNpM3zQIuARKQF7/zLzQ2xl6ExAq9Eown3dsqUKGQZv+omgQp5meQdSl9tJOv0y9j5GiCu
EreOd7Hf2wB2fCmnYqS0GTeXqOJ4d/ApC3/h8Gh549feN9DUadx1ri+ZRKhPZSZdNbVxIk+LNJuJ
yTysx4Ts4hwvd21Xko+OK24oCki1UMCCMjQePn/ij3HNF2xQpBs8NU8rOOm8f9e5FyVI4nXyYRy0
0g6VyhZYsz2uet7Sswa0nljTzLSdTyr+8UkQ2sABS6+KIZtwSItQqeZ+7SYFSXaWKls7tmTN2oHv
b0DKowO8uotWuY2mUmuZW4uPFxv8bCQG/jB77Q+Rje7zq6wpUY03SMvyQ6hu8AVZ66yyHzQDmLXV
K0i5Ke5ViLSxdF/XMTqmmnvwJupLrNQhpVUNG42RWBxOrNnV30LQHr+vIsggCmprEb7VLFNNb+tV
hDhNhH7Ek+NMbshW7JXfjqILF/YLHvfzt8VJ8d385NECcnbqQBaiiQ753vu31c+5Bc+gXh7eTMD7
V18QkPNp/aM3/dymit6jiPRN2pXeH0ujtnghs1dSCNmtpWf18R6xsmF6IEvVVjiTzASzT4wrIPMq
RU5+PDiUQnR0Gwibf4sH92QkvG/07E2CHCdHi6EoY4ehoCWiWQjoqIAi2ySBnfGv0/joUJg/fz4I
H9aoT7pAdiVBJXGYpkD1ITpZ0+p4i9cY92Mpa6LDKb21ExCpOSxiO4mrP4WFD9uRvqQDHA5Qs+D/
zsfjJN6vpJBqpg00WMwQFKfhDB3Y+xkfJ1NOjZbgZGBTukFBYWHAizFCx70k6DFKUzsX/RfY3X6U
7aPe8QkGLEj8XABVswOUKFN87eeKjerttcXNhEz0Zi58rR7OKtKvA/LpxNAbWWrxJaArPX4167Lm
TtwcgsG33Ov16fvz0QZ1/3HOeXoTIEhYgIP/faIiHeyMGO2P+yRZvALhsiEXNAMnejxHD2grsnxN
0nrKh9xjBxmwOvTLmwv8DqFmoGCUNMZlG5eGc02LWApEquo5/oGei3k2RQPKdjkO08VPmkdr+7XE
Cqt9npAAn26c0TLndetnQBxU2JA/dsN+ojUwHtsGzdQahKlZ0jIyWyvYVlUbWGE290MboYDkNwhl
w9RpHcwNZ9CG+WZc22mBe2xQ3M32gW0Nzh1eFojgh+ZsDRP2KQF88oj8DWe28z6RZGahhOm+rhzW
mYrqfM6XaNg0ncq8/RjQl966pTGv95NHJ+Pb4BRxtBVOT8F64XxaLyA8ac1vg9SecsS8i/gMn86e
tiCNscsILpJ5sCYrsdGB7PzE3NHDKZ2HxR1h/T8EtTnP93M/i/4aEf3K+MqOIYefbut57cMqoSLW
G1XXVtLdAvGB7Bfhuj7v19rxy3oDQEXYINZbqG7+i4WsV/UzgZUyYmnr9bCtQPdC8QlzOslWdka3
onG1paDpFt6BdmiOkZ8ljTw/jJ6yuyL5lfiVQPwunPH3bZ3rVdQjU3qFx6mSWxoTvYeuWOUoFFDo
9qdJgTL8nDcxjMe4n8arycVjK90btVOn3lcMY1rcEGkDxP6euYKSBB2o1WRbL0C0TwEC5I7X9Nsk
atdsOccvwkjSw4RhiVcDr54cAuyojTYea2PAlIEaPrLnCGMJ0hbMmxRZV7DpFxwsvJuCygRf+tM3
jTQt+Bn9DIir+M3BFX5Zhyawx4vMa1Vsn1mzYUgZLpmbD/IwV5lVFhuXJib7ogl1hseJEQ4zxPMM
OBosQuYmgRvfLJOalISJY2TIeOFuZ9jqPEfyyB9vvEy4IGGaINA1CdkiMZN/kzGObesl0CwcbhBw
R3kJXbeSKe5e4hsBouYKraTUKiBFT5kf7aaMQBDDRrQE907I0re0jEZhApKIkyVttqZCjMfHxcI0
XJDFMcI6IM6xwQgeBhj4DRZjUjKyNg4jjUe/Cg9d/gj3T8qyaZpA5/TYH/D0oUqsSnh7HAb1iIkC
RR0abl3SG3dVKXXId8Y+9iXM8b5mAqwV+cahD9qSz6nToya9uzJ8TUZ1SIaIimp7mSKxOGRWKDry
XiyFSrz7F3IyepwrJ8iokBkI1PIqjCr3E+dX03CgaRDhSMm0aLjA2W7C1E/cASvQ2hma4RtUtSGt
GC/AHvUhoX1gzdd+BtAfNUbetFrvPGYWVxD8qHmJjFlPMK819Jt3F4PvFUGph2YckZ7F1Kn3m4l7
QBGAy4Zvz9O2QjQvlBETvucivOrd5a4TBSJ0poAC0EbJBLDh7m32RGuHk99WYizBzzSdnC/NwKxp
w7ccN3BXV//rVdxAYB5g3L0NtXH6+N+DfPoclQKUIKRNm0GGGJ8l4wstVpW2hxQ1Sx4ar5iZi8Q2
QB7zjgN4XCPvfHpR9Tr2TDVO3kMbn1dWgCYFQKsEI4GbAA40ozTa9LxiasvU2FrEFAT4DEDHgFeg
GpeuzTcLGZvNS3AawVqxgohrp2fC4YUzWqjqypuss2Xwtf2deXq1p+nh0RtkfDy0O/niykI//Owt
CfP0TUE9cRKPby51Y8rkYTVSB/YETyr08J4m0goNmrvkIfVfwVe84zrClYLZ1fWJvvXTgBqQ8vhH
XYjakTvDdKs8O1/BFsyKRj4VLXM34cbGmg4wBaPy0U2833SUdvNieXHF9OlcMlYeHjg507WjQq//
oI1VVRs6Y4xjPaQZvI6wV1xdPUzV4MXJ9DAUcaGxVDGoibukEVYswF8t0oLzeporQAWCXh7ehhx3
z5bbmcHJ8kfYAWounilQYelhtKDomw9kbghxI3QBfDQNzS6OuLiLJSJHJpAS1DYLCgaUbHhNyXCO
8KVezgP7K9/LlwGH431Osgh5HddbLFfOeqc2yxIYkFNAAMEJkCotmssDn0/6puMLSaNbHMtm4L94
rFBEc83JolTU0KEojmPea7n7qc24OtzJevzmVZG2jImQYmJmQGjyKH3PorGJMGjYFYO/KxBK4COz
UUVBd+5COl3n76Y3Z8SbuKhhKZy9FcmzvkjabI8fH+fdH4vTOUKcKeRIPfMgXtfMm4BoF01Y4XzT
ipRT/wBULpm8M7yB9KPPCA4yRELNa84TgcJCoMtbTYso16OjwM+QXdazhnqVnuKn+qnf5RO/bQ22
ft4eHTK+wMBv+HyTUgo14EGu1JUDx4Y2s6FkgZrVtVAWzqJbDxVbJvXoDh3z6lRkWS2krKI90pzY
GZzHUbPyN9ZT6S3iWE7VsHGdnHppBP7Re8InKkfEui+KgnPom0Fr70zgGsI493tCpfDwQbaOmGri
vrrnrKcHb0jRq0FpefBzOgwZfGx+vV0KnvL7RHoWGRdT1LVtegxEpouUwITQVsGkTnj9rUMZC6GZ
GT/MJdl7k3LpYVK6sDy0lCkCeU/aEYEjOZthwMtfwYnyVB40XAa0dCM95q2NOoC9PY0k2EMq0SI1
UQC6mFa3jORtDmLcuGtJpqkqrApx7SfiLfPLmBQ4vEPmmPoZIoVabQOtF5ozBFW4a7oWEJT1pJ48
1Icb68WZC684el6DNRaKp3XXGyAfEECP6P4GosAMuKD+bYRocMqW2owz5f29CTU+jnGFXkQyf50k
uU3zMxjTsbG/d5FPaeKAPPVYBqjrrl3+bXUgn9ebgd1h5rBv4SRQbKR0g8EamOVlFthIbeMEKDWD
i37bvH17ktO7bFRGgTh0XYAFPNZruAGToONfAOWbL2T/evGmXak/AbSVMYsyW3/PtUyDTyzxoj8Y
CaoT5Y6Tu+5tpEWkWMox2WJ0XPsFsSgEN6VelUGpf/I2ZckpiUSaHcCPTvVwHU4NjCTmBRk5MLat
6X8ZEgxQazj4eH8+OcsaBbAS8dDil2Jj1eXATjM+IUiSlvXnzWoyvx2T/oM2WtN3niNRyKI4XQj6
H1taw1Qx7k4nNjCaq8wRKEdE5TY/BSw8EvVfhiSvi9Fo3OoiZNd6LbIDUPi0QnTSeINxN6Su4pn7
id7keJHasU7jEmfmGnIs9G0NrwvOqHP2EQzWB73Ila2bp0hxzHpOymi1AQa5qCWW5S7JClbj/jQg
1IF10Mt9T6dYDpIq2WViiwJxl8+PVx8O9NRytMcK7CSCGwSAj2VlJCNITnNl3yV17XHXEgUvVsME
GfzYGI5eQcVI4QVkWtroe//88rqO+n/YbjRfqK7qxokJBRYewsc6K3o3tTF1klLVKTRm1ID1+NPd
KU5saug78a/6P7RkPzRpWE1QVEyuRcmK/3r6WP8PeNLk52hrkEr+PUeQkKnrsFGR49zIgJ4VERl0
P1+GNOMN106LGGz4Fhw/f+z3JQQNVKIqhEGDr/FSzHP7/b1Eo8CwiaV3B12ZMJZCSCNEdx3CQeBS
SZ3/NM7/vqANhh4YAewSiosfWX+0VDGLQ1buazNXbBQ4NQf9uVxywtzbyv78AS1dtvu/F6ufkNot
NjEWzh4W7agPRZK5yJy46gsOWaeIMSWrLtovnlhcdw+82h/3mYrW9naYxJLBaqt0PBctocHoVof9
6A939H6mc0ccpfyAzUsGsENo1b0f8yUwjUkuovlanBbVRF7HGp8HMPvNPvXHlFeQOMPCyoRlrHfE
xkj0jWRKIN4ajg0n+z3i2rXLVk5oWUJCfcPHWR+RdUyx5BFNOJ36WeoUZj9/iI+vkRdHI9uEhkVJ
1sL57f0zYIze9PZsjMcEERqGc31NhFTnVsPtYviD8wf64n+6ngu4ztT/w7Hyw5jJmWzEhjR1fNv2
wLNCiTCx6UXOApnd+L8qrUGqR43Cp7JI4Gap/isciEm7cGMUxHajs2CSZP02JDA+ARK00RvG5wP6
gc7DYQ+ERkDbmuuRMROD3o9oZSL3kc0q+GFmNonOaQLaXq6TqlZAdTwbJ3+sytAsndaWG9kW9ATA
l5sW6o2imuVDNpmEiz/c1wki8o8VRLUPwALqUyAiCQL+x8hsmnRWZJp0h3a1MdoDiDxrPMEAk3io
f0PJoSUd1l2spi5Aqn7lvIccGvok5SX7LdCgGOK5onZzZTtUD8wvCFrFcX2myd9ufYwwBrHmBZI5
TaPvuEyhKb9rM9upGuCGw4qCD2oBuEhtEbOhWHYl0MgS3hd07HWsyj2OE+IGNSirma9zbCUCoDzD
6KXoPGOMOIkzjgoyLbeFkSni2VuKIQ1+DT2ZU2JAju0T7hF4JRCdDgv562hOSWkTfDnc6Y0cOoNB
SlqDTSyOlT0w3CRJ3iCPoit0OmacshOQc1RGUFP0AVNv8q4vMbqogMRV6dZTskBx+u+iRcPGh6Ln
KRV5nWz0xibGFw1DvQ2DVBbNOaeD3LN3yq+5ZJlzLhgvTPoNmF4Vc9lxIqIiX2TFgyBxRc4ZWZPA
UeeZZxr6OI9zAZXS5XSSCqalE6hIIfpG4ZQaiqRPsMlgHdZRaAx1PGGp0EBxdO0vQRMoOe3ixnPc
5t5dgnGt7+kY6J4UWRzMtGPdd7QB7kEjek4M8hVNmWCftI1lobhikTb+Xjg8dv6F682T/WS589L7
RwcFdHVbBUGWA2OvOtwEN4qlP2Ne3yd0w3cVSHrP32KUt7bLxjSoLYwhyZXlohuA3NR0haFz360b
GspTynk48Fs6m2lidgfHxHvvxTNLRPO2kUPKDLZW4pL+WFE7MYaNf2qavUWTho527F35aLFzZICo
6dkDefBrpkTpWmd6SKbqbeM0NYrXfA6mQ86hCy+ddFAbNK68EhH5Lq4lt4Hjhr2ZULAL7gnDtX+n
qsAo9mXqxpD/43i6c5fUzbZLOkUHtDnFmbbnPC/beTyjFlF/la2H4GrgJhg49gUGQs7Y3kdM6jMn
dutuw+pLXrJWFY+xmSICMZhoDUVJ6+w5rlIUQkHw0lfmU52zHKtJeVfelKotFAssDRrTaPeZnJ1d
VuMZsmZFb+7IqyHfLKaAVN155Y9EDXe25ajL1jHiy3LsUEDoKCIDJYnPxhrSYRJM/q1USRPmqUp/
pl0T4W6gtJ1qVW0x4Wwu/NUu92iD0cdFsd7hT/tLFWK4LPcTf/Lc50T1gkvPcAC5EP1sIFEccvww
VvxAMhfKkFnfKYfqOlI8CErgsFDHD9O8+s+FgUZiIIbyfvLtdGfavXnhmFCANrVhiCuHQtu+7bvq
F2Da6JbyXwriqBfBT4tmDScSS1lf0cxN0r1aKmTIu7L/2o0OJQNCwbZb5uFCdC1QVrec/DCSQZT4
jykiqcs5GILhR2cjM4hNs8KXPE5LSDWjcP1ffu/Kcmsg7AVZD0ABRIc+u51HxIFduu2XbtdbTQiP
vX42s05dzQDKLzvP0jM0cnUXNB6RSichvTZlPp5TvzYukGBI7K1P9PtpTZNA5xfZUTRWwDt+n1B5
/tUY8Gzs1Fqf4UGhzB1ECljjunbM3KRQBQ4F0Ii3ap3y+QIp9CbemJZKj4slCcQcimDPi0JcYEdR
qIt2blq0Wgf70i1KJBGE+w3B2h/mEEVHx2L5jN3QA1hu0NmIZ7Tbt+5Si50j+wpZJ6f9vqiZrMqk
QR3DaspBMeShxIpdIVgmnGd6y/VG2AWELI76GyxcUOVFN/e2S9DURWygjx+aZGke21mhZgp5bA4j
CxNvmHCm5tX5VM1YeHOyhs7sT18CVDWLsMLS+Dkr0XSlTVN+q+q02Sg1WrcBbYBzZSNwPbRmdIFC
k/Pc+d58BTEWJUyM1gYuGiH5OhjoTsZDfOX5Ro1ZoJUHz61BWrL1ybCyjZt1zRdv8jD1sRsP09V0
lWc90p9fQNqAzpiS9sGuK3UYhxktdjV6z62IHiZOug9rgy32oVEO7JymjH+hGu8ekl6iQ0Uit9z1
bYAEVuvAhsQ/pN+YyTiee3i/HhoySVSV4UM9BFUfvAikYe6zNqpfxnVcfw1M8O0oaxv1yUwcTHaK
bTM3/R0ZorHB9Wm8Mtouf1rNujqIworAVlEQPiaL6bCXzUQkDBl8Kjpu7p2hRBSFqquyQ+4O7QPo
LMH9j/aFZVZin3mi+05lrfmCL117Zi1FcFeW7XoJYQslN0nI5SBbpsfKMfuLdnCmL3h/tPctXOkf
IkfWemM3C8rdCKZDIxNQmmB8XaIOPp2n0yxqKi9+dUBa39lywAX5SeEiOF+xu7yKCG+34NWTB5/i
x/dm9ft7Nvz4jMUmr1fL6EEheekeupV7RY/awhupDPDoWBcIXiZosv0aG/WXnCL6F3x/FRqvqjD3
7ZQ131U/OLiiuOt61QbOcAnUKOd8X2LCJdYAOde4nHdC5v6ZRdcuHNXq3PhjLKitt8ZPI7JBkV0t
Lh5QuFeVM9nqVg4Upf2r3BWj7GFtor7WI0WhoqvJUDFuJlZxNJyl+lb07TO/E2txH+tbV5LBZIj2
HOcgA0DpKiu9CGplPw1GNGDPkEwmpFk5PKT2ODaHxC6EgxiSJS+xlmr9Pbz5KrgoE1+h9dchRj3S
sd76wVpK5E36YNyUIqqOtUHH/nIxGslYe+bUt1dNMNKqsdBjnc4rpylvxOwYt7LSzEhvbpN6lwSq
/ZrFeN7uaNouyWWZwhLZGm3lgmmMIss4yBFGxNfFr9ohOejUw9wGSEcXdc6o1RPCmjmn6rYILUnm
AodviMZr6h1ZF4rBiu8nudbwu+ErXQG4i6ztZJEiXvYcpftvbsr5rSWOtKp3PRKnuAIYdDb2Hkae
9mxW2f0qlshGvAeKUzBc2AQ789x3qOkfUEuo2m0ydu5wFxgxjJrJhrjS4rURYdWCMUEwI8sA7mVj
J05xizWmsR4mj3NhCCPZNq+mIJur0G6pxF/LgnAKS7tZtzW1qYvM7tMQGmt+0RuYgGQ3xWJ4wQrb
tazMuUTL0S5zjbNStlveYKue+T2mBJlXYD48dDXrwadBGQ7WYpc7xxqK5CpP6K9uoHLMa7j22hAE
E1NaN3LI8rMqxT9pF9Pqu85TCp3bDFNwzP4cy98iGZZIilpZa53nMRLMGzW4ctnYE/1rDyHno+Hi
UISILwrKG+mgIB4uVN2+Wcpof44BqYlo1WIf6jqyxC7Gqx4SGilcYtTohGowGfZvifd1MZxakpgN
aFgXIZG05wM1nHRseQlCje/hWFOojRs31oyD9v8ydx5NbiPvf38vvuNXABqNBg6+kADJySONxJF0
QSki54xX7w9m/2WLnPHQa1982K2tTU10fMI35MpQkV+ZUynlnaENdv+ZdmweHJLasb6Hw/BtWaLw
cxhV37CHlwlkyDF/GkFn+IETNHudx0PnkrAbGlhquclwA7hvBIItQwTlpKqrBaVlgJY4secyf2qK
zPaaxp43vRNb3K9Dl//swmDB+CSj9xROwR09Qgc1+6lFxBXq4mQ9QrMXTwoIUOPFA9Ua9gMbZgOi
bfxllFX6oaoLrPlapZB1L4vyqa/bDvmzCX/qK+q+oYJ/Prn4FSS1Zxa4RaV1IMkjdcN3u6i8SQOp
3ZnpZN2YFW3HMmxpP7ukRdDqguF70aOFtEwmAjfoTGR4hLhD3fqVYZf3IADH7qpqRrxc2lGftnWK
tpdlt1BhXSMPQIECaeyvMHUKUbSiTP0EVyf+BcM4q/cJHTKv4VDiGzGnzT2vPI9/bKeZh6lW9ouf
EHzk1cGgR7n2ti+q6JggOP2N2tm0A3bj7lFnz3eqUsmjlmD/NuR29EUv8s9ZApYrJHHbKTNIvpaj
iWefRGjpq9CD5ro3xcocb6bE2caUN69RvOajQ50adTwNWyDz4iEhLbkeRiP+iVi3QsYgNL6khhhv
EUsDYlDV5ZWg6HukfA4HiTttqjYCYd07OwjgZNObH9dNaP20INfqhO35+mpPZvujRPot9jM7ppVJ
Obi0rwpZxOW2hcTW0S1aSsp9akyQ4sq4Rza2FifyLqta80eExSEOfhm/AZMhFaF5zv/3xdwi3ERz
Ja9yuzeh+6HYiRyCttp/YafXPVdkbZjFVULo33h4RzQkNWccDpDubK+rUKKNa2l+Xjv/O2MZUvSU
V2lJKbEz7wen4nkg88SdMgDPVAZS3NJ8a26qGVjIpgkJaW4nPEh+pGY3xduWQuGwiYds+tl1SPHu
OZTkaX1FHfLXQN9p2NBTG/wiGcQ1ZeYQ0FM8LQTzAD9/W4BAg12uou7GmsnfNhrhSOdlQa1JX6tz
ULsIhMsjbPDsq6qGaZu2AhahjqPTfT8q44n+GGLiNHWZLLsbo2wP8bO75vYrRh/DD2Qy6wl95w04
DK28F3DitW0fCJBBc67Lym+qAY4AmBI20daKEHCw0mEXDjbNkDzdJilBWuOvaSwWg6g2mcTUogiW
L/Aui/TBLA2UAMgqgtVJwrWRR9k2Rh9m817TccewHuxeoEaVGnUsvmcAPzXMQGEaJ8GOlheS9ndp
VNqluyXbnqxq0y9R3qIjzIMrUcamA+Vkmx48tjV7xYD3RHozOwElnW3bT6gGPCL2Jmy8NgBqu/2u
6as6/hKG0M0h8nJUaITAEhIFlkATWqId9iapXVz1Ua/lf9AznwbpRyCY8sKXNd0yjFpMuif7CqgT
KtvNbGl68phAbGIdLA3AE2T2vqeKPwBU5/N/55qr8N+qWkQQPLeKJvkFxrUZPf1TbtWqtWXQZe5a
3DRRVKxuXBcKEU1T7nHqF5zDRf0KrUCf7D3I6IXzVhsoI3ztqzGCaVw447xoZLZBMto8EVzH3bGP
KCg4tx0B5XSPsq4+W9s+bPs63S/0p1gtnjyU/X8Ipy+G3JNZ18/Fjej5PAwYSnASLbokLf5VT6KT
VWz7NlDTWFzrPVovuE6IuCPGIXcI611VOQn3sdaVXgqO6M4EjkXoXrncmLMLRbFzrH3cqXye0Zz4
L9sLQFF9Nlp+WEwWdMlqBDPjUjsoSud2IfRDS1fL7IA+FlrZVb8xrNq1fDUvwtrTucuPldNnnzXw
Md3GfLHwsHrOjg9eJP+lv1h+gF+PmtQv7Raz8aEBaQKZezUcgcjUzy84+Ws3DodHCb71QCU3vi31
QGxT0+7vEmOec78SOXCrwaWVW2kZHjcTemk1IZzaiKLCqG8qxrTYNx387m5yqrGAXjOkvyo8YlOu
1tW40uYdhbktlvkjWsDYvYToXPhEoGSIQVJJ7LRsq8uReXCmH9qCNQFiMuFYGx+dNE6lN+I4/7PR
aUEjnoCtnl4sKN3CWca91iecQA4ZyzyUl0NtWisuRNR46i5pFO7gjw2Btst7wwFeY2IVsQ10q8Qz
Z9bbA/416iv2YBYFSxUg7r2loBhLMlQ1t/c55GqcK3XZd18ALzS4JjSoR0dbUBn1QIBkmCCDKG7d
h2Te+caqicPvJlpm8MtFqlA6wj0KTTkUgYBOQ48AHVehg4yqHxJWTiFdmkqrORXMAxZGTSH0adBx
h7rK6mTbUzD7sQA5YG9gfNWjdsB3LtXONqrpcWaxPcsNHNdPQEf8xv+boCBNqvBW4xpuv5FcjtEH
leTNGnUJMz4QwdjXjaVk/IMrUsx7gSzEx3IUwR1Ax/BX2BjMvDMuE4CzoKcysizxtKlWSzJnNSdD
GxWfsurFs2xUecltqtDqwz7N/WhQPlQezqPjlUHRIvZG0C3Po7DgN8q0ReXaShIAho18wn673HVm
oX+xEYRCJBMkYdRkCxj7dkEJxJHzPVxPE7uxvh2gZWUFEHc3HtzhKrQb8GVtsQDoDIMR6vOLC9zY
kA1vqwJ1iB09HjqlSLLFrRcO2B9Ro4GxEG+6SgEQxGW1Jigo5vZO9LjRhaaBdIAuwwoPBiAan8ZJ
deCGuwK1Zfr56pvVRJjO5ATgD/WLBV7rWLC6ianneGOngQugJK1jdMwR5gc7RbnkccmpAGwWu8Jf
Lx2AyHlCz/Hee7HhCyWAOIAfmPMNovoztlHhm4iIbsdOzl8Vt8VwM3VFU3lZPTgfW9ng/ddpUq5O
ZTFVoNws70QWmDdOlKUKoE8Awx0XBfcGAUvzB8Ko6fWkVe0jaDsUQWPH/A6vpS/oFCi0Q+MX50L1
4mLYY++BYEvjdIHfR7GTcf82IrtJjNX7sLNHedSCqJruqVyhewQUI583aMoaX2MXzAK8eqO5L8GI
6L4a5UxS4OK5sKkDXeZ+biTRp1RODQLcuA5uB+JzLxJN7azzZj+MYqQMLcwyuMcTV3ypwUmEm6HP
voo2L780XVluEACm9ggmEqhTOLDls+ZrqI16SGw1acjBLcZd00PQQfhh/FaEvXbVYCSeeU2cqoeu
78rrTqJiSUae3lIXUAe05p0jFWM0bMIitH9UJqoAk6W3H4dmNq9QYOpWWRJnXKM1PQf8UlDiUW3r
HFoRFTaWyhqBUx67076Q5pB9hMUbew3FLa9hq+O2LWTvE74YN8VcRqD7RuNLFMzTFzfojE3V9jrk
R5n6uYMGAsBg3UO2rfuMtXO9N6zA+FGGQ/pF5z/BdGVi4gDtIxZjOXcTbfp9tTqOTk7/HYhx91j1
qx2p05W6AchneXRRJSGiMax8z3uAMU3vtAIrCOAl/Ne3Y202zwnFDs+ZSFTqMi6WzRQZ5VFzMusp
iYSVby2q+ldVVRg0s8BKpkL8nHuq/3haVNSDmh88UGk+eHSx4SF9IaPFD+VjY7WlJR+6JKq55VsH
+1WotDW8bNr804yyPr0GWoblgzUDhkG7yIRtYeJApU8djrt9lCfLFVDsufscxNMof8rCKtNDUjp5
Z20Dq9E7zXMGaY0Nl1cKHgVmLAiHxDViG82qrjYWwkZHn1EhS+1Gn66ww6aKubHNSe4szAydb3ZR
dFwqdZWifQXIXka69IjzQBogD2aHIZAUC5QUgGLCeHBRMxxtDg1AdEsC5oyq8rdea7NqPVqSQO38
thrnNKLnGIc4D3lVGKwwcPZgTRskTMJFrz8MwulIYWIx2U1zLJ0xGBKPVqpD3gfpB3Hp+yQp2770
2hFVbsPX0VVp6x99ugzGvOH/UsXzdiwtQjL8fCJuhgPOLjJZBRbm9UssO9TdbI8m86Dq514LF1Nu
YgzP+Weg2ZU93WhdS8J8g+t4kKGvhOKiGnbvt+dO+6J0DRUdbVimLp1K8NKruOXfWIJYIiYpw1j9
wpNrZQHl/0AkELzOWHC06dvsQqPytHu9jgiNm2blyrKlOXouRk9xzul0mAW/839GxFh6hSoIWTQ0
sVsVWT1wsUGfNMgRMaI47T+f/K/UHP4fZOb/z1RW/z8UUF1FSf73+qk7kvO/NRzWf/u/JBwM5fyH
HAS9BMX2GX+33X//b0hp/QeSk1CrdCO4xL8EUzXD/A90JuQ/IaIhjApc438KOJAT/AdZBxtwHlhQ
y9VN8W8k541TRgWaEoAISD7pK6+CLu65gkPtZHEnzdY6AoeYr93QZSMVaHyT0lM8oWEqHyJRLA+p
jR1SoJz+XosHcZVOhDlTpy0/M665T3/N2xvwnLNO/MuPkqbNLocBgqDPudiLllBS1kdNHS0zEVcA
Qjvgckl5QxSO/KHrdBsNlerdkpjgNmMgrRvsibZBl+YP7/+SU0zSyw+Bv7WiwjhorjLWf/4XUAhQ
FmVaqsTHoGgyP8LMFv3IpT28P8oZlWodxmAxYbyxntyq8gxbMWc25E5zCIg8snALaIm6Sq4TWkTK
3qRB5+wnm5qAifm8SWT+e6pwDcIcT8FYQKUINh59TaPu91MegvIsFvzsxiA4FINr7qEHZaQaw4Tj
BpWMtKppUIIi+JwjPI39GChB3AEgtoYCNe4LX3Z6O/7zZau+N21oB6LUy0r/NYFy7sx8QCHqqBXF
TdVrnoyJngys42kdNqo4GLid2zPv0QrAiuKtmAl5+pk0uD5EIUEFtSmgNBtyues8L3dJog64+jx1
Ej6PFuw1E+iNdvf+z3697CsmC+yPQ0Vb8Jeny24Sr4ux65xjZNr1QXNSl5IxVrD/F6MgCm4h7QKV
W1/n7q+5yaegBNVfOEcaD5jBidz151ZNF94n440lQAcMKQobBjPSBGfDhKIu6U+Y0fOQzfEHOh52
uG/oDq7abFn7gTej1nfCSeLj3FQ8x645NneRQ61ka6crBKRrzHHx0aaCULosvQGp3Ca3ufA735hz
FHtdhCuQowevcnYGMFrNWqHy4JhUFZYCGhGLObfywtv51lFjHyI14uiYAsrzE41dOrSUTguODnxN
euhxhTGmXm31QnY4FUuDxlvS+oijtfulmAA6dLX55NZp8VWamOrS8tbBddGznsviF5gc9zBOxfKY
dDYlN0TSMcqyxa1btdqupzXoJZVNctXj9Fumnf6B3sGEqxuiUe9vppcf/hdGaL1DYAmDCDFcbhNY
Aqe7iYafaZIVBEc9yMbrZuZL7Gb+wTOU7pHaLLaYfQy7nr4lvc+0uSsU1dYSp7aPWmLY170eatsX
cbr3f9ca/pz8LMXph8RsOnINVl4Uff/a5HIKLadPuvCZgmJ4M8VGtMWaVtw4QV3eAPEtt1xrzV1L
lc97f2TeyNcj2y6yK5aBepK1vnx/jUz5pbfxBQqfcye/pYRhPykt+d0UgXbVJXa7fX+006CMi47v
BFEJcBVyIg/02SmTiH0IMXDK3CwFPV2qxQPNCJa7RGSRlsiEpUYtLjwcpzjWl0FRToApDqSHAOIc
WRmWRBxu6TrHwLDlfRRXalvgprKlAVB+UZGrfGAgz6Jflr0cxn8X+f4zOvcJEiumEi6v5OkEJ8YC
rCquuL/CQW6FnX2LaG9vszkdL0yu9cbswnIA6YygzErLPxuqRl5HZtDVjtpA6gvuurX3IcpTPwBi
Rgd62LdqxMbRGOsfNCTmD0FvHJZmkuikqT+DvuZhsBAeRUwHdwqWg1ZbXwmu1G7RVhdh6qPenBXa
LrPSP6nlxnjSuBhxFkgRJbY0vTJGcFL24pnKFcRIN+k282xavtFr6iZuy9hHTKa6WQw98M3FBoeB
HAdtzSv6QDNiBXH+fS7xs+x02V2VzRjuprZCtruh44rKkvCUMV9SH3pjzhRcWbRMiCRNPC5Pl6dV
chIDROEjyjfujqwdMF9OjRImxXK92E5JVxSowPvH4I0dqdAjQxF9BStiqnE6aCJD0rjKdo9ClPbt
NNjCM9B0OuTcpVclHs3bcKkrz3Ckegjqsb9wIN448w5XDSGUw4FE6Ox0+A4Qh+iylH0SreDt3Owe
KYgdhN7GmxiYx9X7X3sObV5PPXhRogRSbP5srLffX3cMFZdkJXy4R8xUi0enp34qYqF7rU0R1Iyw
7kwVtSAEGSkyD2DGaMrMF8QYX0fLqzrGKjRFVmjTizyLVgAfjvjZlNoRm1DLwx2+vKVIVe/TBuRQ
oERzbS4Z0M85nmFkdC7MpTI6tHodXYDVvzX7jo7cEq+4oYxz96o4HaxJkpMep9bI9hbxKd2usrxP
ZvmxAzbovz/7b2xwICsC1gJbDTT32YuXzKNFEUM4R9qH9qaiDbVLnFK/1cRs7xFhMu9H1/71/piv
ohQ+y1ol6G1T5zY6D6agnTaQNUfn2OqRTR+s+N5MqXPh5XqdlOGhwVuCZBVryrY6O7qdwr027cb4
udQqnHeXevC7VMA6Hm37Y7DaIUK3Rfoxr3nUwF7vI8PUEHR2u5UVZ/kDLJ8LmdAbu4x3FHkm21oz
1lfeGplOFQkeE/FFXxS+bczDbTKMi2ekQXagjKvvIyFmP4AevDLRxut2NMZ9TUfqwrK/9UskSlGs
vUtQYZ3HzXDMM1wHyvhZFSLi3o66A9ic4YEENkBByBz8eEIFvcTV7yCjPMUPeTA2NY4Q+/c3w+vY
hkIV76B0YZTwx3oZ/nX6k0no5hTU8bNEpbxE+D41PtVGSOWdJjiSAGvU123w+4qeO6cvxYVX0Xx9
2VpkpdYa9aHeQAJ5Or41lXVIj2B4DlD/3QJPEj62AXhFWmBYCFHHAwz04bmO8fkK0gXfXvCgT45R
OM9gTqbbfhrabxKHyofUMsMn6A74h3VZc90uPIiwjPPHuHXg2cHI3vR2oNDCmppDnZnL9kUVO3F7
dJ1T3fWSrBm8yUBt+v0pfn2lWJbJjULArq9H4uwTjTKLEFjX82foVpNXNZm5dxLT9kpwUnvsDqYL
c/r6fJNdE63CFQShgsbE6ZRKujItfGmWFKEzepNLuxcwPy48U69zMoTGqCuAUjXW9FKdDWPXWZEt
riifZ3vGE6CW1yb9EwIFrI1FMgsPNTS8MRFOecD/OdzXcftrjE39Z5Jm8ZXT5dmucNr4aEoRXPht
6xN5GrCTpsM24BInBXoVapV5pmGNWqTPZoyiRBGW2GA0pfigV1p1YbJfnx8q4QTLBAuMps7fi4Z2
1GTSunwGHYjoZFNWP/o5qTdOXo37CNmFD4bZ9bvYXdSlG3ad4POv5ORalLD19dk8CyixwnPaBTTO
c2wr8ymUXBBCTZqPbMRsoidW/kgAXW0JH8tf9AZtTzkaIOPWMP71Bl8zNqQSEUETLkyX0w1X4x1v
DZYsnjVDS7fGEOQb28YPr3CrDVorF+VjXi/vmo5R9FsFQeHrnD2aEi59Uph58RyLZXoGoZ3s21zv
bjqB3L+kPP6hNkYOet7ovmja8b7Xo8cBnaIrNWXLQQ8k2U1EhlxEOajoaiKwSUAQyywO71oH1H5s
23Ivc2dezZkh0s39dCPsqgGwNV7S+34dAnCJM3MrpUshRns2e7hT6wG6YNEz1vHZp1WzeadbITrv
NQ6Pg9k23iIT51LAtc7R6eahciBt7gedSiyrdrpmeek48Srz+MxbmT4GMHivy2DQ94n85tg/Gr1o
/BzVvJtkyYd7cPaX9PJeX1KQ6SgUOrx/axH4bPO2namDgsyzZ57HzrPmVQ8tqoYLp/ONnUJOy6lc
ZTzpN5xdveCB1GLXKn2mUZhRm5uGG7rtam9adnPhSX9zKAJXeHkmq6mfZQ0N9szT2GfZMzz7fNMq
DH9FIj4n0lYXRnojtLLJz2lcrTRXgvazr3JjzdZQ/8qfxzBcLUETjCtADuK1KtDGSzV737f9F01V
Dh3xuXvE7GuGbj9GPpiN2HcLd9y9/8S9Xk3bxPiVJG2VwH1F7orTSYNdmvOLAkxyACfZtJS1S8n6
65Nis1FsWDWQnHlTz6YYjjxYB2PMn8G0xbeDGuxt5UzFri2j/ADaWnraZF0yFXv1esOwpIHhQm1F
LuyVTnzDpsqWyJmfNSV+97KJdr2zWD50SOGnoIEuPF2v0zHGQxuLwHk1qbLPmxm6jvqdnpbLc59n
sT/Z7uCrxKQOHtbFdbiExkZb8ISIxNTfgr8PKdFY+YWc8NVywmPmNudk2pQsXv0Gc41NUXk1n0dl
Jl6hhmmTFol94XC+ejrp2yC9RvUYbiSEwbPQk3pQXeiaqJ4Hk6tZaw15iywWWOjA6n1N9aMfyDY4
mPH09P5uPV1SIk1aT8wtyLy1mAwx8fTuSw1a0b3jtp9Dad8affKhHYGA5JFxjIv8z/tjnUkg/jOY
gxMyxpks6ispRjhm0PZQev2MjAlKHQpg2kZDFXqPbiPSPSUN1szpbA+Is/JdEAAPYd4Wfqo0eQWm
AVQrcIC9ngR4IBfdvDUAnu/THLoQivgpvYXCuCW6W8EEM+C+Nk5wPJlhiMhW4gDUThdejhcFw//1
cvBBDpLArBnawCwg193p7MUcQPBeS3+cKy2/RtZKQ7AxQI0sq/ONA5wSL91x2ArAnn4Jrv4Ajbg9
DDFNEgv/+GOnVp6VZVV+4SSD70AoIxIv0qOuoPL0oI3u2dvOdTZJx4cVmD5hoxP5qCwpb7FggCUq
1lAPsP9MINv2q4TCs5kgXUS1PPnpuBFeNGDcS0pfgOgtqwtunBB0yxJJw0clrdpN9ag8AFnqwoY+
PTb/zIyUdDVp+61Fq7P7CbIgsoeO6o8jVtJ+YiN4CULwYtx3+tKswxDysXNXIXZaO+Ls6TaDKHc7
sJXHeXBMvn92N2oqLK8fyuELaGyIGUssd3WjyUMAOGjdGfFem7CPNElGbtu8yXdNb0MbEKry3t/v
r+cAKAHNWPYFB5gq2unucCDRzLk98uPcIt0gF4XVCDDWS0/gqyPMHNCJRrGfhhBB8NlUF0nUGgiV
6UdnDHtv5jLzrKFvNn1mZQ90sPlWA6adL0RXbZmX+hsgUQdJlbnfZhj1bhbZ2zhwOSCge5ne03i4
ZBJ5mtmuy0Qtba03SLikBpHx6UxYUTzo0KGMY5rIlb9nOFvUOkzmRA5b2RfTIahltAfz8ctpOSbv
r8PrTUKdg52IwiVtC6rbp6NXQQnFwg7NI05XyXWvpm4Th1Qt8wiLjPeHer0WaxOfsh23qm6QA50O
FXTVAoG0EEcyi3xn9UbgEdQWW1GZ4V1OjH5hi62ogr9i15eZJZ8mpBP8mWrO2YCCPjB+QQw4h4H1
dc4tcaU3onpwYV9uJCUFD6jUsnb6xZWGtgpMmzzYLTAIIW010+bffz4FBgAt0Bqxh12n568KSqSn
WszkiGM8VrNHSVxuJrIh9GU7C0ItBjjvj/fGyrLjKYgruoykDusJ/Gs8s+iaMK2VOHLBB4BZ1z1U
Tsa9BWvu0kyfPtH/zPTalNO5cASx3dkxk0Hv5EPPHoZYpB4WqsTeMGof7DG0/cUa1X2kV/qzrhK1
E1lmHGoXYyRS1pmqTfPJLFkF4Nr7tnQGX5NGvo0m49KD9OZv5IyhwA4KBDTK6XzYWR5VS2AZx3Ew
rY8WGgZ3Y1tm/lz14c6h+wuUr1TgPJfk8f2VeH3XSW5huFgYeqLjcq72gu14hh2ga3DXmeZuTM1x
1zhLc/WvR6GaoRMVoiZBlWHdD3+tt1SLlS6xZh0dFNigrlJNhaaaXljqN76F7bvCN+gso5tzdqbU
FCVuhLfIscV5xbfK4hMskEtF4Te2Lngv26EoQymMktjppxhaUxog/+URvLt9FepaeLD6srixsWL8
8O9nzVk9llDhocot1u/9a9bmFKQQ4HWIJkUU+BXUt00h8v7Ci//G3qOAy7qw+2hfnrctSMQiu28m
6xgT6OyXUKk9XC35YZxHSB14wYHNp3ctGle/sF5oGfEFp3EYcQZSH+RELMmrLDCB+QEDx7aOBqyR
yNcDDXGxJO/C71nGrt8gw6SJrWZUyU0cD8nnptOcj5Sx6ms7j52fxMX1XZXZ7jPycg3Q+8EIvmtI
KHwIhazQ9cwcMNgQ7DtLp8ue1CoOtgWupj/yOULLQpd6+h1ZLCS87TnOna0J7BrqR6WqW3cxcdCs
h4RHAG/BCskZp/mOgBD1SC2Wzg3Gb9J3FMaM3EEkp3MfVJHXLdUEt6np5M8gDoBI1wMWV+0ioPyE
Et3R2yiKcccrqGt6meyr0jcU/LQbOKRGhnRlo3+3YMn+0izE4H2cSMdDnIA13aZGWWdeiOL402x1
8ZOw+sqiq1cGj4Fo76IyLRGQFyCHr5rOUj9d0Jxg6Kt29AkYx3ifLCH148TAMstL8YC9ceWqgRkA
cF+2dmF0tzDzKvxvqZwjvIh76dd5ZFtu+sZ0dlERAwdFUIdYOciGdsFIa4L1VJcCMC+R2B4eHiHM
ytHoNj2MwecOep7Y1PTEo91YjzyncgqK70sOXgiVWQ2dydFk/gIxi1/D1FH5Iqzj8m0LHG3p50Fg
rvqi2fb5OCGV7yaYDsV22fBCLpEeH0x4+E8D058B6y6GIwI19h+3zyCTiaR8WPOUK25VI79CFrf5
JSB6hPCOKvi3KPaYOvyEoP9sZjBZPZKT7nNVIwuw74yu/+JMjjwkoHcNiHsNsNIoWxBcaWv6zpXq
iM3KZEg2SwcEH/++ObqvjTpDY0yTdbatrGC5soalokFtFfNjk3d7NU+WeQD1jh6GBdkLb7ipmb8M
tWaqrZ6HxnUWihKz0VJ2wBQS8LSbzAzqryb7kWTZ6FzUhQzA+EpDn2+Tg435g3Ay1TUjzkyIKfoi
np2qST8G0bIgOpjE1m0X6hiJDzOCp55lT86D2VXBVod6+sXIc9GB5x5QVuyKpN9Sy27J2Jal/PP+
TXZa9Xh5g3npAQfQStPXLsLpTaYtgzZQ0wRYx9vyGcMoAG8wobVgM7H5NylIL78vrHj3/rAvUkFn
9wu9dwr7tMtABZ+n55lqqykKZHC0nVHe1XFQP7uFZqL7LJs/dSMDcCF94od09bxq7GsPTk5wCHPT
+uDIGHKEAwFqrsn9OJLONeLJ8YWX8XxmaCyuWv20MZHu4EeePSfIV5kCxe/umGLXc5+GbeY7Q6K2
Fo5UWze1jI+EI5eqz28NKnmQqSFQVaTWd7ocOnEZClL5QLSrkm2Cuwm0W3Px9cif3Z0ail/vr8P5
Nb9+JDVCGpbrIshz8NFQmaDhtXo4Bku9bxwy+ymZQ5BQRnMAHHThQTNP68LoMq2RBk8ZzUCKoJQZ
Tz+vtgp7FoMcjuMyjDsLQz0vA9/6EJXxcEDCA08/2ea+cOPG66B9HyJyvC3SlLAvKljKHX1sqI6Z
Czm7x3iSviNWaXnig+Ju79xAzR4qs5eE/N9YFBAMa/Ty0mE7xzBYWQtbTsbjMTVnhMQhXTwiAm5w
2AvjYNZ94EejuIT2e2NlgMoLRQ12tfw5b3tQfhmzri7Go1s39WF2NO0wgPnbgEMdvaQb8guB/xvj
rahCIk6SX0Od+zAM6D5AZWmnYxjaHzFAR/8lDSW8YPc6tObmwmjnASEbAT6AQxVqzeLBJ5xuhLxb
UHpt0unY4vniw10Ot2hkXsow3vgmvodiEtE7VcBzu4xBwApKp3o64ow5bgc559fdaH/kOehuSNEv
Hd43h1OsFWY4CBidt8wI13QVxuZ0XJIm3wI6mXwJLPoKuvQvCk+XLGTfmEOKZCuhAtiXTiB6Oofl
NIxjsBTzcUQ5YgdoudyVKjQ+/+sbgtcBTUcm0li76aej4KHuoFsm56Peye+4RqBjM/wO5+m3mobC
f3+sM4jmy/0A2FdwHdFidl8BfkMEuqcKAMkxV5gdmmmSbwalLf6QtNZ+VlV0GIm4Nhr6g1fDEAd4
vIvJU1ERbtssFtgiyQgd9f7L+7/rPLOg4OZyW1FKVIThYIVP58CNM7RDZqM/amg/7KD2Cq/TdOeg
lzz57w/1qvywjqW4JQFO6at7xdmzQ4NOxlB0+mNPCL4BvK19wj4huUUdq/JFW4JbEBOYUHeA6+4a
8/VktdU+WKrsCrHji44z60H8+51++TncC5TsaQrRED399AzZIL1EmIR6gFYjws3TC1pjvM8jOK3z
Qu2pHUq4ZDnYPTOYEH7tl9rrjaI9xJC+L+CnzNd7ntlBbXfd8WvwcDY7FebpISxhysMgrm/0AcqF
XOWZXDAJeO0iZAcln4L2nDmbKo+H+ykO3H2NKwXuWLgnNFXjq6XL9y7tXGhSqfnQLpnjy0pq931b
ZNdLhhhYZlJPAwo4eX0UoSqfleMFtND6Q8/nlYudksL6PdAnTue1d/MBc4JwOJrZkmzLEj28FME4
rsJO3ziRG2wz+gg3VmId399g4q3NDFFjvad4W6gHno6sD6LhhUbym6uj8sjrlk/AVAmPEUZ6EkPi
em1jyd0o63nfmlO6n3P3a5wE5od+qapn7MfQZCck3FqIusGdR0PQTQ3pNyONb0doGuwEl50rrdbr
m8ja2fUQbEtb5pvFjcrPDlrim5zDRvspbjZG1PQ3RiUI/1W0+JVtjdsO1etHzTTbfd3O84W47vUW
skBnmXT3aYQhKHuGLEmjDgDtGM9H6czYYYhyJPGM5YX1fT3LFhcGBdKVukCMdTbK3JT6mMf2ckQI
r4dpOsAsHdziqu5G7cKV8cYHmWuP26Sft4bwZ7cT6udkzJ2uH3uQnft2GVYDzTzw3t83b32QJBpe
4dtcz+cOdCEtWjLx1DiCfnE26G/XcA7dRyc3ev/9kV4/oyCmwePiPEocQmx6ukFTgTGT7tRU3wfj
oCOEgWBR/qGa5TV+f9aFyXt9Dml0G6DDwGRS4Ht1tVPZNZqgFfjxpOjhhLO+zWe7udPR5EAmJNEP
c6mXz5m+XKqxvPGZYPNAVYOVpM1+PqGohfXk8JE4umOoPrWh9d2IdP2XFqOshWPtuH9/Vt9YP4IS
oMe0XCncO2ehd2vBiazCWRz1XDc8vYnVPnZaTAw1u//8/lDsiFe3m0XYBfUOORye83M5VsOewmZO
AnWEJn/T1lXh+HHThbc46zYuDBFLfZoS2ONwwDXnybAiHSCV3dXOdhnt4to1A1Dm5UwQ2ncWQS85
kMT4HXK0vnWnsojI6/XkK+Xa8HOjoGwcWstoDE8g2VZsE7eqqI3nOVoujYPiUFdgtooAYjnaVCmK
MfEtjbCCRxQbX+wN0PlRY6o+goXk7TIr/CPoNB67DtFKBKdKqr2EqoDUtUPVKrjnQQ79PjOH5FOk
1catM6M0uQlHJn7D3yygAS+R+cUuDTGBCpqhelv1xxF3nWYjzS7JQA9p2VeUY/4HdWe2GzeWpetX
SfQ9Dc4D0F0XHGLUEJJCkuUbQpZlzvPMpz8f5cwqR8hldQIHje5ClmFZUpDBIPde61//EHdrE/FB
ayP+1lJSDidY9WXEuQVjI2yJXVRqO0zbyF28jLygE1si1iHng7lMvbxR2cKOHYX6N2bSwmEYs7lz
TKP076cpsQgBkcU+JMeul3ZiVVBOhWHvUwqL2KzhHAVLHxNH38KMvS0ltpy0Ve2qwNPKHiOtA0pJ
gFydRB/Gm6kSAeY0gpgXDCdI9l2Kcj1PiuRJ6ibhK6sDABzCsJL1NNU3EjJl1n0RsDyzpHkiCUeY
DpCFgGIW2FNzClxannLooEcU4QkqNz3CQihVMEn1kOU396C3A1R4eFR3ojgG+1YI0nU9Be1dI5rz
F+KOUH1jlSCVXCO1BnNTh1lfm9A+Y4esqHb0cJwK1Xuszyr/2sctADuhMgqvIV1Ekf372/4XSwli
GngV2LNTNp2PMySg5xJJzfyQR7gdG3q5yXHxWxFrJ6wmHjObuZXkGmL8wZP9fv3XAO8Xhi2yJpFG
/nS9rLCXTrE8sx6qEe7phF0PJeKHYon3y9UiggV3XQai0NzOVuVSJaazL1rhgeqs3WEU3azloSCe
QatCL9PUjwrh9+sVx6P8Rfe59G9voaM/QexD4YcGPuMCpjZwmP0C25G+Ua4aVIer339uvyi5ORTT
LhRQ1rITLG/9p0MtFkM15o7CQ4Q0fB9ys3oSgKYrGi2TnUoR3CC2gtu4jdrrVm3z70EZZK6lDYob
66XwkU7tlHm5NEHL6Rh4GrE3LHrE09Nh0NdRJcjCQz3rE35dVXRoan/aoQ8w8Dz2qxVPPtYCeOzu
SHID4+Tudto5+ggS+NWNhfcLmzBNJmObsxqGoKIkCuQgeBwEIXE7dQan9LuPEiB/8UGzBdPzwARC
FXGuCwOkrqPBaPUHPJIQ/Chp6OHnKa917Lg3v/+kf/GGdBKMRSRhqDDeKQB9TZ+Ewu+shxhrt60c
5IlbhhDQf3+UM5LV2weoLygKMckiw81F0f7z/ZRZQ2L2CRIf7I99W+yiZj9mWbNiBZ48QvdyMP1Q
9uZgkOymmDVXDyfh8MFJ/OIugkqjqQsxnIJNP2vcYsIxEyWow0c/7OH1N0buX9DkTBn+znh9wV1Y
dknZzwSGIl15P6OsxVXXEMx7eYmJ+uCiLIvQab+ziF6QoCDbJ+XgvOqukkoMyAhG5WjgqOQguMIl
S55LrXBDwY8Uj3xmzJEJVbOCv31oZnRs5bhLLgr1c618IJvjmLNuPpCF07kRIysH2rrlNEn2hD3c
61iogvf7q7+AIqfvFvsBIhTQHUJeRll8egfEQifq8yJXx9xHecWKgx2+zprqAcdOAQKDX/UK9YPV
Fo6uLRZxRQ5T7IPS9v3djp4ZIiM0WNiM8DVOT0KnJokiOF4PRNeGrtrGzQ5vNsv9/Vv9BWZzepgz
gGjGgxBQhsNgw86gSjewtmTp2BuVLB0MIUuvEzy4SDCFFCv37ezSsBh2mkThVVnrKAHJZrqeqtj8
oAM7I7IujyErKVsjM2fSARCAnb7/rvGluYtE4UGQ9WLFj6WXKmE3UPHC8iLVZ4w+kSe5UZTVDiZB
hEcK8/hFkKsRcXIcuxiOBR/0nr+6WKDeyzoH5VNkJH56TnVl+XPQj4vcRRnWCfIUIrcocwVMIpxm
6pm45FK/bs3hFTqxdV2qONhRJrLmjyp5dSZeKa1lDn97YaR9exsCsedaLF6np1X4gawzYGIK1CtY
V7VV5pbI8j54Kt7g/bPHgsZxKVboC+CYnG0oISp+fYxKNAVCFh+Faha+y5FcTl5USSlhlCF2/CGT
ZDfolBkbSz/v1ooYdwHRzUps2bLaWAeLae8NjuyW4TZlRBRePIqR1/qj8QHY9KvTxXmAC4PWBbBa
O1vHpdA3dMIM40dlSsyreWY6J0xJcMXqjrXCDD9GMYTmtgn9iDRCCoZw6rMdyTqJnehqsyIzpVyL
OqJmratjx5qjvrNHeAofPOi/uquAnLEBYZhGao14dl0nA6QrlEfzAdNNrD3TTAcOlasrFY39V8xj
+2/hWKtPRZC2biO1lO5aM0ICRfm4mGeg3sUEHhfupfD+/erwvmpkwYVHxdQKtAv3n9MbS50JB1Lx
SUF5mQiMTuYneDSKHagEf5aFFX5wH7/jw0KXkSjk3sBaXeXTOz1eJChVaHWz/1CKZrZN8B1j4NsM
DsIK3au6NnPiAv/BOpzmdRNo2bpL/eAa6sCAjFk314qRD84o1eRi9KgGmzwMdxmAxG3VyZicUcXc
95XZrjVrECFFiLxyYMaeZZBqGQRZ+vD7y/d+CWdahmuSLi5B0to5+F72YYGPUZg8JvAnNgOurjup
KJ5/f5Dlmpw+lQvXi3oT3yT0VufXjOwIacQ9LXkMR9laPMQ1F+izc2vJnD4qtd9vjPB/mIxwK7AQ
vHNmkuMon/DCTh5LKdTtCnNNV4jz+qLGtswTeT42AnXVRVFiaiwoo7gz/MV1V+kkO2QJ8wJSsa+R
XkqememNa2CC5TWK5a81JmR3gTh/KKz/xR0M5A9DzYJ7C0v/7NkCvU2DMp/jR0pHHc6zH6WfSYSv
yC8YeuzXYZxU19ArykeyOCSVkNok3fZ1M8KRUacOtY9argh0Cy8Gf/KP2mBgyphrcXbLWjICgmpz
8tCH2DkOWZlcCiNrkT1P4BZeLpfhLUILET0/SXgQbLGGvYgtH+86qWgxwglIVXkG4sRyMQoibpMW
3F3iGuuulUWjY/ASOxMj4JaWu8doWjWr1JaImyOKth0xdLQaGR0VD7AkQHro2+tcSrsnsQpy2DZp
23+kaPvV5aQMYw+AN7oU46cPaKNpQsrWGD9quRSuLC2r3RJg6uuQFKHHseO/vwAx0zTwiQJ8WZjl
p8fD856RmCrEKIF0vGCrMnJN7JIcVa0tT57G8YNm/BfFP1PNZQaIyoIV6JzAXoyCMZdS3GLn0chg
N5NpPYadMR37oQ8rj3gz4xKVP0LgLE0FWD9ihKFPn6f+hyFe7x82C3wbpxMm+wwZrLPFkFfUrLYS
+kfAlRqvfFE94jJnrcqh3OmoiXbUINoB+QBe5WbwUoXQtyMLCrvY1fV2lrTAEyceNWuUBurmolmD
jMZePMxf6HyyDyyF3i1DcBzZIiAk0J9J71LXCEDAli5uMUbIqCAjEK5ktofsz6r4b1mzXZev+V1b
v762l8/lf574qP3j9Mvmx9eE5rnP7fPJF15Ovz/ddK/1dPvaAHb94z9/xOstP/nf/eYfr2+vcpzK
1//6j5eig17Lq4FE5j8bpWk8Jf/eVo3cqvb5j9vohXX/x8ttv/3Xfyy/86e5mil/AvFlPAAqBaed
kvgvizXBND69AcKMKvBIWDrVvCC7CPM16RO/gPJUYljC9r1M6InBWr6lfQKeYx6IBH8Zcqvm37JX
W/rQf+0+bNXsBFQIyzCGCDwmzWcPKIClmE5WssLtXJJtU+xbNNpIrBHZMue0sqlwqzCVr2rmEp7A
kN1NadgAg+Pia1I35dNP1+7w48h/AP4ecLFsm+WNnp0Qkj4mnRDAod/A/TlnxM4BRVYCJ8qbRlM6
IrJVtjV2yVhrl+SEdD3BvnpkXRSyhuZvEv3HHJbOTR7V8/H3ZwLF++xUFjhx0WAAtyE3fjd7x186
bcKqlb3W0jp7Nhl9k2tWbPMpkPZ0fN/wyMVkrq4J+zD1SVqPY9HgANsbXtf74sXMInvQ/Cp38IhW
PsssCOuqHrPVHEmwIvMUo4u2xVQ/y6zL1gjGVaMDHNazeFtp7Qtm/ASXp313QQdiXvp1Fl6BUIs7
BHSt0yjg8XZRR/Wh6Ubh1giL/ErOMBUFTsDrWiqnmIpJl78T0KGvs6Tz96mW5JcAcIZTdOmezN9m
PYhz4dAPdGucgV+y1k9RVCRfOBFlI2jh9I2WMXcAw2enbGiBAiO4VdN0TwamSijJkkaoZOMzsqtw
NYZXKXInpxKVF0NInvRYvEL3eT/0rbGqmGo5ch5dstOkn01y1pyUKuQm8LFONUYusLWIxHC/WnJY
KvDqpm4u50qbXaL2sIULteY+H/LEMa282TZJsUTUSsrWwrDKjkZ1Umy22wTMXLm2sOV8Mds+YrI8
6jDV4pesMskBoEwRr4nwGW4GKUYzUigwAm1ZnF7xpAtY78QwtYs+wTsbT97F112v1WcSoqN0h+b1
QpDCyN/UFqD8MF8ghN40vSA6Qv9QauJn3eDjK4NqaXJh7wl69lWYajKiwu9M9r7gV956SYr3Kv48
4iYgs8sm7qTex2KjL8nfuTvq6YuF36pLt1jZFt7N5QSFlo6nvcxVpV13S/5TPyGD0rRhj5F6eC9H
JoFIKn1bPNNh9DOqnEL5SqGyakZJ3IaylrlRKxABTKDS0bAi2tywugjJ4doI5fQtzmD8l0OPdzjM
/rVMNUrmffgqxeWmmPLPSTNL0C79dlOWCWHhSdxu/ES7Ix+ns9W02hiEhGOXbRKKPRjXylyQSSGY
ZrUVmYt6yVje+lBlSTXHBl8pavFQptM0orX0rVXAFPcQ+MG0mebOuocpyUdaCViulySE4PRPd+dH
onRd6Ml4iJSWfEMTLsoel3H9kKckFxEBUy93MjRbrzSIQ3QYIgmp2wn6nDgEYIT7gtXEjWRzcPO8
DFJKuek5gv95I1T6WiDEAEA3YSp1STabInkDTuH+HnlmGV4XvT7ETpTpgo5vRpmTM+YPkwUdFfW1
aYdlNUo3UFHGeVMX9VSs8DXidNShTHHeN5PrwV+NWpB8zudiS+F5FKNSc9s+iJwWOBf/ttTH2Hto
nFmbRX40LHeKOmi3Uzy3uBHhIylXZAraQlWX+ADLz6lhSc8seMmh1sK0sH2Swbc9CumQgOtJ+5Kp
vvBKtkt3Y+H4cxTg+F5C8WVm5vtG9Q0MFjMOOalWAuwInKan3q7FMrxsJUyUmWLIiI0b6OamWGx9
HxttI23ntTKkUOy1MYw2phXPjyjBOnsYxeZ+inRrbVr9RpaaYSMPkfE9adk+XFEamqci76u7MMeJ
y6nJAdkPdRlBDy6l4YqoiXDdUz4St6GWvRtp+WTnSwTVWCnoqCZuNJz1sX0miSu5JUWSmWLK7XrI
Rq19gPEtpPbcY0i96rA42ZLx6hM6bQ26eYwVKYNOKZl1O8Po0OrydTar0bfzKZb8q0hV45VlNROH
xm3NU7g3U9anUrssc9FyMpxR9AcDC+ejb+R4E/nqdRL5eChpQ00aUBCbtgoL9fMEPTSqCmgTNfkB
L0RKdQ6DdWUbK/mwRDrgAyy1/boorVJhx4qhD47agEd8I6FqjNStUhrROsk7xoNVMxYrQKpxBw0a
CGYoOumYYtHm21VPXLktGIFG0mE9jodAC76QSo6Bfj2ZM+sECHOVGOm9afZ+5HRRJytOXsTxy2Ro
d1FN2W/PgzkesNsaD9wy48FoQ+uCjPiwXNxnhNprmlI6WvgYHIWIH7LMVNsuoedORfF8IQYMLNUg
6e5Csx429MvZXTBl6Z2sCwee92Ebcv0vOyBF4ud8sb4MNMyYo0aQGJ0K2EzFabqJsi7jQ8yDZ6gZ
0Xqse27wfs5udb3vaRHwh1sSVMwLC2vVclAIkFMIBTvWc6U8TcC9nUNsjtTeRcxhnVaaghXe0HFi
M7bRE5Y+lAI2JJvyEqNh/bFkHRptvSviy55L7DDDDGI7N7TmWLUZ/uWELPi3/K1a45qYOVGeWBfD
kt+j5K1gG7mIZYQ11PoNLjMSY+dWqCWbmCXTQ3I3X+d6ZdhhryprSReU1NMTJb0V8mChSCf3WpFp
wYboO5YBiPzHbDIuRrVXVtyE4naKMDljTpt5FpFrPC/9QIClMHTdcarj5BDE9XyTQ/CyyYgS15kO
0x69sfDQlFlKxLq4FnwVN/7a13bSMBPCqSbVUzpXpjv5hfJEuM7giAQibAqf1LogCfNjU5NkFlSi
fhlmYnmYzBQLCAEDNj1QuzXLMiZw9E+bAIR3NbFt0PcaSi87Kuduw8K7zEmQY9WK4s81IUC3XUhN
CN2mBh2o/f2cmO0dgR5p7OidSNpPmQrKNiw6Wq4uJpvMCg3oTpKplk8WDvEX/lAdyeQqnyO14z4c
cdDlYTCfk0lmqxNigvNIvRGxiFWbagXYmG6mgfgn8hD7mR+V9Rv86zuyitIpe4znEQdHdGPaTgsh
Q/W+4iN/MQr2fr01a1dv8KBkQw3rndZQo7pKozTf2jEI3KQFpDLqZEXD6h/w0TJXQ6lhgCcp+Y1F
6uElbsjytzCxBBEKB88gvmXcLDjQJ3aDR4o9teG8idmu9rHfxa4Jn2Ujp8geFJKt3Cns090YWeXT
2wIRRFEHnGD5T3M6mG7aWv4VtmiZQgUn8qT5SR5tiRcLVQxklcIjcEXU7bhXxWA3D0qnXopFKh/r
NjNhAUbyMe0albE6V3a0CH4wlfbOr9L2W9QD+jk6Wuw1H854wLqnie7DctIJcYhDQ90gD+FZU4Is
dDOz5oYfAXTxXfGp6vRcHg9v23KFHw2M0KayvudhYF1Yhdl8yxvR6ohqDFTpiD0711YaCpEYobqW
ChdwhJk/rvM+IiQsksdVFgTToSaABeBBGj5j22g6Yh/4hzDTMwsXJ4p7Rtzlk1LMzaVvSTiWqpU6
Ht7+kUqDGzLWFP7U/VJBAzUM5VNoadg7FZ1mRo4Qa7yBQp1Y36yKaiEcS/0l1LLku64k6nZEzQqU
r2cqwZnBGHgE3I8HUdDLJzOZys/NIHB/WkY8S67U6nxL78unae7FQ0/lvy4Xx3/AGZOhb1dZzBBj
9qG7rM+GfY0QsUG2z8IUECki3JlqFxysuCa7Zrn8gcVQQdWqH63K32qqj0XGf6ft81tL/FKUuN/g
GfuPy+ilLprie3v+Uyct+P+OntugUf33PbeX/nH3nPbP34r656Z7+aW/mm7jE4RpWVz0FbiWgD79
s+m2xE/IymnroL/DFnkbEP/Vdquf6DuZD/FLwO30fv9suyXl03KTS/ACsPGh9/47bfcPJcnPfTeq
bUp4Cf6nDGkQRcZp322oM6PJWddWce8fOyaod8koFM9yrc+QnGRr2+RaulczyHE2nkat11klzxZM
BBbfvjeli1rK6kMLqcXRI5N8QKR83JeNLMC4ylViSwqpmfa6XvJQ53owXgcm2KcjIvHYSlY7uujW
curtNPri60p+SyQN/N0gLKQbrQaToslJ9kSWhhuDLOJtpMlMpbMxLB2jxkwuKwzja91asStr0dy5
OdMz8vfqtPa6qI1pKgNReQwZCUB10pLpcx43SKiTUBcvQx/dHxZimXAT11N7k0mZ9q2M8kp1LZhb
pGoREyyuujoibzPp5QrdnNoEsSfNabFRUhoax+d9GAgFI8PaxDzB5Edksk5O0cj+VmNvezHKUrKq
0N18iVogFacVUoxfU1UtYocy2XosB1h/+MRNOz/NRDc18+ELjYFvEQhCymiFWWW8DEunxiy/CRii
hSjeJuJJkxKzCwD6LPPaMGivU1mpeeujcimNYhh7EI/E3VD263xod9QTBJTo5ncRmeMxkDMFC4vG
UmjU5olcllEmhkektL2UiB+/ysvsoKK8+1bo4Uiaba3HM6h2wTJoZE2QOSC44n3ArutDSuuKZ3Ru
0PfknmkORLvyszi1n8ekQpepYjyQZgkEvJJc3LYZateP5adMbZXAbQNGTjG0a1IG697u+z747iNQ
XicCwEEVS/cJOTINHdxl7Xcw7mtL/dLX4ZckHGan1dDFUzkHzd4QqpCImLR2jGog8x0t6VqJSih9
Tb4aKKMvKSIuJ70jlYnMZiPJVN0hWKrhohjJBigTB1r4eJjiLlVJkgtwdc2oOc5GlrxoLeb52gSZ
d62VLYKlJDTNx3mWGPdJMYVYOR1niA0reelmW6X1Z7IwsRAkxKYk56ll0hbULT13HGraqk7ju96I
kvVo4vSaLa04hoJepuTfgWRDRxhxZwwaQXjVpEYkpa17rvM4hkXSfh7k6SYtFNSxiRTZzIm7i5C+
sYiFJWus+6KPIKc+79rNJeVrpSNCUZmakGZrCSujARSqaI/JjzWFDQyYaRsoxMJIYdmscgut4uDj
HN9aN2TT8fOxlB+TynoFFKHhLYj77Ir6UGotdndUCTZOlxYxgoSKeLVRzLdzC+vfyQRD7W0RZNsr
VWncDEkQfSGLTPwM63xeBfIwUMlNZb4mARgLj1S+KTAkwmopLkDmpciTR3GAZgVKxRzzgSwBtLPF
qHyVManT7F5qlM80jBo3kF/DUJzMpHSqnEA3GiudvkmWDjXeHW6aCCr3KlaBk8akETyApldB6ipB
hwRemHpnNgV5F9Rm6CU+sd9x2anof2ULgiduH0ZF3Gk9qRbwVI2/vRow0vUl7COHhDgCm5bSepDH
BZQxS+QquTj33uinpuIqaeUfVSsTNHfG6jO4EgezWamTNq8F7G8hxk/GrVrOuWuSQNUe6LmrnVVV
zeMUKP7dOOHceigsoNBKUiMnFKKviTr3ziBOyc4ahvGQprF+V/CeyEAdKE6gU+ixG0gTts5NU9wF
peUf296YN2rS0hzXLcEMmLHtTLFs0I+RhKYDxEB2BroDH0uYWUMeXaEBIsyVBKXeyacci7g5Hq97
KpSLYkzLyalS6nO+na+1YWwmu9Q1Qq1QD+9AVckgi2Od7oky5FXrlicMF+fniKAvnALH3P/eWTQl
Bz8wq8c6G0ueYL3U7/LKaKSL1GjNjyzazn0kF04fe63IYFOW4cedk0DkPI8mLeo1kletqzLA273S
8Y1skx128Ds9yDsq+GQD1ZA+0SCgq0y6fJXUx7yoHpMcq1adwNsPyFlnMhbt7awYVDPv0Oll1XNX
CSVGaRhO2Oh02DCjePYftXR4mOEnowuvlG0vzUcoszz1+YuyRJRVaUF0WSgck0i/AsynOC+QBQNt
2CX+5q6qZZkttuZRSbOBQrf7nhXFbBO0vltunp9KnV9B5KdDvB+njxULMlUR2gEkxdPaQa9R72KO
wunTaK+tKtwNZKcFQ/Fsjiivid4+6lZxIOyIrDgZfXsqqiBPo62MldfpyRoebraBpffBCOmUZPbn
eUGmh7LBLOmdOkglythqkTmviD1unbEktTrMFLvVaJsDA4yl7X8QDv7HCt+TpJ9/lxj0v7A6RtSC
tgUzzqV0hGUI1/Gne2iZgP05irp6zphs3edR+/rtj7v2uX1t/rgkn63+47pridPIgz+2Tfqcf2t+
rqN/+fJ/FtaG9glCMFWzqUPzYJQMWenPwCBd/7QwJZA2LfY9PPf/HGfJJuMsE0BooX8i/tG5pf8c
ZwniJ8Vc7mPcKTTkfbhXG3+ntD6b2rxRu6DM4sUGX0DGR+fs6SChEFQn0oOnqsezgYpFu5Wa+Kps
5r1QVa8VhgMVMwiCmtN2JY2BG6uUcUSp2VEsDV6dK99+uta/eF5PH4s/T8jk/S+8y0Vve/q4DphO
EEzYB0+UYmCugQ44vvyRMEtwhcRAjtWJj78/5tkcnGvIAA35NZ0PzkWw+Zc15CdSdaNgzTsJkXKc
dGGvSTD6s6F+CKawsts6TL26GlUnr7KMzTt80MEif38Cp8PvxYGcJspguIkCa6F+nn0KWQiEw6wL
UxI52ApdSRJ4y/ioLCRb1Q7xGOg2IU4vxpzmH5CQ3h956fgQi6IWh+jyRiv76Z3XTYDZOJ3fLagk
khQDy7SBga+t+P0ds4BVo+p3mlRuwGw/ml1yp55MU+k24VthprTkTWDPfC5BBpvR8gwU8Ybt3CZr
2r68/LLdZo7hBOve9i+0K8vTrtoN4etbfRut9W2917fGleCFrulajuUJzvLvy8+Vm3qTb1r7UG9A
wTfQJbbyobVbG3KJ89I7LwfdzTfiU70nHsk1+Hb8dXiaDul+Xo834612GWxLT7qar4IL6368GQ4F
SekHedvbgtPahtPbhld7Lwde9OWl5a+jQxVl4yTi3mguOhZPWOED4Qz8TbGFje7VrrgW14UnrvtV
vcq+x1vCd1wgvQ1G5m68ZhoWgJja8zfxStpOt+P1eC3ss73uGRfypbAR19MOypbHzsmrSdv67fWR
f26FFRjnZj6oV8p2eSVGFc73zb6wO9t0DHc5Dcslh3XfbFLnLrNjx3RAFde+o231q3BtHZsNzMkP
buJlAF/+1KX/+DwhRMAoYUXjfjp9itCCtfi4CenNyr0+IsfZV06xDm76r5B7lNYOTdsqvYy52X7e
BB45xZ5kS3a6mjeRV6z5Ua9y4tXr+mo32aFdO3dkbWwCl4GwzT94sZe4DDwc7G34N/5/OUnOYN9Q
Lcf2gNnAvXXIVTvia3fYwMtc5c7yu5sPHhn1bOi+vE/gEDQAEiv7Qrc6fZ+lmhHD3SvZzZhagaNo
g7kb+yreWoxihihs3GKKiTwMzK+t2FYXP/7Iwl3YZeH27atmGp7yAPfKKotauzSKzoMH1TvSWKqO
2aNpsnWpEre+xKBEHovd2x8AzS/0+4FjoDWyRWJr7BqaAktEru4ZR137eSzufDYPkt+aP//IC9r8
2Q8It/3nv739XIWz5Ad3gHa6mvDChCPC3aGggaKOS+fZlUHgjyNHVMc3qH92gipcqHmIFCW8MLNX
IqDuJF9z6SevFEG6lLX5ronM1Vxhq2N5Myb38ryLxW9BqFzk6nA04vwZrfENLfJOSqx9l7WP2LuB
ZQypnX+N1OGpabNNMYauNtWrqO6urEJfR9KDKc2mh3T9gB5sTVgPM8g5XJNS6frdeDG2ySrG/HdQ
fa8Ir7Wk89q29PxA9QpDd1q936S+5dEGulhm7mMtukbnYWPLc6vk+d1AIuugfJQCebYFvV06E+dw
HW86KMcQjk9vqiw2O6zTsvBGJCndaWOizZEF24P4XWyNZh+1a0k7TK2+GoFF7d9vP+cH5yPjE2MP
BN6hGoFKcnpw9EQNeIHkexAdS4cMBM2ZJnCkkV3DHnL/XhpvwjztiEhF9cLJfXDjnN03S33GJggF
niIN3uH5E8WQ0MTyW5uv40Z+TTILKlpfwfwI5Gs/IDUsbhVG5lYZgcA30vqDd396dHjtaE/geJo8
zhi/USmevvsSFyVaK008VlKCs5KKeiozk73UgWngJZaukJ+QY64Vl0VZbKM56i4TrVj1Uob+Slcu
dTV/VlX646CdUzsYyxdSYptjZtTxB46zvz5TKHL4eKOROLfrzZmAFimFxLGToic4OJqTiWJuR4qx
zxsi5RPNLqIqd9M5/Shq7S0L5V+r+2L4zKXBzJTVHUeDdwQ9achqU2674ibNOzfFzcMr+3m7ciOj
zNZhTdJuJwfqNktmsscjhqSZkd9P3DR76JmRPVSddQH0skHm0+57ZsHmlA83aMfqdU3sMDQFvtQL
aIeaOkw09CBjrTjddzCVryBkXZuVGt8Y2E7dq+3VnA3TRRzsLCPs7wp0+U5YBiMo3iS64aihTxjy
fjfnuejOTNNvjcC/YjShuaiK79/un//fbdX/NR4fjq0/PUfvuqQrKHz1c9A9/9wKvf3OXzMFmWRT
xgWsZ5YIfr80XT9an4XIh2OtDM2VVoYmZumK/pop0DBBImdwwL661KT81p+9jyR+QmGvoRPDNwDD
fO7Qv1iMf/YVDGN+sBp/0WecFStsUzg7irqCXyW+PrhKnT70Rrp4WtH0r5BXVUioNe2OMUO7IiE0
+UAkeVbnLodC8YClj64uMSHniodCV0otjqx6NRjFlo7qJi6TdWjKR5UJcGt85Hf7/nBccgk1O/qK
RWi7vPOfSvqkFM1piLR6pXfKUfUpRxkE2JGEkjuf0ss5ToPVT5/8f+tackQ+YVSRkGn0cxYiBHKt
njCEX4Ug/c7QVB71EPZ+ufXBRvXmcPCvRYgrye2EPgpyKHfCQhE9fW8a/K84N9ntq8DHTQ3ZoBdJ
APQww4JpxzqQ7DWjaY+QYcpVnvfbcBrueKUvvVp+xithTTnUyLYxWDMT7vpaVP3S02V/m2tVcqt1
WbX//aV5v7XqdP5I+fg42OYojk/POCZLVaJMTFex0F5CkryYsuZgBNZ0kRmohEMRPjUSWzvrpdyD
1/Shjukd/rWcAKUDDxtqKWwOTk9gDMJOLlKTmkeCJeHkY5HsC9WXV9bYsngLUP+tYGtJqKPRhcwZ
zYdv7cZAexbFYV8EhNS34vwiF9JHeQKnu9nyWIDa0v3BpEW9QwN8emaRGTJlIAF95csJgfOzrxeB
HShM3NouFx29KGdmDWWNDF7WBtx6SlX5ANzErJKD/HxHsRBR77CmYOZOisp56RPPRgENwIpW2dAF
38n50L7MUN5DyLzwxAQ4C4UdLuyxPEqzJ8Gvj/4w46gMaYWwJHnovb6cuW6ANbf8WrkTF14a3H51
pRj9sVtIa91CXzN5QlyrLI4FzLZpobiNZOH2inlUGz/EOV4fKErHTO6HNaMtQ/biKY5Kr7CEubuQ
C8B1z1d78atetkZ/Gyip9NXEhfQq96He2tIkWE91FbWPDf97hLYmfp0AacurZq5J3MkVYy7scarG
Q5xHmQwU60+rpoyBzbs6mzh+07hSIeZ74Nn8yhimjDKsaPrXaFa60B70zsczsqmT50Zo/Yc6yact
y1CieLDg5nUOgrYChBbWYmQU42PTTVK8nnxx0nea3lvrUY2TraHXCuhGqedXGHoUXp8I5WvGwY6K
luq6nZtmehFW0oJti+13RA9xBfZj+ldp0xKwFDT1RYlRhGqr5VRpdjpVPM9Yj/bFOiUT9f9RdybL
kSrdln4ifqNvpkEQrRTqlVJOMCkbcFqnd3j6+shr99pJ5alU1aAGNTmTYykiCHDfvvda37oCstn/
TM1pPrhaHXypAjR5KGa18oUI+fiCl3a6NkB6hqNRmEdgFXlD3LQ9bitpgYwANtrnYUv5c4JuBER7
tOv5gOHBMHcd0hBEzeXgqLAImLnSng+INjLVOOw7wGZm5CcEt2CqdAG/djlTmsLs3mE4aDfJ4Mj5
mILfnaMsod8e+R0VV9Qqd1nC2MrSfse9nJgV2+hZTmWjt8cgEZIv6fj56G6HqW/mI7hJIz8SDsd4
UvQpYIpUeDumdXk4NrJJ2cryEjynEHNyMGdTj7ejlVvnZXDrJaxa12g3SGOfMORn+hbkq3oz7SYb
sCbKsTnlLWbQaFz6ObmGHallWz3LOLLneXYX57YMwmEutUdCMUCpts06GG8Y4EVDPtK6dxYf4SKy
XHfZlZ40613ces6dgsebHv1kmJBki+Jn6832D7+Pp4RPyxwujz1xWHTk1o3j99fcuOxnO44ywih1
CwqL9kGRPJFxdZ2npfd9CaoHabnOk1eV+RmLzgDkw883aOhkwbC0tW9iqcoNcldQs0tT7KYRLEM9
xO7dHIzpkWmFGTl5kHDAS63DInUVzoWdnVPPBJY62M7et8Z2m4Jk3mRmRlb4EtRP+L3rtzgj3An9
U2hac3EoJNzJco697TB67wSWMFpVQm0Ld0ZIZdQ+GoQejnDM+QZg9SQ3KEK517N9V48KT4v0zpPd
GActTamqBVYWaMZ2WDutidzauNRaYkWkmt6gJbsyzFqeygAZcFaqY6a3RrSk/XJYDP9B83J/YzJN
24xauaurQrvRa7ouDsiSSHW9cZwGrzz2tS+vC4UG1GL2mjNtHV5Md4SN0pi35pT9RGlnHg2RFFsH
Bf6jphvymC2BOKssf2+SZbrWK2shcMIQTyXr5kvr0dVoRVdux766S9KCXqVXspKXbYD1S/hV2HFP
8Oj2iLvLzN1P2QAJBcouL67NK1aNw3KnYvKqtxJDnthOhCFxTLNQ2YkbExEF5tkaQIzjpr7Y6Dl4
gha13raVxv0khJPDTp6CR9NDEoHoHRGBwajZSZKCp6psL0Wrpfc57hzPFq92boL5+sXadnKvCvVs
cb40uZFf4mzIz8ItxwjnR3OCRDAQFWuiJZ5q72jN0xUaCLWr6kJcCGi+mwTyiY1LKAkoMLtteaPl
dCGXe/iZar51Ur3o9ro5+Zs+U/LL0OL925gJGV2uNFBEJMWx7KckxPjk7RLZfUfW64W+2TY3Rt7K
amvXurYn73v42SfcawwKmZavfrsCzTFlxQZItEC89axQmEW6r5YrW7nBXVUG88lw+2ZbBXZ2gklv
PacsFvskqc291krzyuiVhwSh+pYToHczGX65Zwa3XOxuuQ+0JDn42rBpwfoNG9NSi0WIkb3GvFOp
JJ5lfy0XOb8U6MtPRaWCd7ft1VfsDAvuUgdprtBq66pHfc7mKdhXfDTse1lazm1TUxVmmegf6zlf
dsYQTzd+UeCD8KwsGpsG9audEI6JSi0kI4+GjxnX4yFharrrVQfomrwhYM/pa5sm1j7vBmzydjt3
F7Zk+xuKwXrj5C0C3LLoIl+YaN9UzN9P02WPfx6Ok9W8j9VyGuvlLZees0GjCWuZr1Bv/Pi9Y3nC
sVndB5217PXCurUGMyzStH0rhynbJ42pQ3itu6Nsk8gY8ZQsqXsj0+mh6pR5bqT5LbEQT47m0kRp
lTlbHTrfLjGMsGPMgDyYWbKTFTkChOZ9JoT0po1VcIyRbS7BeLKF9w1KdryvcpJ/yKKtN4U7VSG3
8yvE8fSWgL0plLLXfphedp9UziYJUL9Ln1GFNNjbtKkTP9xGGse+FSmRe2lwN2C/2djCV8R+MNkm
mIIRA6YJME+6ZKEqbHfYZfOAUjAw3vH5D2+pmSJomPFfXxbYqrtU8axvErO1X6g2XFzmepmGo8kr
c1BDVjwJrQcuHvjjo0RLEdLVsR7Hwh/AvgTDbdy7g4zS3G5xRbnBTZuIBc1/WjwUIHW/Bq0mcHS2
+YCpphbijDPCuJowz78u+eLaxJjYeEB6lLzPvAniWKQW4vJCq5ofuePzCAG+7Yl9wSdjaJPaC7m2
PeuyYlGUQ24AbbdspJVitFDzGEuPrBKnQ0MtQTTHshUSswHiFAYlW06oBH+beYJ9FcWgeeOkTn0L
c2FAulG29XPsakrfSkeZzWFRAQ7UuRHisRbZMm5Q9qPp6qSbYRCs7I7ed9v97AbgX5tJg8yNSNsX
9aZ1OvlYNAu1Hu4oLC+0VpylYBWSmnFVWo19Ec1S2yfoKF58Ah6sur1bts41mXXZd7fwiyRKgtQ6
dm5vXTFM8Q8ysfv7YCYmfSPYn79krAFhBwnoQQ11ZJW2OssUR+nG1fuKJUuPXzEz2nvSpKdzlxXE
jCI9uBZzb78jH6LC3DhdFXyd5eT/LMpG7XnKl7uJjgpJXFZmbGXXWHv0bog7ee+N3RiPBPG0eeEh
AIdmhcOkWJLIn/P5NjMTd7wXgT+nW3gXJVugS1PG6y3+bJeNoRq8QIZuUDIhoMqR4WCyyNR9ll8x
/MvUnhRF9UI3KrjWm8EhhiPue92CUp5S1KYWQYZPhVeobx5Hqx9y8OcHIx+xxPWFbI++0QQOFM4E
eL3Z6vq76BRrOGVS/YCNuEA9jWawCOtgmJ2QdYNdeK4Dfst4ru+JSs2T/dzU2qUHllKFTamKKDMn
EN9G2r1oqRm8dPztNKJ/UW7dvhgJvZzGk6jT/r4Si7Yv5qIn3hz1TIfORVBQLw2KKX1UABGwJlBU
DTFDp2RRGLiRstVH26oTm7pzsRY4n2ApnkFAUoi1i3MN0gcnBhJCNyLGC38GP222K3+5NsY6neON
l65uDlb41dohfvk8LMkU9JEcwLR4RpuWHedfrpBABThECJsCI/7LNvLLQeKtZpLGXH0l9moxmVaz
SbnaTuamnfmg+BCWrCeKXAkTgwqGqMvYrq4Vqwgcmn+rl4WjePOwrAaX7JfXBaal99MM8umQz8Oh
0WdOIas5Rq02GW81zBBFD5n/l4vGXQ01pl+lWwYF9dFd7TZyNd6kGgQJiof0Ol9tOfFq0IHQ3+zi
1bQDYbv5DjNodfKsph7fx96zrEaf/yf9v/+tnvj/V1kF04p/9EL+aBDevlVv5e/dwfUf/LcwwvsP
AqcVGIYCgln/iir47+6g9R86FXQFEL+geGcu8T/dweA/zEdoQjMpX1tpADT+pzvI38PkC1lulXeg
80Ej/KEb+LfuoMnlf28LMBGgJ8F/UAyxBH3omlQIdjo7UHZE5PVq/beNB9Obp8OyuM0WSJN50cqx
P46cJKwwXmV4gXTda0cvsitLIyoBZYUdYlwcI6xmzr7vk6ZDEIzvMGDd25OW0mwTYJuhR2LZ8R83
+l/6cWv/9OOn9w1zDYZkUrl+/t87K0hjGdLFgRUVmuvfljBfzkFQmllYJrPY9pXzWmcMN+Y5QwTt
5VV6mjO6oOBFHSYItnD2mZ9WO1K7dkjq7EjZQ77BAJSfugpxAq2Ar11a30Mta144xLIpC3aIuPD0
rZFZmLZMAulClki1b6x0ZEyiz9uYDXdbBp0bEURTX/SxFIe61rpd5pGPmQ++uWsUeSJtWapPRrZ/
3g+06OhpdAYnUOo+3g+n1Us8vHQqfIR8j4UUHQ7loUnOcZC2m1lY+UujL6Yio2R8//tv8YdFG2Qq
6hrXXNtd9Ls+MrI5hJaJj30tGib+s2BheeqLZd7WvlA7KeNd4bXF1hvWbss4PmsctU+zIb/9/WN8
bAqjvIYHAtzUYtC2Ur5+fyLqVPb5qHzs6qNFbuY6rtGn4qfm+YDfyuXIffgMMfmxw84lwWasvX/8
BGuP7/dL4gaNh77x+sifdDeEovtSNu1951efXejPX5cL0Xr2ifFlqvsRm1FJVndncfvIzthdEXgu
9T4m/WTHmdbeKjxKnMJ980TQivN/295dvySdS94xPApAYj60d2Gfd4mUA07luK/3pWwkMY6g+vwu
8QjMaR9lFRNPUnSwjIBtUlts/v7D/tuXX2804Cduwh93uUMclcdj20e1E7/ocf2mGvclsyiUm6kP
p96gDe4+/v2a6xj/t54pgikayYD6MIt4zsdHWuAi0it8C9igCXoRIsGwk/vyv+Zq/8cTGoiE6CtW
XwojImSiH+YYA6z4rvICGOjohbcEG+IYm/sOiisq479/oT+69L+uxRB6pdgDL/j1//8xM/Hcacob
phirtvqMKP+pMZwfGme3UOg6+omsjShSaCdwbjf77ssnl//z7fQZ5q8ZE0TN8nXXH/kflyfriHGZ
xeV7y/ze5jXpr+1XT++/WslwMGL6OUhYse27WwxoD7oWfJ2yYIZvi/tDKDgJCepo3NPEh3qvf/9s
f77Fv3+0Dw84LVAgvAkfjfCPk1mBNLP7d36aw98v8y/LJNdhuMP0j+WJ9fL3W+BqmBwyc2mjzFYP
HqwFv7aei/WA5w9D1GnZLtXTa3/ChEARjjJI+f4nr9KfjzUfYTUs8WAjgviIfRSUplk9KB4Cv6kj
j2bndpJW88k3/WPgwMgDpSWTGIZ06Dg/7M16naF61keuknlPyew99kX/XLHbtqqL/n5T/+2x4gVi
BMjy6PyhJ8/sItAbcG6Rtcj2QCbbi6ixRZtDau9hJDgb4QMK+/s1/+3rWWtlBxgWJvrHcROxvQC1
s66NbDk8JkGQb9y0fe9tj37aZ1rRf3ttTSgxyBYdroR05veHpgFZYNI3bCOIhMWWbooKHb8usRPS
NkplNu1lL1A09v5LnWDupTXzya/5r88tkly+LfRSouc+vB/DFGt60zftGih+HbDFnwVpbzucNVs1
Dz9mfpYrw8jEVol6T916L0aAbX+/5//6IXDisf7r7AN/BBHTya4bMyWo3lH1CzG597Nhoo7rH6Uh
nynt8Ei5y6ZxftppgK79Myjbr1Ch3zcE4l05MyIhRkjMU/377zCWWTkkXdJGYzcy3hi1qyDX630e
E/7bO8SS2x2THpETrxBoGxX08KNSi/gTzdQQX9FUJLEEKoeXbeJGw+EArn3b1og3/n6j/nw4MUit
ymkKeh3x9YdFRvcrYhsY0LNx2U9isPxTFvh7j3k5YAQs93+/2p9LJ1sJU1+OnTbP6Mesg24y3QF+
Okwqpxu/57l4cKza+jlqn5W3v3Q/v99/XnIuRryjYzok7P5+/7MsNnKV23pkNOZRK+TLgnc3nKvu
ViXUlSJGMZe0c7VryorRrhlsnUCfDvjitwPtdAz+OPiyFOpHlXtfe9cfD/2Em1BWpXnoHYoJI03v
yIXIMEEB0sHdCAqtnxkt4ULydPWN5LdPtE4ffytiMbFG8F14tXmqPq7G01ChRUubJRo4QEWOU/p3
KqFzRuR8vBVT9dm6/HH1/6/rwdXh5MlBUl///z/24LQkQ1KXLQYxqvNznenOXZfE7idP4Mcleb0K
EjeQzph81pr196sUtjBK2l5LZMYL3V6Zvi9KfO1tSRa1HgX98lms1PoH//locEFr5ep6FDUWB5D1
A/3jayk5pcAu8zkygRG9yCY3o3Ro3szW+GYU9H4JkMQiXtvVJ1/0Q2jeKtTgRbPXmHeujyL4wzd1
Mr/Pet9XUdFULf1XgLq19Rj3K3B06qyTyXwvc7Inf/mZuv5DpYsb16+uYiqgpS5fTMPMNtg060/W
yo8vJR+LgwJrFN6KFeq3Hvz/eT+qpO8q3oUoaDp/Gyska7SJEZPLWR7//v5/MFf8ugXYOH4dgLCi
Wavh+p/XymcNW4kmFGtgUoTtQvJTYsktMsxlk3BKiBawZcQvGG8O2JsZZEnIyU8DW2PveDzoyU+f
2aH+5XEAj4ZKh+2COutjPNzQ2CnXylWU0THe0e4toS10TFq95Y2J5gv8WkH4RJHuPrkX6xbw+3No
sElyEsQpTk7KR5ElPRvWc5VN0dzlP5kPY+YMsKyCplcVPko/W66maqjPbmHReMjyFnx82fTf//4x
fvHoP34MzCW42PDXkFj34ScZCrqX0FXGyC4m67sj49d8FDeTbg772Ot/5NPgPuIXd5hMG2D020zO
h6JYtqUZpHea3x7pavtXw5jXB1SzycbG7o0ORINLBXahBYax1Hee1qY3qEKcI0ZI4xhUwEZqvahe
nbJxDrW16F9JCjf3sV0H+yEdBvoOVYP7uuzCTumbcpbltujG8lJP1b5h6haaM4MIhkDmERnFO65f
74Sa1XpjsKvu+7LmQw74wTNG7pVpPjeTpe7nAiiOP+WghtzOuTSkIaGUKOqbsqOhmiJwiVBaMOEf
2wLON07N6yJn5ND7TCMYD7T+WZFZ+5R7BPnumd9ayycv459rPBsjqiQ0OCxRmJl+f0HofPt2XrRj
NCGq+O5jRH0yjbg6lIv+7LSB+qQe/qNepBdF6wPP3dqY4Jof1iRthijkDAHol8p6dBL7id/wvfbk
16HDUyrWWezSHZhERsmsfdKB+YD7XVcDvqy/ugYQr+Hq+vDolWKp/NQtRqhbSfw8GNLclMKDX+vp
8TfBFI0kX2gZoVlo6t6d4ukLLBhCW4rWOyde7f4cs5EHMVPauS9Ba8FOFuB9wAswRovX1SzXZ3VP
L90MmUcBzPL4Q7rT6Xtp1aSidwCE/v46/bmaEJ3jIOT81RBw3Q91X+HMc9BOaKDsNqlCT7bitg2E
f+NLxbPjpvHRH2GG9KYHcuHvl6YQ+HMvZV/x12Ayzs4Wm/bvT09qxH2CuqeP4hRJ0y7P0DMYDihl
syYgfCMlkJJa5LDlxkR5R2YSxHq5pVbexE5ZfVe+EF8Sknw4SwpxrDoH2Aspr3SQ8sE+M+GdX3yX
2Zopx5/FQK58lvrd2cyN4uJPBienJq4cGw2fHxz6ASDtThNzfasah6AY46J7xMCbZm2fpV8jJpnK
pyUo3/AQJLx3fX20us78gnzC+8qISeL2qovrSpHCU6CaOUjHbG77glBfKpbgHoqdvEy22fno8wdY
CrK0raMWFO0h9TPzsda9ut6OmhUt7LeHyhkAvfS6sSeRGM8MY7WNVclm3Ai2mZe0rKcn+jZg5dFD
gGOYaxHKJksgfyM6wE9l6dyIkknnleiK7maV8BT4eMf6HMNUxQ3Vjcublg/aG3W28dhNFomLqmHU
qwU5u7bRYcLPekO+4pLJcJZP6o4EoWLnW2Qa65CSborYn+8g3tThKLGoa53p0SfPmCimBG4xfR6Q
HGrWqJOy4DuLQ3Y5mUzbrqmaS5vQTd7lTRWH6Zypa0dq9dZJdYIaMpkWIow1SPrIz3ruBROjx7Lv
W2xCiS5fl7GQu64pazxKlhZcDGHIa7CQgOVaUX31wXKfHdRfu6L+ZZtxIX0CCduMrtdnUVujhYLT
VJWv1DIOM0ciQTYpsocDzAsvqtA5RbNVN6c5z7KDKZr8u56Mwy3TPTck6IhoOWMC/liq7DTbOI69
TEzMEIjW83W8551e8qjNqCFSaUD/0FFiaHVOKPgYuLCDOl87GUXq/FD9LDsKCT2Bx8eJlxFrT0tt
L5BNQUFCR7LvxxiHNoDmmh6Su4KNTMPOqd0RVGVMpf3moDP2i7I8hQmewQsF5WeB+mnE3vbFcEG9
J05plviHokUaomsmUnsxBqQnJVNBzos3J3eeS9GyODK4yi1mc0smHowsN64aB3RCL1v9uQ2sCmkN
UeT1NENabHWjBKFdDSfV5s22qdyAmWMw7lTre1/F4DJUr2zVEGCcp6HKYVWR0LiwvVbzNdk+iELM
NdpNLwPzNEENDcXiRcbsD7j4XY2XzBD3mankya694HkexyCC+6XuW436YrPUfnNNbl+8q0eUH+Ps
cUd649JXSYOU07SvY3eOVNNNpzo3vEtdt36oEt/YukEPaR0qGxkZqCZctHSOdurnqbk4btY+8Jq8
Dl5rbV0kL1uNM8W+b03vGPR5cNJ9QrkWh4CsxdG8R5H3XqSSOHhR5ALcq9RcvsmCH3NMJn8nWTTv
c/rL14Mu+21VgPUHH+dee148XrfD4r2b7ALfSKLmp4vL7EU6uYmunN906nI3KlRnX2KhkGJxVKvJ
LQxSdfCgJ2y7suXoRwZWfx3b0NS3Aqb4I3Nyigai1w4GiuJQCL05++iqb7Qc5hpKwduhNNU9fAtx
jlWGA4bG/s704hmFmq9FxRS4oULxf244DZ8QXL1NrgqGTR9nWqhrvXUoXOfOLTs2I7kirYWb3QqO
qLdVkoPuodcIC8tctOWmrxfreuq9LIEdUlMsZrmDsMc1cpKDnAHTjXDGbuMW01OlNRHaxuWBaA/j
4mU8v1yipW8K28fNcngvbdtCsfq1CyJKYtw1gpzlQCLMeopi9trXAoTIpQJd82oSf3AmXdj9PqkK
0U0z1UQnSLEv0ZhFZVWCMxFtrkPW4Ea81LrNZzTIl71A6Du0OANPTYE2iDS5m5GQgh2UxOZk0068
iLzw70DIr/yfobkffHLBlrYTX9zZnu+qIH2oSKn64S6ezdqDboIemnEhHgtUaDaSFQf089aLu9Q4
agk5ZsAXGbMPslvRLkDhvBuiQFqgGmPl39NMkaelzM2dO/v8Y8oT72n0RoXIWA9gz1RDMqpDVbXJ
nShsRWJ3T5ofd3hyOCIaFcF7rpmpLSJFDfvO7I77wU3QmubIJzYN410V5g0eILkYchfLqrqTuTui
9WncOmyz9qlQZA6kbeve1FNc/8gMTX0p0kDj0h2R2qOh4i+WZuOyTrU63U3dWL9ka55X6MJYqyOM
PEiUgzZHfZz2AV4J/fsy1CswuN/1ubNsLARj4Fxj57rLVPYl0KtiL2IPKkhh+ivESEy3NMfHr16u
5W+5XqLQkSrZlZWFYDZQk9kj2DQ7wSquLa+aPVYNESa9L0P+fHlwkoX1Ri+OE1lPd8xH659LZeUh
AsHK2HC/pidXWfOtJJgewSFKVWBSdQn/VVonIyUKJamr4Ty6zGRyuUddP0VQNu23KTD7C8J/9RTH
gVx2JG2kl7i2rR+6Lt6lN3o3Se+03zVZUCcOxeg8KUCdkuksqDZpKKqaXPre07KYTA9rR7+ALcqP
QTaYNB579UjD1IPAmhdnttTidVjgdI4Y/AkYJEmRly5s6+RBz8cz550utJRmQH9NzgX2TdcZq00w
NsGVpnhZR+BUxxVuYEVuzAFnb/QaY245UYM6qrqf9cLcgy/ttykTyK8qW0rxjLDldRakJe7YpKuE
I85aXNgjP1BX83amaXCaFUgb6vBDqdqGIwdnnj2qltti0iqUKw405U1qNuxyVmexBNtWy9buVcwR
uCfQObGh4TT7VQUFQ4L6JJXOsR47aOxKlM3BUOLk8xmvKVe6WxbSAme991w6ax3TFsEZW3qx0bMR
wnEidmzd2Vn1y1kfSpg9bgMZlWraKfVu7w2U1Foxom9KiwNi7JIFVKs3HPM6rG/elyouoyllNjVo
nsGGbP6MeaYOjlMtG6mXTgQ+Jyq1wd3JtAQ8GFcYouvpxSV25FCgqQIoLLmgk6fP3KH8vWzSCuCL
7u1y30suTdBQXfvBMXdGhUDR7CAP+e5xWJtGbZOqL65bilNXJKxAZLA963rRn2uPV6VGaT8ViNuM
Sa+3w5r3AI4YAajy8yO5s/tmQHpldVMdyfogpJq3dpI98jIXYZ4sl5xQzDDQZU7amXXbuyCPc/wI
dz5pHPQSFehbNYth14u0uskniXF+kV25a1uZXmYQh2eHgeEdGq16v+DtuSxzdsPeNoBcQaB7SNHO
7cuWcnRygw62jVuGAQvdnaMGZqnwKa+yTjT3kwVI0TfKbzFwwXNR0MDauoPrX6n1f+htnyWhDfNy
A/jIiFLNtlf5qR91hFkeOAOhLRobdUon5dAPS4Yn/s555O06jUzb1q690b8l5RveQ2cHd2fa1jy1
pyGfqciAX+8bu7Cpk4m4NgfHZcWS/IYkZEUiLi/KqYyLZvNsQrPdaINZHeIOGHfaBSQ6Yzfjn0/f
LFerIhhK8yWFWovcz5iO+pRbTxo+jquiSub7URjiaPW5fpvgudiPps4hpx5yzd0a+qTKLQNTxfJp
zFfeYpZg0u35yZ0AmWdBnd0DRULWAZCtC73RhGOAWMu5tpIqtzbo54FH1RpP/cLBDa2V15yZkRBu
HMyz5W2gyPHyDIuRzaFR6fkuIJItSixkbeGEmW6badbywwWFNG1LiKb8nSQeqdOb3r1F5m/x6Pht
/TXziuRh1HJ5RPwMpzeJJz/Z0rIY7zrJOTfMyD+5gLpELVabage0GRx5gl8kCOt2KR+HItOuCkgD
bPeLSwFQg+/iZr9I9DVrwB/4MDx+yHxtdY+PxXlTY4mBp3HsHZ0six9db7em0D1Ebf4kO1Qpsyz2
E5iYK1pR2ilZrGxn5FV2LwpkZ0ZjBK9wNasv5UiMKzNhsV8jKDBFV5QvheCmLuiM3U3v1T7qXipB
m13wqAEYutHdqqfEXsShq82KTq4jI1VozUWVQViNDkyuXget2zn+Hpa6CEdmQXNP1Gg5N3JnBETX
h12fx9GEnfcwQsqL3LmQ32Yer62eeM4u9jVv51A1MtvvZywbTUwUn1MmqMyBhlz9EtP0Nq6AfCnR
wxlxrQO8q92t2/rGKc56yWQs9UNJn5tw1d7fdUsF+k6gVGoKIqqm1dZsYajXs3h60/OkJV2cHwfW
06kJ5gujPeN5kdp3r8qS53GyxPvY6/puwaT7bdBK5B3w0VBY99X9VAzJqXPIkpm1kbUdQf8Wiqq1
wd4L5m2qAuMhsBPYEKRTbWZt/UhQFaNkLK78vjUIerHaKhwCgllbbWyuRt8Eu09Nh1tfOzQybwid
8YaTTvd6r5wgPhmLVewTrSeGtYr1beJDU6DO1BDdV9N5YLGCgNdyftE61KMB4/MwXVp0IjRdD04f
KFzekPqYh9RolTd5k/SP5ry46YZ03Gna5CXu5Hwi1pWWyDWMW3/TWsCE3anfL1ZLeZtYA3fRqu3j
pKCyJdbs4si2SDUxc+j0UmtM+AUFz2/VOhEdtuqslQH7XWtux/Rxcez0hOWiBqaXUjDCZ2N8I9lP
N6PfUt1VRA8X2WMyiRg4hA4cg5YEHYj5IemEe4Kb026FHyTz2kMejrFljLvKKvGoaBUaK50lKSjq
EkqmvsiQm1bv6QyQXEHtHmXZlGNqYgUO3M2Szt3roDglstuEY2CN3xIG9HjZ4tfARBE+Fy49KHR6
t8kqqqYhQgqKW7jhGMdXgYfOzO0ByCxxFkSWVh+XpWWntrUX1WbIldMflQGWGQgDZ7epNrd9triR
WlbKro1brO3l0R6ADE5xszyOFf/YSjNYiiukPwG9l+nMrDiihN2YQ7Odkobux7zwogZZJFNP29U6
iDgJNTJlQrFJMdPtG5VPV35Go8+0ayeM1/CAIp4BSFsVEarYSXXN9a4NKyc9WMgrq8pFBMYMN0lq
4AqYdSYmQl1XwBxZ+Ir7GL/YxhGweJXsKXPVHtLCE/f+rU+yZ27U8+zkh8lu97OC5o7B9LphI7aj
sU1ksxUYg2KEcuRbspDOgbMZPHTFvq2pW6sgBNEwqX2WJdt4LJDTprEdchiEVcy3/tKqO1s0SMrl
WGn3toOTrUky8+JzkP8hSPIOdaP6AjfSqDd2TrBYl9AzCTpNRbPdJ2Es4mGfqcD+xmuEKWNd7Wee
kbNL9jhYEnpEULDNfVUFPXI99zYu3GbTGqP1ZTSsR38x7XAqS3lx0PJtEHd9wVdI+HMw58i8jOWM
FBdDAr/mQSDlD0VgcSALxo4CyIItaiQc44UVfDW75anAbBYVHNbZPEFIyjn7Tk8iD5tAPJlKG9Bg
pmMIW//7EGc7FjkeOZszNV1N89YxRzMSYBWv4TP7d5Y/+BeRQlQ25JAdkMSVl0QzjisNE21ysYZa
ESnEtlCI53iea3btHNJQ2pvXBYEHF71pkUk2yU6frBc/MaC8VJQMmACda1e1Je/U5B5cJ7NfPEOp
A6iIcGQ+fhmpCBD19eo9mDR5X2cguzHeeVG8GMuJ1jZjA9eiSeYoT+JCaroDltTyojVZfN2nRfDu
1a0BnlaAoSR3QqOJVqAjaMOkqYih61LdFU89vR2X7g3y9G/O4rEvFYYLaZVzsXUZCdDcjwmEbqkP
6ZtHK+Tc8E7cefwG52RqqnOlW7O/9Rev+xG4c8rl0oxpxNz3hyqbkxvPw8fksBV/V1mmPcjWyn/G
spyvFPFir11p5fdo7jGN/S/2zmw3biTL+68yL0CD+3L55UalJFuyLbnKdUO4vHBfgjv59PMLdVdD
ycxOjmowwAzw3XQD7bYjGcuJE+f8F0elkOUI+vTTYGl+Gzgdff5G36XUaPZGGLF5ytDaGbVwOYp6
/XuoN9OThgGNP3pp/9zMZgk9sGtV5KHj6CYIyHfCRE3uHehRezr01R2q/EG255kzbsh47DvIgiHP
8tbcQsQc6q0RlTPesE73HkXXmMZZ3R0TMWaUGxMQWw3C5BO6sKAB+/aDl9o4+vVT9NgFSv45r/v6
po4tkhk3xQ5iLyAo0ArgWTR+QvEXii6i1dTXkXe1voVzTH0CIKW37/ORZerIFJI7vSW8wFrP/vRq
rqfZGRCQHS3LexI2BE2BR9R2znLzSzEZ4W8KGY1TTt7eTUWpb6jJKTtXCCm5jlHbNp8Vb1u1MLbi
xqB65owhMjn2Jwp5W9XkJUynn4zkc0rRkfzMOghb+KOB1RV9z2MYc2+5LnqgWqRuNY1t0nnZH21O
zaEpR4feg/ILIVWcfqOKwjaCg/PcmXuq2TcRPYYtzMBip7iYfgBtPHgibb/EWJNwdLvvdUeNps4G
BI4iu9uqIICrEmmPMICVJqLYuk359I0zWTjTaErpR45X7ucRm5WsT9tjRPF6Z3G3/lQDbubWyvWD
iZX8z2nUvK3VjcauI7+zMUHfJoPX3yHNV91L3OeRMr2CGYFu7WqYvs3G7NFii7wi20b8vVtDgKxg
6ijwUXltPneQ4TdUrfr3VUiggASrPaVd5+3VzrD3CLIWEcltyHuocfETsRtV2YBVtdlMo/tRUM26
f3lnT1ExPIdRod0bBuYHZoPQvDqV0Y2bZBa37eDexY19q5suAkGGfpggDyNSDKTd10u9+6yZWu73
5tQfqFFnygbcc+IbfebdmEM37nUD5Xb0R51vRRKnv9da23yhnIY+/gB7N9klelTe5f3Y/AhoDtwV
NLeOMJm1DzgkZfditqtHL0wTH6F1rAkK1FWLKfpyvc9yJrkg4RCSGY+cE3IdwItOuywDPag0UnWx
R2zV3KL2Ljml3nORUorOqocC76TPFr/qmVbLT64nchU9Vx0QekZmfbNlFj2Eru07ghd+pmbPGtyo
W6ykUYaOi4iymuWt/OYLjXeLOA9+xECZHIGFxW82KSwFg5EC2iwTE8cVZGCj0YjI/asUTWvwWY2M
OHpX/ogMDlJDr+AuyRvzfeUWSMTqYD3JieoVQMB5u8xyAGBrBux/fpW2aHcaagGB1gnFXqfS3QAw
oQ31EcsFriMRmTszSHEuwaVlDYckG2GnTW8LXAvUCNl8RAJh0fZ0rJkd3cZiP5daduuVAWQ1G/HT
Hbb1T1VifAOV/jwBI966ddLzMiA/t+gTbFrhFo/ZXGWAFa1vVBzS9/Qf3Q8DrtxHRyBXPEsngHzW
S1CzquxN1Ro9BBTGd/Q4ftUIH24oZDtkahVhQA3170EtPuCVm2+0SsNFd/D8fAatZ9GVhzRf5N+V
CbKAk6Uo3nqwNdtuLnlt2/YTVZjoqPZz/7VOtXlXB/hwKUmDgrGnZWQz+VcXxgFaIIlmf585O5D3
qXubczj9vH4ozgB3DrI1EEOQqwTVfw7Y9aYSoOgASrRSrGk31JPvocXygQJ86sNtpAgkbCd66lwl
JtykP2LNxswpsfDgvP5LJCrpZGnBU+jIe4DtoXPjLOUye/6kiju13LeTYX+0ESumRWEMjy+jvEni
6L/HXzohOT1ddF/4X6gcCzjo39sq/L+6+/PbifrRv9hNtvcOMsIL7BYSjsa5+xe7yVHfoTqEsJGJ
XwLcAflHf2kf6e9sQhZukuBJEU6SnKi/tI/0d6YGdgDIiich98BM38JuWgYEYE8Qm0hJACeCg1kq
bypu0k54zqEKMmj5R4vyEw++ObwZLECZx7h18tuafaXRACa3i+rBcPdDUTXbSpnTp7ip+ls1poMU
1uqekhgU0XgU2gOkv6rbea5ob/IU6Mw20DPrsXcbtzzoNjou/1O78v+a9hbrdWXf4cKJ7tZ/oEP8
H5tv9Z/dj5NdyN/9J8fO1t4B+0MGEmiE5ODoYOH+ybHjj5CkAjNhgNeFMmMSV/7ahc47yaNDvpGe
lP0PyeK/dqH9DkEpAy8O/i0g7OjkvmUXLiFhUk0cnCkoPGTAwPPJ2PYKitfpVJWrpJ7IDnPnczx2
DY1Udyq3yMSpfxqVp3cUH9LgMKjSSAlLyWnTDhN87bSPnGMfh9WnOB0GABAwPZGlAsYXCRf1wBjF
oj9TPcj8YFa6Av2Xwl0xXH/hjL2OvJAWNRn9ibBoUcFIPP31iopn11Rawy7qrOkbvUD9c2pbE5Ub
D8J+5Hn1F63nbVVmQZxuplzf2VTIJ3UA18ismEe8Lb0YjzJXK3nKMlWbTqEMjCDvvig9972SudZz
TQfjKe+MFC3TpLO2M4gtID/opttOVnebhMLO7zN1IPUhzAq6OyryWB/tJInuA72gH4RYRMwr3Rzj
TTulgt612q9hcZaYypepQPITXKEL2fAlhXy1kFpHOp7Z5bjDwAWr9DZyNt2oKmAqIX692uqP/5jf
146nS8yPHAomjAO4jWQGGaXTWY/L3NTgIY4725mA/ReVetsoAaApjwac0wSOH3bFx/8fZ9pJ+u5K
+Oe/DzQyuGAa1JzccfyNf4YXy3uHsw8cFmDasEsgnP4rvPBHUBFchKNx7XFxEGAZ/wovxjuuOA3e
HDRE0OryPfFXeIH4y9MBPh0Wu5YLneBN4UUewNcHlB/l8a9hWgBjmI6g3LWvdiUuGw0Wp6ayTSzt
nmpv2CJeHsb7ObUCEDrdCBSPGxoHkJaqdbZteAUo28i06naTU2G5jdqp+WXNPeofY1tmv0KRkThD
96/2oqpz+r+GNvzQAtfa1Gg9PJdWkbyvsZ0z/gGz+x9Iv/7PXXQs2r/fgE/RT264CBr5yR6UGm1/
0ch1eVnxOCVp0gA1v0q0XKTy2WIyM4bowe5k/f+5B3XnHWGKNIsnkfw78o/+uQd19R1cQ/jnktgJ
pQ28/BuuuGV2ziPPBX7PlSkdrT0p5P96C1r1QL9UsyqfJlq5tYwBrZnarg6vJuW/EBP/MQp0eG5y
C1eAxT2q55ivAPqs/Aw/K1SwkF3CTmaggU8vDT2EfCeqcIX4evHL6G6pkm5vvOQPr79sLqN5nky7
8nNTL/dTjeulIs1arn/ZGWBX1eEVaVg2oM4HUlgnWLweBmOOKOZyp2usuPatqenj13ik2zir5fSl
saLxQ4iH1O2cmMA5aY4o6miufKkMYydxRP4GiAxc9cQSwCdk5a9/w1DOHqUj9OWaWTEfFRTMqC1B
FNxmQW99cePW/TgNuvlp1mKHwqMQe6dTKbFrBZmHIpxhZVLOp55oqzEXPAXkLl3Etd5TAI8VDlrj
YVrD9lFMABB1u70+9fJfeR09pScE7xRN5b8wr5AO7a+/WonVQg2HELQG8Liti8v5rWrTe6ANWq98
0PJOV6UOBPwUjiMUeVPqzr4eyrRaHfsoSkFmXog7NBLG3+DBYkrllsWzOo7KDy2s++TNH8j7x4S2
h3YD+fFLDenV9RCIxG5RWkfPJTadB1Avxken7QAfUltbqfuczSV5EZUXRL0JNbzRFysW6qAOtFYT
fsxy3qLEle4zd0ru2kysSbCfbY6XoTCyIHZ57NXFZg0qLzXHZhC+0jZgx2EzN4pTP1zfGzJsnewN
BmGtqFmA/kalY5GEJYUOeSKpKqBWXrZBNyu90duxf0DxrX6fdZbz1gAnVRuIAaQUGjmDvYgCMSGe
PsUoZDv+UTfi+9lMsKWixZCPyncQSNXm+gdemEXaYwxJ0EYW1JA79vXeiPVhLkBbUZy0Q/T9kgD9
TEr5f2cU+JoQZW0OwWIana7Qcxtooa+hH0LRsWv2GmTvvzMKEyjFzXlsLXeEw2vecjKzwrBXBPsp
Gf4cNadZGeSsIIZpFfcp+hYQi7BGcBdLFLSiF+xKvsVEpWjQkCvTUdja1LP2Jadrc0+nNb0R+hzB
b+hi4B6g4Evwoyux5NLKOfJhJjcKpEH5569WTi/6zNIDVg7AR7VtMs84zIUVrGzIM6cu+bnoaXCi
Vch1XE6nw4Dptt1G43NRWamwgqNdmkT9Xs+Hz1PeP0UCqfrYMDYGLNgwFseg0v4Y6Z/DwkQhudTg
v3qAK96+nxyCGfMPhR2RnNMfZaIpG0AOrfzJ6J6UQFcOppjWko1LE4xmL4GaXUvmIWPDqwk2sAGG
GcQgdDkLX1EkstQ0w5X9dCFiyqKEa8qCmM5qno7SNG5a0sOr/KAu1JsureInGtjidmyc5Ob6rMni
9yKYEZ15xYA7Q3l8SVifWAwEcLvK70scrAHl5XtXtYpdBYZz242pVHwV075Wp2rlI88PDWRkzUJy
AlkYyRCWP+3VXAZ2GCD5WFa+DfT1K897pCtpg/tV11T0cmLrrnOG8icgHev9kKfZbWbiz2wHVryy
c+SincwBBUfDgb2tWohgILhx+kMUKpZli8yZr4fil6oqACimPtsHbYAtD2S3lUN6duEzyzD2KXNS
FGe0xYXfBG7Y5Oj2+ZhJIUkN9y2kEcr2/ZAELZJgeQmkPKd4/3x9qc/2LuNSu+Lack15dBd0pday
hzoZOjInftN72+HUIs1trdyOF0aBiK16lFhN/HG9xQlRvCYbdFAcfoSO9I5W2LATSf/1+qec0WtV
HhbQvakgU4GSj/DTJRt0BRPQdCz8Osi+h1X8MNrwfOI4puyCJuUu7YvHyFDg1c57+iHWZghsP+rQ
p6WWROcYuNhY16BW8Jq5/tPOzq78ZRDdKBCi2oKW/+kvswRm2h0CMX4+UKbqeguroRSGRR6jP3h9
qLOzuxhqMQldEPcwOWY2kj52x1mrayjVhrfR9URD4DlkL+mcJ0jX7soWvrjIcO5JgGyk789Sun7W
B7WDnenWAEOwtY/o+ESrphvn59JgI0FXJfUhnVucy9SoDKgTcsM2neYbcLV3xhx8uT6Jlz6FFhyP
ODoBGu2k0/VSFUvEKg1cv9ZcsZuBMm/KYdBWJuzSUvE4hfZIExnlk8Wn2EYdOgEANj/n7gTKaKa/
R8Fg7SZAx+9Bntm3Q9j2MLAUdH7e/oE0PGQ/hnPJdXL6gQhPxB0qtbiUFGb8BQ1REA71YN2sjLIs
Z8sTSdGKZeLQa6q7OPdl04iozObctxNlfhauO1F9zbqboM6Vu6kSdFfhCR2jPIr8VnGyD04DoD7P
eQPYXT5/JV5OR9PNrWqbWYNd7RJ3dncR1KhnpzN/z01Mf1McWe953Pe+rTfE5lQIIP8A70fgZLcG
QJpNoY7dTlGs7qOBu+0eDGeKEnav3hUIJd6hkd3ugJfFewOb3y36nristKQiKVBjP8/G9EM5FdUb
tRzk1Lx0tSiF0HJYVm1n1DOhBcW5r+fCvkMSbQA+2CHJHQI9rUMz+nZ9LS5sNjYz1QlZTOR2lVv+
1cWqjwNQGjvJfaVvFN8ysN6te8SCk9KFjdQBhtF7RH7zYqpX9prMsRY3qUmmTViG5UtRavFy8FBk
7QdIZf6MfP7OaqAdzd1c7wAjJJ9tNvw+dIp6B1pTbMqq0lasRi6c5ZPhF6es44BVStdkviLMcZuX
kGNGux5XEpcL6YKs/NJFZNVQPVskmim4swpHcUbB2vJmJOm8SUJAhhqUzQOo3fbNYZ6LhEYVopCG
hs7J4t6e+Z8iOhqZ348Q4OmVWF9dN7G3XgeYC3dK82Gq8XeODHb59Y10nqlQviZm0ZSV6j7LJxp8
A7UvbbXyE5E+WCbKI1kFYg0OzHjH3lI/gHJfCZQvjhOnW0iWzB0iMRgWk1z+dPN2CDM3IK0qv9Ry
gUQ9jsT2To28cleqHqwTZhpJMpMm4T1astiBU1oBhG6LxDnU+EUfhYpNOvyY/E/esZ4Aal12xmfK
HUbn6xUa6Buwvco94CZFf+zQOgC4FDeh+DSFcfR0fQJfnsrLr2HtyKyxwuL1sVg7zRBDGIdB6TvY
YUWfqIkNP824roa7ES2Gn/haIMXr1opoPo5d1LznFWM1W0iiYBrycPR+G7PZ3XbOyLVgg+P7Wjda
7+woGyrfhgTa3kabprFGYt2tLek8bkZbZ57aT2qqOHCa4ZhgOB4GYDhHrKO1A1ITzZfCarsjOLjy
D5EkyX2eevqwCdLUBSFu6N2Ot9pOR17K/WqEroujYDng5Q4Y++f16TnPlZCCIfk3yeGAb8g+yetA
lVtzWsyoTvsYTgR3DWkZTqu28cWgtrmyry5sZZy7aIMY1KJQH1sMVfSzgUAWIoUKlZogHO+1wXPR
zC2e8NNB9rpx19x6zqu3NOvk24rxMIKil3L6dUKNm8iFUu3TA+4gZQ7B7YSg+47TjnOXHqD2lKKd
jBM83PK61pOHxkFM4PoUn3+3/BGynk8JDo29RbDKkYxP9SYAh+fJZ0YGre22E7N7xM12nnApC7U7
NXDnH9eHvfTxpDpIW0gkGmDPxcfbdhCF4Plzv40dzHeqUgUn7Sqov9TJbhzaFoRy4v6BIE4DHrQp
DolIZv/6jzi/jXSEbjxZWyLnIv05XQBPiepcjUhJlMJAaNxwYokQbffoTydb+HIQ2SndJ3dJ1A64
j6TOyvgm//7p4T8dfxHKgnZSYQcbMJTi7hsSUe4ny5yblcv+8ky/+spFAls2JMYigAfVIW32UbRz
8nEEDb+P+0HZJZZV3cGRdw401zNQ2qWyibFDXLn3L30pfQqs+ShTchEsTlfbUKvvdVXuMiN6bHoT
ySw9N26ur+flUcABvawoKfvpekZhOnQVuAHfCUx112q5/gjRz105MefVLRQKYbBYaOup9NgtGbVe
pU9G7zW16QoS5iTHx88cos9jM7U7WOHK+9aKET7vxv4RWqf1vihQx5kg2P10zQzxiVGxP8B4Tm/C
CeoeVNrkzSnO6Y9bpNmdDYbW0xr2lFsiC47Hy0cF8Pfu+kyfB2ZGwdkbDSuHAo2+WM8oGgzRaUxB
YVbZs2GI4n4WcEESM1opF5wnU4wE+wnnVE1iaxZrGmAigdxIlvvTHGsAMAtIeo4X7au4/qN1irXX
3tpwi3Co6FxtcV0ynJoFW/ToJDssDI485HGwRTVjZSIvjkcdVoKJaEks+0hNC+MgBq3tq8iIPueQ
MH2liexdJJyW8noZvDk3ZTpB2ZKEc404Sym8IchtN5wYD4wp/MEBGd4U6ZSt5zaTrwdD//bx8NkE
yC1VBSkGLEJsUTRqNEz0yaK4mLe23UV71yq/Qfdo7pw5Lw/X9+XLY3URUkEPAjpCchj06VLKWglL
PQ1KJcUOVu2lvMGvtnK3IcSeMiweFDUG/wr+SIvT+0QRtxCMdrjx7GotPShleF/SSN2lXXKIbWxC
y+pgZMgW18EuytS1jEPu3OVPxeeAzI/X8HkXRQMqDk3GSP1UL4obpP37bRBYh2j4Yw7NZuNOrQeb
1HVWQvHFYWkjcvmScVIdO41eCHJpiAXYqW+o9eAbiIvz8I7Trdok71Fds29DZ1aplNlrcqsXojNN
TNqJYF/A3HmL264PyxkhsDH1pwGrN6VKBJyLqF35vBfw+mJawY4CAZUnCqXV5Ql2IM6WQZT6bQor
O6NHd3CKCIme1nNuhnqOb9uhnb91XSX2ntapULdG72hldYq9Ug8xKoN6eH1XXoiWPFSIYC/QQOTR
TqcciQbI73OS+lKI4GgUqNxDw8ZPPnPf3LYF7SHDiSQkUFNY7n+R9S6lar4+bc3YL9SEt3zYYmyV
er9d/6gLy0nQkrquIGVN3vSnH5XrQjWBriYIsAX5rjREjeaEm7x96kj7iP2UxTgkSwm0Rp3MKa+g
hcDzSH2317zPruHGz7CV1t5iFz4IfjVlMFbJcnlbnn5QifJU3AqLD8L27rlTAu8mgKV/vD5tF/YC
cwVogJ4mvagz2W6lzDECaRM/yvuZCwYpuXky9KPdJebK1fkSzBdHwXM0BAp4mtNRWHJTEJIpu673
YhoJ2vDkQaLYekjz+VaFe1uNT9hNrdYqUkJThPQsAr3QFQqcvJLhznCj4GMUmyZADVf8MJzQwghw
tH7WE0yfYoQACKsxRdicHoiBIeOdnUJunYqgf0hRHcYeDVZJA7xypeRwaZVA7aJCTfmcsoe8UF8l
X51qp6LBcM0fadjs7L6yN5PVpSvXlty8pzNHYVnqXPMmkvflYnNreYARX4+qTSnm/lBaFaZ/ltv5
qAuWvm0r8N54TqxcXudbg6YLFzMVQFLkM5lzY4pagKJR7FM2Sg8xjl4QdKhSOE7/dH0TXngTyCKz
TpNJYhRQ4TydxVFJkAt3oPx0dan4Q+eaB81o9duuFAYqHToEjVK0DziPt7sBMZatHdZrEqjnK2mA
VYUBjXY7eLNlGt3zqhNUYWK/ptBysMqs3VujVa6s5BnZibsV7DQVfITwQLwtM5CuQ3AN04fIR/JG
4/aH6bqvE3wflTkYaTgH8NKnpr2Hz1sco6AOHyav+CMMKut+Hnpjg+5ofWdMs/BX1kBetIs9RqCW
ZvZEG07o4j7UKhyLbB1PoK5WgiNSPCNM57C5wclI30xFMX4o9L7d50mP2qU+Oxgxou871/G8Dxok
3q//nEubj1Kwy5VJRIcOdbojLHscTFHamOA1tvUV1q96QFFAxy0c6u/1oc4zEMmXAzxCBZrKw1Jj
1oLgbxutlfoq25vSb4PGQkcZfkKme2MXprFpQyRYqH2sFQ8v7XueLRCTALwC/1n2pfQOLY/JEKmv
J56yxyQJg0JqqpRc+uGmnat7c1LeI3KYb6Zq0n03MurP1z/+wjzznHFV1+XuJIIt06+hg7UPiZYE
HH6UQcMB5ZUJnUrSht31oS4EMZ2LBhAiuuPM9WKDGXES2ZNhJD4UqeZWiWz3Nu8LKJqui1KN1QtI
najBXx/0wqlGihK8GD1sVaWwebqPHBsH1yRl0AnmLsoUWr2j4/I3sjwcCEgjGYID7i0hSEYB9W7G
8d4nHfowjwmimm2iTLukagf8BFHcMlQlPtoNgitdTDpdBKHg/8h1SwspP8Kuq75c//JLK+vgjyFp
DxJpurgzIiPMbDwmE3/Opg+pa4r7xIXvTGXaXOkXXZpjrghp8kROxKvxdI5N/DsrO8vhygo7mTd2
jua4Y3ZNtBIT5F26iFBQXegQSTYf+vmLLyLzUtAuK8i7DPTnAxOZGTNufmLa/UC4WrNqubRdaQ8C
kQLQir394qWPDqAaWcCgcLpTgwPEdBLkWOBqYubiEDlYriJFZK5s10uL9qKiDuSBDwTPfJJOJJnn
iWH0yC+LMkaawA4Ptkcqa/TGWjf+zAaAjSofANCbwZAAnltcuqoXa9GgBmwQRfscwUSP6/YDdkz3
gaXvoezcJJY4orR7QK8e6TbnkyrEZiybD27c7IqQYvtQfzCD8dmp+pvre/ccxSt/m0k5ixsHC6jl
48xBAG4ix0v8jGLnNgXzubXHCgkDLR52dp5ahyGpqw+zpZdHPjHcd8Hc+w5yXSCBwrWqwb/5OS9A
LaxA4PadLotoSIXSmrOU9FO1j+G63I15/S3rqvRxKJzwhgOI0g2I221qtyNCoU5xCAuMc6OUpt71
yZFX3/IY4JkmkbBg5miznf4YzM5GVR+INUgIwkvKFW8DsUagSYoXMBoBoAIiz/6t1KP+Zpoxpr0+
/KXT7tGWwBGFE/+C4X+d8fbQg9F9ZGm8oeLVrgn8j8mL/eujXPxIHgu25xFNKUmcfmRQYuCOQAyj
0CSB5uGKL6o7aTvKwtiIc+S3yCSqm2Qw8w8NQnwrc3zxI3lOvjSFpW/S6fDgV/W8l/axbojJTYPZ
5XbIwnwl87h42h0a3rL8BQZS/opXjwfH6EIxDGwrzEDQOTJG9ZC3UbzrWs97uj6fFz9I2iUwlxJF
vdjB+OzOnZfK20DRXNTEJ4QguuzNYPeXkqjJOPTJgE8vVk2kXgIcTEXjIPTE7WCjU2Mrevk37hvp
QkgjmRo2QNnTaROjkelY7Ca+2UEsDwM12SlYe775ZSz7byTo2FlQLlQXt1o1WmlW0I70qVmZAJWq
aeOmRXBIq7W24oV7jZH4DloSGHVJVszrbWD1tRkluHX6k+3O96iwmVt0udyjUaaoSqRVubLtLuwF
ODMG7y2JeIOJfjpeLhUAU5UvGyHq7KAOIFkoFaDevOMYhZNPtZXXhLXIvHgJd7lKKuTnXZ1vEAW0
EQvjBvkbo+AUCD2WRTrLchxSrSGTc1fYk7izY6+nG9zkK6WLCwcVkBwAZRKBF1TS6Yxx/8y6EXWJ
3yVaeDDbHBWBsJA+DFW4v/5BMrIsorushr/AFxjNkYv3KiYotRaIUrUQWLQoM1We+7NDzW+D1MOj
Wlfdbdm45kqsvbQfuNcBQklwHBv+dMgaG14MiKnPOW2u7MZGmfcRIlorlZKX1sjyy+QznwcMGHpy
5dNhevwpBwUzSR/b6hCcg0Dyc+s6cTPcoB8XPaBIV877WHfSGpmcCGPsmYx7uK3N3E02dRTMd46i
mshmjUaJQ5Oqp7/V6I0+pbP3wwrmea+MrfVFo8emblSnjU2cy2sEjbUJEMJGINNq3nZWpeOkZYv2
c6gOHcZG2tAP/jjZCUm5o01IUvLw+u4AeD2ksQcHTA1Nr7gllgntY6DXHmpgfd7/btdxAquozpGT
E1bfORvMYsSwLbTeRlUCDCjyGqX+VeVZjexvaebHXIPMKwmz35Gft8aNkVPrL5wyf6jFdNALKJg4
SnQIGJV0uh4HF8gE4E89+6NqESfj903jjY0lfYOYLVzrbePm9u9ZpaqfWhsj0I2LbPpvcI6bP9EH
aIttkIPv2rpR1Xyz09HnbxaQtDPL3ONDbHUbr7ISjLj13v5qpIkhDTRaC7TVkKaoINpDtBGpk46b
ybHLj3U+2zddrlXJrpk77Z456+bbukrCZ5GiOgRpWjzm+Iftuwk1D2jh+nsxaN1Btab8xoudWMWr
RB8xm640io2OLebf0Kl2qfgHSvRWKx3ZxKAuB4SA/8DravGyVdVBHRqLXV2JAoNrsMrEbtmFQbtw
PhhB3W8QlUv9IXef336EoQ0BopNmPpSdTzd60eczFZEx9hHMbg9KaLifEEIfD04+Dah/6uqfOKoE
K3Hj0iUCawR1AAqN8pY/HTTrdETvUZj2iwGZXma5Pxr5WPqImn2ndaOuxIwLEZFKpAVmgjtEUoNP
h6uDztEKu+HNhzzu1kutcldV8Y8Zns7Kh11KvhmK/gHlT5rpyza6q891k2Km7ttunT8FmMf5qltr
OwFUYxubwtlotJn3RpNEuyEI7btar5p9OIOfDHt1jbZxIT6f/JpFsFQRSFMChId9lpACWZRs+wkz
A+Q5PQ6Lkh+zRP11fT9dnGsDaIjsIUpW0Olcty2H3am5DZou8/amFVW7rpqsw+zgr3B9qEvlSent
AncSrgyAwUUuMrhJN+ogf31nBqAVJiNIk9As93FcR1sbEbS9yMGzORTnttVo4NZXBsqxTIrioFeD
sW0zx0MJdVxJWS7s7pOfJVfl1a1ITA1d7g4y5TnNbsDZq4cwSaTeO151akN9+vo8XHh+UKMlAYSL
7vAAWU4Dkg82ziHsNDgROwxbK+qgxR+o2qn7BCekfduYwlfrVLnRq27tcJ2peBG7QCXTDpUcRB3K
2enngn9BIN7BbILkLKXPUe6RmNhienrf2t3P2bH35hQf7LT+EgzJEfTDPenWlt2BhwEWHlr5u6MH
x8zOHxy1345Z96R33rQSAi6kDTSnaKWDLYWqsUwjexhFoZBNicFu8MtKCuxJunJ4e4Ln4RMsex+A
hhxjkTWkQOnVQgkpy0/usOk6HaNCN9VWvuUCuUdSdIEhu7w4VYqhpzOuZsgUI6ETHGoF+PEgvHxv
p22Kt9EYHCUU8N5TEiQiiyxACDZCkNquVT9v4l/XN975RqeOBpqULSe54ctcTO10VHro8B+cKUGb
OQHHM85puBfRZG0rTELe/7fGW76zh6BrJicQFLgivbxPraa8EYqh+zwYy29CoG18fbwLaCXKvxLl
ZlPhoWK/2Nq6kiUggRzvkNT6MTU6Q0FmtvaSDWYxydac0AlJy2lCRN0MNlqTOpvI1CsWPo4fXIFd
Q+wpUkGl6QQI2zX8y4vN9WmSSg+EGrXuoEeBDMEi/U7GGqFoVGkOjdNgGRSqW/BUaOcVFjKKjrYl
Uf5El9+kTj8o4H/SjVVh+GKatE0/2RMYyaC5q5zi84RP1vWpu7A1qOaa9I1AsFAfXMQkpxKTFhCP
Dk4b3Q+zgWhfragf08Abn1HTyVZW6iwEkr1QltDQ2qACx3v+9ESErUiiSMyoZiPHjEGP6iJnk/Tv
XRODszFBurgOEH9Pta9jNbcr99DZLSsHhwNCnZd2GWT+08HnMTe6PmpiHzp0tMmN8NEeii9aivtl
1VW/LLN/vD65Fwd8qbiS1FDjW+RssTK7Yqhw1Bn6KvCztGg/2xPQf29S3b0pLJQ53XaNh3sWQcES
g3sh0jPJ8kicfiVWKHMR9Xyl2tncmkOG9jgi4StzebZv5CjcY8QT1AzPMBheOjqeEvJpItSqY2ip
6XZWsmgfNVO3x13wrSJ3uL3yHAckTd+F0L00+hKoWqNSTSaa4J25yeewPwR9swb5kwtyclAXoyzi
SDHiCJ1FGBEMloNZHrRMig0uTkAFEPuhc7a9XlmPYTOs1aYvTCfRWXKG8KWE9bq4kEbbbHo9nuiT
4hXio7DmHFpcQfc2dm7vU2uVVXZ+NZHxSY4Sh1G2Q5dnQQlDRU8CEflBpes3dpcZn6pwNG6rkJ3a
uDGa/VOX+eikBnca1nO7IMZ2O/ES5en6GTkzrmVlQbZLFTBA4giYLN4Y2LdZteJCiApw0dqAjkm2
utL85GEIaJ/IvqFMe/TEeEhCYztRL9lN5ZRsUe0xNl6QbEmScZqmQbgbUhUnH3WHgHG0n2L3mMZl
uxlV9ePQJI9t7j0YAJ82sXDqDfWEOwoi9r5p2+at2cXiixaPxGpMBL7xWJGo6vS9sIzwQwz253h9
3i7tGDqespdBg5mAdnrMRVf1gaOnkY9mkbkZrKLZp7b6DBqm3yFmskZqOn8wyY9CZxfWDw9gMqfT
8UYnV5K5dUI/6sUPJ870XTKZxmMKW3eXB9Yny5jSPVCV6J4A3FJaCrLDZDvKXY+e4ErwuRBXuUcB
TNGAJcQtT0thuG0JSTr0vQqLNMUYQlRfmhmtwYEHcWabBzeb156MF2KDrNlC15aYGYAppxPAoyXM
tZZVjZv2Y4HI+pMXdvlnjR7lkxaZYlt0lPM2WeUEK0v9gjRehCWG5hFOAkdN31xsKMLFrE1xjHit
U96F2hxtUkSyAQ9k9NEcSiNtGkPwG38fHdTc8+Bj5jhHwxbfeeH+EOixpQOuf1ne/7KjlJZSBrlb
6b9Rp74JoVrtmrp7D2g7QapGfHOsstl3edHuQyzdrm9auUnOPoSUGGIw/RdvCanuuhJ5PI85hMSF
DL3TOgekta2VouDFUXhAsE40dWEAnq4UVVAelmEQoo4j+h07Wt8q/eSunPILmxAMPtLIEJxJ8pdJ
bpem+EkNiMfQjZ+3UDpRyUwz7YhuGHY7c4FePzWVla1w8dNAiqNZBTrfWAoRpUhuer1jhH5jet9F
q2l7K4zzlZzw/KVI1sApR9SWqjF7bjGBZR2YiUvLE5J8Uj2YwtY2jTarWKZG3aEIjWzHgz7dgzpS
npVKtFtRZ+oeyFj8GUzMsB360aSSZ1oP/dxKS9pUI4etnRlHzSLbjGnHfyqYRxz+xvZySQ6oOMPx
XWaXSRLHQauoLAkGrxtbRx0GJfFff2cQmhgk5ETeZQmwSsugdgWDqHbT+kaCq5NdF9VKiLu00GTJ
YLwl9IPVPt3DBh59A10IFnqG5FtMTr3tZFZw/VvOH06stGzV0/OF4njGUMq71DMDpyWShmryRQyz
ecxUyuaY2KBewjt9pzkYobkDYMq5Gj8igeHsxX+Sdl47dhtrm76hTYA5nJJc7NVBWbJsnRCybDEV
yWIOV/8/7H8G0GITzdGeE8OAZNeqYoUvvMEAwVUAu71OMx4zdYHyVFGdurEfxSjglzaz9A3NT2B0
uwZ6Iu0ygb0b8ZYM30GzINsP1STAO715UK0uxy2QtwVEs4mYtYDchLFWnsvubJW2gXbXFsR7cHWb
ADooo+0q+KVQtK41NpVFr0QLOmvv8Kt5ahLFva5qaUZWbpTvKjltWvTxT4qa5c/YTIgy1nH+IK1a
+/D6JzvYGC5Xp0Uq/5xK7kLUxOumFjFdJZJiaUK0iTQ/jQHz/+4oW+OLaBvECPTefSW2qzXg3Cui
ObbQZx9frPY+xX3yZJO/vEIZxYbywg3KedoXYU2cRYtKW+OIFFUPW7ks1ywex0DXs/mql9oUqJU+
nwzKXfDiczIsjw9vKpVmGNq3n7PLFqO1Zir3YkCHJ9OeJPYMP9aJQvEFf4XpTgKH9Hzp1a0RDGUn
PlqxgzFQS5NT8yd15RGWjvoRoM/yAZyKwiOsvrNzz/uUjGbxba4BQ148sH3ZnbHq5ec0NfQfLn0D
DTvHrDYDfTaWb4PQyjlsTHdRfLwRSvN+bmeMPDw6UWiZxwUkVGGs+Wf0cTHnNmkcLX5WpnEC3RfM
UthpuTeHmVUncYgOHaYRrqK3+TW3RfJmXPrsqS2H+K95UtLQnj35PUuGRfhFDnXK14HofRgHaX7R
sBP7WfV69XcuE7wc1kS1Jtot1sh29jLyAiX7uzB7722GNowddhXuwCCldGdml9szEZgzSUAGNmTb
dSzSH7nbcALqosu+K5On4XarzPgs6/Xwh70usG7dgby7XuXqt9gjFXd5qld4nPXDFEjgdD9mUxve
2VnlAfyy7Pa6QJz9UIICt/xS05UnrTWz+GKkk3lNB4Pem66o4luquNPXSprdB2FqK9ZYavfBpZ+A
QUT5VAwljl6tO6iV36ySgks1xZu9nfXI7eJ8FtSrPsAEjjHjghAZtpW3PNa087wrToe0/QqUpJSw
dTupYs5Y4DxrTl6WUbzxZgtzpdibItikyTetWscmHDRteJuPabHctZZUzOA/os8Ra2l0OkaZk8L4
lKb3QSnsCr+WyvqCiF9V+mgFxthHe/3HBOYXzqduAVBTKxWXohBuXF9cYSsfpqws/3j9xG/h6+0d
B44DeixNEepAL5DKSes5c1zkcZR0sg7itCqDodb0O6ezv/z+SGj+EDTRaaV+sAukiSYavU1KqqII
NDzKLv3ZD0XzVvW67CTcPJoTEni6ahG401XaxzF5kqTjnDIS6UDUJGX7uMrYCrpB+fP1OT1He7vl
A1kGgolC3zPR/fZOKVzpugqbMpJJh+yPgXud4tC15D4wrjweS5iaHV1LQI1hmoywsYry7Dp9No94
+SP4AbBJyAv13cU2SQNHnSn2ojKx10jMNj65MzaBtVl90ZfhETomLmyxOwVW3GE44lJJGbz6sVX6
fxPvW65Mj30f/5W59iOm5/bPQSII3+WGvL6+WgffheIR5CWyV0pI3u67zI2zmiqWPlGvbG6fqfuP
6MrhAhb2/+jDYyWQ/Fu//9+5v6YVjQKICQcMMA0gdELZXZbsJjHwGgOTZ3wCsUYvLdpKg4PVczWr
8M2FMfsmXe3f33cU2Tf1o02fiaz5djMkMTbEDEM52knUP8deW/xEz6crf9f+L5YSQgU1Iw4uRYvd
YXK03vTSiqFwXFf9IcMdCPRDg/xev57M6nCPaxxY9jdwfkixt9PyrGKYUAzworGdaPnXAAEuKJF2
l27VvYvQrfF+4sG9KJY2ho0rq/uG6OHk+d7Wbr/HkR0hr0PTgpO9W1sbJYlFc0wvWnNN4Jmol7jm
zW6UrfQtkRFtPzczGYmwqrOvejjyhvfekr5N9PZ2+pZaprkiKJVjWDleME1ufHyL3QdlRIkSL6bk
y1LnOEpjCH/ykV/GfMCdsM1F95I6MjWf25HdBNGGNoHkN4CsvSxoxtDT8M7Ui45OpbYRBuA7s5v2
FjFTUwzYsWMCjctYFna5HUMgVJ7AQDknjdfD+ZB5gKOAJcAhuZ2PSeDTYO7iRWZmN2/pTtXs3OwM
gbStyoudQnEIABdxCrDf21Es+uYeQQajVMjfjK3RRYY2izcqhgNvKqqtJwWBg7CS4hj7AnwG9QBj
dxRHtE1myX0bKVXavPMWpDUS2ctLXWONZ64j9o69UW42xum7qp3O+rtH25PblNyAvUJ3Y3epTlKL
AdAwfDcL9Udnxzme5WUWwb4pPyye2cJfbM1QcezPr9/mJwPvrwUEdImpGgZGAkqNdDMRX/XcwU1L
R3Uizes0bIxU/F2U8Qlk8yB9ACWyqSaC4iAR36VlvT3j86aPfGD6ZsgTtHXoGkJc1b5pg6VP609I
F/14fbLPb+h+V9GWpnjO9WPTaLndVQOOfzHyMV40W+LvxbbLy+zwQ/xSGPEQjJWpRzjWVw8t6qZ+
ouCAHPcW1/OC4ybqKwu9EuerpbTN+87q7bf6iu9Zye6IdJ6Ta2N6UzCOTRnRQdXvBbU00GWbjcqi
VvynmwVbVSYfX5/U4c7deMvAxChk7cWVut6sl7ZnIenj5JVfouR0byhLcT+o1hiu8dIG+hAXj1iX
iqAkrbl/fXxze4Z3i0oxl69Bi5T23B4gkrarQ3LFy9LXbf8G+3PxJpvd4U3rmGWwGlX9hh9S4gmL
N2TXe1hkpc30XiFtCyutUEO7cMR9OczulXASO2ccooJ+dadHXVlVf0LJJ0bg7Ip4D8KAa2m/yXCe
vMCYV79Y7jj7neyc0EMg7qImHda3OoiDmcEDe8UwEXk6nOU0g9bxnK1BMVwGgyaJiXoQPXUz7RsY
OnqL1+ZApnWyNAcrgxAHIlBb4wv6xu12UwfRKGrLBrL6zcrOxXdQzVLj5Oo6OMIbfpvuE0LAG2Py
dpS0tLJYdxsCR3TFLwlW7CCStTxM2o4y0FKIUC/7Mqqp00Svz+8oZt1wCehFcktvKfnt0HWmjdOI
twq5U17e4wrajI9wX/UhcO1ZjdGNlMs3YeXavUzY/XpaoPcksDGEZTIv+MYO5l94SQ6feok2O563
ivrk4ktYIb7bdSjTbkbaKYaMv82Y2DDvNB+QK2fDQu+8/eHFUrgIr29rVmnGVUlEHzg6Tqxt2tQh
vqhDiIcqCH8i1EjxhjPI2MFrTbYB6gG+xFbB211+iSbMeWlrgrESfO2ix6bfy05cLS0+ud83K4QX
pxNqxqZlqiEnvr/yxKIWw7raeGg6Q/d5NRftz2XGcJCy5FyEg9H0nl/Tu/8bRqP+JzSPqfW7wfuu
tBQN/GbMlncLLMQfMQikNjTn+U1O/bT0UyvL/9IVDRm3BS3ArzOes3ir9pbwSbDlYy8zdGaWONb/
LOJcO2N+be///tLhmaa8xS26VbpuPyCm8A6yYXxALRuTKHPRHEvURD05Wi/Bb+wTko8tgEMkmhzm
dpg5K7OyW1si1HaaskjrMrf1QZHOKK8SaopApll21acq/laVRfKpw5T6YYpFJq6ZIjL6NsAUSeTq
pceNb/ayT6+fwIPu0kYRQOAAlDY47T31p/YcJY8d4UVTb4eN4n2b83aTUSsvVWJdZV08jrV468UU
dxLzYzmpfxfj+kYu5UPSyg9DM10mmQWWWn0aqejL3ggKZ74qWn3R0bFUPGjICadhMHhKBpyZdAQ4
Thb5IBKgWrnhHTC5opC4uyUzvNsL0PRuRJYHaHMAWFPKwQw603rSvL4PnQ3k+Pq6HTyajEmXBN02
LLT26cA8oPSdVosb9d53Icr1EQXV8r6SQIDdEcHfVsVRLW3aAhNcwNuvD37QjkXLa6OG0h/g1t3D
gUWsxY4E0RPltH59J28etbjDCrH9rCYurXStipRBfMJh/WNqKz9NeAx61p0puh6uu0OXiLQIBNYe
4KKh55sUDSbya+K9xe1xK9WvPJ1Vlly8GJtQJ/739YkfHVqg12RBz4HffrNuls0w6vjSUpuM0Ctd
J6hTTu7ro7wUYOTQcjGgVA+TkaLO7natMxWtiIHXrk+Wb/AD3agqW7D1oINDvSgzXxb0vSW9k/u5
qNor+NYh8LTU+uLGM1y5zDHvbC1p7tZ169Fm1XSla50+LcjBPSJCZkRCUqmd7VS8Rfv693uT28//
X/iPu9U+bu+cbjWUqpOGGzWjXjzSzdMj2H2dnyZ6e+etufImUZT55BAefhrCYsiVaNMQrdwOSul7
hQ+6uhEFmZzCZWP7Rt1YJwHD0bGjPon7JuUcqki7Z9deW9ka8eRGQsNSEOKFTTV08qJmrfMvlpV1
T9maeY9lNbqfWtGIk+G323r/aIDCBzcDB3ozhbmdJAD/xhMKw7fF1koXNvoKI94v9Am89AHqxM/X
d+Lhom5gLpdEGeeZ3aIqMgNQNVLfcFNT85fYMa89/P3w/2uUfQJggUKcqYe7kWK03dPQVfCQPaU/
WbvDuSCHoFHzA3i9ZyFRl1kooXTsSm3goR80J0xcFCH+i7mAUEE8hWAWTNXtFxJWYZTmMLINszTh
7rU/Vaiqndy/R7uQjBPeFvQmGrS7QXS36hEh5eKb00p/J9w1e7t6hGDK4mI2LxwECOYOOjn23hcP
8NrJHI/idYJOmqN0sOjA7s430INUjo1gJUu9ulr5oBGAcR/CHJuuOZnkpTdwCpxVZzmJFo5ufOIE
Ll+V00e/4HZ1C11vbLrG3L9rkr5v0Y0OG7v4U2vbT+7gfkyd9Qz5d3Tifh1xd+BN4YLiULmBkSgN
6Rv8EI6+XiG8BOu0Kidb9KWy1kZe34BOqGVagH12H7Zph2woBt4XMeGqWLb13PgSAeBL00EIT3lz
n9YOUcdqUf5I7d57mBB9C2fDLYLBHf5pNCc9+dYHpwZcHHcOh3+zqNh969ZT3EEB7BIlKCpdq8oc
H/4fwtSD73ozym7e65i2SbLdM8uMBhVqvWaEzpZN66zr3hfJkqErd5ZYHM6Mi03bKjgW/aDbvWTV
yqR4261j1OtE0Lgugb2l9K/fBwcAQ/Bam3kYFXI6hHtKQewYRW2ag8OLkToIPOXtWgQSL/hQQaH9
W297+Z+mUcy1jyOTuvqZailFQG4yWw9WPq6uj++PTLDoqeKfw0gF2veUenRDoHYOGnbq1L/vGlv/
y5SEB77RepCTh3VpqP9Qnd+cyrwyCYyBf+JI32y9RMcrPxJVJB8NT3TfXp/wUcZBUgpNFnw13Oy9
L4SNtLNWg3KkhqSPH6zBSwlNyiacUy29dInm/tFi/hs5cS8DuJXFI7Jg5nc6jOM7zDvFQ1ooSrAO
gCle/2EHlyZI0w3qya8ClrW7O1CdNLHbQvciXW184B2gz2Mfk0ZQZgrKoqQ9ZihaNFrGV1dtxy+v
j/5SmgI1eFAkiH0AIrUwNLvdbiXJ60q7Io7Ip8Y28PJkepPG1iiDzINpVs24tYeF2yUftWZTZDAb
s36fFeQSKSJw+BuPHQ1rtyKpDRV6wZe8mUUa5XUmtsPPdeIXrjBPfvbBVQ+HluxxI/8hNbMdol+w
J86sW0o+bXUmT5/eLMNQPjRKM/zhiRThghElBodyV6R2sX3C4jg4njQc6AbDtCY9VncjF6pGuWyA
nE7VaPhHy+ch2E7DCQv6YJRnYONz6Y+m8O7i8XKRj/bqOpG2IBfme640Ot8yZXkSnb684GgAA5/c
GFgq0enuGVGF0xp1NzpR3HkiVJUi/ZjmbR5Y5uzczWQ4funFxcfX99zBoFs7BcwQOSnx+G5QtqOU
hYbZhRnrXeOvrre8rz3ta2zr7VMt1+pH68yn/rgWW+I2RqXfwWeD8wO7HATf7ZapKmOWAERAwQ5E
Y2GsFhjpxW5vOP7qUDB728lRflbbKUsC2Vn15yzujJ5gPR6MqCzt7q8+1XsLsm1lPPZp5y7UgNOk
C2ViT+4lHXNbBuvSOWXQGVapgl6JtY+xhDbmiy6b88ATda4/ue3SNIjcDHnip0OrdmE3zMb3gdPW
A916tipu4/ofryqm7w5F7z8zp+4hMyNgWfutmbdj2K/det/C1mmivFvJuSp1ckVgFog1+JqirDxY
Qv1IVUPFdlmQiz64VVyU19iqGy/IKGc9jVkvhjCxlRJuvWKtPrUzS26QmHUMrCapRQgSUgKKLWe7
CMlexYe5cIbssizZ18JSOnlR43gWgQNj5c8lHs0Ps5s10qeNPItH1MpmN6zqcHLGTosE1YIytL3V
RoN1LOc3/Pr8aWzL1gyKpSqA4w6qATRxyKuT/XYQvlArhmdJZIYxF8iX20+P0UdG0TF1IvSXkwdK
6t3HxaLm4iaagTIn6oWNJuO3rQeIaJ5t7y0KHjKqbTrUnQs0wXTk76eFOuoGVEoI+KlZ7NPCdHDj
xO0MOxJeLK5G0Qx3eKI2l9dP2ssokVHgsqLrBlCPlP124lKYaYaPlx3h/iauLbFziJhHiCPJTCpa
n0mQng23u7U6w+t6LhQ7gtZlB50q24s3AslWnSEO9Wz8/QSNqjwpPe1SHBRovt9OLxNKq6zKYkez
Idu7uafBLqQynYSaL98aRtlyM2hDaDftCaptZxu4AnR2ZMd6ERpxN38YjcQAU6kwHia6Tw5wkmDN
5jMG38GVhWQIxRYuaWRL9jgNkUivFIu0IyDtSrCIDlk1UzT3WeGMvyseTvHII2uCPkCTFMzrbilz
a3WsYrIia/Xae66X+H50dDXzX9+QBzPaNHhwWgCasekF3A5DZahMqqy2IpEqyWOR5fp1BCMW1Y1T
nzzUB0NBlcUEmVR0E1re3ffmkKKKUKVwtzNls51fmyCZOi+U9XpW8DscalNKe24G0Hu4nVXapVnX
Tp4ZVVZWR8qElGoy6dOdxqV4shkP3k4MxOiw8nxS6dxrWtIqbft0Nc0I32TIs0WMiGCaWG/VNSu+
aq2mIvkHyu/1r3bQjmIZOQUmNOnNknMHTVA1cgD8jA30UKl/NBNaabPkDRWO+TCKokVPcTQ/Ton+
I/eM7FNhgAvFWCSL5tXzEOaytIcV0YvQFmYfJW4hohVNEZpCRYLUZvzl9Z97sEbPpVByQ1DJlIhu
PwfZd0xOs9JgKk2Xy467IQpMYIbXtozT6+uDHdx5HtpuKEvyMcBDbz/ml0iULqznosBkRvhoG49E
ndadsigjwnl4aCxKOf02jQP5IptuMIUW2yZsux1vEnLiCAOxjldwuK0Glbh0y+xkVgc7+pl9Rj7A
ZwdvfzuKk495I0XGKPZifrQ9sVwSsfYoxnOdv76AL0NdLoKNfU/HEBmPPe4YPx9RGblD7XdptXex
1yUoG2RnWdYBe4NKPLc4UiWgFDCVuZ1RUzqzhfSnHqHfqDwonht/7IpE0opEuqTwM1OpL24j53vs
uOZ/y7pdomo25/sWDYh3DsTZR8+m/21lTb2iDiNE0BDD4qyRpf7gpGsXrJpiv7dEukS/u0BUXDZC
F71uUvZ9rtMbTd3b0tWRVKGVImT8w3Xb5L8ZhBYCBDJWh3Nzuzxas5YDYrx6hL/1CP6x7r7ZSVN9
fn0qLw8L+m7oLWwBON2ZPT3PLJMiR2GABsKqxZSJhzRY+54MEWAOasPZmU3gQXZ7O6B+Oy1lImLN
Z9uJdKn0D4to66hY0vLfqS6yh/QphbypDWNAR9tBzWUgCc/mNEK/aPqrxDaJ0NbxPuY20iMuWOaI
MMC9drLU719fl5fHjZ9Ju3FrEmxts93PNLK1AZHpONhNFU3QDASCclIHH7SHcfKhD/gjjAVdg1o9
RB3UDW+XBOsbD4AeVtRZohUBXMI21OpaC5Qmn6O4kvRDkIG+V2XdhUgKLeFYmEpgV011cse8PPj8
EKTxtyI+ufyLzeCRnEPhcSLsrcbrFKNRbizeWaH0AJ/JMMwTZB0MKLA8t/NNqlV0MZgFeksJuQvs
s2sSp4PfuA2JtSVReFn0KRC4WT1K4O33E1X0k+97NFViVOqUkHqh22/n4pdHos5TMl6AHlGaOCZG
hGkdGOpg/vZNSqBPTr1hVkgt1F1wpUpXqzdjoSjrJyeMl2m55pVTXV7fq9v/5TaPZhRY2agEbSoe
+/2jDu0MLUrfOIoOCE9Xm6/a6vw7pQ71Fl2DwjYV5YNODHAS+hwdkme5bFRayGn25X00SvtYNCaL
uErnse+s+NLFAttsrTob6uieAvdF6E11FOzVbs+gzW8ocuF7TcNchWNO31LTshyH4Z5H3TJ/P5F5
TtE2512PevYevquhmNwp8+REtr7U9/qQCV+MqXsSOhzOivt9s6jnAt6HDqO2YDquzBSVKscNaJhJ
KjBZdc3K6YsxN+L96xvlGSryYqds7VZiMMLHfdpd0IVU49S1o6WvK+TEBy9wrGwOU6wDgiQxpN9B
x7miM2pfJ8KDCKYL+udTm77LzMm9NgMi7ArsEZIS3EKkBVvVHFslGLtS85EMH98MOJo8pQOZ7NJj
2KDFtnxy7XEKh3UDmk7Jcu+Q0ARA0tTa97TGvMo2xusXAwOjm2bfrl2fUVy7njEWyq07fTHyx3pG
ROE/Umv7JGtbNBtLCJtSWbsHJKcGiDuT+/X1xTr6NhvXHzkMoLIvhMyMZjDkslKIU1qhR0IUcUTJ
AuwNZBEa1IZ2AjY+OsUb1hioOO0yYw+ellqTCiuj/N95euO3fWn8YfWW9q6JcyNoDN3GrBVZQA/g
2MkxPrgL6TYgneaRAQLS2N2Fc1J7Zudk3FKj1TwNM9rVmui6k8fl4LLAU5cXzqEbCYJyF+6BCJ4L
G/Z2NIoeIz1hyWtm1E+zNXcnp+pltkER85eRdm93WRpISYuEU5UkVmDo1YTTAIB0ZQWZ5ChYqraq
0v43iwhPhJBwi9n2QvoK3JW+6fC19Kxqvqs8qdAuys+w28+Q890J5h3Z9EsRniLr2MUKGV2qFPg2
byfA00sNnjmIvYHETSxxpCdGcr8ao3p1KSPDLcjmBx2QLDw8Ka7ljEwzqV4fampv3qu5gZBPOYqw
V7J/ZD/pb0BcaDAyrPqq9Zp86Ivxr1XAePM0UFdjXA7vZoQpnpQ+toNeAzSY5HEF/WpN714/ewd8
X3ICi+YHEmAEPHsZlX6svKwvSycyknTRI82QigwSxXD/FpImpJ/Vqk1Hq0jQ1sim5Z0sV7P1Y6vp
Ht3JlF3YIOx/tZcahBg6Ss2fRa/OZ7W8ox1Nk4g29daIpQVxG0OkTZpIU1LELNoBOSRVqYKpnvSH
XrHOQJyHQ3EbbRAuhPDc3fOXKm2WWJpwCISLJmw8/RN00vza1eBkTpb+6DbYlHj/71Dbn/8aGZVi
KJzUtiPFtpw3npPKqIvr4smE/BfNXiy/KbX4mbtz79tjkz5kLnHoULWO3wi1fRwq+4eAaXISrx1k
ixB9t14+8aIG8WP3syjUs7YjK2Cmtj9ZaSTxtV0955vmre9SBdSlqpG7mDAa0/y9MczXUU/fTBuc
fSiy94tU7m2t+qO2+mAx1LedowTT2p7JjzwXlvbnk/gZzj1POnf5Lk2nyuGsnaC+6ypKTKd2mJZH
z0rGS5/11OEx5olKvZPXBAsIX671dMXdqwkJ7MRlmY3poiCkfinKJb8qQphvvSFfn+zJBp7PA3zJ
7VX7+h/IIhpAfQtzcomNMRrG0wUckunD5zqDLB4g+DaGNbHlVlNhSrtdvqzNkjiFaUeb8tuPRXa1
j+LPGOaqWd3TbegDxRj1O0Uv1/epV4Gm9DKy97K0cLQnKP0vtidlNrpGPFR4pOz2AR6k85Lnnh2l
Gy6na0sUj/TEvLNis/RzsSKt6ioZPFdU81Rh/9uO1QgVXhQ+oSmKja06RC3E2pPrf/uuL7471QAg
eNBqwKbfnhpPAZEkeN6jLo2fCJqqT3aRNJ/6EdlYqar/2pkjryUk5MhY0U18fVGOjixpBq1JlMMQ
+tgNrk9jkdt5bEfkOkuoZdA8CJO8k2TmICCisg+Ie1t2BMp2YcKgxVNH9ZYmYY1NqhUP01O1iC8m
VJJL3nu/j8KCvIf6I7BRuqCo2d6u6MYmGbLWsaMhjZ1LPBtZ2OhoFr++dAedKIZBJ8ekqgas+Hn7
/3LdlV1qaMpEh6QqisFHBUkE1Iy/rnrjhQv//m1aEAFpW+vBSGoUft03rkKnfZj/eP2HvFxdfNs2
uzhanQ4X3W66rd5pdiImPZoX8RfZlh5YCvTsBJt24HRVf7JfXz4oDAeW/NkI8qX2TGON2K/ZlR6Z
q6IMPuixwR9FmT7qdm3+difjZqznesAvS0wC1dKDLahkxer8VIniZyzrs3Li4fphwUK9lwCT9szt
dhF1XFitDYB0WWDQuoOnXoxF1hen7UmqnOUstT9aQLBAoFeAkoJ73IWz2JIuG65Zi2ZH9n6Ngt47
Ar/q0lnafHl9axwNBegJ/U/qc/BJtz//Zf0qtUTjAmkuoBWVehkyID1q7+JB5cTFyVBHq2hv06Lr
BJFzv4qI3UJvx1mAfMc03xm1lA9t3MhLAoTxMZZVc7INt119e23iY0BWDy4d6ijqo7dT47peijSr
mdqqUtOaqEtdMpwvyQn78hKrTRkqcCbDWXhnJ+DlpcnQOkVueMI0ivaADnDxmd4lQosw+27vatzO
/Ap25smCHo/C1QLlEj3Afd1ixfS+0dxMw9FUM4N+oESCGsOZ0dPRDqGJR/KGEBLh6PZZf9khcmgl
YAI+26a/DhFtWfEwlEvQmE17MqGjHYJbA/U7Uh3QNrt9X5qIi9Vto0Vq3gk/T2Y7bNNBDxNqA34P
xfkkmTuIP4Axw8CHhw9PnbLk7dwaL6ftX8VqlE2ZG5StUjwpLjpGpppYfoEG/qVkF6W+gfA1aIZY
v6qNut6DxGiCtnLOIPcvl5qfQ2EYYRuCfnA6tz+nUmtt5MfiyNa5MKnUJosmHrAIrMTn14/9y5W+
HWn7Jb981LgjhYU1oUakbPZlqd0BcGeBo1aqlhfoaN9fH+7lTrWAbaG2iIYNcdnexatD56EsKya2
KZDceU08XYRWNSdc2IPl0yxeHgqGZHgU8m4n5XYVgJfaW5G/66r7zBJJVIHVvSfzPOuRHkwIjCyS
UURl2+2ye1E7EK+9XltrtFroQaOgPARgcvKTfOngKzEKjTKX3u8WF+0mFKvW4Nj6Glld2lCUF2/i
In6rjZ3N5ljOMFMv50TVDeQIjA+0A3jqbkeTQ8ySGbMeDbrRRAi2CMSBOuXL61vhGYVyey1TjoTC
/4zjtV4IoXtVUyYkc2o0DF1sBJM6x9/WSreMsJlQcfJHpYuLcBLxSjyLJ/djDp5aRklbp8MDf2VK
LqOVFOa7WbTyIy2T5GvZKQWKSdwVIRjX5EOeL9V0H1er/AMbCVvB5M/Llg+q1/4EzCq/YDiVa34s
h/WrdI1K4h9tWm+sRhF9mIzqqvhGPgnxLnUn8qdSyxsNFJPCdipa8N2zU39RxaQNuNBtRbx567GE
ry/TwccgT9YQpQfswoHZ1ZlUrLQrwx7VaO7K/q6dM5XkNE3/en2UA5jshqdBRW8TocEVZTdMSjwP
Nw8t+nhW6PVmU/q2qtYWFURkLvInSy5K7jdd6XVo1FPf9WGXOEuQ57p1l9Sx+TGzVfm5X4sY9iew
qpMD8PIJB8xBCIRWFFHXCyX0SS0yfa6KJTJmu3rcuLChMaXl27ZXwETANoEx3lXvsOA4U8F9uf6M
TIufqhuhu72vnmPcSCfRo7vb4mxx1QG1hoZbjSfzOxiFvA23UvBG8DT2BgSEeaYy5Rzwfsgn5GVX
JPHN2T6Bl768RthGxCP0OJDOBAV4e7ALfMf1hSpWZGVa9WDgSz2AUYSnOC9F9bNNU+dk8x5QxzYM
ziZCCPiH7bvN+5fnpRGtMTaLTlPdHEiMk8oqvta0otsHoehr43eKaJ66WU2qR6Vo4SmnxoSPR6Iu
teLnhuLal341++9SpuMTeXoa35nx0nzxqLKmQSsV6GUS3h3KWI2n+J7e0kzuYzic4dho+VmF7Ogz
0cImQgM+i7DKfgEbmPNGi7lJszZDWDZLHXkGnLbXD+PZKLvoR7Max23Ufo2Sus8ebdBgQWaX7smW
e/lI8mn4OBbgAgBM+xhrcotJQU6MLVdUjV+3meGbRbUGCTfOSf57NCEeewvVVtAYoExvd4ECb9BM
1ox913rTG7NRcOXVvLOi4uEoG8oMPONGEdktWwIW1MkWd4nIPSjQWeUUKkZ8FtEfnSHaoATZG5rB
2udJrdqW0BvNhRTQSP9YrbG/A9sm7moUgYLSQ33u9c1weIRQ9qBHhGwzLY3d2z+ttmgH+ndRCVD6
UfT6WAdatn5NjBjZb7aJP0tZBbNiVX/GnKp3OFjLOwd8nd8Ntn6N8yn5WParxOcI8LIyqmjAZTU4
mElvrmbbqLTI83/MXk2/cJKr375zttPC9UkwQat7/7DYnXQGtTHnqDW1KcphUjwOujA+x9as4y46
2CcR5kHjf2v/kO8Rv/CV9uBXAAGiS7f10pUmviyprn/N0i5+mHX1iz0beYRiCQQbhA+vRPglarjy
TNTtAGyx8aC3GHfr7PJ63274ZolzW537CYBjJf8E5iMgTtEee1/LpP2pKNRAaCpPZXUxmmn5UGlO
62B05XyvzKk807N4edBJpTbhN0IIsMf7cG4WmTUCVds0w2m6Ga0zPFmozoXlIvSTO+XlEQReQgVh
I0BTXtrXK5w8xUdIMNQ4Tsk3bHuGsAPucRLeHy0vxWKCFLo3NBP3ryXWSJ492mKKqCd/RtYnDsRI
O3NZkZCZxdPaWw+zM5mBoo/3Vp//TXZ/Bpw6yBjJzMhhtiyGNd2jDfXFckaxpFM0FQgqWVptYoun
J++EaTQ+pbSamrtnRHM1lEE/Ld1DnGPmUGdJH5TZaJ7cEgcLjyos+k701pEv2KNeC0mlYVSsMSoz
2/go4eaE01AnJ2Sqg50Eu574kKecHuDzmvzymmuNC5y+YxS0bxqU+JPuU7+C3PdVxehOZvTcZLxN
DzYAAVVKelHgCPYyLCsiGMT1Wk/DccYRyJZpAMDFxSVkctc5nGtTWX1LgeZ214wCX29N4JceWKMC
376LJ7MPPThfj/SV4u9W12YlnsKiF/fSjo3y6ng9NbS8bwzAq1l3sToHYX+jkdl3kICjd5dkFgOk
2D6sfmdIrUCiw0VupQZcX/kU+yvNB2Mqm8Ds6vhq9PS1ES/S9bew9denzOmcj6o545qsNn3VhbGz
qImPvnBaBejDD//D3HksyY1k6fpV2mqPHmhhNt0LhEAKZpJJWeQGxiJZcGgtn34+z+6ZyUDEDdys
u7mLtiaLTDpcHz/nFwdNR2pwp4WWN/lJqQ7Cbwa9fTMnVbZLUKHJdzrO7GJfFHzQ3lbSHFu9EuO3
mzmfqX9hCqQfXOx6SgDB0Op2YYJ9iN+Kxpz2mWv1wxvDy1vKEYZA6lAANht3Ujv5+gV1hhImvoPG
DHxBSvBy2Mkb88WqUKtCMZFFg5MC3OqgcxF+FeGADBCPy0cIyFgYdMJ9ykIr++YqaXRrlqPzYFJs
9ZGnpgQVI99dgfC4b3JHn/0kVb3PDWfiDSjU5A1lwuSV8Yj8Yg80nMT2w5JYw9GbqlKgqvf1cTQL
ZyeWxSF+HJeNMO6sTEczUpiB2i1d5RXhnA7MOCJ1wAKrj9qo6rhNJh0afaouYh9ByQJpKc3JcPEb
407seciW8y5FF3NXQKX19Tzv8RDUwcju5hGsvB8Jc8r8rjKwCetq/O9uKqpmlU9qoop8C2536SMQ
VkEmHEqsqgo7v00GlZMPUzP7te9F+gY4gPEjUSArdqtgKwMrJgZi+2MpbPHozHX8xsiE96R3dnOr
KWTerQ4HQEwymvI9LNr5feKUMv0/Ay9JzKTSd0tbGk+LZ24ptq/PQvlp3A1kzgjSYf2shr2YE5IN
FRbiEw7WcBENcUzLaMvXYv0ipRWKF7QCRJ5M03rVO7WKWw0lhqOYm+wR3ln7AP1r2PVxYT1UYWE/
IJGbHgSav1sbTobLL09G2TSuNuhjsnR5FK+iizDXEQnE/+WYWfnn3C5ZG4Y6Fn6Tqv2HCUepx7CF
tmy24dcqtRGOTqdx4wpe3wQWVzyVcl76YLfNs4geR2BLHx1jOA6LUe7ixm7v6kYoAdIf9c318+Vi
U7JkxT1ggB2S0/3ieEGqVYk7F024JXV/tels3M5l/MXOqy1I/1nkKDtlU3+Gfg2BABTgaUvImJd5
5eTDsQ5xh1UFjkFOmhof7LmJDnWKtMyEpOA+HLPmY6oWy8E0Xg2L5xt4W8qg0eOFAdX19BvsSI72
4PXHxQVEYMR5t1vqbusAvDCm8gWLtw4PQFSYVq3A+vFgf4Y9fN0iBRLYhjtIyv19ThJi4x6/1BT0
IotxleiVZ8jFi+kTrWq3Tmn3QCkyda8hiHhXlnN9N/Equb5Q1jtSDh0EU/YFaXMDbfrToVssYxpF
ROVdOGoBjoeCS+9a6U1jYG5rLEb7HsPU7gimZNPTUR4pL3ekbBrJKHLO6Fqdi/PDozSasWr6YxTP
PX5mhuZbVY8Ugof0tyaWovS59usPuNyTylCXwO4BjfVaU93PwqtuQp3UC9vNOhpGnmK/Zy4f67BI
Nt5il+aCBzj5RHJ08il+OkIDdYxQIPB9VEewCTbq+UETVcMB2Ku1Me3rQxjshIQLExRwRJBaXO0l
Xhlzj1N5ffS6Cid5c0HVdAynjbPhLEikGYubVQVGL6PFdURap1EaDnFZHbWmrq19OrfzH4bKKvCj
2XHvJrx/4Hfg7vmYTW3b+LNpA4RNDGv0fPyMq9JPjdaKj1Vh6/tMkJhCv910DjFQWUxsNAxeg7BU
CfsSbTZ+VXFRl35rWS23N24Rd1SLlIcxNNVfMIMViDmZiL4ZFG2447O6J1evYtfrz97YAihKmrjd
ZXbh/hzyVP1lmX33qTKNKNonQzsUhx6bDfQXB8t9dHtUFkAKiOlrrAiLt3xlJp8hVOKZp9vDII5e
aDkILhRa/2QNGhaxkZFKqSF8A1SRLx/zNAS/xDuMFJ+R77BLXj6NuhEfE7PWHV9B9CnaeUrsdjAy
qvadGUKBeWWgxfRQTZMxgiQzAsM/XXCZ22VW01rV0coFx+qM+3SbmMVGK+e7D9w7ED7yfxRHwJee
toL4ywwOOa+OAFibfe7pITEzvoFjQzm7cpRwD8xx6/5/Vr063fMSMyLzTSYPLwzmTlttywwuHFos
klBhDn6FxOm8L8xYMffGsHhvrTrDGTttxgTkMIvURMOxUX9YjtAO7jJDwojtOfyG2NAyHmY7nh/r
Pi2twCy7VhxNHa3esAntlCIWD5vDhOL/fGt7Tfx+hpWKybKAsnyI6y7U/QJnikPoCXQEDZIL005J
jAkXJKlMtScTjJaAk3cRFODI7vqjM0ZxiiCGpqKjb9QYoGJtNi2HeuyrfF8oefFprIzQ9tvaIak0
s29NSUufVTzDaMzsPypsfss3R/SXdxzHWrcxp89YppPh9SC7SS+05yIUcnanw1vUnZorVZuSrmFS
EyWhyJr3/fIuXqo0h0dRpr6uNkbBR7iD+67OU/LGRYvjzpKht3WrLkP5y+iXGEQcTGK/z9mxOzNW
k3qX1Nhts9GWjDfi0naHpKoQr0XoqvsC+s177LmEY5+nsDfux2Iu83fX76qz9AHHlQOmgDc7dnNw
CFdrVoje6NK+iY8dLs/wcQazX/amodTvwtlTgDm6AhuryvXg6WcQxZr9MFUegrMMCsggO/k8eiL7
V1T3HycK8e0//5Pf/yirGTin6Fa//efb6lfxoWt+/eoevlf/KX/0f/7q6Q/+8yH+0ZRt+We3/lsn
P8S//+/299+77ye/ORTgEeen/lczv//FI6R7bgAte/k3/2//8G+/nv+Vj3P16x+//Sh7tKb416K4
LH779x/d/vzHb3L3/sfLf/7ff/b4PefHdt/n/Hvxt9s2+178bNc/9+t72/3jN8Xx/g4gilORqJtF
SVrit7+Nv57/yNX+TlkKuWuAxEwsh9FvfysQ5xX/+E3jp8hHE1a6AOcIgfgpKKH//iOIfawAyiO8
nrGa+O2/v/Ddv3bCv+bmsrj/+YbhGUblCC0x+RVnZ20xDWNRVALJmDjtgiLS87dp9TnF/NJvIl0E
wkZeszO0+CvQ75/uqEfvHHXCkGNp92qtLagADSEHROndqN1c+lEzJ4Zfxa5+kHbr6B6p8w5hihsx
mD8wCWl/xSGyGukC+PXF4P+7ay99Cp6vhZO9T1dcSmGkm5EogdN0uvcFeuhxY1AZXgwWZ5R+cioe
uno9IuhvT6J/nOc5EPXc6TtdVARXSTUZuzIqhxsyHfHbUicDnmmT/aZWJuNOVUm6VW4xAdPOhv5D
46bV+2mpvqjZlhTCMwry5NMBTktEFrQvvp1fn3667qZxHYFzPbY6N/9BM5uPiOhMX0uzRlvHg6m9
s6eq/F7OZvG+qsdPGGyqD0WEP0qcF7mxM40ieTeoefU5qZeMy771QkDQdk9I4+XjL4HG960z65/V
euliYLGA+nCzs9q3U4F4j96gtqmNVEY9BIp9TxDv+WUHStjMiuo4i/iLamdhtKdAGHKJzJbwfCMm
Sfo8h686Sv6PB8TJoXL1wPn/8CiRm/vKUdL/8f3lASL/9n8fIObfpcu2jIUkNQXF9P89QMy/s2qg
SpGt5LLkZvifA0Q3/o45E3kGqgn8d3iKLw8QoLI8iQ1KQ+wS4zXnxzpg502ApBAPTgBelE7We66s
uy5tu27AQpMSWmNo0T4W+rLxLFi/QGQr0iuOa494kOjwdHuAqR4pq+VDwF/7YXVoTIVuaO6QalFf
maFYtySDxhfvzkopnWq0syFQKoheU12mMAZFso8V49XitxxRIBNQpJL+LYB8T5ty3TEzM13vg7JU
Ili1lvImH8YWT8pOVMHgeRU25mpLqVhrv45eY7CC/meFXTgvL0wdmVWE0cFLS5mb1ZlDHjmUMpw9
r0rdJheP1bcTGuXG1F1qhYQpi4OiC6m11dRxprjox2PIm7ZoqSZJLw6h8F5drJLH/YtWVtPWVqLV
QimLo1WKcs+rnXTxXDt7Q0OY6NXDZlMfRDLcINTkcX06bYXRV5GL7lugq6FH3aZzPpCUKTaydReG
jesfnQiPhxAko1WHetK7cVaZXVC5nXk/l1OI/0S7xVxd5z5Y7Vz+sKo5H0DXrRkhCEW5khXUBZFe
NLe1ZsKbJEN5S73DucPW1NkhVuDtsYveUt+81D/uakhivMKJflajqCYKL4ui64K+J/UBQ606jDxs
DtfnSv4rL69VBu45a0G6kY+ltng6V86iouGX61VQhFq5Q4cS27MptncIGDSvTJLIpqi2S34FSVay
cadNhbAb1LaaqqDWcudu0XvnNi/t5rF2rOL2eq/Oxw6SLKKp3Aem5HitmhoGpa+weCuDnE0BTdXU
HuIySjeSJFutrB7hRo35aJdnYAK61rgpzdS6n6J8qy+XZuhlX1aHYFcMwlzymFbI0O0LODO7Elft
o7LoW8a5F5uSwBVZvmG9r7ZUnCdzXkcRTS3RfGMJfUSD0oohC+Xx/i/M0Ium5L57cYsMoejClrxw
EJJOuoWLTuou1n9db2SrP6unrt1TdYRtVQZVAsoH6KODFoOiUToftp7V8pBe7yPkXAFB8PiUeNLT
/rDcec2rbhkkrdUEUQd/KlYxs4jd/AenYfZXlh6pEfkmkVoPq5kSkbIkkAjKIHNi5ajI0meqOOmr
J0kCDihKE0DxXlgLfNeD4hTQOIsgFd3nfhrSQ+WZ4/GVkwQhkOCNlCaZTRkjnY5c2SU6frpqFnQu
ppw2BPSfBmYnkOManOWut3W2Y5/bei6nPotkGKdtLU6VJrFBW7C19d/DiEC9NbGX2GjmWd3lZDXQ
jny1cqDqZGrXqv0lD5lcFF0WqG4qHhXbiyFbtVgYpHhELk3Rv9VsMT3gKV6/kR5Vb1MySV/6vliS
naa4ZFAMsTw4GL0QcEzJPTdA+6GAEbMBzz9btfI7GXTJoqDkdEbHQxnBirs4C/qo9741XWg9anZZ
B0pkOnsVyczX3tkQHMgk8vQEqo6E2GquTTTrijZyskDXlM+zipZ0hlvHa1ctjYCtRvkIShb1vFUj
6QJIPVXrLEjDrDk6eT0c0F/tN4bunNIqyRoueQGpNC7BKqdriSS0oSq9kgb4PIrvVSaMGSyBUZA0
NF1SY21SDbsKxuKuWPLpd8MQXlCjefWRq0n3hd5WH1wt0t+MRGFvcoOB8GtlGFM/H9rlQCqiPI5V
qZVofA/V02v3AfAasCZSYFsafMuD88Xpq0MxQSDUpCCSoQGR94BqGkTFN3a2PPNOd8G/ysUgfEFI
8QA7bUWJPLV3yb0GYVOFX+cKeno5ztFxHuz4vhma5k04zr8ctCg+XO/eOQEdhj06BcwP0GIO49Wd
aVROAcK1SwJHiGRCgzIxPljLbH0vq2aOd2PvOPhn2Mb0NCdqWu7raq5Ra0bAankjU4PCD7vW+5ZO
bv0tEvY87VILZe4tb5jz7cfbgvgOoSKK6vzvdIBAUmrjRMY4AIpoAMhPvlmiwIe7y+fdvBj9xrEk
/7n1fCAPBC8AfTA24OqOymQKqlGXJEh7aAGuBy2cM6r10zLJFd/u4jCw08rEoTPWnlzFUV97aTEr
7EmZe5ZSGWc0eFyD51b0STCFdnnoRGfvcJVIg43Jl5O76iZvD5BjhOwuijqrZYccoj3GTZYEddI0
hZ+pyI7aKKS+b9vJvHNIgN3NsyY+LaRwdiVuM7djPYTmfii66Ragh/f6bvN2JDkBTJdjfH3Bxegj
amVlx0Gbqyk7AEHNJu631tL51UYVn4BAqqByZ68lr5plnpYezYigF8p0IElZHbQEBNn1wd1qZXXo
aXE49xV3RjDOTn5IudR9vUg39fHPAjeIEjwcCQYoBJAUXq3UkKSe28+mCOYhf+sWqvFBxFGDPZGg
+OOjr963u6qm5ugDOIo/ZqVKcbjUS3F0wYfexkjLFfzS03/q7Kw/q8mJ3VffMnyiizIUySMisDV9
pCtjRcP3VQQJIgE3+eIu78zMSA7Xx/vSQLBTWMomuQHWz+kJkdaLFiVYjQRxmo93llejLO+RICB8
HzamVm6L9bYBcwPkBCYDKXW5rV7cCWLMWkgYnQhIsfw5Jc7bNjZRWu6cT1UVHhNX/+N6187BpqQI
yKug006WHomC1T0tXG1YmqkQgdLVaZD3MV5fcRh1+5p3/FtNW8ZAaezufkqQGlqsqADpYIh3TKX1
5fqnnI+yPA4pPMAUAWiwxlyh+agilBaLoBqy5aPtJtpeSIUMA3bAxmFwfuSfNrUa5XIxOpEMNKUT
Wx8R6E9vLEThgin2ojd2j57S9a5ttbfesGY7qHVIeyqa0Ee7rIyfcZpOO8owiDUB4tu488/vGGZV
Bni2i3MUJ9LpKkoIeDpPLUVgiFC7qVPVzPzYoV6Gt+SgPSiUj3ejg558GHbu1ywJtT+vd/jSsmKI
gQVy10i5TXmEvVzHRqrUmKaIIKr1+qkBrfvZodK168PQuB+Z5UPt5FmQzWZ650Ug2XtXoJJXDbfX
P+TSojKoQ0qHGJJUa1avmErHi7JGBNOoKT71CXXXD33jRzZwnb/QFE0ghUe2lDfoaZfDaWi0qIxE
gNBBimY6Ch7pPLu7TK+2JIwurSd4IKBtMZ2Wt+xpU12ZoKGYOVFQq0LcGWIaD3kDLTqZY0iAIks2
1tP5hQM3Tdb/pNQ8B+Fqv6TIk3l1bERBuojyvmgG7U/VKba4FOdnH63QG1LNeGgipnXaq3pKqq7F
LTBQy3D4UkH28PvI0I66M4jdxONsj4/Wq/O+7A7EKyhQEpTpUPBPG41IwBBvFlFAGbr6sJT9+CQ0
Y9w4AM4K4irNoDDMVYxDF/57qx2pKC7q8UoSBUtm5k/pks4/Is1s7yhCho/6WDt3mMCKg1noFYml
pMBd1pnewUXIpTT/Fq33XLFDfg5hHQbf5N6Iz057LeqFAyTJGWrDK9+mRHCfC7Eo3KBtjVtGarxX
3cJqfGs26l9lohkHNZ/NG6wZk4dKj6Jbo0jF1t13aZXZBnhbQNaUkNa85lzVRiVW6ihoKs/4parF
sMvtAYT59X16BoR8nguq2JjMIirMW/i08/NozK3diSjoKU39UeoVhuYNWDUvX6z7qrfL29lrxK0X
tQo2AVX1tEzztBUpXv4KyIrgypGlgEB4+hWsBa8PHQWJszlZfi9GHAOAK/b7TmQtYqmdSx7YSzFF
SJJHPOZAZMVe+fv1obgw4uQdnsHtVMdYmKffMDgcWaBHlGOuOumT4qrWwfXSZmPxXzitqOJJRCbc
QhbcKsSQ207Yxahg+9p9VrqpfYhFfixqa+L88j5c79KlxjCyAU2ryitwfYgYMXYY6dApxylJQQLy
4jsQT1hIGBfuPaf+lu3HpSGUGDCOKxNO0DriF14CFSHr6ZzhwUrR0nGnxE66Ift+sRXKp9D9n/mZ
qwO4L9AwsPtGOTp9iWMqQkXHJJy2cjYu030afJLEpMRH3GCzP9aoxgit6h6Os3JMYKU+dNXY3dfd
7AVDW5p/OMYY3rSuOwS4f2xJUl04+k9aXi0RaixiaWr6NzRW8i6a3fzgtfLUwaMZcbx6vAerE79+
UGVFCTgJLzXu7VWjcWJ0bUL6+wi8cArUgVM/UcY2uL4gL0QgLEaqH3SQGVyrWsUSom41WKZruZ3t
pmaJdlbp6T5uyFvwjEtNcY+R0pO+mGew9SFstGwUjXcUYnA/OWLy7hIjaaVH8ry/3qszWgyHKEEO
VAPSbrwPTfktLwI8vSvVZkGu62g3xnSc8GIFYBYmCMDEk/rD0MbiuCRq/NNO3GzZTXD0fpSI4mCC
rqaBY6fDHqvh6F3bG9BlkdptNB8so7IDtVY9iMJy9/gfjRsqSs8F+NUKR2MCXXPkt3jOrQ1KVF42
oRPGWGynWfVoZmMbBotmNEBD3RwIHQugF6ihOer8Ps4WgI+eKuIfqVKm7/XUCt+J2dFjv8P7EiIK
846mAlJeOBePUR+9uz7GF6YTzC8PT/TQdGSZ5HZ9McR9mUaJR5nz2KtN0+8dXZkFwUHpPYZubh/+
QmMSviADAjJDq/lUR7CTTSfNJ3H1ectt0d7q+jQ+1NMSbszCxX69aGp169Sp19uK1uNAORTawUOz
AnlcJTs4DajW/7deraK7eRjDEJ8h9ygw+/qIrIV641CyeVOLftxo6sIRLW27GDzOaB6wq/AfB15r
mGa8nzurW3aKcJeDN0Kuu96hy63griMVDiRH5nRNZDQ/Jw1jRw6/972iVfxKFFtaSBfej/Tlf1tZ
DVvqWouKwRJufUNdf8bMk/p3qJhvbNKwPmlK5EtQ07R2ao9BJOgtcKx/oZsEgZY8OannrYKj0ck0
UOfYhyoNSVHk+mYf5W9r9xdaIfQCw48JCFSf08FcFi/V4rRizWu4hvI7wYjm0Ub4c3HKCA6k7TaF
8DXU150TDFPyAsNq1ftTTHWEUjXG99e7cnFP8dKWdRD5UpMf8fKsIIvDg5OzIq5781EIJfs8Kq4V
tFW4lXPbamp1UpQNHgLgrDEkTbv8Huy6F3TmuOySCXT19V5dGjqAEZTEYPNQR1o1lfRz7Q0Ry2Cx
9dSvezfazwmQ4eutXOoQmAh5R/NCo9J6Ona6PYh/+fwOagT7tEvau2ku4r03ds5GUxfiHPqBWS00
LKpWa6BHWLTIUQwJ0zQO1l09x/FdBmbtBn0Bw491t7kfClF9ud6/i43KAigLHbmtNXNoQF6hGFIb
YsgwVgdZB8Ow2xzvy65b3pI37r71qRFvHPIX4nCEZXC9w70Zy/C1sG/VeM7gzqz6Kkntx3wcjaPu
KtXBAlv74Ahjy6z5wlKR7t3EcbLeBLj2dBKH1FoqtWMvo6xW7Pu4K/dWOW7ZulzoFcsQe0egirhn
rW0tVT2nXFTTq4KnxF6r6mLXKUkF5z15p2ebvPdLaQPak8JFiJkQO65C1ATGXjMwxkeu0ySnNKm3
T0ZfKvPBQLgo9fuM49GsjOJd1OKoVcWypDYiVnFfpJF+qxCubFxAFzYL3oawI6mn46y5Vjc0VMRB
EPZHo7sM433Xka8wQqqkaPn+lSklKic9gf0DfEH9dEpNUJpNipPBsQL1/DQgWOyb0eBuZAgvLRxU
sgnOoXnDdF3ddbZSjmrLfQ5VgeXZq0m+j/v21c6+9AA1lWc7UpmOXC3PqF/aJExopQItf0yc/vuC
qm5wfaNf6gqMKwxwSeifI0XwT1OrDNr1MW6T5WDMyJ422Dq8/tbkKuNU5iXP+9mWX/HiqnG9RY+z
DFsHw2uwVtXxGhhd0W9My6V1BhxFkuuI1dnTp60YmpI1tmiR8m9n92ZUIu0uVET+xC3e7K8P26Wm
gFqBDpKVO0QmTpta0LdBlgkN8pGHYsBjxwU43vfHQqjmxgxdaoqyjjS/A/EBf/u0qVRog7NMyOqb
7tQG6OnFu8LMm0PUoodwvVeXUvCUkIjiSHFBHlyr6mlaAlMDnAfkQes2ThUIRaVyIEH9u4NkERYU
zqfCQ9CvLlTOjFb/Nnb1H9e/4WJ3gZmwUIh7KAecdjcc4zBNqQNyfPUFNmsuGb3ULA5NDfHoelMX
QlYZ/sBfcSS/eQ32sSa3S3PEAo9tpSv3UWnpWJjqvJdCTXuwYh1281jUB1gtw5Nbt1uCKZe2HiUG
UI7Uu0nRrE6RyOtSmGlolmfYAvsORga7gbNy4/A9n1OpgcLVQ14LPyVeYacDWuKhPcdDjbA8fhP+
WMRhgQxS5vxUkLy5tzCC3Vco0hyaMik/9aM5HOOih/yYLDAvrw/4WY/5FA5NsDLAl6TG9OmnLLWm
T+jR2cfOVfN7046zO3T8vlxvZH3fQuAmWw4IBvSvDKHXxybM0sqthyGAr1o+tMTRu64r6i+Rpkfv
C1JiW8nh9Yp9blAS3xAJBn+5fl/hpJrmugZPwG7q9pCkGVSSblD9omnbw/W+ySXxMhdBxo5gDCkn
IKPsjXXt2hMQX/ViGahdm/Of5Ax/Liq+TXkT1Tep7UY309JO36+3ue7ec5sudzHRCw2vN6Rw5qLR
B8bTzBp9v0QT4jaidHfgv+aN82c9dSSGiNolZRxBB9pbhS6WmyiRUdh1EHLM48cuLalKlfUJJM9X
7MLbYESsDwDZHmlmkC2ISfP/qx2oox2TD0NfB1NhtGgR68vtECX15PdxOh00gWEx5V37FjlN+57y
L8Zc18d2vSGeP4C3PxKecmuu70VEdjM3hBYdYNrjwDzlAPZzdcq3WMfn6wbJV5LmUFCfZUBWG8/t
UX9BN6oKPDeOil1V6MOPyR4kJr4s4ltX6419DtAxuN6986VDszBxJF2Ha2UN6MHVmocN5YIgHbJv
+Iolu6aqPy6as0WiuTCOZDFgBKE0AGJtHWMblTsqtTaXAZQ/6zavobLOkTLfvLo7EAmeFWehqMIu
WB1f0aja1dCUAYjM8ctohMotdYpirxZKuhkzy2v9dKuDu+OslBOGvcG6yFjUoYG7usiDqoA8sINW
HNdPZk+q8QB6JUQUZ4TEdkjF5Eb+OFSQazTm9a2s05H/DsflDzZuNuxmNZzzvRh1M6gqAz2oLquc
O7VN28lPRVn9YZVO9DMVQBbJFOZhd7/YLW53GFT39i6nkvcTfYj445g3E0Ij+XwYsMp7myZjgykV
djTIjWZNkQejMy8R0AvEdm6UajE+q107lkFrzc1OISrcz6FmfKsNnrIgno38UNm1+j1GPOSXMpvq
vI+6LJxJu8EH8oupGW5FrczaAXfu8MbEmLs+6FWZL/iJO2SGdTOCwocBSrxxyJ4vJkYeaVWWEhQL
6vKradZS/K/npAiEApHTdFrNByi5xbU5P+tcCpbw5aU3q4m5ymkrajmrMSjVPKijHha61mH6ZxvB
aGrRrlXCLU2qS53iDUEOkII8uexVwDolTZUWUVwESjl4O+oA0TFLN73lL3SKdwrib57BocaT7rRT
i5YmSy6sMujtFEGaxdglqXnTdnnij0jP7a/vxwt9Yn+RuCLbQ3C8hqxApXYsgrYyaCZ1eTK6cj6O
nvpayC1vPFR2iCgIElkQjvyKF28XM0RETqu1MsAH1nwzQqL9bJTqliL/+VFJK7zbEWxBbefsBMvm
AtGkzoSGsKjhEXYUCW4Uz4MpN7bIxJeGjdojuDR0T+Rz6bRDiWrVaaqoZTBUTe+rwAIp3/dbWl+X
WmF1A5QgGQsZarW+FVLbVjZlUDjGUdvp1dJBRlC2ioCXFhy1DoC4EmOHP81pX7wJSm9ReUUwprX7
u5hb7dDPnn1IvSHdNU4dbjwxL/WK7CKqxAZPPzDYp+1lvZantb4UQY/X2dF1FLHLcYl6dVhA+kYm
FiAwsuKeUdIvltzUVzjZjFkRlECODkWbgem3S2ejlQtLTlZtiLY4h8gYrWYIAG7UaHjBBWIcUP8z
i/ywMGzgULtXC3SxiXhTSn0ualNQF2Qk9qJHVdbFuZJwQZNR7Xw3cQ9Wa3yhbvxHI7I/82y4F33x
oZy9+ypuXlmzfW6byiMmFlL/dB1kjU2YjeQdysDrI/S5taECiFpsdfHSaJIkg6lMGYS0zeqA1TkW
29AsaaVswQl3HLA4NTzFbrN17J1Hrai64A3FU8qh1OesxhL/dluBKFEGwGHEMax7y3dbow/CrE0e
jSXSdyWwjxvQoNH7OjO3DAUvbAGCOpoGUE2Wbc3SwMreqeo+LgOn9OZdo+jWkfLoa0WF5aSRWyPz
DQGbKHHVSUiIuWoNMJhEZ7XvkkUB+x1jM8aTnNDBL1L1tYbyzy2SeEYvlFccxO/TJZpqeaGgX1oE
WTvX93bZT34VleZDoyEi6RMM6T5gh3rLuuwM1CPbJVOLSCzLht24ujOtKWoLJRQcYRNG6WEfK5+i
pkjv3EY3f6DpGfsEfca7Li6aO50g/XMP+GfjYS7bWAWbwNsJnXkiyM+Rx+yL7Rmb+aj1qpcHWucp
d8mUZA+mSia8tTq4pYk+PAAU2IIeXFhIQPfk7YC4G9tmtWMgw3fNiLpc0AAou8GQxsMlMuo2gvaL
rfD0gbgERw0+3KprnNaulet5oGKo9rSIqtsrJB0O10MRec+sB1Cm2+VaZR7Xy1U4TtEX2ZgHYd2h
trFU+lv4n8idtShZ4hY3+kktFL+s+2h/veUL544UWZOIbLQAYa2d9q/Lez0xmjoP8grBX5U3KgJe
qLAvurolcXgGAWSpwgFBj4GFStlkXRXiv4IpGqs8UGz7B6+NN5bSPXSxt0+y5p3eDTf2mHtEFO5t
Pdf7VEkOtRHdNFX55XqfL8wpGWuyoeQoJThsleLRizoqOi4tGNYNJyAqIX6XpsvrVw70XRIt8hGL
l8nqCDISaEVZtMA5NLWYaNmwjpHdbkGAL0QwDCYvDgl9Jr2zakWdmlprc3DNJoaeflFkyq0CFA2R
ksjHUu+1VXKmUDLsWKlEF9zDq6Ezwknru8pBDLOp1H1WF81XcxiXDVPdC+eJfEFJ2pBUz1hrNuZO
NMaGlqaB5aXTNzHp7QFP38Yvp8S7y+pBu0uGSNsiiZ5ZdsjO0TPSf2gyAApedU4sXlIIuBwBMNVy
xKgjzYIcFs+Nk9ldkCTReAjzWX9atFzbw1OgCo3L8HFsTXunWG62i3i2YrFXOxshyFlRji/jKkMi
QmY8CAVWszwraP2Cfk2D0igHP1FCh7d3gUmD6b1xzeQxDOP4qKvRW0fkb5JifMxrV/cTa/r56p2D
2wAJUqJLouaz6nhTmIgyQ1xT7E6761uvRrW/HzZOwwv7Uz4ybUp+Mq+2xrVUQzf1VqEkgVmDjcuw
qrkLO+vH9a5cOPhI8sqplqKK5JNPD762yNzKnO0kCJeh2k9CLDuvhTfVe/1GSxe2KKUeKZ9PPQ6d
j3WgPAHJXZI5CexpSXdRzPnWOhGzR+S/fFmidOsxeJazZ7lAocJDiaQ9v1hXJtpiTLMhhgnnLnF0
h4wnik55pMQfxi6ygsqbsr0yxc2+zVzPn+ZZ3Dcz1t+LHecbK/fSVCKnI4nGFsHeGokiI6VJC/Mk
0NShOSxlruwUUJ6vVJiQ/ZWK/CBiqcVzkZ7OpeuIKBOlmkDJLaNjn+PA6AGy2SMJpW4cTecdgsJI
lCVvah7Aa5FCdRbm6IR5HsDLUm7NcPqjHU319vravBDU0QrvAJYmCE7wjqcdmtU6STrdgMqMD9KX
ofHsr3Vi4VasKc1TlQvtQctNl/uk0e+cAu8ezU1fWzgkrOIbSGIB2yeyW28Q3kOZjvIzR6C9RMdJ
H6QvhtX6nelsxc6XBtUhY2bKSieP49UO6Uds2FpsJgK9RuKrnHGpIsx8/csD+BqhDmY9kqi0hr97
lWEVtddkgUhD4wY3k+Exg/61sRYv9YXgBr1sMHkQPVYBlRmlDOkyQjSqyo9o0EdBGObKRuXh/PBC
4eRFI6ugX+hzLNKZRtI4oRyXuGlQxbbYQUvfIuJcbEqapSBwy3txXT8uoqUvnWbIgiFSW0hMdXgM
gTj6/TR3G706PyjpFbASzn55XKwPiwVUyYyWGhOEMeJdW3U6nM8yV3dZ31TCzwrk2q9vtPNAgxa5
Y8guEN+DlTvdZ0nYxF6T0CIW5MaDQ/Z/Z82js2/cUt9JFZHjkBivT5zQqMT+yewZucdVmJGmCYk1
tCYDe4jHu6E0Yt+BRMClMG8Vbi4sRkgQLHjORChH+iq/5U7jsBSFlwZznI8PWa7b39PaUV6fEoTR
IYth0gAJ6t2qR06blwhqGjRj6eOj3pbt166I8o1T8cJksaO41Qh2bd6bq0VPlMsFAwQpSMos2omq
1m6R+tOmHdRf7WEcYns/NI67gSq72Co23KRlpIrW2jkS5l5vz/WcBhEMqmNtGvVO66bk0Q5T9VhG
aAgjb2oF19flpXmjjxSCpGHgmV4G6VBdZknSoKu04Sb2utD/L87OrLlqJU3Xf6ViX7eqNQ8dXXUh
rcE2xthgYMONwhgjpeYxM6Vffx5R1edsLztYh77ojtgFOC1lKvPL93uHPhC/66TFDk+IGKfZxkGi
zD5Z/bxK1xrbqTyqtc+udZdWddx6sj2zI26n7/PL7fNhth3mL+jAMuW+qzGkO3pTWFz61F1BrKf6
EQOU8kBSiH+sCpK4k6XOwytnSs9l/r4yg5xeAWwoCpFtkT4ffySiLc37tDiujTvdSNyoEu1mfaIl
AahydIdLo66zT7+ewVdKdrqJGPUCT2B7hWjy+ahiXOqi63tMFzwp+j0HTXQjuiHgajY6P1QYDo9y
MIM3NOkkvruFvsgNwz76KPHemlhNn1lRr2zjdKR+0iJdqqVTxlHN3mlroyuOyK9Vgi6w2jfYFe/6
3MnPfKevLF68JjYLDhYvt5WT912H6WJXmksCC3uKi7wv900xn2uzvfZAwQaWuLACUdmelEjYDg8m
mZ3U72WO6hjr8UNjFiGZEep33Wv4TrBK4UvZ3GrBTk+3t9ZMrd5jqLyPvmZ+2FyZIj8nDXptlUKQ
oHnDGYi//8l9ZNY5MonQLo5OmAqYzb3ed82SXbv5YiR55vuXUBPP3RRemyogS0xswIQBD05eYpHW
7Uw6dYEAPlUxGJt6r2Xbf/z1t/DKuU5vikN2Y9cDVp7sM3hwpa5dcwEKPKHelVk23DZFigfH3JAP
PaWOd2bHee2xWBLYNFDvgbxsO9Jfdpxi6btJZgMXeasNj57hjgdjMc9Z6L1WpW8kUcymN2dt+ojP
h6kMs5ZuKYtjVEl1ZeZKX6raIrelm8vbLENWTCFTXUJ6Fg/juIL/YCPfJr9+ua98B7xazMCwcvpp
Cvb8l0BONjfhmrHPhKv7KTIKEfcm5gpDKs8x/l95rXxsHl8AD71Vac+HmtWsdFgv4ti0ZvMQCZfV
OUbN7tcP9NooVGN0ckiF33ilz0cpbCWadikxNDGsr30NgdAhCeX3t0NYO1jN+6x99B6ng2Ctl5VN
Lo66zIwEmEmSTeAvcW0705nneW2CYAFAmd6I4i8IUPWqGn/ogvxo5caXPtPpTij71iBR83+xEsBX
N/r7lhVxCiJz+nVyCTBPaQM/S9plNPd41uexlZ4VFbw6R1vwpLUp8l6gji6uIIj/8cBecGGOUQc1
B9fIwv2vV8IrhQMuSfBjyYXDJvzUQbcYPFnbZHUdaUphbQDBPxUHrNz8cY/0QO/V4pOYm8LGWGNV
oUOAz2F4Z2QuLzYv7j6047Y2A3xdwjeeL8eN6jhlI98Xlo/tOyGLMZGQTGPo0MGO6O30d2HjbTyY
5xvUh3riZ3rlX/YuQtQGDFub4iiDoD5Epprj0J2yM+v/xQRSQFJWEluyOXThmfT8qVwfp1ku3OJo
ReqxN2a5M60hPXO7epG0uZnkgEFRcm24F6fX81EAp4E0RS+OBlhCFy9ihKBg4MtW5aPzPhRReeMr
kmVtdzCOQWHNIq4Hu34b2PjhZSPh5klkSaJ7xgxL7h570sFReq8hFRLVZBi7QeRekvfzaiSB0y+3
xiL8M4Xci893ewaoAZxc3Ne4ATx/hhoLxMGeeFMu1v/jru9hT8dt6Fci1hS0ZzaLnzeyZ8UyfsPc
pTZSOGcXTvbPh3OFWxaZoXAPsW18CLKlL/ZhCmR3ZYKdpFdjoFo3rgYNBT7V/fdhXbKbqFUt7ipb
xG+YWuEVwuLme+47xrFdbF3HY+a1b0lgkTd56Wb7Lpj7N8wWfVC+3FiiWk0aZ3Uvp6kIj400h4ta
uc5lnxoPsH/Pab5frj0ecSMUUx3/dNB7/ojCMhuLNj2GQ23l3SzlWMSl24kz39Ernve4gW1BIrg7
mLzTkyXuF05mVZgqH1NbRPG82gezs9/n/QRBO/o0zvYbN0hvsYyrYrd2D9yKLyOXSOW0GZK8WW51
I+9TCdKuTGXGgxoOfTU78YKlTOvoM9DHy3cCIgVitKVzUDKfapcQJ0eGS+fr4DZykXHTujXxm/Ns
nFlfL3czxtkuALAZECCeAvhZia0DUveQ7NvV+SCCovnWAkPXNI6r+v0KJ/DMgK892CY/oNMGNYlU
p+eTXY6BHmaOhkMaSeMyKrh3OTqvfrfgo/jaWu+b/IuOgX/y1XiRCCWsNaQb3aAuSQESu80N7n/z
LBAXKNA3NOD0HuA7LaG/Nc9STEv+NjN7FXd1Kc5cn15uONxqkDuBclBt8Z08f2PeOFWugFF/yMhU
k7vOrgiVyUfllPHUDOeIEq+NhkEMXwiUIcC3bcH85bjJQ7uVpUIvMfVdv/P7PJZh+9TAzTjz8l5Z
eVvtCKyH7dfWT38+0ORkU0ukk4+OLVveqL7iwu8E3HSkpz72i39ul3l9PJpUG/VuE849H0+43oRs
DnlEvVbTVzXjP0nE3RJP+FHuVWt5n35drLyy0Dd5GlxMqgTIxCfbzVo2k4XTlX8I7cl+k+ZesQeh
0odfj/LqdFF4QZEM2d5Ob72IyyMMvbanciDO5NAxLkZn0bG3+Ofk+a+9QE4+tumN5PUi/sRZQsz4
nBXhB1jz1br2zjupoemu195QdGcW/cu3t9UK+LDRV97YeCezNQmvbZ1UOIfBXvw4HwYmShnO/nff
3taEQrQD9AoUckqMa4np0wxjH8I++rb6pZUQeh4dBnOuzqCGrz3P5kZGLc4xDo3x+eqbCNBl/7Ht
wxAZFfR8j3D7rEp/e9vjeeB9UoYzTfA4no+yOJmpssyxacIWRSzK2fpojNZ8/9tvjb0Og2uQSIqS
U0P6CFPGvE2VfSAzJj3gkULiWeeZH0bbS88M9cprg1WAJxZ9S47BU3rB6uIR3IbapsrvL0fpem/m
OjhnjffqIEwOFHxicdhmn7813acmzr0M4lfNQm+BWDuhjHM9rZcA4FZ3bO1egEdaW6fYeyMrXE/r
2iJ4shnuh3yCkcHRMuV3hss14tZK1YgHq9mVqLfSpjPjDrFxdjlkVSXAJVXe0pH15LmN8eXjsx6p
+7fDBTT0dGM0s3pSAkXHwc388qmCb0j32+zP9Elf7h6A9JT84D7A2C+0MVG91GPlNSYvmW5eGC64
r2fVtcx74s3qajjzZb86HCJH+rKYv9LSeT6nZkEiMqwN88AHs142nWsfhI9bUSbrPNYEn53Zh1+8
RN7cVm5sjWcwhNOdRKbCHdzG9Q6u9In7IXJsb67ub5N7GAWfCPQvSN64gZzsIuRaYsk2E2I5LuK7
K6cgGcbFRU8/PRqGV5+56b72TEAiXDx8B5DnlDWgO1GM/WB6B925VYI5e7fPIqc6s9O/mCmeiQ4R
tgCwhjc4/vlM9ej3RGe47iHK/eyoI3oOrlzV5dgFMCbd/Jwx5YvQ6J9yVEqbTdVOXFB4cjBboz/U
S5O6B88poJKv/Wz1JBnWBERUSmGShP36E10QI7/ik+vdGPsM66oPx3KN60pnYAuusPRuUi2eTXIy
I3mU5FX+IHS79OJIB8jkh7STbzhGekISSSKUH/Rgmx+DEQvOvbS2K1vjWfJcTuNPP9xnt8VNakuB
wwrccoZOU+rFTANsxh31UPQpPdlulVNKZMhYDTyni0LHdbsuB+S3sXQf18r24n7I1CfyN7xilxuh
+1GS0Puxgs1kxWGuJmtftRa5m57ZtxMJoxN860p1y7mW4VaRn/7mXAOhqYOtI1A6OfDnggcrrN49
sN3pzw2Uiv3SGP7O6RAIYpIUXmulnTOAxMs9mfeFixRNyo0rB8Pi+eKbdbiaQcZtL1vz6qZdZPQm
wnfjTViFJJ31pEbEpd8qwsM7g1B5fsYBWLW9cdsi/SYdfz5zSX3lkwMmgm2GXJq+wqnfQGbKTroF
8vyoyd2bBc+l2KyW8XfLBJ6aH47fCCj1SyYH4ONEqsyEHcbkLteu6nwwwcD+/e2DrgX+3lgRUW+f
8h0Hxxa4fZTuYSF7I/Ekntezyyr7dTHyyvYBMWzbEbeoEnjWz2ewAD4yhQ6dgx7HLEzwUTMgzRrm
h0kvzrUi6Pf9rwd8ZYqYG7RTGHWifTrlpugyWKzKoTI1aMjGkDr4oKdoOPPyXvkcQtuGK7qx/zkz
t8f+yzVMNe5s9rNpH9zNxTuyGGePsZpFNjaVSizY7kkO9KdPv364be87+QpxO2BtmGiPuaafvE1/
qVy8NRdKIUtn8bzo6r5QOthb3RICDabzvg1T8y4Nlx+/Hnj7wS8H3ppOSDp4tyewQG8FeJQ7kvrY
nsf9JOv5psSH/nKZfevMN/YShQRzp2olLBsd6daUff5uy2EWHVlK1qERJvvwkHdVgtHayFPrzih3
KdDlY+4W3g4adrin2T/v/SIo3ISQ5WmPc9xwBQdm3U0cJLDN++GqynJyXoIJV1+DxmM0t+JNz6cR
54tdk1hvdeMZcP+VZchhCfGW3QISxKmMLMKDy2RqrEPkDf6FocsiSek9nfm6Xh0FxxD0hBvZ59Rq
ZaxdEyBqsg6GP7wbxjS4ndLCOrPotrV8MveI4dh8UbxzAJxKF9sRTFibs3UQxspWK+S3qKttTMXk
5TICQPx6pb36SBS6AY1VII5TsncjnJyM5846TISexObkBJflShjVr0f5qac9fShqDC5JbIBbkNLz
RdaQAzSQX2wezMZrvASx+fCFEDGQVQCl8JtR1vmnNrcLkWgHtzYgWa3GQyXBeuOsmE2kjqE1/ugd
nXbxgLvnkxOM64NKB1nGmhBMd4/EYSCfcnC9KhmgTosjtnacWBVJtx2+2pH/4NVdFJF6u+Bexv9D
x9w6W+4u2cPk+gqSor/WKg2/k6JePFlc7O+lG6qPejJIU/YWx/1CQkOpYwTz3mc3G5EEIGuZrNhE
hQdh1Q5hAVZuZuqkxtH2fVhKM0yIL6HDhF6z/VAJVX7Jhl5niePWtkyk2a5DYnWhbjYRTDXF/OKL
t/+PsA2CPBwb4lXTqvBjP4P3G5tt2Hw7MzUvlhv0UPZWph5CLC3o5zMThVW3wh8zDxZXh72tqy7W
hugIg9LnvJpeMshZZfhHoIXhEw1fbDWmNw/luPbrgTpSNokyXPrCJp4EsVXXYrjUQyGNpHTyYt6l
zuwekbvBqquKrqrwSlH1m1k06ZwsVKbDwS2b9vG3X8ZmPU0ra7uR4u76/GVo3XdFiyIJCXVvJxFa
xx2tWCu2u/5cK+Plh4fH0Rb7AVuJbf70OiHbph9qV6yHSuNvuVZRcdXhevnbByejbLgEx9hW1Z18
d7M5GVPYegv2minXaatPuztrdYnbdd3MuMWki9CdbHEwrfr1m3zl8TYYiVE3mz3ars/fpDd5VZ66
ejksKlqvyjb9EXnKPPN0/8LHn+8rlDt4L+BkjGiUbtrzYbqVeGZtReMhbVUZXfTRtBj72rXWcu+k
i/7qej2SfrPNnDb2p8j/JEVYmLwH5RP10o9pustbXVk76dWFHWOra7ixmJxexJalrHyvo86z95z8
2t3nnu7vdbS2eaJSoQtsAzC5uCAoECiuryPdH7JqRGHuYTi8b5DbOxeryrsy0SMocsyWXw0xsHaR
JSIFz7vp6prEk2WtgiKpPTv7s19kaCRdKPNwFzVdeA2XL3Mv/KyHkhsMbRR3pbLvzXnus1iq2qAE
SYtM7iXXuHKfZrW481Hz17StsnBKfjq479LZzMzYsSkMY9xUhqdusNJq51iL38Vlatd/9v5Q3cO/
r+5kmPnf+3Q2PsDsA1rvjc76EPSW9Xl25hCRVdc4dUJqV9/E/dh6PuRqW711K8uGde3p6F0zD20a
R2VQeMmytIE+jCQsYx0cGGt7XeMKRG96bRGoSGHMGZ3LkKtY34WRuOHmVZvYiwXyA6vWtmL87c2P
vQwrkZSdI0ssRNa6jlfh1WksHGxLjr3f5TWyLDstdvRUrfeuGoSzV5U9dhd1PsyfHC93HrgBT5id
bBYMYvDljW8YeRWHGWbgH1PRjW9Evtpk0ruRyjelV+scJx62SUKz9HdFqOswdr3M/RENqe/FJkw5
+HlunjlEgi3WO6nYY+NSKPMTmSvucKAIyaI9K2W4q1pDtnjnW2QlWas9gfb4eTTFAeaJF2NPFzfG
u9FI2ebX5Us5lj0vLTT4TPPZWIjO6kZuYTLq+ISFoCVXtV5O+nJutwC12fpNZv2Sc3kNKdPUWo7X
oD2rc+hG6dxLGVUzpZeZT3zqmYoS39a2T5bWnP9onNa9tj0lbum6YshgVKG4rShA34dZX1EJRkEj
d1Mf0oEwC6t7HFZFStEcVIoHMsa0TdjdFMbhsyOv2rz0vpUQKmgLAmTyPHW0uvusyJYf3VB6H2wl
/QDjdBuQYZn8hbT7gNo+IRcVBJWAm5ydqQ3n9QKG0lgn6ZSZt9I3kJv7kB0Su84BX7TKUx3XYagh
DRWi+2G3XvoV3WD/pQlRCsajCp27EfTeSeyIe+NemtbwdvTfBTK77kWX3quuN36ElR7LpJfz2CR4
qgZPytXDF6Jmbes4RJW7HGzp1PWbynenKVaiGB4RGnkNYXR5mB/sOS8JOw9lcdNATi6SwF3Ch67v
5ZMALrrj7aRYdrB0dGLibPrURvkcJMjGjSZWxGQ+YC0/3y+LMrtjixUy/2sQyWnn1JbTJjMezWm8
ks13DxYqqsSkNWjFDQL5b2MEuLEnTNv2dvOSsi7Kykv/5J8JKHGz8uMyU0WeCK8P9nAmfUpxzwje
TzgWz5deUYaxY43TbeV0eHARBxqwGMd882YXEXMwNkHexQ5M3jeRstP+MsXzWx74kKJ3fuaGJIHp
BVqBa7VDFo++TT9W4G8XxOB86p4SCDtmplAV1E2W8yZs/eW9UxdmojDABjMyF/eqXyOLRWvloboa
bdWhUOXWMyXYpmZ1zAMqAuECf3xjeL64S/1JN7uyqTzyUqTpfkjztL7z8370mcLWKlmIk3Xh0cG4
bSMfEU9A14eyCveffj+6RAkY0dTAHZzF9Yr56H1P5sV68IPO668aIuX6ZBQSE91ljNYoEbLMr7d0
FtaGq3x9aLs6kIdVT21zlHPRNSBzTdhclDhCwrgRNXRZ3Y5/VrQkxgQiqX0M08xln+0aTNPrUXnX
4Twgra7s3roxIYj5iaqL+a3Vj9h21YQbHomrZPNsSM0TVyQSZxM5Irmyjp4v2Sp7fFruh7KoHnPb
UNnRE6HODpMsGnGs1Gpy/6GedY7CUxG1aZezIxWZ6L4ygAaDzalHkJFG1gcCLkoZM0Hye+/1w1dX
OYOMtWssZZJXQfWn40++cRxmSd4Zaa52HnvMZMnkiM5OdFSTbu/MadjGSBWnP+tQmNgOFCYmNU3g
rn8SRU2Q2VpP9l1ol9WlM8OXiIXqWx07Dmr6fRFkYrxI2YfNnZ3NgYFxWht8yPD3hqqkfeMLTgZ1
dxkEnWHiAO5uRWDRVE+VmAeXql9kXyAMDG9aHFpTqGrWAC7bBdTgy9ott2m0GpLEl6Zm+x5ST8dB
USCDLgy3Yaqx7L6sdOrFLTeB49wHZrJm0zVy8PFWKsMzDysFXBHbZHqNB6/rJK8A9waivbIti5Ke
+nzrCp0VMWS57MvoGfWceINEP0CPrbgyZ6/73oKpcXnzZq+IC9ekuqYGNrpdVTRFT/jP0ltx1vmt
2C1LYFzPNS6eYCle/sVxJ//tuvRKHNktHb3rDJujLLcKXpR0az+Zht4qL9O+0LfeXIxf6jat2sRp
A7GwoXolzkXK6tLdCs2ljFulPLnjo6mifVbL6WGln3LENHoJQXZFedEPnB+7IujG7KH0Sn/di1Jl
1mXeGPnXwJRut3Nyzy52k5WRMKZr6zhp0R5G0WGE5DplbyXN0tXXvMuCO5hoxzYRq5F1iY0l3c1a
oR79Rq5o2yVzOfn33eA5T3nkI1j1x0qZ+2oKcXxveNg5LixO6tgMB7aIqfXHd+Uw9E9Tz2l3xDMQ
wpszpgsXO7be8SlTc8jRZALENqm5fLYcXT/J1YLEU/bD4t6X0lCP0/A9rw5WUa/fCVwOv+hqbajl
OiBfnU6QW2xYGHhNysDvd8ybRz93MJY7fI6nx2mu5OcWK6kq7pHgfhI6kN+5lFDYdb7VqXixRwo7
FzPA6sNWmdzl82LkR1nlOD1GBFzJGEEEcpbBm2aVYGih82TVKxIlMxLyfhjs4HMXetOfZSjG+Qa5
fvOIkLf0k3C0giGuU2O4CfQofnhTY/9pO243JJmbpj/Y3DifR9sFciEttc5ifk7zfnYb62Np1sEH
2S8mPKLayOcEKkPV7zRbnbHja6yiSwooX+/L1tKX/spygoS8rZ4SlQXOITkC0DCbgjsCssoq1nmX
I4bEa+zObCsn2yljar50aek9lZhjUT4XMvpoeHbuoMj36qcxjYx3zbA0b2kw6L2QVrnsG2uot2gC
MT/Udds/Lv2Eoq1O0269Vwj6rKtAq+5zQVl90Tpj8UVHjnsdZKUVEE6IfVcsUxoOPEy5IPRt2vIj
b66UVxK7k095a4gKYUhrdDdrP1jGTpoAlLuAzb+Lwa04nYpSeMGxsyxwS8wSMm9XZZMtuKuMdfHO
VP7SfhwFu0cyDo677kptQhllS5ju8AwfuqSJgmWKa9bsTTMM5t1SGT4pEqZin6MOa5a4AwmtYysn
FDUO5yJa4jLCzjCmvehlF3ZEhBvRbnoQMa3qbt6XU5h9IiE2+t7SPYN9GOh8jSc4hB/K3ifxZvJN
42tN2shKNV3l75XNkRoLARylBzddYzsHxox1m7VtbKTMK99lkzVX3mTpnDgI6dzUgIH2cfRn8UNP
zfzNbu0y3UWFrgOkcnq7fhSONSWEQXRzMuChaVwpsqYETgthfl8EuCqzES6G/kRk7yIvonCdln3N
RZDoQ9PvabUTKsqZE9mGB4Lpz93BT1fRXPToIq7tYZqWXekUwMVce8tDKux2xJjP8X5sscoUpqoJ
vct2bvV3CKtBd1W7TjbEoxGk4DN2Viclco0/HaflkyqngBOlHWY9vrMJ6a0vsmGuomRQnih3ll71
p8aZ5ocUKmeWlLPMx8RWU/cgIjFkCUzP4LEpVnJO56ZZ/TismL9EkFvtxa4xDZ8nk7YflLM6fKja
GftCzN0Aneray65xWO+NvTn5VrF3xi4nxI1j2ok19PpsV/mFme2MNZO8nlVsfodZudZHadcoPwjR
KgQZJPhzHP2gwmNC+TOoa1a0jrrBDKJRt3IM/I9GgB9MYi/1Ouw6V9kPcGmUcx90XOB53dq46O1l
ugfGy9zEFE71ITQUZy9Akk/DJA1BuLCUxScQOc4CPRfMLPEy2ZsX/Vg59peK6JD5xhjHLkywKGre
5kvWt5dRueQ3NbWFH89l4zYxN9bpC5Y70+1gEU0e67X1iiQyKGATdgLUgatnz2nS+BPGJpVNJz0O
+6Wg1C+q8gNuS5UTz7KJyMkc51HFPv7LTVKH0aiOE6siPIqI1IskzHKZv7EbJ1reUE2RqxB0VnhZ
9Z0J+a/BajWpimD4UFnl/KMp2UF3qlz698p0vbt6LrkoFBk3yTdFOlbsNYg4SO3q2im/Njpj0PQw
h04SGVmXA29M82HqXLVDjPOO+4ASfMx3pe91t1qTOHJhUDYcy5JO9L6VZvp1KZmQ3UA5WCbh1Jt3
3dxTaDrKbIu9nKUxbK8mmO/AqttoN5XzNMbhGvVOXDQOL25y7KyjBjXbmZpHs968fIUHANfQs96U
gv3pKpfD1FKxZN3nwDAncVmik/oSmgVm6uuaDeuujhqCuiu1YC9JxTUdpxmkFD/hlLzNaQn0U41V
wdUoPe65ciVGK0aKh/GO2fV1yq4W1jJG2Z69HZHI3oZ559/ZRsgWb/VZbe6XsE/tWPpU3ECuRRkA
qYg8Yqy57JIoD6MutldlPoZywFrN7vT0vS8Qu10gyEsPrV6jdOc3Y/M4j85g7v7DyWXbkSimDuV2
d25Lm2KzN7R5LkbiZfsEp1NItORW4okVnvZ9fZKiZWhXgE8ZfVq2CDZ9vw1HeG7eOWeql0AX7UNn
c6x0N5v7U6BrhiyjrKJbDqKVnMazG73LVV59/104jZZhQCAYdHRkaqcNMEvIpXWWRh8G6b7FiNSn
ohjBh38btcPVFyaAuWl2gD9P2PzFMhuys0x1MBHhQplGK9aYy7kMmJcdDhj1SL8RHdIStU+nh+Ni
zDNc3g9RNhdv6yKvb4c6qq6s1HMOfRs6Z1wWXulrbxIJGMSbAwJw6wkKuoreWT0vUwflEt/nsbfU
g+RgdvQnAweTOGx6N+lxaI69lQtIXdwVPjeB4XejDb0AY5hN8OhsvaoXv8cwSYqRzJ6wDyrUherI
YWowGv3tSWQUPG8gd/PE8B6eY6KljRIpc9R0QNmKEH0IRiobUmF+vSJffGNg+LSoYI3Ql4eKdsIb
AdarRJtJTMRTJd8WFZkgYMnediWofre5RxwipFg6QT99T045MZOeumyVVX3op2BMhrwRt6MW6swn
9rLZS88cKzR87MCTaSw8f2388m49Mi9MTkUXR1Ku+sWjTiVwofEFiR6E+HMs/BcvEWcuM9zkhcis
6MCejFnNZr1MpsdUNUWZWHVh7AIofQk+2L+tZQy2YehW4J4HEff08ex19NbUm5aDSwJNLLhuHVe4
OmdWxSu7IaOgjUHRQuf655f4l0Z9VdSNmt2efkNnrHvuAGu8Wu1vu3Jtz8L/bYnp7L2n9NGsDlRg
Tc1yMEztxx5o3EFMBDeuo/Fv0+z/fNT/lT21t//qJYz//G/++7HtloHI3enkP//5rntqPkzD09P0
9qH77+2f/t+/+vwf/vOteCT2rv0xnf6tZ/+In//v8XcP08Oz/9gTuTstd/PTsLx/Qjw1/RyA33T7
m/+/f/i3p58/5X7pnv7xxyMy0Wn7aZlomz/+/UeX3//xx9bo/8+//vh//9nNQ80/27W1aMTjQ/O3
90/d/K0SdNL+9WP/598+PYzTP/4w/PDvcKnhV2GHwqygM/jjb+rp5x8F9t85rjgT6S9ujJdN5N20
XM7/8YcV/R1zGBe6De4LdNO39tfYzj//KPg7WV3IbWGw0Lby8bn4n9/y2XT9v+n7WzPXt61opvEf
f6BX5Lv9a4uIRYhrCtp2dv9NQnLSieqMyi4Wp1J7elJh8KYAgVsO7YTb0KEsq+LeplGh9vipgKet
6VjIwwhzoY/nsa/ejJbZ2jvHKLP2avSqhb8YmfI4W6CACWn14mGdbToAa9U63+ktELhU0m+u465z
549NgRtEEihIArE9ZUbBhVgMzSV9sdbfVcEQfhSN1YLsYiZNZT450xKLJnTLeAy4+iZgG6BJKPrC
8m1T1WMWD1JFxIzNQVokNKyX7Di2RYC+qwvMm8ZS+j4oR5uW8hzic27VGg/VYR2Dbp+2gXyKZi8A
jTIafT+YIqgvStiiQEuu78qbPq8x0Evl2PWJEeXmN0Rw6ffN9GuOkXfZ7k5yc/oAUbXy3zbW2EVJ
SQn7VkUymq+IqLSXeOnGkEvxoOv6ABJhozlRANH4K6H4Tyxu2MNhskJR37BeJ7VraunM8WLO/bDn
uithi9I/upXemtEbIGv1wdJN2cSBz79MIJXqcY97HW7ajp8adqJM0ahdq6c5/5pPjfmOW6/ZxWIN
WyBXjnt5Q4HsquMo1PB5rD1JrylCjCD3hoDnftF3XXnPVbx0Eymi+toRudQx7b36bRpI80EFYfEO
JmPwDYdnd4xTSlccEogl1jEh9K6FDmkp3lVuNH3q+qgME6cLTYHFNiqPXZ4azrc10NkSj7pYP2Z0
QRUof6ppQvpQbw497HFAWmM1RLK0I5yAocPPl/TS3gvuigAMA7hvld5xNdreuXLdPLe57qhUJi2U
HjKIPGt8j2NB0B8wD0rfdp6c7B3YUPC0NferGzAr+/0kSeW+Llxp+xfd7NjlbnXXkGxhnZb1Lqx1
hWd1iqjyTYsORl02BnhbIu3FVlxh03HajZPusqSaMnxYCgsnxsSSfeQesH7Mjd1ce1W560qnSo9G
H7pvXb8upiSbRggOA8lnzlFbtJgOpVggwOXtOL8frTzgBpQG6tGqlZaxz3bjxiDAubxuJto5EJfx
Osy5I+kkAlLu4sAeQi8xSrlezu444kPjKxNLGt+RFshkgzsAUHcf7cKhbD9g1J7SYmiMLEpwrbNQ
WVZQvb7MnpGGdMAwIo89XRqfpxGr3Hj0tPFpEFKpnagD71OolPk5os+axtxWmoAZ34ixQJOsVkGX
ywl1/xi1PXZlbmGac9wUYgF5H+S3oCnlraG1xmtaLg6NP+juP0C9cAhfSqguuAVtQPxUPy0p1Maj
9tdFJ+v/Ye88ltvWtnX9KrtOHy7k0AXATEoiFWyrg5ItL+Sc8fT3g7y8l0h5S+XbunfXaa1gSyAn
5hxzhD+EsSfZnWUiChbiHkIArVInSQYszOPAr783YEoap08mc1/4QBTsPCo5NkYQDndBG2tXKpNv
upGZVUouuJ90aSANQ8fOHw3mIHnhb9KEb+tKDV5RdouaXOrmBfbwLvlHkbuyVlng+aSGKi9FEBBn
GrXC3AT6H7Meq53qcUHb0DgwypAKRzA0JjDWQB/XybpwGACypL2yk30N/YxUFL+nstc+ZZVKR1nr
cXaDsZuoqj3qUyutBlh292oUZbRlAAHfamzCAt5rEDKv8LX2s6jTVbT9Bpo6uJ5xQO8ImYjCDTu2
LuDjgLm9qfY0iEJegQQ41fe/+V6gHsQm1noEM2UFo/kutlLHH3SxtE0sO/2l2uGUtDRbJY4+QDu9
gKbOrxwFIg1Iz9kjDyUt+TyVlCsxaOuh6kEP8K7s2vIy0wlx8V607RQdgkismMFG3mMfB9ouDU0l
chXuhA+w5JfJGE8GbDoLRGJzq6A4ff4xlHBQwilp+wUaVTHxUmHpEukjW6PLHFbnt8OYQBtVfbnn
5z9/lfIFtVL2pa6UCz1PpS1tzu6rVkT1fRlm6gfwnLlyOV/XF1yyAj8TIBF90PNHZZlnSXUSFoCw
2zB1OnXQ6kUs9bxlqylMaV+VCQCvIJXByVGZi61TR3n4txztH+WE/zHTO8sO380c/x/MCWehh/+c
E66qH9nT89PrRHD+gV+JoPSJ/Y6JL6whcjoQs/9OBHXpE21nSkUSutljcebT/0oE5U8IR6kghOZX
Sx1Ebf4rEZQ+gefErXI2kOGOok/wB4ng5Tal/IeASM9h7gQAEL3YOyO4tKwwSg5aJAC2ibR+4Qdi
vE7VWHVfrcrfOehZznlZSs7P4uPKL9pGTJIvniXlSBAO6IW7pWYJh4SOoO15qu5a9fgox3MDOk6C
xcyxwqW4uKmGvln1iLGQNEjQrTU/cuKmXPXtRBeU1usMHqxpZgntqk/zZdrlETdtZTFyYpSYmXFt
T5OKxUXCGEoPCu4LK5/IGBvl+P5X+803o6yjaYPiBESBSxS7gcuiFXs8fhKkZNmQ8zvSUOcL7ozS
VuCt2Elr6fZENrB8/8mXwYw15cn0b+YtNnenzs8+6Tq4coQfXEnK/AXSF7RBRXX8oH59aaS9DjE8
hrcG8BbqBfTOSz2DnNl42FpW6LKM0fdQA49DVmK0eN5OU4IccxEWGHz43negv/7XEf3Jso9Gw5Fi
Qb8F4bQ1uNxXALsYxWlUBX8FvRkeQY01mS2BTGq5uHKfKXTbRrvBlKLHqBoMF9oW/WfgT8pOAQq0
aXtt+Pyygv8btv5nVlR/J2y1T88/uBGKH2eRi5/5J3LxuqEJwTMRX3Q/ziMX+EX0o+WXWpRt+Sty
6Z9AztJRoQMGsRkY6D+RS/tkInA5s/to70iErz+JXHOBerYlZ6MKMnkq2NlM9RIQrlOcWaPStS4T
989eJU92joGJ2w9UMsBAPjgBL+rRl49DFYJ8YQ6UnLjzg0aJxWA1lhu3ImTZqPaYzQLZqv7RT8d2
O/U1vH5AlBKsat8InvN2LLJ1USnSRoynBpihUY57HeujWzSfHwTTTB+SFEy7W0biYpK03K7apmdS
EGVOblUq+oRZoq+EWE02YKyrFaMlkVKkNCF2lOEWBY9smySyfBeA3y6cAf+M0OogXg2puBnHaagd
XfOa1h01SiBfHwPfThlAEh69Lj72QWACFrC66INY+JI/Xa4UPY/ZQZp+BcqO5ysleMh9U+KyUlZS
PmZVWtzrPXfjQhcArMslF46tD52BXVYmPPJvqr+U1QRYg0BxQ10fcQHZU6S48BhFatxYZ5Jl1bl/
HxUps7g4DGsMpULo3lMGA03XyhicVdS1YCenTlpIuS49110XRcuWuMucNhoZk0VaiRiCvh7EBiQo
RHnxhw/l2m5qvV+rIEAWkzHNv0mp8x8gte4Y8vj4IzK4mjyU4z64D9/w8Gjbco8zGsdPg0bupdjf
NFVJAdOtBp45mcBgYFjFuphtgCdKO9QvzA47nqjYIzMqrCTAa43UMl5sFPg1CdV204vaijEjkNca
vKwYiw8wBvxVWg/J4lVo+M3d/eaCIw4YqI4iGUZPVn7TwPSNvojlpHFJNpnXTqa37s1sID0XA1cD
TL0yjapCr77q/nRKwSpZ8zKBWZq5ipdOKlFUlnzbqHGRgJtL0WpwTeCsNO/V2sFBolobTGOXEKQA
702+t0UaRna0HDUrKfHyDxbizX07fxoSNsBqhsFiXGzuJtGoRDW/caeG90C5rCABVhsfbY05mpyf
oVkGgPkZGgqEuEtBH1C8mSHnkKxBW5Z7OU+KDVhtuXeCuVHiBX16FBUPCLYoCOYTbgy9XTWqeOvJ
prcoaqH4McVxd0JOp91FqH4Fdt9l3qFvq/IjyvrbOPwiKYH0Pg10Bivzir0qdOK0FQM/kmrX8Iti
6fuHpDTqTV9N65j22c8w/EeX9f9v1QPas68O29yxPmspH54qbFSwuz+7h19+6NdFLH5CFnO+gyEv
0hiee7V/95IpIcg5ITJwODEfeFFi+XURq59MOIiz2jjaYNxb/9zD6ieGYPwRcj6zACDk5z+oIN6e
CHrR8ydD72pWSr3I6sEZSGrmI+in6bXlAh4SN+IofMQLeSFcn58IHgMVh4Ka8QZeAufbLKlbYAR5
kLlBVgL54XR664jRb2vrXHZ3aReogCljYzn0yuQGftt/1qda/ZHqgfdUCMa6VUe8UeQisuCOD3IJ
GE5YZfiE3BSjlJ/6vHBLsSi+aBFtLaOPklUr95Y7xEX2WLa1eJcjgPCjLrSj7xulbo+K2LnIPZW7
qJODa3qo3hagQuDoeWUotjzW6pU5Q/6NFHwt2BdTetaxZf9CUlPdjJ0SUJ4M9a1fyDXwsSbFNnwK
leY2EjJMcLUi+YuuMXjVcpQajf63Kj5Icqk8TxGAW7u3tOhIP7m1faVogIAOqgocBlwIeDqNeW7S
dFq+VLoahEgujQtP8acvuu5BZzOT/JCXYvfopaVhW1UPaBVtaWPZjgYt2ZhB9Ca3Yvk5yTt/VcbW
EgTFTeH10j3AheKZ/knzoAg5mC0QWuLakHG2GqYCq1ZsHtEGG6Jyo9N7TEiUxvQLvA0w8+PQ9nYA
Nvxn++O/PCZo78aEnKnNj6p6al7n5oyM/knO5U8MmeceASrFMJvn4/0rJsifZIXbbvbbAMrPv75O
zmlG0fKiCwcBaZYb+tVV0D+RS6Nbw//UDIuW85/EhJf76fVpRa0eIqiK0xJKHmQ4F2VpZ/a1Psjx
4La6Ut9HXTF9DeJh1aqJCHOkkuIbUILWgRGBdOWBx/wBq3PYZjQhtsBO26+6H8sgfuJ2J0Mc3Iyh
nJx0yUqi/4v75L+zZ4WKzHs77PaJweC/dmHT1P96yp7/dfWjC+vXm+3l539dQHSjgAwBAkAChpbm
+WYjJ5wd7iiJ2FVze+vXBcTEci6U5v87I0z+2WvGp7lNaQLZxDD7j0eZlwkI+TPdD+joKv0X8kQe
9DoBiYpwlELTF13UCqKDnqvxSckUrF2BI8s3EeBc5KvzYKvloeQvFC3vgJ11Qe/TAwfbjECbZQNd
C++DBIXONk8EEnIpfgjHEQeUmSZ4JaOvCQtFnsqU1rpVbSsG7YlNv0Sn0YRWtcPcv/qBTErrvnor
v0m839hf8e0AOLGEAD2QfDDm6/dVemXpdEUyXNpcGCnelzI3tOs2CvXELsTqGZE3WFmWQMOb6Z20
EVDKurXM1JJssfKyb2phPuV9Uw3Oy6f6rw65zLlfLf2bNOzngdi338Ons2Mw/9SvY0AeZsx1xIsj
yNwS+SfmSp8QjJ3NemZ7F4kT8c8xUD9BIsZkAPKsSNI1J8i/gq7yCRsudMsga2KzoPKsP0jEXrqM
r4Mu2sf8jrmfPIsycFjPt0o1ao1XAO10w1FZMsMLrUWNevtSZPNb5aB9h9BU3jJqavaJBBCYFKbG
DGTMd2RtGfwRTQVa2RjjMZsYVdpaqk5PYK+DfdP32X7SxSiBNVGWoHS9oL2Wh2qvpJZ6Ewuy9cSI
MbzxR286CWEoOb6pBeWhHuEglmajYygY18LRK+vgUUpHcZkK3ZgtGq3sHpC6OkJuamNHTLx0PTR/
A2P+u7frLKvxn7t3dxU1w/PT80vwvsu/Pfn52badf/qfbYu54gzDnLco+nVn5cOMNwFuNSPJwFqx
N39Fb+YW6DrRvyG2WxR2ZBG/tq34iTx81kWgZ8GYi+vgD7btHMDOdy19a5At9ANR5H+5J14HOEob
fyh9AKhB37errqvhqA7DR4qi5rz5Xz0GKayZXA+HHWQUXrrmfIu8iqNVH0qCPsQIHXmRdxcqbTAs
EkDAlW32VfA1DlRBQGtYKHVXHKNBWkwde9KWmmG4HrUsHJfgxELR1gFbg7WY4N4sx7AFwwElLHTq
QJSHfaGo7TVGUiOtJGiY31TIOlsUCQWMQIa0eaAgIcsGwS1qbgc8vXDqRKq/TlpR3UDH8f1drU+I
x4KmUI7wuVBSaLGxaRziykjjXMJzwqlFP9I2HqygdhMZZXcTcYwTRrnFcNWB3dAXFim7wOB8LCun
9NRsn2b4hYGyztrEzhn960yt+XqOCAv9L/Cspe/IQMOvkbMKH0LkKiJHhgrxUJJ94SurZmEF6j8b
9+haRwqCG5W6kaN42o59aEzQWfF5WhSTVvZ2WibQAGbam+bkuM8NDq6x44wiaUFNUyrepZM5CW6u
qfpVAFWutsteC46FKvQxvObEWyoZXoswKVXPdNQmMScannEKl0qI5Suhi+VvsW8qsZPqg/n86hD9
5rq92IykrKh2a8w4iNOyiNfs+S6Bg93IxlgJjjLV1roeIKlZSIEs33/K5ST852OY6yEuA99RehGf
ebUZERYzG6utETPFdW2DvO6Jlp/s5pB9dqaCDEyIMNdOivLW4dhG+8GDE/H+Z5j3+9l54JvSOkfb
CasDBa3t82/qR4UHW7EAIqUF9SEZKmUd1qFsT2pQLNpQl933nzdnYZfPI8jwVI4i/fq5w/jqKzeq
ApYIQSmnSIcCjRytcZMGmnGWGdLq/UddirfNy2tQDWB8+LLEc7r6+lllEXhhbSKVPzZZKKxKOay/
CGMHDQlIDpRlpaj6nYASr7rUtfomp4b9gU5bGC+VJFL2EP4D08H+rrsuOz42Zn9WY9mq0oX0XBut
cailSzr3I5p6EJ2D8jNyZcWpQgdqH8B/AiKbVz+lEf/oDvsvrVRmY+53brpZ/eTlmnOewu95/a9N
nVCx1OfXHb/i7+vOkD6h6UyuhSYsMlUvF9c/yEuSI3QEGT4j7MzR+/d1JzNV1/nbM84ZxAeaE/++
7vgjEiqmTCKOGS/lz59cd/M+f3UOSB/ndN5gWEtmDyb4An0yCiO+yw3eeHIfNw9jCo4Ipb/c1ZMZ
3tiEf3Xo5D4oUk6a+u9F+01kuzh/P59LfkpRTi4Ax+D8TEyjkfUQhtEzhiOCUKhSnSK0bJxQzKiC
3n/WRRR9eRaacSBfJEYbL22G1+ePpWy7rkM7OTF9uEBp6C/hwk8fRBTeyJuVpM2Hwym3Om2Oi5Ws
a9VIdWlWaDaNdNHUaY8nuBSva0iGUHeHdC/kHjO6VVX3f+wqxkhCFDUVABFwXGLa+WpqUAkmM+HZ
A1SOhRGo+0qYDvDFMFStQmlRFTTj3l/U37xAygSQIhq9VuanF0FNwUoIQhpwxN4rQ8fLRIXljdDM
K7XgA+m/36ws4RNWBqNOAumlA4NlBQRIQRAWQl2ENzKoTNeasnDjaUa8E0BraLG4M+EerJNG/4g5
9DIwuDghnMC5o0xWymDs4qbQhTrm2ZqwKLrcxLHNmFbiWCo2LV4TiwGpchV5MmCnjO0yjCZarU0n
uJLZM/6Jv8Di5IfE8CN3oN8tv4LYE58MESRwVudvnAltUKM2LSxUNbGWejklGMAAnPQRZPjgav7d
CkAU0OnikYETxC7uZqmM+hA592DZ+Va+yztP+xYw8nuk2ayh+kLf2dJ7pxCjbNPGewE0oUMiFS1C
1DqWAEKmYyx50kd+7W9AIIQuoAD0+KFa8WYurTBr5AV8DRjOEsX/Cvx0YqSo5I5m7oaFBUyHOZ15
l/ijdKV0kwLZuh8DB+7yiNWE0m97uRc+t/rATyGOGLgYIE+On2UFA64WzE+mGJ7bpL4LBU/dh77w
LY0HxQmCgJay2AfyppO97LOOz9lH3KA3/UryEQgnTNqo3+cR/8Xhio08oEDh7VaBES81aIE7w4oQ
fqlzEWillwfiX4OXw4OF4MvYU21m5O3YyThagp+yK9SqDqDKyQ2KrrA+p2mtj27p+wH0YpzRF+/H
ghcZrPMzMndpUTvF7IgRzqVMtGe2LeM/3Vv0cabtsgGhNifPMvi3wGJ3qPRIpzoJpNwpZdW/DxQK
9yBNzC3GnAZY+lJsH5KoUXQ7Gj1o+AhgwQRVlQYi6gAk3+7junHUHqSU3ciWgO2djLgIgFL/Fp3O
/obfEBwrz2eaIOSDgUhQrN3AGE1OYaI5fpItfSqABomlRl2VQS1vUVrUTqHumYMj1cNHAKW3N44F
gI5SFIV7aHrKxYlROq3TfEX1mHKE3X1SjOIqM0vtgxvn908xmaaBbAHGchGZiimIPMESvYXlm7Xb
y+OPvNDND+L82wSBrwIckOhHVaepF18FNHs4lVrvLZj4N64WTcaXSlZS2/czOjvoV9lt0VfOWGXy
5v1ddZk3c28DvJ3Za3ibgo+9XMUq0EMhiBRrEVc5wOFMC4yAuU6uL+SxQ4gklLpHRLTikBJZnNb5
kBaa00YyOjuDaRT7IBbH56j29mWf1q4MEKSxUaap7jw5EnZdYCh3s+5FijBBFpyEOEu/64mgXiuF
Fd0M7Yf2hb9ZyllXFs4rnTla0BcxO6obi8lBbS06VJyxw5hFXHoEmseqzmzfuAcdHQDFyT7yan17
fyKuD3ITeBQtEvxNz++KocBVqChEaxEUVrdUe9O6RUznVMcN0Rxt7iV76wqoVLCy0OT8YP/MnZ6L
vGiW9odyK8JBRP9l/vNXlVYM5BFXmMpa5HHRrppKDRxPwJ4mEwpjFcVld51A77SLsfdcIcq5TiUt
Xk6JqNwASR8XZWY+xIaXQ/72JleVJxRiRAMwU67SWkDhzEmrXnYLsfjhgzi327R6An3sXTUzovz9
LfnWlHxuPcHIJCjjA4MG4fmX8YdB6oLOMBalLxunKVZojqhWuAvSRmrssa9kh5vK2oQ4gLqJVlqb
Ia3yG6+qP/TmnCfM5zF3brCC2SGLngHsF6d/yJithnHObqrgxxdiWz11Lbo+utLWG3OShGsjmES7
VFFpKmtkg+LR2EtK1Zw+WBOqlLcfhDg327ZBN73cXhZvE63rgA9SVvuslTfTpIkbsMfhnnQM5W1G
Lg4SJPuxFtQ17QRrRSshcYtQ/ohS/pudTjuNmQvzHzi1l/dQgLpcKpArLNC8U+79IDYPOlpvEMSy
EuyKbwBbkzD9a8adgK75B0KHv4nHsy43gZKwBav3YqfnJZJqUcnTB8vzDl5tmUslVaufe/B/K+//
QUH81dZ7MxIBmVIHT0nyu4r75Ud/VtxM90CkU0/PEv3MRuZh78+CmxHwJw4KwA00++d5ydlUhB0z
Z7cUwUxN5iz/7/ay+gniFcGaZjVTDKBf+p/U2+d9rtmwigYbdfZMjaB4fwkwr6JhL6VJChsuPVUD
9BKplOxJNG+7Xlds9GrMD1pP5zfOz6dRW4OEAaCvM9s8D1d65PdDIhTpyQjreJke5cm/7hUIjkpz
yJUAz+6P2dK/eSZXHAeQJYb8cUk5TyMvkNt0iE/4OF4PqPswQRlWSCMuxC43VqEc70JL+uCW+c2y
0mEBe4Ap8IxJmoPlq2XtdLiNuZQkJ3nSpnXXmJtmsD43grlLQl36IN19AT+9Cnms6yzewCgWjBnr
CmTp/HFkZJkZJaJ+sq61bmlqLro7ZvwsQjZEgryOnkO0J7PsS+vfStF11F6ZzbWSrbUYjwUHtRm5
cSbi0GTjG9gGz6b/bOb3Q/k5aG/EbtN0fynqxowWbeM2wRL2q1pf68EuQaVYQ5nJIQ2q0pVJp57c
OPPRAq4c+a6tNiiiqPvomAeLUXke8zu1uw2yqyS4noyvurCaipVprjztpBhuIR9F9WQieIYWql3K
st0Xx0YUVnHgtsYaU1F5LfiBK5iGo5xMb6OsjK1SoJ+Mc6BxbT1MT3rgplQYQ7INv6qf429y4cTC
zaR950I/hHrhFEja5DeoIjpq+sMUv44maOOnMvLg2kHCK45y+a2MYhdyrF3IPzrvsdGQ1bNsv13W
ygb1XTsKE1spv3jT0cvcOliK6PNodIiGCnrh+AUJMwQiPgvhrhq2uo4iwFTYlrQTi21B/+omC51Z
31Jwct93fAplaeEXbhXvVM81+q+t4OjqyhcwWtugcfMqOt38vIpfE0wu2uo/dwn1PY1tClS66hfJ
QhkhL5T2ln7qw7RE9xBTcLUePXcU1YCNgJuHWYfKPkO3yR6F8o5++5+hIV8+wiwZTt8L6AP+6BdJ
wmg0TRyPunpqzKcGE3MaxvXk6EVv2TK4+A8KkjencD56BEiOPYRHct3zY6EJctMi2qWfoJfceyiQ
2QayUvANGRngHfTB094EGgbLNIVo6tHUmnUZzp/m9UYntApq/wNdElsZSldtjHuj8DYNGtS6Fd5T
lPyN0DkTGjh7qXO980/axYryVLIu8mjmkWhRXFzyo+dnohob8R3z7a+NsQ7SzrxHSgeBLzMuF1JU
TzaVy7Co436Nwgp7uQjuwrQ76ghmISRkKhvUdfMF0m6uPkSn9zfdBZGez0cDEiArSCwuwtkx4HxV
yKkEeAG+dZsVB6Nd8bYNxWnMtSa7luJIoa2K6zFeS8thI/YLdAc7w2bEIvxAJBWaKuTYDkmt22bN
bCRapodqh4/MRtsaKzg2beUGkJEPest3dPiLVYWWLh1jt+xsCaihDcZO2OpLEfw4Fs628Czs622+
Ji/Xr+pv/m2wlXfVY7L1l3haLsqFbFAI2DKc3cj1TtrX91fjJRCfva2X1Zj1OzCKJGm/2CN+QaY2
Mn68Ne/70VG+49wIERVmM1Krgep4fxm7/H7Wc79JdizEgIek6Ba4ZGK2CQXiofRsug3lbXHod9GP
/Bvfwyjs7qNd9dJmf+9zXlTZlY82/dQF1m20KfbwpXqahptqSX22FtYZYfQvGlrKl/hqWnrH7ot0
ne3Hbbug+vCuIDJ51FSHYGOtfc+RT8oGXdoxROtobaE8nbiQhmlw4aEzxXDLHXO4bwI3U+y+BOhp
a7XDDdaZdrwIettYGztv099Ix+E0CnaDEAEgI5QIwXxiwtOuEp3G5rU67PACr72Dld+M3pOYf22a
E4KdCpPZL8kVTOylui5W0bE45Ndy7OS31SFafeRgNRMZz08j7xfiDoUtaG86Qhf3fgw8PvWCzrwN
H8StdC1tputoX1+lV5atrYXP6gOSdce2ZLfacWz74Fgbe8L82II57UB87x+RuU7AAOZOPWyq/qaq
Vpg6ZpJT1Q4/l1Sr1lwYISqjq6BcZGgs9ihKuPjAM1DG5aCddWcXUuAg5rzTYjd75N4xzAVGTGXB
oVsmj+WtsG035ufoUf8sHbqrdCnccPEoTMCPER4EmOASPG5b0dbUW6vbBJrLeSjztaK6Qr4UIuwK
XQu/4RgNOxsrsOgDTsPLAPJy91GwgOliLWnkXVxUY0SOk5Lz3FK1HMKHdqtsgnvPQf90XwaOOCxQ
ds3zJZRIPXPAK6cHfdMuk122C1elax3zzbDA9QXbCFv+jNpicsjX7x9kSNkXbxo2Iz0gPMHnGQv+
ehdxlwHGUE5eOR4T9OfSVS5tI8s2qyXCwLafyMT/XYxkDt2V1N/4/rYIN4lx1LsjXWnR2uoUgcVX
1bo3m21dLwz/gMieqLgjsO3QKb8X5tLvkDDdNn+N1wGdCCTgjxnjVNFG31x9Bq9gPfk3iFjriza/
98cvZnWNTiZ/rlROMtrIOCOwZ7YLzXDgROTSEmGqUL6dcrcu3bHf5tGVki6qxPVQAUYKx183NJIV
Flji2FnKdZJvO+y2UskZo6spPhTlCgnPORrX12FkQC66alR0EwzLlbN7XbmCRM3B7NoffPiyWRni
IjohNtZ+qyVQILegVSMZ/bZjJ6z08dtIrqhn62yqQcGiCm8oixiaTqVZVOh8RT6MCrnRrMgE8WVJ
bYEYqWgoMTtZEKO1jtq36duaq9c0ZJG4rox9OpyM4KZrD7UZLjvzITTu5AzNb8QErf6DdOoyuQCP
o5Pgzz0szaSEujjqXgoEZEJn/pSpTWX3Q7Tx9BFFf0+u8QkzPrg53jwNujxWDLOH3MxLuEwuxDRS
kfuNqxO8p+cakp2txHFki6URcF3KHzhtXoxYgJ4yBkIkCdMNykP8N+bWwqv6pQlFvQZY7d9GOhrd
mLtNbphl3yHkzHn+NkCU2AmNTdZ1yt4vSxfJX1dFX3BtFca2Qkz7g8X+zQcCf8VUjw+F0twbCrHQ
R2ooBoN4kkzvc9UH2pLE0Q4Mfe8roHYC31s1CpeqkB6tWLgKS+OoIS1ANSIejVFN/rCQJcMjrYFW
SdbFsPoSCENsGhA7lKeTV/UrdWqdQO0bWy8RU6HT5U6IKtsssfaz1/Ifs705qLwOjHSS4DGTPsxU
FpVpzPlrGeA/wPhtxRPuS/VCjGvR6SRUwoeCnfd+hLvMZulZkaSQpQBQZuEvzaQEP8GkIE/bU1M2
+Dd4i2YwapTugoDK8hHUje6ibbl8/6Gkym++IeN3UHXg84n7SLhdfMNKLpSqwFM8jreMN9NoE6jP
VqI4cY4UtKNG69a6MvwnFIBsBQGTCE1eRbwyxYNmxXaRf9XKO7U5ecVDJiLEyezndiwexvpbCSA5
GG6DZN8330J9pzZ7suU428XT2hyRjz6M07oQbEldRLPsilKjDJI6X1KDoVvnRBujXMcyPgOwUSTz
eqoW4bSuIPsVRyPk1N9k7UHT16n4VWT+XKrCVTmt1fEQC39BMnaQhXZqObQ9YWlw9apfdP/UWicj
fygNKqG1wQcxrwVwD8r3JH/QZrGUqxqZZH3NHdcZx0TcWNquSl0p+8vC+KOq97p1bRp86dTFDlcM
EWZPtkT+SVhYwmczupenKzk4UWEbOsY4AcRN6uGtrP7w2pXWPUn5VaYcw5KZZLvUm20krYK+cLtx
E7FWKEBB6URcPIQjC690UZmeq2iHMV+231FKdszsSUJ3INAe6yB0LOaZ+iqRHGg7eX3MRoqdNc5K
ubYpTFAGG+pn3bjr2ruAvxqiTl0pt/XoDOZDay0lZSEra3oUoUfhPMfqulgo0a7XPrCEf3NrzyQ8
QPWYz4lAgC/B8KiL9L6heeopCP2Egl1PnaJAbCXLFUR+NKFCw5d55fu7+k02raGex5md5+Kkh2QL
55s6QJWKOaionCb9OevQ+ZlQo16IoPjMfBeXf9XCFZRedeAy9Y9Ks/WVrZetJO+glg9NuiSg1MNX
wVyinpMOBzm9CmXRjrUjQkyldhylRw8FcdUu6CeQNFbbPln4tHb07Rjd1OosXsHKjtsyX3aW221l
Y5/ZqXJPVjfdeJ6jW0era9H5t3sFIZxlh6mh54qCU5vbCX/NQtxm4nZALz1bqtqiSRb5s6evRNZO
3FrHLj5cATOo+usg+pIjgKzhV1OGKGW2+0k9FjCZjerBULZ+54TVdaIsMSXFH/L9RQZI/iZ0IPNA
Gx8rdEY7kPrOV9msy8JnSi6fQmUbh3NF1e0hh994i8Tp/+rgfR0mpGu/qIYrtYjoMzJkvqsjCX4U
p+2Ql/YypSQdjEMR7BP12/wf+ITYYfrg6U7auQm2EIUrI1DOcJuM/Xa8QnI3Mg5BdrhGThqfA7FF
GUpVNyp3szL+GLpmEStfWoT/jZx/7PNhk0oFtDPbSh6t8GmMDhY9H4sR+moMb4MQL6218K24keqD
AWrD3/mdm+kP3njftR0SxyXMuSdfPSpFR6F0UKeVoF8Xiq2QB4io9KSgRIvqehyfzHZv5SIFE4Bz
BJ3bfefiVeE1J1GgZ5c7QrvNIMuX+Plq8MLdSl+hvZ76d7WWL7z2mxT2UEZiW6vuRIzrWbKRerCN
1yLXQHVANduOqOFD3GecEnsz3XDHB2nfyodSWckoiohXaniqnnrXl276xCkm5MzRNYH06pfXmnfl
RehldSutelaIbcFBbod12HSOh+NFVt3U2gOCGevYpxwvrstm8aTFgaO13/JB27dIG4OOtRHSsovh
WyTBZvkhwuMt08Kup2Ap5ZAXYRCWS6P5LoWOkXrE9aVi5HMp5FWrcZIXOlOoLh5RqrpLi603bga0
yFr6em174+P2lurfiuRZU+5k4MOuMKy0eNWG5MxQK10fY5+aNH+Zm/Y9L3OVPT7I3+AT4MeReksR
ws1JuG9FV3r2o6VJ8VIulX5h5TD0F9VwiIMV90F3bK6GiRJ4CUindrlooONsxmjpGbO5i52nizLe
jkyn7pt4R1t1CZZ5Wgw4WeC04m9Ed18kK3wBfCfj1NeHsF2AodbXllsviA9At307f/R31jK/ip+E
GzSOUpTCTsOi3fRr3EHq65Zeqr4x6LucgkcfLiayJevyNoz4dECTUbkNN8Uu+qwiC+6Mx0p11c/Z
BzWf9DbBBdMDeVUBhs9s/RLWlJPLp7GVyaeoisxFFxaiPUDGpkAMbF1RQ7eVrEUkZriIGPS1/KR1
rdzCZIfGTliClVale7Te97UYf3BnzCnHWdJF/9AEaIW8BapCiM2fxxWrrNJQ8NrhFCFp6PianOMn
04V/mlHy1Wd+igFtfgaVXdwRCkadpRmN4ikKySoKrX0QA/EG60iKfGgm4nTTR9YHMfMnVO3iu8Ep
AEgxy9cSOy8SSri2ghzhQ3VKE9QPHSTxUnFNIyrEptlflrCWPXtQFviHZvJVJKwC9un0kBBj6cIX
G/OHFLrf/g9759XbttaF6b8ymHsO2MutSKrLkiX3GyJOYvbe+evnoQ++mWM5iPBhbgfISXKcOKTI
vdde5S2EnwIMPt5Dyc6QzkjR24PwapTAYrq7UCNm7Mbgd6ufpv63lL4Y9U5M3rv2VEanPHrKuo/J
XJpYM0S2VNng5UsBfTknjpxWs8k5JbrwCzQ6WANRsMRdHtFLa3BzMqloi/9fZjhD78itjdsXO6bH
FwHdxMAJkq1JW3mp2epa3tHQWJOI3OMgY3s2/UKH1tVKWo526SLe6fp35r33ln94j/FH8ZK7mpPv
mKPw95gaLdEpc7vX+Dl9l17LnbSR38Z7gV+1U++BEV2YImOURZ87/Mj89SQt4+ncCesx2ygGrsv3
2cpU1kX63sU/x/QwyDuxWwrdQYyOTb8RwFtITL/CYt1pl6jci/lL6mTlng0+YbpebqV4Z9HE8TdJ
uM5wNo5XKOZxYKMgiDMQP3dn8aF8jYtF+oqll5HjKrVgmIcv3UTXCIjCa/j+9wOXQvf7xkCRG8Wq
uQPyvRoZmxl8lbTTGUtdpVwP+jqK9piQS8PSwy2mXfJ19KtkkJGBjH68zcJW36zSqVS3Kx4y473N
7+jFm9MB0Xq6jKq0mn01EbmalhpKh5RvET43dn1OXoUXBKryO7D/Ns1QgqB+acB3SU6UuvLRu4wv
emLHaLQix32vvnRP0kdwzp6QM1Xu/X2x5oa25SFY4kVkW29J7wzVIt97x3aJy6Yjb7Kn4of21K3y
JbqhgmbHF8L9B/wXgwVXIbvphJLTohHKDa6Do7HGlEf8kaHrsNY3RbWopAf9qC+LbfCWYWOApJVb
b5oPOoEcnNKiftUO4PK0g3LQXMvGbnAVr3SnXvp7uPKOb4vLyqWCEX5ENGjYUJGtvNFrQbNi7z2I
CBLy7H6Jv+SNv8K8A2VGM1qUh3zb3ynrbq3/qonWbr6U3+XnaIfWpnaf0fp8KKGcvLCnssKNcCOJ
3X7cavRQIfBkayT0he5XYdyPuMQql6CYVtqwt4JlVNv8Wajin4Rt6cI4i6/Zc3zQX6Got7ySQ/pY
wrwvaT67/KhQ7BfWer4cJBvYCcKOeFqUud1zuX5t1btOwIfukPci3bqXetz29DCJ7+/d2liZqY11
axy6fbAKFae7jxtbeux/ab+7A3I9obmo+JdMLFNs/BnpIAndutLtxLe9Ds+/Va2t5OYuTg6iuTRU
h7+MbGGmLoLfAcbEJXYR+Bk65uiI7dLTtp7lVNFOkZaatPSUjSQtzXwb9EBC7cpf6+2HGpJPXRRG
xB0mjataPeSerdTHntIEh4TG4Yst+FrM13Kn6Ql1i4nl4mFm4TBEREMTmYecSeSNKuJ7CwTk/Tzp
QRgZpgi21l/PIRXoIoZ36XROWwNvi54djuBssog75h1BbGyb+CxVe11uT1numhrOYgCFBTsVUfMU
lPjGif3twOZ2ODYUnUki87XrUV6lVEPet4F0ll6szMIuU0NmqcgZawzmjXOKUd+3UAOveibozVJW
tAaumm0QH3FxlIrpPDjputy2d8O+f5LdaIlV4omtEZYohttpsG2HB5wzK9mVaBE/yif1YYwW2FT0
dgQTLLYjOuYC9QiV8DK0cKyz5XBlBgvz5/Q4igtbw1jIVjRsP21s6ZLcoZdZs7ZPwGjS5pigqdO5
QHQ5oNrIHTD0oCzDceoUfcwb/Ti+tt1aiR58nOfxdyM8n8ZTsZNfqzUKqvvGnbb+KlxZ53gluM1u
PKlOvKK3+szfOxLen7If/b64k5eg9V0FVdZFGd0ZLEnPqSNXmxZetR3DVRMfpuY0xIdU5T4c9YSv
KB1ftZzDoacw/nIF4x5TjUKyVYN3Y/cn4XGOjQfxxO37bzlp+KN4Yr4mvigfAjEy2dEnBj/pvU6T
wxyGgogYo5+Us+7oTm5LC2057clvl+qC89aRl9NHlaCMsRAes3crsiFmcb/xY8++Mxflbx70HGrW
01Z/Cc415mcP+QOlECIG90nJBsXNl1PT+mWd+tkU0Ma2ma/X7x1Bi1FSTIGxaD9yNzuUx/CFtsnW
vGu31lo/R799zud+W+2TB+3nuJUP8bul0DheGCeawvwqDNvoUQH9jnVzSwm9aKSdpsxbddL3SXdf
ezuzvkPBRFjG+Tbp1uOwH7r7tjmF6sFXl2G1bHVHUBxcrkOToEN4cBJhZdUrS3GEdj2FKyDovWHT
xVALW3+jYa3XBG4nrW0tYrUs4mcLtQ+CgrDQ3bE5Fe1Bltfg8uXxLKuHGL8/3a753NleaA9JcxQa
z461gxU+Ff4W6p9xo6/7hz3LpAIQElIAM0PjarCCbK1hgTqdztOUFkdBCbNdl6LJ5nUY1ZaNNv7X
MQI/ENClwCyZlbB5v4asCP/GqO+F+Iw+GM5zIVh4RNK3uRj/Gk1Bv9Uk/tYBoLlDziFjFy2JxImr
KGFFBYJ36LZB3fEKZxrTd03O2pNiAEgcm5+iRMCEe4qYf+5aAB+MYMjsJMs4UnWOqyZFWIbTCjKp
sGq6MLALq23wG6l//j11un4NPHm6QXN3HRdiFYnAr4+lHFoxaqI0PBeTlTPaaVmm+oxmxnl06uV2
8/fLXSmpgQvlekj5MpOcYRDoc329XlxY6VQggXs2w6nfJSjtDZFnLuM6qJ0wnH6WOhXVGCkh7j0T
g5bANJa0hsHMI9686ypqRj5PtRAi1VvrltDS1iuMfYGd3t/vdJZg/FJrgXkDPwGKglOFZ6NdPZk6
FUovrpTpIr+1XE/CUWORPAhHdaVdvJW5Td38nnlpcPG3+W/lmVDPUDR8S2JbwPtTXVThUo9OKmqn
JGAZ0cSV2ruUhku4FEKU+5FAdzUP40hoZSHn/6VV7/Bqss5ptPOlXebBF9qR5ZWJHYHwHhk4LS3T
hr6rITcXJBupWbYVScSS0afVk18jVn3IEGMx7wXv3JPuzzwTFOjmrGXc8VtAv+F77o73iGOUxqID
eYCIH2gFhRaJHZIukctxHj3je5WAsTJQ6LeDyKlIAjW76G884k/Qy79LvvkRz5YLVJozM0u9igEx
lDTar4l4mYoZHpvGjmIMmp0EHJSFMMgLdu2PLuP8LGKyq1Q8qpL3EVlxvmEocrrxwr+9b02BCgdN
A7FK3GeuchpK4QCL0iC7yHIoMcVJjqradysv/CnJLVnr49jl66gfbrGo5n/360PguqpJv5ABLvpc
V5EiU4rU0uswu3SWgLMAoK4Cof0FBIxFKkPzhQFdu3//qN+XNqMrCXAeSizA7a/lfQVVampJKdNL
lEedWxk7DEQ9ijyy+SiNl//1xeaNpLKDZikz6SrwDv6ghYWm8Vyj8iUMMhJsxfydS+3jiI7FjSV1
nZzxz9NEANpAOjgfK1cQH6VURJrbfn/x8JBmLFyTa6O0dSO6fx4WV+8MSDdoddYJsNhPeNu/ZpIR
FOlaKvXuYh5outF6XSBdHy16HZFdtj9Jn21S9IZrMzlpteNju0i+A6A1e2zDTZ7B+zkL1rEYdoXm
Rt4qtzRbS5aJ5sqpUzRuOzh9eadUD8VsfeRI9WoQHEtd17HThEvN2zWSa1AoWjtfdUfVRcLPguui
MaJ2pA/KSabWA6lSY+u+Ez6kD9KTgYWz7iqhXdyRe/HnyVPcLUS4YPCeSthdNs4NbWPnjAyTu1xx
m3A9pHeRsUS3hiJ+8m2cFTugN+WyVFzw4tGuSdeit4r7VXfIVu2Nh3w99eNVzng5jMkID9iGXcVf
VRTSIEzE9oIqq23p3ZEZH/5v8oDNSPXSavkxoJ3/97X6DZc4C3FpzJlZRp+6e1cXxTS6xy1OFy/M
JCPKwMEZUyNwsQED29XVqoN8DC2hblhnQuO7ZV7cGi9//9iYipkKEO2Z3gOD4esBKfqTH/TakF2g
2zwlYRoi6hB4dlRic91EsuxE+Udr5MmNT/49JBCCwWNCq1YAX18r0tTtGFdhV1SXUa/qLSqhAlg8
LdDsVPKFG/3FPzxlTFkQMicEAa0BZ/b1MwqN2Hp9lXOx3ryUorSusyRiJIDU9CkXEJ0VpDaxJ4sR
UlLkNxLBP1wd5KliIB4B9g2K5FUTFcVZGQeusboImWgxs5icLvMPSquVjhaGh3GPCG3EENB/YjL3
8vcF9v0xw8ucWVsa3Hbq1atry2pY+J2ZVZc6rXdljWoIfHbiRasvBqu+Gae+HS1cjbYYEjAzqv+6
kW31YgXET6svQCuaNY2svtkM2HkuWll/gtQU4FhRjAyYcVP/++e8ommS58FdnxWk50YuqBRF/vqK
Az6NIRRMwNJ0BORWiYgfN3bWXtpG2GWVwi6WGUkPDWQ1iwPBBiFqumq40TGYXUtFIi6bSVwavapf
aubsN27vOj3n9rRZ+prAwkpku329vahIBMC4vnjGttfEVWP8CLqyXup5US9kpE3AkTNEUkJGmRZe
rdTVFNFl8NyEMsMuNVWXaLrkbqqT7hXKWdaS1q1SEG9FdONWv60Y4KpoAWGFwcYkU7+60y6bsG7P
9OJiFeC3p5qJiVVgVO3J8c+gBFH29yfz7QCdMdk6cw8wFwjky8rXB2PVLYQg38gvozEoQMrBrSRe
m9zYg9qc2X05QNHQAkJD34ZBAEjcqzjba5WCVVASXkrAauEiteRXRRrOdTBtgjLM97oKWs0fJ4bA
alnsdI37sIREOQytfvRE3zrl3uy8OwHvGQxt2+lxf1doobLDXxnW4vSCcxKj3SrSj1YggBuaWglj
vJ8mQF4h8N4tPxA23AbdUprCcjLcWaVGtzuzVDupRtAGIolKowpbAbuAs4Vaf6Q0vAB8ClaFIdb3
Ld1RrzG7+8lwE0+2zsAK0PXKT0bZjHdNeCM9/QwN148MGCL8GI4nDqerN1OHqmm2dRJdpiaNEO1i
JNxhDuoYCeRhcaLlF0cd/rm1Bx84NUHtKnnK0FW0fouNeIhlz1UGtXtGSsCeKloBlWxVS6Sj1BsH
96cmzrc75S7ZYsgJUt9/XUOlnPmtZWbhRcMrdaX0nXKUmlxw/a5B16VhRbVeDqCgoCrK6Z0qDBjF
iu0ftKXgFIoUO0LdAQj00uUUT+FmssI9SqrNBmuyVZjU9V4V/F3jSfL676v/2+HLWoQSYM3nLzQk
/SoXV9qsEgKtR47Z9KyVwurYM2TDzwkMu2lhdJmYQ+v899ckUs6JB1pGRMuvT6uXNaC6ONCe5aj5
OSX17zRInhMv3qSmx2nIAEwQg+Xfrwnh79sGJPHnYjOozppDy9erxopSyXrSDOcsdJTsoKsXA1s2
Ca9p+LYVUrXSi5YeICQ15TbVAe8A0gwXPBWKVd/uy9INQ3/hQ+zBFU2EnBHCs1Yo2eoRgAFG3v4E
JkN+NxpwwO/6kEOs2lV0/iAByd2xk2M6Y2vMq8b0LKOGBcyniNfeeGoSx8DxOKbopCJ6qhM8vIrH
VHrv8X5ijtdqG9VaWsEH+N8koEWorzxa66n6qOdr8znTnT57UZRdD+NGQonCrk+a6bYjIzGQP8xL
dVdvbSuKFu3wIRTnmDZ5WjrZsIkNLL+ORvXo0cjTn7F4cs346HPD1XmkeZYvcQ9DoFHR7sbCGc2F
8Er4ZfIVovFlLI0Zb8o/5cYZLAvOdRCRK2Qn/v7mvh8HCMTRNpGxZQCGeZ0VJ+KIG5wuEyoVBQjF
QJfTC+/82cC67+IbS5Ng/IdlMu8E1EWgnCMT83WZhFqaimGp9udWXfbyPbIK3nSsa16eWNp4F2kJ
HQPtxTB/WMXB4yXm3iVoXoJ2WyuvivpbUn8PPb2u4uQXvxPhEHiLcnLV+HnCCaZh6LbzRIYxj5L5
OI6Y9EXPfifbTWstLE9fhszL8LppPEYboCsQJkPuYOO15z445PLKN19aLJzH4pdcV/ak0MjgDdUt
vm56tGjKgvX8bHnbMUCQDVpPr2v2mNFgp6Uy1M2mCwRX6TN7tHuQdGrf0kPp6c7RYY4bZ+zASTBU
s3KIDTjrNiPNSVEFKMzSSfEUU35L2q9QKBaZdLJeBqqqCgKYAKI/o23gowCKUzq3PtLYrvhTGS5T
74k0Wp+AxyzEcFyINcdKzKQby6k3OAQ9TflqET11oJYSWzbvq+Icxb9UpsixbNEY2JiYvFn+g+Xf
h9Vrrp9FoDPBSw6IR9+VWDJMMItAvKXR2eNmVGtj5au2eAVHBZ55cBIFGAUrtl0JmmMCUKclXW5M
xMSecg4/G685fJNpuDBQax/lD+ky4LMGG1MF5RXvZSgLqm1ww4HbFvfCPePB7l3ZDalNoz5c5Zmt
Vm5PRGgWKngOGjfA2Ga5tO18WopObL738pMA4913GQqlgdP1Thu7vmKXgaO3KyNaJ9nKokj2tiF4
xv7NqulNbmRjgylrVC37mZaHwt4g7KPPLw/jsalAo0OUq4dnMRgZzL22+evAQBc4bh84xlP/azIc
5nqtuYJlyKS2kh+seOsldiZv/ebFR3l7ejO6HxMr04TFYpJ3zEPrNnBj4hjrhPGotcpbVzExNdgB
jCcU8iPr0BO6xECk4g3F2SBv4wQEwT5t3QgXOBAjWf0ez4PlYRHXm0y6V7l5ofjVSfddcvGGS8TU
sdZcWCNmtcFykJnhYxYcMu9OkVayvwrSreqvvGgfY1GZbMt2rvOVaQ1MMpuOUrbTJSdTl6l2Hvtn
GH1K99gmy3TT5kf86Ad1WYQPVQxH8Cy1pxYEgPcssz2mYaNZrmXuQbSn2lrO1hazUvBQW53J5C0Z
FHU+87/mBPCDOeZmOJxE3vctjc2bHG55d56YBIaATBE1WRgZdr6jJF6iKOk3U6n3R7Up1UWd+vts
kEPHs7xgFYi0U8pWpkEcDwgAy0DnUBmUFkanNDYGkgAasIOf9EVrdQ9mlD003jzIlXM3MURgEDMi
LAO11aTBsCoHn1ZMV4jLruaYSiwxxrz+2WoUaVEYaQlstoOAYrp62dhhogP8nPIVbo3yjSbc9zqU
zAjq4VwQ4gsAO/BrbBUKrY6kQEgusif2Jz3onFJB9l71usXUSRzGHawW038f2rpeiKLf3irDv70T
bmAmCs4kyLkMv2q/aq3UGdiKJxeqOHXvFyfaAuOyaNSPsAZD2DRtC8uHLnE1Dr2NfcAv2OOf9p63
2JHz2/+yOuY7QetMZg6EbtFno/hf/bR+SnBVjLr0grbFq69NnN0jpVdOzrvS5TvNIq7//Rz9TKu+
XVJHFhUsv0YdeFWJZ6mS1JOs0gOt+8Yx86y3m9j4qRSWeULqDQYFcg16laUAY2vUatTqWA3yg8Jh
uC3NEWifnj76csW3mWNFCpR1dlPhai//NgYOLWjQw43j+BPe9fWeoRvgHYgIJCMU8TqxDvG2iUcU
NsHDsT46KQtW3SDiIeu1nSP1YeMWSTctZJ+6SQe2i4GCf2rAWvjMHdssQeHEt6TVKIrtSm6RDUYL
wo5bX1r6Xq0vtSy3cIeZyTBpBCqjbupVLRX6esQf1AmC8OeYGfV+lNJVP8rijU+nflsDKCLTswUN
rcLnmC32/s3zqMcC2SZ1ii8y7IpFb9YPoxitb7z1b/mM8vUiV2/d87VYlmMPRE0tMvGYjHQZShVe
nPNPqgn1DyXypa7jAZsneujqtfVStsdsSIplZIj45lB6S718HEyIQn0H9ovxky2CaXCmaATwCtzX
GyAxpVjSAOI314Xqw08oBGNpObxd5VYq/30Xz111mXaWqcxsmatdXIR4xmjBJJz1BoRTjrKJi2EE
XQLT7zdBQdGCcdGi9ffaMPd5fb+CX2vqILV688Yr/OzlXy1QRhg6qMl5loEtztd32FiqN1ImCee2
TFZao3SrEkFpV5jUTa7JsBXkAnVe4HlqrNmyNCpHBEdIEiBMuL5GEqaljFwi4xai8Y83hrIQIEK2
u4Jaxdcby4o+i5KqEs6lNU524/dnZSo35AeJQ2yDBZw1r13rOYPHO0wDYSfSULCNEbhUJ+DPpQjB
JU+HlxvL8VsVxvyFApmdzHujqr+q/aq2C6PRL/xL4pnZ3UQ9qyvtykvMfjdl3kb3rAqfRNO3BxVt
M5y3TFuvC32HVqyLTtOQ7xXGpaqYCWu/blJyBf0js4JxieApHs8QJD5v+P8LrPxPWWNf/R+Vzm8C
K4+X//EUVn6Y/Ulh5fN7/yPhjSYKsy6FQ5UYjfQPYe4/bh/a/5rFb5BLmYkBlG8swv9IeJsYMDCS
g0+GDi7C18Sl/0h4G9h9qOAIPgG/TET+K7uPr0GW2RgOH8ARmMVB4ONurtIwgcKy9zMoFVbcLeVw
XI24UP3rwZz+2e3/lgGYt9L/jQHfL3EVx9H+oeHQc4khUA9yMaxC0mdESC5/v8zXQvg/l0HvnNk8
WIvrtkmDurTfiKLneEm/zNV0n+ejE2vWk5DfBC386Vr0Z8hbmQ8zxbw6NSwtr0pxAqVhdt0ukBoc
xrNFLOEO7Y2rMgPHqXS7HCt7NYi3YUr3b1TXo6+s56dr9eNKxFrz7x//60H2z8dHsBUwBSGfe7uK
tFKkSkk+DZ6TB8K5UJI1LhluLLU7f36xlfno09L8f7vkvLb+laSpsj+C7kCKLBX952zksqipD1lL
Vz+yhQj+62DdAAn9abn++1Nehe3GjHWtKvmUBX2GSAy2gRqv//6prjph/zxJOH4oBpNzzNOKrx8r
Mpjrm37Dy/Xy0yRmb5mprmm5bRkiHfRUPXR6u6ubCPv2/CRyqN+4/tfz+5/rIyI4q9DJCG5fb8lK
1Vo5jmfcavdWkGXS3nXGOoEPaO1NL9yOfriNNOvcW8m6TM3HoG5uiMh+NvWvtywKSKSWjM5nh7Kv
j8DyRtNXuhT5FZD2+hS9ylW6L8DfIW77CObfyen1ifhwK9DBkHPBlUUOt7QinFby3KycqQi8HzYe
S2GfWO0O+sSiw5y4AzSitfmNXvi8377f76xkhQUS2/LqlZVVkelqkPPKRv3QAFpJBN9VZSTYe+si
1PUOPc5DJtbvf39Vf4psJhxr8J+wbb8p3KWewYbrM1Zj1r9bVXoqctATenD++2WuNAf+WRHMpeYZ
JZpYqLh+fR2Kb0pe1aB/FGNlFhenTIW6nk6KWzT5Uoy0LX3+LYqlSzEW9nOIwW0NEJmwl0drz/z6
vsimFUpzCyEEPWn49+QyYAC1RSPAaldG4tE4rMzIXwp5Ak26PBb+5OjTSP8pdcRB2YpS53LxUQtu
1JzyZwp4/e4oORn+zCQbmgFfP9wUmGYsNBD1M8l6CIz0JA/dztcQTqk9J/F0B7ndeCEr3XIKmVbq
yCo18Y+29l0rjbaRApwyD1+HAYQSIqIFQ8V+OJYsv4FWeTFS4ngaRqAwDyB1uUaVrjOjWyaI5gcQ
WKcpOo8V67LKF1MsuEaMw7o0rmQjWQ9y5w440vm1v8rATAOzcucnKQKC8mQiK+R+qe7fjbp3h1Jb
VzxRn68HVn+nleXRS99KY8Apod5ESFpjbb1sh4CuDNwszZocDwozCGmssf10bxmd69WabZXR62D6
7nxBNUURykr2NKshm6h3/pA4jZ68MuXbpYb5q1eEZV3Twgh1CHDRdqLbJHgZLdkJXIK8nmWWNbH6
wZR5G0bZqQv91BaC6gji4WD646rTg5WGAFCOmYzhe5fJKn8wpFXsohru5J5tq5pPqRSejbg5hmWi
OcUUP3RjQWszS04RCBRL9eF+0P3zm6NpCqgah7/MLGGQM61yP3STonNDQ34OI96obj5F87lAL80a
LbcxbB2ksrbSlENcmRSwnjsHklz/CHi2c9ydn3UxApLLXLV8Q5e9sMOMLynar8FXoUYjvsCxtzb0
4ixF6b7yEiedjIvQAyYMhWWVCfv538q7aeVP9dGKg60ReG7dJEBq/W3aQ+8wtHHVQrQL+RydH2xn
Q+DYC+1UmB49eMW69jkm3yBQe2j81hbUZF9YwyqTrX2EK20pWPdz1BFCceVLysFM4M/poEEibe3D
cVPbAPhdhypNYWU2nn3vYyosI7Ob/wPYhvLWUOMIklgzzOQR+V93aOAadyILBBm8fVSKq6LVQB6z
b6V6U5e6LXoMJqNgKzT9MosjunS+2xsdQ74Omd7RKbxmk8DSqFBEqaGjIGu/Cf327OEQYpbVEUFg
N1dHR4HA55dQenq+x2cRGj1NNEv6WWdpvMihd4RytWlrdTu/6iDh/9FHjk3hSWAA16s9aCGIlxBo
k9Jf1VCfVB8mVoCcU22xjruW6Yd/JjnexiPiLJP3uQYoA7fYpnyM8YTLAzzYYHIM2b/oyC6rCacL
B6suP5hwO3Mp2moS7vY81mp+NSjTS1X4Ws8yHCnTGtZJl6ZrTfIegcneiFB/CvJM4dDMojWEhtVV
8J2qUk9MlJQdBRUTw2xARuGGp92aNMpzWX4dB+dOztz8A0H2qT7wr2wq8tSkKGkOOr0VfwTsYuAI
qLXkp0QbnVpSt+GYrtsMO6aRrnMpZKc481/mM1XUvGd0fTra3elZN5tnY0j2Hrj6aBidvx9FVwjN
f44ixBix0QLpNtMCv0brRomCLPVMoOnSqEHVERM4JdPPXmN2JyvbgV8FS9pKevs+KfJB1QY6+Ihb
+3lk37iVP+VJ9Erlz0QJPOFVkgLEok+URLcQjAnOYWM+qNn03sbjqklTRzfw+FaaHYJxP0KjsUuD
YKEK7t/v4Y9r41+3cPU0hi4V0pohrqMpw51R+tEiyIsfUW08/P06f1ocaF3AY8N2ht6rcbUIu6QM
EYxTLGfqk9dCVA+QI13KunUzWZ97JOs81zBGpyUMlUrwMlZHFfioQhSyvGojQOmrLGufV+E2bdm2
QXuDB/OntJnzG/+OT/8WMD5fV4buj6jKV5LltDmzMAgmQUXgwYkgiiFc02qUKs9tBetR8BmCpDc5
SH+oyWaZUuQMNIQMlE8A0r/2jxAZSlAOouWk0ttQB67pyT9D8qAku1X+/aHUojmugAkErsxvrl6G
UKhGHicl0kLRJm1hoMI1B7OOTOS4UgqViPx24/V/84ejTOeSlsXPRCDtuo+W6NjFNiGXLFQSMQ6O
VtNAZmPTQaJbgV9bGCWuC/zhXHWGeJS0CmMrr4/X84oYKcrUUtuOkLxHtVumk7zWxmRNX3M/Wdq2
ntDDbPyXKRyWRS6u2rRzS8hEKOw4A9+TDhCLyIIq3z+YerqHdPxUpMJliAM3KuujNCK+ZFr7MObw
C7RtUzH/9zX8vMNtnWK8UEX3KUbXRqetSz16G6mqxsF4EpNyX3HT8/c3Q7cco8BtCmXdcNrg3rhQ
0IjqVc64IXiZs7GW62V1u9PAqBYJA1twekMEN7dtjurouR1Z4DipW0mcViZl9rxLWos/r6ujSMS0
gBjMyVLft3Yb+y++KiAbRsXSRFsUkD86M14r1MoqjOrSmk5tNjDmjLqlDhYBF04oeZ07Z1oGh23T
wX/GSMNjahyIwtmM/ZUm+StOu606Dj9VudlN/nA3x++xUree/BaW3nkqEmAEwq62IPR7xbCYUxGv
M/dKBMdqOOhB9ia1DPgE2KS59yTWpOC6uacNYY8dCv28B29qUCFhFVjhvU/2WZL1GkxQ68baj3Dv
kirY9szC5mfYNeVRTP2zNSLfL1ur+fvCicSQE1UctHU3KAfB4r9euKCu+THw/PKo3aXmQ9WNVHpw
lK122YihHXLgy/HoTF58H4MvQirnPBmWWzXkT3ROe3FczYmMGllPppoCVfeUQy0MjoViu0c94lnN
0cjGuy7sdmrMgQ/afF5rvgXyOE73mj7caSkKrBFUe5Lu+g1QsI0k/WnuGZnM/mStB0OhbPu02xRj
sFU4hRoV1+gwvp/G0PbzfpdRnOZafE/rfhFZlQmLhcc2Dw67iCS5gKFBL2ReI/owrnzCVNcTnliD
8xGbWvVmNGIUuKeVKsLo0xFGUBsUYkan8VifALnlalpVYGHnd1MJraunOgBB4WLkPCAoKEqYrLUB
2GJFJtc/sKUf/x4RpG+Hny7CmMH+i0EV4lvGVZMfgGDU8tktHq1wmesBWW13E1nlvAyySF2HsX8x
8F8J1XFVe6SBinWjLP0WcLkFmpZg6kFzEgiv2j+5WIqVqAyIOSS+22WQEmVYn1qyHqHD/v3jUule
Z0dzM4ZmPTAX8PWEwa+ni5RZQpYJvumoWrQVJmvEEgBps7AOzoY4OcpEGl+r8T0u3m5JHI5K6akM
hreyDM7FWGI1rshbrxD2uMcuKWTg4PXvOhJxiGXptppTchIbpIijaezI1AUdOEEcbrspaReNOac5
88OlSCsKH6ENbS2NFAUhLrNyv+pBEM3NrkknCxumYaUX46rvVaQdU0BMXrvDumSbG8ohj5WtptA/
MsIz9ce5ZuugyX9n6awoZP0XAVChySxJ/kfYvYmfOWGgMwA3JrsN/OfInNCc0Ke7TBrv+mauQBNi
lCI3w2LIiIJTulcr/dA3wUumhPdCnJ+aKs1QI/HcSqOoKIiXbWoQY1mrGYWj7J0ryQNVr8MQhvg5
dJ+fvhmpqDPhInDY2nIanFvZB60nJmtVbd6FKvg9DjqUSrQD9Kw4mXq76di+Aq2I2hfOcRRDUey8
Sw7IBm7J/ybvy3YkR5bsfqWhJ+mBBe4LMBIw3GLLiIzclxcit6KTzp3O9Y/0HfoxHWZVTUV4Zlao
CAygK6Evum9XdjqdTjdzc7Nj5wBBVgpnKQ3vUAXyItwcsxaN3wG6QeEJ1iF4CrsoXqPssQexcYpS
pLYmuKzJGe7AeeuHJfQI6zC8LJnowyMrFGcdM8+gX3pF8UykzC6kgPniCCJGUVkDKrU1cZ9OgC2Z
7KKGQoySqcteApYTe2HAZV/RYaK4ZzQgpmYFWRdx59MqvJzcrFEYN1KH/nLWOG0F4J9aQFx4GtyK
l2htBuIJuKKpNqqVyZLJOBTHaqnX+EEDbTwIp17JhTYdwbGD9P6roUMbtTG1lURqNHySUlmCk8kE
uxMFdvM71BlRQYZMia0GZJ0IdEnrfqegNVxjYOcSsydK0a9fNTslSS6ghrk0WH42XbxjOOURF6lC
ZM+kSoBCS0HISIVxWBdDcsGYcauBaquWzcsSztmzGkBRdDPdh3VwM12xSQzMcm9EjlChGRUeTe5D
R9ApCG9DTwetSJNDKqTrPLPA3RqwTajmrETck22redShVDvF24k0se3AZ6LhJdjkkrJGyn+dGPp1
XSM6Kcd+Rw3wouYGuKPjEtS3ihk/WFlLfCVOwaKtAFiBk77KwhOx8yeeY5LzQJkFMeFEZ3/sORjS
W+lQgz0EeE1ER1hMHLyoqm1qqGtSZCf+7Ko+Pg4tDEhRT1pEgGnq3OPESCe9wjJckJJmM8UnBLdm
M8uepp1e9N2Jx31yEEBKHm1HEx0/aoc8QnUAOgB0fJ3h5nD6CS7YVWRAv2IUF8jZgDGMPooDuepM
ehaRFDqRjdNb8cX7O/8nVAGv8xT/+7dp5Je8GCpkVNi7AO3vf/tSKfHol+r/8T5I+JZPpbmjf0G0
BuDQRfNWDZdvdZP8eMDP//L/9If/vL2Pcj0Ub//9v7zkTcam0cIoz47EC6dA/OsioQMdkZenY3Xf
6Td+lQbNbwCbmMC5TF2PYKLGXvlVGrS+AYwLYYDpwBNx9CEr+qs0KH+bhOsmWIyMUg8+7u/S4KTm
gBsikqnTpRQyJ38j7suHGNC1Bv5TRcVSnUpcfOvcEImqQEaoiQJrILyOZUt2tOpYsUFXkLikrQxw
gW5kflGoAA+M4sNoyvGmrXvDggZrOUF+dbC5mjnIkaK6BZ2foPfg8odAnS0AGwFi/gnhUw5oZ1ez
wCJg2cmNpUQsFDvAKqx8b1sRWG9cbTU0rYI2hqSR18Yo628ZiTa0AsFgiZT2g6mWVYmUaleDTqAG
vGVUQKpSI2ewDJUqiN0Yl1Nwzra4MPUsaE6QMPGBEL7SFIlhGYBuB+qCC4TksABYKcuBagxauO5g
3/X1DXjPe5QB6U8B2v8EWzsv3rIrVr29se1TwZvc/5XGhIX72piunp6fjm0P//kvS1K+AUQI+itQ
j6BOgjTAb0vCj8BKMmkS4tugWo4czi9LQiVdE2FKaA2deq+mZNZBkR38okCfgWQUECTAE//ClDjU
NLJmkL4ARhs9fEibTXLdx2eQFBe6MQam7I4M6s5iWayUtEVlwkSOtLtGSaN2YqV7qUOwNnVB6ioB
OK9UKz+DDWYeKaHym7XyFrB9XPgVdauxh7/34P9q+wW92X/eL1HG/rGfKkb+1/9M3tLhcPO8/+6v
zSN/gx6fjnZHMOYa2B6/fLD8DW4ZCCyA0H796PfOwX4SJ403ZOSAT0MU8HvnmNOnxq8Cjg8+ZO1v
ds7H0h+qimjJgMghJiGjEet45wQsrHqTQrNLHjXZaWM0GPRMiNwWBCJlthBDGYgq482CMLoeYdMg
SwQlRAh85FreANatXQZuB5FkMLTJhptZyiobYsmOG3bLRIAo0W9zroFPJZaAe85r5LTK0ADhF7AN
LUk2pT6iHa9ib8QC2dEgltqiEo213mqp8//+DoS3mXDLf/BZ0xbcPmEPvh3FDT9/8dcGVL6Bkx+O
BjKVONNxkPzeg8o30LsD1ALtMlCVICL47b3MbyhIoBUDCkITZGzyeb/2IH40cbkCxzuR/cPl/Y3z
4o83OC9wG4FdEDQIQCTxncBlUMQqzTV03qGID/YwHcW0zKcQl4kEUGLGgeTRvH1kIQg5gzy7brKh
c4s4VB2aRIkzNEm9GAUDjTeUqvbBcn6CLfokLzA5d7Qs6Sj+A7w75WoPsr5dgpRvprWgwqFgCGJ1
C+WgStw0yfBMSuSMwM70CN1w8Dck474oKhRNQFClgsZ4GMVhZaDumWiCWxXmjSSBoL4DPgH5jK0V
4qpnhAmu1g2yJxn658YxAKNaZySeRtsSxGtK7LshVRPHMke0hFDoBtc9UlT1YOsmRedHMQ6eqoob
XOsS9/8Dc8H9C5vrD+by9MNeKgZc3X/1q6fs5e2/Hbrt6QaHEX7ZjfwNQfCUAIPqFJzuhJb85bth
NzAmRGXAg4BQeVK3++W7TYiMQxkBxBqgvACCHVH3gd2AbNI0ET4DgYOw+28MByfHcUEPdoPTXkcx
faIt4NVlaE9r1ouTbsKE48zLVHWIMorIQkT9CTP4WB+abBRPAiJtunNqWIlDM1C00ZL6GORPkNSB
lE7tpRWoIWQKukwFjMBhB+nYrA1Bza1bGQglkD1DE7NZYSYoqqgL9j0SQ1ST6Gi5poqOTBHNR2qV
nRlU1PyDb/qJzaqfOBQ0ECC0wtlqIIs5XaEPbFY2mYHrgKJAy8q4DelI7b41kzPTRBMXeGv6AnK1
JQxSnywT1OaiOAC63qMVKa3RRacJSusUDZr5SsV8piAJN3DndQoGOjmjBHWf1iiubMbgGxsFlyLj
5kM/iC1CYoBgXO9tVUAKXoPCkBvvZAaaNciCeaFZlU43YiAtzSNfkkHoJcabSgdFdRS99hAmsgY0
B1kRaBcJoOKWjhbQMlhrQa79uNT/VYz/rxaNTdscd1lLn2CRYHNAwepgW3zAz+7y6nue0J/o2UMb
/3SgHxYP9qVvU9MhOPhURZnY9n4Z/PtPYM0IyEAhhkb+3/YuyCZ+acqlTRVrCSA93Bt+GjySgzhf
wXM18X8B6/Z3N+bjfT3JJ76PBN8yEfhM3uNoXydmaKpQeCd3zRotXYld348nbpp8i9CHR8B3HZoO
kxRWSSMe4QLQ+dTeJ+etgSd1Llh0Dj7HJ1Z67L0+vAzfC5QYqHFaJp6Ue9Vyn/yI9r4Ui/j8Rd4V
u9FLikIqdyMKsyajKunIXedUkd3sxrvAF6+LXXTC2fAtMj9W7OBB+PiHK6ZKvRkXck/uMrhC4qWj
bfgVmiGeib+CTMMaxcp1sQn2jYsuztXgVjsFFT5bd8FBtkKGA7zrvmT8MPCvX//T1T2Y1fTzAxeY
xKg6jMlA7ipziVoeXfr5m+WhyuZ1bvXU37aPPRpLTyk/cvfQnx/14LHTDj54LKkCWS0NPBYCUG51
3a/GM/Q9C3f1TQvpMigC7WsEdAh31utTEAa+4+L9Q4A8bQplkaP64PWFUoh1NWbkTnqBzoAJhttH
sDI/gN9Sva6AkTqnfiTDLdv0+c87eTpOfgNrfrz04YM5s7TkSq5EadpqA7SMbKlCb+vLSdEl+cRT
OMusFSCeVPztTsf5AB5eSG3YaOqdFN9QO8jROIpweSJW+/PLvfOmfHy76Y6KSyLAytO8Dj5pG+Wx
CeQkuVPBj5DVzA/BkuF1JvqgCySO0cWsiA6uGBepFiMY71eK2AI8WukMfNhC4jSRUdph26BjjfT5
NpHUnQUdRJf2xlUsVI/CJCmdQmAzDdLAjqQJ9QbZkMEgSyM30P3fgryuV2Twjtd34zDWnjQW4Y9o
92t7maz0T2/JuYtMIsaAxjZyJy+Ec7ZH1f8STd07cEvfDs/SA2QPTsFZphH/9ETOb2RIGbatPJI7
5Uo1HSjKCbbqpR5kMc4hP2Leo0X6xJc89Y6cTwgGtFZWpUTuSi99KpcBCA+dxuv95EwE+tOBJnm7
R3+qm3qQc4BAX+JOGFjTaekyQn8c+AyWZJGs6mUC8k+bnguuvDnVyzHZyodVsaQposYBjJzb8W4b
zVYkGcMcq7NxY+1SNz4BdZkutB+eYILMHiE9+DagHnv8hIHlpaJWUXSX2oOjL6CCsKWX+WX1OnGt
2CXYqV9w8yxvzIdxQ1y0et9BkhWqEY8grG22zPT11bCXr6BwYBfOcBe6gdfHdhDaxkrw0b2+RzwJ
/tY3wPcfAEV/hWIAlbwLtG7sm1e6D2ywtm0GG2TloPnYP3X2Kdya8pnvP3xDbi8npJRERgRyp9nQ
Q1hBQ+McNM1+CZJmG7hdr7sEqQBdkytzhZZztMc5gY3OeF991u3KIY+iHeCf5RUwtzbQVs6ftyFP
K/Pupw+nx33iYRjGDKyK5A5FdAgnipDruwWKaNEuGbhlqG2yRb+W1uIZwBd76ww8kH+ewDuPJr/H
DifA2UGGFgGxDbAD0Dx5pq7JQ+KOy9ypNt2eOtfGMnbRGe9S565ag4zBmTZFuS4daNWBQr3a9BfZ
8/7ppb9IvMgHVaZzjwKuqzyYIAxySQ9FwPxOvqw3HdoMoVTZnDDj957bD9MHJANxqIq45p0u+sAh
E5lGYKok0R0Eid1sVcmuvrBeNB9N+X4M4uSJtsHTr0avOY9emcNuQvf7n1eQA2n+OPHQuYJ8COYA
QkduBWUSCoOpx9FddCvfym/CpfoK+RHQA6QeQDcqiuvQs0xPvDgHAPz4VC64GOuQakqWRnexX5xr
S8He12dsASDS5pQJnXwUd4OsCqOwAgGPojvoDqZbeITAj1aZF+zgOE9xFcifeebD9eQiiFKxcmrk
WXSnLoJ171IXAjEOc0HK7MIh7fpnwRsexFXtIny0u1V9RV3Dje5OfNUpgviwsQ6+KhdhGEOaoD0Z
Lw2jXHQLcFcvkmdyTp6tXbjWPHSDbCG2Gm+DnQjfufjz07mWoJ9fFylKJMpxt4Pq+7FfzpKsl9IA
a9B4o5u48XniRpvEheg1RAuK791D6TZuYBfQrA3dirlbc+LP/vMkIDfy2RpMuKOpAKpD/O94FkNj
hQV6+6K7+9UzSHXt+6vt860f7Uo7c7HjoFa6ye3n1fbZsDe1jejETR1Ptr31orCJvV+pTuqcy47o
pOvUvtcXj7UN4d7FNXwI8S896izPiOuj4xfjrfaeivdr7efb0L9K7fNghVPY8TcOMPwu5HXsLQjC
7dp+vNga/iZfPF5Q+xziJLZm+wbEH9WFaF+AYuWs97fnrdt5tRO4TmI7i8Hdv/n7h8sXbzgHj7ns
jX5kb89FR7NlJ7c3UDten29V7/GaOIr9neJNt7ePbmlf34JS2H6p3ME53462ukrtZW5fJzaeb0u+
Yt/7wQoCDu8LIPkg8HAxKijs4Cbfzh8NTO4C/P/21W6wX7ePI17B3Qiud3lug9oKLHe2tnL9i/Vt
bnf2Fu/zCoyVf7N8DX0Tk4NSkr28gUCV83ofeLePwQoqQM5ew/GVOFfoFnBy5xxrOe2OfvOM74Eu
DjvFO0PTyV5p9sX2ym3d7YrZ14vefhwWjxvntXcV/NEjqDWxvCO8Js5yCzOvF+ePuKkh5rIcP3UW
I96QbpkNzvfUGfY6Rkkd1YXd+Rif2Z5qg9d8+j8vnuZ5C9N2+rXiOFfeeqfbdLHa+739sLzBVBVn
0Tqr2t5D4xn79uxud7VJnJ29Pxuxnc+Wa8hgOKXrrc/W3uWZaa8t9760N8vGvqq8lead4SEOIi3b
CbC9vj+Zbu0gIh2xPosHSJdjx+2BEF1Dfil0t429y2xvqSGWAOuP0zi7K9leesR+BQUjFlRZvxB3
0fnCWllDFObJ3t2gw+I6tB+Jky50LJx3iX8U9jqcvl1s31o2ijl2Bn6Wwj57MxxvXSyCjbeWnGlm
b7njuyI2W+vo57szPAjzdApnex653nfPXS/epkDH271uGwfSyJZ9A4eG5Pfey7zF2+jEy9LbNuuL
wdm2buuDS8Jn7pLayy3YwB15fQvrHrCttufXrQuZmsGr3Jvb7blm3y8NWETrmgtx4S2Za9i3280F
Zk5dRGQeBM7twd403vktde3c/a7YV/ev2MmTGRn299T1lje3jrdfD9iAu8UDli+1v98u7zsbqzsg
Y/d0BuFVe/cQOg+D33trj10MrgndKcgKLHIXkr+bwMbZjr8W0Ni1Q3+JxYb2iR26GHUaD3RfruYK
04RuvBvMjnnrwLm6uH/u7E0PcSosrw3L82u7Wl3fivhi+sLEEl4YbnIj2smy2FXrzFnXyz87OHXy
oh98/IF/4/K4smDqkVrCvxlwL/fC5n50n7c1ds0tvhQMdkWcrerIWPrceb5eMC9dvSBtUK7uTPts
il2B2/YV52peVDjR4OGmKYF2kjtxC1R5NEGoImQOoBHshSC1WBSrECi4q9hnSEB15/oS+gmZpzio
WJ9w/O/g/Q/rcvB47gS2iEV0NaunmFC+eMx3/cqAH1xEkKEA6/u7tg09L098jc8OXHDBQBkRhS8o
43HvLBIatabSRXd1FRVeYqKTLApfTGmM7SECtWc2FrmTofsJ+fX4pGDAZ1sBcoxAb+FSj75W+fio
S1Mz7yQBT++8cSV+N7+rD929fI9rCcTq98K1+SPu/quk8783Nauekugp+wf69G9PzT/593+u2BOL
aha91P8CIJIpVPy6wPTvVTjhurKnw4Tz9Cs/K0qa8k1HzRRVewgfTLwI2Gc/K0qG8g04DjCr4A8h
goaq6n9UlARZ+obqkwolA0C1JrwWfu1XhlkDyYMGCAkqSoB5ggb3r4qxx/EPHoQqLJ6tc3GPWjZ5
kAcE+hBJcwf083PQ3B4sxP6HLR2yNHwxssZFlYkWigz9iYmHFLsdox40ohFz3tCc0UbjwNSyV6g3
WMZeVIR9IinCzLE52ywaQ84C8PZ4YqeMW7GyCJ4C2qV5M+euMoEkGZCkMKkntb4I9GsYVd68kbmr
WR6LaMozJeqNfdaux0xs3IQOp7gwvvqY058f3D3loBq7DFzgXtFV0GpQIaulC+rdvKlPDutgcKSN
J/LlnqJjg+rLMGNPnUjNmevCebvRBJ1taYgJePVKZGvGM5CvnHDnXy0Kd6ZieYsCV3Xq1WEt72ot
a16UOBL7mXuFM02j7MpOTyBwGZtNv0HnjLQNTOEE1cYXc+fByxoz1KYaMHciv5SA6+jQQ531NXki
z0DXg96I5cRLwLmqFybwZgLwQ/MG56wzamtaq7lBvahAG7zchkut6EV/3uCccYK6FqTcIAT3qmFI
XsYqDVd1LFureaNzBgqSV9rnbY0C8T1Y55RTdK1ffUjOMgOQ/AxRjGG7GizHlVTGjjpK84znPao8
sMwMBP6lkWGXhH2MHr1OBs1tP3fmnGVC2owVZVQlXmuEtZ30EfgyzaacudyccZIsCaBADU9rWgn0
q0xoI09qPvO+JWeaY5qOXViPCco+UYrOITC0DQZj86b+3rN5sOq63DTpmGP0Ij6rm+u8OFHs/WKr
8EzMUKvKAFyAFlQkt9s0SGJwLRQnGF6+GpszTF0ZiWiNauyhhL7KaZo+ESC7TuTwvxqcM8xSN0FG
0UFkKNZ1+ljpImiBrbrK5tn9e179YL3HiXg4UqHCEdSRP3Y5GJUk6B7P2irvOMyDwZN8aKRQxMLI
CYT1Ai1Dv6cOfop5o3NHZwy2XJbF4NOpKihzglNYbl/njcxZJ5j3yphELPbqRgWrSKO+KqALnTc2
Z5sZG2MhIWaExh/RTfvikUjo4Z03NmeaUqAZ5aiUsYcGQ4gkV/UyNdLCnTX4Oybg4GOy1mBDVWHi
FK24qQKC4CSmF/PG5oLa1gT/gaxh4jGGFZXspk7T/byhOePMetBPmBBdggATM1ZMMdZi1RvzrEfm
jJMCbKBWNQZPoUukaW51Si7rC6uf8PWHYWFfq3WV4jzzhqRziAznrRtAGM9bkumhB1+yjvNqgHQ6
tkkJNp+aiKoHBbybeYNzVpkEQpHRJo3RwJ+oySKQrEF7MPIuL+ZFbzw9KyA06CpkEE4jwHiYwh2p
TpF9frXonGkOhtD0gYKRc2FYs7AAsX09Xs9bFs40C43EDXiA0VmYds+C0JwFWlHOc4TvxceD75mL
RtP3BDicVumhlCn2N6oWyn9FEvcfl+R39MvB4GD9jyLFaiIvlECXLTBcIsSunncq8/QScqhK8VCC
mUeMwOOrZNkDLkSn8lxffE6e+TkoKG5SDK3LEaOZZwq1hcbhat6Z/w7MOViWTECeI5IweBE9WKTw
CBHnRUA8GkAQ0UscKirBgvcQFSxA/qELUj7zc3LmyaouFBoBe6UPn3BWAFwO+od5foVHzSRmJHVN
On3NBKzgYPu7rUPLnHfhfK9eHix410apLIOsyDNACBZDAhps/LNM8x1VdzAyWIcQ0oKEzeti5miW
CMVrnZ6qrn6xCUXr2NdCF0RlpMV6p2Y56f7lshNaQjdvr/DdhHEMDuxBkIknDy3gxR2wyAVgufPC
N5E7OrW2bdrexOjgq9oltHsrR0Gft+gTAP3wDIqDKmhlAoGDSgD1AwruKKLXp1Tevlp07vRUQ7Nr
S6ITsMvLUAIHMsSR0pLMMyFxeurBfpGrsAmhxwIyHKFwxmKvF/ezNqLI2WaVmiMLw0kILxJQc+6s
9qLtTHPm6PLxtMHhkXW0BHdPXMagTlkm4yl061fLzZ2b1RBYXWlh5FTIiU0UcOkj/TFvTbhzEx0F
QyJMJwTtKsklg5Y5TZ+eEMr6fOKQXjleEjCDKUme19jgjQVuiBFlObSMzZo5GiaOByd1ooPiGpw6
OTsDBXDazjozAbA+HteQ84a1YwPOlHw4K5JkO57qtv9qOTibFCvIZ5gWw4zBIQ5dkVlHJdDkxxPO
IPkC3WGQtuCMX+ng9VUC4s7ZHeBuPh7aKllmEtLCYkYdrINbZYhOQBa/WgvOFpNBEbtexaFQkji+
BNvkzQSunuVB0FN2PO0+rUI0MuMT5ol6VZnbogxmGTkAf9zI6MVklYrjRh2uw8bLyMxNx5mhlKhC
VU0UiqCJfRmkEQptyryEEmAwx3Nmlh4ylmLb9UUAWnY6lA4YZk/BXL74kCZnhmmY0Frsp02dC5UH
uRLw2TbCrMj7vTvj8ChQUkOZVBsweJgVT4ZZSGdEG4V6ngsxOYNMLL1qYwvDN+Vo2i10VdAPeEq+
8quF4cyyAK+3WeaIMzValXdjkDe6rxiN1s+zIL6BH+2xFHTVBU74JL6g0JyPzWE5y+xNzjjz1iBJ
W8N+0lRakmTInCil81KzAEUdb8e81Fuj6ibjTBeGOpwPfTHvuDE544TeuhapMowTqiUgnh7LBZie
Yn/emnAWSlMa17oCLzuwSf7BCMehhqJW08/cjAZnppWYDrjv4AGVoI4bmjSvcSmrl7Nmz3f5NFDd
VOROhN+SrjWjhqSY7s4bmTsumyCROzQ+IUQmgD8pQe3oFgQb5w3OGahR5oCl9hg86fIlibYjlBjn
jcxZZ2LKDHkwuC1q1nugJAA7I4Mxc00ml3AQwRpT72SQNYbXWqw9a0QxOytRiPDmTZ2zTh0d8DRl
I4TlQDfnVq2arYau/NnO92X3whdui2dRp5mEBoqK6X7YFukCXfTjCv38p5CZX43OmahhFKyXWARP
GHQQqDLCwSN63M9cGd5GBXMcOqvSfQoF2GUVjpLf4zI+7zD6QJIUpIJVZaXum02R7iwNbOPJELN5
c+d7wotOKkpQT+s+aygaSFVwFQzonJ3nvXjhMitsoQQrxbqvA+jtKXKgryrFpPtZO/K9PeJgvxdB
DEouSIL4QR/BVkUz3EQhWormjc6Zaj4Que+GXEdTm55dlGqprGhi0Zmjc7YqIlIs+7GY1r1vLjSh
7JcJMfqZK8PZagR9W0NTM93vGogVgfXMvE/Vppl34E3onkM/U6Uj6WmT6H42yPFSoETZtyVjF/PW
nbfVNLWYzLBncioDIweqyy1kXoV54QsPDhIyQSlFAyuTxg0geIVeAhHDNGHe5HmEEPSDVWEQMDwU
fnO/FEyAqtHqOm/T8F3yhjSA8DHCpulKclEK4MkvWrObd5/jubvNCIpuIjT7fKQmQVNPJQlqga05
b9017kiFgFNqZSG8mKb25bWWZ/J3kkfGzIXhbLWpmyDNenhgy0pkaAWAItWwomSej3xvwjnwMwKj
bVUwzF0h0IxIk1xwpCQ61bf3xdmkcbbag9yri7RQ90doMnuAO+m2AFTpPA88CTUd2mqcMjT+F4Hm
p+ij8kvQBno0gUjlLFvlqRRUoLHiSsWpzWIq+yAqYF4N+eyZX5U7V3swvwdVTmCrFYhZ+xF0mgak
Vp5nzZ2HC7UmtFm0vMPo4JO0aaJB11ZScnfe6Nz9VKdlWcdGiv2utfISAaTpjPJA531VHm2LNt06
I62og4hXaHY9EwVo1GnC5by5c7ZaIiiAjABOvpzJ2jkY6Z/lfhRm5bZBQXC8IctQsrI6MbRpu2cu
iC9bT1PzZF58rXLHqtbAt5dNiyBVU/cyuC62mt7p83Y7Dx0SWgsiyC20HkkNVYekiEavGOt85tR5
S5VKSQChEJy7lIVnYiQJSwjTg/xz3kfljtWhJiYrW2x3UwdJahuUUAhVJTZzdM5UobgqN0wWNB+K
OtGbpeYqJCDzvJw3PA8fCkUKtQcVmQykSCWvbLVh1UltceLQfi82/UbO/yqGajyKKGOdJScUS183
neVJOTXtWBGbpRGoDQhM0AGYaDWYrptqY0mpvKhoLF9ThPgzPR3P8tLhulBATkj3g7GJ79EwXn9P
1C6dZ3IKZ8+N2pG0SSUNKqY1XYOLOwT0sjBPeLrpxv3Z4nEGnZSJUteqpoFoWIB4u9j0k9pYmkV2
DSFLl7ZD5SasC+cFnx/ARxptcMuCYyWqoHtqLUceMKvyvMsWTz7YgqAmNQBt8CVTRgObVqtOp2oz
84rv/AQHgQSImYhej7hsCXWYLvOoCuxRK8YT2/iLQELhLJxMsHojSgx/0AZQVUuQTwXn0rxqENpl
j/22BB35KIwRpogsLUDxU4ODOMyG61ne6QMKSaNBK01hCgNToCcLnQWFqMiYF3xOBFeHQVALEskc
5Sbdj1kLBR8hNqq3IszleRgqTZ5M4+C79oZeddqA8ethAK+7ORrGImhVoZ/n/ng8Ui8UNMNVFxfd
sGB3plhHZ2OStyfSrl8YMA9KAg6xjfRpV9bgCQfLIXysY1m5dZ4qkeIGtB7tBvW6UyLSX2zT9wbi
g8VqkaYHvSI1fEUuYrdWq2KH5p143s2Xb70FMmE0swBZqjApS1uOVeIgnaHOuwnwICW97/ReLBB3
Daid34CbrII4y6hezTMCzoA1bJhB7RFf1GLXblBaY/5YsXkAK+2dFu1g3cEIV9E+1JCLAZhDcrIq
r0GjEFVKMC884vFKEirPSQjX45epPN42ZqB+ryxzZkqDByypQPwUrYzRAYC2PFMu7iMtOSXZ9MWe
5AFLNFO6ttUMDN72/VULTodztQ6TEwb21ejc+ZvKuUwNdCv6tSyxPeT1JMfALXLeXYCHLIFUVSBC
VkMhm3V5sApMKb9isIJT+k1fzX7684N9I6CTpRBlMDtpVWPZAZp9fAFS5jM3DXf7jUu1MdUit6DN
Fyu7NEnFM6umxv0si+KhSxDKNjNCTMs3azQPCY1h3YRV0c0LRXjsUi2i/UtqFMs31DKeFFZSOyz6
dp4n4/FLWZCPjSnoFmJC8GNCWCJ9IaGSv81aGR7ANAASbrWNjHXXheEWwCiW2nEbppfzhudOXN0g
1IqMwfIFKpfM1cZEp44VWMO8ZBWPYaooSfs6LAI/r+LKFrNU3xuAMs0r5PMoplQJ+ritssAfJFCS
RHrdAspU1O68teEC5lzUY7028gD5kknbEYl3u1OUdubonLlCgsjKwaxtQfSDISuQisKyYIk187ty
5hpS9IMCARMgKZ5Vl0VskF3DhHkteaAbP3Y1aYJ+pRBqvj4pENaD8EjZsaxRZ2IGRO58jUhgpSZp
A7/MRdETFCF+SrOUPc/7rFyAXCn1EDZyJvhRB9Ce3sayr7WoH84ZHcxwx0tj9FYexGot+MRKpRtd
gaJU0ZH6dd7onLmOBQUFKYPyS5AOvdcg77bomCDN8vGgfDyee5oJVVxbSeCHdZJAOWWge0Ohysu8
uXOn69DntBdRJPMhcChviSSU1yQdT5EwTmbz8XYLBvPjuY8iSZneDILfQlPnHmovdB1ARGnWzRzK
EcejqwboFmkDN5aNo+x3RbyLgnReQknlVc6DtJPKOu8C39CEwpOGPoDcEhRD5y07Z6tBCyEjgbZQ
MG21wmOCGC86GdI/80bnTFUOFOQzR03wWZaE46qE3OeVEuiFMnP2nLGGKVPAXA1JYMmgCgAbXVdI
jtxE4jyD4sFPsaGYUonEwZR2111QsAZ3ihpF8wyKBz9RDVp7NYGraYaq3JBhiFfQkT11H/xiy0/c
tIcBH6IA2RhMDV4YdOQrGc1St1Tv0lOX2ckuP7EoHv1UFLhkDnkn+CZptNAJml5coMWp8WkJEglb
h07K6MzaRSZnvICgmUmq9oI/1EZn56Eio7skr2eOzhlvlOsiqkAjXLIyqX6roWpDBDCZFVyqPBgq
AhbKEtIQKsGd1qlrUdH0mxw5nWrWtUHl8VDEygfWm2K5YJCh90HS2y3jop7pHXhMFBNkFYm0vF7k
NITQ/dDSzB7zaPw+78Ny5qs2GokkdDYvDKuvXEa02k0Jjec5Bx4SFZNB0CM5FRZqg9iV5Em3gDr1
vLYehGLH5hUQSwgERQsW2gBFL6QoBP1NhdrOrFzXB/VbEdB+UlMWLqksiKAvz1Dg1mnVz9z1Bnfc
tnWZ5wHUVJdGoYp2K7fNGStoOG9XTgojh75nVCwjgoZDtawbBr3RIgkL0DKQdF5fLAhCjsePrVLK
seDlsi8h7w6uusYhTDnFAPSF55zkqw5nX4KgRgwouOELyJMvgAQoLqjC5t1KoOBzPHpOmw77sheW
UVncDZ2WvSVGVz/MsiiDO3Ars427NEqLVauoyaMGFZ7XgmWnwJfT5vjE579T1R3kECoD9CZh3Hcr
yxDKzm8ri/XLOpC677nIJBDooo/jRKCsa9Ne+eRhvPwlbUR5UOWmWEH1Ugk3GnJqgbQwGEhas7NB
JtBVRsdOHUNrwswNdQsxDMFcQKR5CN46GbpBA7Qc4wq8sGKdFw10qoVRYFtBNaDC6Ah0UAzf0AUS
P5fQgU9tQxb7QYGMc6rLa5I3tMDOGgML0otRq9BnoVeKXLZHVe+kB2P6FfDUKlE5XkJStUrWkPOK
0q1BoP291kKzCB+arCkb8CLndV9diWXZJIVDB8bU2MZLBOGzIP9v6r6kSVJeS/YX8YxBgNi8BRBj
TpVDZWXVBsusQQiBhNAE/Pr2/KyvWfdnfd+1vru3rqjICELDOe5+3EPCulrEqRp+IYzWhh1RdW5l
SI7tg/Y1QRzZ0sxqW7oHlZBhvZ3suhdLYxJPbZuQSXRPs4cZwp2Kdwrv/wHy0uGp1MgK8HVYWbyW
7TZv+fI6LgvC5DGeIOdLRRHLWDPrJ69aH4/jhO/fu11f9oVUmC+Io16/pfOYyfvPMDPNm7CQwt5C
kpHqCWHCK6W/JjIn+h7Emo7fJjv6NG59MnE0empdabk0EracDF/WUrEhKhPvqXVrNCXJxz7Gea/r
QPXAYVqbrR0cHCFvTktV9xSTAwt8YIcYIQVd6NT9sEmbPy4sN3gHCluuFM588HrON6QY4NZ7GIwU
w32V7n48V2iDZnyhjqjtaE1Cx5udUj4+Dus0I1cItYTaT32+5ebOuAzUF3yqQfA/Ixc6tWNjq7Jg
CFdbdzafe8TNRN+nzG5G1hwCxBKhbStkKgpgzpp/JrDQORjXQvqYLaHBjN2WZTfbMHrggzEiU/e6
W2WZDydYAY2IvdK7iXJQRpJ2BRydYac6v/vMhPDV8ZT2X3WXa79gAh2+KrxB+sWKofwoQ4T4pXAq
L35wk47DHxuXiJQ7QnO+p7L2RYT/1hTI+13Pw4pvlZy2qTNjVA+Ywk/iOpEl/u5BVhy5wJhGU47+
iQ3rM4TaDLrDsKGmTkZv0W5djtSMfs/2n8gW2KJfMP4fkYpNcgvPyGGupkM2B73KG7mJzw1WaoR7
HjC3rKq17aXy1XpDuMqS5TjEZWHlIapwPsPr0WU95AIl5VP4nQLacE82hjT6u9b7HP9GVHs6HtNu
zrrahgEm3UtkvrkBpaWPiLpQhTKhEGsx10vuVxhxpgTbHJm82AyLLrn9mRg8yV96MOnM8IinZLtK
4ErlLUaqTfpEtS4xOYxGdnycioJfQyLiL7CPH8kv7WZzhXG6uc1SlzWZLuHqWsCLIuEJ6gfOu+GZ
iCSwXwxe7+TEyqovkfiXrb3u7tZRWXEbrNgIkrZX0lUI23Y91qC4I3tfpfwqt2XC5ikUU8urwWFC
EDQwIIa0byGpDOo6fjpwI8NDDQxRHmTcivCtiBDv9zvKOrZ8Nb6cqwFJqkDm49plxO6PPXyLkXsy
4s5KEFUUSjEgkFRDVqZrBS0ln4+eiGlJz2Xs4WJ0wqhjYbp6ghmO/oOxsxmhtwxGIXaGOB1+IRTh
0htNIb1yw6C/I76mo4gTQZk5Vg2MbQSigo2sHKvqPSIanu/xBhujNxgDb9XTkspQfM+2yCI5t/KQ
/OCzBR/In9EumXrkvaH6bVWTSqaarGR29108pOt7YH6AgGfY4pmfxi73C9yL9MzdWMcOKYjJMbCi
XD1O0CUT6a3wSeyTeiRSA3RbaJfxFXHMkUneVhe2+FASUZA/LkJ7CIdwxSo1HksB9uSYxKlZ7rUf
nFRwq189LCnBLpXPPQwD4g/8rA6pxHSlOZ9q3CSh+rLOnOTr0fTWj7/2YdXRD4Sw2QRLNNWSyDpi
ck3dSejZRho+N3PBHoo+i3Sb2nyPLzEnFrdLWXgK724dul+bGH3/KMoxuAfV6Tw94dEw8nNEjHiC
AUOaU/YVFYgb4DiIbCXm695MMlyoJrteIZSnAXaz4NxmHBOWeJmGpnSjY19JlSh7jpfUhDczBiJh
7JnzXoTDaFdtQzOHNfaPTuNUujNDP37axUCq0iQljUXLxr2CdbRRKnkse2JdLceNp3AXJ2Edv0Wd
K3b1iKZjAHOzwKJ/mG+2ct7LQ0jMvN6APY3yuE5T5NafoANPyFZ3AO0Q1DvFaps+8nElHJELVR9C
1/Z6ITOSKHr41Ah4BrD+YSjdggO+61byDt+qUU7t7gebhBpDPcuM1OYU7/HN0LIyD5MQg5KnPh56
QU8y8QuNDwlLIn6TKhmb7SFQL1LZVGZL2X6X7Tt+q1ondlw4UNUt7uJWpdGEUF5ZiFLKRs+fXX9t
9yyaH2dLTQm35W3fUn3YA9BHWdslZ5I+jDqw712kchQQ62LT9XeC7753NaLyBv+LhFBBO7aaRCJZ
OkJa9ZmkNGQNi+Iu6Br1VKBPsUugjmWV4b6qwYYBa/jDu91v+jiDjau+4ryMU157wqvoGKeFc3CJ
L2YvhlrKPt0+Nhyfy02HoPr4OuhyDy9y3I2/I/GmbNxYLXieoRLZcQbAYhzbce+/rsFggTSpsWWy
NFmeWa6QlpBO6yvugCH64cqtTJEnn05deWKIWup/D0j9XF4W6jLFTkRlPU0aPRa6us1jTREr7pwS
3iCEd1b8vMmVx8hr94mcPXJLcTg9haj0OJoJ0UR+yaDqcpeuWm3xuMcCCctw0uD5PjSptUyaZsEz
QbxzwrLys4OWLjSiZwrzSmWSZuNzJRUu/lrlfW5/IN/cs9/w7SRmhuJ4Cm6rPRQOCF0WM/xL6iiM
Q/Yt8dVn5rleFDqruqNuj1S99nA2Sg5ml7PAfttQPua1H8k23OSFX4onEN5Z9cx3RF9b/BJpooEO
F5pL4HLIDkB8ys7EfKWky4fXcXe5/FmmfE63mshsxUExVktS/IREVPm1Tnkx8m9sYx1yQBiNUCkh
BCrv9GUy/dDBojeDcP3VjJrHsEJGBEGEB1hYi6XVbbxkp5yj6k0bDmdGWI+MPo8SDIzAmcSh3lrQ
r9fIRpy7S987gycotjW5RYVC6Gs24mg8znvyaW4ldxiXvW0qE+K46jQsoiYGzMn3aa+UecRHyZF6
3blx+rSPVyb9UkyEIiCxWIukLifpYHNcCZvAdh6OcN2T6si6XJJ1HNPjTvD7oDz3qvpqy35dMEtp
2Pa928tFuHrro2yySF6MFbmLduyJx3gb5iGrZ13tQtUYA8hHjjmp0UIKrDfFENRCVi8R7h4Hwok4
ZJVh5W8j4NkF+1skBOL10wDS+pxPuKS+7VtXltd1oCp/YwnOk5+7wgN7FIvN/UOvpszfrxHql2s3
yhJzfOjrA71aaRb7J5mRxHuIkUucu9q7pFfnzmeDexMznDGeM03G/smHKHOqVpiA3l4FN0KfQUP3
IamRzVSq1yUGVfxrn2gik0O2+LUIdQpuNLyISqco/z0Lc37Z9BB4eZ7YMGKilfeRm+qkm13+O3Fi
yHG9Cja9BhwieD6ACnmOZ7BGHX4F7Getb9YdZunv8TwPjxt6wPy2dNGCuWnr4i+rcphmyfjCq6+c
c2QQN+inlvwuEpUQ31N4Hg0PAuhIelwG7MN3ZjT2ZCPyrsox7pVUGYYzE/LbdyqqHjcYBKxotUIU
52cZwz7mAu6d2hc1prb/2KqF4uvjqBfbQxnkOGG3jZuVdzDpH1ydsj7It2xF0VnPM7KdL8PMZn27
II4lO3nHhXjJ87mfRO3Flk7ncSbQIEao7V5d5Yv5wXXei5MZbBTp2seSRi/9rFn6W0Ci5k64+fRa
yyTdkhrXYolVmQypaWPrh/h2Ia6rXuUsR4Izm+Zzm3BH56+rJABK8ZR3bAKzlxZzC65ARfYYmWCB
iTvRyeHgcx2J1lNvy6eImTW9Lp4RZDTsYRwx7bBWIwLrd7Gzetpx+rys1bbmjZKLU7htWGfqvRiM
u4nj0BdPcJebvGg6WY4WqekJdeRJ2LiY4J6OIJvhSHZ4wp9mM1EkPc/GM9Ni6pmEAxwaenmLqrP0
15KypDhMxjF2HDLszeu0y6KDJncf0BSXPNG3nRfxp9OkU1zc8IkgSLLGbyjsJd6so22Kvni895Cy
mYvrd5DKRT+qidUOn604lxLzRfcrMsey2ykGS9PmRTTMx2HFRBm8mxnd45tuKYT6yYqJmjdXQgv7
kIwZ2dDoYeqpeGCzEcthgSOvvy1CWswX0mmL0z5xPr5wsiTrLYZSYT1RF4Ml1Q+h+LweKd+9fBHY
v/BzGPZEn5YMzc9D4Q2ZUVRREJgeIFZaTXejkOl+7ws8YomonwgROsMl3xiJ9tYXHZewcY62soIL
ZFpE/yqb6J9ARn+f7sonqH6RRs8uK+5C2LZMSkNTBKL8x7+F6/x9vkunHXaUX/rLuMb6BnqC+F5I
Jf49/urv813pZF2JCmm/5Ko3dTCJftkwbfD47332v0GNZb4vWmYqXHTBk2vaj8O3z1r5X3z2v/Rt
/wNO9PfkjyHPhGJRLy6q7/KCHQhSxtCzkaW75FB2ITwR5oKstUUaYdlv054fYxgm/+aV+MxLVCy/
51hIFhguiq59bchcLVsdkWXLcAVRTDS2xE0ULzAzYd0p1QpJU4OYU+TQjX3E7qKqlObKPE96LGsD
mm5wfPuXDjj/bHH9DY9ctcgibzZz8TBHi64jV1WUI6IxiVVbqR0YSp13O8lbQAERBRQKEnGroQJM
ohx4FkJfaxzgATFVuY2W4zp2ZjlXU5bmt4XvItHMEjNy7kCsiCoopfUySnOPVrxAfWTt7KiFP60x
8/IATWTApMLc9ajloUXX108JncLIYSfQ4x74EDmRH8ZVDWWbLv0WhibgMEhPomDpevJsScLLpAw4
kHos/IR0mm7sxligt0Q3vZ10lidAUfTOTN/E3aZVmwZ4AB0mFq3GXwldK38/0YI5cS+CCZK3f63T
/5Ur+P8zihJTsD/VvC2c9fb/3vGfkNipP/b/A6fwT8XpP3cKr9XIPX//rz7hn//hHz7h5f8hANSQ
ZZdAthD/FSn5j+TZ6tNCHGniCLkjJP8rzPk/k2cj/FOBMcUKzkwk/8xmxjv+wyc8Rdo4HFsKpPX8
IwT6fxHanEJC/N+gYoRk5ojQyjIC63oMRiJiEf/+X/Bp+AotacjK+IBst5UdOrSpE+Ym08X5O9xe
aXiJ/mqR0HPj5I97VeztAlx1+8jh2/3BoEQqf9jEDuxgqiiyTVYUG5wUC8JALszbLvLaqkg+WVX1
/IhaSyDjzg6Y5gUnD5e3Wu2bTB70SC1SmtY57HW+ZLm+jVHi0rmZsrJHb5bMOfJ7gpYoJ5dcZQcv
8n0lzW61Ngfr9SZeR6W1uBCtFsRgLWX4E6bZ/hjYkpZHCjq95ltZHGAaNLQAnu9XmBW8LG6S2Eaq
xD5UDxHsMQ9icgEv5a9oGtXPCCOYrfELUq3Y9gFbt+xmx4nCYtY1fYkM2t6ip9yl0PXMYdr72buf
YIl5Eyd0vhEiN03JhD0mBTqLzVc3ucnHh0xIVrR9mTVlRh7NtvNWLLNu+RbYwUOIfL8LDMDEhCJc
suwfIWkoajos97lb+4vtt+XZ+bk4UM/oBe1t2iRbbo9ZjojxKVnbRJcP6ASWi/bRFWD/nyTaHrNc
7E2Ok/+4rPzr6Lw7ofvbj+U2qMdkTD+qYSDNAmCvJd2sv84TDM1FOskDCtyPiNEfgHCzGinj6lTE
+8+s6KOHOHPzIQUcWpNlR+oR6JQ6Vdw/i8q9bdgET/OMr7rQyIFcYN1XgWGwH/Airc6Y55wPkSnW
xqL6bRI2obyiOC3XFyQI9vGvsGvxmvqYI8otlK541pJvF9gddNnVeG+zX50faYkFqaKoMdmUh/R+
4BmpjjPPrT2B8Ipv53Qn9FCNTPfX3tHyOVqtTNCSbpEfBzACGjZvbeYTimg4akkPRd1mKwrHN4AQ
Of0zx8xu2y0rnanSLz1hUWBAkWyc8KtZ8lm2KDi9Pul8gnMCYbt7YjEYiBuq4mTBFbMkz+hX0vdy
L2kDx8H17IZePybIwYQhFm4WnuZlA4uIHd237fqm4LZ4w7LNmj1ytFbIewJoHk/23MPb5G7phvkP
0G1bSyYVIGwkClyDZNu9Q11pzEHN3RiZV8O7DQDXILpGoKhvGAv8PlmzL6xUWauLbGosjTyvq6no
kXDXDVjFFHWnv5lwXtBrmozbDBgB0Oh+NgCsGqgtopuQjPEZxkoISe7yrCFRtB2qPkV4Eu+0uTXo
K8BjzuiLWiNXTDLWCvOSHxVA3/OY+9k1oe+srQlj3dl1Eas3bb72i8p/RAGOW3TyPSaUQxSOm5v7
L0QV26mM0K5XUVIdFZXxkegFgSIIempoR4s6nchYY64WdtxAoTor9SUJn5Htg95rgUjTupJcPPJh
36+fg5pEAMHNBvpgeMpvlm6WlxkC2RuRowGk8RKOABaXNzVt0Y2yIWuDsvSO7mF4Z4zLWqxY9sjQ
xMPIAOuS/PMley/rEGASSkWgJ2OSntViKfkNXTyibtRCTxRw6wVldNwMLt9rw+fqFnHa9F5JkrWq
GuJzTPhwE/oQ3cB+mXzlOdzeQDqY2hj4a2/7cDH9qp9j7JP6rz8p7KafydbROq7++lTVK0NIJMKZ
fMWLFj8H/i63y9tfv6Ayc3xW6561NP18h6gIv5d1kej++3ehAAGugURXjJ+GC+vl+kI3PBKcvd2D
hXYIgKcZm36ZEaTmrT0aUuD76RCOwDqqU+4EsnPnKrugc55Ap23pgy59ONARq4fDNhSGfsV32m3D
+19/X1UFMlfLYjwJg1fEmlX3fz1DQP7rS7xO9kIX0q93bMyRSIut94uZnN7JrM9+rYONHzFTObyb
cpStWfbhXbhseZOYhPhYJz+1UwltYk39hqMPEwbfRRKtFzBA1UuJ8Y/nZZfRK5/Bq43Q7dYDpp/Q
eEt6GxLodqeUhj88oF4VAE4xArdXTbLIaqbfsjyvovICK4YV+C+ecZGmn9WkGv0VrqXz0AMKiBOm
agBfaQ+AbHb2SuLELPVc5uISoRl5MTzPritSS082FA+dip8BPD5thTyvMttbRcOhz8MpHc1Flu6Y
uu3ssuxjplQ18cBIS5mR17gEH9fP9CFkGgudJl8o2795XqkmExpsaAH0ap8ScwKdi9LcOywmYLNH
vtilrpgRR+Ly+dApmgHOBKRDI84Q31PFNXSj5MZkELQg0xMJR55nTSFLAFksZ+elwBI3oZiSZjP2
vdRJ2qwOcZxd2F5hVMzx/NWLSLsfbul+5jDVaxMZPSdL0Pe4S6oGvIM8J0k6of4PWN0ljmIH7ufg
dwpa0ori66rytU373bxtPRiX0pfRzcJ9dDIKmj6JBvhUmP4CynXDwU3onzU2x30rzzH43Al+w7iy
+P5kbOduAO+cTJe1GAfN2nlLxEMqovJuzsGM0WBZY0pOb7ZRxo0QyE2aCuQwzv3XToKUjUKHvClt
rui/v2m7n2YQjXUx+uJkaYaEyUT85IRvoCw+eSWVLmAcYQYZERO3lYHj9sITNEDJdt5dpA8uL6dD
XK1g9wokiZFAjwyUHdl82m5DMd6yERgsMhjXVslAD3LscQzmZXT18b6Cw3MX7NfhhOGZ4uCS+QIW
Fme16hv4x8j3YQO9YzKbPSKQIzux4LsGcGn1ZQIp+ZSYIsAPZoxbSUf6rJYyPWGqLTuLqQNRG418
bdlkeGvipITxSkkkvM6T6rFj2QXVIB1aXoUUziBA7LH4en6/m2l8qMZkOuKshsAHI9rxI2im5duy
kUJDI8bdhfKyalGQItCOKVwjxZbaa1l1v4Bab/cd0JU79JpjowRJWjrP0yOPtWp2rdklwSV96Kal
G3HlFbbFkGp2WkoMrVLie7BiUh+XeFheplnAYTpESrUOPhc/ZCWjE6zAlnbNF9PsCBO4eD8V1y0b
/JGDmwK6Q8Ullya5yYqhPAecV79Wp8DwlUP0AIdpj2XKxG1SLfsR52Jy8QXZgGGvYW3mPqrAtxAc
MhhGzDYwWCA+cB2W6V4Pdt5axqMADLvoq1u+l6wt59KhVlTzneJqaQchAISBBKrlGi/PMnABhh8V
Y0ExfjaLcvvh08jWw5hy1rClZE9pnIW2zP1+kGsAzZCr/BCkG05a92NR95DNHRxk/DWmFvM6RqXe
dnvYvoDOrx7nznyW0KDnChHdB2hlf+KNxZcq2PFgNc5/H9v9q1+3U9ERWxcw8LyAx7lmYSPgk7ft
N0un4hedy/gUFSXoHyZaLjJy5gPgurzrwmmFETwuRNATkJJ1FvUx7iQ6dH8q5FMeCoTH17iT36wI
5i5ZuHokQlZNkOoVSRLiMPfxepUYeHipUDK2SLbmlwK0UZNZFKB2c8Vh2PBGtJR/cKM/7ekCbgJX
WV3F9N5X7qmLCSKPUzgy41pOYVC04Dbpqn56BF3Lwa6sONX0Wn4bK/syoLS/Qi3xq6zcz3gsUHvl
UdZKMRNwxAkuM5buhcVxKZejT4ePIgwI1mXDeznuuP32CdmKTj8s2GO1oITUG4byz2rGIB5KDYQc
0iKtCxGP6NFjBNHZ8m6SMr39FMGc5AoGZ43H/jUmJAHvVI30hmU4jxWM7VAqp031KaBwvQrHVeIc
XdDb1SyS8xFM1zsF63lGwSXfMcSIQ7Ear9sM5+moV9W5I3x+hKAiNC4Z9Q0EgxI/U4qggbHyVxev
iDOMt+dN0uJMNGx9eVamtTdhbLuR3Mu8eKej+TpIkh7jUuxgvV3ewK8jOhrdFayOR4FNv89PUYma
ErYvnz/q74xT5K/pwn2BV+t6sEL/BtKDQlcvE3ygQUIhD10+p33pHjFBbZF6yCEk2qN0bnJNByw2
172C0Y7mFgUWZtRQLdXbDM2N4As5VSWUPqDYf2KcRzSiQNgaIfidzJJ2F4+r7jxm0YtQ2SWLALt0
JMRnm/HiwQsNUVOyn6J+YtekIqwdlaxwivRI6mTgH+doSZvRmf0U8BhrXNuZPKBJZxeWEyxnVOCt
5Xv81IGw/hYQ21D7bn3cpHtHsPn4VQbEuVsyP5koG14YSdOTJ0v2HX2VOUJ8+ksjuPQKhAlnYakf
wEo87LG6n0p5ChSVlmSw4gUvIS+imLZLomBOiYX7IVZ+G+O5fuuSAq7RIE74AIoXMVTVVQCSq5fO
JI3N2dbmI3JkPKb7T7lN07iuQAncBmLlUyDUwqFn0M3WQVIgUhEffbXbsxj37kAkq258x1CeRT9K
2bu7svLwMp8i/7sb6PIKFG1q6cSrI4lCjmFuxXBZzt1rBtjwfoSb+mkv8u4uIDj+lnU0biF9GgG+
oebp8DAL2Dp/CWUmWzj65Q9c9WKGwgPqZAgnwl1u4d8tkyy/y7N0avrJ2fsBh3MD6gu5Y9ukgbNt
02mZV2BtCbr4po/3X5JUezusvX9cYbB7Wj/7UBQrRb1hgBKNt3YfpCcryrcUDhZJATPBaupls0b2
o/egcbMS0iI4AqangufuFsTZewBp9T3fA6gfEGBXnmuC9Y8hRkAfb1sYWaOHVdTgbONvMiqXU9Bd
+TKaMn5k3pLboZoBLqwhQmFe7Q3U3/DpkuLRw3caUrIiO8p0/EZ5j1BEMuctPI1KTCFrfwmempr2
OuDYKLg+Fphh+IJvxw8YbLgn+6c7pMtC/rwP5PtSkL1eC9G72s2k+iKl3A+8Ss2HAvPYyIHioU9J
J+o8RiXinASlARa5Ru7NeAbAGd/IYvi0EUUPhWqjeiTZ6J8NTRl69mFI21ll21OvWHJALyzOSuZQ
MLHB3aJFtQdVsvLi+8S0bgniRVWTesrkhmuA4Jy906B2zhO0LDeZysW966j/ta0C5/ikIbERI3ue
MHVfj5hfPqyKRG8WdMxZVQ7uE5+hNlMk9PdYk/laOkV+cBlDoV9O4WjRRKJkqhDPi3jGYw/65Iyw
HdfqdNSYpgwSLNpcjrfjlg+3aQrgI/VAmsduO0Etsd8SSEljcO03LPT7bRfSABTcredMrBZVgkO+
J8VWqgZmzkQm7JBHZKrnjv1Ua2YO3dB9eA3FxrhMdwvaKgNTlIelXOVjWWzFnw4qfLA8DEJhVHKP
0dLxU8ndzmvQ9vMPKfPxFo+EtyUULKdyS6s2jnvzWKLI/uLQRCErs4NYE2BC41AUJXWuXdFGBTZB
bQkUcWVVpWAzu12WWOhV0sZ9kbd7rzdeb/DFfsKk1Hr2XJYYa0psU+VTOFWyjJpq0dFbNXekifO9
b5XupmfQcWvDeoZAdSgNrzPKnCMAfNTAQxos+pk8xeLKVvCbQsOkeNpSf1LZAD9X2+l7Mbjufq2E
aVCoQhgCdvCH2vChwMANBviFLs7prKenHeUyrHyT6Gth0Xb0y2pbh8n4k/zs/mPm4mM04BbdRHyp
dGzP+Fz9pVoBEgFDGO+IH5cTI5b/GXc+vkvo044g5WCSpCZz8nravpsZh0rMqgWJZRISoSLVGVSh
O32nuRKHYZbuvOeWngsj1XEDHPM2xm47DNBi9jV3NvlVuVi+WjobiDu5q56SmcYPeh/in7Ky4Ak9
XRprS/LbASZqmdhYqwa61m4b5LFyQF7SbswBjKzzK6Cl7sPJQd13g7WNtKUCawdtIIOJ+U8O1j1j
RNwHxvXZWYOCJa9W9WNbV/KUrnDwJ+uwfqcQU+JoIPTD872/maPYnwUu5KmBX1/xZPJoePamw+Gq
9AwS4bOBllt0VWuyQ0TaQxo543JRPbrhmk0yzmqiEnonBOU30E7yj0yEcfm8TlgBcnAavthlR5ot
GPy5LgyHZ69ZyvusgDjiJuwVn099kRnoJopDlFrRkrk0GeQJHJfJkPgbKI41CEuaoAdjunqQ61A+
AUUTdwmk8+9jCrkaVD4Tr5ewL43vqf82IWKp7Tbc6wuwtBfCiu6mKlwE88coPaYVC1fFoYB12ef2
jqLot5sVVGcx/2I081/SqVyvqpuAi4ELRWCLxpkn9rsK7m4nDxzxdihF9xjhZ0OxuVVf0nVKAFwW
SCuG3vhu7uLuijNzuu9Fkh2mXK8P2B62Ljdmf1UocGbFPrK0+oBk65kANL2NpPz2H9SdyXIbyZK1
X6Wt93kt52HRm5yABAjOoihu0qSSKud5zqf/v+QtsxYhXsLYu7/KjIMAIjImDw/3c473UviQKCt+
ziiOLkDX2TVYJmYs/yyKYXBkxXrRh9TLc7AqrVJER4KG+WMvqTLejeyKmfFFn+rEQdfRcMQl8iWp
V+xJFRVXYjd4yiK7Gg6qLdRx5MS5TNVi1HbJ1C074K+Y7nrCcVzqw1hF/QN1CFg2XXYa40jG3OWr
P6YlxXckWT40ijyiTbM8ReXwXDUWIFVt8Lpy9CtumaAoxPEkSUQGw7DYs8FXG1Wm8FT3vexSZKM8
GmJp7GcpBzQsT7hh0FfdCHCnI6d9Gui63u+XuVt2S4vsiGhlh6oN+xPXnzTizFZ/jEaaurC6Z/aa
fKdUzbRvQGqpo5I4cqJEu7pd1V9Ir7YPetYJ3pqBkZ4ULkjrkqeOAjBoP8XUExEQYAPDq8kedyYE
cY0hO02lRUwVfPVkNxroTDNNnwfkFF2geeJtCgbilDTChhhcB9Uzh9a6oZ597FnJ+FgkueRKnRGS
BpwKG3VH4FqakvuNHsZ3Y09UQJwMwQU0e1ojPPUuJyw7DG0UWJ1enUpiRL7RTtyPFC7PbcXYm6Lm
tLpE4e7XnrEcHudyubdKXOBkzFQbfxJvriEBvt2YZCumQLMmUptTmw/hIFNs2ijr6ymtAmDvX+su
Oo218LMeybMK1H/zxMVIrsWoAwwEvnErbOVEYmjsQWfrrhiZeHWa+cPUu5ZbSPlM6KZxEFFjdYGe
DhaACE4dbv54IfvVTFx3HQpPQNr5bqwVFsAE5qgEjNxxTXAoO9c4uTAKdmYplWnPk3kTs7kdVa4T
b0yzIjBBD/d9h+xD9QywVLMXxHmqpTGdTE2+dmlSeVwLQlsn7eODzex8LdMbshYrJcSS9qSm1eOs
pZxvLbHWUtGvSitrbaUlE4CsweQ1ijF7azEn1NOsfT1XidrFNfWuQ2CKcpspj4bQfRsswm8y1aoB
DxozJyZoC8gkTrqYE7Qpszuq5vSlW6yEoFUl+kUtPqemEmFasnGvD9ZjpeNKNb0yn+QYnBJKdu3O
UmrlUGvDvaHXZD3mfLyGpBlR81wnjW1Vc+Jr5eJb8vgyxtaDFhLqAJ+8w9IPbtbLIba3NoNhzsRH
3MJ0l1h/rSDyicuVBJZF6xH/8GuUzDdcICrA0lX8QCHpnwt5mutMMkR/QOvtpArSTyME4GLVrphQ
9R7BlJ3VrOV+Uob4oJjzjhMzx6axJAwpmXbL5t6DRvRztf459kUQV/KXsAlVt8rE+xXc9SGNivSq
LbixWlLqylb5XYc3brcF9xkpGUlZgRQMMnS/7SXk+BBKs7xa0/TA7Sc6TIZY72RB+iuX6scoS76P
CfCFqBakfTal+b6wcjJEOKLHqI+0nYKbBsg8a2Puy9O+gynhLfpq3SyK/FMpxvwBmsccVEKzOGig
1HeKCcEDXYvKjeIhdriUt3cR4oK7shy+wQ8qkqspmtwkfsSkT0FeTLWt5MOyk6ETgvevopd6riV3
qEqWuNilDn5XAGyeUt2hgCSPNu6Usgjyaf1WDNJVFw3+qsyz3czDIc8AHQ8swEQLAUTn6belUu8Y
72BWVE+DfaGw7mxlaUSPaOquy5KHuQvdOSWl1wxleJvEvGkcimPbdIsrdPU9GbR7ZW79QY6DWjNd
KgKBzGxCT6I0p72CjD6qYe+WQ3w7WNKTELHV6znIMsCTazP8zPI5c0NB+tEVYqCxG0aWxm4a0lMt
moEgmw+SruTOqBYHRCMOGlWWDVWxVyuTb+e0kmzyZgMKD5Pp6qJ4yCtKSll5oz/FbfmspT3ub1l/
a2bhVstiR5W6B7WJF6dbpWAiwxhzC/TI39bP4ppex+FsC0XvckS5c15/EWOYPHixfqkr14pUA6YA
5hwMVrhcR2G1r3qKhFJ/T/WSogjJuJLDkoXEnaL5x6pS105ozewwCnAD+j58RkVdsTUBD0rPBxda
x2TXQ9R5+TJ/K2Jx8uY1PMlcR7QRjYO2CbEN7KPcMsjMoukUkRjwzcY4RGZsHZtOSri5KaXxlUCX
BkU2Tewy7Kcb0xCPVCcgsMsV0iv0PvEJIdTPgFv629lQ04OQJsnJEij8mg9GSpQU5eVc0XfET5Ig
7gTE+uQcyD8Jw/oJgZTph9rgsFP1MndZ5GX+PdE1buH41WC5SAeA/ffErq29GVcOyaufuj6qTgGY
gkQL8i2ztQJl1ztytYXYkacjpBSPquEpzIxuWCkUFYXTG9dEDSXX6FpPG4gQR0QpktF4SICo70eY
AKjGDX+pWUZEgeQTsQh7GJKAGXTwBiuC5UPpNlPVYjQ07SBPxb1U6COpCqi+w/KkhuWhMbLeHkTx
Vh/WzJONOneKsHnK4+F2GuUvpDgzCgWT1xd0NXUbKWqDcm0XF4rgX23USFy4RSDuqV49DtVogP5N
7/tVD8zQUvyhUUIH6O9iD+p6J9dr7RXtWAEXhAuZLzl5dukbms4daJc6dTSC7p0qZncaM2oY6McC
4sRxjYzdQsLTNgm8KrHVOUUeZu5shtdwAu6NkmBEZ8ANgI5gc/rsxzgXgeugqTJoL50pvQzjnDst
uUJvrJON+9I/RdXwlyX2bhNapEh0zRvVKGEdK7dQH2q/yiljmufiX+h9F3tBhwygGuTdjCw2cB1k
bzTXxh3y/Nj2oxsNkx5URvpNqEgyZCj3Gn1/3QqTslPjRvLXrrk3Q4mrtHbf60Z7E83G7LbhrF+1
lTq4YU/Yeiw4lTGfysEsDceYosoltxwf+jFRfRB/Fawu3HbS4gTJQy6hhl4VThuZT5KVdtegtrVT
3CfHDs6BB1RxD9b3JkWVDHeCgybkgtGmmQfyyCMjCZY+U1oiO2RmMzm9mUQjsatOlO3UoF7FlCSZ
P5CI92IVRyGjyha7bkmC3CQYLeqy4QpcC0AujVcaRWLGddQ9uGB3gJeIHxriEzJIAM+iWuVLFQfJ
KH9XZsITVXEC1154i1zmJzFScxxQK3cklYuKsSjcbgrBKInOcrGDWDWlxDOVp1Gp57y4raJaUn6t
ch02btiQlQdzjn5coFSDkR1niIELyOkuV07kWoH0S9qYtUFHeQLpqqnbWKgJQTRkmNpIEFJf66wJ
1nWjtt/TOs6Jv/fd+jUmBDffdYSIajshyDjteHHSTj33z8qDZrTEt5zvYXvTCtXy95rNZuuRQq+J
wxcUhNoXhQbHJglLBAjsmRRI5RRRU4luqrWCdAWqA4dQX4z4Gwq1EdIwmmrU9zLJLrxp1n2WXM1a
Ug33YxtaOK4QbFJ3AHtUHsootgbfIo1NUF6zBt2plWYUd1D4W3LI2VplwjEiprpcT3NI50I0pEmV
KmrXu6mZcluAkzRKyWy3PQWEnstmWsWDRckcWHDprEq9h9+jmzcJoAjW8VRQUg22/uJCs0lGWypM
6xaUhHmtGtKPudFuzRYctjqOupPrZbLrs266NxUYnk1aN3BjwxAAXDJEL0U61bdCJsC/aCkzKzuy
yFnqiKVkBgA47tfR0B6LKHuOWsPX05jAthQ6cjGMfpQpt+ZUUOYW8SuQNUg8La16R0K8OkSCWZsO
1nBYn1RgzObfY9vKW/ujfkSi98tUg+OemtgXovCvWB2kXZEbO/Sed/WID9zmV4uWSG6YIiJbpFVC
iiNeSa4kRBMN2ScpAXtq5MUypZiDVKBY0zYWcB6jn5+aFZJ0O1fHsJe5vOH2HqdiKe3CmuVjocWx
a2yDVGqlQki73bWCUgUdgOjdpNQ/SsG8jsHsckdqDlONj8ftCIZ7Ab2JbUl5JyHCjupy3TpizA6Z
YKp8CTsYmMIs66dcFVWXqOQCRCENA2Fs1a/LPMCvmtavdZ/9rHA63H5ud2m3hnujpgJ51FvUo1k1
MKi19VNezDQYquG6gpCwq8bpMZ6T+TgS+bprGpOK6JMBhzERX8q+jB3Ia5wyikCcuV1rkNZc0Eo7
HtOK6kJcaK119dWZ/Pccd9S9iGevBJPGpaohwdAsB5Jxyt6wOAStRa49VZqWXR7lOl6CAVcw5aZc
dvMdOGfd1rUicnTZolabFEbwRA3rBKf2Xi3N+tGwoGumw6rfgdWz9lMTGS5Jk+avcMqRoUpQfrca
agVFSiftuxHsVtt23CVSMrBxC6dHoffwrxSkpQDnBux24qmmeUwAyfxsSAgQtF+phDNN640pL6JT
ZhABQk2Q7SnMvmU6988u4Wir5PQhS8fZKeDLeaRXH9a5KE5WFpKutRq8QWPoLVcr0vmpUpUCZwbs
04FE9rCAoGDsbegfcG3Qulq/A/uSf+RWrlV3vcXlUCZaL/llDgPh1lyqtPN7MRYPWlrUP1Z0nMGR
jHT0Ss2JlDpCrn7NEikhc1jVX0CsaUfAjAPcWRKXw9oe1s1k2X0XQsk065I0V3mVAwN0GpGYS22h
DTZtzo3UCesenyN9AuWL8uQcTwe5C+cDBgzH2gzzzGlr1oFXhu0UO+0g4XV15VSLB0mmpLat9MNs
/uTSB4dpHDSUDuewvGqtzK3UZjrMUaXeC5reHcyhkN05FvRbq5gXn1xDet0vcXkf1+VfFDOUT2zi
0smKXLijePmdTBmroKXIzwPpDoD9+S+tTU0XaSawvPAEqlVV7+oBPL2bSKHgrnqUhmB74rU/gpl9
oaTeFzKKg7sgez00ohCkIVdkOUnu54wEnboQm+Ic3puNIvwqG7ADlWU43VLtUrmsnLlZpwAL4Wsa
+CCTTeIVVLkcWOSZ6kpaKHEy69kpMsSH0SJnJ0JEJqNV27I6HWu1lwNZETonFC3ZGZPJX82MsZ+m
Lrk1RHXEnS/JM/axAd+niFyNxP8Xue6N60gvDEoPQR5wqrQVHYMiPIEUZ4vdxXL7ZU2zJ8WE5TcN
zU8uQP090DrQC9X0EGN2V/BU8/xLN9RHAkSJP5BHIQN/HxVi7IStZeB/T4+4oCkcRewEBPrJR9Pp
62oVFuHZfDqEncjUSD257kmHd2bZUzuJQGyW2erTq0jTNHjkk/FFgXh6yict9wEoJLsZXHQKvmex
itXjsmzTNvEtM12Jgw965RXgZvsrI4ZI6suS8GMQTd0jTmQGMvy5a3NYVHYdKyyUwJ9MsO8ccFqi
3aWavlfI+k+23i9U0Vwz6Xqt+pdMa6YTCgDZLk+7xYMSqh5JMnbXcG7UjS/zs2Q9ujVMm2PTAke1
izL6pccJCKDGm/rZJ6KPxgI7zWoeJuhbfhXFHO3NeGUIhitZY7wvFIAaSr9KOOOQKipFTFjqcof/
YwG50KmbQaKhA9FDSv1gDdJ+INUmL33uwlNx4Pea9EB6sKL+mjroV4UMnhXW1+jXRQRwFnoS1GHV
GLxoteqrNG0FYDlpbGsgkFxK6ZAljSYJWZGwspvEDPcdPNL9QOCN/gLoSqzlqZD6ysmRt8tSRinr
kgi4borSwJzeC53wRFGIhbwVeH5LQ1irn5aVo167reDkHPNSI1dFJhw1r+4oZFMJH7zek4KD5S7h
klcVgUoF2iKgBvNbDgOVCIrwlyItD2s9yJByI+o0wHWZplTwhVFbK3tZuR5qJlQqgs/BtBq/JJgu
piPpY08ZzYTFJa1rUDJYJ6pAldxAPg9v/4+g9TfQ9pv6V/nQt79+9afv9f8H8PZNiPsDeHv7nfzJ
7+j27f3/oNtl81+mauggkGVRFzVuq//9X/+g2w3lX5apiLJKMU9A7tb20j/odu1fgNc1KtSbhmKR
Nd+IM+TN+/h//ltQlH8BQZckUQTvJKoycnmfALe/FUHRgCLRgAyyCTVFWVPPq1wo0MtTOYKW0mh9
Dpgj7vt2R+6TKFeEM9P7v43M7b9ZM/9VDlwZyEJ3//PffzaHlhmyWvRZBs5/rq8T1qgS5C3xbDEj
9vAy55m05kQUEs4dQe/1Jv73omQ5Rb+qdxp8S23Z+qdqosoZb0isfe28ao1IIpnYOm5fAyf3vjcU
/bFJ9HT3cbdei4r/L0dIM8COiwaZe/ok6lSUZSp/Jwio4jiG3ALu3Gf30d/ZnuPt/00e+Y8deVWL
/Y9NEGc607QKpb5JV5o4uS+PAQ04Dx/34VWh/aMGzkgOXdPVsUEDvu37z8H9vR/YzpVDQ87+eHKP
jnNBgerjQaNH7JrfB63njgCrkwbdu+cfN5F9Y3vfrh3RvjByr4rhH3XsjOZUpC3hj5SR829eAv/R
95mf787+4DxcaIlrwBuiyNk6oEvb678RRXRdkrjAS3fH4Ma/2bs0ZfvHk++7rn9y+P3k8tV1HXvP
T+7pyBgHvOd04teD6/La3j3wmnfgR97tB8GNu+fVE38c8FbHCfg0lhgfycdvb/Er/j549G+CgE+z
+Tjb2172A9954S08gu1s/8LP/OLZtrN39rTLe/nE290NH390XT7qhX8JPNvz+MRn92QHwaPNWuNv
PG9bco6zvc3j7/m87cOcK3440ROe6H5rfrd3Dk/eYXurdwgY6GvH5Wd6vd9VdN7h6Xxvz7rygxMT
8fpsO/7y3vnOp+556+H6Yb9/2IaJgdr+2j2dCntr9sHhnz9e9djSC1N2JimGnosRQrC7O90d/eM2
WP7p9X++37z4jPsN43B6Ofkvp5vGZlJOLy8sIvtqx0MH97tgt9t5u92Vfc3TH5zjnqH6dnX12tUr
27nes9CYVYbcde6Ojs3ce4c753ikZ4f9BVUr6dXSfLTYt+7+tgKz0TDGisV+ZKKYrJubbZwD+9Um
2X5j3zBtP7YZpiOn7RXeePLv/fttLlhbzA8/3fMHgX3NMvD5abNnQbC75vv+gT66B+fudTnfMFLb
RmKirh3fD14Xyf5wODCN7pERZLvd+FtHY3vPSDIGjKPvMlJHPotReT6xvt39jcvffDyzFyf2TKfS
JHouGIwETdJHns7enVxWGkNh04V/ry3nwnrSzk64tycBFuBMvm/lLAX3w/j7LzeRx4ZgozEHr8vq
nv9on0Hb9lNkM/+Hv/dgEOy/3f1+//dk3z1cMLLKq6z+Rwvi7GhajWVaps3KPjO9p4e9s00KP7g3
rnMMAjbv/oUFzt7FAGA0dp7XsNt8f88Un9z9ZhTcZ3/n+y9ucHPD8qAzN/eRbX+laz6zyrrxDmyc
ZzbxwX615MEuuAnufwWR/et++9Afjzcvif242j8iO8DUc7zc3PPrr18MEeZp71w/YI/5frd/8B72
f7PQMAL2I0Zltu3I3rG7vl5dX3+9Puy9L8Fh//PhzvF2zh3WwfG8B9f+frWtKNb9A7vK9g6HK+z7
Yc/0uxg39h+7IfD/5ju2lhYxNfsTZvp0dPbeNSvz9Y1PD/zzto8f3OPd87PrPjg/P16XrwXbPpiQ
c+F2wOizgvITD7Y/2c+MzrgN6bedz67btp/HjPCwx20H3WF7efqPn0B69Xo+eoSzo74AWZQSBrzj
zGB/On/vg8RmhrediEm4oddsfH5lP/PF5kRid/Pqjf/oPgb3J/e54pF39vPxx7bBWd43O3v3eDtu
D48duWcVOQ8eZsCrbe/6e2ofWHgccLLt3mFCXyz7i3e9GR7X3rsevbQPm7m6YALUN6ZdV0yoYaYs
EReQIZGK57KCIxI3kUhRIxuQ5ugufT1uRMJLpVHfHiD/tAKdz1Al05Ll8wILVdjVCFkVnY2Ig+WF
A9zotpzzl2gmlwHaQrj+ePr+7BWMGPw/U5RU6pfqZ+5MLqHbQM4a2YjWUv3EnGafutjSpxznrVcw
XjUqAqEMocuqdeZuSoOZEAwJwVqosfxVTJoi6Ot5vbAU/xw7WrFwy7kV4J6fc+zbhihZb1itPWcq
sJgYONcAGUxDFqWyloqwTDPFjx+P31sL/dozSQSEZ4rmdpGyztxOq1SauqDqFCnkUj6IQqO5SNWk
J5FaqBe6905TXP1UGoE3LOvnS0OukaUqBjAZ8J2Aoupztes2gcQuLfILWs/vjKSOQLjKnUozDfLT
b899rUZgTSgLUudJR+g5SfU9Ib/+Ci0l62ZqK+OCp/Fee5oBBVvkDgvWanv9Nz+DCKxudhtnIFrk
zB3GVr6OdR3ujEpSQ59N9dN7mdVhAi+WX+ngr5eJ39ob8wiiQAVdBE3WwtWsVPZ6Ncy8T6+NN62c
+QxhQanmpCKYTX4/Hp1QE5PFRSl3eVGi8ZIE6fZh/2uFXxeivhUpMNhgkqafK/2Oq1G3nUSXCN/c
xDHaS8hZNk8LNT6v5ryUXgjIPX++f783eeYMSKhRZiiXABptxdwlAa9fd+lK8qqI2gvbTP24d+aZ
ARlVaqRPGfpUyDCRcQe75Sdd/7mqqP+MoaTqps7lW9TOJbw7q47bFS1TaDPWcJtV5LsFs1Q+VUbk
n1YwguwvXcUonvUl1EIQHRtEouoAYSoztS+TsdIvRBHeHTHk0NBAMPVtW51tqaQgjEBmFUXNPtfv
zLE2FFRw5r77lGb4P92BUImVUNAzUM/27tJXa6Ujocg5BQ9jXyB/I3jpqCf/BxuhwzFjecuM3HlN
JoLf0FsbOG1Caym6Y1p5dsj1Ivy7QEn80cIm9hdafM/gshYwuRafiOF9O4SpQDYv0ZUN923ou3wc
vhHz+iE3snHBULw3V6QNRHk7HU1ZPZsrXRPjaNK2rFcIV2cqOhNZTZKZH2/Xs6DPNlNEDCzVVBjE
18PqbX9iwUSnckNNNUqrkAhSJgcceurVyAVsOHB0rnRtF4ZZtiP/DYWiGUsYCzC6LphfaTs/3hor
nbszbg6LU9MARL19EoBRZizNVQtdL84OYi6PftPUymM1tqdIF0hhdTWqoxlwKUUZwFovYKEYGvD0
VkCBjOaCF/Sn8bSYXjLeiKRJhnxeGqOsZCrPGT0kMphI95W5NJ4etbk7yiCFxSFPf/QJHMSP5+Pd
RmWTMx3pEZmvbwdhGWswRg3mkwvVCKstl8mAh8KuAHa7WN8qpDfcj1v8c53Rzd9aPDPYi6zMYOw4
ZmdApE5bAeNdFShc/4dWmNvNnTQkIK1v+wWwWkWvAWHXQkBxTjM0AFYWuiEft7KNztslRF9US9ZV
wqzb17etTAvNCyOtALuDbjxFCCrYMqU/EQUQI4QRijZOXibI4nfIu18sKPHe5L1aVlHUdFF+vbn/
5kHoQzQ3DVlSOy/K9phOVRXUSFOfUuTsjnhlcDxA41+wE5caPTO1JWof62JxxuNr65M7NqZwlEMx
Ar9edCd5XKzerdYZsPvHY7197vlYby6nqGxePAJlb8d6rs2igRbE9kgk7bkXhnnwZGvc8LUW+B6K
g/RfP27xT9NrbWkJDhSyipp5XglnUCBpaB3y1mPYla4OTNtVinQE/Dpf8j3f2RQaKwgjpImE28/P
r0xd12zS1dpepiH3gOcM/kzq89MetaWpkoFONrlWEYmit0NYLujUqvJS24JRTzslg9OUpcad2CDW
k7fiBdPyzuYwYKWL26Rx2zqPG8E4TPI4XkFSjWJ3iE2h2FVlIYLb0kyvRt73EYackIE+RPTiwmJ5
Z5HSIqkk1uB2Wd5e/21nGECt1qzn1IQNaj0AKpFvkDJGmEjWmqBq9RWFXjTQLmyNdxaMJYtcYmmQ
mTwv+4TPofeKhFitJoWwvIGr2bVEGjYRx0sFdd/r4Os9Fjcb+eLzouJmjciZihLkRvQdj/rQDAHC
69ohwVrt+9BAgi2HoXZhWN+ZUsIPxAQ4wE1NOm+1jRt5ReWMvT/ocmTnSWK6U1J1B5SZ0DpTK2D6
JrjLBvWsC03/sUNek3qqIsOLkTipzmZUC5HfhqJc2xHIf0g/peLjDo6f9SO3VoixvK5ZRTm/SU+R
rHezjuHGd4SvpUejULih3K7LZ5cKDWkiIQK2Iv6QfuZtFWsnwX5jcyRoT1KwdcjurQ4mpYwy893H
Zuy9kcO44B6aBvGc8zQbzAsUpOu+hrZRzrXdDML6Mgpyblw4DP9Y/VuX8L9ZGkQH2PJv91yypjUy
20PN6s8WlFEW9SjmQxEAou8umJb3mjLYZ6KiS+Sgtzzz79u7n8KyqoqCpgBO2IQ+KJyyLt/iSlz2
nx88PCO2GnpplvSHmiQyKMks16joq2LitQK+aDyh4P/pVrZThhOZwRMRKX3bH3R5Y5A2CaYScTNQ
sx0Et6owL0zQOwsBwbctpkcbJvCnt62wWyUzyoGATKgyOeTrhR/jYJWfKzaIh2+JClFKjdJxGEJR
OXO9Svg+4Yo4McLH4xMiDVA+qVPw+RXwppGtr78beLlokJMEK6U2Q+jDzuqcTBk3eVTrQr7hD7+D
7hCepENUEKY3ZxcwCRl4FPjRvZb0SryC+N08FMpUBRaKACtaxvO8+3gxSDLP/sbT2VqEjWcpSD5s
N5O3fVubPM2nhhbVyKJvjRS7M5QxJ7Sg9duxFsb7ch4jb6Hy5a4UG/lvAbJnpyEJEStTdv/x47y3
aphIhAcl4rO4KG+fJkKTmMrGrBoAhqsr1ELqEY/49flGDI2oLArgRE/PAwU64OKkqzXExZNWho4/
pci8dFCc9At74L3ZNCzS3PA0sR3n0ZUQqRFRWVg3ZVrODlgzQOoTRfG0cV/2wnKhtffGziRFbpmG
CpPw3A0ZZkTuqBtTgwDWwmOGTH1QY0Hdzw8e8v2Wip/F8Wid7WsjN1plibCGaVe0VxUlIEDYK8kF
5/GdvjBsXKewhkzU+cihoYsCdhJvLiogsXyyVEdKtPizcSkAQKgbEvhStlTjpqr5+7421xGlqm3t
Z4lSnKjNiQhBWJoX7O2fUYitGUPmIkEuZVsOb5spkLvURCSqQAaHyZWwULZDavJDNWmWrYvjtTlp
99CsQ6+JjfBIvPugW3V94Wz5w4fjISRNUvDeiISgCPr2IdZGHKwerSdErkdZ8nqg0OWtOmsiVIlh
mhTY3Wi0B+1oyZcuru9sAy4CgLFkJASRoT47QIUq1sShAHy4FKmCxIaog9uvkyuFmn7O0IV8/fQa
5eCRCazjVQEOO1ujg2zMxSpiRdQ4BjjfKa1vFGjRfdzKn34B+iDGFr0ykTnCtXo7ohLwzbk1mFYA
mhEkP6MKlnI1YKJbl+r8/TmCNGUquKLccTjlziYPWwmTgsrDSBxqieAuVd6Ytgic6YvVKdrPeCqo
1/Fx77ZJeXsuEK+SVVw5FfOlnlfpizNw6lGD0nJdFqi5geZ+aoZp/dEMRu5KUilDThfnYx0r1Z4q
Nt0FQe0/l6ukEEqRdcL7eELa2UFYlI0YjRPRFDFvEc7RjZ95a7xoVKK2GwsizqBe8ij/NDlbi9xX
yaZtEdCzMe4m6EcyhCa7pPwXtNEB7QZ9LC8Yg21RnA0rKEH0aTXWJ2fPWSsQ14HBVagQtanQro5Z
Jslzg96M6rbIZNw22YhwR2bGfWkbed5dOiPeWbMaiVyuySr5O106u9jAjjCyEoQL0mth42sRZc+o
Gy7Fj1XXKumFbfiO4SN3jm+OFJ3KsJ7vEIj0mYqCKRtf726JbWWPEuWX3FFtob+rXaw9ZErBdRxO
UNf7MqQcwxa6rkGlU71YHO+dkSf1gNypiWu9xdPfblc575CZgHdoUwiV7ToO/Y9Jx5cvxdmisAjc
gw7SWhPFnz7KGATS6ATNQGxq2pn1F+Ejaw2ECltb1LxCNS9U1h30ieRSycj35pZLFwIsChLh2Iq3
HUTmKw2BnkIJ7Ybwy7ikiuEtkhUe+0QdjAt+43uNWUSsyJ9bBDzPD+gesakYkHZlr6ouHmoJrs6E
4gtS/tX0+LEl2ibmbMvoNGERFcOtYeG+7ZcUqtpC8R98wtQIf6a9tHwxe2PcZWWe71NAnV8/bu+d
rhGoB3ZMOmzLcm+v/+bt56qQFMNSYdcrAwZHzJW5bREpqvibCzvknaZMUs54+3SNZXlm5RK9qKOu
TyvbouoHxXfmAb0CbS2VQKJIU3nBpL9jU1GEo2NYOREEtPK2Y+lc6nk0CBCXiiJ1QmoKIDfZkGV0
QpTgf/ZLC2ev4ay5cKl5r10ijTSpbGCSV4jVbwM69Ej5IpBAuxMsUHseEvUa7hI00TKJv0yVWl2Z
IyrPn55GAAq4AAbOl/FHafHRgJDeC2gzbFwCNyzZ5XWGyKNhdPqFcNE7K9TEzmkozBAwtoyzgV2R
kDNGlHDssFtX+NqrvFsoKLZHjjR1kUwWrj7fNVO2tkQKlXOocvN2IpGpjprZtCA6IIwbyBQadItI
q+5XiileWKHvnIp4bAr16Q3w9Dghb5tS9UZG5zOkpk2U5NcqdGU3RbfJ/7hD77bCuavJVCXDlTrb
ByJSmoWuYU0oXdZ4TSiax1iIpwvxtvd2G5lhPFHOIg3M+du+IGhMMHZB7aLJtRkRGRG2915NSa65
i2aKzQUT+d6qIDq13WNwKth1b5sTRQqCDgl2S+j7h5GSgBQfgRGEP2UbDbp4Hw/he63hg24QKkLR
qKa8ba0uu1RXajZ3uzTRoUxaxe8yJNPEea6P67QOF3r3zpRhkSmoaMEbkv/I4GaGXE+w7JHeHOua
nGksIvZDBTB4tR937J1Zo4ktKEYcWCXH9rZjc61KEMjZx/M4GkgtA1RwjawyE5vKj+3Dx429M4oM
IilDsuCUVDhvLJwlasGhXmPrVqwhuS5azV9lu4mghQK3YbILavx568iJbeHrqhzanN5v+0fZq2KO
Z0qFpiNSFZkQuapMPqsbNMFTURq15xm54o+7+d6Y4pBwd8FJJwp4NqZ6DVgLABKFBIY+GYNCzJDw
nolQL5STKtGo+j80h8u7xbsJa8lnEceYonV1IVCNEVXvg0zm2csLBdVyyghfsMTvHDWYX+7ym2/C
dXOb39+OmgKN/zxGKc2mHG+/WxdNuF310EIYoms8AYLzwWiS8OvH3Xu3UfBHXKqpL0pg5G2jbWEh
EmMqJRrV9CoBpvGlWPQv/4+z81iOG9m26BdlBDyQUwBVRSsaUTSaICgH7xMm8fVvVd9Js8gQ4/Wg
I270bQkFIJF5zD57ZR4erobX2/tlzJxPrvlBeibpxLBjGmT1xCtvrzkGWzsWNl60ZEpmiIfehcSL
4EknWfETeFr93a2NIXaFMZxby1p/8kLfx9LHzpN7zEaPg1en8g3Daf3VrnBNmvzVvJusBqZzNqSv
Iumn6y0QyW7Eo/9adOMnJ9/7XedYFuVLoeRPQeG0k9HAnsoV9ckwsVAp5Qq3xMIurLu/v9D3t3cU
lQWuJOc+9hRPHm6mapEZA+d5rQDihrNvTg8YI3VVONDgQIclUxgFxlGTuNj59MnH+X4P4upHWRFK
PQr1p6c7U5tTnls4YBDOZ9/TLZuzWIG6afaF7/TfNXzlX3+/3/fbAS7pLCROKXJ9Ioq3i8mjG0CY
ynZgraV9zj+vZedgCJ8Fwf7vV/royaICM6kFkQ4RLr290ixaI4eXTVqP4XkV+6KTDFaCt8J0calw
Qcnx1F9iXFe7kvF5Yf7++/U/uFOCbc4rj8SU1sTJmyV3sORWcUpCBfebeNWGxEmQ7NPdMaats09e
5fuv1OZN0rykxCj5WE+ip7EQZYH+jOMEr9BfHCAxFlVlbJYJFTjVtIe01v1Lt/jdodC28/j3m33/
sXB1SulIkQ3fZEby7cNWEwPfE4O+Iaqu4tLsPKxPCryg/8tVAnr8dHqO44Jvr8IaDVBp4yhHaVte
FNr5MgerOP8PFwms41ePhJWCwtuLjKTzAsUYD3LZultE6Zjk54Yxf6bT+uDbo7htsTx9CVP3VAYs
iRvrheneMAWbFMueUUdp1uk5Wrz1Igjw9Pv7fX20HgPj2OzwGSVlxvLkvlJLt/3xFWH8Yu+qOai+
uNS9gGqtzu3fL/XRWkTmafyvYEkl5O2latwyyLcwAfH9ZTw3it6JKCYcJ7+X6rwbBwO/RuXeYVvQ
vTDI2H3yKXzw5RPGka9Qz/cgzZy8Qbcq8VM1CL7xcMOtoqeieOvgf08dc/WHB3xz3TnE9rp/cPJU
D5/c/PsjmgiLx3tsGQe0Je23N9/io0U7uaKvtrXGCy8Dz+bG4mOMpiytRmSIZXmPhMv9bMP74AVz
YTQMvGQK0qe1f5XnR7tQkgBt9mMk+IXnmDRlzyYWkv+/2JU6C+eVS1OG85iI4PRs1OZooRlOj/07
sKL7Ki+NxyYpKhyBbKvlmdMx158VwU/2mONFj806RG/UiJF7HP//fwVcZtrhC2zrPJZDlu4rqMdH
boG3+/vaPVk8/7sKN8edkQgw1/32Kk5nLIrQMo9z3PXD1cUFe1I9vjTu5sZFAr3AG9HJuujgPrny
aQ3z3aVPzkaIhLWR27hsFrRklMQVbsOPCj9P2A+d4aj7ICjVwdPLt8zQet/T3L1LJvXZ13uyjv75
GWgLwaogOyZsP1nAAwboOfTtHBZLOl24vad3WBjjpJrP/+WV/vtSJ6/U22xfu/Wcx5OU+U7ZFQjS
dWz3f3+lJzvt8YbYTL3gmPeQ+JzKl1w40F2O80mc+53RFPsO67scxzkXgukUKpp1to2Xn2t+Jmb6
YMX6nLTHrRClHa2/t2vJ1k4P202m8ZJk6bXCmj1upPNZof2j2zsWTdhqyCTfTep3ULpAAVhEbmrx
nR/Ue7PmoKCkW2cmaOztstMjvhp/f6bvbo0+Pp8BTVkU/RyWJ2t1gPbgiKRxABuo9MwYEh15CGyj
v1/l3VKkei4JKah3kXlQAHj7ALPNqaxEwIrQJb4w2FgGMZXEAiek5f+Zp6J5p5BNu8RmwaNJP131
HeNNQ2lJE3geTuBJ32xkqcqNITQPn9zVuxfGpciFbaoZyCAIvN/e1VQBG61by4zSXKdzpDHkuSn6
VbIGM9pB1pZ+ciR98BiZavLYOVGG25SJ3l5QFq2RlEVtR6bRZubtIKppujGpz+Lqh0ZnVJ901E7O
/3+eJUcvwmuPiiEhztvrFZiAmeu08NpGo73MkqY7iGTD5EvAeVEzHf0ET8+oqFf7arHd5ZPb/ej5
EnQfUZTodJzT27WElES8mRWxNIMDIHsrdLyBMrQB8rF3WuOTHO799XiodJw5dsk3EGe+vV1cg6UA
0JpEdNb9IxYFv5nVJADI5N082+4nhYf3n96by50mNl26ArZLHJzh8FuCcQGfvM8z9cki/egqqHXI
vYm3KWqfrJkF0+W+xeM50taafA1MemfWZDn/v44VK4VNi72R/evY2jmNWapWV5nHv440e/GLNNoG
5kXTfVL3en8vx0IvsfxRxXcsf719QcVWTUm6yiLu/BQL7ClVB4EY6ZM5hw+vcqzMEHFSrjidoRlb
e8m6ANvdYCOvLD03O+TG+Nnbf/8ts8cjW0LnzDAmkty390KBPNE2MJnYmnE6zCtYxnOu5iioanP/
9933oxvi46U1ZSGqoAnw9lIDJs5eClclThNwkeil5D7Nnc/k1CfxMkvgaKBDN4PEhHrdu6u0xwla
3Dbjnpmzn1s51Q+um/Z7UPT4hActbFIKpJ98Qx89RY+d0JEkCATpx1v/VyxJo7R35omWidz64WlL
TPe8DVyBU3KTfHKp90+RRj8xyHGWgTqaffwp/7qUsfW57qagjEHBtgc5Vn8G2/us1//+IaI9QaxB
o4ZTxTvdE0bbLJXDKGncOb7+NrXbFquuWa8WikvXRtZV180mhs+aUR/dGtfj9uhHcbyc7BGJB/nZ
yZI8ts15wyQWtMLUJ+0n2+v7d0UXEYENwjaGqwgE3j7A1jfqxlRZwazQlkyHdulGa78VQ1mf9bWl
1PnfV/1Hj5Jy2DESYMTcdE4u5646L3tBFO4ZZXbfDlCpaqezLs2sSOowXxL7zMlU8vr3q370KPnS
SFqZS2fc+eSzXrexE2Jdif09b8UN2iqvSowO4/9wFerVbILmsYl4/BX/WotuMVEvS1wALdY87+2u
xfi7Nz8r2b4/D8keEJzQLjyKZk/lLcmcAaTFtyC2cZbbpWW/3TVuXsGMG+lKoUfOPtl5P1gh1Grl
UfnBeS9PPzElEF6a/cxGRTUQs/piO09wmMcFm3mbzybFP1gfby528qYy5Thi9he2eZ/AQimTZpQv
2uCMLESBpOiCq9kfx3r391f3wUNlGwa6yaZPNHyal2KJqH2Z4oM7KpW2WKD7kGrp9AdelHtyzM5K
p4UV9veLfnSvFMApuB0LC8THb9dLm/hJlmsAYfVqQC9oCvwCt8jfxsUcQMb6qwS4m83LIZ16hLx/
v/gHb9XDFgxZBKUG3urJqe0Q44/jxAh5Q9QVUURKHrxF2Web3c4//8Ol/qebZejNOM1mDLNL0dSp
OkaEvOwE281eQAu6GEzKNn+/1AcfOt2pfyS6x0udDiiT7TqZsI6D8QxBhkUhTJzz13L/96u8e3a8
MZqKZLv0aKnKnjy7lZyNXmLRxgyR93cVte/YGIflkGnTe/r7pd6tEZrXR7WFpDuDKuH02WHNoCez
K/CjRoOVnOebnuoxbpPBwPM17ZcAo/2l68vvxGWl9ckCpVlqswb/pdnh8D62TkjR/9F80MR4u0bp
UJeMXZb9Trts2EMoNruyqtu52sYUkkrtjPUG77HeKlh7wTAWYMiDGn9TTF2lxuxS5oZZY1qLm2X2
mpeoLpzzpQo68Zj5oJjUU6LLoinOfDGP4ldTFyKBep0bEBbCHFv2sthBgDMSuG26mYHzqJnGbnFQ
shjsh3ntpGghumTL8b/Ptt5+6f2sVn9MZXTL0waE0f4y1P5Q/+pLRwHWmXRu7grR5j2O1KDo64up
K/ILwy+8gjZYMevnNWsUrXCSVjA7cOt0MsF6K+dFsr9aAWd+dTR7KOysCh6pq1jOJTM/o/FLjkxS
fSv5g9hdtwxZQXbNg9kCdw8t0a7iTia1vMyYLKsAoEzN8hXsqccsZquKJIlr2uElwBElh2+rYw/F
DZRrYZ9VUiYjpC4PJtpLX+kJ2i/dEfroZ12+MNa9o21h11QJ8GDpjbMBrsByUDWiKoiz/AD81I/N
KD+qZS/rUGuwRXGbJYDaKDGaza+qazwLe208AZ/6kVwd4M/QduILytg2+aJyCQ2kn8wxp7IDNSqu
PTQkz+aUGswe2xsQua94d6JelSnOF7t1NHoVTb5bFQDrVQdbWdhikk9uov3xewdhKJsiKjvN9HVs
C8qr4dxQ4sxIYxNpnmW2pdZ7L19VSeaSblNPZ7IwBNa/lTVM25OHgWIK7jqYe7HHmGCZq/MjpD67
87Opm+eQ4ZgAD2/oVoB9VJUumsoG804au1GNA8nT4JPcUqjCqVk9btpeIFLkWIiKu2C00+onOJXS
SqNaCLDJ8bYMhRXQ2zfc6WvrZYb729o2Jy0pPwPLMqIshVKEhXUwD+YIEqFvB+gWsoUxEmJJX8kH
6ps4N9dT5wXbQadu07woqzZLnKZZtwsHKoSIBSdsZ7aMUE1Oud32U4Dg8SBGqUeYMUUzuGmUF5mV
dZdF4o3MJAitTeM5ACc7MpXurNswR2kBBuWly+RmXixW52zfnGaY0q+2BHb+wAziWsWuTMQSUUnZ
/DAwVNLEc5tr47rGMYxJeyrt22MlkIYwmTt5Ey4JUDyu2qzth0fCuBz4T5BRjQcSMI0Z8PakNVNx
1utqwqS/6R2tXxoHVnwGh0Kz9YR+aWzoP5pCNINxaQ9W3cloS3DcXA5NJlwf2GkWJCIIN6uk0A8Q
jFFQINpzPW2/3EzQooqTbETiE5qtNlpnj/6nCdpwNMWmzbAwtmZ5QT4psLpnRB1LaMs6Uk9DTHzQ
HIe6DdLy1e2HFXSWnxowOb2sw7WAkRydyCLcFPqXKWRPdaefdQHqDS90CzLcFDVQIsbxwgeK6qgv
ZWu41XA+qCrrpsOwMvKLEzUJiO/Fne0l7lVjF149YUwEySU7VwVFGQTQpmSmDmzM4EaWI8B3RPm0
BJ11vtk1O9Y3IHB6mu6b0u5LybYh/cX8NiQtuiQCcsAAxbHhCIWaOcB1vYQxv43Wrks3ZwkXyWGx
G0eNGjKWYimG27rodX/W4wwCi8asVVsWOPFai/wV1BYNjb0qQA8qdhH/0jTK0fju59bYPtQ+4/1I
+lAioSpkErX9ZWGJnITWTIQQLWs+z5eGh2fggyYPnx4N1Q7VoapSz7ocA8ymInYs44evIEJA7dKY
aidbdVgwsMadAUN1M/TSJb32Eiu7wbG93luVLG9omnVEBbUvR/chyN263FFdGuA00Wdusxuvmxem
fzsb6vCzZY+6+8k95faz8ooRae4khDzws2gxYF2NBToig8o+oKU2qstRN4kbQ+KdnKgspNU/25MV
CAMQTd13V8ItZXVvlTk4SLNo3eS2d/JVX7HFdc+bQ/0QAJrsk5/+lgf1XVGKwL9TvbHJZ4Q+fbsf
W5H7OBd3sz4Qr2oVzsB3tbPrRZ38bhnVHG7RpOb1fgXYJH+wZFvWHK7TfX43eFbT/JKJU3hMDA48
B2A582D/zp2Z+DAUJEusataIsd6VDHw0T3VVlMXXRm/9dpGJAnwbylO80x+TNFBGc+Ysozf6e8Md
0tU8W8ntMI3fMMYe/syBXozf0MT6Bh63wsVdRKMC4vXDGtZ1spmMb1Zvixm/mEewUKpN0zWUMsuB
OcFdPEpOh8zuoQl4Ghfz3/5UG0YVtkE/Mm4LRE7J194pjO7Rz50a4pTXstAzmCty86yobLUN2AEf
9Vo17J3BOhyCYK6YLYe811/nwsUaARXM5IRBu7KFo2sYpxcsyj2Qg96Kj7OFqb4ZlcgsEFCaLcBr
d21zNEOooJzgcU3pij4mi6h/pU1XBBQnq7mM3KkzH01BZS6yWYt25PfpUP8cpy24R70F00ZiWb7e
ec2ynqV8X8lVmdmwX9l9+ufApKsLJWUuX0YUO/cVpvm/QMCq+qyD8nnXLYt3x0Rpqv45CV7SgIld
5gtH76IBEjF9JTgAs+VmrqwP/YZTxgGXmwRMnJ/Am7VbObhnNKZQjaDlrR9b0+dl6U3gSa+NI0Yi
yYww63AyiFDZYTPg9lVV7AsYuleGa2hs9utqe80FR/Z5p6zeAY09Luirlap3A9T5vRdo09k7RpMe
yHbwl+gYbYPCgugnizvQPkYEuQ5mNC2K6bBwor3YCC2rqE84YyK3nHkpua7wGJqRrKpID8tUno/A
gzSojgAoOGGITPEiWhds8qGJrBcY0FWaiBwQYFkPasUrZgkgkAqOoRDMrmNF2FqVCDrMCczoYLae
iO3VWk0UdGl2z3ZnPY1228yhpeX4zSn89JubrsmfjNHzO3hm9coTEQKya96itDH8weB7aAu5hDIY
iU9xE+q8qy6p1/KubbdmPFjOWHTna8sAzn6ylbV+KxlV72On90UeFu64kIi1LE1vlLWzS3RgtFHB
n7k5vgcK3xo79UgliQX/2cJcLHY2wg9Eh7rmECn8GhBTM1mvcnFrYBE4XMTIlgGdMHKj7EMutp6x
9C0vvre8mjzKl0rs7XysXH5tAxrOdbsGkV1dWhFZVL0vnIr/SbWXsDstoZuFdmGmjwP268mZkwKl
DX2CE/QVRSDbSMJcvCkrsGx73wJLH8px8tTeBsVDv15upQxbWBwaQBSy3VC4ZgZfEL8FdwfUr7tf
/LF2v9ZlWkC/9ASMr3r1QXSUWb+u164PrS3uUhsZVZMuvhm3vM/uC2A+6wxGVk3dz66wfa9X4RBQ
+mAcQpuxnzlUvmIzG7fcqfZNPYsbC6VW+8NswQ2IgD0z7D1II0Afe/5au/RluZsJeKtzAPFuigy8
8S9lhZDqEFTs4UTrsil/lwDYlt8eljjPddVxnhRZnoNlH6Uc9mpLDe7FBPdAtAS9uFloVV0k6+A+
Wq4eg4smQeQfZfac3m9+2hhhh6z+cp0T4sl5WYjr5q2TVuy1TrpGmPIAEw4gmtzq3rK+j47MrvKq
rZ1QGXaq2AxlkUdNMrMxLpvpfBssQ38XbZnIUGAMZt5bE/yl0EW/UD+XQw/PMi5HNTVf+CyhriJ2
5+TzktwQtxmh7MM2CQeAX2vll63pTjJqsfUGa1W2JUTNNAvsM16VO++3KYMGXRA/3M/MkhS7ZM1V
EqZkyNlZvoje25focEo4TQHMqUQl1IM3kdTZkeNgPjuLOKqdGNUs9hQ8x52057kDT50lh82aDWxr
3DStD4IQuoNpZMNXC/wyj6DgsXfR/QU0Gy7MP9ZnA8Ost1TfrCqmXTSb572vTMa/BGkK35eXi/mA
HGktzhonGLpLYhUStZLXUuDdJ/l7jGICEzeuDnPuTKdkT7TQ69+WuaW/sq5dfmHrkr0uaVldNS5S
v71NTn67FVP50CQCiqDBgnqGAGuMB6O0m4ehFAZ7Zg2WaO+vXkVQYCRSxC4BhX3wzNUsz+2qHh+S
nHh7i8juaxDPqrHvBwbo9I7xog66YeFxFghOrQjRLMZUSeUEOcFgQ046A3m7tTUsx3BjUknuEeAb
w174g79+KxoZlOfKKQmH1Wz4u62aOYfCMW9g0nXY0OWhJ0T2UqRMrIdM9xn1QwEleIznuk/sA1tx
e+3Tm2Z+1948Zmom6YXOVmACgHhC/jEGa/1jKCH/jI5LMjsDhdXRZEwuTdhg5DxDPVfloWPW1i5x
ycgRtRzdIFez7l+XZWGMJc3sGsyn3OyfjPeR9igJxmZTYvgWJH77owYXbF/YjJ4f6I4GAIO9YOgx
8zB9ltQ/pPbCTVBaZGDKHuc2mflc2i397jXd8sXbnORVKi3uJtua7qSQSwkzabDnMFEQHEP/yO3Y
5UXR7xenHvOdNKGyhYAC9fXSV6sBmnJZf/j4jQLXEVr9LGwMELCKgQEaw/b0D5XBKAxlmnR7HQ1A
0JycQQPiuhztH8vigOyWWrevHZvHtvOnoLi2Csv4QwVp+TILcG57ux+91zmtiocMOE/FvGI1Xkxe
Sojk0k2ZQ40uYj6rUNiCrVvy+s/aG+IHmKHCYn/T+mveKnxdxnarspsi7x26pPXc/DarcdDRomVZ
7rRwKooDazVdinrtgEM2uv+Tek7yXdtdejdxhN96VaZeMuXSVp55aj/9Xg2Xa92bxPoN7zxE1bOa
UVWKf+By2XEm1xkpHBqOrlb6pdn0RQ5k3oC4SkVWpbNjmhC4+a1p1SvsDSOH86dNnIr286jnCchs
7voH1B3mi6dK1wuZtxc3zuDyuVvMVPpx0ZK2xysz60Po+KtPTYUWe0C7SWi5W8Bh+nzJa3ux0eJ1
9gtA5m1n9eooDXGUOvgFzzqUqgai1U4WbKlp9Flkyew4N0kfZI/UPquHxZoo/ZD4TeChOtkD4MNe
AYKfF6z3MOHd3zBUqmsgN4Arof3A2JQBQcx+WOsAFjngQjociZmem71fqf26SvnAmd7m8ezmzWXB
+LY6H9rK+97OtrheC0HrzwyyDLSq3KYLPx3kfQaMEmrlWDJAMAI2TyKd9f0uMFe/POtNpwF/5XTO
L9A+0DVVk1SXzjbADVumTkWDO3pNlFhaLKHmzRxq+qrLfp6z7ZkGql6v2C3cGhRsaYGsCdQCSriD
gmJ0Kcldws3zdLTUzxPtlQe3tNOv5cAUb5grCkphKogBYqvUxp8qL+pLZvmOWzgFK28/zHnnR4zI
qFtf6RlnXrRgPIBt8aKN4asbzNTsNcq6zWvCORBev6MZWbtH5BOs0HnhNiUTDrhK1osP6J67/Un3
MvlmdM745KCV/944vb5Mq6lYI5VV8gkyV/uL4l91O0xd/aNwN/u85TaHiF4b6e9KiwgrDAT9bmwu
Mjm3m7EKuC5I9HgV0DV3QGNnKzThXvJk2TPSqLTc8b7CI4Rk30IEwe7p97fwjcslxKW3MNHjCPf7
rEf32veK4RX1nPNk+8LJgD9W6geIGogva0XJMxrr1sPhzS0qKxymMXhN0oUgecpkerW5/TqEmod4
nUylkTM3tU5X3ZQSpBjmZMY68SsIy9gOeACK2vxFuFkOdN1z+N0Q1UCC9mZ7cLoiAR06DyspEDOj
JP9b3vaHpBbLNahzsB8evVjQkpnlp9GYtcG0I2qCkuiMW/GMBj+5tSYPzFlNfrTB+jtGbTRY27PG
w3UwnDvPb6PUZhr/Ihj08GrN2nmAjOuwd4utuWsbFTy5qW3qc1mm5UPHoOJPhX76mhGIVu9zL5dr
2GJx8Wys1E5DixOYyf68N++rueEISDI8K9liPf9ubQz/abI7Ujkkws5jNkM/i5ZWM9LjDeVaXSij
sC+rkSSZ2Ndup9huTPGcB0fTWnKGhIQ0cHCDGolaruoNfkrYOVU/h3zi3g8hlirdZf1SnTEP0HBM
pWV509jkE9SB6Jcfqj6BOrzhgnBIhDTPg7H0f6e101wgjieKqWZCDFMF6wPFZB+MZpMkS7QGIsji
wO3QrFcUxPCpZCj+Oqfh9HOplATDqlpr73ozEX2jig2y+DCML0a/yFsPIR3y9ga/kbB062qIJA6P
l/QxW0jcA+zetC5VF3WqsSrGCmZiL1i4vR0qO62/gkzylwi+sL2BLDLXKydIteQoVPl9gHewH9ad
yv29HUzmnnfcbURuzDHX1iheEEsxy85EuzXGbuWOVxWjb8tZSVvqwRfLkF0A2+FwzAirs5C9SJzJ
zFjng5F2vh8PbsAIupuyyTgUyy4Ss9puRlX1cretWXmpGz24JGCutkMp9AiZ0eNUa6B+53E1Dc1Z
7tMcAhzlZs9u0m2vvVyNPuYdllfTqiwzlsvI4q7KpH5Soux+yLpyEHISofykr6CvC39RWUzO3HxR
qxbVrYHPgkrvZUfdN15bW8HdSaZ8eDFtkGQhO4AzfXESK/XioAl6/aPchDGGTan4CkSgeAsGoTqZ
4WiX9mHOpc/8cj7In56b0xTth3FbXpZkMr8GNA/P9GxkfDjbDL2+XuTPemqrbB+YTfOIM7rzNLWi
GKLFFvWLkXPqhgYZ97dNFBJHJU+2e3PwWKXSm5ZqJ8ZJBrt1Srr8bKC8PYZW45jbVVpJYpaNtPir
54yUF83VYuzfpmZdxTn8qjXM7Kldd0FQtCVlDrv+Wq64IuCNvjUiXIdsfVFOQRhq+Wbj7+qKHxO3
c8+l16D3x9jY9HpN8NyTy+pK91FNRS/fMXpfI7yhDfQq9OwF6c9qO5YUtNH3d0EhgmBn4cVDsLH0
eom23G2oTIENNCKhV5BZVOeGLmrpav+xtG+gh+U95NaZK5fue59MeJkm/tQf4XUbaY327YlKDwSy
7mJ0LFHh+WnDMkLtz3Y0DF1WR822ubdTsZRXsyEWBjTgZudRunke+dU64BKfDapb9pZFjBFmWWqT
Wnb1QC2cyb37Ypgsg/98br+YdkHcpovNqOHUttqJ4IB6d3WFbiBc9dRRcStr/wu+drYfqs6bfqEe
WqeQYojRxQhXmy6uB5FRsOpkejtrXG9CCiWlcZhRyC6xu+KdGrm1BLTaU4m4rpJkvJcO2XukdNuY
x+0bDPPqTGzT9OT54znRdCgSc36wNkfedPWq1gNa/OJ2bFLTil0MIO6UxJgRC21ge1HjLRYdKjOb
iASMEQzdfpKUjB7rrEi3eCvS2Yzatsm369IpSdVcjsE6DNTkrrtuE/hjimpbqst8CMyzoevUHHZI
Nh4yVpUKV1EFgNEZwU7ZjHM+qJzBiDRc27EkEfXc9DCldrDFuAJ3NC6TQqVhgM93EnlTsr46TaWM
Q0aWek5N1b5p/cX7k9kSumO9pAqKNwvID92q2ox9uaXlBmDYmh8WV9QiNM1cjxhfOJVP3yX366ir
OwTeGuOrNUB2YW9IaG8QvZZfFszR3KhZ5NIT7S/BNX2h4VuCjNig6U8pJMyHZaPqZyoaAfnSb6jk
ktG8tcycs6kC5ftDZPlGUdKR5UOCEgHusy+kjgT5wa1cCyInz7KHLDQM4OOhp6vyPLEt5BFqpRMT
usxONbFP5DpEE229mje5tSQAq+MOkVt0zlc5mOTVJiOO93R5TEoYvTkRCE1TGaoSDDVfgepup5yQ
F0h9X57XZUaMMadi7uN5yeYfVqKNinhvga0HXtI8t1QiHgZg5XcIfLc6dFUiqbAazTDsahp811vr
UgDLUld9+6fJAEtXdr+taVhvBLTxR5G0fbWTQ1/8Bs7OcdrN6/Zj0WK4sXWT/e5b/DlIDuzkptON
xxaUtNbjXDkY5c5Un858q7V+JtD7nrhV1hit0G2Kp7UZvvuNoDC/bTN2WlOQVcwb49OCT1rh7jjn
nBuaZuM9qSogczt19TMyBfG9oTPBQSazdQyryRTFNU6k9JNS1c9fOx1k+uDbG1yDzvKH34OBIQvR
uvdb4ARpRCSjwRfLWgoqvcM6fhNrTWSdqcm4rorjTrNmWXLXcHyqaFHmfElzhNFadL2+CJN8NL3r
1d0cj9ZMXd2tpibe5ZLNjbUKD8/CmfMu8Gc2q4EJxPs+aIr+ckx8a6XBVM9unPoVZUr8qwPrbOod
fLBc7FPcWJmN/sMTOm5WhJpl1FFOfTSXjGJpifndEroOZY908bR7xiFoUteumdCglFe3d+XRRmAv
G0tfse3ZwEUxGNKhF4j2TyJqx4maNetJhWe7vS9WOS4RLfJ83EunwdEFJqV5B8K4MCIPYdbtSPg/
sB0EGc2nOcNL8Jj7DgTZ6YqXfFJ3c1iy1zF7NOe+PncYwvsduEXhhLU5OXXEItHP81SIh9Qshpzu
7zC8NmVCtXbGjr8E1jh3tx7+pj8HTp4bKs3mLR7ArXXbo0ZJKNnVJWyNY1N4LRpzeEqo/BmHwtbT
bW2YY32ZeGrbwp7Py9sz/0f/rxBHO+qVtviuHkdieTvIZY6iZxRgLGc7+9GU1GYBSw4ktGIoS9pE
XZndWoy6TrtBzcMuTUa6+qtT2jxfbRFUDJXh3cHdLHsedUqs0FpW+8Mo6UXvmpGtONLFyooNWsP/
o2xD38NbncfLLvA4crSxjGbkz+76Sh3cd6IRzfHBw9IWgriDWvx4zGF22XWtTfjXptTt8Jixkoiy
7vZcrLP5ossqMMPZQh7KRHv72/MXCs9YcOPYCqa1f5oqf/bRDtS07d3U78/rUfA3Q6bvCWkdv3Kj
vgzcP/Q9XLodCAeO/eGagarGGUmzcGw3flI7oSzesKnNUUn70LrSQ218q4RDr19AJMyBXtPYp46c
0H/3M+q/MUZx7X252PrHiuT4hRsCwUKyUTU7XxfSi5x+HtVhwVT/goKPsYQtS+gr0RKM+9ROBCja
YBP/x9l59caNNGv4FxFgk810S86MgpUty5ZuCDksc2hm8tefhz43FjXQQN8usFjA2O3pZoeqekOZ
Z/RgNZ91q0yeIMPGLz212Wd8OkV8BjRdPKk0sf40SxVPPkGPTs0fbO5nXSl5PXmuGpu9NXjiFzzx
evGNMEXhj4RTZhd6lo/fS1pDWZdGTGffXQcBhI2MCfN/nMdJUT1U4MTJkM+EePBsMDPPtLjet00i
v7RYSQA3TaX8E5oFlQBRueEubkZ7PDjJ0i/gjJaukTFUWhtdR3QxZs4gA1owsV/nQ9X3Zh4UfLvL
UlQ6WDJqyz9ZPXb3dbkQ1GphG1rBTLna3FulNaVBreem/mUJ8yakJbWynjVjAhEqI9foDikJ7IOT
aaIOPEvT5oukiY1H2rwg+9dFTGzgVBi0VJ2gOhOtcYAfhWF9m5dmnXO5j+VXrQEe45VO8RZeRO3c
6609RIdR64oXpyY6CpKSYrWfa5HFe2bk9WOnJus3PHnqM2XWV47fdOhe5A+JTaG4NufZWK6yhrYT
dE4NqTYNkeXcQt2us53LO7zs4s5VXEqa1aOdG7B+OER0Z8nPwlw56ReD64PKc6w6sZdekzymWTRT
7rFGLdlXFb3eKecZlJXrzl4CY+6hD4tsyZ5MnczBLzCriPjPm2Vnl8bS+TyRYBw9L82fFhdeuQPx
EZf2WIQZAjfPvrQzV5so6I/T15ilfKqXBQXzlHoJHacz7r5ggO6AZ3FZqfpASSi6a2neXKBYscWT
psf9d/QrHL+yD+GczEU9tbtYuq0MInhmIIeha1y0KefvFZ4AF6R0SoAuw+SyzQizOJyl0dS+SCgx
4FwCPwpTxJYkNrFVR+OfQphneYdRE6+BE+7lRBLhS+xQD+XQaemVNY80FHcnfUr8aMB2KMhLCqrn
7mxbf2pLxd9LrpSYRXD6i0oQEu1caE/yYcny/mqWepVcEZ3ZV2OtO+WZNZRDElhWAY+GyIFqjRCD
aHbFYGgUYJaIzRNbVvU8zD0TUWYS3RckXd8ncgIUL1qFe8Hi1uG3zI3qGank4sD84elI90C9zZe6
Jkw5FNTUsyCv56ZHG2s2N6Ifq19arlnJF7q/W+dIq/tf9pBbe92Ie3VD6R7Mq0PxOHMpKfs/byiS
3zPY6p+c6uuTrG2oE2GNXU9gZhHRW6cIzXfJUMvbDroHpDAwWEyShnkCchhkhv4Be3EcNcfm1Ukr
LsE+plrOS9I5TZBmScunGB22fkc/cemXcSufPNhGrzE9y5905bi9Xxjl9FriMi12aTxo98QTy1OX
Kn684xbfpOybp2yqdM/nrhYpkiB4J5DFZEPQMkd1gnDcLhdyt6Xt/AR3F0oNOMNT5qqdxvVFP8lX
S3TyG6Kj/l5qJKh+6w7tL0OPSuIRkqB6FwJrXhRMkJAu7M0vCSGpHeTJ0FZwVjC+xsnTxN92qCFZ
cPSL+oy3MP7pyNHq8KeeFxMTJ4V/h4QJk+xCFlAE8IAdzmrIPggSw0wgLmMIBn5ew9Hy1zsZJQwf
WPoNPaOuSpdyJ4hcVj/hY5P/zqahqXYp0fJtmRN57mcaTwNrAe8WOy8d5HSYUmBtNdmFCmYnk8ws
rPR0v4Q8MGDj7vRSZ3r2SkKASDsptOXRELPe+66mxkcZzemDMQ90/DDECArH81HVAXwNkOnc7arb
oQvVTSEN81tTkunfU3YyZaAgW73McFufo2ouvrZ2RogNBzyFBpaE5lNszRXy+jkxbzRg7vi8KiP1
Gg/VSjokB8n8EY+27qzXy0zzh97jvdDmPgVOAkx8tG1ILWkMz9cfVdn9GdB1vNikoBHxhsn5NAkS
IiqQYpn92J0kdCsv6+3AiFvrPnEWi/ypwEva73tD3E/mON0XdBurKVfK9BXiHInH3A2/J9rKFH7c
rju3bWVSnS91Vv6oAIHZxF4+JYFGMUD3wQti+pnnlN4w7szi6xgFgRM00qBXRzTyHx1ULPuYDhAx
BfFc1+b8XBYhZKE2mrr7qA2hVaQrs96XcoxnaGe99oN8PL81LcrbrHaq3dZNF91BBcUNNxSlvDBE
R923WWlJHDLLwvExq3p351BIe6KQWD/r0WhYe0fPqcUOTSJuoEaWdoCYhGIVOZoNEp0KZw64WyFs
EG6V97SwJ6nTlMlHjjvg4x3bXoxBBDHvhxab9bQz41k/HzUgd+7taHp1ayt8tIhcWCdb638KcwHZ
x5IzoaeLsGaSc22Mn0SYWOElHqvjbamwgDmw/bnMYODxPlYW5G1Q10FFROtmQ42pqG2eh7lqrjTJ
feI7XdRluy6XaqFD+hzeGp4xPAyG2/0cZCebc4ENx5cyB34nWqtCoEhpvVK7G7nynCY6r0wk89Rf
k+pMHxVsnklq9Rem2kJncIw4DmhLBSfHHqG0aOGEOZNe2P/VMs7tvdYM5et6JZCZgXNgzE30cOGE
U4FPIRjps3JHgcohNqOSV0lzKclQl7jJGyQFUGLs8GZxclr0LRTf4B/ESzXsvLCKasIgmVwuVknV
ug7h4FO0gPFxUNqc3WRexYNZqGI02D6NeZlZ4EyY2OhVTt5kZw96N6W/xmpxXmJ43/AuY1P/3i6K
RMjKsdGRUwzDJjJ0ZIRRr4eE4vZgfmcXpldQ8H9NYZurwCxrIjwnISZ3FtfA4rHM9fPUqOEwTQvA
Jpd0quJ96hKm+4NG9umnQHQQjLzRuICIE7t7rOsQeNulZr6WEOC4oUye3rQc9PO4VRwJiv3eXWvU
5l1N1bnchaM5PiuDl5LNJ8efRqnARCA+2V+GFr6XX3pV8jTOQGTUoUbrGo3zyA6HQxnve8h8DWZP
tSSDdzKQC7sR+iUfroGfkU3aY+ZNEeS1lXRYWV5SnA1qSLhkw/K5sdjOo9lWN6WeTOZ5mtf6odSm
Tp5xoaoscLqqiyVMCcqANPmhhpAPl1kJ5ilW9BAenes7cO+H88mzCjCGIrHboNEMCrw0W0HggPE9
kPZgZpwnPkLYwF3qLBuwY3CvaVZPc7LWpCR+jV6NikE5ZbZDp58GGi6lCCoUvBVxtx9qJzcPNJOh
jJ32ZvOjSo3xD2qr2MZiC5R5l3az+opiVsuv4PMmX1JuiyJwxjWTAlfmR0CRSSLfId76gbGo9gU1
N9C1s4zpq4zl+Adcj1GbrM28HbWq3L1tZEERmJaFCzkAhrYgraVrNd+R2NXWl9iqkm8QDbqOIGuo
e2gyiQZPZEJxlAVNDevqPKKM1l4hCW6vB/jkPTo7AtRzWh7WSXwLvjoZj7Aqlp8EWwO098mRYfvU
RRkSkH2Dp5ZzoQHfv2LbPf6YInPqcRJo3GrnkQnDq+g17B7JqSloR86iPXt4nOHD5dreTdxnXgwD
LHYJqKvqawt0D5lKT/SfGpSIcrckmRXuIYR40KFIR4udbOEFgW6vB0D2M+6DRukOKnAbrbWJqh3Y
ZaB73mNXKfd+6c1RB6BcmCYqa3UGu3a8XoZ2oeS2cDPsAEP6hwhudA8mJDJFHdPNnpIKaGrXV1WD
uQ7MPwLLrJipD7cWV04jMhJ9FzKIgCbWdR1cFC3OgBU0tg2YLb6MWb044bminpzgc0RQG1S6AUwI
7FbaB4y9asyW8EZzD1TrM94m0wCOk7DFMYFr6DERlM1gAFSZWvSVgHEc9jEC0EvcYQRVFb3UNBLi
lu07TjquBSot5tDPZq53sEOKPBfYfJNAQzJx4HMtqXi1MiNDIlzii4l96pBNu8Ic5O94KbkDtYTO
Mr5mFtRlvRTer99zWT80ucq/QUY06z2Z/PQ0RHERX2gE2+AZSW3eO5GBZdYkanZkZ5edACkU4nok
oHlV6eB+xf/Xg3BEx6Nwn3sLatHFNLqbxk2Ml7gyHCwn0km/WKyoqm8br2ruR5oW6/A1XIjq1RrO
F6GZNYHUe5hgROEa4urSbr+XcU5um+LzySUPcTPcUQ2X91wH4EYoy6DhmmWuaasEpb/jmlqGwEwz
eI11qnWHUf19B2TnDX6lV901VyPYMNyh8AeCi/x8xip12kFyABKE2qOeZ1Rx7U5BclOXuCHp/0UT
IrAzXaOuF1AaEDwlup3OOy4Xzd2L0STlxEm8+11ERjsSRGfRE6a5w/0cNwMvTG1Hr7FKlv9ECFpy
yBov++nxSDd7m4MF+qBSV+EpkzpwQWfCzIAdD8CNvoZzg1iBYI90O/tFXb58rWonQXyG1/sTyC11
mbHt5uuqGr1X9FYweECJLUXlf0mhKZua+ztPi+VnQj7FrAR2I35fOIMM0iS1uhXCs4ZAT5z8JcGs
lW4/YsEyQFKdA+lMVulGO3gQRMtqKSCc6DofPwKqu2zH2eh83TGg0+N9pcUwi9Ko2bu1B9Wat4X2
SG4kF0j0lVI3tC7T552j2/qVFZV0D0jEmFdnxIzZd1VxKxPEQTfqjZqrH5Jj8QuKaXpnlE4HtzAx
Cm0PCzy867if4oDQXpCaJVX/1YAf/q0Gr3m0bLADyet4VVS5+ZDmpizvVTr2eOd4yTCfG+4wfW3j
tsXXdGlMfH3qvAvP5spMH/rabKk2jTPalFlfqDASu+CCuhhu5u7JjDR7n8iKFHFqld3sjI5Ts4+6
ZOJ+9MamvCjlZPRYMo/S9ainWtwPltnxxzGqnV91stRagH1ZhStDKub0p1tBljhDmDaE1wN5DSQu
+sI/THDl/kjSAT610Ed6MkXU10MZQyGbYb1Aaej0/OfYTOFjSHT/G5entbQ6T6PkIiAG3KO4MZ+R
fcDuKFABPatk4iFvOuGdqXzMQFYRAhXnE5zOB/KTmk7FqdFCmbfQAI1iUSJoc+SOfmYYeQ6rhMLI
LgxRwxBHOs4d9WiiTQslwJe0gXK3S2hQ6QIY9DxPEGrMJ2NWyc/Jhc0b5LlDlIuysVGB0t3wrkwl
3KJqzAhygVrj7FCZhf1VKwzIOz1SvbtWE90SKDfsR59+hTCYakevHo3EaV6gmi3aYXLm5ixGCbzs
3EiFl2wpme+zBlUaBRyzvBdu5z7QKbF6dk1laYcBIsGfXiTTzyEGbqLIksqbdtGyh3YeWaeR/fBa
A65P5JujumjQWQ17gaF7F/C79Ee5ePX5pKUhhBiKp7/bLIme5zpKX4puNr8VJL2/ezUVCXAse843
zEKb/QheNsUkC08OWvB6xvc8B50RWRFSwy2GBUDeceszuPbKCMiRoorXEByOkBlyvt+b2KHto6Zz
brrU0iYu8FxYVAHT9EdTZ8mjF2beHQAitZcxDBdtLXVNle/aGrqWKZEkATP33SuhBAmIAd/S7ypk
Dz6qqvCnHVO0OLSeSuVuhhXhwfjq5ku52AUmF/r67qS6ypO9HGIKtDncDgxmCte5XTNQi6umXy7a
qo2aIOwHqnzYNBlX7bDIb1HG3ebjmJnQZIhk5eA2NUEOHs3NfyP+L1e0d+6M3dDoIOeJi77Ax6xo
GgKrU1HuD8us/cCUji8/zTifu8kiHs3JwZlFwcA0+H4EbjTKqQwkOFnp3XdZuFg+aXtMKBEKwTHR
De3bmJjLtzAZegE1fK040wShf5Vpa6pgGanIBAuNJkKS1XIGeqN6dFfwVTWItCTY/mw64hqtWHPj
ehHUY0cUxPuRdLplB2I0Ttz/APVGOwP6LlM2hgcoozI6z0Xr3WtljJ+F54HdfzGHEVwDYLzdhd08
t4gtiAAujFR6mt92tEzuSgxNdlEHAL8nhS1TNIhpVd0bs4AgAHusRU4Tsp2ASYZ+r6Z4rneNPgkZ
uAty6GDS+/51MEdt3I99I9KDF3sZJy32bOIvqKgLRLooSneC4mDye4oo0ez7RRNDUFTI7gnX5gzy
haeM5BKbMa+4HofEvbOSLFc7c1hyNFoVbLtbxD/A2z2KBRZDmcVvkZWiPczxEk67eaJ4haUV4fJO
sIrNbuFqJ+JIwatY2LzWBPUhI3xIlEOEoehwoUH5HAhNZo7wn7yc6JueoAB5qLoZ7xqF2/817kbd
D9izEjiyau1rZYFAB+Yy15CM3TrFCFGGAg4u9xkpu5E+dCK1CZqpqcLJGyFo73KURL+rsJ6/VblI
byX8dH2lDlJFpi7rkJ5W9X9uOJASUuGlakgdkTgstYBuOifXX4gDxy4gcSkJTIfGvRW1qcRZKN3l
JdJG/RqjkEH/gpLM/D1awlzLNDlETVw6ogtKxPECUqqXt8gMTAGb3+xjAHf6GATQgThRzpTq9zG9
DbKgkjofbNB167FvGwBm1dsAvZneehezFnXj2cj3/rrwrk/nkhrHRdrEIOHmQDVJuJQ7oUbwdlbw
UG6IGXhEcr2tBn9pKW2cuYlqoF94cRU9Fr0H7ATB3oA5VWbuvV1U0GJ5hKJblcMp9gdW+Ttc9eF2
Tf8g5eg5yjBNq9o7RJLhr6ymlhwM5kTeISc3hzBC55RnL545zFEdzw5MrZwiRpFiaLtffQR/5ZTd
MIA16vgxlmVHPqx76hnNuJ1TbivzX5FQDXyIMKO45HkU5GGnl/WjqOACcNPCxJAW1sZ+0tJ7fMcp
nl+82V4GonsTVshI0daCj0MwCWNa5g8yQdUQgEfZPy23ce55mVrzUIURiDdbt9nrXdQQ+De1WQfr
7TwfjJSSzz6dOgralrtAkYzd4nZlo867eFLTNfFM2drnEdj2vI9xJVBnolLadTvwlp5nVWVeuFRK
DN/FR57EvppqcdsiC/zdhPpyaydu3vkjFIv+XFaLm3xx66QUlOejzrlaOjuvn8gQtCfNoywKCFTr
sPPtlHi3G2vxnJcLFTVBXJ/+8qJ00HwSMRiKoUAydVYrOOPfHXqQegAuXmlxMZgUyWDZRpTgof8k
8ze4pQOtNDyESwezRsnjV/1M+9eP1dVbKyWk27h6YteAGsuQGO69VTfn2JJ5CtoPcLA0Xuj5Gvp9
pvozJxunO03LcY7VwojP1fW7POvF2cfDb93w1uHpwIoA38Uj1t62ZkG02nSQVgof4RWJUQ6RuT/X
4QiaWMbWtyAUnr9YMvrSTDmk4I8HF1ut/N/RDV0Hc0RXbusbaTfk4lA1BZOPKslNB1y4SyPPCIhR
nhQhKEcb3LlB+bXPu9Halak7n5UlmbcxRtCwZ1J9uBveid+1Fdf//Vl0AjRQ8QuMnzcOEGriDuwl
qWhZRJQ50alFkChyqoBZW9nV7sQqGBuB+zqcQ2dhjgTervJvW7V/TDtohGZbwJeln4UEG/tGhFwh
BT0P9xlZVlKzfn6HPaGAQ5CQYaKT3WcljBuiOor+yu5+fPyLtlYU//+DPDYExqWGse21Uo+ypF08
PBDIwO5PmTgm5DjEUo6fTNb0MyS4OGGacGwbOsABtrVa6eLz8fYUQI9sq6wFhUcMaNzZkEwIeAVM
3E6fLuDOeWd1iVi7Mu0TnR3eDyxteMb2ugNBtb312/yz9rOtIROpa2SApT6u/qXz9Qx69gV2hAlz
W3U75Sr14Fl59EkHB47cm5E3U3YrlI/wboAZcdlD6kUJOqm/FbIxhguqUUDqH3/U92eN8TCfsXSM
tvGkXTf9PzNtZ6sSieSs0fxIv4xgtvLY1tUJc533W4dR6P/HtkGPwb+9HYWhE9NT7GVzFN2ltRLf
3EJcAsmPXx3Y1if2zfuTKrFAMVfbL+BArCLeDkdD1NArNHZq0/GCdRSJA2qP35HWiPPPLx8XtdTp
Q4qr7/aiHOmEIAE1OaRNTwDPgwmnUq8hWJ7YF8dW0KWXuo7sHT3C1ukJxVjTTAmPUKgMdUF4hOQL
lXISwCNF/NxQQT7hrnNqxI0hkiCpV0XPdVfH2vgrnKmteV26Fi+bOLvD+dE9Ydd2dEAJAYQZct7d
zZs3OvBns5gpdiD3UNfjdrnEyaJH5D9aN3As+hOGgcf2Pu2MMM4SGIRiLvt2myS9PRK2MOCiHAW1
uvOgOE3qxJc7thk9jHPp9QBnidvk7Sh21VjR7K5fTgze/VjiqBBMUeRo+z4nkDlxnre2LOv9gcEM
L4eDzToGZG9Hw9kkSst1Q4ZGJibY0lmbnpltK/SD6NbIU7RIaWLRp97+46NwdGTT4RjYLKW0NiNX
Xp8TcaN4bkRUvCaAivBSMygzS33ltuXaS1nrhqdPD4rpFJuGDWNhArXZpCEk9amjLxVV/kH/gTQo
A3nIwuSW3SN+EuNAzByRHYYnzv06mX/dZ1hmLF7BuLGe4lLbWk8NRlLFruKGacPefTaQe6dEJWI4
p/9Zf4hQZZ9Y3SN7dQ0E6fZiCp7Cd/f06HUw+3LQNEipOwv7zEOvmadM+Y68e7wBDESDePoObvfq
ErqLacH19bGGQJgrnPCsnSmhm0V6UHnoUlgy5Zk04a2e2LdHTonDzFhVh2sbYfTbfdugd3eQlzK/
rJ4uVdc7AWw9Cyq+7E/cM0c2Kv3+THqFYFWKU+nmcVe5biyjVbBnEP7ttAZe2WQ1qG4TkKT7Go7y
j0x4p/pKHJmgx4oSUzsW3Ze3HRBQS2N2PLC0CSdwpzdwkdC1hGeRjkTh40NxZK94q8ss/TNoaEN3
qrdrmaI4p4TEBEMMgHZeB4lpVNYpu7f3o2DPhSsSNlMeL+C2aZo+uPTnULRc0XAPuM3GDDJfnA4n
IrEjo6zWePzN5YnV1CYX6BGrFKXlgUo7EERrUVpQdeLP2hq7dPsgUsD3mqeAJgrrx/snCpr0eJjI
J2hFCWOkuG0w06l2VaN18Yl748h0uB0FPvU6V6SzvTeAlmRUWnSHWEbcT5PCaALYiid8eN9fTqvl
JN6dmIc4rrQ2l6KBSmOcSuqahm5ll0OX0hUiyoE70xpD4FVeXc/PH2+5I0OSE6z2gg4iM+b2dgGB
tHvHoegBaq+1QGa01ASQDCMEKameVvf91Ji/Ph7yyFIyOVgWhsWHYxe+HZJG87QUyYmUTbMmPYrd
+lDP07T7eJSjE8PFU+o8arS13ExsxJY2ajJF8u8p4Mo8xmjImdqD6/RxUE/RqU4/R2dFgzL4vTwr
tDN4OysLK3gkK8xqjssE2W4FzFB1y/7jWR0ZBUMeamGWyY2ku5uYxGttBO4oDvw+18M7d0Lt1KbZ
fMLl9/1rwkniRueNxFqb6OftXEI7xl5qdc80aVoHTRtLFiQz41eCV3WF3HQIZJOsapp0iE60DHl/
x9MFgqB8xVd4y7ZdzuPRKL2RZtV+aJbLmQVX6iXXwAmvNIPk/S5ESyv8SsXUUz+/svhPY5/LzWtY
Ww9s2ktigYWloD/EnXaTWhKr7boeT0Su7x8Tpufhwm5w4vA33ryWVT2hqnehY3m5W56hMAy7VTXv
cNryvLBO7JZj3xGTP6px64qKbSWiN+k8BWOUHNGdkrPUlrDc8kTDBD500uuyieZriwLamUmg+/j5
5VwDWZp6uHShMjfHwUmoHUe2BQ8fitGdwH1pX+FleCJfPHLIeZmJlgnRLf65eWRwX6pNQ+NTFXbm
+C00ghdzwkcUJqwCxLLb8/9hViQ5+M1yZ7pbf/sFY5MKsR67U1Z1skNvXtuQr7CrOrEbj06MjHuN
BNbQfJN34xEFQROvBLxUQtj8NOAFsGgrb8rPs8LS24cFDc6pOtmRQddeJAy3LiYxz9tjvxgQhusF
xctMYzQwIsRUM4z0CoeZqCh2Hy/lkZNAEEenOR4dQuNtXlyMGXpXDG4QJ3XIfIJkmVT+AxWWoya0
2vNonMqw3vXrYI/QJcQ21vhYEIxvDt9UeHFkAw34Hseu2CdDp1+PE15eXtKV56ELdCMS1YK3gkXD
mQUe8qPZAZArcKs7sXWP3OQeFiQuJsksgbMtdcQjfEmaMFUwXppoT79aiHWRcSr7OD7nf4ZZP8M/
AVJqd/mghzSZCZdlsv2mX22u6MgoraAwve7WKmLtQh/Bt9wcs9o6xwVIG2aX5jepfuJuP7a/SNfJ
ElZbd11u4vcKW7fQkUw5gsXNE+K1f8xGZRC19OhyaMl6P95ix5aYQjRvCR/borT9du7SXmifgCei
71imwgENLY8zF+OJWR3byA79uskNoFHZ+jrrf1YYvq7Mp56gHTM79RymETieMqJX+lufepePLaAD
PYyiMnjsuwRoSPREKfp0+ZUtox+IY60fS+/J9pBXGFr5dgbx9vA/rCE512qFrgNnbL4Z9sgwBAQB
R0N78F3YQA0Ep4lPBBxHvxSKEu46pBK0gni7hoiawtqgISoNgKPEPeBRJPsdmRby54+nc+xj8RDy
moMErO/G24EaAmAXRSsDaZ1+0KCl75xqcO5r5MJf/5eh6MhAksWDsa2BF+3Udp7Gvqinrr51wy4G
1HTh80IrGtNv/8Ng9LEiC9KpIzmbTYiXTYwXNWH8APJw6PuOlpZQxXdDlxf/w44gJGTt8Ftf1/Lt
EkJmknZbUEExTau4x8fCvbHd4VRf0PX/8rZOY61+yM5apeFRcjejlPlgz8nCvitbCJR+D2n0gvt4
fIqpaxzqHqnP51eQWh9cRbpHEvNuHj+zQzFe2CBnmGmVQbqgjWtS2n8R18cnPtb7uVHmk2wK3loq
Gdu5jcTceQu5epVSw+4J1X3lNpfY0dnnepMMJyZ2ZDR3bQxlst8NstfNxMbe1OgjDqJujZp9GRWe
9ph6yDEoJS53+POFJ0Lc92cZs2pBFyBCF+LobVuNRLdh7msVinZg9ed61UMUpjE+fPy5jo5C/0KO
MaUMRnq7CzVtsKcFayaobdivyiFqbuBynrI0P7J2a/gFzkI+staC345CER1plAvBvhzm4U6IcGVJ
IPm9lMVofzdUmP/36WmxBQ2AK6oZpK2baZl23iRRTBaCvRj5QWH8Tkrnk92nJad3vWtpXgCqw6O1
eRcNDaeJchlI7yoTC90W4xhKvLIMYF+gTtP5Zp8OdtbCsuVQ28BI8N1dqIYa+c3gQezLVX/lLGl4
rfejOX76dkdbQbBMa1Rud6olbz+XW0DxgfORYYvRVfsiK/4sK7ussdNTja7ebT+akZCBO4BH9Kmx
t50tsflttF5HhSjUnDwXlVbvsy4+VSQ/Nsp6aG3Js2RinP52Pjmpzaq1hS7U5JBTksaMr2RiFSde
33dpIpMBrafJFTESiPVmGIinsMsdhmmQ+io/K13sdsZ5zMzroa+hB6atBz0PLT53DG6a6vNoHM/J
2jCMh5mXWW6fLx07+F6uZTw0Ye7OM8c/JWzjzyZv6yCwE4DnKQnBQH27minF/cmOGQSXp/ALUhjo
MloUnmjbuR6eNw8XF/rajoT4jJgJD+q3ozRJ2TZda7/0yJDrSru3k/NCdw6VMHzKioRR6MpofXFi
56+X+LtR0TZRPJZ4Em3vDUiKGAJP9svUX3qxe1UMe6MKg9xOd8vy4+MrajsUFWrdsHF/J3Mhfdv2
JU2wrlg8b0Z4bE/RDYYqYdCPxfBFw8V97xYhLDXe7N3Hg65b8N/5bQfdXFlNVdEljEYkVGdCqOfI
7O5dASGNziXhidNwdCj6/tAQBSSakPTtBwTujrAdZn4x0qoR4oa2Vn1xawrQr58ii2xP+N95/TPY
+uf/JA/RLBwXczzEqDTsuopL5LPLYOb7j1fvyChrdRyF3VrXe9eRx7LD0FkUq4f8cUQzUYRn+Ld8
NjBkLuQkFv1gJAx8e4t09b2IIfpjAAkPxTobwd5B1hbn8Nm5UDRAdAEmQxmNmObtiiFwWFLLRgsZ
JnVNet7GexiPn73f/5Ym/hll811Ie7AdmAZ8EKAw+1hzPeuZeP54Ju83GnUW3F/pekt+BUrydiZT
rnVGtODWVrWD/VtMWEbkaIBX6wrnVOcnsRaG3x6gdTBqH2AyNN4wNk/jiA2DnAewMpBzjGqITDX0
4E571WiFuoHVWx06u+/P8Zc1gilJjQuMePNP3sAkrjzLdG7UqUbqxjZVLhQm7kXs/PASBAcKJ8dg
srNTMdu7zb4OAo0EnHDd7ttlLXCWwak4es5mVXh7U5nWZVnK2Tv7+Ov9LZ7+s6LwbviLtSSUt8E9
t4gQHjMDcJMGB7eH1AjrT1zhuNbfWH1kcS9pHYqoyULAiO5pzOgxgqi4jy4sPE4Cftsnd+xKA1qP
nUH447o0+dzekKVbjnU9jf4CFfmqmTIckVqzO1Hs2Czu/4/CuoIWGYyxhYvM0Emykmjetwuk7i1r
vetzTZy4go+NQvRGNkZIIvmKb0/GUtEQwihjLvqYPiMN+u8rU19OIZSb8/d3Lhw7hOLsFMLSTayd
uKWBQR9GFIghcr+VWf5lwizhkKCiOxEUrD/47V4h4ABthZlJ1qxvIS+UEqhtXezuddF45p8CL9fs
smwBLe9GRSemQ5YshfGAv1vya0lwlj5BCRLH5grPgshH0LhRbmEVKTH2d2a+W5w2jz0yJozBzLMl
zM4xZD63qualT8aXXtAPSIZfS6v/MQGxz4S1qssucN0/VYg58okhYvLCGmvtF6Lk209cNxTsvZ7T
U+G3d5Hxla5w53AePz6kp0bZ3HrpmAhvRe/9xhAOupPK3Mdopz/3JK0bibl4a0WTkIjb4O1cGrSz
YZmzXfslig+GN2mH2sDE6n+Yy1qD4wqX75nFHu0bcjzd+IRVmr4gvW5vtEGzHz4eZZPx/p0LLwWN
59favONuVgwyR1QPBdLtLBHpWY2DMoZjeg6mYvR1fWkO6fDt4xGPnI21YKBD6FqL8nKzE5Btl2Is
+EYm9b7rSVjjK30WtAtk5NZdgUsdVmy2fQfb+BTb8P3ugH5PCocVCZEz9gNvv5s2AlBpTYofiCvV
dZqV1Xnstacwo/fzc8ExQcFAa5ng9jKLdTXYel3MPpK/B922XgfpPoaLfTngCIMHbHfuyOZzTBm+
4or24URA5XYtF29CC1RMI5l8OfuqcYroV4Lt5BDUwkzsAMvaOt4ZPSSE87bELefE53y/gVxBcR+y
DCCSaW9TOfg4sedlDO3akJvNKUz3VR2rPe2SkEx0zalixiYd+TtVya4RgryOutP6e/6JoGexhDIy
8NdpR6wUjKlIv+dRFB7gkqcIJ536vKff7/nHe/b9dbqCmjC8ATIouG6RpHhBWLWsfo0YJGlBplfa
LpOtd6jx69p9PNSRTSps6C1rMgJsvCWqYks0OoWG5w6YHF7cvGeooctu9Q/55EAwN2mfSZVh7ewK
Cvh2IbUJRbZroeCwJhxBtAanrDqj69rHo7xbuZWHzxArnsC+3FKczBw1n0ujggA1Z70TMvuTOqLb
FSofToz0buH+Mv4thqG9C/fZ+uf/bIx4mWMdpyMsQmfVX2BHUgQIfcoTn+fddmcU02bfmTzsDvzN
t6N4IXS8BXcuFHPY4u6FNLC4zu3Y+o1WzsUlrk7l4eMlfD8xiiSwCPhEPJ/869sh8ScdUkehffay
1tqreEAbGtrLifh2e66IEzhPDm8NBRNO1+ZcoewSdI+CDNSHoU4Lo/8j7byWI8eSLfsrbfWOvtBi
7HY/QESQwSSTTIoULzAmkwmtNb5+Flg10wwELTB1x9q6rMqYScdRfvy4b98bHk6dkAHBPDy1ZSlf
BNnYCPtOTJLNXS43IOAUCZU1lDBFVXZUGtpEoqaW3BEmdM2xila4leBo+myZ7cJ8N7Xe+emUV08j
zrFO+Ee9++04U9I4ns9Rb0Ka7dCUkvdgCGyENDzpBr4VF/ERR/MofdlXtX2Au96evp63vS7Pnthe
xaCEa51eLbZL98dT7iLtYf863D5vWFl+y/vwcz3C1UWnRLWkxouV68r7mTgPr9r++ele2QhQVpmv
k7GsDlw6Dl0vJlhpd5HdOYNX7JVr2Q031uuthercaBYX8+5gt6ZSWmGMnd4ljGW9Iu/rbL883oT2
beM+E4bZECdueJM3KMk5q6vzkDV5Y0Bg2diVB4eTQ/7BQenGMV3dfd5/b9xH2G42fIu0rMs5m8uB
eTdSIMXpJEVvNkGeOnAR2E+QbX5G0vUR/s7LjW2yZW7lWBT4JeR0MTc5P+eduEfAyWt24U106dvp
vtvYLuuUxMl+Wb1YE5WmP/rhlnUMnYz/qTYElQ5cYhvz+IFfeX/ArdXNZhpxY+bL9je1b51/EUG4
W6KWqeUJ3BZbhcut7Wmt3ElsCrIGg9Wfw0o/Q/bvGjuExJzHyI3c3/Rr41BE+/fmfK6votUpX5fE
hiCDkL7CsHIvH5qn4qY6KD/9WxJKcDeXz9NDfog+K7faw8a22ZrelXcJ2jHSi2UdIYZ0adpn1/QX
CE85vm04pYeitGs6prMF/T15067Hu/I3k5wnabNsVwpZu+hCch8yZ7ZffbtkeoudbG95nnXssja4
cjyqgAJTSM3WlnIYzXufHpCi7g59Ymyu5YbHXke1Fnqx3L+YGpyf7CT7JbcPv537p/NLt36arAe0
8i/wmMSpsFiZdwgpObCsOrmzdfq2jKy8ypjmcALlGFHv/H0FtcoTDSUHf+tW2LjF1yE5KdpUrZex
CBeqMzg0WdkvxrVx2HrOfXi+qS6CO+SRY+jyatKaxMxycdkFKBh7Eq5LcS0uPNWxrjIHMcC75hZu
7H29Vz9ZWx76o23x3vZqLmGpmVJtwHbrDp7+lO7C3bCb3GTXXMoXWxnFj841ZQOFdyuFHso9x7dP
DOV1PNVlY9fwyKPXDiF1jz7da5fXbjxvvD7WZ4sweUGgy5Tz6RgAfXhsTG8j2Q9TdXYEpVV2sC7B
zyzVEWpt07xxHSx+4f2tiimQqaAGeOSYBi/HY1OpKeuj3KPB5dPlflVYeQ5+Skk3rrf17C1WyNKo
PEDovCUdfWxFReIaZUlIlFp6jj9DX2kc6j5tHHGSs89xmWWPtCdJt+cP9AezCPZHpQBIyoFS+Gpo
BUQLdVOi+oh0ZenB8IqbUtvsDuL7dGsvrq8bBsgbTqIU+PZCOMngzXo9W4YwOUbe55YDd0bzCKUc
zEy1RlLvIZX6FurYzIABt8wDOh47MdRu0njyn7Q2bwu7hjaqv6wyXb4DmlKhVlRHpWmXIgpM5+fl
JM6mtCrytpVIMlHRY/usVgM5jrw1DOQwpb5HvURIg4krEfbb0B0bFGMhlNb6Md6hldo/1/CdvQSN
FZiuRP1v3sWlom91y6/94vJJfInGq36BA63LZQLUTxFC9qODWEMCZbEi28haZN9JqkNsMJS9eZhK
mYgo6scNZ3m6TRQWDaybtZw3CoLHswEnrDBMtJo4dWv+qECCPLZQGn2Gx3ML5fqBJZmqo04Gg6wC
L/9jS0GziOdZ8gxJ38JREtI45RZTDAcp5ajX84t8eq5p+ZatxSeDIEAtZmXLEMesgCDLMaDS8dp6
/IXTCjbeqKe7HogE+QtqE6QONXF1rKe5H4KiYmObEDLrXlD4wr2aiGD7rBYam0s4iGFh+dsDW7pQ
aaMigU/tcxUoZ1qYKUWKYnyu+qS40kncZZmhXJy3chKPsyHpAKU0aC5rxTWzmj+KUko8d73jC6Fv
j6iu2nEWKDZHJTtE3Vx4RuqnnizG6jUgiPRVyybJPf8RH6yhBTh7yXaRCiazsvqGoafuM8U9NDEo
g8KkRMYLWe4NK6eLqIqKQR18aXEBx7haxGRSEqMFZeJEQ5lfp2ojuZEAe80AJ6mbdaO/+7ujWqAZ
wDMX5DP119W1LU9ik6JqC9P8HAWHuBDmSx91F+e8lVOHYgLhoQmCkgodZG/r++61SB8v5bLJbByU
ZnNXFOHPSaEHuqAcJQDM0Ab4Zsemv/SF5i9813+9jP8reC1u/7w9m3//N//9UkAWtWDQVv/578/l
a37f1q+v7fVz+d/LX/2/f/T4L/77Onqpi6b43a7/1NFf4vf/Zd99bp+P/sPL26id7rrXevry2nRp
+2aAL13+5P/rD//x+vZbHqby9V9/vBRd3i6/LYiK/I+/fnT5619/LGQh//X+1//1s5vnjL/mvXTP
v4p6/Rden5v2X38IhvZPWpxpUifRyWYj8fnHP4bXtx9Z8j+XugMeRCHjRRWSH+VF3Yb/+kP6JwJC
ZNDAygH7go34j380Rbf8RND+ybFcLgwwviYXxv/5rqMF+s+C/YPK820RIXfGbz3eLTy+Dfo8yI1y
4IG74jePT5owFl2INLGADFex64zkQUHjps5+55p6kY7WZZHvu/QZPavU+GQaUMRxAbZjcVkJ3X6s
5H0owyM0ThtRxfHJXL4KsC8hIE1LYLTA4h5/VVqMvlmh2wnNLhpw/QgUF95HVOtDpfMiHQqxd8v1
17S8nwbzZBpMkqjGkozG3QC8XD7o3aHxyeT3XNNwHs5pg4y8joTGDTIEug/UKCkVqExVoqgB7naO
r8gRQyQ5F+4bCfkoV/Ib6vpjUKU33TxBPJ0FvqjZqNAgZj6IjXBHz2v7tUpGWDDzJDYTuEO59O1q
VOVvJdyVqDig1ojcbavBFmSMwd5HP7R0e9McEGJHT1HyMlmbkdiE7dDfLSPRvSbtGugpBVUL9zoE
zaldoqtgHpRqWc00zpPe1vA4X/xGMhCBmtJ5V45Sr0EzbAZ7eKxjzaWvLlV38PR1uzALYIUtiHIO
FYDDYR+RX4YBEpnfr4GWgRKV1VDSIezJY3TZ+qH7Xqk65KxxU4W70qcPEL10OUUloTRg1EEhEcAx
chfwOOuW30IOFyzQ0lBC/d2J6aZud1AA63DEIgD+YvqQvNnoFVXWIQlKraTBFhARwp/QyLjoQE+f
G5Ts4KzGlZJhgPQ+XAjHCh12WCNrYQ60BiKlEOpiaJDhrYV9LNUeu7lCEBXKRh0O0SrnXZgOUnsR
iGV8Iwlyv9W/vZyZ/7ws2L10ZC5wdTgUgP2La+yf0MVROmaT4qmR0lzqYmrd6GklwvEuSBAi+elY
XqLuQP9YmlINdMQeN7e1o0++gVuGejr3jYjPWbdSNDKA5ZQ+Aa+oDeR506htUmfuTTk+zAYZEzCP
QwYspRMtMpZKJ6Ybl90qawloiPI0iHNAXqKME1vfrnMzCXSxJ6I3RIMC2KBqbuOwGdypQw2p67v8
0kqDfOdLkeXMfmR+EgZgK4af5Q6Ctgh09+3fq/TySVz1IK0WnDigLmhYjk85nKZlNEEi44aSn15b
at19pq5TP553JsfBy19WqMsAFAe9QlHo2EowBnIcI0viyjQhXk1RnnqpPyveeSurOG0xQ22e7kPG
AXabJ/OxmSqGW7yAWtUtoZO9tXpT+9LVrfoqqYHbzaZ6Y00WspuT6pZq0DhtlYQbXnq1z0++gMvr
yGkiQa1GUSa5fdgNh7nUhUNcqT+qsEJPti3RVCnjYELHQ4/I7IrFtPHMXTntE/ur+M1EaWdGcVhy
h1H6baiQEhUNITmiFHRGVRBQBD5F/QrZrvNTv7qd3uzC5AHMEZzHwjJ1PG4hF2KUswTRZVMHOx8x
BScMte6WvvL0YEyK/vO8vdWz9c+lJhdi0b1GeRFXfWwwKoTMl2dddGXyWx5yo4bbiKX8iDSA6MiQ
KIKSSKw7xGr7mxkS11eafY17yK3GdsOtnO5tkHviwk1DUMI5Wp0g2hXKDk0gya2H1PipFgjEhZK4
RU1xnDR5Gy8nFMQC+H1Kjut+3sEsJMBePaorqhg/IHY4X+bJaDxo4WzZU8EOR0E83YJsn45taZpa
qp0mvBjgz49nuUMTK6EuLbka2lFgzrrEm/toqx59/BRexkaeBJQ7DAFgB6yT8LwItInlFF3VaMLd
CO32vujxiJCTpt/P75vTfUqbq0Vf9NL3TTPJMs3vgpoZPuKlvCq6M3oo1zTUF0/CiMpbUgoqaIwg
3kAFfjQ00qELUo8b8IRgThhHuix7pL8LKLD3Wi+kRJVD7HZjFm6Yeqs7v7tjccs4veWOFd8Ca3n5
lndjCw29hhsy0L22goDXC6Rch3+61IqfyuSjVVTocgKxullBST7E6nABv2+Ru1NQldMnklFi67VB
Nd4iQel3XlK2IgoUEdg4OxhgOt94k62Ky0D+yPwRC+AwlowcjHTHnyuhIdblySR7dBCLP4Z5BEk3
+FrzGFMyWTQwa2ROYc+iCzmCmB456sBUD5IRD5OzgKWgJmsTyO31aLaeM2RezR00SQiQZ6OiPjRN
Cne/XjTQxSC67S9cVdAIb7j71fIuY4BmBYwUlDQ0u6yhpV3QwuGC/oMXpdDeKgiYukkbjzvI/4MN
N/OBKZ34ATAXuCWys6udm6CdIaESB/vypJif4Gg0D7NcT1cIIXRfzh+Sla9ZRoU3I7YHOMSLa02l
kVdhk8CrTbDWhtJ+ltT5Tpv9hsAyrhuPEg/qMlXc3Z23uvI1b1bxa7Tb4G5Away2b262QzOIBPVy
HbTXVldarjHOoXveyuqC/tMKPWu6qaPzcuIA/DIb0CwzJWg28/ST3nf6r0KP9cCLWjM8KH5W7RJt
mD/lnWo9dNWUbOBdP7BPJwC0D29oIjBFx7se4AhKJXBoeEWQf6pr5aqU1UNoVDeVHr1mHRTMuWk8
cae8nB/3yvEt4+aowf1ITsMw4fI4tlvlghzlg6h5Wan0XjLXzaVYpmi39lXktQIU3OftyTK/8Ngb
mQQEFBOArvCAXDP2IHwk4lgyxcvyqPkSVxXtL0ldCzsJGdOZJKQEiT/Z3/GyTUb0jNpMliq0DsIW
2U+lyfWLdq4lw1YWQGCkx3OxR3kp2mt1lnVO31hRfpAGOdWuxgB++T3wQrr0zbY3UxvqMnPYGNDp
wkF+AoyVHAO5fSokxxOYqZVuBUIhe8nY1Z8syiL3ahbmlwnPaNg80RnyLEEW9io6xA46g3q44QDW
IQ9LyNNfXNoFAUtD1LBaQj+KEEEA3uRl4eDfG0Zm1g40nq3OE7eld6qQjJ4shI6qAtxxuhI7aN11
lq0jBv6I1pk2bLjwZa+ulpjXA7UpAj4mZ02iUodE4UKtqB4/RSuqyn8rs5luGHkL2v9jZemmXgoT
S/p16Ysw9ZVfMDShhZTdEj1UUuHMR6hceymbUBrBduWGirTe3N3CmAyjStrCTuI2AMplqLHz8Lc+
lul3+tGK1Da6cS5tuJXD8F6Jo1wmb1NIQCvCOf3aJMmcXRRiAiGXZc1+vpubdisLvyYBXkay8OiY
BthTwpz1fFmBX5R5pMpeT+t5E8gEr7GOkkeX6S/0JoyIoUip8COaRqOGagJu5LaIRwtNwWj0mrmU
HTXKtTvVFJLH86f1+HJhjqnaLpPMI50i2QlTgyWwwBCvG4hCRygqAyQa0XydojszkLSn87aOdw22
FtIduvENcmswmp48FeTAT0MQq8DYMsXtB392NHlKN47ryYiWt8HSublcJhyWFbLFCtV2mifU10gf
KZ+ScTA8EjX9XjNSY+PNtXrWLyPCFglLnBytcTynj10DdMmmCEei6Yp5eTPzVThUigVdJhkvlkJ+
y1RIGRX93O3EzpIPoR4ntlVBPK90MSqb6G5uPMdOR0+0zh0OSm55JK3JlOS2zhWpMRi9oCLvILUa
+btBvzTrqd9wSxum1v2+hlqLco5UgBuFRY3kIfLX8LvjF1t0X87vnOO4ZJln8pFA4WktVpjrtQOU
zRjl7s7U3TkX+9terKenwgiEL/M4mXdoWklugtrrxoV9emoXq0QMbFoKpfzjeHXrKZ9CC1wpgfJg
3CdijMTGqMaXaBzJFwEMkk5pgDtAhK/w9KgJP+HCi1sUX+pflJllze4trf+Chpn89xeZVwwFxCUr
rJ4wns15DzA/aQ13MEcA1hWCFCitDbs68kXv/Mx/sMhk3pl4YvWFmFQ5ngMo2wp1gAPCzeZCvFAC
xBeA2Cc3YmGkj+dNnboHcKbLUi+ES4ubODaFLi9c9eAG3KxBEVxL6c0UAzRZzls5zpO8bSVIaWiV
pMECTrp1iAsZdl2q9GxB4W+kMST/kvYd2cH8CpQ8ZLK9bHWf9SKfr8wepuXztlcX+Z/GaetYUpEa
7cLaMtvvHmqIr81qGHSGO+tKdyBxDr1qUqmf9cwv3TQLrX0AYdMTWYx0lxlVekmgHz0HBg1RG9Nw
HNT89SXkRKE7M0ierTv1xBz+e2vM0V9JpvQa4H7y0gA3uMlGs7lQcmScjUIuH41B7B7Kpsv/XjPG
ssrourB1qd5CPbWGvNPaJcZtIuguis7jVSaIyhP0Nj6yeu0Df7rboUoXfjs/+x8OWQOcAQJlafhc
AuV3k5+Kkt+naWO4UqkPn9G5CTxjMAJXUcNsV+pV7Jl1YTnIM/uIaKRC9Pr/Z3+1v/VcnwRzzLj+
inR2EuT73IK39iUCjMJPbvbpalal7GlopnGPpvb4cN78RyeZTBXcd7zuLFgNjoffwXYfW2NluD5d
4rvQVLrbMUv861aWu1//E1PLYYbLixfrynFOiBzQOsfmEqdqcKMsVZ0OzW9bT8OtHNzHo/qPqVVw
PgtBjjYtpvLUQj2VTJoXlYBZghB9wv/BqJZIfIH+80pe/Ne7/dNRmVfxuwZqOBO6NhrhizwAzBql
yNww9UFgwcFUiPZpVKKhYR3EiGUxoMs6G26vZbVNtkE7FOgW7QOhq640f7JuJVgvd1KLeC5Cy92l
Zgz+jRiMyfdcKfTrLplC7+8PfyERwTMv6d617wr9ZpLSBt8FZYS6T+tW28nVqMDoGcsX500dP1n/
dE7sHZRQFngSGbTjmbbS0hT0kaB0AEZlq4hY/bDEuruSkcLdSdNQbgBYlpU7emjgjXBJeEOVrvOT
/qxgQmsrQuMdgV1aIjsqUE4hy1tYhA+CGKwwJK7spQ60Ov+j0hgGVFe4XI0kedqE5i5N9GwfDhqo
cqJVh6xMvD8/lR9dd++NrqbSyNRMriSGNs9Sc6iGWbiBu0f30KSeoMCPlOtMVfIbZRi26Bo/nFSN
ZCu9U6RW17Gx1ge0gOFMWUQ1dlM1Ty8nopaN8X10/in/88KCywEi6lUEjiZaViI0b7hxKpp7Mx+1
vRh00C342saN+eF4YCflXUEbEECF400phhMUbAHjSUILiaA2UG0ZusANKx9u/XdWVuMp1dpo6wYr
qIbLnjjU1bWKlesmViq3G9ru8vz++HBTkumDuhNABu2mx6NCYVYsNINQsjbmGRUwmrM8ZZCrPYr1
7UWbZANiISiUbgzzo8kEtAUqDWbbJbNxbLbNkYhHFJETp8/hvgsKY9eUc7ThsrasLJvnncf2ESkv
FJEbvwHS/UWq48BF/lrcmMKP4oqlN2uBn4Cc0lZxRTOSv8oFjliUVvVhMoJIsBNkAL/3E+Uwmrkj
mg58KgW2UVeStE9lFNzOr+JHgSWVDZKLCryWRJgr34JyGuLuPLvdxEpxXNB0qgc9ascL9JRccwhG
pyr76KoY2/yl0oz5GTCHOHkl9YSNGPeDAwlPO12MyEPwL+vEeGrFit9nuemOQ9BddSHyfxCqJU5O
i+zT+VF/sHehmAQqBGCUPsx1RCNKOuKvRWm6ta+PL31aUzUgHdU0Rfmj5hbf9X28RR/8wZbCJrQx
AAm4MLTVxm1GpEPSqTDdIKpmN4xj6UCv4FZd7EMroIgBbCoQra23lNHr8wy/lel2tCO7plz8hrNj
C439UZBBERXQJlcflG5rzr2oQeAyLQD01iheP4HI7TJnUKijIhOnQ1EXEF08FHKuPgspVTO7zeas
8EqEfEUHlXr1Js9q+RpSBAS8/gcr++7LVts5bZRu0iU2UaRkhm8Lopl4bH3j+2x08mfKBMndEEtb
zXofzjrQLxOg5YIXWR1kHiSKHvZYrUjRXJM2V6+ScLN+vbyYV8GGpWki6QSQicz6Kjhu5DnqIGXj
qA5jsp9TJbqpfLW5McNs/hSJVr7naV94aZcIVxVNNY4gDvI+KeXpspHTREOioNrKzH3gwvgmeBdB
e/Fl2uqVH0ahIRDMGS6yzwiPlb3/OgulAX+bVbn4UPqldLOId4OpAd4fEew9v96rkuBbxMfFCsM/
POcIkVirMKXV21AZQfu6BNQgRDpdTGy5TYUb3snmTQSdyrexU/dx06ZOLPuzV2ndRFe2WF4icjPu
6DauX5va/26Ax3WEOFIvKzTxdjBxxp8jPRoiqKv8fiND9NGGAZxHWQVvQiP6aikn9AHMTNVMF2yL
4uiBEV6Kvr9F6P2Rm+OXE9uwRoCIVlZQmqpgC4k5pmmv2CVanqNtGf6wk5Rg3Fv5JAdOAH5W+9ue
HDw8pwAWCgv481t67N3tmedBHBsWbxtTKgMnBMrj1UaY7kCqb3V1nkapmKI5A5J56ANOKsJDXAow
iFOKEkH7IzHcocobDz0CCCF+P/MSRYw/da1oZD+MpB+38GGn6whBAKkQUEqsFgw7x3GCRUlVzmPe
G4kWDV5TGPEXBNr/ftYOKwsIgdI3vmpdzig7LdICKyHzBOO0a+aztdPm/jWRs3EDEPDRdMKqAzR+
kRmhbnw8HhNMndV0WAKgWV4aKME8it2sIPFYk+ISxq76LdMzPgiacnv+IH+QM2WQFP8gO6O2TwRw
bFpuEzXLNHKmglhLC5F32Xi402iviJPxzYeCY2/oJSRlptHs+ggPWFPKu+JgSx4C9zaax/6dVvrD
3caHLYHzsdtd3ndE7gtMSQEHcvxhbaMNgM960h9ToynUWxr5Xgf7+EABRL0ZtRKm8zmR0pcpUKDg
oQsEpOBssgedEWXTysn0bvrbWTC+if4MiiK8ck8w8BGiEhAmTobLrizoAmoRxuz6+ZekFoU7VgsP
WoXCw8buOI3Q2IS8cqngUfkBF388E7UcIrGLnosLv9LgBLKW73h1/JJGabPv9+Q1A/MoTWyLCCCQ
bk7RypQvNZZFns+tRHNRhBdUu1TG4MtEJfdTZEZxZwvIW/xI2ybbdbHWoXiO3HiaVfEXec7KF7NS
w1/lKIu3ujBWhZ02auSe3xknh3/5RjYG2B/OChCE1TcOuRlqai64XZcCbQ6tx7kPt5InJxfsyshq
9/lBIIQlkDS30tLxttNq4cWvfR9tbn1uEWmIQnFf6uH4u2P83yZ5bvbnR3niEpYP4HVCpIcMJ+Wh
41HGraHFLW7WpRf7E9xBhyRVcmcUlE+11l+1qvZFa+qN6/HD1X/jaSXvoaBtc2xzqNQy1JGndU2d
erlNMzZdz7le8wir9lEeCN/Oj3GFAiWKWAYJ9GAJYeBi01YGNQG4niEYNJeLne8GkM65cYM+BCKf
av177LPqZ15YGkg2ujYnNMCu9WzrAf8GtjpyNKuPWC11VlNhgCpTcMF5hOAacpK8tl8X5dXE5rJ9
fVIO/dTOFwL8Lhem0Q632mxW7phG/j1d48Kl0BjzhdUFxpdstjSui8i/0oah8mgEoFZN78c+jlXZ
GXIxsoG9Qws/D6YdJw2S72X1eH5WPzwfBAALfIRWq3UyjjpiAKiG85Hno3qIjfDLnElbLIgnPmmZ
tHdGlvPzLtYYOZ1hoEEZFAFktUOuCaqmonbTlV15f348H+1K2Kd0/r/A89bubzLUfgyEWHBlOUUv
Pp/L2bTNyhT3ftaIX0dw6r/PWzw9e/B/kuSg7kTRg2N4PDhBaFFhjivLRYwlvAhRLbwXglTaNWjE
eU1SmM5cVg9qJcZfzxte8zFyILAMUIN22wUcuG64rfOgaBsjs1zuxOJzZHbiTQMBrt3Ciy/Yitaq
96QERDdFOPJBJWr+HPOk30dhKV+T8RC2OK9Pl5nvAbfLvQPFIOw/xzMxiwiMp3FsuSC+sq8ZryMI
KID87DmHmyCVD41xwS20mrA4vXElvNtTid8GfTrVlttbVrFLynAO7JQui1tharYI3k9i9GWi39la
Nt07W8IiLNiELPEi83uFAvt0bTRGehdWgwKwS5szN5+1Lb2Y06PJjsKvLs1UYGnXT8kqmWd9DGXf
ZemMK6R29U+SFGx1NX+wfYGuQJoGk7XBm3UVLwxcj+Ys976bWtJkw5pGj0KoUu6Ohlm3ASRnwT5L
poU0Mk6ji/NbGBQFU7f2p4hEQpRuAnOlfHU8tYOUTbRv9IEXKq15FSwQPicYixlpdqMURZ7HBIuF
UWqfkeIa6czX2pE2kmhIRY61zG4PTIF2pURDg3qfd2WE7rcipl/ZpOFXcmm3ha+gJF/maAd7YRPW
mo2IfJ47FhrN1KALYYo8PyrUb2HXWeF+VAoDFAc6BbeV6CsqPPHScKdqvfi5U+oksmMRyUIn4ZEP
E08jpIlbwWGr21RnwFJ3mQJgqYRuTLSzuld+0Ykx/s7pCPhkzUljeYlRx19HEiw14tyhRVlgnNV7
pZyKp3o0RMZTTtWTlhjitd8bY25XqZVbNqSu/DOHiHpyptxAOycHDP8yt6Mc2preCq1Nj5Ae0QRT
qOPBEPu+tVu/nkJHKoZyJIMetRdWlsIwZcxmxotZL7vgkwBGR3J9sa5+Qu0dBK5ezeIluJbu6wiA
OvbaUokUVy/NIrwTBrlxMjNOzIdEmeqk96qhqiGwgQyw7x3NFC7EKrAAbORdLc1uOWe1IT9K1JZK
SJIZX1a5JtiCanC0rPQfo0ChRBGZYvEghQGMgvvOQL/DbasBnaRcCRfVHD8bUk8KE0txUNNJdBcy
ZKm2gzSsYW2rROO5HcPkR91TwHNi0apSR0lVpCoN39R4pHTJ0NqZNpIlmKUoaRzJiMbXHojjXUn1
+jUc6I21RT0TU5TJgqBxTbob5ifUvINhp+cVnKGNrsICNs8ifdzjSCHJLSVBj5y6M4lyq6np76Um
J8UipZ1Ru2WDypgtJ5Uh26lSI4pn0L82H3hq0GNMCTwN7dKcZNm1QiUQvCiQgA618yj8nrgo7FHr
JXJxalDfkparyXomhg81CpGWsItTv2WrK71+Y2ozEj9pJ9ayExZaatclJaci1Ru6nkJh+kWtwYjd
CY7LL7Q656Mthb5x2wN1hFGjGPOKB5MijragZcm3KQ+IpvpaTj8TjZt37VSV9yAYygLZ4SUT28m5
dDuVVQxGWx7rYdmVQ/+p8otG3w2GgJ6RBPKgtxuxaBKbldPhqiaP813msD2S0u0HT5NJAjlzoNeX
US2KvR1rhVq7hJPjT+qa/bNiNfwiqof0HwpZMiu06fXzveYH4j3FW/mHRuIMvqs+KSZ76ub6IU8b
bfRIofcqGFNf112kdcTA7spp5ojHZvTaKv50iHty1cRUEbJ6qjy2B0XKskMilNxRDTGFaRdaONau
iIw0ypBDFVOSDcCiV3RwB0gDq+MXRFiNH3OfaLdaYyC6qcdI9hBsJpqb+aZMxz+PumtViOfRTnPD
eBk6i5ZympF78VIQdHm2wRDGmWtONDI5GfXPmcR2qBZ2JypN5065or7CQTuntz38O7D5hbEwXOji
JJl2yhMYAQt5LKLLsE7y7xUSON8lP1CeGiGcAlus6j5B4UKzfphQpxb2JPtl5VplkI5Olg0+iV4I
jVuHDCDMqkWrEYyhsrAfYmV40MdEvmi0EP53KBFnu5wPXZJGP8cJ5JktJWn8LdTEaLLDMqlxwJpW
/8z6oHwIQOxLTmvq7TepTXXpAgXTyVgcQ6c7SZeEj2Kg649y3CXNTjXjsXGnIcrG7+TYlNHtR1VL
vCkK5bsx8vtxz6Hw+epIEbuXqK5S2ckm4ON2FkeNcRUFk9Be+ir9Sru0Jo9lS81Iwd5qfEg25MmH
6huhg0b3piBNoh1NW0XqiO0oHpYcZWrrJJmFPd8l/ijVZO4uJrXIJLuHoDwiIcZ7zYYVQ5xco1GB
MI5dWUi2Hsl0WOQIlergTVvjRz82wZOqBaDEZhj1fKfsO9rPplEUGjeJ9VS8LEI1CJwSqJKGjJ0x
7M0Yqm6HVpGku5BSXXmShb7z92Wh19llY/QdVE5goywblJHPPwfkt3ed6GfRFSQuwj4MG/G3XC/N
huooJt2nVMuG2jZjQmmna9TBf0xaoclvjblIkotUN2ro4lpVgnBvaKLACzSxvkS2vIy9qZS4XxK1
pGA98HIUL2IpKaJHhQbZ7FebxMPglugoonSsN+WV1FnDPtAj/VGsrPmbOgZ0LeBB1dmOFD/6qis1
3b4xlALiTdISknqJmufxT1/g1rElmVZrUBVWxxR2sJfWijSJdjKXneUYRig890JjZaStyOS4aRLX
ozvLYfQDcOB4M2fxkHxhaw8FBDmlxJdGwkutql13qXR+8SxSUUgcupBnRNl1P8B3WBDnK9A4pFwC
BYLe0kLTP6ikuYVE80Bsgj4Aud4mnjbp09coa6UnQfH90gmiBD8hEIc8m5EVoECS1LKdo0OIxo/a
qg+B7gvfqkbtyXAoI68NoemVHuKbOG6duE7Cr0puSIFTJE3+mIH5kd2q6KXfQtW3r4MyT9/ppR44
ePBMXxk+lLUEKJPR29asGpwuQSyvZvpk8l3uF1OwT40ovdS0Rp/sEWr3W/JO6Q/ZCOWbWsvl0Z2m
omgflTqOrtt8VmrXKubqpuFP+Tb17FL3RDlMfoaKBGNsFOcwdk5TP9OqbMb9qywNXNaB6OufkN0t
f3RwfAn2KEpJ6/GWpTnZLEbtqs2tpr2Morlq92qZCCYwqlwGK9OBa3bUPsR/WvOs1Tv6f9Q7NczH
ex81znpvlJFZ3vSzOkAeOMC2QBjXWQYlKPa1TUNBUXGTAnm3eV/koTvRTuY7Oqp8z0mbI9OixJnQ
OD3zci0YBdBpo6CfnDb0tOidKh4PvlwPVLeyV6UPx8gpK1W4TpX/Tdx57UaOZen6VeYFOKA3t2QY
hZSKkNKq8oZIS+89n/58VPV0KXbEBJE9FweNrkajAK3Y3G7ttX4TxskGDJFrDCbM54glxG1Dya3f
h22RPKR2Wdk7WMHxXwX7sfX6TkqjTV6X3eylrS692I3CJjTasPlWT9NoeD0FD2NrSqV9nxda0bq1
hFsWOVxufctHey9riHkGPb/XxcpI3cdFLTffs9EK5C1IKTXydAxDaHWM2B1tSuSocSWsGj/i8rfm
ey0eChmpKWl4wG0nPIJzRLJPbi39fRolCAwbc+GZhs6osyQmPdYrlatkUMsUtmBfcH0X/ly0AGbR
u3H9scyrrVYE44Md27K/jyXIteDiAqVzOfnHZMMrztpWGQIvnhlG1U89G7vftlyREeWBmT06EDcM
N6h7IPrpFJsy7CxbyjyeCbXm1epcI5wyIo/s+jiEFq5SGUHnQeNMSo/Ml+PMoUXf7mhwmvpGBb5c
LY8Ktdjefklctjtx03n7jhEeEglyR2NaGEi4O2rMO9huLK/P2+qjqTXv1CpTvDytygPuGdaHMkuz
n4k1q54JpPq+VpzwwWiqtY7jtacVPQekLWgMLNyS87dNGRlRndeVv4lrzKUVSkV3Iwjoz36ttL6n
q4XxWOXmwONRZSv++fdAFgUUKqVgxIFEPCQaR/Pgt7K/aRx6bhjoZY+6MiteWerGo4lyipcqfnwc
DCc7UKHK7ofYGA7WNFPPGiGJHZvOXDM9vPJmxwXbNHjtIURmi6owTanSy+9TZxN2Ec1oOe7ec3Kl
tBAy7XB7/K/6/ucPS+oQcKPI+mCOQyU+//hD2VGGtgN/k3R+h0JjVCW/EqkDZ0N/Uj/GqeoEbtTJ
5jvsJcd5a7bDB0nGVdBttIbXSgjbUtnq9aQH/HOOBxa+Ub+o1pBrG99o42CPzrn+DRfXEvGe2ffb
nRrk6tGegiR2VSuqh21gyfV78GDq84JF/9YEPUUXZU6LYocjQq27RVaNp7yNm7X9cPVT2wutBuSE
TpvvfPiJaeWz1STUYpZrJWv972mSYJEo2fXKzrsaCYABpS+woAghnEfC2QR1gYhCjB6PxaYu6OGS
5b53Jt5ot+f0slbAlL6JJJQRi6wOgcVThsFRpdwbiTEf7GmcAWtaQIqDcsDCNQk/3g56WVBcynv0
86mvwWZVhdqPgXNWWKads5lmJJonFU/QSD6G5TvF99eoYFcqPksRFkFoSvlLJ+v8Uw6mT4qtUlLH
b8T6XKUQ4iwt+pcLyL+kg57+3gSCVpHwf/93QaIzEaObAkdLvB9vpJH+Ff//p3TRUiL736WLdr9+
/qq/tb9+/teHlv9p/qv4/V+vwkz5ryb69lbRaPk7fysa8YL4b3BAbCJUjRYYDav/b0EjzPD+myon
xDPk5KAKLyLa/6NnJP83EELqadjkARugO/ZvQSOFf2OCLkaKzoI9B972TySNzjcEMF1zoYlQ+10k
xNH0Xrbmm7pkpEGpdso8eZSbyFMQYw8Sye3hR6cZ5G5nZSecr85/RePVDb0CYxVNFA6ao0mRECpL
Hgupv6s7bavLK73LiwjYGSj0JnmEUW+9kH3DfapCcyHTHwHUUdCA0us5MLC9N7P+r+X/VgHp4qtR
5qRFT00XVjLQPuHAymxL6g07bR9LIy3dpIO0W9VZtx+6MtxWc0G6Wyn6mh/Nct/8cx/x9eiU8g8A
80tkVOzP56qN8qgsbKd5bKxO4vDIf5cWT8ukcOxDnQ/Tpkbr4WCEoGmneUmRIQ6MXt7D9b89fPU8
LfnXLwHSApWM5jdwhfNfAnlgwGNEq3kq4DxczDxtfa1WXqTECu78oQ22oAz1HZ0SfzM7kuXSRAi3
szp+n9KoeR7HhKd6qiUP0O8tt49UbZtTKboLxv6lyPVi0xVDs8mrzt4rmdFHbmTq/YMJP/g9OnvI
Selh0XqVb5vvZL8wn28PT5At/5/hQYWgY7icpMKHTu14gjYwN49IFNYHY0iSd0YxJ148ltpzV0y2
m/lWeDRYB8gRVf7JjzVjo6jRtLXU6SNEtOKFd9n05GdJuzExUPR4u7Ur+cn5tbL8SphQ1L1Z7KQn
gOHPJyHLJ8SBQHg8Imxn7gers2AaUOGstcHZGrW2xgi6jId/FXwyDiSMKCB7ncebq8zKZkmLHqX4
axVrrtJGlPk3+bRmc3Tl+59HErbXABJkHE0i6fcSFdtt6Jle4YU7Z4uEJHrnAfak98Wm9H7envhr
I+Q9BAhn4bwic3s+wlKWzGCcjegxanfWTP8it1zDnh4mfS0PeW1tn+9lwOgwXAGa0IuGvHweSm3D
pEbhgsf2jnba+/ijc8rfYW8TucpL/I4awT5/N54wV9iVu+ZT8Mt5dJ6P5bE4qCfUr/TOM34Pveuf
1sAOy6K59buERQXXLCfNnaNHbXiYlGRb5uZWqtu9PyDoGllumNleHK7gAC4ObSiUQEBezSMX0puQ
aeozcGS/i8bHFqK4nkx7wy/WEqOLuX2NAeHX4eLEAXE5XN9cdErXlHKupeMjPC6UTmrP6Dh59Kcx
+XV7EQlQa/alEImr+22kOA5j36yJBIhoU9wbd/Hmh+HVXnNaE0q5mCwikU/Sq+YOhycnJHtIjMqp
iUDaY6xXngbgbwCSpEzf+vlL1PTblE1aWSvU0ouj/zUmeorgpGicilocejoD387L8dFJczemWO1b
9tYKH23nQ5MiPFqtXOhr8ZZ5fTNvs9RqTq8Qj+oodc3isZ/zXaD8Nlv/gM3uY52ttP/PHyN/Tx9P
aCq/JEX8j5ARDaWqIuRJwBT7J56ye0frHhzjy+1Vcm3Jv40iDEtWe2uszGJ8VIZwPAysKc9K7T/T
1mMsSOhgsbZwbNDF5IV+/vGobXXpQFniaPWVS913U4HWdDhTC7R3gb9QlQsPY79GY72Ys9ewZJbk
lAvXQNgBM1RrfYyr6ig50bMsJbsWrx/ekttKLb46aULVTl1JSS62AgompMSLWAEvVXmRBn27TCo6
RzoKQYil5Kj4Zf4B8OGuMazdDEDaV7PnzsjvEXe9PYsXhwpsY5STgU/wcIUxKZziGW/WdijN6YgB
4AZW49anUon8blzmP25Hei22vD2YkbiA164uSrhLK1+8fe0irfVQm7VH/VE66ffDEflrw1M/Il+k
UD3cL54ROsZDsgfD4XbsZZVchl6C8nhGxUy4E8ZCm1QHTOTjPJqeSZ5pxJQKI91tMt2tifgfhCPN
QIx3wYeKaa7TDxEQQEl7RDvBi4cnkJH7dJgeaBUkavXtdjBxH75+1jfBhBk0I2QvovI12IMtfVX8
93/69yFPwItnmfAgv9BmUq2y1SLZlB4tNZm2Ehpc7gTLd2X1i2cWOKUFGw1PGxQlTXZhhnSlViI1
K4JjXjn9Lq+ar0WapHfxFGm7Px4PUUjwX7GySFuc77MCpkg2h3N0bBs6BaEOGaIPEYW+HUXcV9wt
JgjcBfpqko6JEKxAmebIkJAiDCXN3KdwkT/Ofal8j8LR2Vdy+vV2OPG8IhzPaKguJNFob4p5n173
GJunTn2ipr6hv3EaMs2lWbqZwAAPJdZF/cp2vjJAnsGv04WO8YXSSVmFcxVXfXPStLTAx3o4GMEM
3COwHqreWlmDF6uD4ZHNIlSBtSCkGWGNN0VBV96vm1PLcaxrVPVj3boHULWCVr7YS1w2VJzoci/a
CSQI52vDx7EkRcO1OXVp8RB1D5m85h+8FkG4zyYaiqgCE6GywMTJJzv/M6s9nEKXMSzbiVUHvVhU
eC6L3sLmom1OFimiJN+rzUGK1txdhE7DRRTRBiJT0FNwEqLon8qThbjPl6TwJGzUnqMfoDjSXwOK
/2tuXBfH+PnQxAwYyYgJ+TyCIrncRq6kbH0N7KhrrN0XV7YTe/cVz4jkDZpY5+ugcaSqsZf1Vowl
r9/iSfclbImTEEXoeksXFdH4/uftLSze/8u8gdIGIcp9vFiInMcMA+zM0X2uT/bkqTiQH7X4roEM
A4Ij9Jpu5RQU6Eh/TyCC4kCl0cGDgi+kG+bsTwlknJoJNO7Kp2B2nZ32MD8kj8F+3icH7d65Hw75
vfQT3G35q/hye7TX9sHb8Nr5aNGJHuq5J7ycqZ5WPIEI29yOcG0OgfTZyzm8oDGFOcz8Yuj7jAjc
KJvQyLdJpm+0wAC8ps9Hf8q/Fnm0cgxf2RbGckhBYaLhQIFNeKNRMrTVXpOG06gom3Tun9DrfNco
zUYpdK9Xh21LuSuuwVEU8jboW28YDNfPV5I6wSNrmVwCUZy0FxAq0ytMbhmOPUg3fkZ3D146QJ33
NHwKtvFmePI/OHvjl/7QnJy/bn9wAYp7GVWYU6k01M42/OHUO995Pz6q0a/GeZyDX4Z8yM300HST
l0W/MG5FvztcWdCXVwS4Slr+XLekDyRe5wtKqvN+supoPikKIk21v2nHg+H8XBniMoSzRJJH/uJX
BFCTrIhq83mUqgYJwnqbTorq+qnrKJ6OSPoP+2U8AgT73n+uP+VrYvWXN+15TOGzNkpS5bCKGFke
eHWOCQh99Ryld+NpZXTLrxdHt3QJSVd4HsNtEkY3RxSKS2U+IcjR9q6J95O9UX8C8knBaW6ad9qn
2dreDrr8zVsxl3l98zr20XEJEnmaT+AyNvL4pWwT93aE1yLCrRDCra4pUY/HlDyftF3jaQ/VI1A/
6nA8xh9gImyiw+hGe7C9UeFGh3qf/Q73zkd7zTJ2baDCzd80ZcDbaJxPThjdq+MdHLGVQsPru+Ji
oEu7G0bSoj8nnD4zfblOG5v5NN0v+K598Tn82deHsHBtvAz26Qf7w1HZSs/yDx/MzrP0HB/rz8lH
usFb0/UfupVs6qKOxDFEtYq+P/xuC76xMLcz1W2rMjIshj5T0lE8rdwqqdt90CTX+mvtJXvt7D2L
JkxzUmZqa8lLtN/9T0M7GNXeadymcDlvSEkMyZ3uimjnr7y/rh22Z3GFidVCW++0gbjZ7+i9gTeb
vkkO5pP1EH6I3oUPc+VCuVjZqpeX2/Jl0ZuHWUe1Uaycy5kFzlEipvxbt94l/V12SLUP5CirbMfL
nIvHEvcZkwitgwvlfH92lVFwVZvTaXzB4PWb9XH+4TwU7xNwAw/yJ1SCmszDiMLsPPulu7u9c69t
GdpsyoKWwJJOF2bUkHzHiSYf51PVdEfJU+lg3I4g2Pq93lkM758QwuQBQi4tGTz5Sb43Nv1m3E2/
y3f5O3Xf3OeH+KDvk7tK32rHPD5EJQawt8OvDVDIUaYhzFQa+vMpnVPJLUdpV3XpGrn6ahCEXZc3
AcUeQxiinQJCybFmOEk622FIvKb6cnsY1+5eACP/jiAMQ8r6SipTzp2m/jxHYMom667K5JXVcOUe
pEAG45eUjhKuLpxuEV5U7bQc452D18GuG77U+RZTldtjWX6rcIaitIGRBy3rRcdbOLMAJIOVkov5
lEeuH9CEfUyf7HFXSPeptqLJdGVroSCCmAndLVzRNWFrwYiLC2zx5mMQ6McpgB36KQ/b52l+5yDY
fntYl6+LJRtFioFuL/JW4svWnuNJiZ3cOKqx46FO/AmvHzl6cADshtkIFzjfzP1aUefKkQzmyiZN
YnEgJCL2iFCYbuu46rpj1Sl35TwfJsfa+bb0u5MOk9Vus9bcphgx9vX3XrU3SNvylux3t4d+uW7o
gi7C4sAQEKYSy+FmqJV2ncjjMfLphKmThYK5XHlR1XxsbGmt/XSZBVvw9WmI8U9WEBXH8wOzDJMG
ZxM1OPk89t2xRQ1bCg4tqqF26u9DKoKTH38Finqwg/d93aFQsyY9dLEf6cwpEOKWctArOuP8J/h9
TEM70J1jVNlsdx3oq2RgXaEnQbTS0r8aykFkcjlKKTgIW1/LKyglPIaOvjEb2zQFIiY3PkxNuA9/
uoSpZVCzww8DWMRig3I+qhQWX9QF8nQa5tmV6eiN4a9o/DQb8Ts5671aOYXtSqvoYtcsIZdKCtO5
dDqFo1OvNLUGCoIPES5G1N/vRgfPOF17okblTWoLknLez0O3ub1iL86gpa8CsREhR6QNaEKcj7SI
SgsvrqE+9WqlepPU9w8LQXyrqyWvjak7Rk2n3Ul1oe1vB76yeIlM+QgbG96vkOjPI9O5rAI7rRoi
J/sisu6MHDUWhcJHYITfadBtgxjRoWDDwtv3yCy6Jqyv2z/iyugXqCY4dNbNokB0/hvSph4nROPr
UzJLMGPSTE+2aYMgGdiA5ieaowHHVak8IUC7VvcR9LhZwyD4TIqMC46WV6TIJjX6UIbr0dWn2pAi
vKlMKd1DhXNOhlXkj0qn4knghPPDVE9gNxFXcPlj0bYLAnNTlfno+YH/pUeIeIN+re+p0Tx4hTVk
+6iIA29GFeOQ1OboWmVWrczdxTW//PTliFuU3JfGw/ln8+d8DuvUr0/R4HTbAZLIZpRMZ2VHCAT0
v78QpVFe2LRxiCLMjl6V85g71ODguJKRtQr2XEb3kiSx8tDbQ7TR5/k5yNMaNoVmb2Mbebfb6+Pa
QCHAYzuyiBlcXGVzlPshhirNyezL7jDXab4bBztd+ZxXB4oeDV0JikjUgsWBAu2ubF9rTk1j6tsa
86rtPI314+Bje2vCBf2QoDzmWcB47+w+HY5Fpafvbw/12lZgN9rcnuxJmi/nc1rrQ9UioN6csDTR
97DwtE1c9BpMmfCglEO8M8Hiu5KOHe/twMsfPsuC2Ho0SBD9ITS7QlhMtuSPoZ8MJhwWOmWdo1V7
tRk6z2f1oz0ka3d14vy4HfNiXhdRKjafsUhp0GtaDuM3lYBkMQHKhkQ7lVQ+a+s0SO3Kg/TisjqP
IIoZZQMXtzym2skxaVi/qOad7TzfHoSgDsP+eI2xgLtBhCx9s/NRqHkROsFYaafG38IEwv02/qt7
Lov79rf1Fd0x+WU4DN/XtF8u5muJyipF3RCwOx/xPCpWgYoSWoHGufVdkh6jwffIcDdK+nmA4HZ7
iFe/4ptYwtoY0S+SutJXTw749cTWHxALfyisNbjL9SEt3XA8GJAeFK6iYg5spUt09aQbrvkLgh6c
IOWx+/KfDOafKMJ0mU7ftnAj1VNfjXdFYXlRfx8G88rCu9jHTA+aeugicTovZf7z6eEhm/jynKin
od6Z8x3yGGPN2blViqdVP9gr340HDP9RsdVkJQjTwwFd1aPZqictPxnvquY+07fJX4q2uf3hLrJq
qvcyrTJq3bwnSFPOhyRRyJZTa+TDvWQmUubb8XOwxl+4SL+WGGh2gk1YOAxi215JBshWzM8pxHjE
9ZsEWt/s2oC4Zr3xfPzgXFhlh7xeE+u6zIPOI4t4LgqGnTI7lcybGW+7rojuSGg9af5RZ9H7Qrb2
zdxsVFPatvNXp5M3U/zHj8PlF2DqCcROAaYqpp6kYXYSjKVycqx0Z0loAzhfpiHedtlzC5X29mRe
PtSWaMt1CiqXh5pYI6h5RVgwn5RTOmKvZ5n7Mk5xX1URq4s/6+OLn6ovYfHBGMrNICXu3NUHOCu7
27/i2pIi0zYZLk6aAMfPl1SeKUWCl7FyMmZp0zRfNXhxVvMTP9WV2+3auuKGIdXlXDR4VZ4HmpER
jeuaB4P2Ie53Xf21Qjf0Z+q/R6ceTN3tUV0mEnxbVMqwylFVtosp7JRgaFBbc5bnyUvduirKqepO
l/Zm6hXFfVF/GNewB1dOm7OAy79/c5Fiud77ZGjKyTce8mnTg2+uvtr1Xhnu8RG7PborlzboELJ9
GuZL12C5LN7EkuJY66FWaqehzU6Z3+2ias0Z48p9QwjOTxCWBu0AYThOnEd9O/vayaZAITs/+3Bw
O3XNCmMtipB9SGOapT5gjZNZfpOM50z74idrSs7XP9a/RyI2zWcb7YjAYSRT1mzpe/rxmoD7tS2k
o2NE748zgwLA+XQonWbMk0WEsHMHK/6ihu8o776XDrdn/bKyz5rG+Nakac0GuoDl1Qi9ST2iIqf5
ZO+N9uhEOyhsuDIlyU6KHzRYjmvN/2tDg92hUMDh2bGQRs5WWiQrE05GinbCcvC9NcsPw5g8tnX2
UifWyvCurYW3oYQdO8bRGDmjqtH+V98Hprrr2vFhHNdct67d1EuV5lU6bDmLzkdUIaGix8pMIhXr
iRfEzovfd5Bg9e6zlgx3mKatoSkvy90U49inKK9AkCVTFPZSmeVdlChVe5KjzH5JJ6V1+zqDc6uG
kxdkcAXIXn6lcmJtrUQvtkPebfuwf2fgtOj6MpmlH2WbGU/qR8ylw8cyaX4UShrtI6Ppv6wssstp
WKpKGrKjTDe4fWHGjWRQFb9NW5LaXoMzjNCD05bbou0NL6jJoPR25tGpYg8eyq28Ta2y304VGt9B
n+MIHQ5ITiBE6xapo+5u/7jLubMB2JPVITbHA0mkFtZkcwMMWl6Hve1s1TZ+F9dQCXoDFqVmSg+2
H5fb2yFfSRtnjzKAKFhtUl8EFgsgSvgeTqi2Q7SQNQZ/sr4Gdhf+HJI2/TANHfxuupzD1xEh9cKb
5yz7q+giDe0i1CZpudEb/zBWdnS0JT1vUPgAK+ZOoR9/Qs5C+lpWspJR57HgskiTE33VIgVDMcQp
bMcNfFV9jsMWJzg5VGc4sq3xrJcqZPQ6SBv47qiM4cfmJP5HW08k/vCozrlHbb055lJJq0hBcuYv
OpNT7CY20iF6rA7PiTIl6L2U3fB9akzAQn0WZx8R0EXvpkrN/jNvxOz7MHR17+boiZxGTs+15vDy
zc6+KX7d9LpN9CktjFrEpgJ2Y0qbK3F/SrP4GITZAU537Dp1bEIupzi+MoUX0TB4As4Mls2A/SvK
pMXIKOlAvvtTFFKYneSy8RobwtXtKBfpDY0Y6qOUR7C+ti/U2nvTHHtFikCxhf22bobQ7VvrPXJC
u8LSYMijuenYuTdFa/fbxYZ9DbzcPBB6QDMLr1B7MMe2qDJqQzq28oilWFUE1GNleFejcPFQncQw
i8vg/NikGgPKV8upUUr9Ru1OSJUgjqOspG0Xd/UyljdRll/xJrGJI7+dMNGjyhSn+RZvri90KYeV
U+SyWrBEWWo7ROL9LraAOmMe5NCOKfC0iI/F1qkqZrdtf4H48FAF2camflc6AzsRDR/k7F1NQ601
mYe7UlrLHS6XDRkxz8ZFGJxKglgdmbK0K0bdD59GCWEtB/3MotygFwvft/V8Q99V7XOjOitb4uIg
hX2I7CJ+uRCz0OYWMhZ9cvSJJnP0RKXEcHbReG/MXqAfspXb5HI+OagpkS7knKU/I8ynntWNouZS
9JQqrbST8UZCjkhdq9xfJPs873kUq68E0VdQ9vmyCcxFpSRQuRc0Z3T1RFWAQQ7Trld0dGws2eMU
1qnONt+aiXdsVEDYvr37xYHyC15bpKRKMgVsMSPPh6jq8lxpTz0MGK+YssGd26xYSZHWogh3kSIl
EEAKuT2NTnAyMnhWEN7WuvPXgiDo+vpNafm82rC+2YPjkKXpSAvmpCGU1bsJFoSfpFmRV3aheAcs
Xwx2M6bASOQimiksQYsr3C6i101o5btqiGrI9VK9UVGB31VNVa0cYBfDImHgJcgFjuL40pQ9XyNa
qcfGogFyCsyeo/l3ZXy6vQSWtfz2UgO6SgDoHCwEyjPiTibTBF7YG9UptQLXibiV6fCGn/9vQYQ+
51jnrACFIFjvenH1ZZg/VEjg3A5y/VP9MxJhavLEqAM5MquTUnwdwJlH85owunjqid9KuLOyCgnA
MdSqE/I74yFrXJ2NiiZQ5/rIh6/1otdmZhnvmxVd+KONoyYfLdM+KoiMFMMDZa2VjyYeqeKQlh/x
JohSalMeL9Nf/mA886FCJAjbgbUqytrcCEeAnfVdCzO0Ok39dw1EdrSW8K59rGWcb8ahRY6jS6Ne
nWxacVL2ZBkfFfv37QW2FkPYiymuOVGcEiOYIEzY37Tss9GtNKzWYixL8M04osJE1qhnicWZ7HYo
YtXpl3QVuLIyHWJxYZibuCkdRtLbCCzpoVvp0crCujgoz88VEd2cou9FdVmtTpYS31UW7r4QTVTc
lMrvt2fl6gpeDMQomkHQF7HwcuuHYMPZ9q3Ub21arcbw1Zq0reW8942VjubV2XkTa/n3b2bHjmDC
5wWxutrxOuud0n9CYXJze0BrQYS9sghkpYO6nGN9iRjmnWxLnvLHj5nXjf9mKMKGaYfEqZvXKGro
lUblNZLqEtrr8j9f0kCt6UtSngbrIvrImJJaI/sqc/ibpaeXHXW5xM3HlShXzubFrg4Xbi5KnksC
VavqmtgvsQo74UEmA0ku3TJzVcUdNEARnj26fzxJhCMjBz3LE/uig15pPnCageVd/TVTiEm0xEWS
4HaQi1I7k3QWRVxvo5GmlDaqU5Vtl5fLsXxKnuPJlUu36d3qx/wYPqtrD88r649MEAQU2SntNFEP
ImkjVULQkPly0o3vD7/Mrt/oab6CaLsaBtwxMYD80jY/30uWTd+ENhiJR/xtBBWKu02y5rx55RBa
NIj+HUO4sFUdRT5DIkbspztZf66VT00b7edszTxqLZBwV8sl2pmU76oT3ZFNMG4xocEIufWUYX97
Sax9NWFFDLgfNVpFoM6WN5x4np2eHH9tdV+5H86+m3AE5ZqMgkdOFENGF6IKt0Wz9oK8vrbfzI1w
AGkNjjZtwwWByqanglxwZ3t8xP7kpUhxoS1sAAvdnq7le8MqPYzU7ntL2/e4+9z+omtTJ9zqVpFQ
Vh2WLxq3m8pWN1qL4oqs7u0yXwl18YR/3c9vxizc7ooNcAHWY3VqQs+oUUd324/Ne+su+YTHrpZt
aFsXmVfs/GzluFqZUEc4HRMF2e1hCazE6aZF5LKf1sAMy58QHhJv14xoCDl2OUWmZQugz+O8dKj2
fk8qF0XMBNHmYJetGVCuzJvIWwoUpZgcsF8nbTQ2yQSDCPhEku9a/KBur5CVPSfC2iMj4b6JiBSp
1VaP7quk3ynJ5/9bEOEEwQEmqJvXGcrHO6N70MLmIMe720Gu5EpncyScHr7UqHqhMUdyNuyVvnZn
M9iq3eBKybFWgpWz6uqV/M9qF2vQSlmj/bl8t17hvZT48Cv25VxsHP2ThZqOisRFZ6y9AteWhXCs
9PP/BIUjxLFyCodP9vhlblbYe8upcLna6T0vCncLruH89nLgguddy4OmzTFTMGSXUrRrQiCxnHJH
ZfPYzV9uz931iDgtUnngv+J6L+h3V1k6k3GUzsaP43cI4Hp5PgOvtN8njoMH6xq68qJ19/d59U9M
4f5sg8gZzJDqQ65LqMW+jJiC2ej2zgM9vALFIPWgOFutudf+WBcBC1sU/TjewTWg+ya65cRxUTil
JhnHwdLdoelcjU4XErC2/FMOlc3tb3uxUoVgwjj7IFDsPA3Mo9x+t1T/Dt0fvJWQFJOKY+DDZqvt
DUa0h9tRLwuAQlhxz0e6pGg+YVGQnVxswU2UrqfNUG/G4MX5Ff7pflzCkWjBRlTQWNWFS0BGOXyY
VcI5wT4ZtlaxmRD/Rqu+2/iNZ+Urx+bVj/omnFD0mVUjo4xKuLTe9B/p94bObkT0F21pd/y18imX
P3a2H5exLQQCsG0k3iK2PNEyzW6c0DyiRt8jC40mcrupMQpotz4qyRv10dzeDrkcJLciLsN/8xaU
02nSkoKI1eQ8q/lHBb/eMehxX/08I4Z9O9jFFXQ+PLGFiA0mzg4N3xJJzRRFUnPpH9b53f8tijBj
qTTnPlrc5rFodgGeBQh4uIXy43aQi3NMGIp6/t0G6BVaZjKUKMz2alvw4HTutHrc1hnqcRXS7PDa
b4e8uBNeQ6IjSNMEgrd4gdvVXJPQ+sYxtX03Q9ffSDZSeh+ukWKvz9I/cYT9HKV4Gc+zbRyjAJqo
dizlvVqtPJvWxrL8hjfLbihSvPpw7Tq2xUf0TjeaJbk2hNTc2N3+aJfJqvDVhCtu9mWtaOgaHpPa
lZ+dH+2HXHajd+oh/d79GF7QWLIz7Fv+o5X+zzcU7u/BGEe5prd9zJttiGNGMveeKn26Pba1iVrW
6JuPqFVKEJcGl4suOVs7inZx9quJ1e3tKJfXp/AFhSNCkoGoOSrrrslxmD9Jped8s3/ymjG/SPKm
i3ZmuXLE314duNeeD6xooKGQ3hvHqthrzkNqfcTTIU3WsCFrYYSDYp5KPUwDJgkRYU+1Am+YXvJx
ozprWslX7xAIb3/v3IuOnwxtNdYmJqqMNlHgch4t+iF7pK1kCQOXlffZ2rCENKCVJblIbL5eq//w
Tf2+rL5TA/GGeg0Qe2VY2FMtDrYmNMsL/Y7M6qWhaEYOpM6LkaZ/jyE5DYufTr+BBHJ7FS6HjnBP
GaiWqgp0Nhr9IjFWn2DBgMEyjo6GgYVE4fo/2LJEWPqk3L1o/grL3IHqokkSEeSw8qlYps0Oe4XS
sxJj7dK9snHfhhJTGCkzez2EI3nMzNhDqj9Wa0+Lft/+YmtBhNVt26kcVSBSjjLJUdLUG8w8vMxa
W9trYYSLUMVbDk8ixmJZg6fTeJGjb0W/xu+7rLMAggMUtWCPFkq2WM4znTlD1R/zQOVDdvQ/VyNS
QrzNdcytacPgqOGqrYuW2n/yDf+JKpywxTzJhTYStViARh9b48VcU4S9vrD/CSEsO93CT7MsZmiq
2ecs+lau3eYrf1/EdQ95m2dlObEMcIxwwFxA/FnZm9eXwL+HYAgrba7GAkVehmCqf6XOR9O8k6c1
M3FxGAYbE4wnDWSOgEUo+vxKSDBla6Og6p6aeE43kKZ/SaO8xrdWL6NwSPNSQ3AUyOAF0MYG3Kek
jdI/JVIuY+c8+tJX2677l2Sau790Na/ijW529Zc4zSj2JrEBRN3HPslt9Fz9Uvs9+tVTq97L8jw+
RIMCiWNK1eGrYpYGRkxpF+DQBcn/i1ZGVexBcaRYliG3iNmO1LQSIiRV++P2IhZT/OU8WwDZEHTI
G1EVO/90TqeVbaCn7VOopvPHPsfRLK6rjCKkFXq5kh0W0eiVjSOmx68xkZHiXgC+DMr+PKaWdniL
OFr7xMHd/1KGGJuWERe9fEDs2Ci1+a9E7j+NmnG4PVZxKRIXh4lFYRkwCOCaZYLfpESENJRKloen
wlGShzCLwfZ3NE8Qs1x7h175rMsXZTGiOsSDTVj1UwoMcpgN9IVsxK1Dv/+F3flG1+SPrTY/+l3a
r2wz8V5fxvY2oHDSxgZy75VmDU80icLtkEofncwcYMdCGW0a/w9fG0RjUIuWEgQJ3Ma18y+p2KUZ
B/I4PDW67zw0rV4eErW3F1qucu8XdvjnowOkhH81RAgmTxSv4hpRzTTIhyfDQiBOiUrTraBGYFJT
V1sc1+qVHPMirYXrC2AQdCnYPdpTIqguwFcJrzxbe0qt35EWvDcQjE5K/S6Ryc18dTMa9oM6ZI9x
Vb7T47Ui+sUGAStIew9VJZA4WAwI55lT24YUQwd+0qb466g3wWGSA8Sx8vYzBaMKD7vQcuNyTYzv
gubDqM/iLovszQYZfBi806gx6lj5Mk76LjS0h0FSIc6XLhZCbgOEtm78QzwoQFdHDb7bWknl4pRd
dKRQ5QB3twh2i2igOrVlKZot88lIZHtTYHFJaWxaawBejcKiocyok5++fok3I1WY3XqhqTyleMrt
8wz3QVwkpe3tA+e1RPo2MV2U3OmgQllXEViXRaKbZRdaV3RShEC+2X1SM9uOmUXLOTl90X7XWiP8
0Gnp4i2q2t3/Y+9LuuTE1bT/Sp+7pw7zsOgNxEDkZKedttO14XgUoAEJJCHx678nfL+usqOdmefW
uldeOQmQ9OodngHegEzD6lRmCXvcutSfKuihXI9en8gy0cNGQnW1jcH47yvg/7w//lVgAz/j/TF/
E1/6/zqa4ZP49LPVx/m//dvqI8iiPwC3AEHgfFlBjvA8BP+310eQpX9AyRRuvFDVwyonZ9Gh/2/2
kf1x1pVB9AcTBEIw4Oz9ZfYR/wH6GtjiuBKQR5SA7P4nZh+IBjiSf+8whEOgAaBrUYHhDhcJWOH8
emSVjuAoKqCap0hn6ckEG9CpPi3lCOdDCu9LH8/h0sQsc6jyBrV+TADMh7GFptOu7GDh1UwOtos7
DTvPsJFTCPkTkhByhE5+lB4gQEEPw6g132ugc9tJxxAAWmYPJPyAE7M2cIzNP/UeZqy1nnvyal4C
yEqBS430hkgdgCUdS5gnJtG2RTvjt+A0rfPyvSoX/t5KDpkxwBp01m5Fl7oG/ItJ7TEr6sJj6pdA
HufRQOho6frOvTUuyq/WxS6uwcefP+pBn0fQY5nfq8kl9zmhlrfcT+NXGnj1hgKI8bGKiF1BgujV
I4EmlqkXZ8fgrhCra9cwQT9u7JX/xuMpjHcCXrRfzBT3j9ps5RucRe53fIIx2E3aRVDaHqAs0DXT
kqXvYMNraQOM/wjU/xrwr1Hc5fw9YnVevoddbAQr1SCF32kZ2QTJFYdbHCkK+PKGW2ZE3XELhXWd
u8HUxgc5GoNQpxxeh5wADEMrCrCq54nBKvbWJXB0NIG6pUsPyTs9020+GjEPFVrBRF0Bn6K+QgEF
+JbQJ6M6zIWHzpkeWQJPw26O/V5W23THzdlHNxqXxVwBm+Gg5CHZxq+GCKp6db4Ztdaa50F27KqM
vhLSLljOOOdyp7gY+2brhf7agxA03xgKT85TzJP50aP3/knEa/o178XCMSzK/ft0DMgHFsLZEoC1
zcJrKh1XDRUYhTZHwiuDvopcoQXXSNAFb9NCpd+IUIK/ompJo0M/BFEV1pa78Z1ekiWFjKHIYCbF
E1ipxgbfthb5QG+jPh9FPcAgFqJ2TJr8TVHIGb6ZQR6eqiI72w87mCPvcuAb+Y4VivQP8zTC6rAe
Ir+6Wkmcs8ZmRj4CygkdbDIT9zmeevRTvXXDsusGPz/CmyvaOTVrQEh5Xt5PPXztDglIBPw+0pLA
7bma1uCUsnT9PuuuGq4YMrL+k569LnEIuqS4huv8TGoOulGH5ma2jDUU1vPuIDgPYAC5WEkbDl2J
HDaDDF7CEet1VdtCdPBIWRSTDR0JGY8bmYZHeID3AMgXBW1EXgD4j1sP7KQ5gQgb1iqZWpcRca+3
OXWHBH532E0U+303FOmmdxIK0OVeOlEmuwF4hX4X2Cr9jr64lNglOsh3FQjhy01ue/GpiBYYZK9p
Mr+la5KCaZTMMSBPAaTuG2GAt7s1cHJx+xhWztEuIDBcqe0Um6t1dpOEAWJODlEsw6F1geBHN2Zy
3vUstPfbpLpH2ZM5ACBQl3ccwjmw3a0i/cBm3qM+jRP6QEgFloyNXfGBQI74jdQsfh36YL4doaXe
YMBlph1+Tm92RVpNajfD4DZvFNxeDQ6tyv9EhBw+gA/qPnWZL8tTWaHuahCpFa8TN8y+ATtdvIIj
qO33+RrjbBIxrq89kxEIVJHp0oaDqiOAwYL0CExzswpgA6gpRDt4/Rp3NtMsWrLlFK6dPljcFeuM
s7tyNR12vS0128+DRW334/b6v3v8XwVutWfu8U+QPv8kvv7XaTn/s/xyleN//s9VXvwBrSRIM4Eu
CXExCIP/dZXn0R9nzADQeyF0Nio0Ef66ys8ZAKRdyrSEdD3ygB+l3DIZ3f/3v4Is/gOjFlCYkBeg
BEE99J9c5j9E0P++ywP0SAsML6HO9esdPsOOtrMc8u7UZa8chMRrkYKU5GDa4klYvK7CxdxCKFm8
LeB38jhQhIcJUjoHLqMc8lnONwHz1THc5LC3YRe9p7NVu5++6et//4yfHbIuuJJ//7qLyrKHvIld
QGRr4Z3Kr+PUyxvqZtWMoOfdxgKyPhhmZHtF0LaOrGdvUeG+s0EfHeKQKFb7LrMN3gciSSGLD108
KECfluhYTKXbM7TF37zwS3+F6fz9Sy+K7nCCO6VGeGhNF5VNMpsZiDtAJKFY1H8JWdpf56mb9haz
S1ZnXYqkRy3TC6qjFxPvv59+2dUol66y/UzbUMXZAZF43QUDyfalwr0y95q3yyRZ068QDZDRCvcr
BRON51/918Lxr2df6l9OIhk20FtouwmCe1Dmdrgn8KA+BdmSAS1chW+GZPBVrQtQIJ5/5q9dlb+f
edE5shWypSCKx1ZSww8rN+C4AWFwO3Xh1+ef8MMD9DcH41KGoUxzDEe2lbY2IlAOhcj+3lExPfB8
WNtx6/o9mMK2qYgPG0hIiRY5hj6UZLujbN1VWeAAxAEMt6LLZ6Hy9DANsWmiIOpeWPQLoay/P8JF
xRwEbBJLvo5tTEc4sy3DuM9LjJYZqts22UJxtWaMXpGq4k3R5f0DtM7HPYlUtZ9MSHB4yVL7mRXH
hLr+Klyj+E7CPPkayHJ/CpfKNFQVS83htv4fSdX9/ZMvmgt8WQfNSoi3bZ3jzVhlaufcaI9CFm+f
X7cfU5HfrRsi7c99BDhuEoZEb2qZDTGDLtCy6EUZtPDWc9cWKVQdz8N0hLf3tNuEn08GLccryyNb
h85E9+UM47V+7rNXE8WtHPSWftCCpC2RvWkLVMQQD4eudbcRdUwyFuydm+wx68/GKYuJ9pT5RqWx
2/Ouiw+QSxDX8OVWJyeRAsoMrwz6m7tOSarq5czrMwRVHxTpb2NiysNK5uSFjtlTp+Qito8+20Ba
zKdWdFvYTHIodj7fMG2WEF58/nM/FXkuVQ4UNPmgwe3wuYtxOQxMhTuLWN1oYe4k4R/Wbv6Y6l7s
1gQIrpIn/oWFvmgc/b2XLiIumtWmSOd0aumQo3+RZ2C6NitGxqiBevuN2xKQm3JkRb4rC0/Txsio
wmhTozZUucvCdtORnl6ISE/+nIsQLF2JYcmU4WNLntysG4VQd7UMvPU+g2WhSK9ESWAtDNEXFA/T
uoeUH23YAq0jm3L90s84v/1vtv+lTo8FSrTiYTS1pCJDK+IRU13rZ9DDu3cqWZFnC672PkRHv19V
ud8ABjiW5faSnO6vvYG/VuXSHgROo2mAApe15WqLJkJhtiMTU9ciLBlSVOAhn994T+zty7Fb50uc
LFuy1o6OHxefwwqnq9QujNTD80/4tZ3+95tchNeZVdXWyYq2VJtx10FwczdS4BlUFpmTSsYI01Ef
fXj+YZBXe2LhLkOjG42Au6toMbTwXyHvIkitisLDmGkLKrhPOYgF0AWk1trMjF0zEpbjTpvOmVqm
FdNNiWJ+T3M556dgobcjGqqtHXSXN5gI0FvHZvB6o9GHX7JYd58U7yKzC/tk/Ej9Yj72IbQkOYzo
D5nJ4XOFGAitySxDMK1XXQgMjERf0WPeDcXrsDTz2ExVB+gpZBJseBYauF0gbnCXQKDI7DdYFJ+Y
X2BFNg9RsO0ZuD3QjBFUuh2k8npI6MXoyUDm3rwOYghlQSRFFK9IVnJQq9d+vB4qgw6Fyzl0L8US
Bx98OlO0bgLu9roqJn7jlSMfM+QVMIgZXXlnK/h1ZblLk2bMOKlqiQoRmnnjCg2BM5g53/dSkEPi
JqKPcT/lD4kZpwFvNm3fg24MvqzjAA2JLiizVnmR3KsShW4toQJ8AyGC6sEvEBfbwx5skHioF92O
WB6nNczR5kcUY2uAjgher15Utc17XiZzduM30iQBcO8LavoWXdcrFm4BhPzdAK0HnavCNlFsxk9Q
83MPycDpK4pC/KQE08eMxGja6DnDyjMLAd3aMtl7lNrpOrSLX+DPLAANWfGhbXbcqIge89DapF4l
hbTBGuUUzPmiCq56nS3fpjxj31d08K9nVYAutEnAZ5AkTPuozODeFgyzVo0SuoMuf2Y4Zh6zKx94
uWGVoQPG3gguBK8zGZdTnQ88fwy2YaLoHaQUzgtJBTJlYSP+uHLoQ9ZwX0phXC6pkHUfk4C3FUie
jyPmb21S0vndKMbxU0Tz/AtPg3GpDZm8eKdAaPxSZXYLDqhcnN6NKLzJfT5A57aJgBzt0YgokXDG
NJ7epHBieE9ieBM1G4tp2FJllGySSIeHHhDb7AQaZnWiAQmgiwS/kz2bqXocChm+XTJfJXUSWACx
BjnYbpeXKz6MgwDpfaohq1sLE6q1KYclfmvSICa7QcP2s468YLtVZvmOVz30V+equs7myezQD+j2
EZpaGnL/HLX5iOIJGtbj9rHymVLAam65AETb6bdKZkLUWeqD8RAaiVFLmfbH1K1GNWlf6XsSYVs3
piux15km37NeSEAKsvXc0YvGbD9PlGR1YTbVBlXED25RcoSMQZS/1b0zj3MYSL0Pcuj4Ndg5ZJe5
BJc1xCPG+6XvBwbvtbz6POGoQdqPzcXbzkjxPUiW/EtJbKR3vbfZN+Whr9pEyszoVSlj343Au4Oe
C/XYz9ouGpyLJRHfoHY8vhumhY01FIITs2Opc2kdJamPahUZ8UmFxNwZzIQ/eGfMIQ5m85DPg4Qk
egfhOl1Ondx3UOqLmq6Hgf1S7iG/hnabNGb47kgGMQZeZnXZZ/KKYGr0oEH7mGs3cvWpwG6icBYN
Z9XGEx8PdO0TtmNTmXy0i3H9XpDpCh4B/UnpbkYLdIxgFlw6UJpD4kfX6pQVEISC6txnkPikbv0y
+m0fkzG46ZZtXQChJPxNp5hD0NTyI0b2nl+FsgtvB5OA5Gt6XdSJLKb36TJi4U3ly5tIbWe2xqwO
UDpZ0asj3XAXKZxeLKRqM7W6vF6zaTBNRTfYirJi23kO1GMttB9a61PN69lV1bdsCoduz9kafuEE
XbUa9WRGT6Jy5rNCxioOpUTsrGUREd7kaEnd+mqCXh/LZwxmqZbwvBVFf+wkKXW9BjL9GFaaf4J2
KoItW+KE1xVXwK/klGI/L9Z2HUI4QibEuqu5h/xMn91ULsUxfP4GfOJCvxyzQuFjKtycnEuDMT4o
QgW2ALU7ukbhC8nRuQT4TW6UnG/6nwZv0lebpShNUQu4uE4GkK4WqqP/CEH6V75wycMsu7XfeJGL
VimwLjCbeZhmjgE1W329evIS7uw8XPndS1zkCcKupVAw1ml7J7c9tJbWO0aCWyKhVc+DDCmwj+Ym
NxkW3nYvOWP++Ea/e+xFWSUcd1G/iKmF3K96T8sBL5RDcm6pA5Zuj9A3Cvs6CjGZr/1KBltD/3hK
6oLyDZaZKqA3ms0LlCO7gX7HnGN6P2HCUtZLbufgCCVdkJnEjywj8LgjN8GcvU4y4Cy95OtryWHm
Xbiho/WKFvkJtqoTuuJF2nc1zNm1PIZ0wYVVBKpCXC39fA9OPwy7eDrrrHF6sfdDZ+h74Tl6RamA
uMs/3LgXVZZaE4PG/YzEX/vlADUJcmJdDqYZvG13z5+NpzbuOWf8aeM6wxeu+DS1aOvOGJ/5pCWj
9+3zf/2HyNnv1vaikhq2eKq2IoakOodyXCQopl8VWvUmIx4Tpml5yzK2HjaQm2r0c9LGdUl+ZWbk
3NU09AcaZd2uzEwEO68pQ1t+hfHKNg7vpS2iYxBrvnNsgW5nVoxgDo/IDle6Xam0XO7CeUxfON5P
lR4XW3R2QzGrcgEd3seNGwN+5AJHoQ+Gry7x/xkC769jfim6TYptCIiStB1skt4QjPPQ5kf2vebI
MZ9fkAskyN/PuFhvsI4gdp441kJCsD/Ma5828EJEb9ZPUbErcP00Lhv9ayEgHSbNVJ1WuEocQxJ3
3174Cefd+5s9cSnGVchAVxYdlDYwejrJzvtjDJbEazB+h3tFNCZ3aDi+E5EwKL2TDGgUnt1viqrG
L9iasmP8+PxveaoQu6isISk7dJnTtA2QNddAj2JAFWYrpOQmMPf5NEKLwNt/1jO5BNuiW1PQUeOO
MGDzYM5LymZKpmCfzN305vn3eWp5L+UhHCZd3aA3WKqaFYYJW7bU2Qj3izFO7QGyKtF+IdM5namW
k0IdemSdcjeRtC8h6J+4Qy59KYs+mzkt1dBmfgxfjTbtbt0qx8dABRvCN18ABk8Ill70x3Ej/oVm
0Q/B3N9sqkv5UF8Am9abdGjBr1Nfx2TV2WEQM7QrilXeGPBWsjojplO1VXx9p7N0+QSUqFLY5N6G
x1zSxNZbBdpEXWyO7120Dhg5p1CKq4vOqvdo/WHyCsVF6/duYeQhYJygs9ezCcZavc0/BhoXC1sL
aMyoNOmQoaUwcHt+ZZ/6rhcJhkjlOCF77dveuBhVZX/uFEum98atS1Y7hX1c57EkaS3CTnztl3F6
SS/5ifwpvmhXbPMkdJ5spK1Ezj/mxPk9JpNuN8pRvqAF8VSz71IlE1pWSHEUnoFeRHLwNKf3jBYB
uuNojdIohw5zmfSnIJXfjUkB7HajePv8p/2xR363dy6iOzohpfdKB8dh6GG+LYGGCKdy++iBELyV
SIj2WQKMQRNgcyOvjYlDL8hyGFoz61i9hgSRSqM9BPL7OlR3wndwLJ0zb9ohW/khQMOlhcxxBHML
3H6fgQDjj+nQw7LdhMB5BDHHQCnGBkNEBjbnNmfRcAdSaKX/WZyLLxIJmH9jmMXo2HaTIzVYJfIg
F73dJKxcmnGg46MCK+SFbPWJqc2lnlcerYmcSjm0NN6+JYm+B0BmQXU43rHARselXNmfKQE67Pnl
eyrm/Rhi/JTChPnoxwneP60w/U1UGnMfThyYnzPEoYgHeTAL+Iusop+6rQgegf6APg/O6uvnn//U
6bi4Q2jUMbm5kbYpfF2bkUzFfsA48RBzNrwwj3niEZeeCTMmLqWD2GmLSZw5dUMcNhoAo2uW8+2F
PPCJm/DHrOqnj7jBoZhLCIy2OoGnNFmV3aPYoDdyjuTJKWtQX6fBl3/0yX5MjH96mAC4DI2RkrQo
zZemXMP8BLxhBbh0+JLx5BMZ2yXLuy+E2wBVoC1HO+81ZE7BtRNQetGabsdO25d234/u82+Cx6Xv
VKVV5oIZgSvqcnE9So8G4dgFdQroya0IkuDWlAu9WkLzKkIF8brIOd8X0STfGxFHnyao3+EOib4J
JMK1mCK4OOrwgayjaOHNGXSyZb1a6p7QD9sw5IdNM3LuQYhmDaCX4A2BFjNskvrpjJ6SPNtb2IOh
rWTpKx9lX0YENzQQBo0cOahaOxEoYBU90LYT8kuX9/we6Hiz7+iMbGdc6TU1C6o8r4d9v6BdrAd1
KFDiv7DRnjqul6pPmgGMB3U+5ACgHtT9KKax9nrOm5xNsNdhGBr0cxy2c7B2B6tY8JEsykBjg71E
fXhqr19Ew8nmvNqSiLQLL8ifcbGJt1usGDQHwqixAUXXY55S+0K++yPI/m6HXKTchbLBpD0lLdNF
eFtAamCfdGJr5TLPp9XF/VHnS4zaZol3aWF5PTh0XHkMlGM35F2D4f67qg+qZuF0bqC7EB7S1QGt
yNPtzxyTlvOEcNxlMYt3KBYBTAKHa//8SX3qU13Ub5WF/lMBP64Wuo/LPonBI0Ug8ncbzz7ogQ73
G0P/6PlnPbkzLiKp94SOXCrSxhwVY5r45Rgy7T8X1tvrwcKzw+Z0ue5Z379dKYcCcj8uOzUML73t
+cL/zUqF5+Trp7g00moYglDjbc/4MD8As8UHEjYvvN/5PX735y+gBWqZK4jgIBcgEUFzPI6GdtrW
eV9suIUr54prGbgYGLNtPM2ZKuoI4rgvJFhPXCHheYF/erUQHHdpJfohYQZ7msk4sQPHdditAjy8
59/viZB76SqGnh4st33Qt4X38WPSxe4WWLcvS7kJ6E7E6UvtvKeAReH5HX96l9ILIIryom9pAeyH
qpy/hzwCv15nrXfx1EEAKGPhYWWAR26jG+5FbKAnkA/oHeVyxJAIkxOgZQO/t6RIrnwWi91S5N0/
/NYX+SRQxon2Ja5rNovxvovRbYdQEcNAKoveP/+tn1rOixA2+HIyEjLyre5pdQQa2TY9JLBfpQY+
Os8/4ok07lIvdVlZ6IpkwCMgOXhVrBFgOAGtDhCHqI6pHOKGksjsMZF7yZzzqZe6CDZAv6pNlhpG
WxhGNLmL6RW27NKkwLa+kEk9hb35XyQtp4lNWYX6tAj6B3S4wQmr5vg1m2fZwGw32XkIaL3Fc9UJ
M/a+jV2vmoyUG4DHwuwchMn2WeHSZqsc26UClrjo0UCxYn7R4eP3BwlT9V/3t6mUhrJWMKAPm6FZ
vmYQER8Lf5hyzNCKYXvJU+6p51zEoy5XARjgiN9z5DPM0rm/3sAhO/QopuEXCg/753fS79c1qy5i
T8UFIGIQf0aP0Wwn1ExjDTpgsJ9Xxl+IPb+P3JCr+vWTgY8y6mgDNsHatdtvukpvtRJ+/89e4Pxi
PwWcKLeAZ/NKtHM+5HValtm+i3FDlB5D+3/2iIuYQdWkE8MAXxoFwcgOxt93i4TtRl6tL1yvT63C
RcgglTfl7Bleoq/KV5JOQJhN8/baWv7SKjy1oS4ynaAfNoi5VrwlqtPvuy6UQGDT6JSHC1yVWfcS
j/j3WQk09n9dD/z02RkK/zjALN+C4n1HxiWvoylgOyth+J6n5Qv76qmPdpGSbDkulhWo6DYV6FrH
Al4dY6EijCP6lyTSn4BngOn969toEgtdSju24wgY3xq47ip0QwB5AREf13UBOP48EYsxp9jD1kPX
M5x/r2ZeFvDCKF/My5/4qOVFNCj7DG0BgTK6n5R09VqVGgSb2YVggaf5Q4nSYgDxcpxPNu5MBRCH
+cSXKfozM4ucGmvS5Iv2wXpVUZDbMC/nEWRobJY0JYkwjnn+nPwY2v3vJCq7NEucgiFDjQ/cbmKg
UTdu4VufGsAjRneIZzrvtUNLG/BDAHvzqWyWxMMJWYfmUBGopaUsgwF4Wfi7gWEtV5YKTNQL9cFA
R+qosxguCrxze+Avtx0Hc2Q/knGqDe2v53W5URZSy9MCkoaB3XyIieyN9ST/kPelPXKS0AO04K6x
jOpodQBm7EDiOxcuu2h+KVD8/lqGW9Kvu4VJNcYywm4BxCI+jZFDsVKNwN6GMyrGLf4ebBIF/DxX
/yx6lxfBz0CBsHJdStoMyIhmYn1VZ4nXh8i4l5oPP1pDv1vUi+hngLrtk36jLegd1W5yzB8kwbUH
fxTypZsx25nGbQXgVW37SXTko8kxrRodJLzjePNXLO5Y3ZUzgU0vWBp8qbrbjkCmhTMPoCSpXk8p
Y/dUT1/mDC5Gz+/FJ8JdeRFRS+K2dKvwq7tSFvdVbtBjQIho4moDqmsu0hci91Mn8yKsUhJySvK4
OPaVf12l8XSkFWTVIBjQwbCXgi8DrMTzrwQDPuyj3y3FRWwFNLenpevHdt2qEAh3M5XXA2zep5oh
7d52LjRnEh3Lq0Z2Ab+NhskaTMIwGt4n2TDs0DAAxKsEBmOGzSIc0erCSeRQ67iJeoZP1RWGglAG
yoKDnQlB/1HgIDUBYeufWK6kALEm6I6alsspHlAJ1qCpua+97aAp1CNPe52pwL5Cizh5y5LIvTYq
z772SkBbbgktWxq9DPntClzHUIMQY/pmTOLuFa+CbNrZoFph9jTndkdkPplDQL4AdiAmkF+6+E7o
CCrkKLQx1IvBHoO6nRx31aYVwa5H47fwISgJA8aaDrq+lPS1LwvWms1hWhkUAYQaKh/BWKlbwEKr
y6Dk33K07nauyIJiN7hk+Thb6IWUugRyNlBzhQEf6G1wcAu27lOIY/UebMU3Ou/Xq8xj7rtE1StJ
IPlYbmdx2nTujWyszwOM6pYivplWAfo2C/vU1l21AOCC9xu+Gsaim24kXdbkienMDqAz+FKqqf8U
FzP0DrNuBDYzGzjr94lIo8dMq/iK9RBn6ftyUceQCzSnIlDJwYpe1zlqStmpNgnwOsNqYKNZIlnp
X3OE/qgRnRmTBjAL920KpbZvAJVVb8ZitMCelBWUSwEaq76obmFJs2UVa0mYJtNORHkHLpL0HPZG
CZnXO10F7KuQcwbrKvQd6iCnRdcUWzq+L8chHOo17umHdeizooEnsOt2ZlvLdxoELdgLbUR+Ho1H
XNwo2ybAU709RW5MIF8NeEoDkI+KD4C8GWzpLc4xlgKsBf33LFgfPbRJyVXFTPzOVHL9XsVY1yOI
f5zuCr50rdNizJplFsC5pB64pjpdE2ghyDJDCMqJNumRUb8+oMYUwAQaSF4cUINmGyDhPHWQ70sH
+LvYJN7LkaRpk/XFcLvCBSxCbb6G9yvpt6KZctDqhrjq3xF4Swy3ZSTAhwmlC5MTlMrCqKaewLJm
AtuwOqklEJ8HneZQ6zS6+nMtqkNXAjLRgAHnX5eV9yBesqo4WghUJg0ZUrg55IvdQBNky83KpKcH
9DHVR28H8mkJt+EQWDae+5ZwfYrzJayuLObTU6PKAj99xdjrah2i2DYJelv3oDzKskVCj1FyOQcF
25tZYkFxVaefq7E374JuAQcXp6K4GuPo7G8jRLjUSRGOr/IpM4+dUfYaI6a5q+NyzqASNJPqLRmW
gAJgjfkXRpmwbHqD2cJ0FGOQfbG5lzvshQBqZh3f0N2lanhnRFd8nQy0XwFJ5Q6fpFoWAj1BMQEW
rwAyOehKbgRXdCdvyeoGekgCttyTTIQeguMO5BK4R3YIV+VsMNoBtwVyev2WAZxkVvoQgC0JVt0S
83fAwAcwXqB9+bmMJvQWaJ6qDdyUM+ANZNrs1VaeWRsTtTnbjYXujgCfzv0+qLpsg9mOgpQUd9TW
DjsNauTVFiHUSBuATsQWwDMN88HeJ4GEfmACmsh+2kp9SMNOPoAjBXy/DYsbmqwwfewrrr9aG2VV
vUXFdvBDBTOhNYI3FHTQFwZD1ZiVdTxiN1TaYjKS6PXWpks51Ph7ZRO7jrRzB0G1K2M2me7x6oDh
QlWAfa0qu5odXyNzWJALfqzSOUTootrjCylry1MCV9qs5kuGN8D2tdduo6SEF8KWvQrDsoRLyazX
E09gvVeX1ZDd49QrQHL7CrowHDvZ7zwp4aW+CTMfCeY2n7PM3pZcvSdhDsOWCDoo1y4OyDdYlsGi
FYkcKLmRGF6lvEi+dD0BN8aOUoL7nMfZiYBPURySHnFqX20DIA0izIp76RYKGdQQfe7FMaiU5grZ
U91LYzvktRqTokVAzrOqRoJZK48iVaMfFz52fo1Zq3n3Sg1JAXsPGz0ME8b3Gw37qVaxzLEVR/Cn
6xDtvg5gRpHeMAC1sNHl2r12IcvSOoWx/cdiqsy0zxZg9wBOhLB0F+tbN/h3AACfx+RwxHwI6BZA
MSfvl6/M5ZNvFiAlofxpKP+TwascwvID9VEzdul8hZ4y35oIW3bn5RSstRsgOrGLNTVvAPFc3/Rj
5f4kU7r4Y6mTIN7nNJt1w9SwelQbDO67uNJDIJsmErYCn6C2FROfwR61DxsS+juZMA0KcUhgGyfE
qs7m8x2kzHNsnDacFrhrTHRaSRMWrjfNMMCd7ijBQvzS4+x+RGIwxzXH7FYCt7pARdhbMm+1EooK
WMvBzxQD9qI7peb/sXcey5FjaZZ+l1k30qDFWNssIFw7tQpuYGQEA1pe4EI8/XzOEp1Fq8iw7nUv
Kq0yM5JOdwdwf3HOd2rGu0gkxhNCEctHGWlgCidVFQXoKZN9C4jU0sXdf3iSC4Oqwd3KOq+e0RHx
q6VK3T7/dUH0han4D8EM5It/rbdVVMK2wpxxK7XpISGNKVhkitsGn3CgJyrZZNLKIiXhu4ClVu7L
biK0spswH5tFHRqiVDZwf97++tf5RfX/NVpuXvW2auVkb9Wp4TGZSHvTr7UgmTNttihXyyBWs3GT
cKj+5hV/UeR+zYjnMT8Utl7g5FDy4knHyBQa1ZwcMm6wPRv7+TeTuV902s6XYlprQBbo+uSQM2rW
UVrq5ZlaSIYtdPDbv/7wfvUSX+rotYzbom8dd7uuC/MhzyYHeUHjHK+/k1f96hW+Fs95pRkK662t
7SqPQw5yJi+1GhXTou7/+j386uv4MpAAVUCcp0U35mSdHk3AJo7N3GgbbKvNVht/m5bxi57D/jKU
iHvDFG06K9ukSF/osPeKNiE2r9IfXdYs+8IenN/Ioj59Nf+m4/iaVmr3Za9iykh38YiltCND4Mbx
ennNLoxkgUHYO8MGVtqLvD5jkjOCpk+0SE/TOTR42D15pfezmnrO2GwoTjKetae8mgxMSMYU6lTy
kZsg1DQbZQmTEeIHong70svMvjGGud1kDttgm8k5ipra2U9K3gfDYlaRwp5002kL9gXCL6+TVcu2
htMW59ixjUCMy3SSSjtHqaNW+6osWGCXYD945K9RPeVVVGBVCJ0RVSid04DeSSy/mUv9YlfGtuNf
H0tdUuZIfEpl29m1AOXN8pa2OQ1xWYrQjM0c4seCE7golIPIBvUu1bQLgDhNf9Mp/urBaH95MBZ6
0ul9XMVbOQnPCF1tLa/ZYxq93+Om2ToEhOghUABPQw0lxJvUZYVsxx63btNKKt6F0MEpt8Bb5kzQ
f/dr/eIJaX8ZV7B2KkanYjMym4kaTegHg0oW0+ZvfuV1cG56w/4+u51xKhfT2jW1Rtisq6dQtybr
2tC8+QopGZdAbHr3ZmrBoBlaKxoyBh9/fQ//osW2v0w7jDQBLaZM6a4vO21bZ0p7ix5OD//6p//i
CeF+eUJUrhy1vtHjrdrP8rQgjQ6oeacNKUwY5nCBHP/6dX7xQV9gBn8eiucx/cNIeOc2dynjtUz7
bk4k5XpU9fsqiU2EPvRgshi9/+EJcflF/jSFp6mY6/TygnRq7W2B5ewnM39775TZ979+S79QoRFJ
9K8vMammSE3SybeOZENYG4YaNlVabOxME++DDXddDLIM20r0uwxnC4Eczfz++eL/y7v4P5rLefhr
4MX92Gf1W/XxZ9DF53/yD9KF8YdHUhjJAu4lT5W86H+SLiz3D9WBhEtOFchHwGRcjH+HVtlwLi74
C5fvDUCV9SdolfaHi0kSuwSADMhsMDz/339+n/9v8tHc/O1cEl/+/s8gCfpSLo7/Or9gVtmWBtmO
tFrDhkrwVfqa6Hpv53Dusb1lmuu3+urg2tdz9LZlabvpxtXKllZXjRk2Idt8rux6PlpJPOm4tREN
7cxcS54Yv9WMoDJRr35hloUeaHSbG1xol/9L7lcd5dYA+FqmJLOkMBE3dd9pWVBZU/6aKyvylYrp
hrF1HcHG23QqsJ7xZFXHxXH1N5O8F0kI61KRzLA6RMgXet84IeW4rl+a+ctiKMcd5dfZ2F7jL1Kb
YGnpG6K8mfttPV4sRk0mktzPdSZjITeGZMOvVI4TgLg3310pcdVNzQotY7TtooX05jAdlepSdvi3
67W4pctZATck1lJFritKzzeanAxcgIk0RIyZne+T66ZPtTJN60bth2oOtHT2bs1kjn+a45g8xtYk
Hnuj4e0gJjOe+zFJ7/RZnzGDDWMVjYZeYan/JN4oF/hNXrMBY3gDjAuVVZUi+cH34e7bxJnfmKLn
z1CD7Ncsq9sxkHk624Hi2W0XNlqejWHrEYYaFhcgj3ZB83jrpHMlJfHddAH3NMlYXgRNRflQfZJ9
YFeOD8w44P0QTupedZ8UIGNwvZfsggYqgY71JOzIatu2KmqQ+oIRSuiO2JZd4EK9LDOi0DwCpcMY
2+EcMfixuzMuL7hE2SejSHgJvCJ8qf29+0kxYjhav8WfbCM9v+hYkvLCPEpwV/zMP0lI3ScVqfsk
JOWftCTmR5CTHLBkWDM+iUrLBa4E1umyUZUAFTDhQF/K5cTyC38XVCYXnOuHekE1lZ/UpmXJqjYg
lkYZ4LJdyE72J+UpLsndA9Z5oT+thgkJSv2kQpmfhKi4hzwU1p/kqHVYLeeY4nJ0/Rn7YfpWa1AG
D0nWzD8r4k2Vfas4uPFyJCXVbVK2LTNku/Rul09yFUmpkNhMpX+ZS1RyB80s1Xxvx318P8ixiSmM
ZnXWH2G4Wd07lAY7Py76Ku+1dpLuc21aBgPejLYz0Dhi5l3XK/E9NlUglaNSGwj18O9B+y5hVd0p
Np6sHIdb7XYBTeg67VJLT65kzPreJ4M8wUkpSqxwJI8b+WnSp+msNbozhpOqgpUTyUCfj2EfRYHX
JutwE+OmtAE56HggclUwEEb7MENUspvULIJM5DkpSV2OAqBecm08yMQChKUqTAv9oqpNsgs0K0kC
vGjyJBowMUE7WUQEKiiOamTreqHyFYEcQyRmyVuEyuN97qlFGl0cZsN+6kvxINoZrsBQDd6PerJN
I8y9QnnDv1dce5maDyRd8V3wYebGm8l893VqsXr6yZxMVw7tMBOLOJ0f2tXLqoD4hipnuuSsit8m
uVTCdG5QY7Z6137roed1eKqE/Q1lMoPGzrKWN3q/+EXVjeQDzWnzk8nHaPhtbq0mg8h2yaJmoFuk
8sXI4gvPSU8QOPr+6Bpx8cNSjZpPj3XRNRQXpndzYldEfZjMKmElrKCFmNK771bN8iAwEscli0eU
Zb5PXGO87TwbgaiXayiIWWd0NQqwFHt1M/S6GyhN2z60M51kVJnGsRgmbQ2ldMD0M46wrK1Ys5Kp
WZY4F42+I/beyjA56pq2urL0pu3fUZwwalqSVDcjL3GdwU8dJ66iziycw1SMvcP0vZFKxMMtyHgE
sthe+/6VZoY/65p9pxApPytZtFjTGWszTLdcMK+Z8VRhdHMZggXjHLevLFDk69jUMxFHK7WgX3ZL
9h5Lb8SbD8WZOJcJbWk0k/FaBV6tG62/5N3Sbd2+Z0IIR6571kXTfEi7Xn/Ui6JeIw6Giyby3mZU
V+omV/4slBzHaYl/bpSZEL7H0B40n9YiZCgzof20JoslzEh5bYUxX9ftgFP5NSvjJULUfyid2g28
rmDum+bVspmWmcRkgejvwRwyqNojYfD3Oj9Q7tQZuw5a+2Z8z0ab/MuiUrz3bBoYCMXw5cFDZnT3
PiZ77k3iv1HiLlnn7nUZa6YvkQQ/ycGx0JPiHU9CpgHOOa7SBLN1X433ugI5149zMxm3WDiqFzvm
/e1x5nu4EJYh3eKBzVgAKBMQhcGRucXESqYPCiaSZ4ltcfCrmjIAniJL4VszH1UYgUt7l9Q4i/Cd
aikDNGlbnHFN1S7IiBg1/62x+N8SkhKSfu7XJeTNW/+WjG/Lv5aQ/Cf/KCHNP0jMpuAD763ZNv/7
Zwlp63/YyCnBa1LI2dDS9H+WkMAY/6CsM6kjYep+/st/gk9RSP1hq+SI8UM9/oq05L9TRV660/+q
IW1OGNPUPTBuJkxouOxfmiqKL5dEw6SIjKS8rwE3+Da3HJvWxPlNe/jvXwlUuaoZNE3GlybUlIWt
ga0sIkSUy1U7qtYNZBmTKQKrwT99B38vlf9cGv+7lzIAXYLVVnmH1peOlFSrcdAH3hQ695sUuybH
kXXX9f89fPffPjzDQDtO12ADtf0yfQNVDPes8PKomHVRMtrn5qz1VDsiKsT9lSOh/+s39q/Dsb+/
IBIMWhJUbdbXEYhkf5eZ2GeYKPWEeTbuKziQ/gxg29wUqaf4VirE7yY+0KK/XiSu6al8Zy4Jfa7u
fs6E/tQIx5XoFE8YaQSRyLlRgNN91O0SIw5Cc2qwu72XcztdLZfRlzGIdkc7Uh5mLLNXsTNaodVD
LbDaonr2tExscnauJHSq9s2a4kk0K7Ai6TL2e49yZKcltnOfs3IkT2rOqONEGQdr5WUaawKGCa0s
3YM9N8W3EmVo5OgpuSuwexsR9EU7hKpkSEQgwKy9xGDMWBAXzjdoftU2hVti+mISyrUrWRHEamy+
mnx1GQ48rHZVX2BWGsZhOXFADm9OU/5IC5kHtIhXUjhgXHRPBhhmPXS+xpDzeTgOWw+LiRNLpiPH
GLAgDb0zzlLlWTNT98pyuinSKnhqtj122WWDPj/VlKJbMKjZdTG5ul+2drY3WczvLLV6U5tO38Xd
5XnfSZE8qXajvfXIYu6JGKAmVudiGKGeLt8BJDfUiJNbbmDkj1vFBKzhl5WUoWKPLA+9DChCUFKW
XFu52g3sneaSuYKnBjGollNaWk3OYFEtQs61/gUxQ3FHFTs9OGmr7d0lJw5NoX6jBNff7dVAJJap
tS/qJDPCNc6U06wnLoA+1fL7yR2/J/ai+CCGtQfFaC/6FLK0smAZqvxkN2i9ZFXG+549UaSv2Ndi
8p4PKTqm67zsk5uh7OK95kBD8jX+4W4ktYFlU1WWYd8s1qZA8W2ju5njICNA6wBTd7hfKquzIaLW
k+aD9HUOQ26l3xKaZo2cWHrfVZY20v0CbOuqGgeA8PWbngjQsc2Q6985qKnaikqMuylGDeynmEP8
Uu/dnZZlee6zWFsi+j8tNKtGbtUmu86EszLmWscfF/ThoZo9xGGqPSE7NIxeuxvUof8YVVUcc0L7
0CPy4a4WUN1MrF0aqIA8pF93VFytTsxqXg7dS2fLZG/L3GANDzJ19JTUCY0RXVgpoarIKltDY5ET
zBnNehom2dyw/kM7kcDyj5s2fnaHNadjz6HYmJV6YHhePFkslFy/68rXRUHA1zVOy1zY/Ri0mtK+
zpwXrbG10LKH5SHzquSulpYNpNb0HmMGAPCebXdLuYdIAfTZGb2LO4Pb09RHY03Va3Iv4itNy1zc
8Gs936expYZs5OIfWZak17NV58G6OMXRy+biFoyieKGPcwZgNG1XRgq/hviupOSzRPriVfluqImD
2Uy1HNTQoVYZJHXtxbDcF6QZb1mwdh2EE3uubqWq52nYwXJWf9ReOZUbQ8ox3tZr59bb2ALs4Bue
0TTnlJ54VxjCyx+LwjA0P1lK9YegMnU2izolS5RkmtoiNQA/c+ZI4fNek7lwg3gZzNe1U+whnJmv
OBtsa+MQKnFhTgc7ax2BBsO9UcFSOrmqWVtqVPqwHubAFK4eIJxdDcWpemNzPD5ksjGL0KICcyLL
1M0ztDIYz8yFq4mMuSluDjX+72dKN1NuGf7Mb5XULVIaTEFT1eli/j6qjFzYTQrjCRCu5xwKJx1+
Vq1Y7rWlSo2HvIjZPtDagwx3Kn1N972iFGZYORXYwDQHJBRSEZR3iKFcX8niR1AU/VZlfchWgvTO
WAwnC/8mu/EGALJw0LsMPd4oGSdB7zkArJvpkDBg6pDgBBr20ydDZj3C9Dz/aabLGsg2hVjaeYA6
uZxm/mDrOr6JL2lLB3no6RoCBrXqURltnhd8HntFKh9QFeSpM5X2ZmCkFajlSG/XWPqO7TJr+0Xe
k58aNoMaTAn2AJXX22ozhfeQeg9iFNdwHHZxXbktr+Wqm6oT2zaxD1niymgZQYXXsald45Z8IpE1
qNd0ywkEWrQ/OsN0tFNlX7XOsZzLp2nqXqymy7ZzvHy3Ou3NIMUuH8yt1suTZrePrprKR86hbbeQ
xWMn5d7umeGy3AZCPoG3iXU44Eky7pu62RJxyTjKXp8IuUlV8EmXVmB9K7P+1BTFmVNyO3j9T+St
28Ywr02zDauyvW+68rY2vNr3VHM72cY2Y372OvJs8Kv0Ml9wGEcjk/GLWphXso5/pub0APXq2tG4
SLz6ttWBFzp6HzWp99xDJwu8mCzPZYirTSLErdtyHcl156gdRqduGy8do7U8/T6rCO7GxU+8j7FF
ctFZXpiu5RMd6eCXFgbNoqT5KEAu4T6GpVSfLGv+ltnOzjCt4IKWNxqeu4UWlXmFBGF46yW/8aqd
0mK5BmZy6FPR+Qj5qDfblT/RbURP2GjuXA9igsql2ldJo3PuG+PZMl393iRZizj6bSfnhyqZisAG
UXXu3HjHAIzrSK92oDs2SwsEyymXb4CXWmRH5WGahsjMXERXGtdw3Ch6MKEBZWSomNtx7hqS2BWw
e4wfCGJH6dm44KMccq+gkQWNWyq+7ujbBmG0ny/9jZLSqmqudIPWMPvrEYycIU2MKfFsNKdyHVMf
vn+5wTFzMBElhnmXDhBkyofMojRUi/ps9wrZqmW9Gddsr67u0RLpW9kUPy6R6nepmUSLAxrN1PVD
zoBIXkS2WIruvco9Ll1iXJNgUeNlxWPJC/Dm8zpy4gVHnqFunEHpN8rsEpy0fJhtQ4Fi2WMwNhf9
YDqWwSomvEmD5tzqTt5eMWWB5s5uwVfV/qptgTjOnjLeQqPx9l5jvdBz85GJ5eg5ebyxS3XfrZW6
JZhguJP9GJPx2wFSVuKdt+rTm67M6blzVufA0vImzurdosZjYPb6ei4Ua9+5SrPLpnXfQx1Bqqi8
Gpz1O7SI0q9c7UzffFvPEGt7zO++Z+aA/VQX1Wd7hR5YvLCWMQJmRxirhb5d4gmQmyjCYcxeWLOL
TT+zREbmx59B8Dm7862Q2VOjTXeM9Y7eJJAG6U3KxR1v20nXrzRHOSNig2ZmM0xrhvR+XtQrzZB7
o2pvPWM5jJk4SfBxENRsWAReWk/brnHPrCHXyFXRx3TJ0Tb7XTNP101n1ZtlJOvAYi61aD+LbNo5
RnfXpfETw/k7wzKukqI/OWV6U3ij3Mh1jLRlvegqEadmy/zdVrNwQYplFu7eG/qdmCDVd+ZJ4XbF
E4I9RxTnJk2uyrzIN66bXTVSezfmKlzHDK1Zjp4PfpGvKe6rZnZ3yaJVAeuKawbGEWkcGyYcpEyU
BeKZKtTSVTnZav0wrOo7ag7Vr0sZpsqchRc4CZfslB6Egfyp540nrleASZyZFJZAL9JpxDLE58K5
tJ4Qq53WnHsdvynPwoZxTZZZxp3TDUDCGJa75qjthoK57dy7kA1bSBhDOzq+1+qPitD2NZK7SO1X
h9guSX7LBB9e6fUfqsuXWFxktgoRF1qhfG9LU93A2bAPIDhUHorisWzM+zodFZxLErn2BN9PEFKU
gvLvs1urv6jlWNL47E/WoGiQho2u/C6TJg5q2Z5He1IO2aREyNovl4r3Isr6de7r0CEW7X6dEbTB
YmTF7nA4ATXoNu2EiYk93bM1yIUfOX1DwnUmiKxGM81GXkO+BnRBaDtzBdQ1zCL/oUvnXR/K7SKU
49I3bzHr82hGNsxjKjJtPt4yKYdNazOs6Wxt3eQps/reRfDWJfKeBQqHS2vvef+8Fbu+yrP2o5zF
0VVjPAX2RbzZGRkz3NhDt4OfYIbhfFbJQ/JJW1b8QS/FMZYCmvPAoBvIJfkJsdbUOzsv6m2z2rka
1mqbU7MmXah16FmNZvmo1rENCzbWrCvHC26yrdE2dN12QE5RM17OgZYIdX7CqTsfRIJsEn5r8QB/
7kpAn0Pq0Ff364jrf20VYLpprJ8qlPL0WYM9Pqm1ozFloz5WYSy/14xBk0CvUi2qjMa9h0VABZDQ
813uRa66hPEzM5bmQwP5flLazHpiSu39dJADb4fJwLNuV+i/FnjvgZsWAzGuF3BCIsv0LnV1+61Q
y3nXm8YZylW6mVS3uELFn32Ql+IMoeEJwg5sTwmY9MMk0yirgyGJC2KcOm9fu+mMl1qoyz4bNaI5
81lH8IPiQ/iJVukn4lbyA7COLDCnrgtraDmkmdlyYxNge9UXzXA/DAIhAHyxc19434Bt1QEKCvMj
LuEu4skmrf0SgxwkBddo4w3NqecpuDWH5sJLKOz7fqnzSAXedTXUCoM+vZw3cdd3YcuaBYWWJa/r
zLSfFinIXDFTGOPx0oqzPUnnKNg1j6w4RHzbekkVFviaAiPOuJ1AIz5nS6ofWQhptwwHECF7qVGc
kapnD0pSUP7GJMF1QWHFxYYr1vluakqD0rhxn2euwp+OM/aRzCf9ffaM8qQWaxtgpmjJjeszZr6w
n0Yfva5Iua6nCq8H9/4B9XeyRW3m7DozHs5WTNZDmakfo+icTQLfD8lJ6j7k82xcd57W3U+rroSL
mCjPKm2fWmsMK9j9IXstjlD8OQexenzRs05Khto2C2vQdbzrreoy1XDyuduiQe3qcL58UwcmtcqU
cIOlVE14NVWu2+WkVrphuj9rVIduE7kWl8ONk+rLMp5Vs8u0KexYJebotgcQ/YO/wN40om4p0PeU
hILB+CmdEj3trGhn0UPOv7ELV3sezGoxfYvtBgNjs0nuKnM5obni4VpNYq+miWx9HSzplv0da6PF
Mmi2siQw4wkGg2M3kc1vTyGaGhtiufWNppXdqb1oTOzMFUQsSjVqlm6M8FEskQYudzsCKNqQAjnt
5KhSnqwy6o0F4lVqhM3U1hvWOw4jmNwEimsMIXNC92RopuubY3zTTVRLGjpnDFrevG04+EGRELHq
szQ4W0Urt7zV+VCQoLSl5b8n+gWeajK5+3jB0igHAlmHKTnnYv5muuuHnWHSJL239KUxKBHUWeOQ
tmh9ZL8nD4XC3Zno92c5wGlj1zQnhLaTDGRt5hlxswSneRiKrD+3gzttx3Itj+lilqgG2R8qi2G8
xB4qHG7obaJacA/UrN40pT1GoPQWPD7mQ6xTBS+W2IxZ7tFS6Gzh2tlLAzTU9nHQWRpYliLPfeW0
mxjn2n5oLEieVaxzWK6zcsUK2Ca+ZDMPjRI6KNx9y1rfQUxy6bEJDCDo2ptFQ7BJnNRYBVVq31qm
eeytxY5cvF38PsQMLJ4e9lxInd94TRO2rroHSuucuJdnTkwH70qh8ckXqXndt+3VnEFNS2112CTm
7B06b9IWnylW/iyaCnauaJNpD2j5vW2EHdrlUADX12Qk3KLZzgs5VETjwV9VjQqbhXjLlrXeIGHG
fJW5yiaNk2yfrm533TXjHatXO3T65EmqCHedZSqivlteiSIy/VaV7Kmwquy44YlumW0WLp3HcS3V
TVMxh5C1ZrwsVd1t4ovkaWZQgFfDuHIsd2FdXYqQtrIK6THGo4WGLTBEoVATsaXb6KCJG0qOoNK4
MhO1iEmkjZndkZ10pFN7U/XiZw8TJXV5NuPPL6/yeXHPmRdfY/Cmn+h1+c3wlHzvLSkcpUYaP3E2
gui6oFwfAQaPDM+S23ZQs5OrwOYtVsPbSBWpIGoP9ZvGk3nfFmofQtJ1zjzj88DqXLGjjykjToKR
PZBTAuzL9GjpHYvkAeviWNfml5X5aiRsdzkxCK+u83la6HTy+l2J4+nWZDaPusGzchjQdRG1rhbv
Y958xG50jTp9MCe4uvzDkQifg65CvVd7VHZea+VlsPRKFySVoj663chpqRh2lFX1eF8DhDnSjKM4
6zEdJgqoS6gw3Tmfam+PKZr8QfCGTDZzKKsI9b0Wa0nlxleKPWuov7unZSzW/RIXRiDJWAoso8cC
oesVC/7yTcfNEXBecL2hmV9N40pLWvUaoKXKg8mjLHO6Or8koaFUDIvFc550iOohnMZkO3u9ciD9
DZsAaDOmEGBH7ELDvSgwkcxpGOeNSbWoKMEUm3pIpKLra9b6wuWQ70S/XuwCOQ6lHBO5r0tq0JTb
w7ckV4pJpSy018oENWkMGlNnAyUA99ONPUvwNm7lbkayZf2cxLXAI4nzBvZLdWX2xhVq71L4K9ar
kP0zCPImexxK7VGDmszsM6WTbywKwKWz/LjueUpwSbg9CVsGOWbGYD91AIdJnyE4q1o3sN2xLdR7
j424ObffnNzd5bFxYyzuKx7bd2opixqX7AhU3MN1as4/zHY1N7kpqig2HfoOId7TZEJdSZoFmF26
vE4d9lo/WTfcc/15bYrh1HPG70hjFWGLQn2Xdskc2S0e0SRzFPUGtnRxIKLubGXLs9Etb0rejbRs
03Jfr6q4MycmHN2QAMokKArB6qBft2NFnQnA2fUxYmBnzabjqI/TprZq7zkWy/wMqoxGynCVM4SI
81hmpu+07EwTF8IyvOR7W7pPjmcfkR2UmxJfU1lYHHF9Qgbm3H2r7aUL9XjatnI+OEA2qBpCJrqn
xTHd127hIC1SNaSh2klnvJ/6LBpmN6yK9c5uifBiBL+xcmYhmdqcAXvrFL/I4K18wM+TZbdTL0Im
4CHg77CxuBZzAiymOts7hKo7mffi9eoxn6ygNXWcjfkh6cydu1YPs6m6G/QwAQL33djwvPSyW6GM
DzJtH/t6DPrG3TFU3aTQ+0bmIV4lD4nIwjK1N1OsfQxsCASQy8UWN7WyWq+6DqUNVXOpcdrCKg/1
TomapI9Es6zPuVPtVokXP7Wg3F9S5oCklwpoc+7e2jsajrapYgm7W7pYp+aAKwOnlbHxrOqpBcyV
Zv034LyYO+iNL73Nmhywy6HTauGaAvFRluGbrFDwF7jYYTy1vT74hqp7h8WzH2M0SJanR6U5chWt
IeZXuHgtFS1gWofRv61zviG5ujjg/KT6URltdzVXnthNehNyahyQnLQvk2EcKsB1qZz2ZsqxnsXz
HkRJmDY42k3I5Ex3T0NTb+lMuVZj41Tj0mFiEMypCCS/aZE039q8D5MchYaXhVXd3rAOfXEUHoNu
wqGt2qfKqu9qwQTJU5GvwMrwMfxvnEZjLaDxZYxB7tin2RHb1IZWMpY3htFiRSN6r0xZHA3uRvGK
+sRHefas+GEY+kOhfzcm/SSybINL68aczGOXj0UoUKnYcXmzuKhr1pkfwviZbsfTJQ7s5JTAq4JZ
X91j9jqXC+MvTnRj0MO1qy7QKxX7ymTcJiloltV7xXqICwbbBIcHA1JlN+t5ZBirjgVlPhW9OAu3
5XnhnpWxPRKsEZI7GdlKs69j+v6Re8yb2fz57UQ4E6f8bVsmJ0Pmr5MYb5akztghDAc9X4OUyPc7
JusLZUAZNvE4RLZln2Ea4nNULhPMHhFHI+dbo9CZa6MTIM4uv+HAvy3t4dxTU65qwQRBZ7bGuy8k
TjrLG46YTO/Aao9+78hjWwq8h0xiAXlvUS5vWlM7ztVYB2KCYszc6QaixcmEqhXYyXQnreU+LePQ
yXWyB/D91oaYotEg8HvweJrGCgKLFMzGZsjUXZbi2DS4rmhuIzs3Xw03JoChGL815vjUmzw6lRKv
cCGco6kvDhK0/oc6jZwu4885nff9lO/NxgvnOvsmU+eWldGjbtUuo/fxtTTkcS1cb88y4sHkqdWy
HGTJiWMjfV/kckgl7sbcvlm8fJe4MY9Ltj1a5qVhH3sbR+vvJoupgj55MOWz+diZ2t4qqkvw46O7
KteOTqHcKGuCBMu8H7NaBDE+KDMpz5OsPnLg0nOnb9tZufbs9M1DiBUweNnHJp3fpZdreOuT0lzT
nISGWhytMj3G3nxX2N3dqLLNSy1xqFtxxfn32mRgjW3NfSyTdN5W+kD95ICdZy1IGmJ97fTFqcfR
tY2V9ZkVtj9V8xEv3DVO3JXGIlZPOIWzey2hEVcIo7haV9Zyk9uQ77dIfbxfs+qhyKc5SMmIiApV
SRaMVT19F9Gee8dDuK6pxXKaNFKzS2+9antwcK7gvuD+KPdi6ZxtMpsuTkSj3Q2doz0ul8UgaTdU
+po7LL6jD4RuzAh+9LFm4uP2AFwnytkX5f+zdybLkSNJmn6XORdSABjWKwB3574HtwuETAax7zue
vj+wqmfoIJsukXNtyZKsCIkMKsxgMFNT/RfkF2cWnT2fRrJQzoFBtW7SNmm1LVCM3yh1vaRAlrGl
k0wXuUoX35M0vM2QY39NhBpfpVNF2Sexpwp7Dl/2uihSb/op0q+EGcJgnCI7QB08kX/3vU0pBi5K
x0bkR7Eb+GhZVnL4moajXx/5ESZ5iAUE3ZM0VBMn5FAMVxgLlAM0UKvjsMLUAcH76BU9EqT4s7y+
rmgfHhWJat6KyJ4f8AhFHwWTnwvJrhSwuilXZjsKZq/pNRkDp3S8onYonnwplJ8HSslHAKmAU+kQ
jCBYy74b04dLN1GAawyoumzrm9FwU/FmNouh7MYvm9lTVM6wvAmiF7syYas0cwc9oh1d2uqCfByl
aSNuAQh3o9jSTwD8W/j2DTRjZPvlhotjSnIROa2kiq1CmYSNvR/OtV6FLTzpBu8I39L7NPdH9DB6
86TXB+slRA9xC1RtvAuSTnMsC4rVoKXjL7lrATOCuQvAjXnFBGrKaQcOAJxKy6NGzbsTa9G7GKLm
DePPZ7PV28uI8sFGGZLqrss0uXO0oumR7k+K42nukttap7JaDhFVGQqr3lwrimsWeu4m9FJk8IXM
RBrQlaSCqpvza05zEI6/bQ/Ho9Sku7Jp2X/k2dyaVlWeVkWd8wGxtVWB7GmFclFQdN+O1N1ubHlO
TqNW34FMuKY3JG7CbCYPRuS42cjAerzRyvNNT7b9MDYjMkRwaTdq0+aIc+ic/3qQUlGPpn7TUkP1
VEGtqccE+6oCIXzuF6Z0gXo8SFazB7/o6Ij0cYL26aU6DfTMci041epx4OwY/OU0AXLhQBvuLqJG
CFT7lPjUD7X4Wi7M56pWqy0FoGYbJEa6I3eyXcnUM1i4BQd7hwb2hdybRcQKaLhsJ2iWnkBotm/t
NoFb2nRF8zYrPjoLQVdn28ocukurlDOuawbk/G5Wu10/2DNJP+kbd3xT281aU7ekBWD3HAyN2WgA
JWvnfj1qJw0MqRMtKVMIpdWMwrwRlkm/zXBQO8Jhol9QyrFP7q/W2h3APrX09FHMLi3DbKD6NtuX
WBtDwy4naSJjbKeLMYFfPwGCfVQaJTtK+ijEum5ACKFt9fOITh0/UzIuSr8xPXzhKVMCBUeEOy5U
519zDmSn7BRKCbY6AS61Aln12a99rhJF6iuPthEb4SO+75DMMX1BOtI0FnL8v9pQqZSKXuQm6C2O
1kRCf4bmWFvJF0ZlNu3uX0mWxNiiUagoY2wznTAiljuxxkcXBc/wPvCxgtl+gIX+F5T3f1QNGN3/
DMr7Be5+hcn7+Bv/jckTcDd0iLWQD4CI6QbAO1jr7WJEav2l2cIEAQJ4TDNkGyTUf2gdkpD/QtAO
VVgYH9zG9U+8Dklof/F3LHRO//NDjf8vTB4u6YqMG7oiQz/BfAc41ie4FdjqXtMG6NJzlstPTbqU
pHDou2vlkZrJp5n5Biq3T6YCUbbEUtC9YMQmZfJVrEmWMbSsErHBsKrxEh/X7F41ra1IMDfvcBi6
TWIcf/U6nA+A9L6AypbIxFRUQIxMndgfpTUKUmM1EpskoGpe6NlSeBAHgnxA0/bwjUsUwQBx7pJN
da1Pr/RwxEubKEPdRxddDuJhqGrprtSkJIJ93nS7YjQptYYp24eeJg+I1l+HYxccYJt+wSSuHmSF
Fcy0rhVJwYNEunULUw0kQn+eHBI0+nZSgXR++Ozqxnq4UOEiA4scsemHoODOrJ9Ji2HRz2tmpVv+
n0XzKcrq1Q0pAg/WwKIZXEDrXuMW55JLy9HVdwr/xqhi2Cqu6lD2dlvPuubK6mavNMtOaMsf/5lU
mqGZfCIGaEib9wvQ1uJz/vy5xFiV5JGfi81IQ+JEUtP0ouQMdCgN5ZufR76eXmi2CkbF4HZ1S+dj
XzECNdEE5NMxXjVg/pwqUVk3bXsIKSsWjPEeKpc4psl9niWrgfBd0wLlDk0tTqgZi6Ux9sGyTOGM
A1Q3NY4Whn6+0/ouDHdlJLRXwbVjxkHNF+Uz+EDcax1TttoeNKXskyMOA242oxX6+Mr4CH9cJ31V
odpPH027xPMzCSD2lLSnalraNN20RtE5mlSzOa3TiFYl98uU5C5Hvei6EzG4GW2aZMqncZ+kcBtS
1TrPJmbmOE5K3U2ga19Yyx3L1s/gawXcCSs5itBmq0wX9tCoAO8ye80DLzj9MocWlEjd46CC1qXU
pkfR8u9dmUSNfRTWYxnfIgNcUswZKuCbVlVxj+N2aN/7Vef7INC6wAbqoui04eCYgNSQIin+O8tn
DXjAgPLFnLXA8sO0lJMN8kQo2klZKd1bimUUHnCC0auDvIl3raZFNcgpK2i2M+IrqitnNYlMBTDN
iXX6wE7gGwhIDVOcOrTyxeMYYtsALTxqj8cszTr8yiXpPJ3NIqER3FpvWjGWyiXSGdz88etsVfSM
fVCbIZL79GM6WTqPNMWqdlDrKfoMRmq92XJMqXNn2qN1GuAhZHu2OTX+VhJWJQM2btMXEQsqy3XW
z9M2j0ZgPQllgpmSDnQ9uka5tGC4lSu1ViPfMYzJuqoQ2LiiIWpe1zjUvep8I4WbQly6sfsQy9gB
gzbdiRJoVsDejLn3hDQ17+EoEPjQdVRkqNfBCsSiMRzuEqRmUAM3hhkFltC0LIc0CO2tvlTTvzk/
qeoOSl89RVreZm4TqiGIHcnCxhRj8b8legoXgUbbyOGDhUYSYuZmbkozCEjA2yB90uwc169O8FG7
A8rd74lRT+fU+/2/g6Bsrsi2Z66u0RjUrmp2/eUwlfkDsD628aAMgstICKwLzTyxrhsg+LMjcihh
gAKk/pY2UvUGWDMqqWwPY0EnV6oxPjSk8GGuRj/2MrkpesfCXi90NKVOLwCktQnXdKvF3KOPwLWh
ZnStYoAIN1FMw4UIcL13se/obmsV/K8XqHLzy4Klf1x3BgRANTWNAPMGWef0kXEniaYMkpUU9fL1
FGYdqiNxXYJsxd0hdOZZgi6UsNAvMZVDOrBKTQnmVUq5RkPlpIPCqYg3U9F6+bSwM/lcoo/2rJYC
ijfLzLpEUj+njdW2A2wyM5WfDRtDGASFcAqEmFRqN7bf8136JZwnepLGSztP9FNseDgL+kOJL3O/
nH6xpMBBB6ECZSWYhpGi00SVCHuqmG6QwjTFXPtvGvYQhdoRr4Gr8rRAv2g3nft6pqWw+UT7OPVW
Rn9uanUvYsXcZDkQcQBidfY7RzIHXcFYJKzbCXwIk4OGPBorlWocaVWcneqKhv2WpcWpjtEDHzed
4rJKuNbmIgMkg1wXPZehyVwK1PQycGeuQk+Zp6Rz1bAsnsWABC+rVO+v8P/SRsQJrOq3LEugf6HZ
AhadJGU80zuU8c+ipGobJw25oG3NyJyTbVMFtrYZUPOTN5Xh6/ie9DCsHCiM+niNMwnqNVFXTHSD
srLy0YVudOvEbyCKObNe1WilcV/Qdtpc1fOZArv8nvtSp7ozFmO3YaPJFNcaIYeujx0TYE8FR+ZN
WMT1fL7w2K5mKVRVfBqVFNfdvLkE9RKXG10BUE6tgrbvUlLWqZegaxUfyTiMDC71tFEcaYB+AS/K
GBl7gaGVjTuz97GaqdTc6ib4DmTwW/7zXM5lY2dQLWMbrA1JgnmnjP1OtQOwOFor/MENpgKO6BCo
YQuTq8MgE1EWTqDGLFGFm2jAyWDoUY3ZWolpDpskkruKAow13GkJNL+pCdPhxqjLiLKVr6viFKnq
cKAvOY1A+PswtY5yjaaTJ+ZRvxrVAaHk0hyFvgnlhNvfnEfgKJSCh99meqFKp0qn6rWT4bw2e6gm
SeexUpe/SDADbWOFfX8BY1syNqi9p9YGogPgSiwUbXmTotNJe2Ep5bncgVGeMmRkZs50aDEgJgM9
pXSJrWy6KYtYbe+W7tTgcXCKB32sRvOIzshow8z0mTApx15zG6rIILi0CPzB4fvSC5cvp5uRtAr9
/phCk5A2QKKE7IBUxAZXsdv4nG01tilxgefRJhWCJezMW8UskQa0e1+/BeGlASr21ZzUFO6ph0ub
bThIj+o6P0JN6/jMsvrhvWwSE6x8FmMYio9nzg0atZ52Z0a11pykih1q3MizpTHF2BYbXFN94G6e
Im+oGo9tC6/jTAqlpmAnQwFsYaaJs0pgrUnvx2yTbQ3y+fkjq/rfiyoXVe5T//NF9f53/nvufqcv
n+ljH3/nv6+q9l+WbBiCdjwyeegekpD+56pqir+EZmpCs0l9yUY/XVUV/S/D5P5qc+VgNYNJ+b/s
MRnOmYVYgG3L/CVD1VTzT26qYp+QpOuGziXaUCGvkQ4rJK37ubeWtFywwa173vbcOzr3lv/fOs7m
eLvduY7rbFx+4xx5R96nefrm2rqfiH+Nu0rEQeKM0pxMvof5oiK/1uH1zz//w/7p/90bvwZY3Yvl
PO0yqSDA/eXsZM7bc+RcRc5l4FyEzsXV792vk/fHt5Pbn6NqK0WH9XSupVRmtnE9Q1Dce66c++vC
uYMC5Dzym9ffZ1Sdlt//3m2eHl4uTu8vzl5+vd/+On27HpwDz/GhXv7D6K3VZVUdtVbVl+conMf7
68wpnOf7x/vT19+U65xH/vecObNz93p5c3z5fHccOMc3ztXxzc3x2cXNzZl7sTnb3Rzvbm5Oll9t
Tk42p8+3F2fuye2J+3R74d7enl5euyfvp7cXJ9fe6en7gbf3IVj/0/OvroQFWKmyobLP878uU8nz
v77e/b4KnDtKDTz6ze+7iOenTcYvIdg7N7vfd78Z0t24vOEH/suH0rl6Cp33l6eL97enl+vQOXm5
Zsafrt6Z8evb9/v3N1JN/rm/fr+vWCSP12dnTy9vp++3oXP9dmBMYpnzn8a0unSjhzGmdFJ9j0C8
geu399PXy4ywrze/A+fmgkfOnbOnk/uXq5eLo58X5vI5/RR7+Rw/VaTaQaNIPzGfknFUGQ+R/Bwk
VxG9GlC7TiHf/xxNX17PT+GW6/GncJZBzVrqCHf+fP54fXJ0/nz5fPr4uNvdnZ4/Bs7m7OZsszs5
29zcXN5cbi+XFXZyfXt9eru5ODkwcvW7Z6GoZ5gwZdng1txHw5IjQHCxD3gl8Drrrg4zWPJnXSOO
Mmtweu29MrPNIJLneXyZrJmr5Uve32j9g6bhjKOdSPPLlPwa6H90d7GpXvw8VyvloH9vVP8uR1JH
o1q42qjmsK4Ak4Y+UsRgevUHE/WGhNbrdGvZgVO3aF1Yp0p7oJr17f74Key60ITQbS6bQHf5wu5e
kSBzbiLn9fXq5ezq5enq4u1Wdu7fDn3W+1URhkpVhMuhTT1vOdy+cJUldSlIVrNXVEHjmUo0I1Gc
DYE3tf3898/zukzb5yVomuA3BWVDVV/0f9bU3lKPoI1OqumpzWhsQ+qnD8OcBnht6YZ1Wvht7FWJ
BTsS7aC/45x+gvPzA6wH+/EAhgJDnIOfY/7LFiYi2e5jy0urdr7V56CN3YnCCID7Ofv1cyyq518H
a6vUgEk2TDLf/e+tlS2zQvHD8ua5rD7AZl4zTOKl1wb1puwwSPk53vr0Xsam4ytIpd1igtdFZ7Po
8k6rTdMDwaxf2o3ub/CdSA98Gt/NIIVlxUJrCRTlWkizryGBUBnGZBYopAfU5CVvl64sYrS7Px8P
7GhqzFTrbGM9f2YXIqZRADuAmWdQUAKDNDRz6/5hFAZiqTjVIUZlmMa6+NjoIYYwfie8rqmjXWLN
yIsghPKnY7E0GAMqHHOaHUsrZH8tBMDQhtAwIeVUskxNMKeqFtqHnD2/bKsmYRR6mhYNAAS0Fmmt
z1u8jYZiRvlt9KY6Ro83gZdjulXTHnWdfxybzSaVsofCaqFAmy7qr0f0SzZSZWyVsTtSQC2DLt7o
4/yCNJZHhRh4Xz8CEVF+jfHVz/P+ZR2tHnX580+nkdEArtYXUBoEY/skrBTbpZZPaSHgevYPQgkZ
cj+pIKYyyzn8KZSs+AKkPKFEHhfb1hKPwgJtGMWwT36O9OUTXAal8arF0uZC6HQ/EtfxLBUF8kM+
TrXnFPPkM4md8MCS/bKxEIXFyuXAXvQqxGrqCh9E9lhRaoms3gS4Ew3bdOjVC2OC4V3iAHL886jW
8egkcd2R2ci4jlAQWuWtfSjgNizKUkEVI7iF9UygbVV9OCmgDfwc6ssKXsdazWDUSghdKPXkKWf1
lX7Z3efn9aP9pgHHdtoHTDnup6v5InyZ36Mr+8Tf1N4hY50Po9HPh9T6EVYp4TBiVpgOPEJxL27l
G/NSuyjejV1wIq4HsBVXFnjkX/JVDCrhuDkSl+JOO7DHrpcRtFMh0PSw0bsDZ7S0Uj8vWCnWS7lt
2sHDnlZyFGuubymly48/z7X2TRjw1ewHgjuvrKyTnKAUvgJddvK0MDsGmTF4U688WqDmKBxDpK8B
KiXwBX4JZdiNdAk6+5eZQeYrfRVI9uyY0Cvt6nEeth2mMkp4mtbDUaY1Xiadq5QqFRkgACRKEb/Y
kC4nxBeHJ0V5GvHD8stjBcvwWX5TmVVZejAR5kKPdmOCgEqit6ItKa2mWx1Y5YH94Jtx0wQ2NNpO
GDBZ5uoFF7Fmp7PPcLNitl/HJNCeiyzdHJhd3tHnVcQ7JKvSBKU2UzX5xf47jBUDtRRAJZ42ZTIW
Gf01JJXxgDfvNyMhCAc/UiSGzrawHwQmQN1IWjN4wNsnx0Zy0ElbK/4HQ2G+lKW+wbm/wAQ+L0e8
q3TfVOMBflojznT6uvSqOuvALrMcgesJUxBflKl9CKGurwTwDA0lrPrBG5NkEetPgcnQFzsf0YPY
FShjuMk0qge8/Zat/0tQqvnMH/OIrOT+0PwgK1IY4YPXN1ZxYtb1S4WAVuTOqQRBoqlAqSloXHip
3yl/vgothUakAjSCrHht5aiLTMqzJGdWdQHHFo06DwiS+odJ4bIM2UtAPjBIuvWrdydQD5bnWupR
IgnMbayn3YnCAX9APFZZHxFLGG0pjZkqY6HZtD+PUoqXV9FkgxdrqqDLQceywuXkqh8m6yTxJ/pY
yZhtGwN9XGqf+NcPRfOE9d6R1qPArk2D6cRpdlcO2C5rygGpWWXZMNevGU0ocmOyY1XRV7MQqB04
Jk5LT6HXDFywrfNXfVTKyzoCIuH4iX9jYO9yNCsCqZdcCZrrZgRt7cpGqtJMmtX875+3h+WMXj0R
Aqc6HxPZreDT3Z8wwLUGbBQk3MB8QS+YBEp9qh3uaFUlBz7fQ6GWP/+U/oSKPSxQtM7DF7qBrFkU
43WsYUCA1L/f9Aeira94lEC51iPdZLMeSBxWZ5deWkFJ96zz+siCPoJ9qNNGExI1Bh0s+F3R2Szk
I9idNzQ2RvcPZ1WRZS6yFHY5PMnoV7OKnEZtoeRReZgVzoHbssDije0XvrnF6aRWDoz1y6rnq1JR
MJQFGmTcuVY3PBlNIpHSUfPQ27tMpfaxFDTyfHN6pmssH9gvvmxVimLSbQc9xb/ZIFdrWJJo7NWW
mcDfMduNPMGZy7u5Ozbapr9pYGVznA3pDqsga/vzrH7ZmT8iL2kR0yuD0thfQKkEk75u7MQzJnqc
qlSe1V0ZuHMZPqPIcpQXeXDgPS7vae/rICIJu0lOskA11id0JJqRGrvBtljVWMBjkQOCuvgzI0vd
WO7KC1CKT1CQcFmrS1lGqwgv55m2lRLr4iyzorS5QRVSqi4n5CikA1ndMk2fBkU4czlkuGfaANpk
eZVG5zpKilZbIyVfls3fEYTBHT0+GutoSomXn1/ZagKXWDq4ug88DQS29bbfc/3wRQJJvm0j5dqP
S/8umtF1/fMoaJNpLEZSHXPdp/Bnms4lmiKeQA5sNyth/FILER44o7/MGyvBWj4zm0Aye8r+8ivK
eZAWdjtwkiQyt5lo8geoemW6HYboUOXvy8QJ8g8TLJKp0YGhGbwfrIJsAEoI2Q4xxzY2echy0QH1
D5zK6zuGQd8J8UKAegqHkk76th9mAtmbVj1hIgpHsHcNIxy3INZDin7y5Kc3MrB5oCF5Nc3GZTnU
+dNcooCMXkw3xRvcKGDGqBHErucM44VXMFp5/NvKkTNGczkfNiGMePyCtEjFQ2CEGd+c4irYIB2P
Pfb1z8tgtQ3+ezDLTRTII1cJY7WwjcmueoSUsUxTdeUaqoZFFh8aU++1ciU9Kxw7+p8lvoRUkAln
Z7BlsSh1r0K2ktWjMpxnnqpb1WaI8bwByl0cWN/K8hr2PlnCGAplQsQcSeHXZpoJBAWEVmHvVyM0
W6iowcVgxUh79NV8ogxWeVvhPUYvOgq2TTeGm9ZqRkdBjmNnVk1whFSV8vDzZH9doEuSTLavGeqS
dK3OnMxqtSiLYfPa6CkdRbE+bGOpFgdG/m0UKt8KFxh8cNfrEz5wlGUVUeJaj26xmwivhhim55+P
hd1jqWJolGM/PCk+ZSZSAx1Y1BpK/JEK7aSTuh3U1/wfrBUybFVdvjUVdPL+t5aEhS6lpZ2SXvco
uoyD6gFZmf7JWBgJFSYCaesja0a/sSJ9TPnYlPS9EPKwQeADfeifp2x1Fn8sfKQxNd6MDVj6w0z9
05RxYGImtoRJm0K6xssHClw0A9xow3ZH7S85NiOYMT8H/boDKwpnJHUC8rrlgrY/g3PUog/OYelZ
FgaESjLKR1oCfxhkVXb3c6ivCw95UZJHEh1GSbl0P1QC8kJXbVjKlFG5ESk5AljxnCal93Ocr0Ni
LaC7plB+0yibrzYQNJc0sGhUYHO4G4/lQPaP0VsTqcbG1ltV/P453NfXptLrQrlcUIUUgNr3h5Uq
tdFwWhOugMJTs0vo22mYIIWUaKftcBpEd41Xu/vTsMvZyZFmci8zONL2w8YImIA2TCGZysgibgwF
gfgdvptw3rp6QvOYPSv2giyrD1R3V7cAlik7p8VqRAmQyf04/z4t07FW+naUQ4mdcvBPw8LMjhMz
QGlpnCY3yBGnltJEugCNFXv4Uw4Hxv317S7hkY9l86JXtK5Y2nEbAwZXfXdM86A+q+GM/T1WpQEH
NmbyD2yWX88/CkkyBCqbSoyMcu3+LAMkqUcoxXhbAsjtHXxjw8XoQYkRWcwEdedStXrlwAL++qEQ
FIElg3NwudmvzgGrl5FvN3zfRZFR2khdAmwzjscDUb5MJPL9qkyyytHNtqYsf/7pPQbdqOkdZEtU
dmYZdZP4PqW9d6RWCHr+vFS/jIdlgl6ySSGSJha9sf1IUtN1dR36FnJFYbi1ZvowvpIMB8bz5Ttc
ogCTZV2SuJL170cJgqIqJASgXRwQ8hsVJuFzRS7xpEA4XHTLJly+2Jbufh7bl1kkKgcclcalDUiG
tB8VfoIN2hfh+cQf85McMLLT9EoCib4Otj+HWjaSvYyFyaM3YAGnpwWkru18DLR0tRlkohviDotA
gDr210aXStHkxImQg3NusrDI2rgNUAUSPeqiB9L1b14k91SFxGspKX+ptcjtxE/tet1VhdI8Ngg4
nFathZ/yzwM9FGa1XhLQnNEs1SiABflwM/RaCdI0bbI/3UkWBBaJEMcE/ZYviXo7N2MRh6DzR5L5
d5Hp4twIJ/sGmm11YERfthFCUSxWdHPJuWT7y7empSH7M1h/u/Zxb5RT8dwWor32cYwwHMlmP/l5
Dr9Zl8vBwOpkrSzlz/11mTZaTTcx1V0xkBRJJaa/0P6z9r6oLO3l51jfvS/2Eh3AB/+Q7O3HmqA8
Z4WFYlsYd+VJl0jFuapFf3ylZw5txsLaoxf64S30eb+Kpz7PJG7hsG/lpNpImmRnm4DCuwzyF+b1
gQn8+spY54h3U8XVkA4Xq/O10kwY83mlualRb5Qm77aDFQDpBQUuxvQP+xZYsxCNeKpCb5GS7up1
AVTuVEDzmjvMKJidjWFgZrtIxj79wEr8uksSSFDvZy/n9rMul2oZ5pT4L2su3Thta/di+oW1cHWj
Ua84NuZJehClbd38vEC+LkaCUpSBZqWTAK5vkRnlgz6H4UrKIBL0G2LENOGrl4CL9VkqggOv7rtw
hszHvbxALlKrPXnUatAfpKCQvI3+NE5U1APyUbk0MywDfx7Z16WPnxMQBsVeCv0k0vtLX4nKBM2B
SXODoR+2pZoPDkpHf75T7UdZnuLzUZ2IPEzRVXYzlJuxIdcr7WmqJFRKqk6Vjn4e0nezx+nCWMid
2edXuy+5x6ROaq9hB2IizRS3tYlRuImWWW3p7YH5+zYY2Y7JrUCAB1ltHXixgP3oGFkofH2rtakM
U0yTzlToNAe2+28+aMFuyPV6adxRrdufxNmfkHyLCaWYXXMdzgL0jpXIyJSmE2LpefbHhyW2DUCR
yK+A0uAHsB+vs/taREWjoQnWmnd9JgdHtpkV3s9v65sFyD2A7xi3Nc739afVKHZZDIDdcfLVoJ/E
qXqcdXF8/Q+i0EsD6ELHyV5nOWPYolFmsj1lJoq3SYOyhDLM04HF8N1YyCu4z5P1gpBe3aTkumuw
yIk0F8JFgze1aSH0i+ahdCDON3sguntMFlsgLY0PhOCnzwk/siBA+F1zczTw4lwoWx0jdZriAKya
EiXzTKkOvKZv1jkhBTk9q3wZ4v5iQK6x0uHAaW6JRu9Gwv8cDpB0F+Xoef78qr6LxC7LB0wVEjzS
KhKkCbzsKcG7ATybbDva+iQh84ttojPjIv70c7TvXtnnaKut1tDUOR5GTbi6ZBX0upII6RzIgP8g
Ct59ZGkgNkHI7M+eXBs4cU8IGCtprG5HetWnaRU3B46Nb8ayrAfcY1gUZGrrvRyiZpq0SEEhhJ1u
2n7QTuiHKQcO4G+2IaLYBJKXVGld5BNSULVKv+h/I5twrCklrnXIM9z7otDPw6bPDwBPvx0VF0m4
6nDjqRTsz11uJAbkpGVU0oSSsRWEUHnG7MCh8V0U+PcUruhFk3euonQFpiZgkFkHo6ke90GCzGlu
Jd4frwMqtRQVP4oPmrlaB/EYx5Pfsw4QbETxSZLU49qIwgMz9s0XRBTs37hpkSmtD8Cwrk3E99FY
R3Us/hXIsdXt6ilKw18p5nLSgVX33Xr4HG216bGfzo2Wy0hUtoH5BmCo3HQG8kBJ1YCLgrbWH5jE
5QfuXyPZxznbqTDAAuf6v78g1M6skR7nky2tRPJwJDfO8iwLPDseig0SZjbiLdlY9F4dD626+fkN
frP1ahpi0UtJGBjdep0kWMlYVcxozXowfUxYghA041CICBU3RW+OKIsgzyyZpXXI4+i7JUrVEeYa
uyIIu9Xi4Z4etnGtCtz19Ox9bNVxRtM3+kPczpLJL9BZALSUBJesZn96kVqttTrEA7uaFMmjLdh7
jeUfkmn4djCfoix//ukIs6CqJRgagq4eiu6EQo5/FFmIfP78tr77EsgBYVQBIgdhsloq8KFrCSiL
cDmmmtyV58bUAOpW8m9AHWDlfo723doApksXmosy16vVyRX1qalXAdH0Udjo6vC6YIwO9nkwlKgR
GvZlP8jBgc4tvaUlEdv7INjsTcrtMMBov7O57M9ly3VEnRO1Bz5RtXelgpPQUSui9gzguEBysNSR
28jVRnoSeYHnPRrD4Eym0tpk0hyb28Qmc3DMoo1uglhMttNosGIRB9eQ36l1a3A7EWS3SelXwjFw
aG3c1sDgaUudtC1diPzhrU+qiAFW2xanVgll2Q2Q00FuwzB0msjSqP5SK715ypBSQDEtKKEBd22h
bgNz9kHbw8P/W+MvnyelNlsYoJpx4aS80NDTgjIBfdeZbY8wbTHdoWqmHNfhAiUu9KA4kWPZ/G1L
NiLymfDbXVL58RmKlwE9bOHbgRs2enwJkDrL3aAa0qNaGpJg01ay8VpotDqdrgOo4LRNUpxB3q3g
pkeVhE9MbaqQaOM4eMLemnNODxrG1MixOJ0MjGZPBr+z6JP2vQVhdYqLhyTEMYU58rs7Oi7JU9e3
fupk3PwTJ0BR+6YryniCWUIlw8FlLHrUsaaEqa4axbRV5rF5CxSpiB19aJI720rFdJznrYWPx5xf
446DY0sWSdpdL4oIlam0jU670jALN+7NvnYqGP5HabD4/akKCpFQg1sMFuSykq70Zo4fA4U6otuG
hYVlpIEok2vGi9+htJirw2SRhvO5MbJqZyJ4XkI9EMPsDCPdbYje5XCEnUg9OlaoiWETGGH0NClG
+ITQKurQdTOq+rGUWGz5HVjf3w2o/zPKv0za1GDbIevVWCMfPgdnyNK22UbEpvUSY3mqOklAxcBt
F+EaF/82aOutlravZjngapVFifbQ11P9MkyNfo7qo/FcgeI0Twukbgen680KtdMOm+PMNtCCRA6j
uQl8JL1dVfOr2FURhcHb1jCRmIJEPqPZPfWZtembUhzr0RySY1J+BzcqCwp3GDVMtSsSSxw3MJtf
E3VMr2wMmN66MLUfkI6JR3cGZHAalHX2rJRa8wBqTPoV4Sf6N1U/XML8ubBi16CaW21Ms5ePw0ij
xmREvTZttC7XgJYK5A7cPOzlyxarX8NtKH3cIYbX6/D17fYKD4vSdKldoW2HUFxDTyY00lPBAnoP
0QvxvTGQGtw3MRLibSUiuO25Ad31kz094ofT4XrRdOitQ7UeSifVrHZwQ7NSNypOX9kWpaAg3hbU
kPAD7kOEdjlxh+00S82O9E5a6E6JmVOEw9XdHTRtvs/SvjoNaNdEGwy/tLfJ7BHyN5XRTI4Mu682
tRh1362pbWBDifUMavxBDWU6tOfuRKZf+0C7dta3eS+k8wqlkWcJweD2mJtTfir7UYkJBuIB15Fl
pdq28dvgOJmrOEYjmA4zbRO5S7YSSPb+eFC5cW/nZk7PG7PXf+OBPd4YVT4biHz1NXo0TAEKKllb
yx7mD+mdVGH4LKG2dKkOWNViC5X1weLU3Bpum0bW86yM1UUW8z1Sss0CewM+r9C3Wa1kJ70YR9Mt
G2myN5FQ2aiE+eFFhAFw7UQF6gueQrcOmgv3dOZO7/VXqlVDje3oPN5zCBnmrmumHs9YRcrHrSKp
OlIuajbm29FK4iuUyCzZGzpdv+sUtPu9Ukxh44xt3V00c5aNvJAG969SNQPNTRKpQb2Tj15xh3IG
HzhklSJ7VtXib4SM/FvU6hYSbZglP3VN01zNogyuC0Sin1U6Xe9YPlTsGmPa0eJWstRj4SS4KKYN
LtaR5ue/o4hUC6PWOQ0vKxk2FminabqNF69wyIBx8Dfqe9k7rhzW5I2kTf2RMi2yMmNo2Iy77e/V
tvsv5s5kuW0my8KvUlF7VGAeIrp6QZAgqZHWbG0QtgbMUyIxPn1/kP/qsmi31O5VR/21cFgWyEQO
N+8993ztSWRh+wFGdkxvzKa1v5HgapIABsxwgdJVew3HorxU8MMeN+40Vd+GhkW96rLW+O5hVzju
Ouo69SobsvwRatGgIuT2Fk9JKk3rxAABfCKTpHsyQoiTq3pWxu+I5Uc18BjvcwvD6JChK5i1Ni1P
gV1wydmEo+B3apECjsRVvCHb6kXSf4nTUPmCJlD5NqnzcLFUfR6HCnIGxGJDuytxteiQ8SUdOhd7
xi51TEYECLE1YgeK2wNKtxyr9hOjLLonkg3yZhg7Jpvtlv21CtHuKY4NToRxAFaz8nKt+RbZ/cTW
mIacJBYQCY7mEqs8epji0u9VzP18qjThXTOrXqme4ojAObyVMiu+GCpkJ8z+W6Nc12Nep34GTfkg
zFY+90YZ7sdRtk+xyMLc70peHPONyYtxDP4GHGz2dwAPFlYvrTbeRb2Rfq1zuxaBwUlU+k5EsKmM
wn70chgg2AnWGFsYnVkT8RpK/6hlCTZ9o6LaG9YVfoCobfOzzME2Hu7wgPXOVA2C0XGG1iUnl2W3
GWYU9cqTSgJ/BH16uFIbdj5MO/B2xWXTGbCy4ZOugDpkcWDlYD/4uDiinQzxYsGtjnU5r6elzSUA
B44btYsZSL8CPcVTvaTX48C0a6wj2N+tu9CdrWlnY/txrSsE9ZtIiSuAiHThzTS4VrjRhEMYGSuj
aftHLHf4FsKNq4X0VTgtxgijV7Hpmu5924Yu0yCKPbEGcs8XMOnQAmSQ9IDgTeIRjFQar7sds9l5
blElirUScRljWFpvBHs/uE9wrvX7phmxru2n9JFirLhU2mh+Goeqho2n4XBD5a+vVrR5htqWcz89
b0ol7HxcRzJlJaY4vgjNhBBI1zsMS0LMD71AT2wILnNdw16p4lFd90KBHqNjn5muFLNSvncy17/X
Uqu6dZsJMhBqM7psOrl5r9LThu+jhJm8tbN+YB7ihUj7Tp6NpF5C4kp3nRDwwUdErSKTJ93LTAdb
4iZTgqyvquqrR34yWbMWEC6m6Gtrb6XaVPP2VhUq+iGLcqVah3SzpafgXSZQynbFBDEnF95CpdTV
HSrVGTQlSSA8smXGotFmtHDgOask3I1QomCbT1XlrhDvGA7CvtK4T3tL7QLFnKsIjILdRofBNUYw
FpaRDw0mpYmXbXtkDuYaX3MPO0fA6oVD3aXNrRPq5y1fPE/V9LTDLBWPTJyn0rjzE7yYvSsXmBZM
pkGWzsPYFNGNk41i8NEoiCwCXCDsaI+QSJnvXEU09qVEpTfv67KZ8xOnzOceYlpHhOEnhO75qZLb
FYYgHcSpLZSOKfsSGzE24ile3evIUBX1pCfe1k+swsrksxkTaALHFArWWwWXgxwzkaKDKI6b6rQd
Ojeh4wUlmhduFDVRo3Xc1z0Msoz+7a8R/Z3huEPN1NQQ8oxw8k6QmxftmdAmgj+2FLO7zolxutOx
h5/xxZCcleoqQVwuNvxuIw2mKhq8W+gKNFcMVu96u4FtgjISYU/oDwjh0uuqjkRx6w56xlvVHDWL
7p3OHTGGcRJXfUhLbMVU1gpu8RygFtcGftJy963Z9LhRFzGEPziwSM0zUGS4y3OWaviPZ8LCaLgo
8N7nQLCCxOHI3IqCvfoGC068YLsZqMYJljaiB+Im8fadmsTpbzUtm+eDGVOLrvdRPtY0oAx08CaQ
JEon7l/cMMRBHIjSUAaNoRSwjwYZK3cOeNj8siH1hWW4iDprXtu1FaonJIwXOESH4/ujrFFIFsRF
XF1wnMXrL/atKRJ31QDbZRN1iGBv3MiAyEgXAdZnTR7ijA+3rTYbgPG9wo4AbPGh7TSWV0/yIAuM
cBZEe7a1XMpauZjs12PEg3l9yb6GrkpI5TkhgBONCKO9qNWyZ/2ouoUVcg/6Yz6VIXn2V3IQpAAN
ADP6N7sshXte2YXsr2o3t4ytFJDRiRzbpr+jcOgsIcBQ5NP9pMketL3jdKG4xDkaXcyqUdIKb6A8
Flz7vKSSz2rmZoRrUlg5WXsrxiOXThW/rIx8X/VJP+/1VLF0zi2tLSaIYk2ZB0kcZ+mZ18YJia8h
dfqDpo6VWEnb7L46Pc20l4ZAL7IyhFC7Z9p4rXLjWn1/P6Y627TrDGazNl1RQFnKZ+8KJZZWbgzY
MpVPusKMN40K42LbNbEGIcKUDrcKz7SEGsyjGCHbL+rPeEMusakJ6+DfOK+Y7mrhxdgqhHj9NBu3
4dgnuCIR2U9BB14GNI9eOMZa6uBeTpF+0OSrFgasC4BkoAXaJu31G8lLLAO8sgptHYLlU79rXm7a
Owf+jYGNj5QOQMhmrPIvU+tqYjVZrSzOs9QNk3OutoQTVjKU484enU6cc5SH+eWY4ad3wwsp9HsR
6T30BCCk7lOtunoSeHRJJPuoyxbjK2MwlEAOon4NrbF90Jx5rlahIjpnb09WVKzUSAeg0UdDdOV5
MQDSCAaI8BvVGHIM55qs8gEHY+/QIb44QfZoSB8/fW5SFJsU7dCWiKOwHRq5ttYu7nMrtYRvtO5s
AiRctNLOC6SgaSWXFSt2xEG/bvxqnPrv45SV3gHnsjb8nrBdx8ANc8M9bfvJze7HjIQGLBJ1Ks9i
A2rbRc8nni8UUx+G8wJHLW6eXi4AaRDP4itmxnQn7Wp1ZN63Q23a+MJZTip45mg4xHVzVNxhW6/U
j3PajC/JOFiAJMqQ51w5kZxCn0YPrdgUGsBcxxUzGxbxjzvddnj8Nq8TVJws2iXSa7WDrebFHdnu
ytmMnRoezLrknp50Zbjp6pTmZEYqfY1YSt4mrVLXCGIszsQKQGvHQThl7mlO/lWegpzg6p6jIz+B
Dob1UzZa3ZltCWysZFu65aaxcFyDBVjqr3LQaCggucCJ0DKQT1YfuVzCWmc8pA49HKyaHOfxys5C
i2oWXvsBv4/+Dl2JrAeut9W8nbsxv9UMPZ43Bf5qhY+PYouzpCXNsymNKmNT9ZXeblvahTXsIrO8
27YKiwZ5OYjtjegz53UW6Rab8Krednbdn1Xd4jldexBJOZSLYTVrQ9huwC41ymrM0uzUKROR4K7u
ZcMm0fEW0Jpe/W60SQnSNV3Wt1AbHPbc1PGSAPnftE7CwblBfkEGgbbr8EoCBSrxtx904afN1D/Z
g2Y/j05U5r7Sj/NVLYuJ/JqqNeeOwETbB0Bp3UuRglJyLNpOmrHQZl8mevIN+8CqDZqkH90t98my
vhCKWuPKt2gTolWYJ9Oz47T0dflGEkL3UWwr+2bNhXWme+Ew+96IA/XGUtP+muxIo21MrMauc9hN
8HX1ORn9gRLIHd59mLSVA01s64HWja/C9RwwdQMATB8QHdAKzajV1wbOjbkZNer5/jSoct6likZJ
UhFp/cKLy7FLm5Sq97GiiB6BGCkkBUwBuhPrp/RBSwqMH3HK59CMvLp8rFotM4K6V6YQR9Be+TqU
c6rEOFFmGsRFC1XGZjIioo+UC2Lnt22pYdk49hpDPLYm1d2yqr87RloVIBjCeON1Y/HS6gkKh77q
HjB+7RwfRRP4kclQCMpjrgu3uDcM2crFOdRctziTY1s22smNmghYhFKio/D1qX+NS5I7/lRnc731
YNk/C2Phk+TMnUsjHOmdsYmKyVy6MsswIS+708m0tGfFSrtxNXhOd6MNufllzCaDuILMu7PLOxWY
n9UVtXai50MMkwPr2+dSZg7s4kokD6Ukf8Rdh4B/raTqXHIGm1OFr77Xfw3dTGsybgnEGSZeiBlk
+FWX687pbAijXo1hBCkgMnDBwzE+lVx+C6/6OuqawCItpCjpU3GPuJsZsudCWhT2DONFYZfVRlcV
1AEiV2eDHSwSmWIahE/rfWL72AyHzyNOfcDQQtMrgNykCtcgFO4HgqBaIeEZktMnKGxfmmTkyWZV
RJjPuJzXtEsIJMFSalG2B0WtuLDiktTe0JWXvCrYCkJqclPrYcy8pF2HRdew2LNuUNZdpZEcbppe
xBcQnRPoAGxpw3ni5lhZysLNBz8TtU68ldX1GTEiwPIYOgEgdrWd702jQQvoTKLrfehqLBJw9A3G
gpgXLDyN0XmJunAAO8Oequ9AWmXGqSkE/g1JVLXfJoRq5Bn7xXJWmhJH61IaLS58SEKAU6kD1K+Y
LAvZGMvMr2s1n4oLRYndbKPHXvLIZMwn3+Wo1dY2F6KtEddpt+8bG26cS5IfPD2nOjq4SIv0tVPV
RbQdPJpzNmHohiLoWhOME4Kb0lpHcqzbVWo0ZczZ5gC1dEuPdEU3iiomcsXy3xMFfLcmksJcYXeW
j+sODWW5UXDllGvHkzb8h8yMxU4JS9PbY+5nvXQJlIQNNNKR9gc3iq4GCjSgewsIJl1Tr/n1dLvg
9N9ixekJnE7Nzpr0tdprhdjUutdPkDQrgY1kY/bh2s1mW9301pS8Fn3jJv44zka8zzGSAMfGLaUf
r3Hmazu/X+SO66E1nAsEX9xMbOR0L24R5tzxCRNP60Id260xg+tcOZKIcS0Nvb+SnWPcsjzgkgjE
b0BoKg1nVyXvLrC9IYehFFmP+EOBJGildbTG95blQ8brNtUrXWcuuOrXkL78ZONVuAmuYgPNP4a/
aZ5vE23kX49pudRU55QsuFY5+MeKOFGVtZuHpHXJlCjXIi2SiMO9Up+0MLHhk5OViffzIPNxm1D5
cFd6X9aXY0kGAFYryRBuCt2ED5fee6cpZJb5tBgIxH0uvmq5q6VVRLBpK/aqyG3dW7f2FI6/ermb
zrTDyOiKokZcHAS3jIsEP+J47eC4DHRyqp5qxTEjv5BN/uo1zXxjUcycVwt9XSOvluQYhfbIK7TR
XGyeLKjDfYedTdaJcueErpVwoDHI5JOm9nLsuhnUSzkRFOHlnp0KPEq9DTVLwl1KzSfsnPNDY+Fc
AX6+Rr8RN2z2W9Kpyk6OBrawFdA0klYKvrQ/mk/+yIXxsn4pr6V4eZHn3+r/WP7pU1VPIoli+Z/v
/9j++HP0Uq2/yW/v/rBhQ5XTl+5FTFck9XP+Kb/or5/83/7l317efsvNVL/88+9PGALJ5bdFSVW+
80qk+PU/2yuuXkTRPaP+/PG79s///LvOP/jLW9E28UJ0kP8gYeESZS8WV395K/JXlAeRbyFDMsmx
L3/1FwbA0P+BIJuGTxqiUezTOPDf3or8FdIoKn0cZ9gKmbTv/OubH34U6Bi0HyPx15//VnbFoUpK
2f7z729Khp/qeBa9EEhDuY+6tH7a1Lff1/Ea/AdtOGoiGLUMoGm2rSlRDsjoTfYqHfMB64rG03Wf
TReRm+2KXm75UORje9+LtfPUybbAzVfNdNfPma+1jV+Onh9nHrO53YU02AHWO6kjmuGMZ1M+IojC
3rjb0Tp2X2fitutKGLJAdOJ0p9HbWg4Uh6pgrOe1hJGk4KgdpXIby/g+wkhjtMV6rkjssc5CDigF
WD0x+Fm2Tw1vJ2x47q49+B6VOPjDHJh6md7g4wKXs7+aMTMfElBCYKVsa2tkAE4BxXGyrrRBfKIY
OJIo/DKwRyVtysO9XYStCGRTnSyQzsE+mF266Rvrz4Q+vzzpqKxdN3UWjzWv0NMPiv611z4xM3gT
qr2fIyjLcJugCZm4HMHm0RxxqCFgdyECNzoH4Q5g9Bqn4kwL2fVXmXoT6ZXv1SDTmuyijk+Nqgiw
eV2n6SXtf75Yam41DN48PmkVa2339x0VYlW7G5k4cQX+RAJ649+nEhtbfpdspjNOHMDxoD+NL8qE
wTrlnpT9is1yM9XVpiWN2AGvFwZ7mJLRc53hvA2T2DqhoeET9dFb390vA7CI7JZ1TMV7edc/CQcQ
xSFuGXoRkHbjEyfb8SmNVN/r7gH27TLCWlmsTIeDJg9XJYOS62EQ8vF+2ld+t1h5zEcf40gvVGDi
ZkPeE0FKXcH2vBWpIeIJQkZL/2ROLbKBjx51JLCparP34mhkWyANgv56FQIO7dXPvtGyMf7mObaJ
vpnNDv3x+5H1YlHT983ItvpNXFv7VA1hu5E4LuotLunCO8NTnQDuhPzM1axcVAsgcb7XqXnMpPDL
Wl1VIRHX96VQ8vFoLzqNX4fg3x/tSGVr0r/at2knAjyguLY4JIhbJAFLqj3akMba9jZ9Rn109fFj
f903WGwobv81IkcbsqeMU1j3vOTGztdWhZGoDtKi7oM8/KxPa1m3H33Doy2qtBLyLx2PmkaiWQF2
oHj8+Mt89oSjnSPuhErzBk8Ypkfh3LTdJ1vT7wcLZajFgBnYmb2fPrTdEWE5bLKddimnp85hdkQW
jthPH3+P3y4HAyWqZ+FDZR6LbLGk9sai5TlNvnhlb7l8q/P1x8/ADuR374PuYjzF6BU0tKP13VoR
dhMFM64QEHlTpPGQ4+LE3euzCpSVXLEb4rRNYFgMQWKftpZKAMfF0THuRq6CxHKvupVcJkO3uHyn
iwbmtqcQurITgYF3wo/CGqDrqt8puM8X422a0bqaw2HWMiQB8aUCG7nosg2GNVu1fo7kEKgk+zro
etJ5Uptn0Jh+5tQnSq2eaFztSM245IwtLlUmLIaZ+vxza97Cl5shV2MbnprZGuf2fV/y+R1WNzBS
RcFKADJ2NIfBUKRs4fU+HAH9YaMIh556Cmhb7QTS5I7C+05Cba25ELT5hV6+qCeJVn1PhPNqmf2d
bc3X3GCvpLOV+gWghi9d7rySGiQFTCVOE5swVa9RyJD9iU8lA9fG3LorgclXjJO+R6Fe5ULnrO3h
IPJopQyPIrOoXBlba7C2XOgABkHZiC50gmimyKGQ2UXW6mdZ89wRQoDz/iKbp2zehpyNy1cYSisI
QUFMCtKbb6X9FM2PnXkvMqjZ1TcrKQ4hXGh76tbm6K2zYaZ8JsChpxvpeZsJJ9ChTc9nsBzdqG+H
+HZomoB06YntUSuGSAnkQ53T83QaAl1WZ8t0UZLnJkG5rKZbx4yveD1rlzOz46QoJm6glXU2xfqz
242BCVsSdQ15dNUhr61lZxj3nVemSa43gjDRD9c1aq7Oabdjcx3G+cqbTgsdhmqTbDp98HXVPoVe
AjCGbIy9UwtrNSzHA/fdFK2NU9FApVsr8vkU5xXmxnelSNdTzD4OwKd5HvkhuNErUU5r97v0lA2s
zk2CmAr0yt6JTrFsIA0S79P0m2GkBGdqwJiX3EF7eW6qPyKC3PZTpdvRResLboALWaGojU1BTkn2
Hoqty9Ya1sQh3gTqmbBPdt+XFCNpW0+/qGhNUg8qTY5zo/hpG19RyQhwc1iPdbGmNv9A5ojTb4GB
s8oyaOHoWnCdC3TazkJSz3AWz724p8iiB1aVXwjH/Jap6WNizpelXV1U83DVDu5ZQSgLi0QLoxM6
Y8nSxlvZPXWmtwLSeGeAqQ6d274hdolrP6q+y+llMGNfRa1mwqnDjZNAaPIV0V7rcwmdYPZzCsHx
oUuAsqbPGuw4Q3IeahpWUWuKDj6B09YcbMah3mpkiiihXIz0p2tZtdInn46ldUp5MY/nsxpsJTX5
06KhoqHX52NUPtb8tk7XN251CfeATwC9GqPDSF5WGQzFbthAs1thEBUkSozXz11ucXdoih2oPCak
FWT1I1K/Ay6im9g2g2qgVySqfUjF5657DcZ3E6o0KqrOtofxO1n6plXEagkm6Tqyo/yLKKz9AAwz
mYx9Bl86EWUANsW31PDOMMUOSN4ap+hgxueijMk1JxuzGc88xNr0HROiwT2oixpJBtOyaPcehE5l
Any8QIByMAl8w8yV13Y7bnv9EYzVJi2vLSR/vJx6uGir8kBNdh+XxaMrlC8J0N6xDemwIT0VYf6n
nCm27jdpvGrnx1TP1khAAP3BlpwECRRQVOG1rKtA40FaXQdmAaU4zAPRmjsj7PZj4rGE+8DsPORg
0SqrvI2rHgg010aD+M2G26KQxC1AwSpr1DxnKAQ2WI5tw8w5jUV0jznMVgHHXeiv6oh8Uj3EHonM
PiabDHEhQo0YfXH0/sJoHi09uhLduO/78xoKJnLLDZXdFWTAQCzUzXJf6mSI8mxrsN0NsFiRed2J
sPRTTAyF3V9qTnE+Z9mus1BxWslGV/J90uLC2H+iideOlNbcg+nO5z80wTSZYMb4/khXSNzFAE5E
YCXVSUpRDa36yiIBXbkU9vU8KEquhJC2x8lcofNbo5jemG58mvXqOVaN5JX6gxLfZYPzyUf75Xg+
+mRHx7ODm2BOQCao9yDCEuGlGk6w7GF8tndU3AOvLQIp/7CD85fxOIrEDYpjYkIhGigjAHnzTnbp
1kTV9HHw4S2x3rtYcPlyGlJvNN7k0bUj1XLstHQFUvkObCyt7M7eWQrRdicPnQqiRHHWpIQ22jBc
LgFAGlN/0SkLz90pecKHiFcBDa7WG7+fMt/pTnWK7RbZtuWOHg8WHaAzuUfz1mwMLo1UJ60J7pOz
btRnQOSsGns/2HfySiY3Et3KiII2a7UVxnj9zuBK2CMIDoVv4R+iVtlGMx/qcGOYRCdRS1XMpECI
gjC2tqhfLoQhD6YzB67xkmTRAc7IYVlzttbfUZd8QL62ptfxkFM/wx/4POzLwIuGu9jWNq43fGlr
/XEoJt+Jr+0IVQ6F3KCY5utWUdE5dLtyCu+mwX7IyenNXE1UXWwVUpMU2la1k74iAUPdi7MQ1qCy
guoNczDhIDFSFnT8mTPNsSfPjwny7zf3dsX66XLKFhgKQGnLtLxQ2RNjcW0qwZLGcWf3rGeM57vu
pGsralHXofdJZHykP+fpuIa8JaNoNaKjbomcf3p627ijRelWBAiX2qQL6n18kZDYBQL0Y4r+Uebw
pir4732O8C3b9e8E4nnyhLNi9So//KntS3XxjZLS8Q+9S0b+/8g+Lqb3/3P28brKq6Iq/7Zv82/l
c/tzFnL5hz+ykGhf/kFPDnkKCpQ/5yA1y/oH/dMGvS3clegVY7f9F4nUAkTq4LbLv0CR+wZdaVnw
MQBTjfTkskvzVxh2kV34I7zLksz8ae+htZ8kKFPIIszEJRETyPdzSM+lKXKnSA7U7psd3UXlzkYq
tFa9HJGP2tSbAr0itbUy2wga5xbZaXUoxzJ9IMn/8tPwHX5seT9nRN92un/vhD8+jYtZCnsg2Bl6
X95/GqeIRmniiX9AduY8hPCYzVVhjfmNAaD3ZcBTAXfUtDi3zBHyGwTY6EsxSf3Z7kJjWLdhllqr
ENfFW1EbBZrbcaCqmE55KaiMJA2uDGMaV4hbyuGTtfjWJnP80bGOYknaurFAZN9/dAO5kg0tMjnk
Knj7dYWg7kb0VdP6CT1YB3eKa5dUbe3tS2o5V+NkVZFvRFD6sl6/QN6g3/a1O97QSzJbK96heMlJ
0G2V0Q6/TEjvXnVYbk+WGc+3EyKBayTqV2rcK3cfv4P3aYMfr2ABDpEtx0SANuf330OLkYNR6koO
tj6kezcy0XpblhZ8/JT3l/q3p2DTiu4UqZLDf0fJCdqQ3aSRY3Io0Lmte1NDATo2zalIP3VcX4KW
oxfjqXjq4hmM1wNthe+/UJ8lXu3afCEl6V7zHnNoye2hVdCTCM+6/fPvpWkmti7EURQPlqP+py0Z
WJpluMJMDj3eaKcRPE/fMqvqMBqcEB8/6jcvCpA0WWGTzmMPz+D3j8IHIgGQKNJDWsZJMCwNGjNA
uPX/4Sm4EmA0g/kcxofvnzIVlpqMINMOeVSkAT8hQMKhZfvTp7CZkXrBsQjGiX3cwahr9DOMs5Ye
2KBQoFFsDkI31T/5Lm990u+nApVRh+wevwaf1ON2TDmaSVLGGVOBWuu61It4pyCrWyVcM52oYAAb
XV85k0vnyFhNKwOzjk+a7N+H2MvEp9VZg4ZAU7DzGxcsq0wdu0f4P8T6K5IisaU0S40ljnDnnhOq
uz16GolM7ZMV9+syQFfAKGN6olPWMo5WnJYVlhnqLi9SVe/GEVsS1H63s+y/AX3/zEzvdw8jkebQ
k0pkAuj2/ayptBwEpUzSQzHV92rj4ZcdT4GlKS8qWEH/48nzuyHl+CQTThnPwFLp/cMgqMRTa9bp
QVJl34heWhvQNcqqcet4bYxeczabaMXzAhTsx09+ywoeTailVIiZBtvlG2rt3XLv485FFtfmB3d8
zNr+HI3eZiAZ4qbqnureTQpdUI+w/irDteeom2K+jieMSTUi24kOnIzMdvf88Yf6dWu1uUx41C2J
G4g8jsbe7ptYt6o5Png4Ld1NVUdjbBhO+G2HYvvxo47Y28tsth2OCIfmUTrQ6dV6P/ShAYW06uJ0
Od6ydTmNmMrR5RkMHtIPiILOzhmV9Ks6QJU0iqK9RLbRBtBIPzNb/nUOLFSbZX4TbzHJj07fQTOF
G/ZpeojJpu7q2pCbTKrjJi8W2qZamlxp54Ryqog/mX2/TnWebLGsadPFcvF4x6c/hHrJyOwbY2+i
K4M0EArVfuMh5ryka0P9bMyXff39nLO5JHKWQeZjMzl+YORWZShpmzqgvNKeBze3rypPcc+QUabU
BwfDUla0+paodqam2Ct5ElAJoGv5z989MSqd8zjlaCbnw/t3X0+JMZmySA9OrXmnhuRGZxPFrOqu
1dnFsnJPElJep6OTkKK0x81oANsrM5K1H3+SN2ej9yOCQxWHLnHXsqNaR9WirtbAQ02FPCSJ5PiI
qxrxLzTPqtugaEXWnipF3vkohKJTND0b3GDdZoXuoiKzgXq79ZtC6Q/kiJB5VmGBF0DZ0aW4qiK6
23cYJNq457VGgopThu6ZkKX+tSJlv46myHNXNHPJB6c3x6si7dzO51ZWnjU0fF05oyauitwO5Wqg
LYkuNdoHX2sa9OxPXsev05C4eVmO/I/Frx69jQTwtFnEWXuolF7325wQtNWQEsTWTK2ySYzrjwd9
WdlHY47xJ5pGnTQRgdzRmIf0sqo2ncGHxmyy3azmXoBV8GeH1q97GYEHexgWWnhp8YLfzzGtq5tJ
qhrfqtNe7XhJhzSy2WRqnnwyiY6qoctWtsQ4NMNj124Q+R5tZdgluFikkq4ght/R27i1x++T1q8i
7gv4Oq7TUn8gzeVrYb7T3K9SGTYm88fKtID6WBDb5RdLbbaIqJ9bN0br9pkPx2/HgtwcBUpgIcTn
78eCZp3YpgtYHuyioBZATnHF2iaF683J+o9frsEsQgS9HOA4wb1/FC8k5dxo5SGjV2KTjyXK/Er8
eWjpGsRC3GPp3MHZ6+jcdidsYgF0d4cijAEUVeSLISx/tjv8ejLwFMyZ0fIs+6V9FCZLAgZPOlOH
AMT2VmlB7QXXQu0EG5j5NLWjaDPPRuHTjPvZmfSbJQJhmDQq1AtOpDfA3k93AdtpMPKbjO4gSjqd
B0uVqDew7fn4Xf1mWljseQ7XKGKtX5ZIUWrC8kYhDrgQTr7XpMpaYRRWIyr4T6bFkRbjbY1gsbWk
nLgLGEzF9/PCKFq3B9ksDmk1Kb5XhhElR6luZ2bmJtNqQYud9M50Mx59wEE0BCQ6jthRY1znTZVu
7N4Zb/VBGp+4Kv9mDGyisDfcmEkW42gmTXliUzkoJREg7aSGNgMBr3MsSTAj+WS434ztjjY+rioL
rZeTD9vIo41W1maUq8JibVRpdKdMIqMSFJlopzIxbOMKnTcN77iemz2Cdfr6h6nwkRhbSISpdaRo
cFrZBpNb3mMyTamu8aqi3Hw8KX4z9QgNsDBdcjsQ8o4GpKCnoUaAytJyrHAFi6feW2PSfTLsR+nP
t/nw7jFH88Fxar0gSdEdNOwZAgvd+aUZK2RDrSFGXK7LfTQ42qG2POXSUTFKMKNB2aYtCPhUi0bf
mWPnk2/+dvAcvR+P8j7e2mSQlk39/Rwt5RSHk2YNh5r+wrO0QIhviNpBpR/2w5OtJRZ1fYjZKP9x
W7XpqynFgZxTrfptLyUqZVetdH/A0TbZLR18Pc29JoooWjAoFDV21wYxvc3DyipzKvdkYOqDXRGQ
fRJYvtk3HX8TwkobQqXDFeNY+OCW84hHrNcdksZoN1ksUlqWDA2ZHqJZBy76qrDTl9QhuRViP3YS
ypMho76JKUK6eEBOZR4FM6XktajB7BmTTloqz3WyvHr/PJRUUnCRQ1/TUk5LLOuVHhbz4Jp9FFRJ
qp+VGMTuh3Twti6t+eshbtu9otMcQQs8nn5oS4KPZ+2vy5jtEh9xgHIgI/XjW2OtOh3Xc3U4qEqr
+LH0xL1tiwqZm/Fn/nDLzMVPnjEF6cHVjeji/Sxpxq437dkZDoqYjG3c5i8NKt/dx9/n11XIQxxy
T2//d45XoWI0UsSlHA/k8IZ1pcSOT+7wMyfOXyM/MmmoSNmPyAaTL37/VSbJyUnMMB5iO31wXCWw
6+lEVtTGdNXsP5mUv3tFoJV4jIWhKTTR9w8LB9PKiiociZJEvqKlbgqKjB6IWmk+g5YdcZx+vCNO
GzKqy9M4St8/Cx1pGk5WNh1EZNW+F7nJvsFPPtCp+q/7UmlOvClrv2mJrUuf12efuoOLmspqq5YC
/1B4Esm6MDwSK1Ghb6WTDa8pltnik0H5zXumO9HBkJ445lcm2dAi81U5hA/GRBe12nmxbwv6OD6e
Tb/Zbck1cN02FoYK83b5GD/FE02hK06hMR6NsCWO1MPS66xlJuIx2iHkkyPS+J7OJpsm19rrT428
bi+lVZbfm6yzQ5+WLPW8ptngs+zdb2YgiT9XW3JahoPn4vsPZkURjTRJPR+GOdG+uantrBQSMpel
I9o10eNn2aXfpB0wOvvpgUdTPnajNGzxfz2QElf30+zlW2HqiZ/ndnTyX5yd147bSNeur4gAczhV
7m53W3Jqe04IRxZzDlVXvx/2D2xYlCDB35zMADPjEiuu8AYJMGJlQtk7aF7rfOCrq12XZdYO3Xn3
zo11beXp2qKLZ3KXUO86/3JEb3EOzSd1LJ2+O3iGtHZ93N+b3yt1S76XA4CXFPk+ef/5MMiUoBc0
Oooyk2/tB8rOqCTZ0VOaNv5BE4O9Nb1R3zdwwB4TR6s+hY1xT4d3fsvPXyN+A240KFDTKaJQe/4b
tKrxC5n26ig5sauAJu0zXkvkxQgUHGgUyVl6SG75jp9NM2h3Qo1rEw0BG8MCTJI4afMW/GvvG9TV
uwT4zRFNl6+If5Q7N7Wte7HD/A3Lb/x7lMU8I+iE494I/TV3ZfYMpCwwdobZIuYVGF33XtkuZZQs
zHr07a3WOA5RY1JjqHJ3rzofJIhFje1T1KGNspK6Yw7gFZtuQ6E+KHdaYTY//XgAVOdliLa8U1i5
uStD95N3RV2iIFZXIrqn43l5i6KgyKSTHOjkCRggnM8cUK6pMBzNOjZ+Wu9Q29H2MyH4KGzkPjb+
WMlgE+gwRFbWZJanoK30V5mWOu6ttR+moGQctffiAO50CpVyp3ej9jHVBuPL7ettucIgH3wPCIQ+
u5Yg9jy/PH+tcBxDkVFJ2R5DQ3MIDy0Fpav9N2X/mc6Bsjg6ibNYK01zb3FzjG6eWgge9EerST4M
9ejDh5M4GN3JEpY3IsOQ8tEGwleJ+zpYDJODu/frphmPJrIT7yISzFUFT++zFhfegwb68OOdyZuj
2r93LoBVopjZqoTG0+w5dz57VWbgV9xm+hHJNu9nl2ZpuKoNL9LAqw5DtM4SrwZlRMQ7rPkzzA5O
vQVuMCYO/9VaKe2Apo0aJHMGEb96dd8aaBoVAZxjozWylXJmpkZONJOvvU647408hktY1S50Pf5v
9OYsDfk7t+jbH01jRM9tXwGWGjVs00vh6D0SHGDY124RUjeLjaZFFwLquI1EUNzR8DTTWRatcYZj
3iM5thEjKiEr3BOAm3fgVMoNRPDqOdb8JkWjbap+3p7CN5OK8ymkDY5PGYQgJEHJ786nsO8NPS2K
tj8GsSHiFamrOgSjr7/YNRItlvbZSZX8pjBLfEBgpF7pWBmUG/oSSbnO7SR41EtV/SogvMerVAHH
2+RJjI9sk5baqxw8o0VGxdMfxQwpeofgrXqIQ0MAcOzs7ocQfoUIG2DnA8vLyuRjII564zafRAaP
eR1lvrvuVZPqq6TvKuu5TyCUrUKUrB7zvoOLAUFBp8KIpC2bGtGTettbg/2l7yNkF6I20fZ56kQ+
dO6sqLFqNsdnoWoL7CFaQl+A64H2LxuqFmtK7PBpkZDvq9Xo986Jjh8SCg6mqI/S6RC0MMNQbaHs
FWDlAolGgt15jXrSRvScH83B7j6baUGpZejb3l9HDWi9Jx9OzrMWqeGEnIvyVlmk/8cO61ErED0a
CUUW4kcuvRrUq/DEiEWFlZb93jHR6mGrReVDYQ7lpzhNa+iRIxT2dR5U6bTNo8KB0m5X+7zIpTjQ
fIJy3hRh88W0ySmgsAgcZnJlfQ1dA8otl3Pj36kgLi8wwj8gXAGVudkQW182zluZx2Zfmf1RR11w
i0wNLE+6kP8YcTAKZSwasfAgYW0sXXarLHdM5LwIim0/xR10Ug9Bo+o7z+1FxPF/w7h80AwGDN5g
I3/dxmHZ5X2o9RKgVoszu9upbarVwEhFbO7D1jsagMNZesQR/LZRKxwZ2zvZ0/zYLs7jjEKcW5X0
VShFnp/HsK6NLBpIfxXMbfDS1SsEFH2dcPNukFPp965b/nf7Drjo582fzS1AIE8gS2C3GLPsBs9C
73U4enHfIqTkGzknkTmgfq8FwZ8CGZg/QeRyOhJPuS+Na8mtFlbha1vCagd4+2KGQONXvdUPW2nI
plv5Y4QRTwev+A4BYy7iXEwQHScuLTIy0BTnE9QWA0D03h6O0zDo8M+reJ8bY7BOqaqsEcaCg1wF
HemQd89rcZkFvk0T5fj5yabptwQs9hHF1il0h2MW8JJMGrJ1WtVCX8/v1tuufCSFPdiYqEF7FBcW
gV/bWekwldQEmqAAv9cGwzCt/VgN9sqzivpbHGk5ioqyFn86VJfu+aBc+VJO2Yy0QoCfW2/xKFiD
bEsdWM6xFXr9EEkzPjkFOoQWrI47McOV+wNjBoOSO80HjFAWxbQyjMJWdoY8BmYq1rxE46oI0/jO
/XGRRbJ2DPOGXCSDYpuf75qubjqu0kjBg+imB1+Y9hN2QXj0IGHyOJmChgIaVduww46icKQHZklD
CbJH9iMvTGMN0uZe3H3tN5E9spHm24bEbvHpGb5+Rpnym/yBroZXij++RkGjTuLykFbdn4TKFcJu
qC812lYi1v0d05XuIUehbSeCZLqTB1y5edjc4DTmleCKXkxRYbPio1Xwc+itrPSp6N+jiTZuqZvR
8rPKaaN6qW9u3z1vf+riOM+hIkEwNXZk2uf98deV6zpZUlmVJMUB14OVSv87deWEFFXa7kelhQ8N
3chnW7P1VZNkgIApxkOk6fwTCRMqk0Vh0HJP63d24siVBu39CXSQtmt65T0MuNn/lEE8PlgC+bAJ
7tDGHAz7cdDtL+ggia0gusQ0s8IneSg1QMS07Ac1wg0pipxaYsPx1j2Y7F26rRGixQ5PWs92PBR3
DLKvnHg6T3PDhslwLhKWvEbuk0VRxwhXlK1J1WPjD0gjBgivbkSOpl5q1tEh1ax7S7CM2jkaeD/S
RsBbDJ+2JaOt7nInSvtQHauuHp8NcJBw3UNiLBShVoloyv3tJb9y4ok1qfDqOp0gWirnK+4J1KVM
1IyPUYQput6GyJn71ri+PcqVKyyghkxL2AQshvPGYhTcPmJlDoyCPQrb13eAqMx2dInu3xnqojAz
zyAef29YV7xE3v79X3u4UBaReSuMY5jxlkInEWDOrageH6NpGl6dQHDJoLID4yeajHxdZ45X77TU
1ut1VjYQUW5/+7UZpvxKE4RmCH2QxZkaSgHzBFncY6O4U0c1EOHW5r0W3EWODSyWPh9RCiUwTGCX
ZaASHRYr9goED1G+2E6sQrUtlWM/6y2lx5WFa9crBVNIZ2bqzETAyhbf0E2uo3XY1/QTwPK1G9cX
7QtWTRDDPCSQgrVtoyR55/6/nBF+Km6dcyYM9HgZVSVDQL1KOtQudEl/rms44HCF7myEy5NE5RuA
Haj02RFwGQuTwfsIN5bm0XO5Rnq8Fl5KPN6eYrMTD3aWwva5vdBXB6QEO7/SAECWR4kXL1KyVebR
DX2xQcawhUoDKQvBGmc9hFl45+hewAXmJadz/f8HXOwscn/sQHvLPBaWXEVenGxQiHqMbe9dUsXx
zhhL/9DnVoyyR52Tr7qIr1Ob3VOOQfWgL+sPVDuKTTQ6xiOV7W9T6ifbmu7AQ+EqbTc5d1bk8hbg
90Js9WecN8Zuy2DRdFsLaRLzaLTk2Y2v2buxg9UyVZDh/oe1+Gso6/zCweXFVxNF+WOADvOG4oLa
65lCfGCUYgcbUb/zade2NKcbCQ1a/Do16PPxZIs4jLBz81hZbvnQaRqp4NTLOwfnMih4O9msAG4h
urskW4SVLHHCMdlhTu0iV1t7R6xKklm4tljnZoNNk5YHr7en8vItxNqFI4QDBGHohcNAoRtDkPup
deyU5a5RyPmjV47/qeeAfzJmzQUal+p7GCNef3vga+fJ83CIDWYIIdDE8zm1XBy1HCOxjpNTxQdu
bbmh0ate7ByVhUCa/Z3xrs2uz63EeZrLzMvqnyOIedEFs+ik+h/N1C83aEKPD2VOq9PWo34be053
uv2NV44EW4acAushlzxzUTNDe42XwcrUMZY1auFuY28L2iuryPXHO/n0lS1KIxDYMQgjBlzWA0Pk
6MbYadQRHSp9XwjvGTBrdScfvPI9IHvxoQoYhA7RYs0KFHD9Wdb/2OPnfiBOExtl0gsJyyb6H4YK
cBGe8ba0A98QeX+980GQo09baeqodb75HlW4/osXm/m7Lkmjf18l0O1wuz2TAMZbflU6ZjgFmIV+
zMf2JRTh8LVq7dcSEerj7e1wpeYRELmw+TwH99yLAo5EWq9yYlc/upWu9u0YNCdL5IgGhyGq4roj
dpFfGytMAIed0zXFYzum2sPtH3FlDfkNnokvJREL9KDzc1cYXS9zXvAjQqHVLkaQbzW6ibW3qJ7+
+7VJuDZb2lhYb+nu4gVDfqJzXeCyx4Fo8AnobkKdrtHv3GAXmCEeyrk9RloY0HQnEDv/Ijxu/XyY
Aw7p+dVP9HGr9WShnOag0PnY6pl40rtofDTR8173Y9IixJnoCPJH5ntMQI3DKKtiV6QASm7P9AXX
6O2HcZNbBMaws5Zxsd8kvmz1XD/KoIfp643inTMmwyFueY1hY+1BW8WPWZa/mlFRvPMksgzVRFm3
qBLnVZNAvTveUQAgALvr0UEHoGiaTVekFIvuPKnXtgWLZZsunZzZtvt8ErH1RDwZT9ij1/kQHqs+
/zB4Nrp6TniP/3PlyZlbjZTewM7QdV8MZSLt4mZOZByzDv60QyvheWqy4qVzk3YN78mYCVg6T4LZ
/bq9Itc+kicAIR0HbUsc3s8/kqSkFcmgDNgZiBKJWP3XogJxyBJj2N4e6UqeQorJX5T7TSDj+uKY
+WGnUMtuzaPyq5eSwv7eiPLuhztMxcfMytxV1mQtNPbM+M+YSvOz02byYHnxnWfhyqvHxUaqq5tI
jgC4PP/iScRxqZrBPEZmgwSTsl+K0Udkl1rJRiX0psLI+Hj709/uy/MyAwEYfAXgKGC3XH3+TX9d
3ZU3aOkUOtYRdcZmJkmI7J09wY9a0Y3MUjR200fUKyGr+SXMNERLGsdDRiAr0P93ZXosaucP7cJG
bEx6JNtA6sGrG2juD03rY20nvAg9KD+uqNn0Xlr8SZJxGte531bpGqUgbBAaDfnRre9p2K/4dWB+
NfpcvkhnGvdKdpr7bDutePTqWeCEbV4jF5DnT2E6AuC0EPntKDw7VbuJyxDHokobhyd4RQPdJ9VK
iGS6yPKNNCJVraCc0JmehOEiP0on7NnwpCFoasBbWCWlhiS66+DiuM5kOCvwsVX2jufiS6IVxU+Y
Xi4itcRX71viA0SQ6wpdZ1wfyjU+0uWrpY26uUE92sc5SVTDa6XiHHkoK/kVOk1ZPXR95HQrMTVB
tcqjatZTCkpkQsIQdefbK3ttU4PIQSlsrpxg27K4aRV9JYC7rXUE/vLeU5XxDlsd9RlX7f6PLfXx
sYN9uPFo4X0r9FCbwK1X7Yuhyuxw+5dciXZIf4Bx8V7PBsGL0zXaqaaZ4Wgdh7GIHmgLQiH0/Gj/
z6PMR9iEu0rybZqL96vwWjNMtNA6ZnXs73x9SLa2iH784yAmpRkDxI0eoJJFXfb8tJgdyuXYXrvH
Dl3+rSgF0q9QTe48xRc3H6N4SEHPHDgTFskiEpV9UlFuM7zjEIR/PJ6+l7TyjEPdUwS4/T0Xtzut
KQ7+zC4mzCZYPP+ecQQ10WFQeiy9xEIFt/qQ6hKJ78nEhaBIHHi/Ytr46ND++8Az6I6EgpsXauki
OM3orhopquVH2QgDgwQECr2mGtdZnRPcq/wXdpz+KnGM9PPtL/6/3P/sxgNjPkNW4PyZM7xgcePV
wDpRa47Tk996JKVUccSuxd/muW+1WG0SS2m0e41meKazlxyc1qm2VawA9OYQRe1IR9jQxXzmvY1E
0M+8TLwvMSKk7wc9xcY2CNuy/EQ1JUasKJVFuDOi0W13BD3lFmeiHP3xUNQtcnkm8gwtHu6PtWua
9cqr8HXYcLt671PD6/pV0LtlvUYGCrh4g7PYoVFVVCG4oSaIkUEUIwWZxSdXC4ZTlnP+1hILoiMF
huAFdZzsewLxjnu7DVA1ybCrOaaam74m4o3HgGTqb7dRvULSpjV/Gx6VTUeOVCe6MXgSaBC1z1yi
ibFvjVq+ds4Y4VsJdCHata0zSwIm7YSesWP9yptI/1NC3XXfIQaIfMkM2Ay2yOfDVxYkcw/SiVNn
A1O0/Z3m2YPGxcTtH4XwbqzOSdRBS9MRWfLA/tjhqM1Hxpl7qEfMXQTqTJ7a9gGebV4O5GDVCkeK
TdNZ/a9BQK5Zx+OADNxgWsMOjbOi3dKLig+GlpkRCpU9xRO/pgvvFQNSgCVKK/gY/ddbWfqa2yAy
WBsYU29flTxSzbOPyDYnr7Zftyi4hMJBu2kQ7dfObrHyCgi3jn6vkp0dVNFDjV/SN/TpLX01VL31
IhwoKtgeZcgvTwDOozsH5/JuYPdSdaAhxBpTBzg/sRDtCxdN3fjEIsQbI27LTRJj2I3+bnrvBZlv
s/OTAlcTxiDXKsbJwZKGq2u1Xbi9n54AY8TcDkH0HXqfXNeaVh3aYIx3bjg4D3g3OLPBlXmw4NEr
THievNaN7+SYFyUIGMykJ5RbaMfC3Z4n5q9ApcdUxu8pf5wsLNUwRkKdEGs3a5NMo73SsVO4l//N
t+z51wOR0iE0UhWFcbxsNSbGSE7mteWpHCghWZ6m9kkKQzwtIS6qwZdPeopEs94hfKNp4ecYB40P
udslv2/fWBfPp0lVwiZ/Zy14y4PFm6P7KGH7RWKevCjEXRE3mCfXzOWdxb4yyqxKQZgw067pQ5xP
bySGpnZbYR9jCqrEPI67ARuV3tm9V0fhQaNUilAgjunno1Q47BH4SfvY5HTsQdiIVTSF/vb2jF2+
alh8zwRcgE9vq3c+iiPwCdKb1D6qFn6FoGsoC5ns0aKHjjvg5VCblLir0A3+kc0N7JKN6VLbmVnd
5BPnAxdSxPkYt3yeGTRrF8Dp92iq7V0wBvIRH+MRTixdHew5tDvRz1sl4Hy3UtSe4eLUdU0ircXx
aE3cdPI6d45hLr/ItHM/eb2bbAbLEY/GLKVV1vKBK0VsXLsMXiYjeQjcbN9p4sftyb88p/wQijOz
PiugieUcuJXrZkHvOMc2HPr3jiJbXlVDYx6SHNrLuoI78fn2iHOQsvx0ipMzK5BSDViY81nnJUyq
PLacIxB+tfb7OH8Xe1P0kMtsfF82/lNSZVB/E4FkOKnH7cEvw2zWnNQY5u0MVQTldz76kAtvymNC
QhgQ1VEv4gqfFaS/hwpjsJWSeUTS0r4Ku8Xwkd9Wn4DXZFvkse6Vxq4drr9/yWILkIZrMZbIzrFw
iBvoxMJYHe3k4fYHv93659ON2ow7u2thlk2euogZJ+D3IwZV7rHRcw1YWJKlXy03yb87vAEfHFyZ
0VrS/Sxad1VnfSVAMPAj6FJ05mPsDZFpFyG+nBFSxtmuH1vUB11ApV+JEIC0IfXvdqsamGmFN1Ob
HohHnR5WoxtAMMBb6yvgdlODY5X2h8wwxhY3glH7OTUEMbe/9MrSEhbT+4UnyNCAKc+Xti4nYqvG
d49yot2Nvaf2ELRN8MJO7neAes3VKDFvss3hZ1R2n2XVqnWLndi/wkfpMbwRR+bqqg6dfbHFWrMc
h7Gs3SMwtuZUFMFvDvN48ETuP4148tx5CuZ9slxggOU0GWgNAnqyzj+7DHApF8PoHuu8gj6he+27
VOsGHEnp/N+Z4surGs440GckMOjKQhs/H8uZMdTcVt7RrjXnB2B1EnUpTkZsBu/NEg3QSOu0r5bU
2k8DThPPWFo9dUmg/YJiRYhs5pGzjUw8PTa6mYfHAL/fjZ5ZabwujEHegSJcmxgTLMbMHeW6WcZD
XqbHVe9L9zh6kQKvGCGWCJ4QQl17T/R5TkIWa8CVMmeYb/if5SFL3Wp048ryjumIl08UBMYeSyT/
qe4MsTVr1I2yZBjvhFhXFgPuAsEGFmFwS5Zt2gLXJ/ygRXRyRB0fAJUwcpS7KLNpPZqhBb0QPcm3
NK6Le7fo/DKefy+lYCI7GsRc48BdzvdB62L06E2uOI2tOJnImG5xvagfSeOqTVyb9mpSo1qlMgxO
SNF+s1BXuLMVL9+t+ReguMe7TQHOXu56u3NMvXTEachmmje8+XXVxD3+g0a+64H13pnsq+MRWoMx
4Xqho3H+xamee5HMfHFKaPnvLb/ND1Gd2+uh8dEHUjTibx+1yx01A2hgJLm8yQ7Q8PPxBPjejGQ7
Pulegs5BrqFEkjxUU1CsJMDKVSbQcb895CV+kjSFWiY05BltAo3vfMweBHKr9UZ8MpEU/oggRdmu
aoGR4HMkNQwWwyKrPkE8BIKbmh1+SdFQ4tom6lDmqyKKErp95jCOK8tGTbhTrvU7F2Okb1zZ5u8T
qynuAQeuvG78ZMIXIH7cTPRCzn+yb+Dh1lhVchLS0zZFLCIsT3PzK/632l4vtGhTdb5xqIyGX+uH
1UNq1R5geUv7SJ7sb9Ecsw6un/qH2Oi9rezRHzHCqj95bRE/dpaUW1jPR7QS8eiOE6t99Fq/Pbjg
Mx/BFRkIC6DViEHOv+lzwxNiLeDKoBBIp5ZIcXHTmqHhNamWJifL+gFyvVspkXvYW03xTgnnzma7
srlph4DWRUeOMPhtY/yVrJmRO1AUiJMT1ZFua+lTh0df8APVcLmXufh8e5/NW3dxeTAaOF104uaU
eLHNMormGH758QlYmo+FXZm8K3WR4+LdtndO7WWMxSwyfwEdMh6BZVFVxJCezLhJThFemkDmBnc/
xbqxuf1BV6fvr1EWIVY39lD4zTY59UkQH3ijsSRVhncoMgCYoip+/A/DUfufY1gMUJbHVJ/GwfMH
PTl50rE/1n2l1oOUOFEKLXjsR3GvIHzlKqJo7noWUgxUa5ednWx0poLUITnlXLhbOJkdNqouhiAm
0aGD6D5CxuE95tO1TTL3i8GwvxHnFve7RyCO22mYnBrIgk9+Y3xFiMLdejjR/Q+bn4YBCkizCg38
m/MrhApUMeBeSIERKy3Kb/l/Zm388LPuITbMr7eX7sp+pGdDum5ClQZNsMg4RTv0jpFxqzuztDFi
fe62yuVwZz8ulIDfLg88R6h9kU8TIJjLDVmEbSh0m4vcSSBbgLnvXjGwD/TVmHJXrcBOOA9YOOFg
27nUMrEdwzAkHEQFxgvdcABQtv4bZ7kjIMexXHuhap2tPyZqh0C4Ik8qxnS68/xcOUUQMDijkMdn
Tc3FVT5hjqhCjUIv1suwPWK73ylTaCsTi7udhEB5Z7xrawFTCLoH7UosfObw6q9LTyDz09R+mnLD
uojozxpLCF0lu39ecTDhMLhnCBCh6PzVf42ShixT3Tj5CTUiHOB9YjFJovXve9ifW76zVAllGmc+
TX+N4ubSsMvezk+BnrSPsVZyRN0g3Za6Qvu68e9q8V25E+bBCBNgr7N/FpOXT42ExBEVp9GgnxJ7
1Rx0TXgADJO+90EH7BtRjqd8soODXSKUlmSB871Chn1D2u/Ac6JM28ps2iWDZbxrer9+sVUY7G/P
/pVbxCc4nntZFGAh9J3Py9j7eRS5sjglWZ8++boKnmRTF5uuy+9t3yvbiVWm4kfLierjEpDR4dmZ
qI6h8ibxNk2Bwn/rVtHh9ge9aSYtHk/Yj+AIuPvfAoTzL0pEODPd0vKk60j2C8NyHkO211dVD2+n
WW0ybFgfB/SGt8Q65a4Cb/2MKCh1Dsepd5XqvJ2nVb+bqox3wJ2KbROyDHhQxQ/ukH0zE6dDXLFS
PyO4b2tbU+JOXnZtpkAa0ONE9I2wY5E8OD3GCTkgsZNSbYHpoVSblg7EneN9ISXCFM1iMqSrM78G
/Nb5TEXw8sDmBdWp6OyU7ZgM8R5le/TVNKCd2aa3qviHSCHwbmqzs74oGVXeasTf/jsdBuM0TOb0
OTSj6mOhXPdHWMi23QXQ9E+lY4Y/4bnhmewSLzcg+jsDb0k/vJdwX5uquaw915LfVArPv0EFtVXH
ZVqdLLvMMCHosOtUbR58u72rrg1Df2/WMoa5SOJxPozRFZbIwiAmWWvwHe8z8vpY3Msa5z9luXVn
ShiFKGpmUJ7OR7HwiWS1iuTkYpKEREs1PSSONaytJGj3gRr/yMLb9WHXfLamIrsD1rhkqcw4tLe6
H3pfyPwunnkjxW8aElxxaqzBg7VpTF8sgWgVlB53nyDWna4qCxsSRy/F85hgZ125g7+HJpqsXdE4
28K2yjsisFceau4mVMFsSEqgdoLFm9djbiiERZHRs6boe9NyFlYW+KpvEnPYfKXVJm1VHet3VODs
+CmpG+uAeT3oAw6RHm5j/qsfmWeQ5kxxAgOkq6c/OJRAGU2KUKcZhy/Ovd7Dm0bh+UKCCqfSQRMa
uCLqJecLmYT5lMHnJMVr7eaDVQv3cxbNhcGIVgKiSeg3lhvfxEEFRzqvfgC9We1Rf4619RhDzlnX
Ttinu7ro7R9lqBvPHR+3M4uJzZdO2jAbVfcJDLxQw5GsBTUuVonbm2DqpZkeB82GQONVWvsNg13+
HeQ8f8QIYsDXEeOP976Mpb+prHqstgZM5HTTBQl+kb2InE0h3An6TeT3m7Al9gNfXmnuzqqlCbXC
b+No3TeIb2yUXnvjSgAoetCiXuiP3ITtnrqHmeOi6hcn12hsqLONajCHiVCTsyXyXaRy6y7xXhD2
gYoygqNQjnJ/YuqKuURoa82nvjP7dG3qYvyuN56drgFj4tVStWnxMwyH8luXKRenEMMvDp2PIAmC
/iHuERMtXRy1NTxhV2qaNOx8xhS5kJaxm7XB5Y0gbugBDanzwjl1qVOb1G0j+SuFIlSvZdDS5UxQ
EnIRuBNgY/q29f9Iu6JxevtCCS5ulPmoUd2exXpdalOLjW1pthMnpaNObp2C8uE+QH6xLisdw0CM
bOH8Ks9dy14FxV4LslH/nDh6thvMAjk8wBwG3tSamqpVWzbWb3Oawk/OgCMqHZIkWje4kXA6ZIe5
aDxk5n/VoMJuDdVtfILprhfrjCX4EPeNcrbwHc1vsd+JfCVVAzfbthoEAaUxPZlTpzCFF03N0Jlp
zbZw+nc0R9SXUs84OLPRr7UJMz07GshL0RrqZJpte8wZwnWJEVO1TXG9+YEx0GBuStPvzM3Iice2
IZAj3InMJzvDS9f6NsVF+9ABomhXSFvmcu8kgxxWjW1Td5iyDvtsEFMY97b4L69Lawicnd9Xg7HS
oDJ0UMVnrzEPi+Ytpub5JjGTIFtbNeoHdeSIX2EVlTGYxkhk6zwzXPEIAU8jqk8s8UdXXfSKVmby
0cC6l7pk42KHW1HmX9vW7BJIuyXYjrkCQgZkF/N4zcrVUwpNudjy+tnfkIkNuSz7KPoe1hG09xFS
0qoZoUHh1jQ62lrT6vBZ8LKXL1GXmuMj/uH6sPcl0LCdasry4+09NoeYZ7cQ7bsZFMLtMQNw9GUY
kbu25smuJbLGEdmpKuxZzeYUtnG5s1E82IVK/tTLyrjTNbyytT0IX3SZaabMYszntx8izHWTuGNz
cgXWJaWjVxujBO13++uujQJFnOoPDzPJyeLrPESCErRw6B+Eg/XIBqIPWal7qLPLUXAjmMGaQHoo
JCxjpFblnA49H7D+cuQ6tsyfWWlVm9ufchGEz7pK5PEUFH3QoUt2QNih/xKZfX8qkRXakAzAYKRP
sEvrJr+Tbc0vz/meoFoKRInVoe5P/ex8bUajrXLisulUoJ675jiqLZxD/8mTmQdZBmD47U+7RJ1T
Cf57wEUelFglmJ5+mk7KnoxtAHtuHcioW1upidIDD9Eec0zvi+PwIlYiaVaU1Ms7yd+V+XUQvCDR
AXQQIPBz/tE2Pl5t4wfTKbCKP2XgpM+FVLgfc3LubMrLFhufa5I0E4uyX0jXz4dymyStnUabTpNp
lHstd4enBo7etrFH+YQLqL+uozH5UJRhc4j40WuwW5i61869X3Jl4868btReZwYDqLvzHyICQ5Mx
oqanIcQvXiapcZgLpHd27rVRZqydDuhu/vDFzBZDIgdnKKaTrrToMdXMr3SlvTvp0JXlYzLB9dEu
pEawDL4RnIp9RQXxFLhTtndVmWerDmNX/Dt0/8Pt/XptLE4FuWMALomK6Pm0If7WYwyfydPMLZx9
sqz3eSR+ChLxO3icy8o8ZROXHiHWDVCuwHacD+WmYa6JyDZOI3BVUiTs3PWdTQRTrIYg6PHdHpMK
GdIpJ3DMZ4m8z7pmaO/idsLMNmHGzJXynPJY8/yMK9mHODIQlSazHCc4/i7MrS14N/eHCkPnfRbz
hK2bafwzqTL9yd3dY703auoBUisPnDcpO35WIQ6Ddw7FfKcs7hz0DSjE+pT0eBDmOf+r9mJP5WBF
0sVwO8LMRxNuhI0hDMaw8j6iWF4+603l3ikDXFtHGrD/hzGi0rfY/trQD5pMNXkKJEb03gBNlUa/
uw394R718PKZpbYLMgd2O0kTUJnzz6OZ6EwEkvLUZqDMUY7SiTci5Cs1xT+iI/4t08tiRcyEjfvt
3XrlNvdAydBvhlUGT2lxm9NQUo7oM3VyiNGRp6Dd1rio5qUlrlVy+leJ5vmZAsnPlp1RKWDIzr8U
19hm8DypnwLIJBCi6s9WbnUP0wjV+faHXblHAaPNjBoiCVIpa/G69ziiqirLnJMCr/A5DOicJwE2
m+u6hkC0GlBkfSg1Wv54ImfogQQqmMxNVKUAZurW+3L751xec5T1yct5o0ErMAfnH27X0cCl4A2n
tCxSyKtNsA5G859hEQhSz7RbijJzkcFbXAiFGcR1bdbOqbFFuhuHhm82wbsYHf586dAZd5LrK1/l
k+g7c3CD9NyyJ++bUVZj9GifaB7KQ+nrX7IMBbTbU3e5RefqEvApePi0EN7yoL8Of1+1jV4mrXsq
Gqd4TKFeHPrIEnsPX6C9hwzI+38dj5iQeisY7HmhllrJYVtnStrSPVH5N9a54QO11cdkPURZcOhq
LORuj3d5+qGagB+iSo0ON38/3xpTHKGbOwjv5PUoYCUpHeHR77SH2jB/oBM4bdo+iPciK3/fHveS
38Wdw/IBkEM/1AbWej6wKzo0KxomFj+l8Y9t194p0rJm6/TaZ2a4/VDRkt7ErW8+CxlSQbRIduk5
2lt4+PLFEE62DhLrR0vAhUicKE4+4rS7sPPsFWzU4s6FfFle4veCuUVAgQuLvu3immxTDKGm3vJO
daYVWxduytrr2+RbWCL5pY80F4JwjDdYXQUvjkz9jddG8dboKg3OWWPiZQsI5vYc+hcoDQvWMZcE
MhwcAnvZaAWdhLmsPXvaUvg6BXWtkehNPRACo+rG7+UU2ievJjtdK2ry/i6JUJVZx7FhlGi5NSPG
qqlXvs9M5cLFwU75B25Cvfno43dzKJIo2IskAe3lh00sV1MV40Uro7ZWG+kE3UnWDsZQbkEet9Kd
pMHm03HyL0g4qyfXLZocoTURAIivwQXM/Sq19USSHpIgGPJvHuot9SywgL9r9v/Y+67myI10y7+y
MU+7D3UDHqiNuC+ZCVfe0L9UkE0S3nv8+nuyemZFoXuI1UgaSTGtEslmVbGQSPPZ851P12ITMYHs
ftmgfLst/eiE0G/yqnuBUjvCoktvi1JZhmaaB9LpMuq6Bas9eRaKzC/RW/nSJ0zDzbwhIy2MBCww
46MkR+i8VNWDfKWmQZvSvCkvZicWogvQQ/ga5GIoQNmghJUaiVIW4CTT8nXVlOF7AVsNHNKSN94X
maTtw6JJIpaNkbxLJDDJ2bqOjiVgXe5bjzTgUetpecn92I67tKWxjxa8UVcgjgfAUF+bErpGbxbe
xQdEKVfQvrUKtUicMVS+ib/CaYUpi90AyBDiM/LPjxSYEptCj+vg5EtqiU7ShrqVE71+qJQFWDzk
tl6V+kI2swKpkjET+5kI7Hcvfw0LITuCfNhEm4PwRgeVhhCctEG69QG2xZaKNKp3gcbVjej4wKNT
pfMStqzquaYI31hpoM+E8QKcMTDpoLmd3LwWoMNIg1zzCXmBcttnOvrqoG3lKkToxVIvobdFUfBi
5gR+c8sq7FZoVRw/JLLhmv18xhcxzibOlHRKSt+70QxMcYCuUaZXxgI6H0cXK0czKZJGefaKgs1i
RllczYifmaa4PtwXGfk5XiM/de/rUhI7jEA5geIfeKy+MdSFGUpqt++NQdyJoY+A4gUUWTJaCHsN
YC6t+ihXilGhfLBoQVaOhpHr1kvQHLNNU2VXLjtw+aTJKHQsh9kC/kAw1SNytbykVhd6FaCkgd8T
Me0az1R7TQmZkilLN4K1DyNxBLM5E8U0RzUAwq7okotO1j5wtgUI2D29LquZFfhGP2PqIQTxDS2e
4NRMDGUEUcquhNFxAs2eCrzSEjAT1CKAR0ZAbQgiZDMe4zf6kodrrkEbpOfAsMbH88Ee8BbgeUYn
I/lUaSX8cCBeOXV7V98UQnYTlYL0WGSd+ohmdtUvDUvxK4NKjuc5oTCn+Y1Y90rUmQzySQW9FZMq
tImOL9375yrlW8MVVwHwDtSrmEvEdifzmSyTvpPyQj4Fg5ethGXd3S3kDnWjHmgE4zE2aBar8kbE
2j5BzT0YtRK44B6es7u+cYD4OABVgnsJywT5vZ/Pc5wrTRh4jXxqR0l8SJU2sJY50kh+vfDuPr/n
b+zIyaUmJhAMrURRwlo+JQZ6Pvb5IqGwV+bwft+KCviusIsRtAIrKiAJP7+hQBcFEO002skfZNGK
hCBxAZmWD0M6IluR1oXtSTJKZ/NLu8/SvLY+v8lvA1nAvyCaivQ1wOLfYv8CpYO+1y7KKVd6wwyN
xA78MCZKXawB5XxsU2FXja2bKeW+1efa93xvW4EzDFl6VDVryMpO5rjt9IVQp756Gsd+3DaRKB9B
lepv26geGTgIunUU5+kukoXkCX23b9Ms4OykZfiLzTiAqjj2EcgGwFCQyv/5MlTLRh91VLuchBJW
PRH1rqsJGDnqfYnX0LwHbIKkSPtcpkal6O+d1zg1ZCwKC7tqoGOdByLaBi/Dl5n14TPwUZQrPO6G
ih/oEgkwpSnoq4o8wI8BKzpKzeDZvaBuDG+QHV3J5AytSZJhBX7W6qBGgF4UYbIw5UWUPleeHMwd
h+nR462KefwIWkWBeTkFFwGXGPgagqrHNJcKn1XDIo9MyYdJvYyKKKUpjHnIfvBgjJtlvvBR0p0U
5UA9ZVk/GPjbC+tBuj0A+dSIMhtlI+Yplk4JzHIEJw8RlEqDcQB33adoo5FuLnrc6QT86AunRDOP
LwVg6BvE57sSpYFB9WhAizaklru8I2Cibl+UZlTul0IebIoMMorIoCBZ0ixFKRhNSh5OCr2ovzPk
oQaoNUzWaPmmMmSsUonAbMslVsKxWNiZlo89YphxGiLogYQiEVE88osJyLh7AzuBExZi7yGK+/NN
J3h1KnZ5EZ09JSoltx8B2SC174HqL2iNSiIQ99FbG0nxDdqyVAhmjVF9lupGdmB4xy+BGCqA5Abo
Y0OScOn5VNDQPYSI6HEypwCm0hBjRTsH5KpR8Qy4y9SnABNUViUhxtr0iIwC8xDXtG0L0ZbT4JQE
fUDlRTKaci2GJtKWsXnxyuVm4FSGyPO3TOyiiCI2OMex8Y0DhtYZyDIAw8CLE6AHJ7YWqFQDQHsW
0nmB3g2gxHaQCjBF7QntBkBSrVmc3SPTnhMx3KkjpjBrHaWfq8Gcqn8MApB89MwEXQrKDqYrCUtp
sVgio3LukCGnfYaWhi3M7lVSoUlnVpXaOTL6nkiROBNE/gbtAssW4cAlL6yCaoYY/fkeqptaveha
op9H6RDE20rcZ0j+GXLDlMuCCQipKiBdDcOTVi/RM+thiNBWXcmpp24T3S1Kw1RSkSyl+zANbSEp
zav8+kUtyP//+ovv87f0XJdvb/X2Of8LNBnnlDj/vMk4zb5k1f/63+u3tzhIvf/zvWbj/AO+Nhtf
av8FPAXiLEtAyIDC50m/7q2q//tveMUAYAr+MYLdAOdjdf/RbFwU/wsJUPwN8ADAMvJKUNDb/KPZ
OHI8+APQBCFZgsDR364t37237PBVt6BP+5f+//70+8f23tf+YB9UEBDAEnqEcIZswBgB+5ucMHCn
h3EPx9IGWpyo7Tr0nKBcg0EqSdy6ZBoo08G/kiIorKBXlOD0taPJa1AfkSGVUUiwSqHLY4qmd6AD
ygPwkzoCGotqq9JAnwJTQ+hGoVXOiurchra8sBcXp4zMVKdqsUnA+ygazNcsPVyVqSt3m4vmdr55
aagaM622k36dg5Q9sy5gARpukhLIiK2/1u+qm+S1f1bf+2dgDZTdkByD8HFQ3OQyhzbXfq6kv5mh
iXUMVhKQ8PuKZBsLs3oa3vT77Kl4kjSq3gtvrU/0FzFn+kv2lD01bynaDEZkfOlRf36GW3KxmuFt
CIAiwLElWcPUzOnCdRN+0SJAdgs7HLeVjFyXNYAnLwLnjaM2j/HifUCkIOl80oeHbpjxZ6bdOae3
dI0xfXBodHShkS8eFr3TH/LyaMSOYKzVxW0uHRSN7Mb3xdF4aDbJzXgXPcrmIibRI5iHipaCXH5Z
UCGhqATMTx2YiUELVKL2gsj4ww+H6u979ePenB3mxID8g4apzGyQaar2L7BB5qTCtKHtf55U+M6a
gzgFGpkneWHAT+JehgCSFC3RZLuXOpXFeQ5Oem5tXlRIs3GumH7uahMh/SuvNjU7uHgALSJIbxBn
QQn5tKdkqYyZB+dbsRuq2QNF30QaspDh0NOlCRFPRzxUGjDUZTGPqTPiCRbntyL34wCmFlcSR2N+
SXzFVuzOBJMbmp00wOSRKgYDBlEfBlpvADqrUal3Yzz3rxd0v7jlJQ+wwgqyqIGuItEqP6M2Any+
3mijJEl+CVagpZcvjCc7b5M371gj2aJRL6PR7WIn66ReB7cCCt10xPYJbHMnFv7+i5KTXidoGdOF
gLmgvInoZpQRRJajygxrUl+oduNt6nc/YYvbxTY8dQFQbkReeQfvcXzOe9aAu33XsfbkKfQS082F
NJvyTotpHpONXhLtQbyrXls72g/33dpjyakgWkyCE0q5ke0QVHIjWz3cwoKOMc3QpDKknW+Nj0i2
+QycksG7j1ff8y/pl/xLiboHj/8v50TbvQo7GWqXtz/AgKmc3yJUDchdHNnAYpZghVFIY5D0SVoH
rDJIh3pEBPDOtX1B6WdMQQjok3gmije/zBP5/mOZ/4rLPCdNpp2Lf2tpMskRfBVmnFUQ1HoSwqhc
tn6wdYq2Fw1AYRQ7l7y3TlJAJFAEpNYrtBIC/xNdyMqcwzh3yYly+C0uOQ22fb1N1Ich0AZEHrLW
P7/NSJWiAlAxxUZgkSKDS2/uAZPb0WYm3zR7oYk5/C9fSPqe0kOHETglCE6hE8VkFgMp8yWjKhS7
vaBpumxkaL6ho7ET4AWOFPS9VeW95+jLSqMy6P6sBWI8pNQilZTlYJicZpBJ6ZC4g+znKx9NGqgC
hC8YCf3C0gZI3nJX5MiTagZEcniJUnaJbnpJicFgVf/SoubrAn28nckCpVWE/iRBqNhLmSbU74jQ
0xFe00gK0NQYNG6pl7I4YFBmLdi7iPCAuEtfHKA4Li1BFEjvt+lznBAdcEs6p3S/e0w/jm+yrl4S
C+Chx/gGWPYu6NdQPhcTdLkKz+XeeNAcw5EecvgGxr57abe9XW6DmdTW3JJPeWv+4kuuTvTbv3vJ
+Y6buP6w7f7fAZviBjM/SQVpATOveC5A8oFSmeeqIf52rkRobmtN4++/x9aau9dJJuZfvtcpt/L1
mHN+dglwM/7fRGpVrR+HIygd7YcHge736FFNHh9vz+eZqMR1caaL9/E6E3HiGanWLvl1hpV3ql2A
zIiwutieU7svuVu6qMUyNQoD2a1IT+yFLdMLyQlsu02+S8nz84qZC9tcaXgSKeFdTu4VopGU7NBZ
iCxnjXqJY3s+G/BUvpS9EaDhvGJniGqfIP8uqMk5Li3/ADaViBYZFdxypClYY475qtiXAkUHRB3l
Nbe6+3lgYW4s17zZB5vA+x3HMrdhrvr2w1j+1Q3zXb39YcNMacxV30MoMsGGaS1QOWur6smFksls
9JrIQYU1x8k1O8eTpFsXFpWAfJti16z/kvRsuY9vULauSkz2mR8w6DsgFGqdhI4c0KV8E7UIHtKC
oZwphrs0BxqYOzHXhfgw0X/4iZldsUn0/9eu2JS+biq6plDZSmuWbRRgh6QJzWwBbjG9OIrCxHeZ
+hFaNbLFr94lE3H5u++S2UmYyNXfYhK+F0AE3hTcZrzoaflNAYaMQoexA0TMZuwpI0+51dnbJ3DA
sgcrZOTNM0nFKmbsH+mxMmXinM87ZKrJwJz1QB8c5tyGxPlcRAK6+z15/dOgph3E46Y2wMiLQQk2
0rQMioZqR5X0ln+j2c1AWua3+K1aZetqhYP8oG2RuT1m72hqRrWcLpwBR7+2ZHK3sF4LR35UWUOX
zoUWTkRAYHB7gXNyvJjHOxRBHzRzWCFe4rioOaMG01yNoROOY7DArolO8WXWxD4g7Wf1a996Az2K
CaY3lptv5VpBI7SbA0JTCxO281u2vTDlUJO3BbXdyNbNFhOoEWo+1iTCx0fUeDXYWwxtZ9KSrECN
Z/kvUNUvnl1ZAT4VIAE7oF8O6pYkmwNwnaZquktoKJ3mGIfGYmJWVk0Et6U6nlbwDtSR08C+bNJ7
dBgyNaae9B0Pl4m24N6H7/Wqse5b2q9wP18i+kVjm8eO3e8Mco/wFr0/nBJqK7hcSjIXJJVQxvY9
XgJjOFFXK9MgeLu8innsTbDQd5WsdufjEXhLAqwb0cx1ZfLHA0iSyfq134PU3WpoySqzZuuGvt5J
EP0JAacxC+mrir8Dh7JZsnSTkNZ6WDdkG7uA1TIoCNbRh+06dEtWmIgO7f3NOt3wD8tZaflut2of
CjDOkzwjHR1W4SZ0G0AyKTI/pFmFFN2SDhLCh+FmWMl7flk+wgu94OsuIjIeEXndPar2ZW+QZ+e9
IXd3wjEAkywRCCk24BnEHOdmxYQH8zFya1MjrZm5jxVrWMfGVWfpW0zzgvbE9Yg9kIE4KXU63N/M
SZgkx7+KxQ8HYWLF5w1wdihBU2yVVGaMO8UNbC03swOy36LvoJVuOpMddBtVsKvHyjXFFYZoDZZJ
2YzVNycpprVL/xZJMTc/E0Vf1kVRo8ibzw/fVJetvu/MLdghSUGfRDayJUno6nnYUFO2cQZSIlje
YbNanY8z0zMvtCZm/g+h9UNo/WcKrYnt+Hseyjn5MAnA/p7yE8R337FqkNZCux5OM/kNXn2h1JfR
B1MJdFPJSibYXD9WZmu1VmM25miN+Jnc9VZvIfdE+WvDqoCWRNc8/JtnpPhrAAVa2XPqipZoGauR
SVRkqiWZPk3MyAzMkC3M1tFPrdM6C6oxGDRsiZ8BLGr1iIyP1FC9tNK7hvVUI5uGma2prlrz2WNL
Zphck4LAxO3MxXmAFgXEyurwbE4ThjwNfHZYDDGsGkjTXUh8cvss0+ccz3MXH0aD/ZZQ45BBO54i
+3BSWA3DqCWnjG6khkSb5a74Itsj3UDTpmRz2Nw/aggK+MSJYT7cZWRJxqvWhpp+Xd+BuosgnqET
WIADVcmxIa98Pt75gM7vUN94vcPr3Kh4fX2NabiiwIpZnhXbCYxXhQxWY+UmnxbAC28LNlialbDc
5kYBympYbH+ut7GeM2s9MeUDo/dTr8wQ+cfqNZi9hhr44isvQ5XzlVy3jGc4+TIqq87M3dQ17Nzt
2WDKFnjlTQlBlBxWeGCi65Hlmb4V4rcU8fXE9FmEBZeZbvlYfv5cYaObIoIZoRWYFY3xOt5tZTQw
RyexI7zaO9EWPi+avgj7JINJI1gjTFDwpmyGB/Raxf/KXrRLs7MqdzQHBkv/YkpEsnoTUHdY0zls
MNwMHiJGFZgX3AYIEK3BhPXGdFjchdnQZF2Y8l6zRUtAICh2Wytn6HoBC1zFtjewMplVU8nJKU2B
pzF9hxQ3gjvu5GO2KVxpU9vUNz0G5CcNyYjhiKvUCQiBeW4WdmolptW59a7eCZbA0hU+aXtkqBqi
/grtuChI8rGFuelZM4HGMCRhGNLgrsXvsZmxHp/YIpsM8DNVsI9rs8ZUrBF3ggEq2ZlpmBq+dNwQ
jHZ+eBAYcPTNchNYzpK2RLsZ9o1FAtdzKYhkbH9u+8yKiknA6oeo+MuKCtRLfS4qps7upVEWUWBA
VLRWBUFRmZrdQuD31uXY/10xXHCWJMgI/or6cLG5fBCZYA44gRdboANQEikLrcRe0C8tHFZsWtMN
ZJo9VHAHGjaaCQuwn3UcwpjG9oql23rbudpDj/2skAvisONq2AN2wHAqPDO1AKTm/gVO70CR/MdH
KnuB7KQH/1TTeLV0a7u2cfgs2Qb6ykVHXxdJfWpcTw6knfm5SAVxwcw8TXyhsg1RcNmVii0jJMBP
dEPhyW87ytVjY6pfRqtlOdTiaKkPsTtCKimQkDLjcpI/NCoSjTZ2zIDjhcRUzJhVdmj5mDcP//Yg
KT3zwgAnx0/PzGxvFZixVdmFLb5w2RtBsqaQryHLbP/M/y4BOoW/NzgGUL6A1LFii7+D7BVf+CeI
TmgV+HufYW3MhF7YAhPerhObv+vrO6s3/o4MD9/i371VbAUr9Huy8RNXDMyCVnaCcQdYl9hCb2x8
jzCyyEzM3MKYcI8ptAD49DECLvUvzMd9JDa+tonN74dHLrxVyEYn4+Ox+E+ME3eS4V38ytevPdcT
/O8gbHetk0DkcrGrw4DQEVAI6CFyE9gMG3Q4g/0Qk+VRXVVufApPykPmQnxDt9a76kZcday3wHdm
N1cjp4dnz40ZAJWYyBo7xSoo1KcRtFxjQmNAfoNq3M6uMjpj9W40Id0p1y4S1stz+H7ssQYCTsnF
zGlNSyowEFCdVCoioRAx31wcAiuy0L7eZKBwhnGyYAuod666CiiE0rqYgxPbHlTaYA0swWu1hUjC
VwML58viqtq3eZwC3CNQAigBPQ1MpBvDyt9VGBYX6m/BQ8YGoh6Q21157JwB9WOjTSBNbeMU2gGD
mr9Ar10ojJIBZ8tEkyKqYiaRklkiCpTRxVa3Vbq0C7faVBvdPm8LqMoSamzbQYdKGHhJI/YgWipu
usIEVWaObc/PF2jaAH6KLJl6AEKtnfXS7cgdv0MDE4MhY/jMaRzkc6FyGxwQjJaVZsMyhLZyUz+i
dgHXXpoEqq8lREfUYKS3zgV6HnaZg1C4W7nyqtqItvSgfNG+VGz44mFnVizaGJvWceFXZ3TkjjaR
KMyvhKwRymHb0XqwWnOxxdLC8vRs2Q4Oi1VvxyZ9B4sWfX+P6fEV6XR6vt09h+T2tiOvsPouWDDa
OOGttmNrbu2JZCQnHmKpyA2/SoF/ZLjWEuYhWBVxwdfXu6VTMoRBGN9mhdk5y4OHFTYwUwXs6QFb
iy+pygy8vbQQb7I7J1tnWBguC/lsXbA0BfbBQFBcS7A72AbAK4T3Okte+c4KK8nN8QzT31G+mZAt
xxa60JDCWMZ2QCdkCNfRLGBnUt3OXN0WMXHySntYIDSU2rgtupOYSgdMzIb6Dg/vEXNpm7KZ7L39
e2ZGMCIu2PspHsC14Ra4oJbx7BJLqDPN9PExi5mQhXqFv0zzYh88kmlIR8nRl7HtK+RJrtG6wpSu
Pgk/sNxC5YcCGZSrf9I/cN+DH+hsB+VjeQ56tlpof3ejWiJDt+uNCAHb7Ly1jt9rVzDlgHiOQvnZ
1eiWm6nqJrdeRNLcQoqxdH+1VCHVuByDxWqlVrRqbHQugSyOjsNtY5dnsGpuKxsd4vAcl4aQxGu0
XHS4ZA4hgTPoKi7rYPkithlxlCAecDOWYM/b90fpLJ2DTfMo7tRttPFcddfeZ3ZPFvirpclDpIis
HpbwDbgs5HJYJBgbl7LQDJEd4dxqkIVfP3uB37yNQkp4TApsWGwbx7MMHDK+SjzACNt6LZo99e86
C+9COLfF33SHlmpuv4ZktuOzZ/Ix1g4CtgyBu9qEBZveeiyGjY249H13X9oNK2B3BpBvET4fu8AM
bQPiJcQhHqC0R+ym55JSmNUltifWCSvo29VLDKcmZ9IRfhzOP3eBQlt0EQ3FLkS4lFu3+NlafKVL
hFq56uSimUfX+b8QZoTKLwDkKRGMhXeKjQibwQ72A2KcC3xiaqPEF59yfZjgsoRs4mFVyC5Mho9d
LSI+3sCsFiBhl3YHdyt/3wELaekbHqTVr2LMg+2Ol5hE0Nwb52ewuCXeIMTaY9b4n/fmCF9hCZ9D
JvwI8+O6hMBewk31MCMx5hyEdYfkHmLOvdAE7gzWCjshgWjjDi8cTyBGeQKjxudzd6dxBUIhwXGc
9Ksqus6Ms8BH6o/deuH6OMzXhxWvWrumSzfdCQBLpnftSt1iuXjQnfjPiyMUuXk5a0gOYCvtLsxw
8XXdigbgql8Vak/y+whD4E6EujOYjC+uXKPbi7s4QTGvk9vW6ddcMfMNxz8BFEb4RG5UwCixUhY4
3BkccYhe4HlXboXyh4BAD+HBVyOE0JasjWTp5he+kQMYBZ3twwWE0YEpSDYogNznthNYKaXxW4NA
tYHVbZAIKbB+SxZgK9c2ug4UhL5iH2OC+GwrJ9COYJ65h1zc89mGVoSzg71+w9XQ4oa/lz9rULRv
xL9VN7SlE9ec3Bv0bbhR8AbxboptN2MQzvrY0wr8Hz72Dx+7SQ7gzKyr//6bOOdOTML1qJpEGWaH
aFwI45crjgpG3jMXk9J2DpQ577zw0XwAAPxwXn44Lz+clx/Oyw/n5Z8Vj/II6GeuyySzIy6SxFty
8Q2oAWLSrq3DJp4pApy7xgQg9C9dY94Jm6QKfjhhP5ywH04Y7K4fTtgf74TNWtGTRNWvsqL1GXk8
LdEQhCJKlj0yJWB1u+Y9cpcnztONvOeJVY4cQ/6RIFiB7K56zSHm8E11xI1HppgS8hgqYk0j4jA8
vv01agScnsG+vPG4bETfsiURXu/HFcLbqJc0VbtD2ABNAmgP0GPGPMDfeECGxzy+xlnX3D+ew33N
3ukk1/HXvdPZ9Nc1k/7BM/oPTX+BNvJ7Bg+Y/zgnE2gHpxDyrmzBU9PWfPMjWod4HY+53d293g30
BUHVDOCHOzyRM0TT14AJdvgu89A6j/chDuWO7OU0kn2Bt1YUQfWbBdkDSrBK9+m+so1DfS8d5J28
7Y/KTW7mCGgXQI7oSFdVCC2Rw+HwBfRd5ICoZkwOCEWNq3EluMCkrka7YCpC/Y2VITrqWyLN3AFg
1oJxSEgP59q3CP66JePqMSb68f397JMz0gAY64K9Buz4jhyAjHuIkNhDXw16x2GbC2t9t0bge9OQ
C319DSmwH8j8Ifp/V7I7pDYQF1T5DQPCCVRIw3/yV/jdH+8wF9c5wiejN8D1HRxUcHz9PDP5/Sj6
h5WZ+PZxEC0jI2oUYJX5Y42UD33qzJ5l5EEn1g0Kce7RUZacenJzrWW3AV4m5oYA/7IBguYWNTIm
+mowdGEhPG3XIrlipUhehWaAxATuJUTM9e4VUJvhOmvvwL6E5vtcHx5O7fKtUf3hTiZGdY8+y2ov
IR+gPeUPlzfArO1upZ+DZ+0InrBjf0CXnJT0PuMNuDUqLAk4sxcj0bfGGcWBCvowhLyapn/JvmhI
8rEFsNhoy3ZBhRdF4aB01My2I+3j5ysgc5jnN87Ah3FPDPVlU4Fz9oKzAZ7eAHnaN54CTegXETkj
5pFgix48t4mVWLG5YNE5OvtbdJlF5i5ARojHtDk++PMxXQvsPhvTxKxH3xRFjnKeW0GGSqHIRCEV
Ilv1xgCOi+fzAIghlXPFmtAaZfyimQEJJN531grYJVRMIbOJLGB1TcrI2PMhhgpMDHJEHVKY8RY5
I1hNqa0+okR1BnkMLqCZOeWvf5DLIciN9WCB8fNsgYHx8iQt8gZbDvkZkLLl2QGeH0oBXOpM78Th
Sy0ycZc75H6AR6v3HI1W3cb4ydPbPMl8QfqZp9M5nImnvznInu/3gCbIvttlbnoKk4/eTblcFwor
QFeOwPPghIBfV8hgVizY9IjSPWv70XQ45MegOdQ9Er9YRQOJ0wp5v9a6ptMQhOYjjt3+Cktasgj4
NWXP8QqtKa8EmAgpEsXvud2tX18v5vv77eYtsU+HNCJpSnD+IKMChm8+zuD5fckqINR4dJzHvLne
59/Rhx35OXBDu43Df+dZIB4rR3oRwfXymk9GyvZXbi9pQvHWKGlwGWRs+YQIVwwC6nUdPr3drewU
hGfPAuLTAKIEgne1gsQ453QgOb0VyG3Cbm/PGUus6x1CJh5fX1PU3nEp+vk5+L6F+NPZvBZofthH
Qp8GrdxgoMUp3isarC4gzezWzjgKzC6xSONGup+56Jy2vFaIfbjqD23579KWs/thAtn/TfbDnDCW
JsH+P+60zIndKzLww8b9IXb/XGJ3YiH9ybT6nKEk/QGG0pzRKU0MpT+L0Tln9k9pa/+8Zr/+XbMf
RJ+cUUxFYcJEOqpZ4YF0BKaecXxqgdzZZ73j7tNztRUdgLzZG5AUZkzeoq0HSw7YA9bcAkZPgxXM
CydZAdtDAPaBe/elp6pdAUsGzipbs8ZthkhMSADUa7fRFVeRUl5l4N8uYXkHEfWPuY1mP+GxLMgx
hqeHYs0ZU3b29ib+2V/s9q6NQL5xNEDVLoogUUZnLF6K8EFjGEmVBGBrRbHsQNObBhAZ5V5nD9w0
51jYnsEYp+UN3A84IJETrbUrVrSgzZbjQEOLl4mgb6SGriYErSNjjtvjxQMs3ANkZSXbJVx+Djlq
kCHngEtAeaiMNQV5uY3emSQTSafZqmgtG/NzQ2725ibWwl/q5uTvIr8/rNzk3A1C5KUSWHRthAlU
sj7eIa5x9wA/Gtg7AVEQ2z4oiLi09BqdPNiHY45yGZHCH5lxJ7ja+mwPTY5IcQGTUaxiJHvLXZ0/
X8PZ25zozN/xNlU+o5/d50T/qXIWaE2JUE1hcixptBsRpLECSK8XHnx5cXcSeX7c2B7qR4OVu0PI
Buw0eGX/ArAj3pZRxNB4WGEwn2S7chUrOUgbzdHWhpOcvZpkzuezx0f02Ygn2hEd7PXM6DFicNta
awT0Pv/4azPAzz5/4ubXaH2WSTqkR4l2uigGGmh098KLycSNQgX8TIHAVB2O0ORI9JiJjiWuOWyc
e/C+5bNTBXrs9xJV+YhYdBuZihAOFyLT+DSaJQE4jbSdeTl9PvCZeVlO/d9eExb+iHlJjo8oHTvO
Odjf1xo/Hc5pB4G86P1aLnCBdY0qYvSiYGDLohliewihLsgN3xkjfO8XxFUtl9ioZEvxhGq9oC8K
ecP/bwdw3dyW5DGHTVsSjBIFbTxC6MMLX5XkBF2IAqcz4njvaOkEWN77zOrKfBY+Wd1p06tFPi5C
wcdNQKoMGPzDkjwUCADzaPHTlj/TMnQhgnznRVCbR754C7sk7PPFmjt3y4kY//Ofu2n7jF967ua2
70TgNr/59p0I3b/m9p2I699r+85ox2mPvF+kHecE8DWS9cF8+9MIYOn7s4JElI6mObzVC2TPh4Gn
0UKsVK1T7Bcf5UmVnYG4B8HGe8g6eoaJcgt5x1BLwZNUM5ULosAFxreC7aeLTxKk8VhL2ULuUV+b
0GIXoqJoRC3sYG6vzF77xJSdFGB7DudfopiqB9kUcJ5nFYVQL+vy7KFvckHQQw8tCFmBmi4u4cGp
ITstuzwCkm7tdmhGTiX2HuIu0HR8LSD9C6JlVOVkTKZnAf8c3N7mpUYhAvaBJTjoNELQqxUVP2ce
aA1NyYng/yRWaCaAWONFVH9IMKAlJjCJPXM7usALnwtb8G7OTM7EIxiKACyUF6wM01FJPaCYhkv8
dQbVM8Cs5L8KEP3bJ+FaTcNra1BtjGd08vCPLBavwu5RWy5bXEdkhNcGPC3xlwWe5lYTr8Th9Yj8
054Kgte+PvwDfw/4g+EU3qAEDCB+DvPPkcxAytCUkBw0CKoNaY/yLp5lB+UW/x1wf1QkoSxcR8VA
ey2wQEswvGKmZGl/Re+LKxEKqgcfzedT9k/000/baaKfEk9MmizCdhLgJRXkxSNuQU836HjCTcOK
pMziT/A9kpip+/R0P7B7mYK5LofR8/z8CgYb6PCQvB7fVwF2fU59bIaEza3t7MbnFu6HU/eftPG/
SxtlGD+t4kSpFuUlbfMEq3g153mkgj/4onHzLbRu3BvUEKGWCAXkV6M/wPrevLygATA5vt/dgXrg
7c0A91MEf/jicgsP9bSb1fv7O2oJzw59XyAdyxd3JRF+nukZJXoBSnRy1OGlNgrceL42XJ19cyAz
Mm/27iYa/a91d/NCa6LrfwitWaE1cQ3/MKE1aylMfMzf1FL4rqG9FAURDW1ECQ25fy4vLxctiIce
uhBaqsJx9+DCQ1tlEAmrZ81C/9rVjIz+LuWs8eGSk9sNpEWthRIu6eviay8YYKUwSjRgqV8UH+Wn
rdjaSSiWLIqSxEI3PtIrIqhGlYigB9RD14Fov0jSii6E/JC00kvuF7RNh9JW9agiy64V5kb8XYPh
pxErE1MuCaNIvVQQnGAiaVGHC0iOT3NXJsMW8cEahb1ODhqQ22cOSljtPPDzz2jga5T/G4PuwxAm
Bl1S6mhCrWAIcKy5iD55Ji+U43R2MeG0MLxu0ANO6Ajr6vweAwvxuQ0gcavosxFMrKakb6rILzCC
LfeOX49bToi4t8DpV3NWm9tVSI4zl5yb96nZ8dvP+5XJ/LO7ntgTVd7U3WKBuxatApYccGEFRewL
oY4CsILCHnFeODECmHxa0rEd6vi4aZiQYwo0QcAAkBgcLAm3flWE/RHlAEjp/e7zmfq+rPuwPSaq
vTfaxUJKMcw7aOsXbmHCKoPZiZAGN2kfmN3S/+Huy3okt7Eu/0pj3mVwp/gwD6NYc43I2lxVL0K5
FknULmr/9XOU7ukvU5mdgQIa+GYGsOGyAQcp8vIu5y4H84iq4LwMWfwuMFhoGdt4uG+WOGRp7D4e
PyyewLL1YcFjNmhE//Tp1/tfb+/0oiAvd/7EQfvPC/LFK11Z0v+mK72kJhfWsqcH9d+vJi+91pVe
z6OUD2kFGcyDu/Pt8W25ufDj69rm3/vxR6KJN175Y33EE6G0I5ckHGCS8FocHjDFmBIMJtmkd/bP
NrhduuCTTXZfoqSqw8gxzNfAuK8quMdwhqXi6ceScfiye/uLL73pdeXvf9+bpheciPUQ+f+EE3HB
Gj0e3pMb+w9Yo4tCstKx+ZwoXTWLkJANRolFKOSFtwQL4DbL6NvFJnjB13GLmP8gUUQ3AQBJ9+E9
ahEPqGV8j978zQXP5OKe1tr0/4Y9rfTrf/Ix/RYd5v/qXNt8y5JvxT+Crvn5rftH+esf79tvbQJ2
++/u/wHqy0UF/Hvqy/uyaeOfTfGPu28NPvLba9yXyy/8zX1JhfoDzNPwGXwwMGsQ1v8f7ksqxB/4
TyCsATUmmG4lhOqf5JeM/CEl+L8JoaC4VGDM/Bf5JRV/UMoYmMlA/S6U8MXvcF+uNAp+H2zuIMuh
FExuYMFc2RIKLuVyDOV4Tr2Gb4lHv+q0BhNMQTTYoIt5EzdIqz05rfPf6v4pp+Hiyj0xAlhTMwWe
ZZ9JKhVd69vK+brgIAY+z33X7xMC9sy4BtXm26usib+XZbjwYVB88Dkb/P3crtPKZkPOaH9uaFzc
xjY/zrEdt9ks2NZ6Yx/EjkV36ZBejYX/XmVVdLiwgxeHy6RPF0Zhyhd668es2BPdWfp9N83z1Jz9
sgUpb5Wa/VBJuSemx2hLJ9PrPCfAYeMIdcd1z668FIRqvDTZMaUNRgmrZrrpYp7e0ZZGN1FfRX9x
1ccXTmrtKhLCFu5jxrVeSFBB5ff8pMgcC6uoKM6WF/FeFRYudBF5h6HI5XFmc49ob3YCBAX1feKh
7J7M1Rcax3aTi/lHm0Tx94K1/N6Spr7Ow2y8i0NrjhnT3R4c4vxQRb7dg9u4OgrSnQc1DZ8pB8ea
L82Ea6D9Jm1J8VXZ8f2FK1glHvFpPsXxP1KMg9FbrSLKIp+8qeciO0uTiuu6oONGzzK5JUPkNqbJ
yKYTzXAvwNu8i4uJ7AsD4oW3N7E4kM/kHUNWMdFegFOaMQNG2+fHWzo1gKPepuehaNlNlsk/LWi7
d3xQ3X7SJzNHyFSr5tL0xpcPQPoG2sMQcO6Khfr9+botMa5XRR6dBz3Fm9mnf2Zxh5FAVnrb0Dpz
TNr4vQ4lsglR6rZe03vB21++jmXRIGSg+xZCLug544vVGyyoKQurCnMCaZU76MhDLX0963dRkQw7
H/TnBzq9F5E9OTYhXwFmVZc04Z52DNA+qFJuUl7He7/Ppoe08Y9xkh9Y4WHAXEs/txnbtJiBpGdz
od/6hYKSILREOomJhQdckpVhTVtRDaPHzKlJjH4/yaHftVMdXvA76XL+z+QCv+5znI8vJCV67Vqx
sSyjUvvzKbH51Rh13mGkEFLUGgVdKu2ets34jVfir6TDgKFZTUHe+fqCMl6HP4QoiqV9vdwPX2jT
nkuJlzZx0ZczOxU8JPdhh9nlPAs/961BK1ZYgXGy5mD1ZqDFUoEl/V9S1iredpX2ITh1Wn6R8i52
Zig3dA6HbkdABX3V+BbT++O+Go9xWy+2RDRf567hP9+WsLVLvGzf1wvPPPVhyIheOWZRKZRsUkNO
cS5vGy+JvjgO2bLgU8foKDr1KAfsjL0DFUt5pxOhw2Ac+/BK95LwvYhTkNBPMf0qB+XuUIYRYlYT
n6K7IiTzJXuwiq2wV8Yl1USiew5E6usxZ8yMae6Kvj1xm9fvmJTtYahDDbc2pXvPizD4ti/0TTFV
48e8rFwQ5rQEuNH7ULW17d0mFQVYVqvctidP83ofF4Xp/360v+XC/f/JaL6UJP57t27f/Cy+x/9Y
HJjip0u+wYEr2qSdrn78z/+x/J9/u3Me5eIPvFgQBQkupCYcz/pvLnOPSvGHJvA3IJP0kc78Xw6d
p//wF/0Hdazx1OBu8X95dB7Tf5jFXVnUNcc/QVy4oi9/i878sXj6v/QKXA7JJPxNyhQhHE96ZW9a
O9I2scN0NyRduK+r1N20g+1Ofu8XQdoM/V03thidTFs/0JrP111RFjtG0mw7NEhHWwmqVp6hW46I
mOw9JZKgm7P8ulYEWdc46T4kufK2tpg/NWP3sZ6Sb4Mduw/h0nxIZF0GnlfEFxTVypzhszDNSFKz
qCqc3t+8B0+8qaGOTFnpYrzLqtm/qk1PvlZ9HQzN7B0eN0r0sIlcEoO/O5muq7ocL2yBL5Hns5PF
DoQW0vjaSKXXk75UoozlFSV3cwy2EL+einNRj7Y89qm3K/xm3NMxJPE2Eiz6TEMbI/1axO0XA+0S
AFbGjMDMIXNHyw9DPOXA4tUkhqAtDWZjp4oAW4Zv/Lkrpf3ua52fLE+764E7TYOCSHs18gETOePZ
XinpxG3T1GUZZKVxLOhqNrpAjDIJpir3ZEBbz+pN6s8XjPqKHggXAQFV8K2RBYDLyNcVaU0ddxOt
m/Eul4a/y6K2RuclNV4XlMLVv2gSMxUo1017GDh1lKHh36HXwn3isrDcamL5P3XW9383hYXi9axu
ZgmjIPZwYzncvJWvAw8sqqZEsLtQsHqbQi/+KLI4Q4+vS8ODrCfxhaeDnHZpw6OTjarxOuuNB1ph
5mGmMGg0MQrV97PywmE9dyWWs4KhYZAUcHcamKKV/+kSZ1TauOEOtJdf29RgbLc/phfk8jEv8lwu
tYJxwfcTJjUM4XMb3ueUm0E3893sTfzgIxDfRMLD+5Xx+xTUJNcIMeefNGbeLp6JQl9v5jX7vGrz
D3lWIvpQZYuxscr1KI4gU4jpzoKBxiTn4Mxr5/5DywvQI3Kj7b1yNtlyOrU7HRf+Q069pthQab7J
0YctSqbK/9PRRLwXo59/1XnzNZH9jBLNJE/bIHTxVrQFJj5miUyDJGwt2zoNSuk5VfUPSFu6LT3r
iwv38IqAQHNA+8KfQwKOr+vomnlgpY1HcgdHLAa7VJOOdZDUGkmmMnH7UPV74WylNomNmmvdiURv
nM4Tsx0+FBve2OzHE+OyGJGoLJ5Gwa/tSCLCF4i7lYZnsBINEO+KCoYEappQNNiGM+a9TSrfhox3
V/lA5o3nDcNVgczdse8p3PW+c5vJSn00LoluPCPGSx7Ky2dkYD4UU1Ib+O16Bb3RGb54UXnkzhvL
etuGmYy2Yua4KetEtzWOq72NSgtGp5JMX/HsGhQpOYmC3VGW1S5VeEpBN41q+/ZpPXedwFoM8dYI
pOE2IVQFMvJcwluetVHWhv2DTotvFYMr5Ms43RBE3Zt0ZBci4lVz4ONy3HCshweF3yArr9LrfLRN
S79/yFn9GdYAHBnNXWwb0CQUfbq1tUE/btr9IJ2ojpx8rs1ffsHbQPI5DcbGIbvj+dGlZ77ScTgD
9FUggQwFBwjFrC7HG+XYiEGRBzfy+osYs3if26Y4vn3SL+wsIxouOiXCRzywqK/nR438lky7OqIP
E3E86F3m7VydxzdzSPzt1FsXkJx/rXSYBs6Y5KvNh+KSHK4NLfawuEpMwKvncLRWQcls8Lxc0U0P
3WjGg3YFXqwg6PpneCWx9u97g15/p+xRh4wF0vQIW/z0PsfvBiVq1euAcDAphiKsLmmS52HbIhsI
OEAurRHVa2PWAdNsnexYFmYPBhgWgIvQ32AEaB+kAixlQ4xp922o010Vt/JdSrtog4mi8tbBn9r9
9k1hJ5CFBUM0Er/y/KZEVIxjTnj2QHOaHWREsoCPjqJv5r6XtglyWdkbmQs0QyG2u3RHr57Dk9VX
b0SwouPMkuxhHPIm4JUju5Fwu9QM1B/DekDgUlSoWyst3YXegGQuL/a+NdElgX2hGxhHYAZJ/Sey
uDqGMaViLEYvfkDWIEb9gtTbaizaY9jx8qGwBcblxC7dFF6IqQXdl1K2X1yBaeaNaj8ObtZn2yX8
Ts3jvB/irLmguV6+J2wPAKQP66xgmx9hgCd+a+cZDoGwyQOPung7hrp5GPh8lKOKbqgdmsA1pLu3
tjU3qu8wxTqqogt7WJ7LU/8AcPHSTscVTgkVIY+FMU+24CeFjXk5JA9EhPf1JMk7EU3ljnAdXrmW
0qDswvjer3V1fltEX7saEAz5+CXJjHg8mycLA3KUUT6HWLiWbs87iEecp0jzeRpAYxZlF2RhBTjh
cS5fKlBgA025ABr6+ZOYMpu3orH2QZrMbfrQDle1CmUQ1bm6Stoa9bCuYbsQPs6hmf3kMAB+Dliu
OKbvU44o2wKUa+piJ/uh2Aga1VtiS7EdqnD66uIcnIZj+0k1FUaPKx5dQJ5ePS94sQghGcObXjty
SULnJumSB9Z1yc5L+bxNMvvZ0sILaC7EBYuynMYLuVD+0nEJNJ6o1Wn5Iwk7b87sQx3rD6FLe5Qx
+/EegPBfpTW3peHjJe35QrMzPFMgIAwxnAHevApOZZrMWUxM8mBlMwZZyD6TxoVXQxIHNQpfgjnR
7b5Jy3feDEKpwoJbwBK1K1tMYWdM7VjgPJz974qpwMcDqidsCdvNci1PxLSIdB97JTQIdSPmTZf6
E2P9w9zGKOcOy+bSGby8ZUGQGFACyDTyQuuZGXNfpW03tclD4c0y2zSDFXzjyYih1Hucmx+ioGft
+/vZS+B4ZawpgiT2fLchLp4PfeKRNmDy2EeT/OiHMvuGA5fTBdl43MVz4cA70hxSqDCb37CVy4WI
IK+TYbYPDHHAqR/p/LHth/gqNlmHUvWKz+gQzMoMg5D8jOBhh2G+Q0MJSyCzYf7V2G68pSbLvvtR
3RXBQHsUVIFcVmyZK/hd0cr6NlLe9FBkkn1++0YfsbTV7rlCLkMZgC5/59aeXqn2wxJRSBE9ZMU0
B2Htg9aCZfOxMJCrpKN8y7KCbfIuYdsoTQ/hNPCbyU3TZxXC154GJgKUYh+bGnEC6yySHrRFMRoZ
tyrWOmB+OlyzxayNXrtxjs6bBNrUjCF4VxuFCvVego2AZT+jYvCuZfPOV0X6PpSm2gqRjts6895H
RdHeTU3abHg6Vsehzv19XShMmmkNu2KZbQ9+h9jowtm8ePUCTw8ACiAiDPFa487elJJIj7N3nqqo
g+5z1baQc3L99iqrastFFWMZiDeauYEU4E/PH5WJHC3pmEcPTtfTVshKX7GiBKUCLNG26WgUVGnd
7pxH5/cWQNbG1Ul3KqvhQxwW8x1jfnmdmQxtjqL6xnT+sUsNBt5I8UFN45dwyOPdHOU74urhULMW
DEQMyJPocSV1k9cXTOji9a7kCYprCeJ9H2HbunLFJ93UQKK8M3epF8wNy84G+cTvbx/aK84C9BDy
vUgIIb4ga/UYehUgMKLyc5LgYYW9hk8bjQjbeXESrj3ZMNb7ISwwTzAnd7KR+QULtALUl2vDDvCB
CsllGIZ1HxBpkSYeJ5mf615/SKqDlvdeOAX6LyviXd2C41enN3TemWHaN9N4y2tQK4zdXRX/ihiG
/1hzd+FMXnov2JEPsGkpqTdyHYzNdRZ6ERnz8xy1/MhDgGF0Sth+tiLbDGmR3/hlQj70dZ2/H6TD
YKpWgR847Mst8dtpNwwNiBc8Wf2Yu27AVKWS7CoaIcESpf5vi8liRxC2MI5mIbJWmloPokYSJz/3
SAXspsENm8SklyzISyOKqyFQbFgAUPNjQveJvcpITNpJ8vzsx707pN0AxiskVLfh1F1qSXlpqxSe
7xJuKsPxx5W9jvtEkXIw9jwnebRlU6uCKMzzINHMblJOLl32K5/2X+sBTF+hIkxY2/QqSc82868S
v8fz5+2NS80xFnRX8fiu8KvrjGOgW66CxDvWPeaQ8Snw+/o6Gi84BsvXPX/1APgXAwKY3wd6t/LH
orxFDm5qsnOVhuiWlUC6hMUwurJHA5VK4SAmfhvAvwchkzdeDPBeW14sAARwDw5FvTLBsumLrJaj
PSdCzAelm+Z9ONUaGbrhOkZHbRJ4jN8NwuuQxaKdOfJpuM8LL7otepfOgZcU0/WUNvQYEWASRcjG
o1chu2Vam9y2NPzw9lN9+VI1gWMC8MCgFQ+5jOcqv6xUyDmQvbObJ7AGZX6+Ub2V20IosomyYt47
7Z1KHyP43l74Fb0J0AKQjeFIBQrkaJ6vrLNigHyE8Rmo4rQf8uRd74v5Y9+zH8SP5j9baqqAN4Rv
rElQPZ7JS1UtLwUXO1gkZak3ALPqyodk9cgUIIf4bJx7V1QNOzeOVcFQFMWFU36BHDKGpXDCeJEw
43+PzHvy/Cdrh7rqSiw1lkerKxBC+Sm/67zS3ejc3VeFUfdx320rD5mbCiQujQFBzcDuu6m8lEB+
5c5R2gTHGf4Egq7HiOzJZtig1dzxKTnz2XhB2Kbu3lepfGD+/Dlp3LFBCcJ7kmf269tXvtzo6mmi
eWdJoRNUTgm1Om/FaV1r5uyZhlIePEx+2xjWm+3bq7xUf7jNBVcAHiaR11tu/cnXlU6Ec4qqmLNt
xv7K2GjYAHesdrMS7x2dbt9e7RUZgvUVAByBvwJaWq0mapUObVHas1ebD1nRpPtpBp4KBGG4enul
l5Ef4mNf+HDtCZXw0Z5/V8PqYXRpZs/9QH+U7QSypJA1nyI/+55NLfkhkf7avb3kax+HRSlO01/y
aCt/sKyTnA3WS87Ucu9WcfcpMso7Zor8fHuhV+4MMD8SrUvxhsL7eP5tcTn2s4NtPtUJA+dr1mIs
RjL+7NhQ3UzEu6R7XgmUFrAcsgHvBCf6OET5iYzQKgsBMjF6muNC30lGm70fJ/P97ByQDplsa9+C
8TfV8y3ydf51jfzVZ9OBMQv5h6smDtmxieSM/Eqjo+9d246Hrhp/8XhM39m6wmzcOU1Ob5/RK/cP
VbUIGVwIg1t5fkYsrv1QiZKfGjS8bKu+sg9eKW5bDT+zaDy3HU3pLijpVw9KL2VAqAdiAE5XFzOF
SVW0yFOeZFocJhJdt+5D2v3iHvsJh+rYxn2QTWEg8nxDetMGNkoCXV6L8OAKTOSV/Ud/9gx0jNqI
EIyWQ3dBp7w8FSgTwCFLXaIWKB17fip56HNuYT7PrCTnrjPv3ED4fc38W0Ga/N1Q1PFvx2JLiIrn
sMQVAFNX7lVVudmr6zA6A0GzQWkKf5dltDu8fdurUqPFqX+2zBpxKODsD6XS0VnVe9a029SAVUwa
u0EG87PK5s+z3x7yyLttxPgXJnRdSt9c3MDqZOWURDzpTXSGdOy9gatAJoYEiAf3XcX2vUnvvMx8
zsPrUKHjyszdBeF7qRTglkDa/QULUYBfnl/tENap6DF250xrPgSDxVpT94tGAtNH3Z9vH/cjyvjc
Ni3RL4IWFNUa/iK1l7XcJgkj0ZnX9h2hcMKySkaob8tZv2G83IvJNr8QtEQ3Cwr9hZLav2mFKo7C
QRWnqK0M4OaYWzdF5JdtKwWG8sxTKP3x65+VCwGud3P9CdDC4AJvig6eTkMdCDHmyAvGcboNM11t
NXDnXRIxtcnHbLqzfmz2TE7pPfOzah/2ufqLe3W2aasp/NxONLz1cUkXVM1rd48X5S/KGKcCWPb5
0YeYXmPSKknOHTPmWuXzT1969XXIvD3vWXctdQ/kfU4Aaumo3IUyoh8rXh3fvpSXfgryrIioEV2b
JZW4sq0tEYB7UQp8lhDDzWDTX2auk0PfDOktopx6S9vuR5615NdvrwsHghPkijhqQB/bqZ9YBybH
OSpcH52jChV8qEvjD2XnR+/CiZ0JnLirMVfuWNhWX2jUfpnEZEjgAWlE3AaXAjnd5+deel1X10gm
nAlD0k76/q82zO025yyrNnWUJLCNQ3htKu8TGVvzMLGJHSiU0cm2cbyTLkF9UCVO1tcPb5/JKx4s
IEXoV6CgQmi+dhoTr2gWeMicrGHfKsAgm+pPhtqAzwoQPRK66XvVpredQrQ5sPy60+lPl9L6bkoj
9fsaeAFbgHIyCju+TjWWjYsaJa05JSgJ+GZKJHCJntMLUvDS+UHGEKYFzg+Ab7pOApVZArx3Dn0Q
3nenPovHW2dNcxj6RiUXPugVIyYNkpMS6C0U3bpJiBUzTxQbwlMOpG2Xmt7uozoqglorDFniJcbm
V4xeWPQV2AgPHKfHHz1lsb7RomaJamxsTiRPyyoQjZAbV6oUNUHJl3RqdJD3Kj5k3QT1awsWboc5
fOCzHx+NqOs0aBttNq6tvGvUyoK3u/LJL9eJTxckb9HzK9WM0j1gM3iJFOjkShnNg1f3M8n9UzSo
/FiyWm3SababtmHdn1Ag3wrKq9uxncg1duVf+TVpNraLv1/Yx7LO830YFBcIZELgOyILsNirJ2rB
pJ5H2zqszt1cVH8qmWE8OFMWrliDMSXI7G4VgrUjU+FHT0zDDuWqdNtP46byRlBWVyCjHq28HbzJ
BiAQTPZjFZdBMY0eKsxj73etJ9AHeIsoX/fRUyHXWC6VAMxLKJMzqcduQ8YGoH9rP5p5NptxNr8t
wliOI7xlKHeDb7qOpVOECuEQ8gghdGdRxjjn+9Hz663fFNlexYXbwuhmF/Tli4ByWVQtehpGW+i1
h9BAhDVqO1EuDyRmA1g6C5o2ny6Yocek/LOLR8U3XuUCFChD9GOn2ZOLR9yqSkIqc0qdPQAmAaJd
BGVqg667MgmmtUd8m0eHofuZ9TeldzWm5NT3H1lZ2mCsbrwxBZNA/X1MhkNZ272sPoYmDUTS45/i
wmYfe2TWm+WoA+FL/T6qlNZhYqHJXOeld2qRM9jpvH+n58YeljjoA8rn0mOWdJhF0ph3enLyus/T
xVEJkbYiIymA8hN9TNDgdHXh9bzQcRw3sRTmIHRBF9Tan0VEng7jNEXnDmn0fdSEyTFCkHTV9E1A
YpWi2QZpYIQM0b1PLOirKV6VGOLu0M6YMhu0vg9q5gaH1k7JzwipyIcJOZALbvfyhp+dnoB9g8pf
SiUXwGaRuCdXHRbo2GEeYe+GNjF72Z/n/JqmAKLylOYXgIqXJhUxFRwNPFDkvdC8sFJsIp1TeIuI
4yrPV6emFCedjEOAsnG4jVGlr2Pl2M3i74rStzcqpiRADuEv3iV54CHVuH/7jl5Ge2j6gKFjiIsZ
SmbXuX9/7gxcEGbOnXDmgKkGc7xF0AeQElVD77p5SO6a3nxBlxg7DL7f7HRZM2+LvjjcYT3mh1om
IDmQtfvgoxboe1V7QINJ2Db1jndRGEzG/4WqZdpesGUvrg0bB4SI9Au8ePTrrVSzSKt5piQU5zke
dvOIQkCPlQ/IzcFcIPfz9jG9thjKNpGLgxOyLPhcRlCIFYmskeKcp+l0q2RRbMICicZW4ek4E7ML
673Qcvg4gC9CSpQOCcjK8/XawiFvO3T4OBQmBxUz2Vb35JKWe3UVSKFCyQlmOa/LMPJcVbXfKHFG
v8m46asalTfoHrtglR5RqmcPDBoACCDMKEFfBZCl5x+DCmmbZd6ozzkoiW6J13YfyzQatp0b5Duf
FwSoZ44Iw+oZRDEuBWWRc0hhDR5KYnYd7agJIqH6cwnnBGM04yn8pdtJf/YnF74fMKEV46QLotpg
cVg3WQz4BlEcGYqgHxt/x3QZ3es0Tz8ajDkbAqU7/6YohM0DG1ZuX4QFzzZkKtM+gFeSX9nGxzQn
D/++QR1n9c3EmGhCAONuTNiwZjNHLK6CWvXU29g+w3w2QkIYQNReppXCC6Feu6vSke5DkaH4vYqS
EQ0uOgOPGMxWtP9N4YSlYtBgS+UsLOLaN0bUMsddZchZJAUoVFAEHLSgksGusnTLkWi4IJz8hVeE
wnqGQn+4RnCW/bUNbnOZ9m02zifak2tff6E9/9p2/m0SZ6hRboLIXtf+1zKe3g1ZGlDUd9c2O/Ix
CUKzAWC6Y7w9sqHbePqn635l4ifywUgTY5hakwRVne1bJJST0Ntm7IEjR5Ha+KZCIqkAaJd7H/1+
ajdIxzx0jdmXtNiRzNu2w4XU+ItgYPlK5P981KkDOFw3aHRw3gcyVPOpm3pE+qxxt2NUZz8SVFq/
fYGvroReib8TI8jqPn8gQ8RjNA+J+dRbPf2J/PYNJLu4mts227290stoEx8FQBlBLrpP0KKxUmQo
BaShMvV8KuX4LnHiu8uyB1+hArDsHWqXSx6Iqf2F9r5DLF2Q2ew8wCinMabr+QDwSX1BmFbjBwF6
LTuCUYQfyRaHa0EEnpjflLGETCSeT7HT7SbtmLgqWR8HmDIcRgHq5Kpdw0Z1yDPq39oe81gKde1y
SU98RI+hpkBLelX595pXbFsOWXMh1/5CS/rAIzQKXNG2hozRGu4vCYI/XWp68mZjr6RfwwNM3fnC
xbwAPrAK/NrlZpAnEUsr09Nj6AfTstowckoR9+0pGwYQg5lMXg3wRYM2Dv0vXWnOaDtmR5Ul4yac
SRQM6Ek5qCS2MZ58p+/6OPwxxEsxVJLEuMqUpkHvifyCGD0WnzxT6fA2cVcwvtDn8LdXbkxqRUVF
7HUnrWAFe2MxeUkkcp/TmdWIPFx2baQ3gUkrc0ElHDkggo/PY9HEn8KIN+fMCHLIeaOgpVBIR8ci
jYKmMU1Am27axJUzVzPt8k2PBHtQJjo69J32dMAj8C31pQBsRjISdKLMD4bPe1Pk7nsKNjLIDOnC
q1qGoG9rp/aAXuECedcB/UCTTvaAEdgV5BydxK1ttuPEkmskH3/mU9Id+oq375Np8PdeEj/4EzUQ
xIomX4eRmFNbleUeCf1xF/byHlb71nFrDp2XDxdeBXtF6NCRIpHMXoJPeGjPxaFKm4SkvB1PqmQw
b0a20UPUgqkuCmdU/NdkO7rpk6M2vEf2XZ8SNFLeoHYwOTdz7Z94haizy3VyqOPRHWZuypu2i9HQ
4aLxvkJpyc0UpvqnoDnfAvAnQe1V7oju6/6CYL+0FUgkwPnHXyj6Adzx/EN6NaZyiuPh1MiB7uIB
gQjEF2WdBSU/IV3f6zYJ86CderDujQ29VKmwvJuVpAqU42OKA4VPihj++fp5jRyHI3l/YtbqT9RD
Y1eiR/96HOCRwgGZDtQm9cdORu6r8xCldGOzdTQcgqjzk+3br/wxtb7aDXqxUG2lofBQcbtSdlPE
Wd9VrT6hjc9eEVVnENdZ6ls1Tu9mvyNozdEtZkTangNqt+4bJo1232mXTe+QcHAfeB+qIIdzeGcb
Yh7qFN3XEy/0vefy/BQLk+7RFJYHfkXyLXLTmMc2236nxojtczPlMK8uRlY9F428Ykmrvk66jt8X
VVWZCzL8wmdeCjVRhg/vHFjai9RvySNAno3fnTitmr3NnT2h5sYeUPpLN009NBeQgZdhsFlyzIAh
UVyMupuld/OpCh1QWV9RVvgnGnogoayK+SsCiOguMZU7dWlDtrah3R7S3x/EONebJhP9jy7W5TcU
4DU7aFSQXkzok3v71l+8ZQAISIAjL406oJeRCiYbWFFEwC6rGknOPi3VVcWG6MIqL5wIZE2WYBu5
YoQpYl3TxFGFS1gym5Nh7V1fMu9Ty4broqzoX29/zusLIVIUCFDQJ7t6UTaPZdbHypzyvivulAaD
ow5jd6gcsxdC85fRKT4KdXxLtv0RJF+O9olzgPEkfPJZ5p+8fsp/FCg0/t+cndeO3EjWrZ+IAL25
JdNXVjFLXrohJE03GfTePf3/UedGySwU0QeYmW5A0x3JMNuutfYrOaj83ayzxnfiObqmk/imSWm1
G6tiCRAz52MoTwZSGFnzQ5KkGFBuaZ6mbMpwLVL8zSyk/jSQhPeuRkkRCpDh/PP+Dj348j8MYVrb
6iJogsbs/a+eutSOi761fTkvGYApK41rCk2N3HHoh2tiT86zZOTT57lKog3P/FByYekFr81FoJ7B
U7hfui+MiEQvcXy7m+O9PHywRkveDXZAlcxEYnsKtqpPb32sxVNfijyA+tcmrTZCoSWJZPu8zmQ3
95K568s8fOFYO0pgWRJdbXpLLToD41aF6TG15HOpoUOhBmUj8yvuP3esYydKisb2WzEpH+W8Hlwt
6trdXNvFc9J3CmzWwDlMdt2Wbmjb885IlcLLtSY8iLEibAir/joYNa26apJ/QBuCHyPMmZmIc5eR
RlYRWzfDh+wQP7nOBux/I476nQJ4GjD1JNU7IzLM/QyL89S2kfWHjhDuuQQtPKMpPfRNPflSO3oh
xRzmYsRS27tFWef7PpN0txSOM7sAJMWploW4RPNcesYMYVi3g3OQV+U5Dvv2OXaSwCuqQYePrELO
yOxx8sxO1j69f3mVxwNF/3RBCpH1Q0Qxliv215uL60gRaZdoPpLphjuI3jpNVdY8i2y2NNdo1cRr
2donYvrPVZsqXtyaYlcaIG+IFT+KVo33EQQ8SKwdOAE0W5pnK9DFXlbULbDCoy3it4JRAPtIYQ1x
+fvfqvRmJzUipfuVNsrPwEavZYbUHc7iw/u78ujMaEIgCiEv7SH+duW4x1mU4H5azVfmG8FqcJkG
yzq1avlpMpWNkOnRX7DAAhzFZwJWWxtYqxiLSEsNzQct178oTWt4WT9uKZi+8UU4Zw6JUjoQnDXQ
xxxR49F0SfOrSSX+6jt5n2bRr0jvS9cKQB68v4FvfBQwdlr7mHIQOOvZIhWS6ZWt06ecpYE+p9Uh
tesiRLJxTo8QQ4hTfJdDAwTnpK/ldKaiHjqT/MCXw/CH0UVg56dAEW4jtwjum+WTmMb4MI9pvY+b
TH9Vo+Tj+1/6J864C/L4CRC4kPNZwClUAO8vZTq286BUs+a3c5LstSwdTnMu0GkxglfgFNN3qHi4
BKMu0i9KaVaeSdV+dKB9d/GkPddq9FUY0/AMeaF7qqZhPEitbB81OykOThk0t1ApkNub9f4cpAOF
u755mlLdbcMalnajlp7dZ09xYhQvKVjtYm+Bo3Hr0pl2dSiiS5wrxVbstRja1TdrOtpZJn6abHmd
JNfRVNWO0+m+yDrTnS1rvKYFIZaWpKofWnb1tZacGxUpLB6dAmANirU12Pkh1SAagLhHqEUSDS11
te9GFFKUzjTNt2EmnTvD6KhLZ/pTkdndLsuRvjPa/ABa2TcrCPjvn/oblkgzaOXjAIER0DO/P/RC
UWMxWKXmp5FxVftWTd0iV547vQaS/P5SbzwlMm9nkQKi/wWY834pxRLTJMWF7RfDJH6FTv6j6iN5
4xa/9ZA4RuLIRdmOS7zYj7/cgGSWsiRprKJNJtyadJBAOOL96IguLaQmvlpSXzDuPUffMQv+qRIo
O+9/6BueiKIQVApNVwk1jVWkmcSSZnda5vhDaF1VfXpRpyx7Nalae1NVZFcnxiVmZb8RQ72xv/AX
lnoP8TRsyFXKOreN0Kk2On5BB+hQOqGyD0tpK15/cxVDAWlJvuKAEb7f30zJ+qjuAseXYJzeUiFf
NWVMX9/fwTdyIphhvO+Fl7/0S1ZbaHSh08D2sv0y1W50CZlRAXfnokVleS1NvfqgFfr0rFv9lzgc
5VcDfaZD0FjNIdXz4ZxYYXvpjHbDwT0+VJWSqklxA/Uky1rDdStlomcELsvv9emH1DftU1zBHAyc
oo+9WG4TTzMHeOExJugiBbq94Yse7xXe1WF59J043zWRsLblUEkUsgo9aKfLkA/Frmkr4WrJa8Xc
cCnPdxQtt6BNy4Hem0g4AgRWS79lEfJbXas0ErI9VYrlW3PxLU164GZIWhRD/IHW7U9N6vsNk/Qg
AYOMnbIQbVU+cekLrA4/6RMlbGpp9onNuuNUG+JYOrNY4Jv1s2KGB8uulSc9Fsi9aEO2tztD2Q3g
GDwa991WJeaN71+k/fgt1HuJoJYH8ZdBkaVyIEHFPHdlbuzlGCfl2oiq/UjorDw16Gn5bW4r/5Od
UEK4oPOmOdk54wjUCOa49kWXUdVRgznbV7oc3UpNo5Sk4df/s3lVYanz+whUMHxrdm8sslquVGJK
RRfmzXTy57Troo0n8Ai3Q2KQK74QvRmHhMu63w1Ax12s0C3zwyKbUzeKmsiLRTsesql9ipIs3xnt
PO3zTlYPjtZ9bOayo5IaOP9uWIg3jgV3KQO3o3dEOLjKGANp6ghjJcUfJiU5h/FcnEvdIAGihBT3
riOV+o8gmvqdmXfJMW2s6Sa06tzBHPzehKX97JSo2JDz1aQ1U15l51DNsovTbWXVj1aD0EKGXkaF
nJroOtY3afg2UqyY/qxK8z9hg2QS0xF2eaC7k2adojH+nCrN/KNA+2rjSvwpnty/XdamfkifbWk4
r5E1Ujdr8eCMpu84sUtN5NpWWukmDpJa0mWef9fZ/6p+/F3EtgtA7Zyb3cWmIOEu8xowQ55jn8f4
2Wobt7efYhM1gTZyG6P/R3KM8/sH+hiIcHdRWQBCiwgXdZP7ixVFBdjAMNJfIlv/N+9F+ZKlYblz
9E1F0scMYskeoL8v4Q6Uy1UcIodxI2XloL2UyqQfKi3TDkNqFfsGwMV+Sdw3woHH5hVrIWYF9oYo
04E5cP9phtzSEGlT7aUeAmRJ5Uw/SqmAzitS87eaO8bFrHL0+5d430hs/ieI9pRE9E+pGUk/kDe1
DnVfCa+Iza2gQVu+dn1FKLBTsl9A3OgT3f84CeteTFpr+mHwAiigrMt9MUW/I/2blCk74dAATsyn
Ps+vhZGOHkI8bqL+ao351Qybp0Y6mfY3NfkkwTeWypHhHi+1+izsV7MHcRulJOLarnbojSMBNYLC
HZtTWxx7ydq67G9EftAuiKItjfnAsMtXhprkfs5N/kOBLfoS1Uayk+a6dtu4K1/DwE52DSId3zpT
aTxUqcpjU0obDJtHm0QmgUYWDYM/ueLqZiH+pTphbKq+OQjlWqbSa6Y5+27Qn5W+Au0nhs/vP5o/
ucH69LhVAJ/ptyAtsIp2Q6VF2nUMyYaN7KIbzLikUREZxS5pmn3SfbBB++sSkHRZHOYp97oIaKRZ
nLOq+BLKplfNH0a79GTjEgXXQg/cWCr9ady3SeTZrXpKNW9MWqQS2g/v//I3HAl7BW8KM6KClXSW
zOwvt1rJhZVHiab6pNXjS5QVyYewH2PfKhvFw5fh4K0+3Bu6JB+bRjf2gYD738wA0d//JavZhHRy
qXYCP8SXENXSwly5tFEVud1Hme5H6MJqJF6xLXllpt4SpD6d5IMSv2ZdvLOl6FRN7ZlHBFJg2ktG
tadmdHOigxpJt778MkoXkJNG/SVmuqhhYjN/C/nFQEmvvGlJ8ckMq1Pl5KfBUr+I/MxsV/4vIeq1
zX4IXoK+3YXIHbthBBCiTX4HqnGs1PkVOv3HNGdsrdHSB5kl60veOc+LaACpyxZ9fxGYXNsD8uA/
Yi5UWCAb35+LiU6JoZS97NeoMukSZn8OXDP5Ko2D1xH6COs2xZ8o+DU0G3MmHwq/V67R+O+sfR01
xQt7n2raOESHMoQwD4m6yOVzZ2s/5gkohJWnr4NI/Dk/tO3nAlEh2Ti9f6BvJA/oSsCMIMVE/kKz
VlcLwRgU5epu9vXImK+RpKJ2QLZ4y8ogO4hZTY9xUwzPXRHER1mqA8DoSTa58Km7nWTI6ZPVp905
Cnt7i6zwmDwBYCCSxNKi/WWuRxANfaJNJYhgf2zFJUbQ3hXIN58UO7XdWbMkirtZ+4NAdDoQxPW/
23wWB2OOZddxik9FkI3f+rrZMCJvGU6avnBrQTHQuFjLtA+jGuhxCqWNWEi5NLr6nfA2Osd06V/7
LBJH06ylvVarYNSoNF+sSNuSWHz0/pQ+kDNcmMhsjbny/r3kxEahge8IteSkoBAARgDG1tMcRVuB
xp/ccWUzCYiADqJHDDlgzRgxAqNw+jaY/Mae+gs6W9dZr9KLAW3tOUzQyKsGaDJ1LkffQ8C0LSig
jAvbR/MTXjjb5XGKVyw10T07var8dKTQOql1aL7K02w9ayKQN/zKY1udUgJXGuwSZl5Fzu/+UXZK
Iuyqcka/k7MLtIrRFy2NbzeSVeqBwnBTLLRrjpb+2shT9CQLGueBI8ZL2yfhBXVE4ap2NL00dTb6
ShbbL4Nh7bvSaq8186D2ZFDHMGwyAGlVcuta6VdoosmyYWrfirx04IiIiRHkARi5/4ysm3UxNh1a
7nW2QyQh2AHj8ftZ6zyn3BJlfHxrRF3kyfSxgDxZ68AG6J4dGVWlvYxSp3iVpFm7qqn/ed/WPN5b
WD+0i7EpZD04tPsvSuIpLoGipn6gR7lf2c2HSTjG85yU/zn3XxaiRUpdy8Bprup0MN+DXleb1Efm
PD85Vf+/OnUu8SBib1CSa07s79ZJ9p81nICrGzQDIa8AleX23X9fXwSJE8tZ4QvLCb9os/FdnaJP
DBsAzOLY3SmJiuDw/pY+ntuyJDwADdYM+cDKAQWwsq1sbgtfCm3zaoWVem2NLXDUY6S2IADJX8k2
4Itaq0hNHrQeyfGUWAfoxz5uJ5uaaxHvLTNT3VFVR1dK+2TjGT9mgiZVVsRxoKuRDK4Bj5adh4GY
rdLPJ2M44oKlD02pdy91bP90av1Ke1yhBq1N1yKgxLHx+B65AZzl38uv4hxhxdIcJ03pzzJS4Nlr
kD5LoLKG3tlrQ7ejqPgpyJgkAdy96H4xX4JiGrJBdf6xilsaZZ8rYvekPc7Vtbckl7L6D7usb04o
Cq9TPkTOllDjWzeBfAsZN5r2EKiWP/8rRHTkPC/tSVQUjJGQbgNH3dtOkWzsy1tXgY4L+Q8uEOO6
elmyDEXaiOQSBZwkPKciYnOS/MtkZ7k7xV19s2Z9Kw54Y01Ui2CPY85tPm51FGo1mc1sGpm/tPdN
0K+60XwwpGwntGkfV4FXI+7c9b8Ql3iJy4+ZY38oesnDeV/UIbvpWnTMh6038WidwSUsaCOuJkC+
dWV3nIupKxMl9+Ni+NqaVkFFRDbPs56hqlGVm2nx4yaAwMM6Ew7Rg8Gw3R9vqdaV4Js7P+31/GuS
puGhruz5i5hUIFeqgJue6vHwkjRqcG5150POg/6ci4poyEJgsA7AmLmOGWofsjYX57i05p+ZY0Sf
3jdIb6QqC4Aew0t8hG6SuTIWhTAAgtUlGucEL6fGUoNrO2hm4+lm8m102luQN4e6oMTnKpKZf65m
o/IK8o0NH/B4QCS2eE4iWjBp1CLvNyy2lXBIG9CLco0sqSYN0qFrnOpYlAbdQqXYEml7rDezHkHH
YirpUa8bUyAOq7iAkuWLPkyQ8qrKvdHa8XNW64fWHpVrMaAr0Ikx3m3s+BLP3IdoYFBoiILBWzoo
66l5qjVrkt1bnZ8I2diLvFGP/WRIl6CB4ZExy/E1CkcoQ2WLOhqU3u+CPwUjIQx/Bhq/GzJnSy7n
jdtKfggQClAUl+BP3vSXMUq0epQzmjZ+1qrmiUg2uBhGle/o0hXfAds6+z4dv7+/D48GEF8BJmYp
PBuoZa28bzuFQ1WIsacQTkpqK4nlzQpyZ++v8hjDgFT6QxJB55T+4/Lnf31ZXBlSXKd15SOW0YAf
zJqjrZTy6xw5YqPf+tYHLfwh2LkABDjj+6XKNq0m2w5KfxTEDQGYFmpC9bzhZ/90Eu+vz0L9BV6B
cWXf1gpW8EFJZ3I5eIkbutDmlOZnAqgrA4dMT21EtS8L45fUJPlrEjrtB0Swz3VXQzqwyLLTOoG9
QSdhL6VZ45nG/HMkOjoMaiBcaPQaegIpEtWlme0nqdd//9fT4G6RmkAaBv9J3fB+i2qztSZAFMFL
H3XUahK4e4WZN8ehpoT7/lJvJH4EIktQKXP+mP3VcTQZer5AYiofusfPlkzvg6j7YD8kYXjIhO24
Kdb7pMkSDXx7XqQY22bj8i1L/H1UmrL00hgmgX4ChYX157ZjZ9W50bYv1Dylw2CLcC+cyf7S26k4
DUkhTr3RNH4fadeiT8MtAbIHZjGzs5Z5G9THEcVZqD732y0mYYnSHqyXDsHnp8FWq7OowsMYLEpv
crzPY152pOkz+XnyXXRmcJZ6KIAtOceHUupVL0kZIjRF6rcxyBl8LJRu//4xrS0PaqYg4mi9LRUN
HPPyqP56n04YwhuZdHHrnep/0TAY1F3s+iwbSeFrNaBZTeTdt/fXfOjBLYtSTCVOJejkL6tFwxwh
dnjl8S3T9PDjECK+D48dFZmUtqc9wr9GTzU6SZraemMj5Vf00zMvMefScCOj3EoK1q7vz89hAs//
i1DIuO73oANOACzPFrdBcn7Favst04xjavMi86roN+7k8m13d3L59r8WWz1B8mZByd4SN70T9lOA
CDdoAcRy39/ix0+CvLi0cwlwCcwfvKvSh+o09uKmtk72yU4D8hBO2avH0TwpZJUbr31t5il1KIAX
CWV4aajzrMy8Sk1HBDlfNYTGr9nQk7ORtIwQmaQtV/nmSksPhzQV77W28oUukcN1o7jFY2Mbbo5+
l5uOvTa7JJCx9/42/uk/358W30XkC7J3cSvy6ruGBDYnZh4GgdJ6pRYfNHvpYAlkBIdxnL056D6U
CcgjSuKwcay9EU4nOZsPZZY8T/MEx4LCeEoSQ3DjIq1yCLXwiqLMRYTJRuC/jqiWM1hI5/oCysOn
r34rUnpWEJuOuEXlxFAVPbc/zC3T2soeLYpCFsOumIxgr5fjVu751pnQ7DKQcySjpRd4/4DyxK7r
fGBlkRm6q3Sx9oSObuCGsp7/R+LR8pF0h5fvBI2Cm79fSmKWmFELpLgiYWXewLgGT3KGYePcHx/p
8kqB5XHNiBTXrc0gSqQ27sP4VsJtpGGQEIrBJjy8f7veeqS4BlI0rhYiJsuf/2V7TYQOoSkO4hY4
jIANg56pbWZ/qaRhfBFoqZ3/f5ZbuLqoXTDZZeWQAe8w9aTkjUL1QIfU/Jcws9o7kv1LTdVx//5i
j36FHaRGTq+MeQNEY/ffhtqqWsajjJkbe8Md4+ifSq6Q6+ri4Zhm9i1Wm9/vr/h4CTXkFtjIP1Vm
kK/3K/azWkadPtAK102wxelYH5D/7JiJVg0b1vWh2kGApkDeoeCBgV2g1vdrJb0BqSpXDWAb2kFt
gsNIJXQ32g2U5KG9SEMr7ezI/mUUH9VQPY3iOdVvxfg5ym5NDexQvyjgmNWIkmg6HxhMqXq1lX9m
5ELgKkN7sFMNNali42c/5Jr8bGp81CsXqT5APsu1/+vCDaUwR4cU00+YlOPGmTbsHKMgfo1ie5dU
Rvk1RjXQNdvWfFHkvr8wu6U+xpbTbtz8N86KRAdqLumHQSiwOiujbmszTtDmZoqZ8rS050+jJOC1
AuDe+Ojlm+4tuLWMDwCqgHEiFVlV/NDwNyonk0Y/j0JUm1AOPIxynX99//I9PuX7VVYfVIRladZB
OFHKtMGnayrTG2zlmGg0toKwPL6/2p+u4fqjllls0NOZIAgy/f4gFQnxHbtuJj/MGb/XBJ9KWw28
pIFYGDEV4FIN36U4vHbKNY9v5nCJqw8i/jLFvhFc1fF3aPtGfFOT3M0mr6t6rzRvQOX8tPzZJL+a
+pIN/wvb0JtlRHgOqvo/e/41d9ei/VHFzp6yi9sF3wfUxSfn4thourRof39ry1s4XoXza3A0dzBr
WNenWIo9R/moGa/S/EmW92S30vDaOmiGxUej+tfpz4PyBd38npIkkzdcK/pXcrzCyNw+PpmL1tCv
PPw6SImbx7/pqScRNJbmpyX+yfN/M1jydqATZlym5qKoX0vnxe5AQam7HDlhCQy3lZ4ZeuK+v/8P
uQ3BMsixRcmY2jwlhPX+24YYI3IpEIQdbcrOUb6gwm/8bp0xfKrUKEQdPlPOUCb0awG0z0V719oa
5/InTF7dAtKKBTFI5I7A9/LK/nrOWTLaELqCwW/rkukD8iUuT5PR/mR+BMWiKP2HRmC6m1Pjt2LH
nqz8jCeqfTkjOs95xTw97dKL+Zo23+zxf7Pyj6OcUhtOh/TS6T8l0BXFXD4nxdPYHuLC+qoX6quR
/bRGOsioY3iU7jaswmMAA0yY3JSGBy73ge5ryFFkDWaq+aqAg61FnySqp56AqHPQcyN/QrLf1ZzK
2Fj2oaXLjOo/YcXymugbrflBSpUjc2aMk9/pHFJsNdVxnBHATI2gPeoxqDz0h3vlm9CCY5vl6cek
04xnUaTlLSl6/bntusAzgcf+Z4dNaYaZgWiOgmt+AEcWSWJEaRzKfoMobYGA9UHvc5tBH4VbLWC0
9y/1o6Fkwgu2hNKfxuBda+UcZDsL5UkUrIbs7WEquxwS7LgFiHhokLLZeGlM/yKjiejx6ulYUHRV
pVShtmfSOcAit2fgzG6afuyzjDvYR7TTDC9UpNCLQxCas/IrDvLfZlFqbl43H9EbPdZJ6vUjvHtt
tuqNyOXRlC/sOrw6dQsSp3U2KGL+uJ2QOChLY0DmS5M+GY4kvIBpRh9ps2j/vr/vj76QfyFbj5wp
aGSg3fevmMk6lUl5XPZVCXZ260TNoQ+Lca+ZW7HzG+8Lpj6OyqCZuFBc7leaGXkdSSHQBQvJs10o
gDZC/e3cIJqvYXSksBb8Hozu8/vf91gF4cSJOUASAbgGBLZs+F9mSssK8EVROvsDDPEvGUDFJ9pf
BXr7yuTnFLX9KK8GJt6Q4+uS9LtoJfSrmMbntVoInII879jDSj2bsOBdOa17BkYNyY/3f+ZjwGrj
T7EE1EIWbP8qThAM94inxkS/QwsKyF2N8ppXjflS6rPwBmHEe63vtjqgb5w9RRBQyGCvyWbWaIEc
Obc6GBROhIx5HhWbijfjIIAD9Bu37AEnyLuDbQ4KEvoN6dNazJFh4kC1bAfcihqbO6WXzVtaz5/T
MplBXTqt/s/UoNPllOkrXQDXZErm99IxxqOOtuL3ekw+aWFfH/pW0/5zhAY3xSSX4+dRrVjTyNQ0
q6NmLGuf9kaIPpIhueVYZhvm7a1ruHT7/viW5ZxX1zCtSsAzRlX7oplBFqXR9GQj4ucq0AefW03S
D/FY7WW1FQcCEXMnrAE58Lz20YvQ9gCz8kPRyd+hns1eugxgmZJx3PqRS/Xn3qWjgkXuTseQnaAu
d/9W7LYDh212hd923wSiXxc1qOuLnhrDtzwHNpOHDkTIYDKuM7N4bi3DV/ZyVkbfOnm4DFm+kQe/
4RqXgU6kb8hvLNPaVsbJalXkwo269COoaZ91YyhfZjv+lo3C+SY1sfWxZwy8JQn7KtVR6ttmZP5U
0Qxl+uDwNRY1fZNKTv+7q1pEfYAl0jMhP1+7qq5l9k3X0FVNw6j8JJoiOvR5Mu/ftwiPDpHWCO4X
TDraD2A+78+iA8fdVkDtfcvOoms3C5R/zcneuP3LtVufOANgAQtQAUA+ZGV30hSkg1wVFWR88iEI
ldW+so15Z0oRQPsx/o9NEm0BoxEsghrHIANmvf+owbDLeSzVwme0WPskdzIB4GBt9BIfzRp2hkYv
ccsyiWX91NRWDsm8zRKhjjCEXN68FqOS/nZQYXz/iB6k4/gcyk5LGwuXvUif3X+OqsyRlUpO4+PI
EPLolOCkWvHRjJvpWKAL8b+yVk+ibacf/TgJD6hr53WqlqAWrX2KrXxLo+wBM7v8oKU4tYQ3iEHZ
q/CmbMFhxAyW9ZtoOHW64dpxiVQXI4YDCM1ZIntFNmgfIx7yrnDkvdwOzm6Wu+4rUxcX9qfuFDTs
i8F1IrRrHBR4r/yztptkbb+PB0Rx8Y1G/8PO4s5FXnL61LeOfG4KUXty2tazG2kCCF2aab/e3+wl
PLi7qXRzCE8I2cg36BOvbEHZjTOKn5Psyw0QFj2aRb4McL50ClohWWaLcw8i81OhlOIsZGneskUP
tpEWKZJpNMv1hfy2LsrZaVQ7c5wqfjpmyafAdk5lPI+nINUOoC1BvPdNcETy6weD5hPPKHpzZzHS
QZ3HFtrMkG80Ah8uOT9nYS3RamccwcMkm1AxW5pLmeLTwE8vqRpG1wkK4M8qC7byzQdLtCxFzxHi
HfcLCZz7Wx50UTsZTqFQXSjmm2RYjTeq9MnfP9+H8JBVbGa0UpOBLQGb5H4V6AVphMS97C8EYS9V
2+ykFcqA5tg0+jyt+mNlGP2+QnR9w+098ARoBFHUJYOlrgZVYF26BjBe9bbTNj4jnZkqlyXNN4lJ
IbsxG9SnqlWmkxUZX3MZMGJchOAnmfXnT11kf5wsBsrSUO4ZHxIGH1MEx09lz6zfoq5+gFu/kaXL
LtKV7WVyxsyXogY/TlnmXz1dOCeIJKqnEumsgzYyk3UopUMJSmKX5ob0nbaJepgY2LpxlR9iTT6X
KiyEVf5Ls2QViKeFcPrakOg8VjXSqNSvdtbMsM94UhgWoDkd2lZWslU0Wkz7/ftl1aVFA5yQyUAP
ozSt2U6yXm/8pqmPIDus5otBBVAqe2DS+47YutITTy2OWf0JbRx3GC4thAwp/xbG4MOz17BpdouZ
LXWdWudrMCAaoZaLBtpJihll5fwsB/WQtPEuLV7aSGIKwgEJ56ij+6FkpzLQmGOJ2I5oPVtP9qHK
9kdoHz7DOw8Tw5PaYhf1wyG24gNsvJOVDnu4uDsU8TIgClGN7GcenUY93zdxulsCxRRhxJR/LDD2
yXhq9RDQJ5AVMMb2XjPqQ26bnsVfw0FmBLR90FOxC6QzCO5jaileEv6S+TWjfuxU9dgE0zGjRoKI
VN1HMY4Revz7b+wx/aXAQX/MIq9c6sbrlnRuNjK9qlr2g252S2lm+C4zBtFvc66SNoX+xG4dR2Kx
nWqmNfyXZkaEMqkuk2n9K2lVcU6N3NoFtCg8hlWHewnWwa6pbe2Z9G1LWPhB9wJEOdJflLq4M5j+
9bANJ7EDRUpVSkxGW5zyUlRXlFoVioaD9KTPofISyalwI2DdymDre7lug32TasoTc6+/A3Hwc4sW
+SIoU3lzEg+HQHPym5bNW5730UaCMaDFT5mXrgN9yHvrZc56qzUTeKmSasFuysbwMKlW9fr++b21
ykJcoFlD4Enr+n4Vp5SNHnJgB93PZpxYMWQ7U0al7f1VHsMajWgG1BrySEtJbB0U1l0eBbLWdDdG
IVkXOmHfVeYhuHWm/jPKcPo0PWPsY3+kLucldYOIjRXPTO4OE/HE/iobMepj44DkFIQALWXSJ/jZ
q6imyGqjDqWkvNVOrnlakQy+naPcnYvQOIgq+smA4n4/APLz8oLQS6pzyxNJ+/H9fXnc/QXGwX4g
dA0Ffb0thgjHmNkv+W12rJ+OznTmMpSLDTf4sIgOHJ4JGEg50WN+aJLkThMy8COW/BnhzSucRKp/
zVhsWOOHYGpZBWlDLj8kJRKA+4sUC66ppkySL+nFvG/Tvtx3ZtGfnBIchG1H8aETg3mWJts6ghGU
NiL0BxQToEjQzxihpeYB33x1kTV1zrXYGIwXYxAIsjOd1VVGJtZURRTuyDx1WFrUCV1HUMG3JxTU
RPa/yek1VyTpTWuQK2vUZPIQxfka9z1AolDqma5YW+ptdGLrZNN2fkqafnAnxr3v378IDw6U7A9e
F+JezJ1ZtIDvd68Ys6xtWyPxk6xSdlSfcjhVMQWjoT3WijibopO33uSD+0R0Bl+96MlyZJzc/Zq1
PtZsIy2ejElKXstIk9sQIx9ijYX+2xKaOI8FtWllno1nZmIw5jIwy3MzC/s4IfHovb8DD9EntUke
AT+GqJD+8aqa4aCzH5RiLuFb2ExcMYT2tUJU+F9pkvSN1//4IGicQZuHDY0vechQo9HQg0QCrlBJ
eXKw+gWuhJTixioP0Se7xqWEibKcKm2V++3t4DhM1ApiP7C6/BBHjEFNkDA7IHUefqmyQXxNiiA6
1LS9NlZ+tG6IgjE3lMlbcB2XLPJ+6WQcAr0z29LvhtbYjZHcPTOFIWYGYXwo9DE5hHA73TqNirPF
nIMewUYvzvX+1/tH+mgSFoEjHC4AGorwa7RYYA06vZom8w0DnAiyIu2xNSxPiafhtYynCSl0GjyF
PiCzHDTqxi48PimSKmTyAVD+EfpYxaSDyqSIWR4yH3pN5OaQpo56Z/Q7XuCHuE/sfa7EW3PVHmty
gB+wP7ZMVkONZV2RRhJ1RujLVl9wXPqeALXcE+mV2a5N9PB7KMnZKZJnSP4FsqcuZZ/ILcYOSfbQ
TJ7zMlG9op1Lmo+a/MMoOx59Uibak5bKzn99bwu7GlkMGNY0XIGW39+ReM57uxxH+UWX1M90yXsq
Tjr6PUG/4X4ezgF8BkkQ8BbKtPC6l9f4V7VcysBLlAULzZJvZdl3i9GTeYH8RF0nX4Is2OolL/++
u6xgWY/Ow1KAWhT4V5d/rvW8ptUvv0A/bd3IGoVnhmm68VUP5mpZBdloch3Kz1Rf778qT9IAwbhB
fpGkDC1s5sOdVSy2S5l93qhwPQZPrKVDZ/nDZ8OQrExjOQoly+ZGfolM9aO2AGsZ8JJ4+v9xd17L
kSNZmn6VsrpHDbQYm26zhQhGUKuUNzBmJguAQ2vx9POBVbOdAXIZm323a2VdZtmspAOO4+7Hz/kF
iKhnvZ+Gs6GVr8JKfUjM1lXB2tdu2kTOWZTTLS0m+8f7y/pFqXo7wzo4B1IKmgukjsfvrvV2k0xO
LV/bUTX7hRmHAXIg4lwptd7N5NA5E3Kc7pdQFn9WJu6YLrzk+KujLhrq7V3uBJhqtWdNZHUuzuPF
LqRVcWbaWb1HbfLHZGbxHvikdCanxnOYppVfN+rMNiVpF8aY5tfJUsZPtRnOnxv02/dZqRoXfaKb
N3XRKR77ORas+lBfcpA5j0rRn3TYWffu4xmgiQk4h3wDFhv28cczYFmlEL1awTBUetM3R+jj46Dc
pUL1nHI0fMY0/XZs0O7T7MirG6k+kTC87pVTVsCviawLZNBabj1+hNC0hBoV8EHUQjrXDOmy16I2
qBtrusjR6ztv4+xpXAZxUcjoCGIyWcE9EBp+G2meXGYZE6pFi3KGO+3wp9lluh+2TaBNGRR8UUX7
hiTnTHBkBzXZTzAqk3zZ2nl1Xida58kS8vveMsOqXGbNvCrCRHftMpcuFU2p8Vws2OstdJuS4vb9
6Htji0UchDr5qumDcPt2P6knqRJ9ncKymTVpp6NGH5pai9hGotRsl0nXX+aS0/hNuuyzcXno6szP
NOxv5aE1DrmgB0sS2IUP9D8dn6LGTW+P2ond9fWmx0PCA+FaRY7BQXD8dewIHFVjtxJYcb0+b+cY
2cQM9pKwwagkjZjcdtDkEyfe652PSi1NJ0peDgffVn1PYEdUrZyMmzqKlgd0w5orORanWnxrbB/F
/kpA0sBkrpogiKBtzlU0nGteAhEFmfhXZ30MymlMg24UNYDSkz4Er3c/igqIdJFGUd9H1nR965/O
D9tkpzWyWbkRaYXGd9Wa1ET6qf1cjroU1GGDO4GWXM+toh6EFhteWqIdr0pT66simx6AvZ1K7V59
3fWREPQit2Bjo6Fy/EhFiw6INaOmgwTdZ/6Xe1le5d/zEphKpMvJhzk8Jcb+6tu+DAmiHQEf7jkv
Gro/zQIm0ZM5l6FyMydG5HVIn/piKsdfLQGjhETPchV6pUlEUfz4xWQZ6eqUhuiN3ijRzl4y+3OP
fPs+l0rt4f11/Co5JDNjGDpRTCBssc0KEdUokB5GSk9u0v46SS96p8EM0HGkzENgSJM9WuyBiuL7
OUThE4O/bgNi9PUiIEk1iHbLFhOxpHiaJWaX34xI4J0hvxjuU8NqKEgoCuRNLK7kYKzlR9mOq2Bo
MwWngnIIcoribjUaoRdF5nxiS3+dtq8PBeyYeVlphVveup0OEgd7nN8kmt4eKGrLflmWzlkaNYab
0jQ6DLJ6HxuTl8oC5aYk3Ydqdqqs+hoLxmNQHVklbrhGcJE4DgINSCUmP2N2U9TK1Swn0RV6m1pA
lg2QSalLP4PT4Tu9nPpTgcF3lhYnkqvX64usgqsDlweqCa+sMvIlSjlaBnjivf6g61J06ATKWVJc
dT56XkGm1aeW9BtvDU4LgDQcHRmjHH1N+H5aYBmSnV2bl9nNXBUNUqyV87WJJRzpupTS5WjLwDuo
HAgqZgRpWwft5FAkeH9RvF7lxw+xyStyakRp0/TZjZQm0q42JRFkpYg+/PIoEPzp8dCghYi/hYfl
naNIaS7iG3WMwdjJiuSPBSSm90d5YaQeHxSUYWgZQt1GCJCa6/GMJrOs191cxDeRM/oc5lhtfcy0
xIertJuMz456K4zzTvuoj4VnCd0FROs6We/PEnbD/bUVzmgyJ3gVym6XPKlLeq0V54b+3Ec6pvEP
avwhnHCWSIFe9qNnt0BN6mxPZr6zi/EDRKhLOxo+Vs3XEp+0oKm+oXj8698LEiBnINgGDoItMxnS
Tx/1iRrd4KtyYeeSil9EezLjWW8s24m0AREiJ7iSBLb5NjqzExlKHd+kiNfvK2O2vBCW3n52yl0s
WVGATUfjjbZwPAss3b7IVMUFd9Ge+KJvROfK+gLfDHaWy9zmdGgR9nB6NEZuxkFoNDcwHJTXCun7
cfN68cMtI27WHQDJ2u0uWPXOECVWEd0US/M4yovzULdW9yixUeGEklhccQjg+18elHQalAp5PeCt
bUIft4CoYht5oUVus8OCWcQFwHI8WMJpl6XS4JOJnnI7ff2iXImZSK6qWGpDcD9eH60+xXSFuwJl
FfCBhimMj7K9dL5dTIpPGEUXSZ1nZ++/6IsVx3EwMSrgJIAmIOZQqjge1cnpo9VzU9x0zs1Shp4S
43FoZKiO5W4Jw2AZdz087eJxAoMrj4+ZxG1OD8LxUIX7ilqVmV53/QHxFtey74bkq147njnP+3Te
KxoONdC/4Gbl5U4bY1doD0p+pcXXlkMZODLaO3NRdrMMZr3N0Hls3YRj1UnyXdjlZy1ymYPS+R2S
mVabPuUAn4M5AzNrNwAW4w7HoLEZ9+9PyXpT+nlGKElQocNx1lqRNwAkj2fEWljb8piM9wWHw76W
8UarMYTcS6Ws0ZtDR6GzBivIe/3UFvmStR0Njd4tYCSS9tXTgVLC8dC2k8cLh1J2j1im6naI0D70
mXHbqF10wMOFFlrEXId2HgaaYHmb/ajvRQeSPDdnJLOGXMWZ10zOS0ADXpHmzq5my7QwcH1Ycqy3
pvDj+5P1qt+HvAQ3f3uVHiSKXtk9TlOUxnpjSndcvfcIqVTnJXCpmyrO2kCqjGYv9a2fGXLlSyMJ
zDzJdhDqknIr7MTZTx0uxz0ldXNWsRwfFO1htofG78oovc1VoZ4I91eJ3orYgZSPQQk7KM2PzSIr
JafuraHR7kIl4qKg6u0OIkH5GYT5VynsUSJDyMCT1bC8ihbbcGvT6T0UiOFbL1HjmmZYeTiIi188
goHt0dlbr7Erg4NK8fGHT8tFKp1yUu/CMooDYUqt30dxeKJytN2wX0aBIoPFGTx8urTHo0xVFhfj
stppzEm1w4KPZVfX3eH9kHhRYvk5iimyAbwC2q293By258KQK5nSZZJxJxSn3pmNPnsVaq/woeUn
1AHOx1RLg9TOHs1Vp2Nu+6AYRBXME8K/jt01QZlP6d4pHOUcwZVPDU4+bh8/xHESI5dsfxCGPPmD
VpTn1NlNdgduQKir1J4aKXFQ6FZ96YS5sY/jqvCURUp3FGcNT5dzC/XODuU3vKq9otb1Rzs1M09P
rToQsp2dOLleLWcmglmgo8DmSh76Eow/5ZBJNS5Oh1XgHblOYOzQfPdmbzgkAWX+i8krr2Ifit9N
9bV7Th7CE0fYGjKbr7Ci6wHurOVIbonHHxux5U6Nm069A/C5h8WpN5Zv6mcK14X3v/crstjLa4K6
QJQKIjpI7+ORsF+0c1a/eldd2mfmWXo97aqDsoNp7UaB4sq73NPOqo9DYN0ZZ9a57BdnkR+70u79
59ien9vHUI8fYzL7PhnkWr1DKdg1kIPLjK9addaoJqjSEzG+XUnkyuBa1tyLzAQ5kc0r69paTYlR
XJuUwriy7OhjWzjOidv324OAnaasx8G81b4loaqbMMsBTyc4KpaJSAJQrMmJV1kP+KM4QZsECAS9
/lW+juPneNqMMUbOdamKG7OPcHCGa40kdBmtzPzQRzDjK62B/LYGM+dJ6XIqeF6/44ol/KuaQ1l7
y9ijODzDQ2X0Wk5N2JNzud6wTplXbkYB7LWiDPDgXdvrlPC043fMMyo/OcITN1Rw895dgPnuMy7U
d+9H4Is0xk9z+dc41MDRAaEWxpo/HsdqkMcA25cj0Aj+KOvs/mwsqzu1MH7Ii6GgTGkmsxvPCEbB
pQv9eTSHK6NKqgBDJXOPXmHr10o8uvKgJGyRnY+MIIDOUYt3upydcfnb5SLxZTyWPSeyHhUrvRJy
6vhO3e1mjVJ76UjGiVvNJiH6663oDdHHWsHZWwmFGeZ42BW8Ve1Ed7NOybfhWxmQQV3UfBJXj9Cq
rBTZ/rUF/TKuTpeIXZysihbt8Ww6djT1tdPkNxElvA9ONRbnYZ8/m1keuqM00S9L+hOL4Y1AAZUC
SpmiGq+7RS2kOofJWCfZTWfp8T6cF9vLNOhRL3HyH9+n/4yey9u/IqL953/x5+9lNdPAjbvNH/95
Uz0XD13z/NxdPVX/tf7V//2f/vP4j/zNv3+z/9Q9Hf0hKOCPznf9czPfP7eYC72MyTOs/+X/7Q9/
e375LY9z9fyP37+XfdGtvw3dseL3v390+PGP31dzj//4+df//bPrp5y/tmuei+/xbw9l38XPTfHb
U/Hjt/+FuUbzvUu+/3bJH9vtL3t+art//G5Zf9A5It0lh2TmATb9/tv4vP5Ec/5Y64DrDruSuV8a
hUXZdPE/fudu9wf1CpYyf4/N98VYpl3H5me68we4AfhkdPNpx/3+P8989Fn+9Zl+K/r8tkyKruVh
CLB/LedVX4yDc2WmQeRij9qiggSuMV25RLGnGXH7mGpWiruLYj4Nsh7uMm0A3of5evDTxP39ED8P
+oKQOxqV5g2lLo5thmcn2eSCFKrDjGuG8LK09+v+WjEuM+tb41wu4l4XhTc0d616X3ciyFfbXSfz
FfFYFw96kvrD+KU3Rre05EPefKPLs8Ou2E2HPSJgmTUdchoPZn8HgWE3hIgf6pGXiEvVeawVGuBt
6pIMuw5MA72dvLkvzoZYcSuZ9Kg6U/Hx7axTwnobBB6TvHndzfmjNex8qGAIz3qwr5Lr2u3d3F18
aVd6zU0VaHfZxyZzFU91nROL/Xhfez3y5rY1Toskh2B5aBj1vQtk9iZsPkeKCOoi+bOfjIPe/vn+
t9343r4ecj2Mf8oIS8ME2aMxJMCZYFcHu86nOetmO+Ms3JcHXB53D+8P+SqGj6d3S0ecy3KklcCI
MXlndrN4+m48ca14cwgS95VzQRFhe6dS+mFROpVi6GR9X2ySFOM2qtFwKz/m4sv7b7OBdf09gT+N
tYmWzGiselgLr9F1QfPnh31Wf2j200V5BoHoOnqOztUbnSPporiLz6LO1R4n4Y6f3n+KTWX+5SlW
8zGYTFRH1vzs+DPqWds3QmSp16Lsq/gILsVIT7rDHFSmG0duorjqKczkuuw328LRmJtozZXGlLFh
Y0xuTwO2tUWHz0A00W0q0+XE0ftGoJJwUvcyKNSSnW3dqSlBSbmELq5nlZLuRWo23UUOPOV0jk2/
KDVtz8Wt2xVLlV/pWG36QDDsJ/yg+n1bazXG3W1/w1VcvYE7lT7Pqan/WtSxPZKK0P5js0TTF6Xa
42+gGJLC/pcgpWnEa0NbpgfhJOGFJs0A+kIJHDR9khNbxnF+gKzj6nYIUBheEf8AYzkeVFZyJ1PU
3EQK3mjd3I6aHXlPsn8/vtZd4KdPDXadd6KsSqViPRm31YBspqCa2O0MOhp7DhDrZk8J3CyMx0aG
FDaVs3VBZwrcf9qYVkLV1Tx1e9yGODACEj561eReoI4xcDl+066mx4FOnLJXQY4FQp/Ui3YYyqBX
FzQJUOjfAfRKL2pDFv4cqRZBOIn7thPhCdWfze5CFYG+O8hsoGsA2CiPHj/IUjpdEeE5sus0cwGy
ttQXoqrrg97Yzxocxj0AVnHiDN4IeK2lC8aT1xsRbCf+2bx9qZWik4qYQecpf6jyXt4lvZN+sFSR
7mNNa3LsGebF17FGIBXGwW1yE1AHs2dDW9RdNKdPkZs3Han1mYAmE4LcBsGwKVuF0UGV43Ksl3oX
o46EZs+cXoTWoFGcbMKdHNo/0pH6SYkUkxLh3NI5tXnifrPpvfMIYNlo8dtwWFH9p0B5/C2MJayh
ftWoAgpHiT06NYrsmtkglwCryvi+MIU67lo0Ayo30ePIohJsl5dh3NRPFkLIJo7d48IWOdXht/fX
zIb/uz7bSseDAYJKF/9s77F6NLbSUKsDJt4auoVUcZd7AYZ7XwA5vLeMLqldWR8qaunRPH3HDcCw
/czSZlSDm0bc2nmeK+6oWhLeefWyfEhULUr8X3xKVhISjvYqYkXxAC2C4xlEqq6zRqsw92wA4SWG
hPlnZUxDd8ojhJ6GWdmlGjaBthXJaLhPxaEb8Rlt7c7xUHZFlMIJ012cVCkQwa4/AZp+Ffbr01G4
g7tB9gxsenNPTmettXraBfsinK0M4wKUULokVndGHs1uKiLrvFRCDZ0+OOp48uaBiGzFi3X4eyAg
xhOn0Ga3XRMKsvzV7JW6OHpVm3Craq3rAMCbeyxQLPqBKI1Vk3IK/rtuID/ttusoKx6VDZ1rH2XR
TS1H7ow+yTtU6OEiPssNHZdRa6jvU1Q4cZF+tX64zaJLBAuMuy0M9a20ptLW9VQbabifG/F9dhKB
3IYS00zC3t7kiv1hhLb5VdRZ5pld2uAI3jQeOrK2N054ilgImp5Y0hsBuFUsi0YHfMcVeYFFz5YA
PWrsYHDPwn3YdeLHlGn6ndMbBznKJE/gu3Em4qS8yOLO2RVSo35QKF64o1i63TQm6NCHUn9B8Oof
cIeeXWuwuwA8a3/eLYu9S7Okvq85hgNlWJrD+2vp9XfjyUEAccnjviRvG4MZx5aNHmm47wdruUwS
hF+oF8j7LJTnU8t2jYHjGKElh6IohVwQGQDtjpctjbHMtkfD2df0Qx7tRkSCwnbU7y3ZqQy3dzp8
R+28fY6RSt2pQkn35UxRjfOjL09Bdd/6ZtyLKa+vneZVrPX4afSCBlVcy+G+k4XxVI5heqdP9NKq
eNJSPwNpjqO8gcWX18Hm+VGwsmCl6ZUeLLaMSzru8LiHGJVhH4ZRQg1G1PGEmKGW4SQ/dIN22Q+N
eMoNYZR7K6d5c9Y6xnhSDGDd7LazCuUAWBxlxZVudPweHbIYaCOra+zF1i7vaWRrTbzsZbntAiPP
CnoU0ewbklruIP5mPnlGf/bLUcQdG3Qe/B+gCdv4x8kinbKe+K9t9GfiURnPoDc755XanWJFrhnp
5nVX1R/qWesWiwTN8etmtUBqZ5SlveirGJHcIfbpQKY7u1cArrWKTj9b/iSHbXti33lzYITjGBeo
JNDh44G1tlocqcZtSoZh5Je483i4hSiBklaFL+WFHOQ17IDZFNmJEvbm0rLuLmvShi4FBVGcSTaR
yvptsZhMooPel9r5WLWyG/azfFu0NIWSqf/y/sfc5orb4Ta54tTFuWyjv3swp8SmdYv9SS+b2W4m
ofMHI+z9UsnSE5vDG/sQ2SkMQrBRL+5Vx7ObawOHR4/6fRfZQ9C10ierEAZ2YGN1YqQ3Xw9I56oN
4XDxUY9HGmJV7exS4fW4h/iwVlyOtuSLtQzhuZaH+oMhLydUY9YPdByzbHp0kbAyAmtIaft4SClp
LDky+YDQ+KtDb5X4kcGDPHHQrwf5q1HW1YeJAHeKLf9b0ujia52IDtOS9k9d1ouzZMZ4CwIQ2hqj
oRWB3eBdlduQAEuw4++HzesoRctxNdddwdMG4x+/5LRkwoFnFR202C4Okg0uCLnX4SrPk/ZWnpb8
VJ71+jhhOSBGtebywHNfFRaFnSnKbEcHEPNorMRq31NLlAwNzmsZTn/ahZndTwMVtwO6d8p5NrN+
KfMV0ReMDk9d9jfs9DUHoL6K/Rm5PRA7kDzH78/WPBVL6nC62WgyjnoLK6Uh2TTjGpn+GbEBJSGX
zzStPndaMZ+nMfcxM5Kwb7XkGtxBFt7lKdoPXayUcMzb/rwW4/w5twQqeYXcBvmkmRdJKKpbHO77
g1Wk6SEr5gkmtegOaLXnt8oUalfdrGXnspYAGRmH+nya6comdmedyB1eryT2QYg+6zWKar+xCetR
T8oGpAUAhD72G/V6aYBbGJ+L+joZThF33xhrzU9IY8n66RZutv0JDmuTN7Qgk8SKr+re+WyBPbhA
Ah0NjCp7bJeT9MFXd8X1doHEzuoKZZIebYsjCeIGSwR+BGtPJEIULdqbXTxhFo4PNmIc7R4pXQTK
HSf17U6zLsNyDk9M8etFxSOw7XMtg+1D2nQcVGWC78migtVMbQyjFdN5kvo68s15UQNzTE8pGb/e
hVGqYHJpeYOHBrpzPFxRwPessMA82MXcnytSUl8tkzpcZvPcnahIvN6t1saASYePlNlBUe54KOTE
+3mMi/gw2eZ5VIYNknq55es61PyW2SRtD8MHMESmX+ujOLFXbiszrNa1AsWGBd6GW5qxmVh4Tpo0
LFJyqEo4F8Wc2Ic60uKgdLTGI96XfTvn0rd2yJTAxlfjpiilT+juWs6JtOJ1YANVgV/LDQ3uNCp+
x/NgZ8LIJ2wODgVCB2ZWT76SS8uXPhu1qybW5MET8ymrs9fn0Tom8h0mqENKEOu3+amAHjZixPvF
ggGrZUkQKiK+IksdT8Tu62BC1VehXQwMi0bgFl2fhnYvFTWCL/LoOIFqTdqeW8iqxid3J8qYbwTT
OoMrMQTncXaI4xdyGm3URysTh6xs0aMNjcdMXutqbcUOy9njVrGcH7q+pDFSjsmJUH69SHlRkkKV
GyClzZdy+0/TWSllz8tW4gADPAumsC53dciLTqV2WAarPTHcRj1oPWkYjwiFJKUz5nZfqjBiy/W5
EIdxaRQQ9ZUSGHKTBNxCkn3eFuF1Xw3iPI7nYsdpxcFjd/E+7rrBrfuG65Tco+vbJ8k3uW9muEul
tZ87I/TJZ7FeSMhRSolEYYlr+4zbUXQGcX+6ChcJiypKrU/G0N0BuVdO+Vy/vsrwYuyztCTXMtS2
IxClStz2RSsOdDiF29vYW9gYFblxWEQIDDcXddzK5+PU9b498cMJOLT/fhbzUg45zqJWxj1p2orj
Rl5tsy8BwM9nPCBSogU1kYlCtl+pk2a7Zat8BHUqbqQaCjLVt1LfA5DpLgEm2J8VZZjP5MGO92pZ
f+nHfAnaGKWm1jRHqJKGsbclDeihjqGwRWJ9XijcL60m6e/CwUaIXZL0wtWH8VlMX6Y2aVzNilBM
0Z1T+Mi3Nhx048jy2XZIuDd7fJ1XiYixfEZSVxe7rlKKYKnnGKuRSPNRqcZ/pCrmp/en9a29AFgM
2xvcRnjx689/WiK6IqQBiw1xqM3ecOVyKqnxjprvNEbpvT/UG6uRivtKxKXESxCuP/9pqCRqe0V0
DUEklQqyRHJ00UdgY1Vtms7QFjkFUHtjM0XyglXI6Yv83ZaS7pTNqqJD0CqtYvqa3iB0goDgibh8
ffvUGYLDCvESysfbPUZaMBqSokUcQtAue2HYsQegd/TazBpY0IVzLalj6bOAwhN59pvvt5LfCBmT
Pv5mPrtIDJVQbXFoFRvKuyKVH3HlbG5//avRf3rRll03tU1+NyNwSnVDEgcxOUpQRnJ4Nc+DtJcs
Kb0zw/aULPJbUYIeMuVjcA7c6jfHLuoleTP2zOeQiAAUTrlTgW55NMOgXHan2o5vfT2yDZqc5Far
+d5xTKZAPSPHYjSrVfILlAFSH4rusp/SxWuU+cqsp8+RFJXBvzGpdL5W170Vj71+2p+WgkOzpwkL
QxziSoV3Kqx6FylZ70bhLF1ZiWzc/Rvjwf1ah8Okatty6+pCd/IhxtajUgCiL1lxGQo+3ei0+dlQ
jqdqeG8c+8DRVrTvevqSKB+/n1ZkpZ3UXIKocUreiKXEfmrJHztoJQdJ1svAwZOMGqsT7ykZxSey
jjc2NRLzlYG/lnyVbXKOgpCJuJKZHirejZKMMV1Povk60evbvz+xb49E6KzqImTnm9UR06120jrO
DsogwiBKnGbfJPTH0fJITyz3N249bFcU2FcND+R4t+cDSMJJaTt8JWK5i7+l2lIf5rm2wMALjInM
vjpEU2FfjeUSemRF7WdjaE8pt7zRQwGthMg26SPVWVjJx1+2gmdRhMosDrIEL1A2UQsiYQewnzvL
LrYG6GpWruyJffSfi7j0IlOLCYOw2iPjP5y9P/1omDDecVYAs5JersaNl/LUtoKjSzCA1XqR9omo
FcXtrLj8M+905cYqrXg5A8o06/uuSvUfWZOF9Zmph+PlVI/Gl7arJgrLpvJgFlNz1U0NJA+ln9RP
QrKGc2MctI/wfVPZnfEmu11sCn2unMZz7KpDNBzs9MvQFfeq2vT4SCy9vaO7mT+HSTFOAWx54wve
663NNiJ8bpAoulfLvdor2XXRwR4AjS/d57pe3UpaLIRbjHlHE8qQ5wwhNzJUvw7NNHaTCA9XUvOi
8wfcIMUljUdcFkYJzsyuoTebuSHGAWe9qCuSHwOqG62s1mZQo8u+l2jkfqTSw4mbT/34za7m7MpG
KvCTjhlLjO5OTMfZHLXQ7XuLdjwCZrnqY/VrXsqNUl1NtYoinCam/LPashs2TTSZZ/QYeTYEzPrU
nfW4DTDEcJ7quWw/5lR6LF8xcoxDkraTHjoeG43iNMoVf0ly5UsuF9FDP5UJGv+dmVpuLXfJg2SU
FSII1mxP7tKDucwUYVyOdvWMke3HyJIsI5iyQvlcd0kx7dWZVus1FfbxWw24PUhliPEu5WGh+JGw
tP0639YNUrft7I5IIl7YgPYLL+/JwSjO6lYbaMhUf4KImn6zYnXoApOT5oteWmOEJ4I5f3GUzrTO
6XbryNUNiXVdLXP8ZKQJlatGspSD1DRaQTVt6K9xpW3RW8rHIncxr2zCs8IoMXlf0f7IFZeAeiSz
D6+cyWwewnRUDLcB6qAEkxQutpv0hcVRJ6Eh6EuJszzkekKntA9LGzYBlBxUi+Oh+JBrFWJWYDy7
vR6X5f0IWPWwwJL10UOUr/AHru7xh21Ktr2ajoM1DMNdVSy18JrWSTs3W3rlUQ7ZTfYNlcjLRW7k
WySLc91Nwwm+vilJ6eTO5ijHZ1UiR/verLXZC/O5t32lNa/K2Zy+FzXCTl6nW+HgRmPd1X6pyhny
h0Yu/4iXMAWltCyy7asI8X5Wx2r4FrWpcIDbwdpz20auvmhGUj47etY9aMbSPy1yokwE86T5Ogru
PEk0ihvRRbPhtbNhfDO6sZG9cKrlCqs+WxoJwxi432Q0D2gk2IlrhyAPvaI3zKe2jeccbnVcPqUi
HUUgAUL/rKbIyybLmGuuZidV7kXJ+nsykdF8BhCkcyculW9l1mfZmYOL2R2NpUh1i7TUhZdyt/Gh
WOgfE5TWzot6FugXJgr+AVJUDDi2q3rx1RkzdUAeIsG4okrmKAk0FUOYmOOjBDpRzxoBkmpGoHMq
f7bmPI7d2KlYSXpCe8rr5biJdn3Rz3OQxUmPG8e8ZPS8hJlhuVa0t5Bk58LVJivy2Qaa72U75Z8k
TeiHvHRU4coxOM7V9KA9OOOkfVzSYviB2lUOdiuJhoiCZxq2XpsqdoIHliQBIouz/kszyk7qoT/b
fo0EIouuOi52vUOsAGV50XcfxzkzZw9SWa27kZZhWsJzx7kfAzDVfS3R5/rg9KKDLxDn19lYh7lr
180EkDPvjHshLxq37wraiFsXzXQbo4aEAHQ18kF7QnfXrxp5cbOAKA+5/KBUFc23jYCbDHxAdAVS
iYNBqCdVcssGHg3eYmioMOrLHD2N1N0Wj9Ab6IQMXXo5iHT6NoRF/M2alVEFdw7AxEVDwUEYKV2c
+7nF7MRvSyi0F6vQ22PWo6DjzmNEkXw0W1kJWHkTPLy5Tz2hW9ldLtfdd6MSF92SfAL2rve7CoEI
qH0hVN1DajWV7FcS6qc5SNPRD5WGSmg2TFUDkigp49sq1iGNKLVV7Et1GaLzVooty6dvJd31i2aK
IBFLc98mfXzv2AOGLEzmI9abl7nhfOLqKIRv9hw2COyzc6RD0V8iXbHgDkwAf6n6oUqQTCW25CxC
x9eM0K3w8iIPl8BOezUJ+jRJHkWmRV9SpY4/8utxNaIsxXda0jk8XyJEU91EYrG41HbKP0s9VHtX
6aT8Qw4G8kPfZnXLS2WT6SozGiW+I0lF5IYFuYgbt8aMG+CiGfc2DeKzDMXqy6xOdWJ7kvCGKfpO
agJ7dJoIK4wwJJhimunERIeRpVPiztbFaRpA3Kw6yC7kV0veDpY71XEXez2IpRKu04g8gWxPzqFr
S+XLMEQ4YUbjYLumUuWKV0bSeEEwQ9O0tMoaMJUZq8o3y26y3EwrO5idLHF3LszyS17X7U1Fgggf
TnMmHA1jKs+eCnUcqEqFvWCg1oPyWYoN+woRbudvd6f/r1HzDnn9/xk1f9Y/5T/D4tf/+i9YPDp0
f1DgBRnPv1e1fO4Pf8Hi159w7eNKRP35pVP2Nyhe0f7gjk0JHPk+uKPGWnv7GxPPj8j2sekEK7kq
Kejqr6DitwB1QDnURWG483Bw2vjNxxlu9KK7OEaIZRhV92jnfb8PG018U4amsdn1hoJysxU7e3A3
GZW+sQ6sctKigHVpdETu3OwT9SqZY1xA6i6N7nNkPu413FluRO6on1gvyaNitOFXBEi1oKzoBHJ8
XSulPA+7KSo8Y071D5E09RedNEj3klprfjKF0wcl7MTi2uAgLmOgwt9DedqRv3R3yZSmtYuoNNRd
VR/K2BuNxT7PyUPbHY4cbPzjWF+Ch1X/HbrHVfK9Kdvyz+6Y23HMEfl/jhQCN+e9+L5ImuTbU5f8
HOMvf+WvIJeAv/2B3MuLgA1Mj5/IHxSk/qAwtfLS+De9SeL/7zgn/B2HvwlXjYselSUqEv/D/YAX
QvCv/zeSAbQtDfNXAn1zlWMIqPFoFdJLo36FHsCm3mgkKX22qBtuueWoQVSaKWfJ/GPIkvFHXafW
QanRU8RgGCCurLe+UFr4nD1QZ7XulRMVkZc62b8ucuvTIA628vSRBmAWtyURZUqyPA6X9HbMqsVt
JO0cMlv2cTJi1eVsafa5UhR+jzjcrnKWLqhiJfGT/+buvJbjRtI2fSt9A+iAN4cLlCMpGlUV5U4Q
skDCe3f1+4A9Mz8LpSVCsycbOxE9MaZbWYl0n3mN4hykKfuiRb3pNrWdbsrUrs+DllT7rtLLmymP
Gy8cRv2u1JCjzjrn0yCktRrgUqXr5cdTQJqRL9TIMYW8vDOQtW1aq5OiJ7moafzK+yxrYLgotbyR
HT1+n1cd3fDJbm4btXOeMtzad74aJ/u+MPq7tg6q723a1R+KxH8whttUUX6+2plP/3zH17SbJYt1
/oVgSKnhg1QHa7jsZnV5oiOFyS+EviwfdczKf+H4ivdaZRpbuoDGHWoM2JDJJV2JtpY25QR2x1RC
F2RBsgnrGifoVO/fZ0FeP6BqmO9jRxCaSj2OBnKa7QbRJYfcxu+qbNrgnTPII53QGT88OGtU7xc3
yNe7Bf/GF8lPGLnqDIudC1CvCmiipekQS5jOxJrZYzYnV5rujq2h72zkAzBHCnHuM8LpWBuSr9x1
jfytJNfEPEYpGk90IyFSgzuRlRTRJpBqPKYbmJmun7eVV06F9D2NJBtFN9Nhz6MKIQ0GusVW2P7M
xpoQOyRfOxfGSescl6zXfleWotlPuKrJbtlU2M36mEJ7UpHgwDZqcomCkZZ8HCONkHiwnG1tBMFn
H5WvE6EUAri5JpEd1UWYffFpa4Kdan6yXqXiJg2VJyjitvMwu4JnZCCi+KQ3Q7/1g85vb8lAqpX9
cllb5vkDKAtehUieO4DW8+JuQIqwrINa5KdJAUGckU7sGrvQV9xgl1fQ1TCLt1bXyArsPMxPBNPF
XoqmcJ9MlUO1IMdKE1bEfaGEQA+d0CPnST9kvpydHa09p6P06e0T8gIwf7WlQBJQyCd+4EKm+U1p
63JL6VY/RNpoFscpBTzWIgz1kE9UMkw7t7FiVFKPm7za9wO5iNH1yi8EaaR31BeSu7iaJjcD2HSr
l47pGWQb+B323UaMVvOYkLfUnlRqPwZimL2q94c06DkrlVnfKWmsHEy9gYWi2TmGyBU6fvDuPoZy
N9wHw1g8VjYVEStE6sYoavnJSXrlyF9g9Muo/EBKYa8UNRc9eFafBhv9R7BCwEIp/S86C8NoamAW
B/+IIokL0vM+4jug2Y+jJEDt3rw1i84Lmmgn+vxUwhd5eymWMhaMzzrgdkqNEbGIKyWHQhWN2eix
fvQn9AQNX7L4uv2tmZgp2rljQs3YFychzaLlwrRdPR4QVAJiteF/RxtIiZN3cTz2K/3dq0Mx/ywA
ERDK6ZvTz77cIaIx1FajPHHMlfGj2ajKgyFC/ebtyc9PxcU2nAfhNZ5pMiqcCN7/1zfbGMa+L8id
jlQmtL2p9u5g5tVNWzUrh++y0TIvsoEeBzQoUCwzuG8xkIovYq0DgT5OURp4Up6HtQv1OdzUAJc+
4Pq2ZuU6/4GXM+Oins1nXhgWYEUvZ4agQNcmitYcA73eyt34ONSK16Tmjw5qZwXaGlhEunn7a/5m
K1Mpp7lJvAQmjSL95aBRgWKWY3TFcXDI6KfqFI4oeVbtPh3qbxa1QrToty3xtRyFv1Q1XSlQX88Z
EeBZQIr+IxDDpV+EMFO9psgxHHsJYfYuM8f3MaU+ynJN/1g36jd+knoLZqw7rEx8sVlttFoJ7mYj
TjxKgG8sbnA9a2tKSlr1CI1lepAL4aWSkt/2lmpELj1xPBtrMW0LP893U5z6H6krdzsyj/JQtnb7
lecof4r8clWjZn6aX20DrhYsHth7RCG4I+AYc7kicSc42YTFj2YzQf62O+M2LXvVS9PaP0197ZpD
4iOsFGu7pHDurBqjWjS+f5DnUC2wMnFoCVp2YU6DegKGukll9lFpmDwPRbGGHlx0XVAFhDhBOMqv
1ZDMoqN0+XMlNQEwHaPmnOUd5MTMlbr2nWLcO9q4UbN8FzTqrpckNNqmlSVc7B2AXngFYZFOdx4W
A94NlyP7QZZFFenk45g1tD5H86DSpHSTXhrcIlGMXU7n5+CUa6IVixvoZVxYafSzLcp2V4Z+SkJT
WQ/D6VHrhdjUdY7UEfpUHrn5mpH0PIXXewEMIgEGDDQVE4C5i3M5RYBmSmOh7vw0JrL0YPXSu2yS
IJ2CL/dyfJjCUR8+rxyMy+nN4BzEHoyZPsHzAgVusf+wuNcF9jTTUbacydXS3KYWWE+pK2mVgmnN
lG4pkaY3WtlaN1hKkmRTjs2tTLmVgfW4Qy91Oz+N7D365mJNE/Hlfv+fT/Ly84jQVZlnBrw1BY3L
T2IMYZTxfo3HNIPFoEBWD9pKQEcaHXgLmoEM0ChcnN/CTzD4+3d+IOoHAcJ2E4ukv7MSkW+nQY9w
gSjMrW2OkG0ACFRumNXhZ72rke6eMs+OBLp6wiwe0KGa7qtYR75j0D+1NoplsdYOt1rdRWu38eWl
9M/kgNQBYkQPio22uJREjeiMHHTTkYK76TmaaO80qrbbYsKczC1DHVmbVKlvI/tbmyaYlBUD8pNt
+p5N9KyOfq15YTq139/eEpcHjV81J8EQu2ddE41tsThomlF2ceuPCOU3sfbDsNvsAHfD8kogW9sQ
e/fPNvCDneLLa5HO1fdgZIBphFnOjJZe3oWyNei5keXKUfhWsqPKHXjD6CgrL/3VjucOwTOUupYC
VwGFrMst5TeB2SulXR254rp9pRkfy7q0NkhCrCnRXJ7n+UsiwsXHxANhhvEvtVRANcwwmbw6GsDd
PxnI/m+NzLlTAVi7/UCNPHTazH179RbR4jwoLLoZg0zISOy+5PLaZTF0vAbtEfBNvsN4UX0yywzh
xFxqThGXzzYcx/5Dq85+fXWHe1U4e6aaegooaAgONGwjQK1WvXbTXL50//5h8xkGeY6Z4OIoT/2Q
QU5BnAryCAGIUJUvNIjaO9/Xppt8LPw7P8YTmzcNTIZcZLc8LRGlgxj/c394F5KF7RLdCPbGFKm3
Sd18ywP7p55JsddklArf/o4vrucXN88cI/ENEfhBSYgdeblN1AyWoqQV1bFSe2M3lT0aNLkpB3ur
7HZ2VYBXn9p0r1tY1+F6ORy7zkYTtlen8IsZAkHkz6xvFDwd3/laHTyQZTXfjBKlQ2NmrqdBkf9U
M5HeBhW83rgMxB3ysuO20xvViwvDeReqdrbVW1E8VLn8Raak+YGLAeAPkinWA56vPHdTXz2Eve8c
u6awd2GESkBLMfW2KPWSPlRmeqLFafXtb7PQAXxZSq4HitLz3cwWWzwawSBpaWyF5dGSo7ODNDXq
OaV+2+c2EoB50TwGSSgdur59MvJp+uintvMZh6dPMSzSHRdvs41NI3BVAw716MTjAz4v4S12AM7R
LoY/xFDNJwIAMUwPEniw4ktQX9SilI9XdHFMRr05OGOCqp9QC8w3EmPTTMaa1er1sWc8es58oBm6
tTQMjZrEAEnp03lWVfkTDCgXtHbsVcKhFDM25o1jwEB4e0muLzVSMe5q2nJA4LAgvtytqWVTsKmC
8og3qelWqlA3YQPtiiO9Bj29zJReFh8wNgrzUPTZBFfVPanrTL1mKDu1MdRDU/8hp6XsiTDObpPW
X6NcXY/nIErtcF1TT6TttnglrdQMsUWd8qNdO9K5L4BnBX44uqNcdFtFiooVeO/V+zfjaWnXo/oK
8ZLs9vJT1nXTVKITVD561M8nBSlUW4QdnlG16RamDya5SPObSu7alUx/yc3h8aPSoAPsfUkLyVgu
h0bVziwik6kKR+o/D6UYvhVKMX1oMuNBLQ1t33O17mIhqw9SKYxdDK3zBifRflso2FxLmZpvbBqg
n2IVwZTBrDUXn+wBy4O9yR+7GYYvksLD49t1dch0TfJKva0+tkkXfGyt0U0ytGM4z2KnlU1GA78b
e3wUmvYun/IVtuDVjp3nalH1n6ON2bz3cq5F5Y9p37GNAtRDaYv7YpdyhRLkJuNK6nB1IBdDzSv+
qjwKCTGbcP4ruFzkwZOS+hMQEEHq4HxswvKTOjZrHnMvxY+L14NMiZYeBVkyh2vbFr1Tohw5hOTI
VpVvB92WMCFNnBz/YDy++lZgPGeF2bbq1aeymjrsc7X8AdWE0KuqFMJoavMWSvYk3+jJuJXSItlL
UlPtnGgSuwKfl2MO+po6/pC5ozGj4KXm55xabM0O8Vp3qKYid6d8iu5Ke9qUg53fNum6md5cMbic
KI0XXoBZOgOZ76syBgitGgBBTMzWJ+4EDHHntE3tpUXd77JUGjbOoJ/CTmvoUVeIug1r6Mqr+2E2
Y6Fp+tI8paqwuPqSvqNAH1fxEehQSClaMvWfGmz23dDpynnEpnj/9l27qKJwAzIioi30ZxRaRuTD
l/tJzmgFgU1PjpoozVu783ca6a4xY3KzXqkOgZTrD1lXBZtCRwBDlPrkGuGwVhu7DvX4Hcg4KtRJ
KdOqzuKmaiuwupUaJMcqGsW+dZxwH+vY0wD8wZ+5rX+qOGse1GBAhRc74Y2goloXHbxVPzbed35l
fw2j4cPbX+f6XNPPI4+lbUWZBYTt5cdpaxzT0bTOjgqaGx+hIiabqTfF1ogl5f3bQy258fNCUJIn
O5z5djbX9eVYCC9Q0CJpOBbY97m5HWJeiTGuPItNY6zbiTS4bTU92ykotWzKXFJ3wPHbWxhd4JWU
IvIwJ9IoJ2RRvFcUYCtA04D+1SqlOEjoN9Yc8XltDC/C9508XHm1rxIeeo2gZecHG7s2SnOXv19X
JL/QQ4qOup2CUBoysaPYaW/e/kxLJYr5M70gyGfZC+6kJQOV68Cw1b7Lj50U/BSddeiF/TGfYWwG
croHrGcbNw+F/16DSeeijKzswRGPzzGVHi+RIXyt/KA5PlxcGjaXPlB92gwzV+By3iD8AhkJh/wo
ZeTdaYzvUDyq0a0ozDMmNtN9Nj7WUS3doc1yVtO+PXRr2cji3qKSwzY1qefMBViywEVUEUhKq2LR
279XKB5s22ZqN3os/0oNC6k9C0/hAOD4Tsu6dptSz0rTbqV8vkiH+AGAwDTk2Cjsg6VaWttoURAj
eCFXx6LpTK+Y+mSb19GHLJK/BnUheXUU6pvILKnPakq3EmksNt4/g0MDIRHmjaKgdrkAWKsbkWkW
9RG+/g9VGvV3VMTT89vLbFx94zn4nb8xkwSMvKScmEbVTUVvtkfqq/Ze0/tgN9GfdlkOxAxHZNkJ
pcz8TlEDNB8EwD8dXMZWCkP/bBZTfIxze/pqRnn8kNnRsNeU2P80OkXwOahlsdeRnN+p4dDuMm1s
d3bTGNgzq9NOpHjxzFWbQ9OTkaT4Cfh+T/G0xalhmM2oLSX81KEtugc16GzlMawezHisSTR7aTtG
o3M3TQOSzUOJ7GlgRedusDRXrtVkF6oAW/2y090wzL+U5S4f77pR1PvO0st3ayyoGcjz+qhwbqGz
wMRgqSiN8NpcrlTaKXGtDdp0LB3xXRvt3lMdSb5NUgf78Hx2Hiaxt0HdCrXfozNbfAnC+nPcUjSu
klh8K/K0ue+Kqnhvh7gZB5iv7aQizN0uss27IgPFaqR5j+/76HhOZ2SgszFvhH84qvda56tgDIPk
MJWTvHt7e1ztQeSqKeZSDYAwTG9n0YvQUslKezuUjyQPjVtHg/QeZLT/9PYov/uAL/ZRMKxIsa90
hUwBrXPwK+XYJsMmH8Q2GK0t6GoI79XOVppTaJsHCdNswbUX95nbZdmTku6z4EOA4XOWClcb7+0e
Vw0n2wbNIamacyx6F100b7Ral8PmFlr/weDFX7kof/PjKc1iUaQBvuIYLa3EeqCXaFs19hExhnRj
5UiZV3ZObK+rAyhADQPyKhlxP1G63ACJT6/QrYIov9fLWgfDSHmnG+FgFVE/eWXX306h/R00Y7E3
WsO5Lelpv+9kugy2JCc/YqcKd7xCgGvB9G+MwKDXqar9IY+cZOXtfmmovXoD2Ngz2I0kEpaCjQHD
InhRIr1PwlCRjkOsjRhp5w394eApmbrhaZq64r6SQudDbY7NRutb7D+s0XjoS5DfOfjNQOhiV8ry
WLrlpAaay5US0UIazA3I52Tz9iZaxDT8VrQqeKjnVg01vZd6yKsEwoJ5CjS2VY+5JClUm3MA78Uk
vFhSpZVc5bdDUTSk6YmdMWfj8rwH4PiTAOLnUU0jnwSsBHgNImIbs72Ob89qGT/+My3mBYSTf13R
dQajUfqpKbSjFk3tAZNSZZOOQUfdSL4jAXbDKhc3CRor+1FxPjTOqB7APpeI8AfTRlU4HXKUr4SP
i2j+5TfBTbYpzYIW4164nL+eo/lmTJV2FGH/i1i6yNR9Z/rvE623Vlb1t0PxCLOgVIboa10OBbkE
UCtAhOOgpM+SI8M3yQSOjpIcuFYedGuMpTmau9zx3EDwWQETWDR4lg3zQM/Z8YiFH51Wy7+ZkuMg
3mfHm0zoXeLaQB8+DUjS1RsRZhho2tIP2+jsyYXfMc2SYRFg6THY6oC6Pkqy5d9MQqC9TwWU3lse
jSsn9PrlofhBa4ky6NypXhZA+25IKSpO0WnSQpSDJrX/rimFdgAopNFxU9ubKhPGSlS0zK1Yf145
IGMUXYnqaRZfLkpXdJOjdGl5qlu0/KOc/lOamcUOlYPxsWqAgmTtoH3lWi42MfzOxwnCwFYHA/fP
cv0RAvn/VyAnl87/GagMyA0iUvq1/uumThDzvgR08o/+C7UsG38DhJsJ8AirgEvhpvoXapn/B61W
CjsKBU56WESX/xHzlv9G0IKwF+Uf/haaeq8AnTJC35YyC4C+bAP+xD/Q816+nZw1dhG/b4ZU0zd+
0ZB8dWk7Gk5y2NUoh7KotVu88qreLaXUCjdFAZBTOOXk0mYYHzAcDHW8Wz8kgW7f2W3dHdNO69+l
IJxzV6nlb5EVFTehGTzBYRu9uMdtFzF+esBZFz6gGzw+l3I/fu/KQfHglNKRzBA+uNH9+j7v+vif
BtYf7cz/1dZN9TURX7O/3Lb6+bX9K//116kBf1sjwl4vgcfzn/0fyfn/NzTmydzf2oUPP/u/vK/J
zx95Jr5ebMH5n/vXFrTUv2dYAPBHk8QWTbf/bEHD/nveZSCGaKzOqnOvtqD9N1VSQipaAjPYd67P
/xtTrKp/swFngAwvLyoZdM/+YAsu33KdUjyFEFC8VMlnS83Luyy3rSZASME/psU3mmqm/DFcq6Iu
L+mXIZgnv5hWDDoJl0NI+AWOoQ42TRMyuu2fGkdwGX5VgnNDhvJqAZ7+ealeo2av7uZ5MFAqs3ze
fKCWyl2+cPpZK1Y69mhdeOODU26Hcm/D7wVOox+yvWqtDPm76amQDmazVXLVZeVCjhql0HNdOra/
8i/5M4VEukZrgyzjgHlas8IaxFkcEdE/vvyGsJd6W8sM8H2R7XZW4KZB5elGtJsC8efzAcZGgxM9
i5nysRjKRxYtoF/sH5FC8CT9uUg+mUXh0il0TbHmVD1vr9fxBvOi2ANihd4z1628qC5ZECqLHHoo
GU63NatHrVrTsFhu8H9w6qRwlFD4tyUysm/iMBvCMTgVvvwO43s5MDZS22/f3nfLuGk5yiIk0EvV
7sZgCk5+t/Ul19Q++o/mrgPEYWV/WBeZh0KlDe1lTu5cUb7cCkodtL7tBOGJMmnlxfGuNNR4ZYyX
r/J6XV4GmdkGs+GDgaHK5SBDr2kZLaTwVIHiwiTNG4tdld0M3/Ib9VsIYSwHo++qH7HQk+HaObu3
P+dyu78MT3sC4rw2M4cWt5KKT3PWqHl46pLnUS9PYZ8fQNZ878tiZeEWaDGEMObP+Wqoef+8eoJ5
qiJL6cvw5HSo9LjWEabfY7lT3w336YrIwXKzL4darNxMhLRSwVCK2d2gKwogd63HuryMGIKAB1IQ
XUiQaC/w7VezkU0M352kYjYkCPZo3IF33UaYizeKAkRm7Vq6Plzz+syQLC5A8DCLyk9dG1pBjSw4
DaG6jR0u12YDPfPtzfC7QWZVCCSg6d0AabhcoTacAIlW3BF5GP+S1MNkRM/U4Fa2/PXiUMpEZhpt
Z8C1V3iByM5olIVqeCqpO551JYRYb/nSH5bT2W4Mg74hEQG96avHUB7GSitsIzzZFG3GidKpAhdt
ZS6/+2Kw4ebQAu4R8erlF6udJKIBHnCr9tW2TR7CRDx1YbR/e11+88WQbqVeBcwSASR58VCk5WRO
htGLk5J4ShcrXqVLa2arL5K7lxcRuP5Xgyym0qCxhN0zg2zuH8/aQdVd52P3CN/cCw7fjk+TN25w
od4Ut/pdNbj5Sb0b3ff/xTyJtMj1oCwSe11+TSwN8jBED+ykoSszS3w9BFmz/b8bY3HfhnUC8kIu
WTE9OdjjQNN1JbX/7Wq9moV2OQsKxlITNoU49Y1dbUOj3TSozK8c1d8PQvEAcAlAAWtxw/U16i3w
L8Upi6tDBFOdKsF/86H+Z4TFQ9ugXpkOY8cIXHA1ja8wW/lQC+LV/CKw5dAs+/ckljGJ1TpRLwZx
qnbqHmuB/bQR7jn17I346Re8EOL56bu17zcPADy+9SgIH21vjWjz2y+JpQhFtplesITIGWHfNZU8
iVMbtzfBFEN5ylcCvZUhlsIwgaDZGIpRnJxH2xb7OlszQFwiY//5khTPlRk0MpMkL/ecXhZW5Pca
h/cbchz79FDs6n1+H98bD/7Z2n7/fHuwNqyjeUzu4516yHfVPtyO7o//Ys+8+hmLXRmmUR2IWBEn
2zwBsieMXXNnX3Z5r2a62Jao5059FlvihOzG3r8df9bxtjS9qcFxEtMJd9xk22Rb7LEPR7AjRQLv
MditSY7+dkEpT1AIfoncFvOcmkgSQ2+IU2CW+74t06/wkP2fb3/M+Q+5upDRyUbPCJTklXxPg3oE
cbwJmSd/8DUok9Ld2GpePqwJff12Nq8GWmweJZOcPu/4pJjDeppdoIazNsRvNyiMXvTz+QuY7eJS
HMIsmZA9j07339LbZKfcKR+Dwe0O1rbcTJ7mpZvMw11m294Fm8RrsQJ73x/CW/nu8F+8MQT0dJzp
AfFrFpNtM0FMMKXRSYerqUXpw6CsKZi9gN4uV44msoKFHR8VMP2Sp2TmrZgiK65PCJ9YP+tJ6k5K
NDSVi3sS8ncGpJfPXWlMv4qhTz6Nk9F8rWMteS70Lro3tUE9iiAWt5U2BhBIRwlmRR51/nd7KEtu
x2kWpEmjprxv/Uj+NQQK1SYzlYVr4vN738vInRPxKBo6bTb3AqX7ToIcodb6OSnVHNexRMre4yok
36umz383qklzvDod0BqNk8KOkR2CXgC+vAYg5ggle/CrAQkbVDX041Sm4b1dSyb+KQOE++3QGHHu
2kllNS7QAlicApysoIce0jJ12sGAtKL78AiAkOafRlsecv4j9Wb0gTBtgrVf27/ePj1X8Tl9MkpB
ACE5PjS1F0c0zfQiEyLqTritPIzFMdeNX5PK7aCfeAtWUORXJwj995k3MTeFeIuXDGJK73HYD4HM
YLJrKY0rrZJO57jkYk9B+2HXsq+IzHXUVC9veLnQ1SDNdXG2E431GZuk+GzavfYD/WYQVraeyUdY
GlLnGgNkDVR5Deu2isLoVyri4Kl1SkIqtYnBb9AiSKrnNujq6EXs6YPf+GSasmrnP3xbTZ+kYSh+
Na0p/1Drqf0ypmpPl9vvNIjBxoA/YNraRbmVpzYrIHMa8dEsHeRFlVxTRrdWhuAuMNT0vR07w7Md
2hoGJlEpMnBPyN9tEWZVM7fCguA+qBD8cuE1xMZ+QHMoBG6TCHnl/V1waQk0uHnoIxnQ0Gc237Jv
bmGBEDZlJ84SGl/3MmxdV1ZgM+N7m+fIPyTNF9OqpVvbz1Ey9wMYhlnwPejLfhs6Zr4Szi/lWl9+
Dn3OOTExQM9e/Zwid9qyzONzLMfFrkyVYDP4vn2QQLFu80YJ7lAMhmsOzftUFYXltqOWP2vyzHge
9Lbe1qXdPVSGP9wiMil7U55IJ5AQIdjzOKMM11sn3092Uj/m9xryNDt5KJVdMhrjLTdSvqlRkbzv
EsvZhL2OQlDUaNu3j98V3INaAkZaBHe07mjdLNWN+0YOKqdR5LNjJfMlkOvNr87G9MMtckW9E5jL
fYZpP91oSoXef540+vtee5HekpvsMSDZPWf2WH1tzWl8QqUp/MC7opzrsdBSdwwUxJbGvC+emjTl
VRwJCbTOQ9QQlF/Ul++RcCCOs9I2vjcRaxPuVPq+7LUONAHAasOnsKory6X8IX6iCRIUnmmHreyF
Ulkmj5IZd6UnZGmAflDjDgQX0PkoIdL1hNovahBy1KmN26VW/EntRPkd4RK/d5WikD8AzZVPvRQ1
92rctrrbmY608ZPY0tcKiFc1WDb03BWD7M2X1q/9eS1TlH7XO+e2dgJn04COqe9rx4fBXydtd27H
eBQbBIiLCN046nNeW9a2vgfMHLeeP/rth7eX/eoiBH0IN4ZWDrUeXFUW0ZkEHgfuZRef9QRPBx4K
AwSJCFbe8KtetTHbKKkvWD+KCFfZjxwoQjJEmp19v1DcEuENNDulboNl1CFu5cRLnS3Na3PvQ5fm
wWyGxz71Mw+9O1yLw954qjmDuz+eO/ixWXAWVumcSV/e0HkThEaq9dk5wz9vVzW5sZ3gy6/cZdeR
FP0KpE64yShq8OwskuQ0rpUQEaf8nKRVfReasv9gS4F5sOd0uRjjU5OX6TslsPQt4gysO65o2zQw
Uq9F5WKLN9DglmgmekOi4rDhy+lBkSVtM6UxoHrkG1rILQfT9I1Di1TZoZO64q4xsPW0o7j2JpoC
W9544dW+tiZLPAdfF4/cPDdebLqB9GuuusyBHRilVZf5uS+DYFObCKTWukxpNzbClUt4ibjjEGL9
RYndUmfvUntRUAPip3d6OeVnm176neNH5tYqZMdF6IBycpKBROyS+OwoeN8WOD3f/OFmmYcHrgul
GOIM7YzLzWKaQEtHsynOhISzYvfgP8jo2a3A6tWrqIFhaCzMkQncQvpil8MUiBTWSMqV52Jq0T1q
0Ox346mZtnFphns1Fc1OJ+U6Bqlv8sIr96g5KV6n6NJBTZLxFmem1C2GGCOSZlBRQBPWLyHBC4in
cnAz4teQ1zsVni0H6m4osjVi/FUYR07LRqe6NpuVYYp0OQG8SDNgoV15doZ28hSjQulYdgLPqI1T
U8woJ8TM316aqw7Dy5DQ/udhbbQ+LocMNT/k3Z7Kc4wti6sKxT/YzaRtewVFN0zPLJf7lUQzThTv
7ZF/N1mLIYkKMK3n0bwcuVGdTg3KqTo7MYaEtt/YvltPU7LVEXvbIDTUnnJbLVZGvbqzmS/Ia7pC
AHCJMBcZkVylOixxrTpHdd544yB8Tx/DNSv566NNIkviB4IEtAsgksu5KQgAAi6KlHMwoNFnDeG3
Bhcwr8UCcfOnXxFCJ3MCR8b5unJ4aYO6K8zQ0M5BxtFyHMSHeeun/SihxoG4i4qtmBasbJolrJpZ
sUUhcNJ3BqIHxPVyfmpg4zfV59I5EkO+1SXjpu6Qm3X8emM2/W3j2HdK2J5nY+7Gt1F67Ixj4+OW
6cdrQsTXC0peO0thzUeHKHO+FF61Jiqt1gUSLdI5bGgpKZH1axDtvzT5gAb83iF93ouXV/UMlWbP
oBAOYH3ZOEo0Oa2bMAqeK6t0tqaat26u4pqp5Xa6RfA52L+9qtcxPLHOSzOevA6C9BIibY/QZmSj
sc61ML+AV98HfhW7kR6+H/yT0ceo6GYwLloQUrGC2K+6gyO5clSuJz1b1tsWKDEwaeiNXX5ZCkKk
nJppnTUIoV6mjtPtSHhCPT4f97j9yCuvxG8DPJDpc8YH/EBdipOnGc8Xr6V9DoWM+m04qernDBTD
U61OUedWNFOO+jg5LaKNgzF5+OX14c4Xif6j4d1fK2Re9/BYBJoq1EmBGbDXF3cFvJGkGIbIOcdA
MXeYWtbbknhLc6XSke7bytIfKYRJdynk03ugyrlb1Knz8e2tcL2/6Ze+gI3+gestjlpaJkNnGYVz
xpLCceVAkmZ92l9vD7KQ0SJnhKkNRnguv9EBJkK4XOuxkqtE+Hr6LPyiQya5S9nddtQcimpSJs9I
uuYGrLii7xu91XtIu9YYu9Dic3qp6NG6VWp33+QCMK+HZMQQbGy9dxKvECq9LhLoRznJjR05e/xp
Si0rd422oMYdKkYguYHp20+kiNnHAkbfAFvKrJxNrw71ZjSG+CkiNXpErKCSN00ytqThkuhu1DZC
qSaJfekDibyaeZGonc8YiHdI5bQlMAN86It0I8WldNTxwXrOnSmlxuRksuTWWJbwy/yiDTaAOY16
V0dCG90Cg7DHEUWlweMmkEwvLPJjIpfyj7c/+W92OxR58JBAUGen3CUDJtQ6s+7KpngOHKPdlQ5a
xs6kSYk789s9HZFez/ATjCmj6NboYHkHURE/l36z1ta73mGIO4EKmvuUSGHMIKPXN2heFqkF1zJ6
lq0kuBvNoHBBcVRrV9r8x1zeobOGFHAWIpuZH7x472WjlpUq9qPnHlbBoRSyfRdY6DhZCsZrmPzF
B98W9Va0UnhUWoxw2Wj15u2Pfn2lzWg90DRAk0DbLYn42Jua+pSb4ll2KueeZvbw3A+V/IBa8lkb
h2oNxf6b8aiZw4gG8M/ztAx8C1DVcT4N4hmEq7RB+ac7TOr8HhrodRpBuNaNuwZYEA3MtDjCbbrB
JGiXa0mhQcKahrUcID8cxnpWka71YMv5N706K0tKpT2Hz8lNSLJOsst9W9tIfqe6Ovpr3mCJ7IR9
T30TYjK2iUhdVvpg1wHn/At5TcjnyB6XnyTTkc6jPhc92wpLYKDx5o0Mj1bXgD5/PA3e0LXlcyZW
y/K/2eczxBKkEyk7yLnlBixxGIZiFj1TOMNtglB3R31zreH/m6cbbu/MkSQPIfpbdqfMUB70zjYB
E1gU00y5UXZ0ScedQcFiH0B/3RWdpblxbFbvRqONbw1U6jdZKGubHuTGyo6fF3xx6qiZAN6g/A/m
xlpc7KUylJWEksSzSJ3HIR5/oWJ3Nn0UB63oAQfzb28fsOvAl2gU/wU4T5S0r5r3Ni+lJfI8fu4n
o7gzpcA4wuT9RCFVWZnYdUoL/JEEetZTpTawlMdpAt9AKErNno3J+RIHcvOEeXbyEPVQ/yul7rcY
ePc3aaMAKreFuf3jeZK3UJGA94ulprnYS3aLqntMp/PZmiz5Nq0oRBayiQAwqkIrNZD/zd55LMmN
Xev6Xe74QAFvpkBmlve+JogqGni3DdzT3w+UdJssSqzo6Y0z0EDdZGcmsM1a//oNcSm/vUOUanBp
f6SVbzZtv25qv4fiTiC6eOjZov2xORa4lIU4ryP8kM2+d42qT7rWmV5XD4fJo9QAGI0HXXZvbVeX
+ixIawRfE5mPJFmvfVMhl+m8OyscsuvFMtZs7zurfXD8DuW1XUzifiKaaT+aOnf2pF7Vl2iJXCz8
hW++WePkfi9rEJPR6oV76hMM9DZXqerjAmq+DwxJuYRPn25T9jIVwS4TYfESdXrRR1g7uQ8Tvfl7
aGuXYYgu3OtZL+57m+Ejmixs0H3jOwSCqzqYzp2+jaat0FhuU/RuSzwCNNxGbYlFO82OjiPCPB5k
hoShZTviTwqP7RRyM8JOXEwwBRlcb9Sx4/XKT8apDu5k5w0XASqgzTVEkvE1a5tITqxiGiMmraI+
XnpoG/E26AA/o8Q7CbS2TzPw1vtuMNLvtOGb68OszSCmuBifV0szc1q9qt7rTpsr/LlgbpKi7fgn
JpQZnJ3NjVpgYsdhHlVWj9F91qlcJyZB49itqiWnzO2m4CgyGDbxFhhSkK+9rFciq4yXIVSmSlrX
wnohDwYnihk0LeFu6kqbeY/nDN6OeRseuVSMrrkDCKv2fpv2T6uX+vZ+GWlzk5n35l8bQ8fUppcI
nOI2MjUZBRHW9Tvp5H66q3K/Jn1hFO0TJ7XqdhrBVRCHo2WofQciFsZqGpYzEt+i9wJY+T0d3YYs
qCw3+Q+Jzt97hCAMsUnEGlkSrZ0WO+16xUkRaQOaKYEWD9wRNm6tdYhkOwpG5zKiuGzjoO7okFkY
7QvxFGSfdWDm5jzLPUeAh18MhtmIJFSSecW8s1c8cZIZs2BUINN8+SPC+8qXlXBiZChui+w7qESy
NqK4jRjp3dlmXqpd66/ZKXKU5gKq0/JWrpXrJ/Y6N+Fx6enVjKUROGWc6cU6SKttvoVek5bxDMp/
L6I04jWGWX6j2Hgv5AoGOO2Hw7WhlvqbJi7iXLh+AU0Y1cvZbA52tDN8mb0PSmZPjCwNfxf2rXm9
QmruYimLB3dy0WDXQ1fvhAOVL6H7ax6DDoegwV/yI4yNch27NtJtEBKzaBJiE5fHbgFT4BFVq5+I
3MXAPrNb/3SJCJLAnGwWT6XssUWpbPN1kCJCd7oW4nYQIpCxkBTp8ZqO3gUuskIlZbjmh971jXZf
KncvFlU9LDiIX/ZWMRkYbGREZxfWSuyfB7WMT/Cn4rU1Qv8qW9vsHf2QZu8bBFaeor7cXnR0Nbah
/5wyDReUPAb5N4Gxzq9MUUEOyNEhd8rPnHIn6tqPANSsbtilRjX6cUYiytchjNTZOJf2cSgnHsMy
5ElFfMxuGgvzvJpM/2suQiSBeaedJ9NZpyteBysvA/ojI8Yg9ijuss55RFo+yV1kdlGYFLWv79eZ
Mv++mlaLgDYVrV9nq7KuNA7HXzMbO9e49vv+LsrqgIgUub4H3uwy90PUgePSWB8tWZDtM9dpAYqH
fv0+en4sG+NyLKOTyGwWJGWp/OozPdm5DdJ8GzbAU+ZW/pCwsO0udlToXBgZnQ388XQ4bSpXmbR3
WI3HKrSWLp4znCMSO1zM7/Y4pNdUa9NdlhrLI5ERy2nUUq3HxpT6lJOghIBZ+bB8K8MI34Vs0KRm
zx6nfo9/p5GgY7F5ZWldELHQDYMZU7+U2c5dWXuccYWdxZyT5U0bVsW5OZWdtePdteTRhMp9EpaX
Lp+ASL9z8Gg4AGmpyCGU0gB9qFVdtyrtSFviwbZ7nAfKxb+ZlPvWkO966UWDue9E1ybO0BZHpTOp
nWiaOZmaoN5zH/Ie/EDhDWin56lMxwu/xg6Wf44qsqCxW7N0Jtem6I562NtH+GnZ+8ldw5PFGOfb
Rjj+iQvU+klR8nv5s8EWMDGhn+P1+dGNuuSoxbbNEw/jSm5ItXS45Ob4n+jG9z5BZ36vZn/+qN8q
rcju8Gw3AvGw6DzbO8Xk7aJ1/Sz79j/8IGTY0PZtoC+Q9e1b/ISuzaZLRKnptQ+p0b9NY6SvsjAc
EscwvO9/rqj+w++BpQKVnnHXFnv7YTX0cLN1Vvjdg9hSOWaQztgjbunob38KZdRWlVNRbd7Wv/4e
krnDwR+z/iGfOWdVjXtM5Vufcel/73GQlFIFR+DaP8Q2v36KKpVhDdUyPKS+xOVMenbShSHm6RHc
kLI2op2exuVYZ95nDecPuPPXen9zIAEUgwLgE3L1oZkXs+9U2VLrhwrcqExSnA6Pc7fN9uS9eNPO
7IKwYfah6iqel4VqrZ/KZUpwNeuTupXySqZmdWG7pY1LLjlLp2YVrG+UcfJkCSRJlti8ZG7M8EKQ
59J46iqiAgl2PBANY2YSxUOdYUqX2DatlbQC9gFTpTo/ygmENTi6ZV0l9syYBmtXK7vRmDn/XY8H
RMKMDHH7YEqMN8pHueliGimD83F4rLgukk67RdIruCB/Xks/OrmfnzWfwGJFz7o5Km7Ojb++5rVT
nlrsdHzs4tfdEMt4jbskSPr4e75vk095HR/34seP+7B2Ma0o0tnn48zEiwm32smk2Bt7DnQ+q9yf
mnFx+PMv3LqYjz+Q2QJcbCIZWNEfxhhUA1B83Gx69PvoSjmU505fvteV/mbI7hP09+P+337dz5/1
oclJ0dlL2zXGx7E5d70vRXn/59/yQ3L2px+zdVk/HWW2NQElzjy+syge4ihWO70fdyfvboICObaS
2zw54n7Z2Yc8rnZm/IlK4yMuQAuH9SO94ubDt3mMflgt6EFI0LCd+aEaWtMinapbwPoWkiuTvrLl
qVX18Mr6tlTmvupw6YNRtgTELsxm7e5pHLyr2pRr+0kn+9GN4Mf34nynIGZmitHvh1bWFDhPGN2w
PKRNMT9rS2my2+hnAyNfT/TgpknbOelt0GHcheRKnajOTmOiEib8iHv/oCMhroZhvJksWZ8TeqN2
y2BmO9ydq9s/v8MPa+THVyUldRt2WZu/2IdHuNJkUtr580O0BsZOLwNEl5n+8s+f8mHVs5UR73KJ
09kj+cMm59eFIt3RMZpRBw+bV9JN0RgmppRSJxXY23HqT/8yafxbotb/T+XWm0Tkv8utcSP+9qu+
lT/+78wcknFAkUJcJJHFA6hx2v1TY21ADfwHFdZmsQUZxmJT/aJwjcjQRBq7vcEtJvwvhasV/QNE
DgbNFkiLLpqp5d9QuH7gZnO50xyCPSECp4DdKMu/LpPVq4Osjoz+wTQ2RIUoKBHsckJG9qmXe++2
UWQXimgVOnJ7AY/Ro0+4p7CtIwYC6xQvxVzCumrW7HwSUTbG9tS0t2G5Kq7jRl3n5jAJOK29vCDt
IX+HXlP90+/xf1fe/8FQ/o8r700L/cvS2/78v6TVvv8PjunN94EgSM5p7uF/qfu3f8NgkrMHNg3K
ahbXv9X9CPhR+xPCTavFUMfBgemvlce/9P6pAnNRvpIn9vcCmz4sPVYdmrVNhMy8hlEp59SvS4+i
hzjIoUuv4Ve4OztnOCrl+zKI5bgP7WOnsg24qziYyXIC8QvM8yKcXlyVMVTx1l1UEyOTTSJ/8pa4
2NJp/N6oD0yCn4CxuJQUAbQ/Hu//rjRWGi/6D2ccYv7Xb2+/uUlsf+vfR13g/2NjUXABWxjS0AL9
teC8f6C1I6uJeQL0+g3k/veCsznNNkCfcQaEqh+K9H9L+T2biLxtgW55FzSjzFj+xkH3oczdRle0
Ecj+mArjtUiN9utqKwCmlN+P6sX0pnlN8mUqXFzbfOsOm9apiEdRN7CdHVfB83cnEI+0d4YkSAPa
myAY/K/k/sLJhDvdP5Zymb+28Es/88r9UF9tXxPfix8CSEjPFKwfigPDx3GynrX7Qjtr1zvX09GT
bUTeGVF53SPKMgUBFtH2HLuD171YxuReSm80XjrfYuQ9O2X9/ac3ff3P2vJn14Affrl/lZyMBfgm
HCBb4UeQxY90t59LzjG368wJR/t96Qz4yhlmSt+XqHRJfxV5KA+V0Ct8CmeOrsO2sRiHL5b5NJZF
9ZYHC7GAGPKqOCid/tKgkWN0rS3s8QFmvPl40wX1kKXX4CKd66qKxzwL7sFD6tO0huIbG+ivVaxM
GDnwgYP8eVq1l+2yjHtmv0RN90ywd3vphsCvC9VQv2vK1uQ/SfbXGhsVFOHj2rPGq2aavas5Zaq4
WEt+aU0iPDECA8ShyD3yqYN6C24YRfAlF544yfTovis9Gd8Af5Bt4NEakamwtHeWqNebsDDL61VZ
bXawomXyz8NeOBkcgFk9dW5liZ1l9pi7DeaA2RRkkfGlnZzqzK4CdduNssOYURqDsV8XDvm4zP3c
Pvz5xX3Q6m0vjvIBcubmckoB8lGnnlsqDIVjmO9m65gw+502T4Zlsa45ljELtsQwNjG5Tsv5WjjW
NcB/6iWOCF3CI2BCyDhbS3EZlFl4s6Bo2VJ1C4MiXoj0OidS61uOaZeKkck3DUBxH9iQuW1x6kyN
fRv42rtclnE6GSBRUUH9v9PnP6zJ7Rr6uaejLqLw4bdhxATjD37Pr7tZzfNo23ptXgzCXj3Y8D2o
8hIZ3SsMIngZBXG8d1O4VF+oaHI/maqR7LdGt/Orl7npjd9lTC9dI1NHn3yzra7+a7dwllFrMxXe
cgnABX9coD/vFoI/Oj2vffU6o8596EoN1BwxeHquMUWy4pQxaZc4TdbdrFzBt+Zg2HOyZnMQxkPo
CmDf3Kz/FWr5X5lfHw3f+VbEgW0WGTCT+H4fsYTA51MNJ2xfp9q3LjuzwrCCpIbokaKOEBboML4N
jcRjqu/5RvE6un1wie1E96YshfNs6Rr2I/+f7xf2qftYi3XwCN+W45fGa+srBCCZhnBR+/U/79z/
/tW3g/nXB0phissqcangMQCSv75qYoQpledoeA17w3hrcTy9zT2/e5NjVla4bg0ZZ+XqvWvPl04c
WqrR8YiKCRGUFVafzTE/8ti3J4kTPaInbjMLE9IP0FQRRVmDOb98Hdaov+uZB7LwiAEIsK8d1gfL
qfpsl4619mJi5hoDpdW2BEQXzl/J0Ea7UgWTd64reyMWDev4GcLy44r49YGRRwKmAR+b3Ara4V8f
2OI0Tp4v6fTqRm1/U1pW9dQIw8Sa1sbKIUYt1EcH0zDWnc5H6F5K9MxbtPAfoV6np5O/Bl/WVRdp
PFFftnHGpOXOKbLgStvR9DI6CyPAZSQFET/OuU7EKLrvgWGO8yGfpPEAa2l8KWVAlpGpyvk8IxTp
UNCNX2UuVvCxPw7GU2oq3tYiQ2Hsx7nPv0fMLa9cbI4fK6dhTDquWfvZ3vzYeeNmjJsQI+/NbJp3
+KHinIjgLMzKXF/TmYRm+CPB9BiVXnfVdTaj3Emk95mqrFd71lmIL6SsTxqTpOdYrYG1bRginQYk
LSKe5vdPzo3fvhtuHpxmFMSM42HdbufKT8BOLTVpEW6WvlIrCxQsVr25OrpstDhQZEewvMrmHte2
+ZIEPuMxatvJSybtMj9p5YZg2v363ufS/8ZEel4/gRM+1E+ca0S/bnQcHiHWShR6v36/wU97KvSs
fQMNXk50Iy0dB3Rz131fZrc2orN3Tl5PJ2SFF1dqsorX1Myipw4WwyXmh8sFR3nQMCERpk6c+z8/
Pt/djoGfVz0EZQ4JG3iPaoVK78ONEGASasigdt9W/PTG2AC5TQ9BMNt50jiZeI4WmapzqHOGSFqJ
s9SBPKq0TtDNae8kLEtS3IyeSPejHvIgEqCS+eexT6nQn2FB6siD2ZhtnxTDlHbocLRc2TlS3dnE
MH7rQyjYOC028+lQiv65afryvs7BOk8BAOYvY+Vt9VIozeZkHV0s4B1UTdFB9YF67Ss9eMnomf28
M4RXfx1Lu7yFmVOpndX50xlOy0QAFmipTnuuRdgAkSn1nmgDBvykJzvFTTn3Jlu5j9Z3G+XZyQqx
+StHeRc+m8g12z2FiZXF5MfqL37v01URCo/0xp2Z6O+KNmzO0Nn2nOFTU5CuZK/GCaeqR0lcVAzL
ISGmGGmXkah287D4jzUDUdIUc+y3E4g7+sH3MZLfbzl84RmXChNAP+rL4SIMBHN2RDjpdI4zfiOO
bOnP7pVP2UX8ilERlyJtrb9maR3dmOQ/wkEYpug4y5ra2C1FsGTJ1E6s88F3lpsSidq9YrIq4mEc
MNqZYb6mSRg0/W0U5OJ2YQOp89z3u1uTTI3HAWrIM+XV2hzLybMurUZkLtVOxmG4Sqv0DprazqR8
qIeTcu1s/ARm23kro4kY7GnKGYg3Nipequ46h4S2Rdu4aUrSacVMpCdVE1Njh7A/M9e+Oig7LE6y
3F8fWQnGsMNgZ5vdmW14LdH0PFuBYb24osmYQTdBC2Uknb9o3SwEwDWz8UoKSHVnpp2PpFpFIw5C
60I/W+dz5CRBDhsgNjJIacdD01m4/85McQlp9fWxExbKvVCYll21Vubl+yofszqei6G9mXTdfLVn
hRBOUDEuL2U7sCCgcEwc4WbuDbtOc/ZR8rZPgiMbgwpTp1+hKgfnbi7dcwRIHcHbpY+yNAwgwZIW
EIkyxrtZfw/aFKZd3zSQytGlu9QxQ9i+T0EQkMYV+DKWWeqOycifuzNEaF2NddRfzGXhwcpQOEYn
dqnyU0mIfbproqDKX7ReZHSKc67MDraLT24s3Cx8UmJqGfq3UfBUkBxwwzwKAmZh9e01ARry0jPH
1bprrDxjL/vsclI2zZHGganmbe5k7bWwBXk2tdGdk+IYwqKdcM2IS7LdsGS2cpHFDiupIbDLc16h
YlXf2s6oNkYv5GLoN2Z7DIVeZaedxF7xtA2K/NVeBx2elJFRrFfeaOkCASdKbmpOt3bupJVlhFaQ
aJAE08IKR61izbEFAuzHzWgMZzVDbc7WtX6cCPa4HaN6+a7aTW8RVayPgtPzEsntWO6jbF3uDISU
vMmuKN4XZaDpJXkyuO/nUpx6FNxh3Of+5oju4aRtL6Z8CeEx3pjwlN8Yqg8v1jKNUC3IILviGFRo
e3GMe4VTQ8qOHxCuwVQrvy4LSKhx6tiiTwhNICF044xAZx7Fm2OV2bvgSD8TjaWrmDxr+xxdkYta
mRFbFQd2Gp4FU7k+VuwpETMSbQw2kT0co3Zovy4iD/xj5G8wsc0I0nmcRqn9MqjQJPqoo4zf1YQn
Xdkqd4MEligkp8FRdgR3HxICXhFjeJe5bn09DNM877g+S6IADIn6zO7N8Wyu/exZ6JFoAbNMLXlw
OtJTzinG125PNHLHTdAP4SUu96Qot3Y+vDXBWLw3JJsMOy9FOJRkwyKDJF89S6Brs8por6xVPaVD
aRX7SUxFw0tMxxvRrsNT66TGZZaWdREzLkVkQNshTzhbTQjClVY+xbUdPnlt2z2a/oDlmsyDS68b
uyae5FC/lchXh/3qEB0XI0LOuGKqxbuA8ImDvAhSvkQmw/yC7je7VbzWPCFPBL43judzSq5k5JeE
6/h5CB9D+dfwLjg5Cn8tvrKg1KmZmd63yYbK6zRkYMRL2gZvYSAjcnf5U3Gqg+aeazR6yVShH+Hq
+JjqLfWryCl89xkU95QcncUMb3QPkZ23OY3PjSx0ndimL72d3/iIzuylWAAjyoqLVIg+uM0wU3hZ
zTy6GrjAoJsQl/IyCg8eE0wWTmtr8AscveUiCLxyoNRZvlSPThrJ5agwRfuQzdk07aDRcGiFZpt9
NzvXve8EqtB4yGx9r+yy4TrHFgNe0GI2p0OEUngvXPd2gJZC0l5WHOxVNKdWzzgwDpC/fYlKUzUx
yonoyk+N+fsk+2fk8qdOSQoF11017RvXyy8i6fM5RVC3MHba9b2UafPERSvmY5oes907tjLe3DHL
7rp5DM04aj0S5wllkLGbke/ZhT54Ew4PRCsbhQ2YUbUrydBqisxvrgsOD5rCCCoiq5HCqkb+s8+m
loSkSOLdbOd2c0d0sbwc22b093aVNtcUAfjtTFVwVfJ2yyRQ0GH3TJ7sO+E0VIeCdvzWHDv/np9d
r0QqtvCrVLe2xBSQ0gA/xT1hADWZl2HeePmBvtq498eiLXY150uxEymcndzjgEt8bztmvDLl2Y20
jcfwKoubwB21s2ffRnewkFwVF04pTysY0E0i1lRza9IpnhMVhK41CzjTMDUIzpd8Cu9165fIzNdq
eWS27hJ4tArzHo8L/3m1m/XdmLqqhwjThwC8uaMLVI5tmD0FujKLm63ThXQ5qcIh8yLvjWrHKRD6
7GmhWCOj7+WJaaf+fVN2DskuC6z+ODUnAgxcIx+KG4wt6mM1BFFz3rhtd1ovfQmeYc6BezJmjlbw
z5q+38ugA1YSpp829y5IMz9tZVQIwQvDMj99ckTdjRcFBSjd1cR/MO5RqYxJbq3yLezGyOUvOyKN
G4QSxUnfMJv7rvSweI8V+lw3UUGvnqIclPRM6DywDoRgRlisIJfGG8I16/JqEW0juKOy3tuHIrUv
Hfyk3C/zGlKMe8544dUT0bsaQseyLyjHBQChFu7e76vsSnK82iduIaFQLqP9OM4rUa95FMxJrxGv
JEWZrxDqKyt44cSrYG6y4stjZc9Lt8va3JmPpybPbmVYdleY3JQVd0sZDHE/zHm3PdtuvAuNcklP
u3UJcNMA2Q9OehaHu/c8D01CzT19XnoZjzXMetmeRZXq6xM1AvTvgBuMV9ZEfwFP15+TLurgc5TE
KzJREmU7H41Mnfsjp+9bJ5GZEuYRXn7TSWk4tXtUydS7RlkTRruB2bU+HjrJkx4wpJ/OiHwNGjYH
gFEiZCuyM8PTi7nTajTuNOEG657ACXhXmA032UGYQbcc7NKzyj0j1GhAu0IFcjJQ4Lr7lLvGOypB
HGRCpkXtYyCwpM9hNi1vdRiid+HAK81s3wKpOpd5OVTFkarmsT31xNAXN1VnZf0h3VwVz8Cdh6tO
lQu4pNXs7CUbMhokaMZLkRMNUNhpdda0pE4FWEzsOaaWaA9pr0cAkU4lSGraY5cUuLi/A2UDrZZm
Omm8TyuSe6Tl34GOGFdEzZN8O2CJ992NVPWS5sQrxfBu9KkiZ+l6KWCRxsgZijVRYa3O+qrJjztj
DlEKh5CAj5rFVI+RzKZnSdBkeOLmAhKzH82WR8OgJ7RsHfdL0hv9fDSBNnK9Tmkeb4Y+TxLEHP+a
1GgIxKr99sUr9Ew6KcKh+iLy8pB8yMUcvqy5J97pMYf+0JnWepuiZSn3/yNL5DZGno6vwI1zlUQW
FOfE6Ww9xf9TDZ1Tmn43vhqKrCBmmN9bx+b5SkNc/08PHzjvpQcq6OfBTT2nTrqXUzdHMIvD9hNQ
8gMVEAo4840t/ncLON5GZR+QqsgZ+2AQKno118U4dnRUnFvRvBwLZZHl0NvGqWcFbtzr1T0InOt3
owz6BzcV8tgCSjuu69zcTUNqH4TXzwdaymw/QAC+kBxj3OJSntlGH+xb3IP2GNQNO9NqxUFWXro3
6iF8WurgswjUHxYIf/XV249CN7nN6uiiPCRAH9CklWiwSHIDv62lQwOBhJG7uQ/WJ4Ulk4izbNCv
+CgQtjHK4rHWYnj2HBjagMWLhGZf+secPvod8s10LbrV+DKST1TGPUnU3Dqh/iKstuTX0lA//BkU
+BEA8OG7M8pE/MnYwqTT+PBCylEVJIAH7dsQ8CG7gZw8nfSoxU+Gcmygb2/h4a1p2kfrHKXAsAua
i71bRc1tNTb9W2g2wQ2MH3jC6eCNt10TrBeqRIgQE2djoMsfPX0y4p/01DOXpC0Svck1l7ZmBafD
NvbViqdpDHt6gUpldPYp0CKCQY6i4jFyrJZwAAexP6Gp3fgQFciH4M3666uxcB3H3JX+WV4V/aOg
Fx/iYhaFTiIxddeG3dPZuUEoH2U7yTbBU8Qbk6YtJkqbPMrLG38KyCH3pUG8iDf63WVIUDQZytNY
P1PxrwotatvZycy45FqlkfVmjinOnq1snDG2Kt8+Dygg7tnKbRebWE98IXdKX3hj7l2tk+1VSbqu
80UZulBYAntRF3hZi69k/6pnIYr0AqVDUScl3Du5U/hf10fBGo7QrnyaLiAUXxymPlR7l/On4OBr
vfPAk1rD2zfUQ64x0IT57Mljcy2jL0Umo4PTV+MTCSoFeawLgyEx2MUbVlhTmYwVGynQVnNV62md
OeC89bOE7w/wL9sBv5BNwspoHAn+bzCYstu+VXps3kJe7NdmVvlL12btnaO1/YVGPC9iT4X5laxD
elDdBOYBVGW84ignJpou/aZJA+t8KjCR+ASi838dimyoNKNDKFAeNi6MRz4y+aidjdSvUvctVG3W
7Tt+/kNqYz53mBbfupKBbP2jgX350g+1cwNkgV+sOVLmdZanjyeV6jMCKiR99uraXLxM7o8M3Jav
Bs3IIO7cXp6AB/gvs6i6kRvdUSCSw3hvRHl05A0+c7eyqynXONmMLikYE1ocBEN3Ktp6ud7gqCN+
BxSTcShkCIu0mF+auqGEqIbcv1zMXsgEgSFseplRq+ZqXstY0QIPyUK4ERYLeNJdRnlhP0LrV6yu
YBT3QW5qYuocWOCh0JjEhcNwJfKsbnYCAyPMhyrqjDidiupyoexZEsWPOVlNF3Eu/YdCqiqYHYIi
eOqmpz+raEY5Oo4npt2P3VToT4ZzP7TvP59NzInIlGbGu/mdwVv/MI8mpdvsVZRaX02zM98rc7KO
UEgh+Ap0f1JncjgO07y+dEtUUTkO6o9DFamjxW/EKfa79lE5BpvyV641x5ZrIBnS02FVuKOaZTOf
r6bw8ZNvOicuQ6s7TGNLycZZRltkdTs2n96q9noPIbO8UDIfdrMuKKp6pj2eHNQpp0K/Z0Lg7qbe
s4//fDT/dlfa+CAy39qsJZDK/xbBuAarapvBSd+rMoucfaqz7FpK5gWHsuvnb301iWcDE5ZnZwlc
XJqmoa13rVVbt3QghptUkTtepA2d9S4N59I8pJVpDolarOHGHAIkT50h+6vUDfObkuV7brQNBsm1
Yb2rGpldW0jzdLsb5AGoy/5k0gAZ5hc4mjVM+CwDN0DpgP/9yCj4Gc6XaALW0p31mxtN5SswfX7K
PSvWnQde+DQNS3g5WhAIktLWFaR3FDTYlZBofG6NymfoYs3+vcMuRGs7j9MQC2if101phS8ef/ve
Ul4aIhajHju0i3YfdBFVD77bVacaHI263nX1Q+cAlcTBopZbL+v0seeUkIQMvRyKsNcHVON2wvw4
z45VVGuFyKs2vygKvZnwKGtw7kE4Gtwv+n66pohF1FYKHd1DpJitixAVjIgrF6XIF83P/ObOjfPd
IBMWiZr2IE7XwTwd26DZWKSni+zjKrLHCd594591o1Vce7Lw6v1qzyTj5IFzgeeb9ayjRp3lSra3
/RAtlx5YEZATOtxvmzBihxCt4gCbuYlM6saLwuyMa7H07lkV2EhlGgKInqapwkmhBXs4L1r0LfES
ZP23AuLsVwCk9kUvKGtj2J+EHyy9pIwf6bzPprorvzmrCNcDET+ztV/zoEfjFvmmwOLdXoKjdmko
uZ15CJd7uoNpjZe5F5CX3dpLz73K01djha9rPGDqd782qQcoEhTKvkqhJIw3anOfhBsMGS88ZDQA
MkMOpIL2SJdMjDNs1xx6kbT2om92I6bstLQ69nJdGuYLi4SrFrbEeOpWej7q0rmcGdPPrb9f/KG5
stalvJdYqC3JjILsJsB7+qHI5/K6D2bTIgCdx7GDbqrqgykjTyZunRIrEM6TXSZ0v1Z1Vqt0vFyh
DW49w0ijyPlCTERrdWF9xElkhUcavgFm02MWvkyR16VJCqGh3M1GSHJtt7RDje0CiYsccf5ZYIAb
n9pF27qnedfa9VPjRvjLWTqvm0NfWsaFrHNr9AhaHQYUkHMpr3Iv69GedIUGYI664l3aIahkMell
2TMbyy+Bd6Ivtj/l5zOuU8crGe3OAY5HeNFHmRqOKnxGqiO3Hsv1UGdRcKxR21774QhAOboq7eKc
kLX0xOv7CLXpgov1/2XvTJrbVtY0/Vcqao8KzMOiNyRIaiJlSbY8bBA+xzYS85SJ6dfXA9/bfSWI
JbZvb/tsToQVdgpADl++3ztsGz9K+x0R30T2jlULSULFpEts7chzYzo0rp9sBq6EfwFMZR/1uXcJ
K2wByTI5AU+gEbSrvQnM8ompNY9XabaII2orzm8lUcwjIFRF1aa5RbQfuqFuN8x/GhvtnKHxxNR/
vGsdx89u64ErpCs984lOhxIbC3/Hveia4Ckr6+o094Yk6MqK/Y9+M8Li8I3YfHSzUkGZ65IedCCT
DzGq6SffEN6N0S03NVXVTbpJpBvMm853EMrHmAUQUsBF76RzKwSrys3iiL2NRXFsWDe6Pnhy37NF
hPye6iaWOPluLHs0H9jB+nLbJ3b/xcwEwbS+5LcZc5o2y4qa70Qd1yPATIYH6WhVxWmmkxQfIrcv
dLCuIT/l/ew9CSHNY5ISIvfkFVV9CxI26zsxAeGBt4/JEPZ5UX8OxnmYd9hkNLfN7FQ1Lj1l8SPR
VT/skF7441aaTQZRKEc/Z4wJHRRYSzc5bIVk61W5nlxFYzR8j8vBO6WmJJCtpkEcSlPVbLF2lQy7
OJozcifjoB7YDnL5E/qJvG7TAO6X1VTfxVgXz5EhOXd70XU+6FLetqE5zgFem5Wbfoy1gE4elU15
xHxL/K1Gt9iPcTYgEc7lcFRunOfbPCAn1hIEYnZ+of10KauSXRG0ibsdDT/9phf9b+GkU2/wnY65
HtdIsx+S2mki2nFR8dAbufoi20ruRG7Fj1MCJWrTujJ+npbYy7IBjwnHltBMgrkByHZ6ppFnZCiv
+ekxq1SI0tJIt6UjjOAze3piEc2XFvoByz3JrZ/ufvHB1toRcIrcuG4f+Y6Kj6oXroarcYTkRstM
syJBD6HmXpTDYIL3anV+ZcH5cThuXXNcyE1Yq2T1aH4dDDFK2mJNgP9YmUxeure6LjppWZkj/sA9
5LGRMIwp6OTw0BUlEzPLO+tJh88w7E1LNBrT3Mj7G0ux9zdx5H2nmZDcVR0o7iaJKDJ2NECteePi
UoC8VGhGcwdM1d2g/KOPVhsyBamxA/HBUkZdPJgeBpM/YdyBH3Tsg2qPttQrrzk95uQvWv4WGvM8
Tj85VmFnbO5lP1w1cTaaYZYN9jelvDG5j70s/4iHYl6FRdPmgqi1Lv3lpp0dnFqE4niBGnSv9lzk
oDQMGLCenD4z7S91mmXPDYzFdI+hnZNshWpEvpVFBVmfCFkXElk0x1e51KFkUY4N7ieQhya90sfI
m45DNhjmqfBaLbuOKain0GDdoLysCl4pGfHRECaWcA5DY/mfdL0bKTyUu8cvOgLVTJ0eDTAEb7Uf
/UhptAxah56UXdXOJktUifWq1TwZyTQ/dvqkgGpjrzF2AGBRdqPhyI93jj+qapOPQ7YgiYk2bgo5
5H97nqShhrzX/BBkifMV7yWLRUO0RH07TCb9nQpAZ9p4GA8TU4gPyOPgmzTH/G6un/AnrR4t9miu
CaU3PbvDVDwlXkRvoCktKwtxO3a9nd4l2Q2fSL+r9Fx3botpoFEdm31p7dVSMm99U8zu596LYtCK
ikusnc/5lZCDvKmTOTF3vSMS8Znwm8A+9BUH9IbNvK4/19ycP6ULdW/r4b5Z7qJ0HrKwhQzwAQS5
/ZE5XKE2Q+bQvqOzKr6o3l80Y4WbQN0QqXE0alPcWFNnPDiViiO2R9v+hUW0xAIq0/KbVCuSv3Vd
ZA1ZhZrFJ6DQ3eglTXHINVA+NmqQ7BuWVc8g0wkHa1ZLWM56bQT7IDEb1Pijl050LOPmm4v5P/B9
UoARa30FKjSX2KH0ZaA1eEer+JOnxvRrrefGpybv3WdZmo28JSHaPaKDjPKDM2gTRkRevWR906WR
WzvIGn2h9MlTLuvGChFPz6eAVvxz7jS0ebpUk6HOdKh3ljCEs0/Aj7Q9hUaPMl3g4Er6zoiLQjnb
nPdDmn4KCsc/JHRqtF3gj6BxgYjvLICaZ+YGnW0+ZXWstQlfpsAtHJ7AysVHvxrUU6yL6ejg7aJv
Bk9Lx93UtfbDXA7T8ziVn9OY/lDg4wSxkaU/4Cuhq9oLhyEYHrVxcB4x5BsR8wEXITRr++ooC5mW
m8huec30AvhjOs7JRx1y0CHpXMi9VR3hVo9Fh7svhtz2n9JybpNdHmd92P6ONc6VddvrmZh3prIk
3xpEaz9bdfyDTGN3+AcZ7v8T0P8T75MXN8jwu/z+Hz9Lmcjp9L34+b/+88P3Wn3/jyVT7qCS8uf3
V6qH5a/+U/XgBP9loyRAiQ2ZCNnDv0jotv5f+PWwdVgLDfz3T/43CZ2feMQCkbaFKgK3Q9xM/6V6
MIz/cml9Q0AH7MFfKjD+hIbOb/aSpQSR3aNwRrrDP4j0Yp0fNlgj/sTEmd112EwBbFhS+1VyIbhw
vX59+1z48iBUHIbgnoj0nLXXShHNlZZ3tX+n0WL5hAv1HNq4255aoI3PRKfbnyupmdeWUeifwV3c
C+5Ib58yIJGI9FEdziYIxwJUveCyacR6dk7pxMdSn+XByPwiLMbh8cUE+PAPqOQlL/3cIKij8EwE
ow7euMEK3ZM5W584ghJEWw3dyDanVbR9f5QFIv4XTPNbebDotogMBpvn/8tv8fJR5ikGCErEUceL
Av+IstjN/owdG0398P2hzj0QVANCqrAvg2a3YpZCAmNa0/87plOq/g4qX4Ny1lqXCLXnhgmQ+NDf
QT4erAN6pfCdKVA8EfcG6seBajx3skuOrGtjOKYgCWxgpcvXWToiK+w9geKuGb0OVyGo6mNnVciK
LX2x6jJ/Dt2ISQgo8A7Y1AedFFW4tCR3beEGfz4XuakgPMF7CK/PtVYe5x470ogpP4rOUzfCx94a
uUL+7f1vt3RBVtMEYQsce4ykYaMvkZQvpwnwfhGNmFMcm0z/MXhwmgK3fnCgBW4mk0zr90c78wlJ
qWCesFWhd/VWM0XxztskcMUxUbYCN+DiVnRc0d8f5czURx6oo01g6rOSV4zKqE16FwQiPVrzGB1G
2HFhU0w/B1qMFxbZm+dZaKWwtBZffeJ87NV+UWStgVNJWhxlmUXUR0yeK5gfxoUd481HgrANLIfI
BuEbOUYrii3evEXmezU7Bl2Z0I2L7Ac2gXLjqsJ/AL+45KPx9rEMBOfe8oEM5t56vMkgOQSHmuQY
zUkWioVbAAe/2L3/md6OYrpECPHNoQ9Db15NvYZmR+OneBeNpmNc06Xrt1WdXQoHeLueSeSgZa3j
NswhiS/B6xleOTwhDKTiWLswNbgY6mFqNuMP3KGCvZCxeQ8q9QDw3v2qIYTfR9Th22qmlf6nj+vg
ykawuI4EhN1rNVfASyYoeqU42sKedkJpPyKCfcI/HoR92FwsCBda9m+P7he7Phr+SjUJCyyIpNpF
ZZuEk+c2/4+jrB4FUkHU5dYkjtLMgq0wbaC8wW8vjPJ21rsIiR28D5j3mDiuRpk0FEK9qIojsoPm
CpPEbu9qWnKNP9AUZrT6/iHH/R8FG2+2DY4wjhfWF5RCjxbq64miV/7gU0vjpVVAQLAs0UcbLivy
mTsbBJw//VAcZWyDsL7xzvJ/x/q8+FBa1kJB1+rq6OIEdStlBB+hz/MLoeZvlxijEGjPQl52jrXH
j5VNYy8xczoCs2kbq0Aa0U3ZJe3f2xfHKN4S0UvLWmeKv35xviBUVDOc6kiHxq+3vampArCrg3c9
SZnE1++/umX7fnVk0XYxUFgaCEUcoo9W3wk9HuqdOauPXockGGIL1NMc0mi0L/zZP8W0an9MmnKP
Y63BYnt/8LeTkgKEOluHUYDmbz04khK7skavOVYSDV2Y4c0Wb/KyTb8KEK1vItfxtH9/yDevl2oH
7QRbGD7bDLt6vSaUtK6Ji+4Yjw73XODBD3OQptjTGs6F+XJuKFRW1L+Oy065rjksL06cUlWS2scY
fpLhqh+b0RoOY6/9U/z+f7/aEGwTHI1LKjI7D7Oc15NmmGgGGGXeH+eFtWZ33nAoFGylGIzuy/sv
8M03o+LgVrLEscOlgBzxeijEri0e6a06tn5B15QPdTOMDUbOviavbMSGFyq3M28RZ2FuXRSqhouk
+PV4GAsSFhB06qiZPFAHTSIs23LYjsAeF+5Lb9bC8miLmwJFAZfDtbiF6deOeqbUkSrI+D5AuNtq
MRYuI12sE1f+inZiAO3SI5Tjwnb5Zm9ZhqYgRKe/JFItEegvK8d5Bj2XiGlA80p93yCv/lZaYr6Q
duXxr7xa7KtRVt/ObZImVoGpjlahf8WYcNyZdhJcFVoVfUzTfNjOUTr8af34e0zqa0jhWMguWvGX
T2aVIFcmSUbHwc+80E60L00q2h2uRvGFmuDsTMF7DfwQw3lkSq9Hcs15cZnz1DGoi3lbWYm1AbSx
tphiXSo/zg7FHu0u1u4WRK/XQ5W0aPvJd9VxHvoKgq+uf9Ejfb5JOru88M1WWnDunrw4kALu8Njn
sBJWC6Az3R6RjtnTaW3IwKldPz3NxBzdoEuMj7oazfJqrD0HHhIBqRDL4sL8CQOtvG/azHhohZOb
FzbRM7PVZ/2TCQFdh6p29SvVhFLpHIb9cRpgz8/RYN/YfRJdOJrOjYIZwELZQvz/5nvOyazJWTLK
3OcRPvVq3GeUn7s/3s+4zwOO/A6vRYXz+lPSFZVqMp3haMI73SYcgwe9TZtrDxPLL6rr0j/ezwze
Gpd7F9gCkd8ytV7UKsMUiE6T+nwcUmRDkGfbrYcEfIuFZh3+6aMxaTCX4VLAnYD/vR4KyUJZzRio
HlO9Zdsqus40aEOCY4RaM3hI1dKxuJSL/nYTteFzUExgsAD94bd11Yvni70iamDnB0dbjcF0TA26
+wdNlnl7TTd56Tj0uE5+yAMrq445gIt3YXK+3eQW0sWCOlHXGDTwXz+1EjQWEN5oR9dv/ZsBO/j7
qdC6A1rFRejeaaMdQtyHh//+2347XX87JSKQpDTEzGf5vV48OD45EShVFR1nKD870n0RIFSRuHBG
vR1lOR1AMhYLBryjlp+/GAUK6DS6lR/RnpXzfrJNscOk+hIIBUzIv/PqqPAoo00MMvBLA0Jd332c
WrNzPrR53/S8sIfRG9H8d/7g+A9xgKx+v4CkNPsatAx3cdCaNs7RZUV/Iq2DsdinOPFDRDQK3Kvn
aMa4AQY3Frn6tiCmALtuZQGIWPaga9cUNK0VOmQeVhtUmmMaOqqPnjW31IBpJou854xelRm2vVbx
IQ3CB6Fi1k0XqjExRhhNg58QGAMz5FubzsW0raNi/pyXZpJ9yFTCGjOTunNvy6hLIKXGY1ZXtLRU
gCao7i1n3/aFSr8nWT/IvdWbNnIHhfHqfUaYwi+na41+I4JcE3dl5df2tVkGSj6oPK4JQXXiQkKz
hzRzZclCz5DJq+5LXMyeFxao/uI730fUuBlHi1wZ5OloykQOBeEuMfL6TtfH/FlKr7V2KQhV8tGd
8BdG8alb30dIIOZJZNDY7wnAHiH1l7P/rQNW+qyZAFiHOcik2HfoPOPDnA2R+pxnTabdwQhJvWs6
eoQiw/YnIeohHegabqqC5KT72e61Ya+zVX237An9oChwS72uym6xrR2VP181Xg2tpcF2FP8zQvO8
TV8Ftrzu7RS5U0m7xN9HpjY+YUJq5GGtN+mXVhY1fG/0Q9WuszmqthbU/yKMgyj5XkPPW0R4DgYU
EiT3WpNxloYGhK+OJlaBNKTIou6vaDDdRzmMAIOUkz0WrtKuxK6u7eAnXD9/JhcuR5iYSG4Nh0ig
0wpnV6vto1b2zrDPZo828yaA5F/uBECFd19Ymiu3jZYr7y/OQ4RFWuapGNovLSx/B5HZSraVFlR/
ubPf/eW2VW1uMcbO1d7uhjh7yNrEHCEiFrr5bQSOEz9nLxjMK41eF96RkZ53u7EXtYcDhivo/YyI
7vaek+b6dWSCXO87hz7t1g8yD0ovYF0273xdNOMN1kide51Ji3CjjZP7yt4kQS+HsJSNRUhIpmt5
2M3QvbZdJjN56xL/SIIhpAMSPmG6dftgIEEacb1FVwpLinq46Wj4dd1mspyxvPWdAWlkozlM97Tv
iuQWAUROxLSrSePHgCdwWe9SPxX1UY25M2yrDrok5wUk9GvpkGR8gG5Xa98hbVTlpvaCvA8rU6/y
A2xv3HoxD3Mf6CIIX2wTAF9940ZN7Fy7gTDjvZfXVXuYFa7q10nGX95MiBsgfLVSxdtaDkK/4aS0
obL0OWpcsIok2g0KPrILUQMj5oHmxn3XtjLbuKNf1t/SsRFAdrQd2vIZVZwb/ZhhZMRfJm5JAwbN
eTzWRKHohVDX9ZwRzbvRsGruvtd548jHjNU+3Wk1t5xD5hXg3rK2wA1wYMEbpg1RK3U/FJktTIsy
rXT2rL1elp0rbmbHmnClGn5hX/zXKMDZMiOX5kaqGnqrafwUhvNVtt59HIg8dGvnCcYP8y1CX9O1
jr6D21z86tSI3XUJBSMAh9+U2NYUGoR+iOCtOnSyO82m+bnsbKZSEmP5mZr3EtsVb+PMGd41lCib
BEz9Rqn6UKCYg8YJyoyzYrGxorg+RY0x7IPZtjdpM1XQKW1FS5pMOGMUzQPkSYl7/uxvcrQnSY0w
TtFNvfJVRWBwAlynTQ75xO0A08Q9pm2M72/kaI9FU9nXuRncW2VU7nqic69mw/prEv0QZp52Zzmy
22FjXe8dkKwDphdxaE20nCZrLDdQRvovriWvPD+t9z6UlI9qqO4CyFm7ccKbnvTl9IqCtkdnan6Y
bZGizymNw9Rnt4Qje8sfkxWFrungd1N3n5N2Q0Uci53tlqiGjOKbVTjGNk6nhwZp31brCcMhGK25
BeiIvyCXycJynL50hgnMZuq4CXGrvnFFXh7aJt3PfgETx9nnQxRdoZ2EEEaKYDMiCGgLywquDIU7
/bZ10WlDsbDkUD3VMm5wcEylqj4MRRrMVzjS2vkDAnQn2GpNYmg37JOBunHzuE+u2riwnK2LaxKW
Eyh4SvRb5Tx+QNzlOaGuLSYh21RPyuEn/Keq/5Ulk9k/BlkVyxMOBTPoO0iJdahbTZg/CxOPbvRq
tTPPH6cSGeoMnyPu+puGmLX277wa9faDXiEKCHVWdLrrapUHNwWZ5OySMFYeNea5d8iH2ZoORqoK
giVTgytbD2zk7GWXx9WvoilQbGwFZ23qhwXO0AESo2G07qLYs/9Gw5wE3yM2aRhrnd4oDPtTMmOr
0qfjD9khkdZVivssaCMryqlRYDgmSs3IQ0GHOYL7pc81NdxxennwJEQqslAz4+xUdWPQ7gCqsIfz
uj54xj3A58DFtvVHgLeJCakCDuptUHS4hY+VWyAXGAcf0/RGK+wrOIWBjoXcXAfbQBQenw3rfG5L
pW7/KmWEtcZQOJjyKCrSnOjNNPnGkY6wHfuQpkTNpMSNQA8G9aKxkFCZkw9jsRlynZiOaSB+m7g/
nlRVmv3RRsT+d1NAHdoiQLeSuwbzFI5Bn4M6RBao9JPEKofE9BIZZsh7oXib/NGuuQbE9Q85dJER
VoWaa1zTJ/pi6Alt90M5FnN7FSQTkd7bUYPktscZK5gObYSA9K4dhY7ko2oNa7xLpRcDiqN3c8PC
bA3t2h9jF3l1a1no1XqX+LVZNgT3bop8DDCTT1ODUHfVpBxg8C2ch6Yd03gbGwr6bQDkw8msZ9O9
ILF3DKvG6exHhQiz/dA2edqGsGhcL0ytYcLFtJVddQpqyIdYYwwBl340Ac1VYgxGdBi8ajBvvFb0
2kNh1aT0Fo1ef6MqcD+InD7rpjSHLkDiCBF9l1Pkf6PKX3S8LEku9KaVyh8KP8k7G1N5pIeJyM35
wGHhpFupsqwfNxa0JYkqJXLKw9jA8ttWvYjQB2JLlW/7vtLNDQcwVCZOZtSs1thRp2t+2oo91iy4
vuUeQaJi06HU0G9pjQ3TJtBA+vYtO9cvtJNpgllImyA8R5/ctfWIKrMfl1pCtGOdbf0600hjHKuF
JJY4zBoHrwftsbQaQve8aeJcgLtGaMSmMzq2CY6Wursdy7z+4SyF5nUP6ancpIlIF0ksgk/cfFmm
w6GpDGs6GvBTqn09l9Z8iOjeqoNZ9AjfbTx3i22RFhmihwHZ53UgNfGceEW7ZKxU3lNJ6gIuUxU5
1gdfRcGPJDEIj+1agt+ZFmTDbtp6jr8DmzTl1URNX+7zNDO7jRXL9JLx9JvbGoAbMpWATRW3G6Cv
1/cZ8PrEN5JenErhxidY/9DnJqO85yCLdoUpEZDbCh71+3e1N/jN71FRHlD80XRct04p6rO2wmz+
hGFFed06ZbIj/dELm0q79IBv8NJlKN8CyLdBFsEVXz8gALph1HIWJ2jWyOA1HMknnwSRTTFH5rY1
q+SCOfObGyIDAppYJvMRfGFtqOnFBlgcTkYnePjelxhSw1dkEtUF2OTsKHRq3d9pPoa/uu3qzajq
0fJw0JvNprvSnNqN7oMJcf8FVO/cQAv8q6O3ovW4ljP1rt0TOC+TU+NYzbWZd/OOsPFLiW7nJgTX
aqQo4JSYQq2wwxrpC14aXXKCsxJfBdAQqDTT8rjYAV7ACc5NCKYDVu5LG5o+xOsJkbcTxfowJLho
tI8yD9gmSoydKPW+0t798ucTfUG0kaCwtsBfXw+WVsJrYXokp7LL7Xs9HhDYdmO7tSbzElB/9kOB
Z2EQuXyuNdWjzMu8siRyTgrCmEO27aPuWcNBpf/4/jOdHQjwlU4H2wZQ/etnyu0E9YK0k1MES5mr
hua5z5Y+BPLfmOILVwAGE3AyCV2rcTgVMJFKUxL1MvXZm/BOCqu5zss/hXSQ1NIHw0sXuI5W3Aqw
mpsyMmfFhPCEo8JYGOZ+8nzx9Kdvjcaqh3knTgHLV1qNQuTrxGnaZCe/Hce7vOn1u8LFT+r9Ud6u
I1xLQYswgMUrzF277OeYuI160HtHBdl+G0GU2VIEEY+ATdQff57XQ62aGXqX9349TR4dbWUcicj0
72lOlRdOijOTbWnfQSYESgW2XS0gPAqKxi6H4FinmnfdKMjSEVfeC1D329cGvYAeKHOA2fYmPgaZ
ARnFeRuf6l4M26kqMH3t7AYidd4E6fP73+jMI1lE6AHec6kGvl/NBK/3zEwVQXzS8lhv70s4gsWR
Fq+9f3+cM0f7q3FWR8TszkUgtEKcpNmToFRqO6P7qXlYQ3mRM+87/6Lt5rnXCC2EzjkZesvm8HrF
QjL2k6UAP5E5nKutmQ3FDTnrZnI1OJP4+/3HO/MacR1FE4+fpoVp3/LLvEBiJ3NINbL6xAnXR+Pk
GTLzqJLH+tf7w7x9JuBiKGWYTGLI5a9zAgA/yfekWj11cZ5+nUlU3zuq4q6fa/OlrJFLYy2g8ItH
Sv3cJwNrzk5oIecHOKV2WHU60pocyc77j/X27S2wMh6MOArDEPmd5PBiKAXaF8XjmJxkYUXPAAPG
nv6q96fNFuS1S5eONhXf6U0zonBry26TIj0hb+68nYFpmXpsYbP1+GnNvnVhGZ99KD4V1F4HKsp6
s9AjI/YcZVFFDAOIwDh2W2ko98KWtNQir6B5fJjB5W1OpoXxpa/Wlbng/Y7ioI36ZOQyCI2kYVNy
+qtW96s75Q/pHVYZ2sm2qxH0wyhIo3//652ZKOQVQGrzraVlHawmitOl4EBTk568DsicK9uMvkpV
afXZiJdwxfdHW/61Nw+MC/bS9aBAW3IQXk5LbL7qQWhterIVBozcgmhyLl5dS+rWjZsqeRuXnXnV
BnR83x/5zAfFKXRp6VDhLv+9HjnpkyRAl56ecL/Kw6DB7UsN5nRhlp4bxdAJpnKhLxEKvtpJHH/M
dEyB0hOBaf1nV09FEfKHSbx9/2mWjX39HgktdpfXSMtzPXEioI7IGXmPmjXMT66066fUi6Mtpp4V
apoUqOv9Ac9NEwoo1h5WzVAfVydN4U3DHA9acqo7CLeTr/V77K6DG4m57tP7Qy1f4s2zsQm7yyka
vLn1oC1Jm9SOklMWdyiZbD+GO3pEtaI/V5gDhCl+m//O0y0fjKrKXdikryfHABqfJ1qSouMy7H3B
TfLG00Zt01ped2G3PLcC6GZSwJPORB23WgFtIuFtjOxjKpH5kyua/LaRWnEzSGw7e8NJncUEKLjp
Mq/fvf9iz35DdATLgwKHLCkoLxffCCxuO0GUnka82L5ZgUxRDHQzCamThRv9haVwdoqSQ6s7TE/s
NVYbixAFilLGOPmKLCG89+tQzFm2K/H8unX12f76/tOdnTYvxlv22hfHUFG3AFvgXqdimGy68fnP
WGkI2kaCymlcFXcGwtULjI5zb9Tkay6JajSqkZK8GtMqczEE2oJsRhHRo6nwEZoKVS6OTPqlzGRj
AVDWC+PlaKupA+xEdwsn2ZPRdrUdjmVD/GavRR9ShfS0TEtBTxEgeJK+8jadZ5WfkY1cqizWVu3o
aVyfdjJ1Eq7ojrfGeYJIzMGQkNPcDwOIZ5l75Y8mE+BJ0sOljt5i3OfbEhWsSwurGh5ax4w+YPwY
XxW1lV6PrT7vBK5w/0ws+h+pc+dmgIlLO8fYYiIfrPYo3+8GN0r19DShRCesKh26fWlkAMTwGFSG
j5X3F4d9fQGlOTsJbCoo/u7CjFpNPKgJUaQUjXDl0Osh8Ph5TiN91+SudmHvOHe6cB+jylro9TAE
X083nE3byJfsHdZIc6iPyjR0p17fv7+Qzu1QgFu0bX+XJmu+gKy6rOzUlJ4qiDMnXbjdUy767s60
h+Jx9mRwa0W2vDKaKP5TmuUysxw4iVjQAHmtcyrtNtPxkTPSUxZkDj6Jc7ND/WndwDlpLpQD5yov
CCWkLTqL5OgNidrXVEIZnp2wvPhZBExV2TXzz66xzK9gf9NBCH/6WvlV8ZOeZ3eBI3h2DREZthiJ
QOR2zGUqv9iscj1u+EmUnVruBAeNYCWkLHgiCTII6/YpqxP52StQzm+awfgxFs7Xqeztfe0r66nV
Nbq/whnmCzvouQ+PCsWBIwJPy13zM7NpaoGOKZH0ygI8bQ1j3kf1LL+bw9QD1eXlN7oK3aNmmO6F
F3J26MU3mXUEW2VdnRGk0QeVDh3Oq6IBe9aUkIpNldInC9tCH8pQsxwavwaxj5jIFkGgLiytc3sH
Bm/kayC1g32+WsSaFQkuA116MmcSdxuoFZ/QF6VHY9TikJwr5xAIjPIv1B3nzkg4/GhXgBCXNf16
GgRNOoK+1ekpL22cQpzKrpbmldDue5Dya6s0tAuL+9xmZYMlc5ei7Mec9vWI8STGjI5Wemoto8GG
u1BVEOajRgIomZj5pWrn3Gu1sbBCcMRVnsrj9XD9HOmFTyL6CRNmn3GG5i+SkheTUHTa+wEt7y/B
Tev5/R3s7GtFLbm49RCn+tsC78XqQi2j3ASR5En1I/3UGdsoWub0XA+LQFLtMQvoPr0/5Ln3utC2
FxSYknX9XkfCfCYCRxlytMp7T8TjFOIi0wvo6Hb28G8M5qBMW1oedCtX0yaJfXyhSsnl3mnzZ0fB
DtxXY5L/1XoZDfT3B3vLWmVXZjCdUGSUl/76bY5BiU2Jz9vsKu4xGha69OKHeEdHdt66BjYquW08
JHpXhl5q4uwze7R/YkxWN9ooLjVhlmdbF0GQ8jghYE0BNqxm1AJTKS8pMnqvCufLQspTVgnASeod
/2RlY3OviNt2NxZ91zvHpwlw4eh4q5xaXsgSPLHAEHzq1RpqkA81jsav0C5er4HR6dhz9c4Uphhu
3tc+luHbWWCwZEj7Tks8Y6MLQyFMGIZL98Bz+yYMafpAXMkAapeV8GKmk5giGsIQshPeOP4e4AoP
GHuOm1uFx+5eYez6NyZO+bGuKvfSvDhXji6qYLgSBBW8qQO7Vk1xrmX5qcT0nuhwodlfpJ+qL5p0
0nZLekB3sHqFdfk81HLJ8W1GB/IvSuoLm9q5XYbbFCgGahAm6mpOkCZH0NSsspOhJuh9SUt/aYs5
Li3oeQLx38ssjn5pWq7PF2q/cyN7NOhMrjnsqOvGguS5MHRJ84XjY3ibuC51sVOatB9zBTUB94mh
2qolj/fC2z+336AoXlqeZN2St/f6w9tjUE02Fsyn3KmwGBsbPI30snnszcQL398Azj0jGk6mGIUZ
j7q6dmjuLBKoHLQbILfvo1GWW0At9xrer3bbFeI5LXv9wns9/3j/GnNV6XaODy2wLjNcjPoEh5H4
ES5BeRtVdXH9/tOdOytALelZ47MIJ3/5TV6soAqKX6PDNjhFGNSPm8HMpvnQlErhFGKWscINRGsv
VDtnx0SMGADgQOhebyAY2yBRmursNJS04ze2nLF5YoWjnsqsYFf13qVj/9w+QUG5FFfE7zlrjBZr
U9VklpmdxgTeGh4tZE+bZdRcmWbm3g7YgctNxykZakF7qfl2dv5QUQGrLNW2tfz8xRsWPewtLPuz
kxa3N5UenVzSbLakYTxoSdSFU3EJ5zh7UcYv4v+MuNqgCZLIDTwEs1Npwp+1Kb3Crm4izA8JM/M6
2YezV34tzDE4mLKfD4lQl7Lazl3VSP2hBYi0AsLjan2C2UKGrZlWZlDrYePEmMblenYBYzn7WRdh
2m9WAqjj61ebz8Kam6LLTqL0sr0Dtr/pCMgLY60Xd/jfiH0vJ5/MvQnu7fvr5uwKfTH06quSSMAF
KjJoZtAd1jaBm4tPjQ/ncaN7C4n4/dHOvs7FdWBZNBAIVl8U+/S+tbs8P03aHJEv0vdUVnUzjJfQ
jXOPBVFuYcrDUiA27/UbNSWAvJEsFzO/NqpN6jqjhPxrFAAKLcaeF2qJs8NRjdMTsl3A6dXuUxPx
lBDHx0x16TiQcpc3nyHBdr80N1L5hWPy3Evkbre0ppdOjbUqG/MxFVo5a2x1Kq/DDr7+dq5GcWFO
nn0kEogXmi/tk7VIHmVAV8VBkp8kPQ19awu4sQeSCuXT0OFu/G/coCgFUcKjYcLYY0U60jq65IFq
85OqrOxJ2nL62lqB+IIti+1vOyCEfwNl4sKGN4SB8Ie76qrYiEqjxNlizk+Op3nU+EV96AMJFzGH
mr6txGR/aKJuunp/AZx5qwE6Vy4zAPDkiK5WOuaguW+VFFv2bC0mcJ6V0zyEn7bko5gX7hfnKtwA
asFyGSfWF3nt61XAjh25LYllwBMluo3e7W6S/+bsvHbkNtowfUUEmMNpk909M9JwJCv4l08IB5k5
Z179PjUL7Ipko4k2fCAbBlRdxQpfeIOeZc/1XMxXM2xUPJGC/GMC8gwHiQb5Lwmm6v8ypS0OdtON
pxJvYzpG6C5wzW0RFWYbSNi4GpmfDPpUPfdNAKIwyGWwog3ODV+7omn/uL/UN94r9IZEeR5WF9tq
cyabAsLCsCBniB1X+5dShnBWmlg+5/KgvUH5Ci4A4K3h4Ca4cTgpWwq+KmdTlrc5XRsJ58FJ5gMX
iM17WOl0YCQRQEvP96d3q/bEDadytxGwUuXbxFaQEJFyLprcn5pZT89K49CAM9Uy+7Z0JekykP7k
KRlqNxmM5EzYkHtRHcKwRnXlNcgQMjaLSfp0/1fd+s6ia2Zwiokxt5SrpXGCmgw69wE/KeeuHuLs
JCllfYVIIz9DRq1+3B/wVpAgpL8p/ukk0jsyphqM3ZAv3FNEQIGLM5PjLpU6w3SQR8GqkF2kX7Ue
CgyoWKTei6+ylBYH076117gqCT3px/AIbN41+kvAgxyONWXV5WtcL3/aUjY/SfpgfanA6yMRCg/0
/szF4d1k0IhmiW49tolQ6DdP3JRmOia5febbuTb/1oeyuXzACrBpXIeagodA0e8pLakZpE8fYvqD
2PPy/f5PuPW1CQcpZcMrpKm/uUOrEWKJMXGq0zkJLc+cCgNXEdLDn1ZTDN0HZ+mN8uCluBEr8aWp
fcGiJG3falg1jRaZqW5mfitlwzc1wQ8vyDT7Gcetj9Y8VB4y0tJTBCXwcn+yt74xNSG4fhRREN7Z
5E/TZMwaBja5b6lDeYbEJV1l5P+elUyuoZ9IyQ9hYnSwsTa69tT3bGBoJGv02g3e/C27UEL0N+sk
I/e1JC5/p+AbAxq3xu/NUo5XWQuxbIrnM/B97Iv0IPRMVJ1c2jrVM3ZYEZY0pX5FuDs5CORu3j74
u1LcJ+ymjLO5fYJSirm35dwvbGgE2AI4HtC8MXZtcAGupMD9CjSYQgNWL56utjRCC6yNcS91yxqL
QEWOkoO39dZuJDUhmyaMQIxm85PmZK5GvMJyv6du6MPJBABvx73gIcZyw0MzzIVysA63DqHoPIiE
mj+3JQulQy/TdNTcl+ZKuRi4Hjw7oGaeYfHXl8kANuDYErLb+RSg912N89H+uLUrDV5U+vNEFLus
LIvHqChoPPumjt6EN/a06k6DpsEkANK+XJ05Ml7ZW24NyRMZG2rfJvzLE/dK4yJQWr8kbTP/G03g
pk5TY5f/BF1YwVtSx+yf+wdo/zRy6ESSIxqOKj3HdTSCNlCj41IV+32FN40LYUL5pmWNvhwc1H2M
BdlXtDS5HKlzbpsQaTIhqyLaa11N4W7mPw3ewaovX5TMgrH48KwgC4ITFLuOwTa7rl56B8aCCZ43
083QqzHIW656GCMD+vhADlpSMpcA8eMWuoG7JWZYMY1xOwW+qQUlxkSUxA9G2V+vPCgKwB4ah8QV
uyqRqrXMlgoDPfAyBgFmV7YHkiTGGB7N2u85ev2Q6FrwKqdadtLhz/uz3B8oxjcp4Aj8rYqmwXqT
2IQWoMOwgwBsZX1yIC8t50IdZFwapaaiHAn7+O9WQrj9g9N1bXsepXJ+mLCOiAplSAExVQQKWPzI
X0oddURTIpbG1LfiOUPcWnjct4C8Uk6MMgN6qnFgmupM/XF/8vsbjDcN/IHAUXNGttET8jRhSbRC
ZtdMauAiibaE5wkx6vlq5Azv4fpQPQ4KZVDArjppF599C37AoxjG1sQXb1Dh/YeK4OJagzGg0K7V
H8nN4//VzuAcfOYbMwX/To+OXovQpdpEDpIUmlXfU/c09dGh1EsEjyxIVsC81CYnhg2VyfZB5HDj
XhAhKcGiwotKh3r9VdGLXJYSppWvl1ZheX0+WOmT45D6Yaqjjgfpx60Z0tcQgEouvJ2ze01BoAzs
nPzSHDXYwgUUp8WepG92240+BffuyBLqxvxoQiJzqBtcr+C71vMrQVOYlRNkvqJ2svm8dHI9njs6
MNV3JB+ah19bnBAM4OJodVBx3Tb5Fz3pjVnVCl/LltKTkVnwBwx83ZBq1lWnUfHt4bNBXV4mpQAt
R4l6E+7Ok50Wtp1Bhk3M7GnpNA1HCXX+WWC/hcg8dNajq3D/tCKzKPRABMBLJcRer6eE90ESL33h
w61QJa+agrcA7Y5TbuIDYQy988HJFOUIoXfjlaRCwAVMUYLobwvLoVwRgZ9dCp8LSP0mwZn7q66j
+fn+at4cBeEtNEAB0++ElRSclrG1kAu/nMryjMPA4NrSeBQl3jgDrB3sHdZPIPI2OxLh1qLW6wlf
hImU+KLHQI5OY2wk6mVR7Ui9tOqspAcv2H5QILCQAlHpITeBjrL+bBqtRGxanYLClb58sqJF/6Kh
O/BziQLjSyZJSXh+dC0hKZH0gRMVSPctUykphBStrJV+b5rSua9giAdDJx20Um5NC+VWCu806pAN
3OzGAkPdJDJtRsktyIlqBhE8LwMIuNgit4uqXf7DrASSAxSICDg23w7HSKuzEQrwTWnUXqMOPqZW
zgfPwP6I8ffr4vUhrQJ9Lq+/VSdJNNqatPbHrEheimDJzkE4DLyzuQrito2n/wWhHSgHW2R/U4ph
qZ6ghQs5ZtturQLgmpPmVD4aKsObESbKC91xNAFMxMUl7+GFBGmEVJQGIAZsyGYhseDtAhV/Bb8x
h7/7Ku+vc/i41A0ikuw8cdJQD9ztjhp2+OwMY+Orc+BcQsdcHFfJO3U+2Os3diGhtYPaKNDTvSAb
vsR6mFHT8lUVRhm+iuGLYqv/qllV+JNUHaG998NxA1PGV0HagifbXiBzqaO7kS6jH5XhD6x9LFeS
28+mMdhul81HPMB97Pt+37/HYJSGt5JveVcXMvIWk6+UkglkLZArN5CTLj3zfDsfiyGPHMS86rw+
j4UzHnXi94eByxIGFe09HlaKOuvDYONMrBRpPXPC0X4u7OZ3LK2/I2nvuLUxvhWVXF/ub83d8vKo
gXYUUBfqCyRm6xF7Q4NxUTvSa9RYMN8n/SypKFtEhc37tiiPRgzvo1kcO4AOrO/mBlPwNRrQfpJe
40yVn0jQOlhocbc88eCb1SngfjgYcXfOqTkT8L0ngir9ps2KxlMvl1lNxoma22J6UylJHS6QqvVP
I0eTcXA2dm8qo/Fui6SJyRFLr1eTPix+QpIg0AwzlhZTL33W+/kIc3hrTkImH91zDoS+bTpPYxNq
3AKxP+K846X4Knh2bksvUlaMjwYJTEiw3zjvQhN/++RkkZEUyCQnfl1O1Qtgnuw8K6N60EUXH2FV
x2QUlDZFPkfgs2OpctsHg4Eck99TXvlaghlFyjVOGvOEc2xQ/DUWcSpnpxYxlvBDrwVTiWd7ozpH
4na3FpY4ln4Xy4dSn7gdfkn6IkkOcJABVk/VMSjPvYpXsYfSgzG84jTU/4fNAkKTeJZ7lKqi+DW/
jOa0g9FbxkA2X4C1VjEbjL2uLLru4PW5NSteBIGhIxKjK7EeZ2zmfAZqA6Yms5LlRLfX/ie21cVV
AsRr/tNgwEeov5HabSHUQRcokDoYDBzoQNXAIdZCMKD5bclzPEwevbzeCV3YbqH+y229iR1GxHY6
c5RoUOa1A93KaHBmBvib/A1vPH5TzTx5+DwwIg8RTSxqE8o2JMor9EyoXFFgRH4Hks5oFdIFVyAE
uh6fGl1QhNd5zqHYb26SISmCyGioKjZZN9QIySi5dEJTqZw9a6ji8FTXogJxf9Dd88MuYfeDXyWF
ZJqb/W8u5I9xnYd+iEWPH8uSfJEQwEKWpcmflqr9gYmfdhD/7R8gwghkJrhgKCHvelgJ/YsEw8cI
O80pPndNpf8onXr8jTs98aSg5bq+P8n9cdD5fLAB6YYCT976AVR26UzTSPcgnahKeE5ptX9Lcjh/
baQZ6Zb7g+1nR6OC9gg0C6JNsrn12atLWY9MQG1+Pkm4rqpqI1feWM04/9idFaEXZeT1kTHG/jOi
LQBcRWCwyYC26haJo2emmXeZ7yxG8IK4Mvpd2ax3v2FMq526ZApRKutj5eAWvzFXgJTABwmbaHZt
RWXNAhTbYtH4w1T4Z6dF8b9ZUfTfbb2owXDSef5yf203H5LWKmkQYogCPAtRe3sWF0CErYQv3yv3
UOAqou1lI0jkRZ11JFAtTtsvD5QYir2i0vEBLWpBTFl/RhnMkVzZ5vxa4KL0pYlLkyrkEh/EKrdG
oXeB9Qy/mBLV5vh1C/JKBTaxr7LeUmPgzj4nupYdbEld3IqbyYijRmVVaJJgnLKejBGMU1NGxvwq
aDCpqylJrZ4Lp0EBMa7ZxZ4ztNbkWrU1/xt2alWeQIiYH0MSKqzokDP8oYSl9Vspd/V0botcUxFI
ywKUlGKslT3mIEunECAVNmM5KNLnUUaZ60UvsaR6bQf2rltiXZpdaNrq41WdtTK6yFmQm299M9aD
p+qR83MsyEjpHRURomCzboXhx8S02ug1rey2ODvV3IxuKDcyK6XjPfYkg1aZnwunzr+laWQtp6Cp
tOlyf89t9rjYCAIBT6RMVQht+80nWlSlQtvIll/rvmjpOlbOWckzJMqcpEaMrFYf49GI8Sg0g4qh
jUF+vK1kKHkq6VI+Kq/aWOuuolXGWWACT/2iJUf7Yr8tMFUgRCBJpbe6DROo5g/mHCzKq5x2Heaa
gAWWNjx618QCbTafDdaaBh1bEE3WzQLqFqJuaTNprzh+SAgTNhN2m1arnEMllVx17v/tEsUsL/MA
8+z+t7txvFhIEZRYYH523XJNGoc8nrLptTaK3CukIvyMS6R1sEM2ly9fjFIgUCWKXTQQKN+tTxcH
QTZxKVNeEaj6asZoT022fKqL6GeIGstpDo6ygf20dJWTR1tN4A7oeq4HlIp+NJtCUl4T1Pae2qT4
NuvVEZPs5iDvOhgUFtggm1k5Zdt3iVmrr2EH8r0PlejCfbF497/Q/kannqxS9aQq49B92sRzXVZ1
mkS7+RXsQFBehmppjROYZGrKiLgekvBufCoKT3DJEe0Fz7qdlGV1dTAHg/46RY7yo0fw71mDTf5C
kz/E71jTLxOohoNX8sYcgZEyLIwPsElblSvJUNoZfTv9lURS+ke3m+DbMsbworAbqR+DXLEXwUJz
2nRhckN3Z9NiMcZZiZvE1l/R1kISXDLwGcfM2Y1QzvMCGlkHJ2x/OzKeaFoJCQJqCWIX/ZLRpLk5
hgFFjNckSEdvCozctaYW6cVy6E8oMk6f7++X/QcUseq7VQbtOpp16/HiMoZvh8TEK1GqNbjBrFXd
syXZRfOsOK1Vf2iht4Bxz/LUOIgi9/eYodGQggqgA6inmLEeupMJvsZFMV5jlDzdYJKDv8APgzEC
XnSdmnD+TYcE6E7KcKS9dWORBRgTRCtZM+RKbT1yQhc4nHGkRMu7Hr0qCTp0GOfgBEgT1/FiMh/+
qFQauKlxUOZG44ZZj4fcdY37IzWbyAoLfF/z9IoFa+RqcZYOp3qYh3/vf9X9XcN4SIWTPII7JUhf
Dzg7S6RncSe9svr6qesK5DTs2ji4a7bISA4Hw8A8EhOjV7B1jkFNTE+t1JReDcnwCz1dvHao/hwN
+V+j08KTHXdf4shuPUue30bFeLKTaTrYRJu6x//9CTA+OKTMlntvPVPg1uAkiWz8Xjf7CPBUYI5f
0pIzhuKiY3fIqELHz69IYkfBz15REFu0ZDQID9Zif47Iu2hekA2RcNJ5Xv+ORVdrHHDT0HfqwDnN
TV8p9Lbb6k+zgrdaJRD+9GiqjwoT++kLg0DSIqp7pCtbVfrBciaai3nsl+ZsPpnYH81nvcor+dRG
qjkjCimbf2rqbBinatG6b4VS6z8f3WuU/ylGaqJ5w2O9OcaW1chWPILoitBmem1TJTkbRT0e7Oj9
kaX+IsrlOBSx4bawpGSygjQDZusXkopDajK+0G+xMWmXXui9H2Xx+/PDaNSUgBCYOrnE5sByWXV1
Ena5jwNN8SPVCv1sO8n4dH/l3rORdSQnhmHx0JaD6r2tVUdIcOuLKpV+nNiLqZ5qVi89NQ3FxGvf
K/HPstDlxcOTtkK1U0JLfHwJEZIYPbtA5NGs5MFyzRyzoS/IYkvRyZhHysGKA2zXTVocfr1ZcULt
mSvHSg44D7fWiBItzy+1dlFvX+/4POmtsuid3E+U3nTpmEs4kaOMe3+N9m89qCDhPAhRB5zursI3
4ewy44buW5Kq44Npm94YZKZbAR++3B9qNyHK6UCegL8Sc5LbbQK0PljMqrCC0u8UJ3bHIcJiGYHV
gw7k7qJgFA4Lm4okiKbZ5sIqg6QvlGysOLF5fKkbjViimU3pFASY1JwAkQ+X3lSjg712Y3JCB4KA
CZoz09zsaE0bMxMFkNrvzG5xW6mHraor0/nhJSTBIiHGT5aC4raamOVY08+YB/hjoAxu13YheWcV
e/dH2e0JxN3ENUv7jAcVv5H1zkMV3YjreGQuSOc+LbOZvGbENh5FmQeZhVD3EBZ6Dzbht0IX2yzb
tGChMjhL5S9ja17bXse0OzSh+0nRwy8IQ0HZgNZAYU3AxtazohSTaqji1n6vTOrvfJsU9RCs+s4I
nU/xqR77ALmYRX00wBXD4nuF/+E7/G4zQxmTaDWqmtpPVA0iWjcnyJ8Hy48gjfKLg5P1gyyf9yWl
Hgs0g/0vYs/1POOuFqWIovZlO6uebNDN1yhNu3OfWg/2yt6HYjEFYJI2KwW99VCTofR61igMFSvV
k5wgcdnGen9OKQ59SJBA/Xx/Y+4PGVokREOU7kjxsE1Zj6dbVeJIgVb7QHrNc5kbxSVXpAeRmf93
VpQIOQJA5amhrEcx6l6Ps8GpfaQ7ZS+0lfyUjeZyMdS5Oghcb06IOiS9JWxfIYGth7KU1By7xa79
xVCCP4EnjZ/abl4O7vj9lciy/TLK5jPRJ8JzAMkiH3qF4cam1U2ulqgNfhKAQf+RjPHv3hySb//h
Y6HmLu4qPtk2s6utwlAgRDf+EtrhyyiUyjWMIB5fQc4XdTYSSbQJtrbHht4FUtSYjd8jictRTrAh
ieL54RuRkETggYVkF3S9zVscIGJfNzYbvQ2S1NWRXfXtOpxeLGT9P91ftv3ly0iAWUCWwtKDV7re
EqD9QghfS+2HgxN+yZpFfp6V6EM4x8PBk3VzJIoKYEgFYHVby42p2xlFZ9WoXsq9Z7doQypRYrtz
TOn//qRu7HPhJcW9C8REYJ7XkyKM6bQhTxq/m0LJzSu1uKih9tt/GIRSpCgn0LLchrC5bPb4eBaN
r4jUvsuX8dTNytFh2gXK7zuB2FcwLKhCbu7zZkCfvuoHNhwn9bmu0MevZ6w/CNbq5zAvjtyab30l
VaBLRBgr7CDXS2fFlLWcfmZWcTAlxIFzL10KKe7e+sEo+4M9cetDAbcDwiXEN6jYrUfToGgG+bw0
0Ka16hqHMma9Bp4597/U7Tn9v1G2gKrAgdKFNmnjt3HceNT5C7dO8HQpo/Dn/ZFuzYcWAkEMgZlG
43w9H7h73UJlsvEbKR6ek3HR3bCdgvN/GIUUkY/E9tvhhEO1KBHwcxq/QhLOa5T5byXHjeE/DCJE
ZmiHELFvI/W4qUcpHNPWD9RI98KxG6/RbDwepBM88/LxcYDV7QCzKPbZTm+XrQ/KwP5D0QbDedYx
uFSv/2E2EEcFN4y3fJvVYuHUmUuQtyisYsJ7ctJJNk9NUdRHkqM3dwBY1HcuFt0QsRd/Kfh1jtFB
gopZtnyePVID64Sx18MJLXc2NErBXoXHypu3HiXrjSkedCTZ8IjSzkHVYrpkgV94eNHI0SBbCQkn
wP/qZpQBQLHRmAi/ZYPiJkkseVrVP37DEYwAwhAuzOLPzSjhkJhYbxpA7bFw+KTGsfw37DHtc7h0
6fPEJfTn/VmJeGqVpVNXYj40+qh3UVbfPK52MZTWZINgXqxK7p/KqKulL2M098trMM5l/VpMQWBe
Ygt36yd6xF34cIhO6ZBSsEaMJCTONxMec5Z80ofKT5uWGm0UhsrPKsON0YVSJf0PYZ7+6AbcvyJk
PYwodIbZM9uAQncSPKZmnWNGBNO7RSHp+QWIwXLVDExETpaa50f14P2YQi9KIJ0p3RApbU6C3EOw
TMCW+eEsj5HnyFlt/p4t2hB+k/RG0v6s0iQ8KGKIv3P9bddjit/0y+kL23GYKPp2ftfL6kcFK3vP
oKD4x5wSg97fRvuDLq4Trnpa7gpid5uvaNtLq0toI/rQnCRvaoAeZ3VYHTyQtxaRrYoGOsUyJPE3
E4oHpRvktu79WUu/53rbn7Ce+tgv6nOflEfB7a3VEy6xNLmh7SKDuV69slSWlJpu72PQ1r4gxPUX
cOD5ai+Yet9fvN1I4vZiRwPcp6/FE7MeSdIo/VXd1Pl2WUlegsomLB6tPcXL3BwMtftO3Fu8yECM
dcKZHWEhn+syNvFH9oMCtaw0cXov6aqjA3ZjQkSBoKZBQAnI8eZCbutpUGIMwVAMiWv1FHbxP1Ma
5JiFG1h3P7x4lMdNEAucZTqdmz2h4zRdj7Y6gA8yS9jdFfxOrIMcpXJrHB+Ppra7L99h6Cr3lMiD
qQ2vvxVxk9G0uT76qj3yDPTg8woXlwmzecLFy6BvPLf4T9GrG77XpHz9QSCyX1oCUaFiyTtEsWsH
uJxxveATy76ZZfF5oNTitkrQX8fFONIp2GWulIjZmLDbONs0XjfBNrijJarHXAMaizknHm4l2Ymd
XLA01n01a6y/Mi2IH21/0jHjbuZNEpLJpM7r9bXDqaaV21h+b0MouNICCo0rWuYK9reDNB8pFu3P
A1VXZIvZO7TLaIKuh5vGfkjDrrR93R5kt4sU8ySrh7fj/qMJsxC68BDLOHvbtEXS0AVztGTxswg6
ttfYHbvT6lq7wDERwa2DQy6O1+reR1CVxhXdOHD4guG6nlSlJMLYYNZ8LLx1LyrBPJmz3VxUY5Jx
Y65Vt+1jGsoUgZ/aWj16C3b7BrG+d91puoHcMltZGDMCxJH31uIjjtaEF3tsGKLV2i77QJ+rMTDk
xMnRWyJ8Wi73L4Pd6WRoUCOAU6g9k0Zp65nrSoQvZVAqqHvbVXVJBi1SLk4VReqZkzpMHs+uYbtG
NGXLuZJa/UGRGgGZ0uHEUhDhSyM+sEkYa5MoqlQG3U8WXNuM1LE/KRGxVDS2yhc8TI+6LLtPDe4M
UA65Av/QCt3ctF2fO/GymAbEIql5UqUgNZ+N0sjoU/JGntMixvBurC2wEXqn4himkylr5/urvjtE
4kcIM25BcbIIjderLgGTyOcsNSgwIFjDlZS9LIWhHvQWdocI3Dyyy+QrFHVVEJPrUfK2WuzBRlRs
jJTyZZyt1Kuo+3u9cWjffnMo0W8Fb84l62wOEJ0SkhbFDnzD6fT50uG9krshln2Lq/foqJ4eXT+k
eKlS8w9hMFX59cwsrbbyaegsf3Kq8GSGSBTXcVwdJH274EmIwpHsAfoURa4tLqBSHZpNqW35A3W6
N8tu1L8tkCzP1Yint5MX8gG7db+IbAqyZYCXLCQfbj2rbJC0pettx49mO4W7gYaAS0c3+2wiV/bo
jcfrRNFdtOsBKJPXrsdqVCPDHrMNfAjoBerk0tx4UtVUZ7nVDWw2scYFKynZuXpWpMjMEI3Xl4P1
vTFfmk+0PIVcumjerH9DUhk2/RQ2TYlW+lOp9L0X56V9Hqx+/nx/w7wTrlc3PFYQFOMBeFCnpCu/
GcvUMkFRGNO3JlDq7hTRIK2uCR9ee0vlum/OZsyF62FDiNdIQ6TQXeSmafRrNcyz9MSNmOmeaYQt
9IVR+GomWpTM39BFKZqLlMRjcFKLzkw/NIvWDAA3HePfpq2N8lTimzBjwJrlw3Ay6wrx5ih1tP57
M8c6oyAk3nhJn/WdN2dJibDRzGnST2nYwEWEGlUEX1NdD8YnOS3t8NRwoUinUTHb60yBOnCR49G1
a6p30xvsNHP8HDhmEDwnPXi5j8oo1c2rEtZN47VOhQjFVMS69lyoRpngzql3OQi6TM9/hxQ2L5dG
b4LJnZNlyr/2FozWaxPKYXhO1K5dPNkgLzrZmTn9iSZKkbiyxoE4x3mOsF6VwHY923k42afRXrT6
c9qqA/bIjWlIT6jxBoPLORvDC+sq6+clRebmc1/QumtPyozF6EWOrbb5PepT5K5PGdmYhu5GXXf6
WyON9Y+e7zV8S4bGzv+Y1L7PP0lxQx04rMI0+DrVOIthxh5MUfBia3HRfwomVZ5/c7SynQGlxEr4
vIyNUp0qZJ2qKwgng/iXyNP8DHLWLp/ub7r9/UFtl1oewG0ak8Qy6/0N+LQFE5Onb4Sb2h9jXS/f
Iw1zAq2y84skV8VBJLh/y8leaXDhVUhvBu3M9XjFpCwIGA3VWzlmxgeFF3vwAmTBf6f4HL2MdGpf
wV4NP9tJmQ4S51tDi4oiT5XAoG4TsjQLc7xB9fqtgJE2PFVFhq4kpPwF345Zs8rrDHG/exmVaXGu
C4XvA1TvPoKi+UVKiO03PwHGxXrqgaa38yCJ98fMVA+HovJrIyOqey56CbscvS0cg5p3Mvzv/ife
X2GU7llulLLYutqWDIeuQ9zgX5S8SXUyTq6CDZOrIgobuja+zwf35X4/0f1AihX5ebqJtKHXk6zL
VJd7Xta3Me24CIZSzf7NYPp+54QCdmoyxajOD88P6CiVQrJ5GynYzTOhRSrubLWWvknpUqoXFa/0
7FzA9R0+LnK22E/3h9vHRaRiyD0KkTMBKt68gHFJIcmWUT3IkaY+Z8OsXIL8UTI7ISdYBKA8Iuzl
X5zNuSymMVygMQZ+qundtQLA+VvZL8OTjJ7dOQWn0T8crjAgH0xIgYhuhdi9v5SVVD3RExxfAh8+
nHp1ErwpcHp60GBRTAueJEgSXtR3Sa31KDllssI04+TN4ai/aUtkupYUWg9/Ipv2KK822SYtl62q
82DFRE2lVr1FOEScWzwlT5Uatgf7br8R0NyAt0uBk71AvrmZi9HmVdZn4xvVxf5zlevDOYnUo9b5
jVHEJCiGAPoDeCX+/y/fJQvVhdKBOb7pajG/IBQdnHKqMw+vGN55Imkmu3lHd61HCVIq+aaRTW/v
IM86l+KfU1UtR8oaYknWEQ6FB84qcSN7DK3v9TAFwDF4QcP0ljTFhyiQLDftwgTfGag190/pVj9N
VL1pGpCWk7+AEd6WdCrTmLgWk/nNMSTAsh3JjH0d1HGxP1Vt2MhnIg+j/jSlZqecRlgq45+gnBwd
ISd9+jsxesk+Y3M/fjTGUDL+WTCgyQ820I3VEOwigj1ItvzGzU0iWVmoEO7Mb0Q+ogSZyU+T0vVv
tkUYc385buwiZNm5IwWKS3Qg1gsfavLQL1Dd3qBfWM0pCHWrOEvm2LSX+wPdmhMRDukcOjvcx5us
RwvSZkyNZHkb0n54gTmYuzP1RM9eLOVg+W7MySFrFAR2tGhAzKznFDSpFOpdmr/Js6w8deESuWGa
pQcrt3+1ebG5rlCIp/JJqrUexYplbZHCKX/r66F/UhO9+g550ThL1AFPDqqPXtb380H75NbUwFwL
aXE0fXapqlBODyenY9AKtnoVF7mrUhM9OiM3PhbICypYqIvwbm4jg7AZ+kRKiuItrigfODQurmCP
CneUtfSTPi/VHz1s+fwES2y8Bs34Msn6+IeehNlLhp/hB7rlzTksgbWZen4kAbFbA4qTQoRYYERg
370LEf5y8SFBPKuz1StvQ15QFDDs9iRLlvp8f7/uRxElc6CgoHmoUW4PBl04GGUhhrXRDEh3iVPl
bAO0P9iq+9sIiJwI+wQBSSBPN7soIcctU7Xr/UzNZ/Pk6ESCP9FB6NuP4WLU8mvRk8I+0YKe4eAt
ll1dM8le7Jc6LELVDfok6c44li/TaTLHgXLJMudH6me77SCkh4iz2eUUGUF7rre6qdAU7Jum91VJ
rfG718DVoXxzktRUPdh6+2UXvAJKaoD9qQ1viyOgBki4oFT7dE4ad7Ci8qolqeM9+nHFkWUEMYhQ
fFlPaMiH0raWekAyYS68PCGlQftZfTRyEmRfgcMBWUx5cGviK+tpqwCel/1FMpWXckhzT+5n6WAL
7QLr91Ggf1AXxMVxi12uIbEBjG8YhaTh1CfGX722PJU1Bi1mEB4Zm+63AkUrNgL9CNGU25bljDEh
2cw0hdq2E8QnLYX/YbR1SGU7036//5VujiV648K/CfuPzdkogxbOJpqQvlQkqHA3ke6WEu+GY1Lg
vT/UftsxLWE9g7QXsNVt7I6vXNajVKD4YxeariKHgRcv9VFXePdk8KnA+sIYRqaDS3zz2C5pNnbq
wuLhvVZ6Y1/M1GN66UunwdVptLK6KGZ8xPq6OTUqtbJIuvbZ5WTaUUupUPGXeW4vWkENMEr7o5Lc
zVGIJCCNgGfmnV+fKKXvwjYqdcWPNDN3+7aoP2h9eGQAcXsUIDOIeAuWxqb+bXbTPNXgN/F/6gw3
SJL6WZLaI0rVzVEgdnMLwZjYoSlTI0LHcrbZd42Fzn3CvVx30hH04+ZmgLAluC5kp1vwYT6nhTlQ
jfBxW1pcNY/fTDn4mpXa16SsXocieMzSktiOzff/x9uW7SM5MfCR4QslVfdHEWIJ0jth5RlFf4T+
3nUpxEjkWPS4qRztLGxaJIZ7fZYUXxsxrRxU+ykOiycrQpNDq5dv9VL+EfTBZ3wRHhRzeJ8jqwn1
lVScLqb4sr+EBm3WGF0Ssz9QBg+uaj/MYIqd4imjpvRoPMskBZwKMA2ZBAXv9VBpx7ZYFjZJ1Duq
i6G0fSodjerj2B2lLLf2IxcuwG+eESKSzT0oU2Buac+q2F86uPc5ufRiQpu+3r8Cb922JqU3AXuj
3LeFIsWT3htzU6t+E1j2GbuanwFwCM8O06Om+tZ4jM8EAohCNn1cICQ0KdZrB3mjrYK+XPxCSyNE
PiewRnOluhkynNcR24e3fomm135QhkuldMGF+mb1VHThSNnTOpIb2i8voHDiSJQxUB6FlbX+NXmh
zYa+6Is/GeHsFpmDIPVSaA8HNuScYK4ERod+7dYsh15PE6LFqfoFy+qF3fCHMdVHegT7qXAtsh/R
v6FhsJOKpMWbUrXVZj+UKumihAN+YXanH+yUXcSBigjYC9rbgmHO47xesCCIeiVyIsuPa/PjbBuv
A9zNU4TGFe3mo82ym5JBdwXtZiiRYICAYKwHcyY0N4ekNXx0p3RvzHXsYXLtSJfy1ijwKAWkkG4O
32g9CkDfIXGmwfCNxqhPpjo4Fz3tjwjRN0ehAApRFfgBiI71KLbdAL6BF+DDa49hCUsaTvBh8OX+
Qb4xihCjEI8kOgA0yNajVMAs9AVWqB9q5eJhmK6ch06avPuj7K4LWnAwzNCyFfjsXQg9zU7XTlJi
IyPVdl/qjC5RrKXd3wih9AdH59ZQyCzByOTzCEjmekJ2jOpxww/x834oTuWiDldLp6kYO0nzaNeZ
WQFgEk6hxERkv+uhKEFmiDrldBalNPLwKe1Ps4yId5svRzCwG58JYyBBA6WfzrbbDBWXZZdLLU3M
UMYYtQ+U/lWxu/nRV19MCLYQ9WgSHTqz6wk1EaW9WIuZkKP/iLFPftZ6B50Be3q0UCiUGkAiYbVG
rImiwXqgokO4JQ7z8E2TlP5sV+rfJcptBxkVxDv+mlWhkEyAoje5G6W7PeNKLoilVLO3/bFp5tKr
VDv8VOPnNrk9vTEdWLNaWm88pnXmRXM6ht/juZzszxZeiupLSNV+/D2L5bQ4z0WNAplJ+Fi5NBVV
v2rSIfhdGcdqOUVaR8OzVKTBOKnJYGrPlSHZzQk1fagpp85sJ4yFEeYtrhiEpq2XO/OcnUpbDiXv
/7B3Xr1xY9u2/iuN/U4f5nBx9n4gKyhXSZacXgjZlplzWCR//f2odu9WsbRVR2/3AgdoGG2UpVUr
zTXDmGOoaMkMXmLiEW/8Nm1MV1Fjoa8LeRDaJnPoa904SiOybYCK4HDR9bZZbR3LzzYRzF7W6FKq
GNS7MSsm8QVwGwVVsxrsiyAJ9eoMplInPBdOUvxKuYNPOLCasplEbAdXTh7q0WZmYe9ad9AnOVqJ
EvzK3TDgt9/6iR6G21EoNTkaKRrrK1XYBpoAJGCpK+dNMtJjXkTfiqzjwOOgOjI9/sgkuFGRZ6ja
A/j0hlJXE7donDy/4ikf6k2lx9OdnDbW10QRacG3TctwNUyS/s3WSR6s7TGf1I9mrxntWYRwrOrR
6iWpLnQQFQzAll+a6toEsVD+bLIuuQUZoijwfuB6bfLWQFI2q1Ga2sUKlGMXY10KsR0aZIk2SUwf
+JlPdAjjAxxl/a2IlP6rNHYt2BjeQiP1nFDy9SfSj4HsmdOQjr8QNLNUL0auo/XyISsbLzVj37qb
cLGcTdXrZe/lWT/1W0PJjfisNa2B/vusGIV0zZNI/6Je68G+YImi744l/GQtkzULN5WdaF9CI9c1
j2a+tFw7IsmsWzkZU9q7ez+8C4TkpF5pNqUEz5JcVaveioXMweh6dSWGMERzk2Zt/TJJ+kS5yIQ/
RgSKoxPvW7qSxzO9zpPJZTMkyu6NVdleRkf/6FHcj8Nf0xi0tucEdfbDD5r8zgxQ53INfK3GKwMR
33WjNsj36dRp16M8pCgEc9IUB2owU469MTekYoXsaDGdt62ctXD7O2p4a0x6Gq/aUJeinaKnUryN
iS2DLagQM1xPUmGr6zFsO1AY8zZ8rkqlUTckCFTDk+NYlJuhiEt5CyakUz0lscLKpcDtDFuKrvHo
hlE6fYNPz+xnXQzuk6tXvp6uIohlvvUKqj6rBgxE6dKlP6grW6sUY1UinW6s67aRzSdFqTLZC7Va
TcBjOOq+0uTI3Cty0RSJSwdW8yXh3iqeaSSBClosVdpN0ejyj7dfxmPDjnkBGUYpl265o/xkVwUR
yVWFyrnI71BFDR8k6Cnv3jkIrzhJdIUEk0WFaQmBoZ7bRX0y5btepnRbN9CRW6okvLdHOXp5TTJK
M3U8rclgQ5cJC0XIQqRSUe8CUlib1imjMyOS1E91C+/t20MdrdrsrKDzAGgJN5n48fD9QJ7DCNWm
qXdG2ZpnYS8yT+sVbfX2KEeu6zzKXM6ir5sXZFk0y1savxCKrncVcdAFCPaaDkOiHKDmmxDc8tuj
Hc8JkBI5TFYOfxyP73BOleT4ciribucUYoSAzCxcOZCr9TtHodZI7ZS+TMLRGQd6OArUBT4ljr7d
JU5vG6tMCPnSGJzhnZLfdEHRzU3mnYMHNIQ08OE4aqMNY0mvGhyUtGOWSdhnLiDL+IHaiL4eQBRt
ArPLgxNbNgeDhy8+5ToYhIA8zhI+y46RNAoHvxVEG5XV++eW9T1WBOphQUMTb5JT0A9b01XrDsqI
967rrPlBYYxAFfaipUcTyPA+TaVp3uSlMmz1WS4N8qSPbw9yPDs8TYLt57DDAOl4uKi1NmnZTDt2
o9m+tDElXbuMKSuujNLWN2miXqYR7DNOI7R3+2v4uIS7kFri9OC7HQ6sdRWvpdY6N6Ji/QJQY5cN
Ymgn/Omj+walG0kFopBZ/u1I5Y+4qqqEKTk3defHt05ixRtFL6XPbUjVHZ6D6eHt5Tyup8yZTqhf
6bSd2U6WiFwaKK0uwGztRinLhatIOSJTVRnQWO7Hitq5ia3Z4bpJsi77qTjjTKmaSD4QukQUzVWe
JsWwSSsaxa8TKzU6F+Vz/1QV79is8iVJo/MyztCqZU+mUvKLQ98RO6yvjNdSx6sYV9gNu+GUvuor
QxHgUV3C+8cOLcuuQcDuhoPc7TJj7FcQ0SUP0GRql2UhdSdqk68ORYYZlCIVQ1r7D0+UFFajI0K9
29VRMFgeRoGUjhEEHb6iXFfm5sRWz/bmwDCQRJmLc7OaCsGHPn+fF8m+sUxbWR0tsWvZxWxHq6aE
htSUGlBA2sifeU3Hj53nRm2pbqH1cvVg62jbgmYsY4TAMiUKzlAOp2IilDA6lYs5ilT4eoC0sZkc
w1mW9fDr2UJqW3D4/c6SlMjTRIzfShntKlId2piNinbMQTpVYXjlxSEhSdcPLeYk1tT5S71Yk1CD
1WOk8LrDmHZw6ECUuvdZkxNrf7zV87vGiZrbFo8j8jGFaDPJpmGndpSEPU0qph1ypU606sZJD04Y
4ldG+7PLxZrhxUfpwjGLJoXc2bSjIXI8i6IO0KqPuB+9P9/fPlPHezZ3RpJmnaNlWKgW1tgpEIDN
Rn/Y8XJLt5AzBsY5OXN1lWe2lm2gf6lGL01EHZ5wtF4ZmGI7WWRM1zOB7eG+pVYA0ARk6o70Q7ki
pS65oSKJVSc7xU6pqvRMzP7827M9Ms5IocxOF8ny+aWz5s9fHBZrgh+76INxl6ejcxf1U3CZS4YD
P1/UXzVZAu362wO+spEkJwnQMRHooS7pUhW9a4gMcwZk8a8DK4bDBHruB98/CTc8vgg8buQp2Uhy
/c6yTmnmvqJNVjbuGtkOL9U4gXYwi07JCby2grye9AdDX3qcait0LVCIzsad7ofjJ8uImlWgGOlW
7mJ/1UFWfQIp+sqsZq5I+iEoIgKYWuxY49SIYEa5vEtAoX7ErmVuYEXVp7e36dVRZkanmdV8BuYd
ngsSRGPuj5W8S7sMxj0tKjdOq55ia39llBk7T5aSciFmcumAZGka5tBO7wzR6ueJcMZr0jinKB1e
GwUjTC6PzCGx2GLFRN40VKZrZddYACWStB1oIh2y1dsr9qwUdvgWMQMSu5C9YvOpGx4umbCiQLIt
X971lAu1lV9qQOQKci4QBhaD/F0abNDrLQDf27EOK2cDyr8JAhJGpeScjbWsJp7qO8On0RrG6VEV
eWqtc9nqDA/1TGHvajWXU082ARJeJH5d/7D8yGwviirq7QfC0FKGRiyiSKkZYRhvxrCX3qmgTmRG
4WJWMgYzx3IuQRMtRGxpn1fKTs8i64awBnb9pIxm7KGifH57Qef1Wqzn3NfI7Z2Vqo+806HOsB+x
rOzSQqZFWzHAnrq00Wl7csR1s67TWDVP+KrHR4XnkFtFImzWaFsWSO0WprJhyNFVkRJ1q9oREKZJ
b04clSOHf05k0zHNMs6dueri2Ceq0ucJfAw7xyz676nR9BsOrnaXT6S0xqE2P+tIX58ro6yfgLkf
W18COOCixNhQTvDyH57RztdAC4WcUfgyyqu0HpVPXQLyRYzkL9/evleWkqEoAZOeoNNpCWDkrWml
pmAoX0vFtcZRuYjUzjp/e5TjRxNngKQEzaMYECi/DidktfBTo5Su7cj51qvcEMYmG3L7elDr4GMS
melPB3n1zduDHk8N9m0I1ECq0uQJwPdwUFiV07rIVW1HAcbxEA+MPtlOaLzbl55BUOwS9O9U0JcK
YmMZ62OBtNIO0cPoauh1rrotzGuzsk4hfI+PBRkXYKYYSfxp/v9wQtlgOaVE/XPnyOH3enLac7kr
x40Im1OlvFesJMRzwKIpTcFMiME8HCo0NUSvK83YAQJPJCR/6eWL10kMx9O5oqOHuIp0UdJohOiQ
cmGG09SsKrMqdrJT2fVajYZy/BxFgwMraa/Pxa1Bl+OzwOqjfTUmwbgaa6n6iSRyEN1aQESCMxU2
jWxt5nIU0o1ko4esdFnkuMBVKp9Op7QZT3k584Id2i4uOC130MFxBsgzHc4SLvbcF3ah7eom+lW0
leZZende+vT6qFHzOPbh+ZjUaH5JJ7zXV47m3LBDrI03MmPBDgc202YSJLzVneYU5tWkS9JjatTK
iQvwDMFbzI8iO48A9CuMs8zU9ZCv1JNdGzu6n2yP1L9xk9pmtwritr1VrKbZyTD2bkejK7xhFOUe
iYFoVZjtKR2145M7y/rypuNPUolUZvvwwn8lfusiGAfsnYXEhEuiUvLqoSpI3E/J+r23fm7ymy8j
D+BMrHU4VGsWQeZTRtvpkh2tNYQsKIhQFXl7lFcmBJoY3AoZthldMke8LyY0BnJrh2ZmEH6ErTel
uewWWSRTaDKdEwHH8TNkzQV8fNY5cXhUiobHLXG6sjF2SmBJqzHo2gdTSXovqG2SHood0vw3KGO8
GrS0PNHqdXxOGZv8OIab00pG9nCaTlbj8sF0uyulIl4hURpsbTGeEqZ7dTHRLqDHlmw4vNSHo9j0
TqFA0Rs7UQLpi1vL33VmXG2qwolPWOvjG8+ErBkDPssyABo7HKqqpQHJUdnYjaAxoQnljbhzoqz5
HHJsV4mmZT/TOu6++KQCAzcITOcUWelrk50FbJG5pOJw9F7okR72ZSmxpOh2fxyksL+GVjH4zGE6
ldJ75f7z5MLLB8oEEPaRLklR67BS+Kq5g7unt87qqksCt/TRmHEVK44tr3BC8aloojrDeR3Sfis7
TVRdm7ViT6sKLFa+ffvevLb+OMy8YgTv+KmLA6UnowXZZ23u9KAZSbGnfBN1vC+baq0XpuE2vvK9
cYKNUqTv5vQFJk+LJIgRhQwUoPzDrZ+QNxGzGs0O19n2+kj2AaMH9Taq2+7ELF/b45lihTeU5acB
4HCohpoJWdTQ2vX5oLrAmcyd1JrQkSS+fvf2gh4jtJgWHDUcKDwQEj2LsVqBZnkVCIvz1PbSqpt6
8RSnFYSMmZRNt0JpxtG1pi7djSKJhhUNtX6yaYu2u2vizBy2WqKGp5Ikr9gNzjaOFwkEsodLCFWf
B21TFaG9E3Kt3xSguK8HgGT3b8/9lVGIceBqhPp0Fmpa7KgZBSXtI52zs0Q3ADfJm+Jbb5jj+239
3MJAuxNRNpu1QByZRWh1k5TZvChZAuJoHO+EoYiNEpr6iRnNDsfhg01KicgUbN/M0b1MClqxPlld
L9u71G77h94I/UuQdVRurVR2Zd3vPr17BeGsAQlM5wiFTn1heXOpqFTSWfbOtPzULduUJl67PSUY
/sp1oPDJfZ8ZNXmXFwvY9Y0WOHbi7JIs79a+3XWeUlgZ3LtyfcLleeVIPPelgQeaWcSW9Ko0XHbg
tFJnZ6ZKv+p1Sk0+UkQnnuTXRiFVTHcibJfY1YUVC2Spluh75OAlZuUZUeR4mqx3745yice4Rrgx
PI144odWZFDCHP8jCfZT2RnbvBCdK2v+qb6WV+YCjopTwHmbReQWrpkJdTCMGrA/lUJLvS6ykvME
C3kiHfYsyXJwsrmnz3y+VIxxzpYConYsFCtDcnavZ3Y3rUaM1vSgJE2euqZBefx8hrpUK93PjR99
pkzmXhiZPHhxoeblLXzl6nCHpiSwCzysOvXwzRGnngklpNg1sHJfIxl6FbdC4tVZoezk8P9Jl0tn
qU+u6tq2RQGUQ7ZyKiqRYWQPNZQl+xbTEqFHa7ay63QCwi14FMb0e4GgZX1dWJAnuEoQpHd5l3Tj
vcihw09c1Yx13WMGWnNZ1j5oIC2QIrgUkLt03EQ14h8iQX7zLoqNtjir1UI11jocRuJygL3KcmWF
HPFXUcvRBDuVMpqXkh4p1i5y0qI6j9BM8GlAEXBI5eroUFqcmml0Eb7oS1eCjDSpVwFIQf270iK7
8/ROo2ABKn5OrWPzjpm0ejwAeEFGe9fx/q9MLQtWbQZh/NujHJm6eRRaeuiNm/2TpSfWSJKi0gxl
7+yii/cmykRu1gf6ZaoNw9oXafPl7fGOzvnMrk/O1SKvQqfP0oo7euUUfKrs4i4qNpUKOW1Y68a7
ZzV3GuJjknYgqW0ubpNBu4YMxYS6qwOrXhVWXG7oRZMujXKQzg21OtVafLyKhJBzCzO4aIUc3CLa
yWJZ6sy60XZILel7pO6c0A1BaX8KfE0KXLlD7/jtdZxncHiRSXMwM7gBZgjuMjc1Nk5bJlqPB1dn
mbUyrLJ6AuAsJVs1aw11G6hqkZ8ZDYWRs7dHfib2WwxNQw5YVhDN9Bkty5bgCGf5OcfZZc3QjTfl
4KQ/EitPvtSWSIKNlajdN5SFqOGlyRAMcDk68Kh0jt89lW3WSOdOikqUq5mp5Kw4kzaIQY2680No
2o26JV6sp1UU0VfriWpoy6+alQVQxnXxaHhlUnfRuiDZU6+6yCjajw6O9C9f7a3PtJVqvRuNcBG6
MhjEx76haHviaXt+JhfTB65ErYtOjbnzfnG2FEkZO5NO+R1kH6VbUWnbxY4wdDceHeO71o+fcrtf
jTDo/6iLvvmq12Z5yowvN3/O3+HSke4B4o1jd/gk1SFQLugLnJ0UJ9FWtLVSUzFWg8Qb2yQ5kQU9
Cnypnmik7WYiePIzS3S0LzRCz7pxdk4AiFEQM7n0rX4zB0oduVRt81y9DWwegbeP2ZGhIDCkwRoE
CxgPWsDmK/citO+1mhYUslM7lQO9aRtC0iygXeS9o5ANAflAOpTY3jxaydrKZCOJ4r2Iiu6LkIrU
hbdY/fT2KEeel80odEsoAC2YyTK7a1QTCl5JHu+bngtqZYp8RfdksiHDdSq8OrJExO0MRKaAjAHZ
tKUlckSTQahG3iV10I0wh69DElieTw9+2/XhCSt0PDH6W+fcFu+UCrPCYrQgzIciKMtgX4u+9HqG
vCrTUrtRsu7d6oNkP0Bmkx9nUiSV1MPzkA0DfHioVezjoaDGU9XZpk+F/u5TxyygSyQ3QTKSoPFw
FIlcHZ5OxUtY+6mH3xGeF3HgbN97HqhmUMabgQ6Ud/VF3rEKrcJKRJiwbIkWrMrCKb/ZE428btzk
obx6e7Sjp4KaCS8tM7JgA6agcTgnw4+EmQled9kIJtfI4FBzKulHXfaXUtwXW7CkpxgWXzkXvITg
zSF3mV/gxZAdFsmckjbZA3Avz32jpfI1tlLK7Wr9/uvb8zu2FLAZUjzhuZ97EJ8R8C8sRWgNgS4H
JfRQRRNcO9BQ38d6VqzfPwq1V5VXfiZ4Wq5ir45kpFI720MKC4lW0zrr3hlP7dVrc5mrrzBUcq1I
SR/uVRjESg5lQbZXO9vf0JliPgZoyH9771ygjdIBSM2U42SCF6OYDfIXmvCzvekPCdIhyKUlLVSU
b49y/HAwisGm0CYGceXyxk6WPKlFk+f7ItWmbUY/19oZk2kDd1N7rkvI0lYwhV+2VWaeAsAcH3kC
vWftCCKSuZXjcBl9oZQgp8NsXyhWL+7UOjPjG7pi1GFfo8aV349q2X03S9+I303p/qy9AGUKnIVk
t5ansSnTRolFU+zT0BS2V5QOmnPo6b7/ilE8pyaEa8QOwtFyOMU0Gn1rsoNi7/dTDrsAWpFGBs2Z
k5rWu43iTLbA+8XLBUPr0tfU4qwAe94W+7ycug3JEXNfxG1xIid8nCadOR1ojoLPBu8FhM3hjKIm
1jpJSot9HyfizEz0ZBNakr8lFovWqijNVZaBmyU9bnsDElPr3hb6TY7NO2Gej99Q+vW56pS15wLG
8vRwt1PSlFaxLxHV2YoqN91MhPlak2p/pSSU0d6+KMeXnvHo1idrSOb9KI9RVKNRGUFc7v0iimnS
qkbkg/NTjutrsyKo5cGeyUCO6rC5muqYr67c09cTeJPmxF7u+HSTqn65zia5OXt7Vq/cQRoEAT4T
pgBvXMZEhC5TPdZWueeqaB7Pk7aOqG5vnBR8oz3JMCBUbfD49qCvLCX+wZzynDueSOIdniHstg+f
4sxG5KuO58N7aXgqHqx9YsteWUwyW2Sw6d9CjGkJBlbANQ/GKFf7os3lX5GZF3dZYuafGsT81moZ
vRuVSpMYjVq8pQggwkG38EtstRZYbLvcg87VLmb27I066FRpNP3L2yt4VBpgJOwK6UjMFx7rIhdZ
1xWQz4CZkYbR1k2QVr1HtEOPVaUmUJhEaSY/mCM9204ftud1XBYnvsErB4dkMq1qoNCwoM78+Yv3
vOnUqp+muNlj4wptjb2u1bWmiC67cAqlrM5hNZDu8kI2ihPRwHPn8kFsN0NnKJDyeMwu4JIsPQyj
GExQZ+zTCskMiwfKKOFLhfegDC6g+qyic6cEGHUVwmVe/yqtYbK2ssji5mNuTTTPuUlhTuYvxWyK
6lIaNGfctoNaNXNnkpyfv71Vy0NI7wJHgT2a8RVziHa4UJ0Aad1PSrrvrbxZ9VNyEUj+PteDz9SO
3xspzYMBwCFXNEeDR5SqqlJ0ijXF+T4sGgV117RHb1V+b/jCKLA0Y6RmKBOx0mJKTVqqbZa39R6h
QtMzDMnZctQeDKcsPJAS7Yk3Z3nY5+FA7BHHE1lQo5tX+MVRK3VAm7Y9NvuolKxtq/PGpE6vrOkL
6z1hD+m2GYW9rmsz8NSxCk9YkaW1Yni68nCScI94x5d8N2lbNi2OV7vXJGRmtFQJNpJJg93bx+R4
FO7xM8kDVhGTvLAdZgPTrzYF3R6CGvu6ouUtOxuySpzykJ/LIi9vj0qXu0JGBDoE8uXm0k8wm1TK
na4Te9JDCOaoWjzY28aZ5AuoZad8k9pT/FU3pEq5DWu4JqYVnUswxYIMaKFJsuWuqchgqHT3pmUQ
3ce9Jk9buvPiwbN7AbvM2EM0Q6OoE8dul5j2tA38zPyeWHJ2H/nkJtysDmNUle3A+TJC+0pXgyw9
aGZjxu90ipgsaQPi3pmuaE5SHB4dLaFhcajyYV840je118NtWMTmiRt+1J0xj2JjBWEPYCiu+WKU
KlDtLCpHMrO9oqzrwWh1twL0Nq4mKYfwyRkGsmLS0DoQ8wZDkO9Tjdu/jY3AbjZoWsdwsdRA69wB
WhtpRaFJE+8MjWaZBU4y15bCLlmURbRXVrYg6TeV+96xcbYzxbqRso7C/fM5/q8fw/8JngqiAHD2
efOv/+bvP4pypOkhbBd//deufMo/tvXTU3v9WP73/KP//qeHP/iv64j0WlP8apf/6uCH+P2/x189
to8Hf1nnbdSOt91TPd49NV3aPg/AN53/5f/0wz+enn/L/Vg+/fMfP4oO08VvC+j9/cfvj85//vMf
gChfXOn59//+8OYx4+fuu/4x7Y5+4Omxaf/5DwmutQ8OdWfCHfxnwi3ut3iaP8J//QDwlOwZEhUg
ZOaOiryg1ZCfMj7MvKvo+JHA5U9M+z/+aIru+TNF/gBKiBwmxCbQC6MS8NfUDzbp7037I4d8uYjy
tmEu8+7/bRUo3PBwkOKQ6XWHxxALcXiEG6C2rVEa7UOXklLJSJ5eDpo/fDSyTj+LusY+z5sh25pB
XezVXisv9NIvNylkMXsa6PrLLklSD+TzNggokNtFlVw5TlvdK8qQX1k53YGmMgS0+DbTZaTAUwvD
XeNfVeEZNHGGf0oh5nA6XEWSDVSfcflg9CInuggtZb02TB//6SNFhmCFpp69jm37hyxi6cTln+3y
3wv3eyQyvTjQiGNAOHm4cF3WoDpNzfGjmqXGOgwH+3xCr2ibG2V2WTmheV2CO2xdJz2pI/jKJBmR
vM38MOIRLZ6M0C6hAMhk/6MROf06n5rgMvV1/SqgrL9+cZR/n5eX5+NoKA7Z3PHDHEnfYE0PZxlz
bnqnz6p7SZi0lI7mY2aGMhZNOVUUei5uHiwoODTCyzl1D90wr/7hUFYBMUVmjtU978UmC5pzHO6N
PbVXeSWvqyHb4IvSAXSek0jv9c+VLN0qBU3v8WXgP2bWk67bXi01Z6FoL8ZsL9fhqu/18wx1rCz9
SPvQAxSPnpZZZ2nZXMZZdFn3wb4N1cjtVGX/9rrNX/ZwMoDeZvbvGVhEi8ji/bGHMYbVLU3ulURI
G0tuwA76uepmY1tAzyDlm7fHOzqNYF1B2NJQBNfHnAU7XLxSDFYSj7V+D2WPuZ38YTpzwCpdiszP
z8tBOLeJhCiZytN04oQs/RdwK7TRUoAnzQx9jr04ISCkBtMJIh2GelOsgzL3Vw2KUCdu25HvD9eX
CuIDhCYEVXMj+uEElVIBgiEN6j3MIsVZLIXJmZ5I0xYyAm+kNL9Cda6B79UxaP40o3Xjh4gC6rgs
cVZHqCvm2loa4dCqTsS0RytPIEtyE4QsTOuUTxcGtByqtCtiP3iI/KDw/BReW0uRdM8vexDB2qCu
eyW8kyzJun17y9WjlcfF4W3gSYeAiuLI4owp+OAQ7xn1Qwt/f02MQatE6Foiv62a8XOt9fdxOqJa
EUB6Maba91YOVkJDbjTTfWj6u30okOkaR+WxIDOVdOpToGitSzj5nTBppeO/DWW1HuT+xGE9KtLN
pF9k8Ynm5k5v2HoPN1MqaToJpn58qAz1Gm33rUjLVYHYRuOIyzjXPaOFoUPSPyvdn+foXV7Kf/Q9
DvyVN32Z/xe9lPnO/9dfrsCRl/L5EZ2M5o/H/Ocfm67tck75n87Ps4cz/+y/HRbzA6CqWUZ4xuzD
X/CXw4IvY38ggkBa4Dl6+MtZUbQPs18DdukZL8o1feGs6B9Igs6iWFh1imzIcP31FX+/Pn/6kK97
KwsrQPM1hZK57gPAlzQ/bsvhwQHB10WRIrcPcQdxu1trWXqDhga0hsYwdFtHyLUbD0GQrFGH778n
Me+CrYZPeWA2j00WtDfpoGV3dKNM28ZCLePFkr7yWs5W9m+r//z1wDnDHzWjI1HfmV/TFwGrGPji
tW22D1Xc7kvasy9AGAISTbJKP2EQDy//76EgQIKBjYwqu3U4VNvD0RIYU/swSmPhdaIO1oEcnkIC
H7mH89uP3MBMC8hlhQnmcBgxVSgztVn4qQdZtVXMSnezUOyBpcte2jTVRhZdiVhy6/PUpaN9M1XS
dVKnl3XoG66pBPm50iXTeppC4yNNp/VaUpxkFY9jsrH8u8Sqysukj8uzOCg1r2xCfxt2lbFyYOo5
kTd+Bmkd7g6JePxqbCVJVmDUh3MZ8QvrMWvCT5YlhT8tXoS9CKHKwcXKN2ZUOm7UKReDDmADvsdy
26eTF4yJvAKy4eZ1OW3TJqu9vLs39B7K4CSI/tc6EaT9aWE4Of/ZOn18zIqFReLf/9siKR9QUHFw
s1GDI056aZHUDyCjKHLPhVq6L/8OobBKpH9xXE0wqcRRGjfo3yGUTuRFvRWCasQIofcy3mOVnmEI
BwcLp4tuCrgCnnublvyPQdVJWWZPyr2aR2MCZxelSM/yp/JnGfnhOmwNw5UCJQCoJ8q08Gxl8sE5
R2pinee9XIlNVJQ54uaW06wDIbLJbVLT3OtGOAFuk7UmgfF9VK1VrI7Fx3iSvtV9I8duroriO7zt
0FzlhdaItT9p0h28aROITiD0matCdlWuO9kIf2ZmCZZH5DkAwDik5WWTtWm5jzQc5KoVfeUJtR86
WNirSvoqhYazi4agrd2MovA5rFkWvBp5UrjVOEwn3OUjawZUBrUcmlGgZ6cAsrDrIBcN+IlT5T6V
I0SUVHhsMnQmVi/O1P/EPDPKTDEEMzlWEzqBQwOQ1jhnVRkp91muNxCtFPVm0JpuI4HtXiMyL53w
c145GEyFOBQM0Ay9XuZLOzXLSUsb470pl+NlkBf910GzJW0jfKcy3bLDUrqqEjvbCuPNYVAskbmN
VlZePxT6WitbP3ZjPdd/oHDWPvkyzR6uAVWa5bWWQC4qGAv9o46uZeqppT4+dNaIjNKgaWOxhl0/
c/NR0F+K0J7ZeTzPSbGaZiilm3Riar2wtCif6Zke7xqlcYCWauWourLv30jO1CkrUy/LS9W3qjsz
9Idv6IxQKpWaTns0IrP+pWdJjIetl1bm6r3fZe47d4zuUiqaIEqobM6reLhjYmjQiRjM4b4N8l/+
VFxCBFp5E7IgUuJHf27X//qG/6D5HRPp4D0RxoMiJe3zYh+OfEUvjcryqW6L/I/zJsVlfOkrvvq7
/rLUsvOBDizid/Kic0vpC0vNRzNin02kRYtLiO/024EkoTVXyWl6A9Y7s8vzMP+21Hw0UxVhx/FA
cHSgWHiP+/j8xL+w1MtlWJb/naChx67T4/Muuwz12LWUpwwrqUOqI4W5q4w3ibVSBchrb5weqmAj
52sHRThjbYee4aMG4cJmp3P7oD9MzqwfCbdHPnfMu6oCrnEzOdvSd/X0zJo+291VbP0EseTlo+JG
7Y9Kv1X0Kz+4h/cpJDllwRrnKcZjFH60kxupu7HKi0q9bKjf21d6vO+pS/HnpeRfTtGuGba2nXup
f6kotadGN7VUuNY4eVN7Y+nbABC/nHy38jPfvxPOJyPaFdJTUudup9/U4KIhW3Bz+IfT6yze6/25
qWx6/9IoaCa9Hww30Ty1WknxmQqfunhU+8qti9BV/MaLu7ts/Bhq95N8LiWfFejrknMrvPabs6w9
NzFsYlvze8TGxI9LUb29MhUfWppP6HxBBABHQZHshnFrRhvd2IUOQnjrGH6m8mwILzRxPfb7Uaar
aRWGFxNch8UmbXKXsFOL98jr+dqZ1Z/V05cVDbDScDH/V2wm/XM43HbJfSlkV4ovs+w6N25q/WPV
fPTT6zg8kwwvTtahvY5yN6/cZFq1MTJ9F7V0ZpWumlyXykYtt1X4J/7zXXbkvsj47/+D5Pacj/7P
ftn2qaiD6MAzm3/gz+uumx/AFlKYg/aCYiy+z1+Roi5/ACJCiI+rTUD0nL7+fdl17QOymsgSEBYa
M3cKv+73ZdeVD7hrZLyBiuEFYEPec9n5KjwOf192smA4hKTCSHjNiQYQg4ePBxTjjtVryElOdlsl
23SMOVLCKs1PEchrspnA0BuvCnrN3Jh6PTyofWo/8o2Hc98uYtXtJ5OEShJ20NcgJEc4Rxp/Priw
iX8x/C5KCXwyhxAvchKaT4JE1K4x9f1uUK2mojNSLXOXVKb9jeYJreMOyqOxmZzKv85tp2ndWrQh
7KxWIRVellil5ibwH161raL5rq1ALBlYSo/IXO/HZ1EvO1dW3fpXgSaC0NWNuPqF4yhWpMPkx2ka
oVarIzv5Wjho/mEcUpG7VhrKN1GUDF/bqrcenDwT0Tb0wxg1xzgELGeOQRS5vtCt/8vdeTU3rqRp
+hdhAt7cAiRISqUqSeV06gZRFibhE0AC+PXzoKa3u0hpxa253ImJOB1zppVMpPvMaySk42qlF5VW
8qsrOuNHVleGHWprXn02B9Y61BfGDpNhrWr4tNPGOc+AtIbG0IsnJ3PXW9gdrnvSTKM75Eb5zrR7
vyM/DfobMyNcOFSy1pDcc1QTBk1R/MgKoS0hUI7lBig2pSp9Gjx3n6lFonSKA5wBOmVQZWT32jTt
HAvyZTgktZWHkJfNgJvEspJ9Uo8tWVxttXdNm6dT2Gqj+QWvQaMIG7fsH3ghU21vSb15KgZK5jtd
2KUDbGJAjURYrhaVqY9Fbgduvg/JAnVzr2l2/9lqnOBbOU9CDzHfS7moKmV8nbTtGk6zyk92Yis5
TxmZ/xFiA9eR1RZVtnmOD2NYdnbnhx4CtPeuBB0c1goS+dHHhk6idkOjMtZUbR4J+JS5c3VVAksz
Vv8jtZm6jozMtLRwHp0BWM5goJxae3WuHcY5gOgMf8DrbjrZLgzk6AJMcd10VQRmVY4RAVlrHoeu
7OLZRgwqpGTtT3u0zvljPW6dQE2L3nzvq8F7rOchIwBd/UdkqTI/zE2E5CPXYo+lab7ICCb89HEW
/TpFnlcsrHkwVu4NRtjFiPSsZ38t00VHB5wCzm3nj4jQLa7f4OjkJ7IMaUzCZgPfauVRtmr+nbc2
rohs5fkIBLeJYYRJqbl+KHAFW48FFn1paOe94xwbf+vwL7VV+7hviyzfL7Yxf6mHOfin1Uyti+zB
hwrrSxtx4iRYJv5zqZYYz6MADYiBv9SNI5ruS9vfoWdA8yI3Ch0JpQnfPFU0nFvLnZUZ4sXiZXtK
58svMRv5P5Aauzz0pmGwwqIglD/BaMudKNC5IsJV7/pfRuqXFhQszRY7wxFGugOkzGxKZMQ2rlji
fPaqphaRZc80xofA7viYtt1/kvhb/yonpaETi65CqPo2+Tm0LbqanECFDbi5Fruy3RBao2wqIxJ9
0VWhgNs1hjDSss8QBk0VKatzjcibMz2NhiGDOijwV13pPRUlYt8rmgZRCVtZp1ReN2sots0TIQQs
vRtcZzsztBHCzSJLTDMMR1ttLjiBtt7Tx1A56m54nu90f6j0kDM69qHna9T560x6+smVvioOA6p/
SdSWlMXiBntKFS9aytXkFqtrHZdAQCRvloH70Ertvtz3VKxtOiFt1UZrq7Q+ztbCm+Kkm0u8Zydh
PzUOaKcIae/8kzMqywk3dyiNyfp2dZuX+ci2RkD6yc87neJ2wPkfU8wKwzVBOo+4rc26ONEKT8VE
YGnL1aNbxXd+zzyechejoVh3pf1lDuxRhcx8fAQImmb7qtUmdcT1A5+wtFyN4dHGGKwPNW1xXNAg
WYIbvcdPDGuYICJWSqqWsrosf2iFS8DkoYgEbbjaAb5/CAoL3q3XjYURZTA6RTgJ3B/gtoZOojtR
v+YsLDU4FtCBmZRuqFfXqQ45KeCbtanvCmUCK6iSk8Pi+3l96zfLPR3JfZCC+8oNdCGr8a1IrZ3L
Qa7a6Z3d6d9lmz/AnphCqzBu4OUcrDHLdwke52gyDMdJqJ3l17cuQk5BURXU/dd3ErQAQIX2VvbO
E/YSPxZZv5+JDdExiSfD/Gqk99PQ3VXIP0PlOVoyO8mhOLVpsF8IpFedGyst3835sq+67KmffG03
OF139Hr1YUTFDLPmfD7CLhqjun4k506jAOhImfh3dWbhmdE5ex1Qmzd+B1pRR9OEs1DAaKWeHope
gfVM/JvAKj5jEZ/FeD5PHEzaP/ALtdUNgezbO5yJdtJabvK1FTe2tLQboJUfUmFXoYMCUovH9VGJ
o9lUnNWlPyG1ghF07R/7tAIHMz1KGg+TG9wERsvtU6SRPX9bJx1xbeUtJ/77n5M+/SwLm5ZTbb8v
RX6Dt9ctWtlvxLRMoe6jAq7ry2HqZqJTnT/bpvYDpLPvDkZ0+2rKZBBBkAbF5vTyU62nYQ2FUPbD
XrPNOJvgSc7rLTDpm7I2bhW8pqiqsfd07Hdjptg13DnoxZ7SRLpt6PvdE/kA1l/iZ+MG+04vj2Nh
HvXF/wQibg6xwe2jpfLFp1W30d1q30kz3xu5ZYWrX91xG1khnKF8n81Fs89WJaKsNj6hQ1CjU7XF
MuXwPW/Mx76r/GgcmiAa8RP2tBIBiu7DZBZPXKgRWIfsBA/kYdoq8cPQcAvkDi91B6AsJvp533nN
Lfp/X80y+4wQrg9MxDA+oPUcSRs5U4BSARVmYww1f76TSh93RZBFo9PMD1PG36TSIPbN2Kmc42ja
t9XYf/dtrYgabzLulGEs4TA/2W1Zs6vdnwyHyq14m+V97e2GyYH2CuoAnoVxVxhUWLKkO/gEHDuz
1X6sKNXWrdqv5ZrcmG3fvpcbtNI1V+ox2o0m7u1CZWFtPRZ6S40uGPOwMd0FHeTJ/mfsp/XNKtKd
6FTklx3irPXyYNoqropsZ9QmCZjPGtLguq/q9tD3b/t0Sk+09t7Wq4iQPz/1ZR3w5fNva57drdXA
XcbDMadvNdc5DYt77w1Imiue2bnVkXG03ptOvUSZUjvTTfeZ7Y37rF3bgvgH5Q7hkxV2g7nDXwLB
MVEdh1EPTU3cLX0K6tG9N43qsfaSUHpij3jXIdWDezBCkUO6KAxD4uQgjgGiP2gWHVAkynwBFO5L
JsxY6+VHwoynvCaOyL7XLVlr+ZAvpLI927l5jzD7jZuw/M70lTBQAzwt+S/nRytd1f2YfqJlFXlG
Hyf9EGPjoDXDm8Ut9uOQJHd4H93qQxFrZVVF/pLQpP+pDCsqa9vYd5noQpnNbcgr0x7kaq5U6Mej
gQxvQUl1N21Dybz+kgTNvd2munFIQNmFMPx3qXCDeMJ+3pl4pQOXbDPhZjbX76JbcjiMzrqjHoVV
Rk84oq/DD1jKcYOS065YR4Lk2j4GbvVWOfK2nvt6J0quE5k/AUOHcrwS2TZqozg73VeC6+kYNF9n
cytcufoC7culn/LFG1igU7rq3g+rHNBWT7qMzGAY/P1mTCyxEvD1Om7E2C/H3q3El0AXgR8VbukX
cd8guZLLQc92WeMqFQ3JqMUU43gLZDvmb+0Jphn6HbldQzOr7O+9U1RfDbtapj3QEjDliBm4GKTi
DjJHieOUBFt1nfc7lOioPwezy2s4oJwSAviBwI28bBOiC2PdkL6MP/msYjqZbuLlOxdsX8F+9N2H
Iq2qXyUUrhWesm6/9zS/3G7DDuxtjjXsZ2No+gpppWLEoNtVmKC4ST7ce6CVUTEuJ/s9BsYG3lNt
gFZ+BovRhLk5tz84W/oazn3ZAw6ZvBVTtnqk2D6j3FTsWm8AvWTwNjwoZUoZGcOwvCu1dhr2ldFT
h5iHalZH3h7d3y1zOnahsovtZ9bESDd669q8i7QKiS2D0nRvGpFrn9XaaG+JTZbuViyu2Fdy8X4Y
qN1Ru21Hyq84xqzffifYf1U9+P+0Q72hh/7vtYbHUcrzUgOlwP9Ta9CQRf4vCK60kf+DlvsXji74
L14FJNVxpwSKyZb8d2XRN/6LDimlRbp+yJfxb/8sNkB92tC9FBqoWQLP/ovK4m/K3H9qDVtZk2Y0
7QVQe5v7PG3us85vYjWZvrCfuHd1O41HBNrcKB2Lfnya7aEtqSUUeD/GTVeu/b2ug914THy/KI5k
YMFy3xsI/wl8WlAoq0BpiGo6AlwZmrBcBh9jmKTXH0QTNJ+yNPfxhUG8gaYPYjXOvsncxH2wMydJ
Yq3B+LgNjRr0qU2Ejw6CjLFB6fCZ1At8kPddZ46PFCkQoAzQFrj3615+D3Q0Iu7R7ix49maD5448
mWyhyV37EKSgkqPEHp0nY7QGiYNMkJIPKLprRClUFB2FJFoo8tzNOFYDsUQ91oUeurmXyRgHO/GI
Bo0p+QlTW8a6ORnuSTeKtbRjVy58KsjmHU8jONmUVPaPbfRC22frul+uzWbjA4CIhX6mnNVp9WTy
zbwCVYi06EM6Ir1kQdrgthJGn+9eH+6CKbXthY1WB5Ty9//al8jAJE8lW26gvIzpMOUUc0pNuSvc
1FbfdLMiDFiHvMtum7pZyu9rII0PU6vk06IkW2DJ5ayufIHzShi/iBsXbjgyxTCmEK6/wGjJVFuL
NK0JvmWhu9D6tcbcYVinIWheWGo9YNiSyb1fBpJACNh0s68rL732M35Ljv65Eqia/PYkg0YFbZGj
eX5KXLdGI6hMqB1kGAm5uyZPGvOdqAUKhiIbMI2xEy3BR4W2mridU9f6qRtltzNmzaRlJVpz/Wql
kww+seWBEB0oy2RdjQj+2K5czBaWN/Zgqey9StYl+e5MCCph10L9yPk7eRvkcTnx6LRzraAzST5/
0bLUCz/DbcdpszDP/ebLiigDwoyZhanM6/vpHFSyDYRpMy0TSMl0Qrzf2+0PUAlGNwm7I6HIBpcW
Yk8njMV7WzTVJnxSkWmRR1SkU6+PenloNnIkpCbUshBepC9LJ+dPKEvlq66t6fmloW8i7JsJNDQt
t0l2fRH0x9fHejZDiFPghzguaL5tWLbzsVKoLaUpSgTeE7ec252B2lZyHJZ68m+WDr2M22FU83zN
omVjKp3tRgrT4AmRxEKEbCOlnQ9LVxsRdJQLiHxS6CyzIcV9lRTE7TDv5CdjwTR+oGtOefzfr9r/
w3XkMyw2kRuECads+lrnw65mpZYGuQOG1de1owOk8Ib0/RYNRqOxv78+2nakzieJXvimoLeV4Xnv
LibpDcKEruUVabhqYjz2fesdktGyDlpSBvcSIfV9BRfwJuMDX9lCFC+fDQ7uglo/2lmoGT1zuksS
0Zl5Z7F/ZDK3dRqJgIrso+xJd9Dy9G0ZhC4Zh3PAtcvDsUukW0fcmLSyHhBj1g3MnGw5uEYWNQLs
6r03F1NNw8iSbqTXY2m+62bNJeLGW2QoZuSJ1gY9t0bOzSFhgasHvC/JLlxlLNTyx0R1y2M76O4a
momruQ8rylfrLyvvWkcddekKenWTghz9ESlqbfoJ125NPypbTSSmxeIX4s5WuWm/Rbbc6B7qAHW4
KDXTxi0iVVqpdyt0b1nMSBnKT0jVymZ5K9PGrvazP3c9pjJrbuIpOBp1bn4uyHnc6RTYaWW3uF17
Qfkxw5A6D7M5XY2ZyDazwbRZ67w+jb4JdTGdnBoNwNYpbP9NOiekCGFb4stzO6S6lb2l5lIXB5LS
yj7yN9JgjZEtbJIpEoxcfCtxmEnemFsVbidAAXJ1SN3V/OZt5hV+UZ3Yud6sdu2M685uWCecjEKV
aRrQj9EzE2dfdmY1W/eVMXeL/au23Fr1x66tSg1dVKvGhWRfazY6CvjIJgsRfLpguXZK80rzfwYa
xmAfTbQVKLG6DmpX4Yx4XPtNc1oMNvKs7root2aZDfvAUJr8SWTjDTtanVnxMwjKsr7RrISYhIpJ
0ZlvtLlu3S7MMQ1qdpiGzGov7KEQIrSVRLPVLPy6/GybK7lR7xqNujFHtwpwIFD4azlpO0ynrJ40
7S3pWcrrA00qk+9Jwpf6ntil/VUVrR88pr2mMjcaW8cQT9QF0ow3nfIT2lxiXvQ7osLcfFxqdBdu
p3mRTWyN5kIxX7i5c+Pj+pa7u7x20vkjZej5mOKQJ+IWsRx+lyFKL8rbqlDOTebV/Ydcr4xg3wyq
Jm8utXR0129+rSUzESZL1oSoHTS2OCDqZdXDG9mZKGcd2pqeS7vDoy1bl9BPHWNfal6TR2PnCedm
hlBXnlTLkzJHpTfkyMDd+PjzeN3eKwK7+IAwRjV+oqa/LpiP9IWenYDIaBm7Foe7ORamVWJLKHVE
ubxwcKg80xkabR0/+HRycVBC8GelMo4PW6PC0a5pH4YjJsLk3UgDql1vLfTfoY60WrTVuqnsz5rQ
zXvfXfioZH7dan9D8trIT6xr1u7txBgA4f12PDSFQyyqKzUXX2YU1f3Yof40vm1NGmFv1sU3lju3
GilaU9vSwDQJU3XeUSX6NL9ZGs/I0Gb1jPQOfm2af/LKPBXj3VRUrS/3SmXobkbsC3s+tbk+JP63
sqfC9pEcVeRmuALsmrF2A3pTT6E/J0H2UU52nh9dW7ZqvEHmnebXJDyEQ2J/hm+EyBVOeVSccJ7z
moeGcjY8r1JaXBIUd3Ce+2chZR0+gyFDUTlfNUP/VHmjPt5Cm2vmk9ajc3anJRlV6FnZ9vdlcLzy
2lt4/gRDIQG8yz1L6gI0CrDuZf5SO5nQ/MSLu4V2Ct0KeZJV0+1mr9PDdvauie8/Hw9GJSKjeN2Q
lkGNOn8EC5ifxjgtQSwSlR2BYslj4+lN6Fvcz+tqXWOXnD+D2/zMLRr/bfpGJHxJxtUSd5oG5Qdx
Kxo/YjfO9A6mlcZRIt/4o2+gTJz4O821mivh20U68HtopI8ht5jcm+DdLwLFsSGkKM2V3GzMZHYj
uCWw1Z4Bcuh61n3W3Wk5ldDAUM/qeydKi0pVcdEVUuzcpjaucGrJeC/iAezEcTsAE4lAOuSB8w9v
pFj10q9JfmV0cm+K0TBPjpdbVxKOZ6GVx99GXRK4JuIiNPXPR3FGpPiGsup/ZbroKdr6SYkCV97L
MWxKAstDZ5VjHcsm6K7ZnF3mOr+Z4ahaImC8WZH9RgH/ES67CdWihnLQr46zNkUlVS1x6E29mGOS
dAWSMRdDEsHrXUlQk2U4+QnGmU+vh13n+5ugndFBSzvEPxuL+FLbdXbcLvGtbIt8Mhqi1qGdETOk
51H6Vn/XkSCmVWh1ltVdCbouNzp8aejEgbdpSHCmL9fXtNLFNDvbPlpTDqs2yeZlOPjmaDzW3JHZ
oZEoYVMundxooDJ/zYbtPOLbNruO0Df/gxIC4A59+3l/fH3NTN3RdnIvXgCiHUvL7G5SU2Vvk5pI
6come2EsKjuAyrZCDvInF2OV5rBaBXlqTJAdvEkJtcIZhOM9pn5/p0f9rzO8bSd2NGoglxJh5ahP
anE6DRuB1Mt2/gwKJG00WsO6NbRXJN3OD8/vwXhmYRVRteIAXco/L2YOqqVO04Msev9U9IKOgI3O
AaI4SUTLDvI2XCjrysXwwqjwx8hLgODqiDJvF8cfKwcfmejXsrW4dMrhoTFNdXLdZdyZs26+LzUf
qBruwf2VNbygAjFZF4AfWnk0OVA6glt0PqwPmsFCDCQ/NCg06IeqmBSRPTDnDRhbufSMUE1II2Ol
G7svy7ZqIrnongoDvS/S4crPebalqI1AdOA30dzkd11sqXSckpRSsDjQrMV9tMVqp/w0jd0UOkuX
X9M3ePbJwUyRA8L6R0GUktD27//45GheogGFbMVhzCp7CEslM8rkkEVoehsqshdR7RI396/p/55f
TnxzJkYKyrXEk0RZ9GJce+qaOesSeVBi1t8Xlqke9VoqaCTjqIU2SgjX5OHOL+XfIyL1TQWKd3Bz
LTLPZ6oLQ7NGosBDqoy92WOrXdOXP9Tm0H5mVz+ZdlE/VkM6k9CYxcPrd/HllUiMQdmL80RRjtvp
sryAvbNedm4yHJaGtFOUBgWjvJEfStucaOZII1Za6+3mQsxXztSFQMA2bxM6K5n3pu1G6eviHUzS
WkuzaZ4O05iuh9wfts5KFXzv12k+LbldRasaRESbOd+X07jpKrnuQQCT23m5D+psBPI0JiYslde/
ybONzg5C5Z2lRNgCxP3FgjT4XrvF0C8HrZunKHDG9qDJ9Ssa5Neuzmdfn5Hg3FjQoVBQ4vI8X3on
76qxQZj3UOa9Gc21qQMZksNJFI72z6Bl8g2Hww01Lx3k/u8n6cIXozjP4Ojang/d2Gnd2ysiL4Rl
hHrOBOzJKtOveI75P14f6rde0n/qLKw0ynZQMME2w4OlPnlxc9j4hqNOo4wD7DDw9qUB2mromwNO
e+LUlaBCGpMWlel36ds5WIzDIAs38vVef9+uixuvZffZrsw2SnVZg3szKkAWAuaahi3W67/1fEUI
uje6KvhLSCuUY7nuzz/LUFUdA/nFzskdy7gpNYzVvyDtBQZxTBPxzms9+biYpY86ExCU9cqqXA7P
3QrvBgL79p5CxLqIhwXCLVPpOWusaNmf0IquH5xu+iqMbDpQQygjmangptbyIX593ufXLY/MNjBz
xuSBf/C6ns/bAdgnXDBSMaLL9Y9SE6raZV6PfjbCzS3oPtudPuU0jD6+Pu75dbuNu+VV8JbwmEGE
4/JlNUzRoHO86PGY++aBsjv+i81sHsqsYaWlKk//i/FQPOZgk2Nxys/n2S6IQzcJxXQn8eQtMnTq
DliSfejX4ltmzPqV6/Wl6bGffKgFm9zRpRSsZrWg0fxOB0OL5i32pCRvYNAcGvZNS+ENPYYrr/SL
I1KwNXCm49m83MDNYAU57Gc9VihL7gAmmLgPiX5vJROe9rN9zSLk/LL8nwWENYjpCpjl51IPpa1N
cm5NPqgNii3NlulR8X/ZTfihXpGzf2koIC7wOXmrALJt//7PkAB7wdE2kzWGIUZDfFnQ821Qe9iL
ZE60v3oE/mde3I7wsDektn5ZGx4MlS62nxtxoWbnjXQy/43b9W1YU697fH1PPp/XRsHj6BHY8hBe
dn4q5bqrKhw9Rk7C2wdZIELdSbqPQnbeX4XP26zAQ6KDQL6P3Df/OP+EQwDGtECpLRaubPeOPdq7
Pi18MDIk/RDhgDepQFy5W16aH4n1tnIsEdWL80FHN0OTyh/02G9yDzuuxG4+zDZmASfiouraw/b8
CkXaGinCjUmzaRBdPGxmMIopm3Izzj1t7N7hE4EoIQIwfjEAkZBWtyszM8Ea0qqd5H2n+qH8F1kK
CvzLVOznlymNqa3TzXxh1F1ayzrC1JZ1GmFQrJqkQQeKpEZcOO74/43wI3b39lqUf7+0W6rHZYM0
Pc3Mi6fDW8vKdBSDdq6Xg2AxvFNK4+F2yT0wQdaCW/y49H99JDeqKNEDyq9Uqy7vNz7uiC7mbMWI
NT1NeomnybJJFFS+vCIc/tI33QIlti8dE1KC802kyXweAQ1bsW4RjJt1OZ5InIgRS7EeJm0DT2mt
s/vrk7kZ/iDribDnNsnzQXMQBIWzSovXacl2gwtge+xWcZQbEvP1oZ7f2/DidVoKMECoDlzKPuQW
9VzNXYw4ryozynLNeovTqHqTYPD0WJoA+14f74VDyQ7dTFvgvpHaXkytwpFSUwXjmQ3YWGMd5ns7
q34IZOuPr4+0/aX/RH+/75wtk93U4gIYxZfXNt0jJbC+WOM2yIcnfaxB7ullXVx52Z8P40F2xoWE
6IWIwrl42YNVVuDNUiOWWNJhddFQY4rwzbA+vz6d5xsRLyw24O/bDImjbSH/eIUyJZCiQtkx9qVT
UzZ3xGet6+o3eBVmcTvYH7u5hnP8+qDPLzWqOfjR4HyyFY4u1R19QPcaiFoj1kufjcjtF6+UoH8g
FIx4eTL1e6pqU1wAF77yDj7flxtCCG0K1BOBGF1eK6uvDWUzrBDibMR66s765dOXeKNN5j9r0rm7
1+f50mhURemL4nzFTC92ZU2ygrEJ9LvZqjvSPG9M9/Bp+sgqS++myxfvmn3p5YhbZd92aa4jRckR
31BVfy5nonVJU6XrQFcOLO0UGD9H07uZEVgO6X6rK1/z8tQxGqpmNmeOaiCCXBethNqopqDRg2E/
apN+6ghED1rV4JxUgVy8ZjH4wtSg76MJSsVz80u7yGMd8uMmGxisHc3sYMIfQmxj7KARwrbX2+aa
Q/b2sv550H9Pjsdgw6ERzlz2LXwM0ZJpsof9bAx4qactEnVBmTi7ZayKW8aT6Nn0ycmUrvPEf7pm
LPLSx4VZh5I65bKNyH6+lFIQr6FlNuyHtJwjqrh4I9NW3gTCr+kePxsK5Aert0FOgIEQkZ4PNQdT
AuzCavdKuss/U1G22X3bjbK4QStD3L9+KF4aLECikN2J6LlzadthAZSzjNwmNmvr4jbxBbzbhsbs
EMj2yvl7YSiKnFv9wwGwxz8u5oVtsN3Ba9+vBj4FAIDTCYh+gjo9sN2u/vLXEyM64PCRIG2jXSyY
GN0E/BlnL6WTH5Oa+Z9EFxS7IYM38PpQl7c2lRyKC2B2cMyAaX05scJDJrFLPBCvyTDcIKp5Ip9B
kRtf9BAodhG17XpNVfT3Hz07EJSQKHzwBBKK8GpcfM3UN4sEZIDcG7Jb7jWHbQK/pB+Oq6K3nAAh
v/XMMYkB3ulJRH0QYohmgDaehrl+D5hbnuBpgtr/62+BNN4mucDDDxrv4rPPgRgQUwBCgPV8HWPn
EZRRZzfLPqU+eHSRBIv71k7Lvx2WP8eHp6xBoYte33Zd/fFwDoWdWgBU0EGbnAWIIVhGu4e9BVRs
PelDT6XDGE6vT/XZft7G3NCNrARFrssALklnbc5Eo/b2UopfOXb3sYSjf2paXV7ZzJfxBwqWIKVA
CLLV4CddJowYXzeZs+Rqr9CJRX55dR7qxRNXwuCXRqGWwPnU0ZTiPjj/iPmKZ1jnIiYnbc1+W3h9
G+l6oq6clpc+G/2O7U2kagfE7XyUzELK1hw9tfesbrqZTdHFkHK0MpRady07fHYy+W7B1lpBKw5p
yksJVssZRqtr03lvdqa1C5y1CzvgQQ8Z+jAhCoFQEMax/tt7bru5N/ye5VJ8Avp1PsE8gcBogLPf
45Ke7uyhKW+4eZa9YVZd/PoWfGF+lBHpxKELDsjssrxvonNZjz6lY2Uu1g/f0ucK7fMaIZI2Hz40
tj4fEtLgb6+P+sIK/gZeusQavP8IoZ4dNgW3rcFAVe3bYUa8xiny3QhcJnLbZvn0vxkKICY0VuT5
L/vZdlVTR3eQ5rVzPT2ursZtEki4RPTtr1whl2EwZ2zjv/97qIsrxIO7mKBHofY+/nIoSIi6DSco
GJErrAEEWpLda1NaRBo+X1eyGGP722eX+Ta2g/AsdH7qNJfXV1/4udeOq9oPQ6A2TpM6Bei63pfe
PINjrvjgYZ1L57HBvn4NXX8J7vUpmd/pWFDdUoopTkuQtDvRVJLec0vPndxZv+ZI/sIFQXudNw6l
c7LkS0RsQrYa2JQ197A8fhl1ucA/8/wr98NL34KnFMgIGFFuvW3P/3GVr24JrTtgyeXkiZuWVCn2
+8R640+ZtTfmxbhS29hepMtvT9MXXbstMTAvu9mguNqyggy8lx0EQDnQQ7dGO4+5TYyd748SBuGc
RlLBMSjb+Zrn8EtHeJOtIzkHu4Hf4Pl0R3vFlS8HO9e5c3lndMakH6QLB89rkIoK/aYc3w3O4NhX
zLNf/MwIZwHW2Ppzl1cj+vhqnnS2XAkiZEcK7d/KwYMIX5X9bhK+vn/9JL+wxxHO3WA4PNGbCOXF
vT9JQJSriz9JCw0xCTO0x39SWnU+QMCYh3AqeztegP3+mAo17Vp0sJFF0e3uZ7PgxBnqGQaw4YTO
537S5xxXcUomu9Sf/a+v/9DntxubgQSRWhe9Guqm5wsi8QOm+D1B15pISNtVtMbe6Y3GiNBitJIr
8ffzZdhiCJqVVJ42o7Xt1/yx2zlsltsCq9tbAkItQJn1Hygh3DLJkDFbzbjSNHhhdhwpWsEUaS1C
iovxjLZcy2lFjADxXBMdBShay7dOGnMR+axQ8/fDoQ+y1dTotwOj36b/x/QGm/b9qBfjHlK0OKwE
tJ/1FGR3YkJFi15fuOe3E9piFEctOPybiPfFWGD2Fn/RywVN6FH+NCfbApzsqc+vj2KY/OTz+4K+
6oZqw7ppU7u+OLDSVr1y83XZw2l1dtIbsiej14uOhMY0f3WW9LQ7w2oQ4qF9MX4Gi2rtatC+6BZJ
61CgveEdXv9Jz9aUIAcx8e0zU3kH23D+kaH9gZ4jRIgRDcoQTSQJaLIE7Vnyy/3rQz3brpvxJHg+
CD2Qt4AynA8FChhVDm6juFiK6TT79fiY2713tIy+gKSp51f2z7PLmVDK+O3/w+eG13MRS5E9lUO9
FGY8I8H2zsxT91G3hPUrtSGghBW4UKpxOn2Tm3QM9Oooc23927hg+wnIjnN5BYFDunU+ZRslQ6sU
kxmnddb9U9O9fKuToD/pcmiWSMwF7PERdmtfmN2VvfZ8Yan1sZFRGyc3p3d7PrSXqdFO3MWM6aVs
dCYHmULHcsZTWi12cGVpXxqMOW5ZKTUHtArPBxuDSSOQZp6Oo8SdWDSpdl0pPchnq7kUb1/fSM+e
Pb6qQzkVgTGmCAXlfLTW8krHXlszht9d73Kgzo+s368KTRzUpsbiWCpj3L0+5gubiZEwUdlapuze
ixnOVqA5thqsmDpTvrPNZb5dOx8BZMNq31ut6mM9FeXdBGcN1QOz+fn68M8/MPOlHLEBBIGz2cb5
lDNa4PjYlaBecBk54pI0HzTQ2DFlHnllzz4/phvshiNDVrqJ8V983doeLfgRJsx/M9PDLG+Lr27v
aW/EjAJSViHW8tdT44YneKVCxqsSXGzUrFtGIlUFqbCh/9z1br23yekQFMi1K4v4wlekB0ec6XMv
AKC5GKpq2iGoO2nHHRzMG0G98USWII/Tki3x67N69hW3LHhTrGU/0ET1t5/y5+NV92QfsPfiXAFj
RlUKuIyLksC9IZuHpBDT306N8dBbCkDmg2rhIbsYzzPzwVsHI6aukHzUwYrtQMSjL273PbJUr09u
2+xnzxiDsQl9MlTeB4rv54NpXmU3siiMeDHr5T12VguhHw3M2oTcn2ti+EgWQYe6Wdcr7/Szo88l
ygOCGKINWpWG8PnI1aj1IP2ZJrDH9k2L4PCt23jOgQvB3buBXBAugS36+nQv8I5baL2hrommiDyN
TfLwfNQB7XNvrZmvIfr0HnfvPrJzRNmx6UQaBer/vqnWOZwMu4lHzNpv+hq/5Nd/xLO9y28ga6BR
zS+gNLltuD82lF6rVNPc/+bsTJbbRpot/ESIwDxswUkiqcmWbNkbhDw0gMJcAArD098PupsmqRCj
/427I9zRIApVWZl5Tp6D+p1WJM6m0ZUC/J+RWEmiaxDccsLPPi89uKWwQGYXc4CzYFP3mhlJZjm2
ZhRkd8M4xYdZMN30+Qt98CnJ6jgbSzMSgtPZjtXGoPTxNwIXrhJ7m6SRWGVCJltNT+1DjPzBISqd
awj4R6v4jqhAm/URtTyLAG7vzann8yVHvvSqz8t8D3EDsYuJKZfP3++DCMCxf9crpmShTDr9YH5U
YNJNg5zMSujrRrO0leGJdp3WTXrUYvMaJvzResJ3IS+DI4p03tkGsSImMJidNNCZyMwHE82GEBWa
aANfNFhZEUpivZuJ7ecv+eF6AsNRa3M2GMg8fcnCRPqjgTa+HXykjZsuk2FiasFGZ7DryqM+WE/q
epOgSipHnDuLqFB5R1PJhBwjRz2d6TnSjBDaSvCDKUR7HTuevNLT/GBFeSKPWxxOQAHO7nwMTueh
icgzhhjP9ViKGTVP09sxWyeP5pT8nEiHbv7zglIg0IcG+eOiOseqEq+Z3Z6vTBzP45WrbLFFbC0J
XVG0u88f9UEU573ogdGUIbU45/TV+mhjPxjpW0y35Daz6mpdjnG1tupcLmNt2Mr6c71BfOoamvNB
gIH/v9wgEH8AQM4+pS39qUz7Qt8a9dSiqTo3xzjw5/9hw1AbE74Rtl3oIKd7M+j9zrUy6EsCKZmt
34wzqqiqeDATpJFMrbvWifvgLFA/Lm0gMgte6uytMtjKcT8RW+Jlz7gTdILIjoobUP8/n3+5D58E
akRmz51ELnP6ZsWIftGA1sO2Nmwl34ap6N2nsZ2SeR1klvZfuz3LKDI3D3cPF49+Tk2cZ2laWUCM
rinwtpodZJuUagofvxQRlhyY7L++3SLCQBsP8wm6Gu5yLP9103Vg3IgcILHYJ7pzY+eg7ok5Nz9d
P0q+fP6oyxNuLKUZozfvaMx577QG42sqLaNLGEeR04RcPVn8a3TtuVg7k4qLDc1V6IOeSjPj9vNn
n82YLVnFIrYMysBdBH/h3fvvX+9Jhc0QJ8LGUD5tr7yv7SiRv93By3M0JlOPEQOUEES8dToGSu9d
aWZZsRrRJ1fPKPu44405eM61luJllGWsny4yCivAnxQCp4uPkHRtjJFytnEGtZ8bxDf3ZWL6W2Zj
m5VHHXIlo7uMQu8BFgCOnA4aztmpydN5oL1VBlvEErNtP6n0NfJVeUsPS9+IRmvvCiuKwiFS1ZXw
fvmqsJnIY8HfmPWjPj99VUhdRHiIm1uNTu3XBuMnjKl8dP5Cw1PzpsntIL8Sci+RV0IDxgPQ+Omi
cajOrpTE66yi7EcolUmtR6ETO91KNfDwBDbCb7OyxgPiRphaOKV71Ed4v42qq101j8Oz7TXjpghm
88oh+Ggdlpm/peSjdD8XGlGMYFupW5GI2VVycMy232STLA9JVc33teNfactcBi8K96XAdHEMI5c/
y/v4mH5tMMe4tbKkbMOiRXmSgTu32iojiK8RIi5bbgt3hqCMV9+7M85ZxTDjrcncHhcqQkYSf6Qa
Xb22N7+M3Vyu3VZ1a2fOGOMu8uIXiryvqEh4q2IE93Mqt7ry/S8vPvBXqhZCN/A2ueHplsMZ1Rh7
Q5rAAkW3yzvM21cMRCXXXHcvPynPYYtxNSwuP+ehRW9NpfKE5k9aTslzoXvpwc2N4lBArgud3P/1
eSj74LWAzml3k9BDX1/Upv8dsVtsmuPEhm2ZjaxxovnOvZ9U+uPnT/lg4/A2XAtLRb3MiZ4+pfa7
uJ5L3dxWubCfuzHJizDIhuHQl01v/ufqBHhj6bXA1IW5c87ZmZpsogiOaJ+1SfKWaIHzxmROPN+m
qtfaTe10o7ZLpZ3VV+LhB28JIEs4pNOzZIFnx6MzvA580lwqork/OIktEU1s+2bV4rv68vmKfrBN
3sFfah1ekTNyuqK+QZtgtBU30JQU+4TItRYWSgHkwjigeFlyhZX74fPIo6E9oAICjH/6vNZ3R7+n
Cb11szm6yYWf773JjG/9JrPX5jTYm//h/SjbyQK54yl+Tp9HRitd2U321iqEuwlMWKVVFnmrbKnD
psjtrtwol8EGyIXDTfLCKAe6OGdb1MqmxPIbnwaTnD25rcvO+6qlYwN1IMLRQ/dbDylJT9pxqNVt
n6y9vA12aIAPG71Emhqy7bWQc7Gf+Ekwvgm47CqaB2e54gwzUjowkLcl1R9wrzltSqyKt7k3Zev/
uNw8annrhYMKHey8B5UIVHEhoNhbAML6HrO6cZfMY7LpBJx+xUDwle10EXYWgIs5HbIUDEeY2Dv9
vE4aRUinWfa2MxGqROIbODacJ7T+rgSDiwfBSCIasHxAbaRAZ1Xu6GvtYnNZ7SymL77yKZ09XPrk
yojX5VPIBwBUl2OP1c15no02hwkFuXV2RqVZxSbNhInhbzTmqEpeeaGLTeERrCiNORRQgrjzT1du
tnK7G6vO30XM4PwGFEEEvZwQcULJ/j+zPXkW3CpQ/4WwE5xP1edohTqV1fi7NLPBPHTZMR+rWcfI
6g65rkVXwIHLVaSwJKsAYgd3oQl7+moqw9zWlbW/s91p3FjWPB+ixtZuPt/q74Dgv3tkVHoL+/59
NgzK2vnHUq4HebTq0DnWBsMNwbDyUt4yj9u760Cgh6lC1TvecMdpYUlNxg+iHVBbYu2h0LuYEASZ
GRDZWy8PB1nm3SrPgPjDmDpObg0I4z+b3in+JnUsvw717D+gFmU9OhEK+KSM+fQC6bI/RJlrfh3G
vtPDuC99Y8V8Ouaog4id32LsalTFOTh3o6+Pb8mA8/W6oWd76AQNtrVnThlImDSDeU9jiaiU2XVn
hqU3RUgLe1J/igcEl3FbY9DwXq9Up45R7Vnjpsoz909gtUzDYhGQPEcyH94Kc07A2T06Fse4tZHl
ISQ03U3kdPF91aoBxdjC09TWdZoUvVbDKCoG++ICqeJMFx52JAiJPvqybv8MfVWUu57GDAZZi9C8
csZ5+GPFzP2t45HTCKHNSod+NUknK2zElRMUpHNbjEW978uB4Xfhjk6b3RiOQDwr7PxYRuXaDLK+
eCjbHNHwWMZO9Neyx15sSARQX0z11Cpuu3qc/ZWfFA1iuji/yobFs3sqetLDtNkOppbHEWNrbuHG
u6BNxHhbIW0//i3qxuHv6e2ojSH7afquIs/KZtTXAxnsWmBde31lL7KjT7YiPQfOGOQITLgg4p7X
y6WcjTpRMRrgotqJ2u7W6L4aeZjE9rztwQvCuJpTpjbLaiM7vA8+f/75rU6CTULGgSCY0JU/L6LV
3FYTw7FiE7ljte+89i1S6IS4vtZsPbPqnj9/3MXRg5FHzOKSWUa1QcXO3tcxoySfkb3ax1ZRR9sh
MAu5nUdpoqpZMvi0npMiHW5tszadWyw9/G6DpJR5GGe9D3botZvOzrNFOuOl0+gR4ppS90PcHhH3
wWvIz35WLYYCIdSoUb+rej2LvkIdYLrHQiGzuUeJVt8DBVpNiNwTf2qcgqcCqq363sWeUW3MZjC7
tetlVPKOlY1eKFu3Q7eqGIzooVBV1a7RlyyzcPBiMhNQhVL+aKGxeNs00xIgRGbFnmuTOfOHDOrz
0UCJuAq5BL1fukqVvZGNEOV9IBPD2g1IChs3pjCzfwxbZA42PA0lT0i8EMHj4Jn1l1ao+AdfqnBX
BtJyyGi3qbrzHG3eDEPTpV9RHs70A791TH9lDnDKt1ho8Xzs5gnmQWShyY0OQOFB1SszpmMZeoer
PBptOzymI8qlu0kLsE4IstG6Cyo8L/5Yc1DuqLGjfp0BigT2xgGk0kKBwhZtBNdh1i90DSHltM5S
WZivTRc3Y30zpEmC2QZU1RSRSxEb0HwQ3urCdHBnB0sSt9LWSgZN/GjhDzN+RQvP+AOfsDEO1NxG
jHBLHcQhPth5scG1zUILXrq+ev18J55JYzIPokP8W4jvnD3mey4olCJD0cyqu0PJ8ll3iE5F6EMp
QTuVjZhGj3XGjHlI8Y0cdpTP7u96GPrhSMWX3GPVwCKVQ24k2x4Ktr7XxyDXdvhEt4hRJ8U0HGor
Vz+FiYLVJp00bRtNmVVeuTApCM8CCPAL4NZCN0UPF/jgLGttk3SgleRXe2SMDHwuGs44hhDdErYS
rapQ7EBZPJBb3yvc5xyrkX+CmOD2iG80qUlWwZQNW2lCrOpoGvU3M24nv3S/TO7jikQE5XwbJTvL
MGt7k3KsYyuUps5oLOp/ONcVaWKWD5xUFKnLQkdrtZ4wcGDX6VX1qLR4qJ+gF2u4iftFVG10fXDS
VdmUltQR/kLW7KikZ2Rhh0Vs1a903E3GbcUoZ3anFSJNNyUC+AohVUTr/O/21NrzD1ebfefVlHn1
y28TC9k7xK3aWz+N4bn3aF2hAkdUM/P7YEKT8G86RUFNOHVbMd13bl4Z+6nP+g1ugabYBkkeoJkE
awGnFA9aXPsTwBCX67yO0FdL6qDbC+xU64Ko7CCMPkVNk67TWeHsYSQijraCBt+9bWICg0xhWUY/
XLdQblja+tTcpr1XTVsRE6PuojxG7p61oXcUpZbYR63UUIiPC6ednlAbC/rQ1MfZ2zopUxKZQ4/r
SQ5DiaNHMmbo/du9fjuVSIcdNAqHJ80pFoV4X47DYqxqyklbJRLR+pfM9MzXWRZRj2CpJIYg5KI1
CKYXOb4ia91KtWkd5aivr73Kd7QVcAna5qvW5K5Gcr+yMVzxramYYUqoWg2hm1Sp/qCXCCz99jC+
xDRmsqpi0yWyx4QH6oXIn0i8nG9jU7bZc6Ib81rDEMjfO8KPf8s8N77UfayMW5Zfn9YN6pKvHVEg
vrGg3oHHwjxutHXkzObO0oXwwsGtGG9HzMl6jVordRCy7dM1CYCF3VGLat5bmTJg9dAibzK91UFr
8ZkMc8SmOEvyFDegaHyOe98TK1PvhjVsWtDeTuXlTVyhz7TGGyhmH0dp4jAijTSViS6MU+YvpTZF
P22t7qyHtDNmPrgY9GTrtnVx4wzaZD57s5jSY4vKGd2oWlXpc2S1hTBx12bK7DaQ7P4e358OyZk1
XaWs2Mz2UE7P6Ew6f23+Eva7PUP4DC2USPMJB4Wsa/G14rK+iRsjiVycd2Rrr4SoZ/HmzYBC34co
svEaiFz0FQ6Jrwl7n8yJ721LAzsMqXktLJMa6uddEjSedZgjrTDWeSdqBdaN5GeYzP4YbMyqN/M/
oHIqOPD/cki2I6uvN7rXeLseIX2EDeM0Ga2NirV0xiQJKe7Qytq2/qkMBMU2beuav/UIjOG3quu0
XSfF3MVPWm/Jb7bRMJFRuqM17abBtKtVUCfpoe/HbLqTTAuNtLW4Izd5Z2i3dEo0klelqAHCvgmC
XoQTeqNbfaHxjyt3KJJXhqbyCnOWon9pSrS0/yGHtPC3Ydqu3iOzNhjhKHTjz+LLfG10/8z8nXlF
wK4FEYYtTOUK5n1am9jUQtkI3rz3jTZm1s6q+vwWmS/cChH0zkhYK9TW87LyX+wS35hNU3i19+jb
k0UOPoJRHLUyTvWlqDDsJqwg1kRfKG8EhmQYl1kI4mEvgQUW4el7m3Vib1e14Xwt7cz+7jud0YVG
ihLlLYZAhX8FJ3qXPvp3IrpYtkG+Jh+Ecb+gYKevF3RwDKPYUnu8X8Z6m5e6fte71LB1J8sHMeGF
sOnsXuBdgwRqAkO3/SEnTHDXE/Kme82fftggMH+hT+VNOGF78GL36o8fDea1kcCLK4+fCofMXCaa
l5mjsyrRBoCUXjsN+8GdJrywx7rFWy0WNdhsOGapaPGHE/q9h7NbtYVe5/xXwQ8WC3nvBegFmqQW
X7Lqf6E/dp+ADUauvu9A316AmrpNA30Y3U1BsMTNjdzx83TlPE+Hpb6QWOB0WCTQFy1NYfem0ppW
xxJlzPMdfsYTrlIeePMYCqfFs63rpaZ9/fyp76Ojp7sCfilJhwl8yITbOQcyniDOYPrh7DNqrvLJ
x0QqmFZ0++RvCw9f996Rao5Qd4JIs8GFpBh3dVJwmdqj5syPwYjkXehnw/yPM02zs2qrUmHRFmG7
1O5mLWp/YeWEMVLYDYPuoahgYGkSeI25LlTfq+wKfHHuUAhJ1mSUahkKgoMAI+/sEBe4AdIM0pKj
KetO3A6dKGsj1A2ajSGDj+I2MYco3fdAi0ILocQmZh1K6Y3o0KHeeuC3Rke6ZJ25qfyuEi1XfBn9
VXPWqjvEBLzpRddyX/4araTvtjM6/fUtRXz2FSlgo9zlhaZjMeO4cs7WY4uM7eJoQZ6OempkIjje
LhZ5EXrjPnLMZiBoMHz+Sd/nH08/KfxlCtZlAVAHuRjicaeuxkzM3UOgwUAIzLCq1r6iSjx4tSX8
exjayPSqOPX3mkk3awrlZHrzyui9DE8b/B0D7ylT7YwvWpvn6lkIF4eUuHSQzBuHPjWxNeP+dfm3
GuNBwL8r77AUiSevsMxrQM/4fyyBRs7p8etzXPwca/T3MU5otzU54QMAR3CUzej97eWgYeKYldd6
YZdPpbtNsx17ZD48+q2nTw2svonMnr56nXvC2UlsJIabavCU/xjnU548Z4HV+UffQG36vxYrgNzI
3kM6XwbLGP08CzglxADae3WBEyaWlP7gI3bcMZ4UP6Vs1Ue0AoY6FI2FPZaBULX5gF1P62zteIrQ
XpOI8d7w8dL7SQiFQ+3USCffjYWZv46xyRiIJWpmDyhUy39a3tFCtTWqgyvDjAtAdvrZoFHTR2Ro
lX6Mca6+F7dt0pt6qe09t9/iyxO/DU43/SWeOY+kA/FmMpL+Ab1M5+/k4Af1+cZ/H6g5e/wiCLcU
TMQ01ClOv5+psOdG1Ds7qNlqjHUSxMMx7xqXhhvZV7Ee0wzBbQ6u3Xz16EM3JD9O+4iau4NhT50V
3g8rdqp4Y3rk+NFKzUVU/MLnLL2bPMwJt9lM72BVjZXXjmEC6U/bYGyDEFVo977ZPQ5B4hwRm7TH
cLTxXWCepcZ3ISyT2v5jO9gZhvD10MyJO8PtNui4J/EBKDAwD/1kDn44tVmt/ag7eh7i1rYG11/R
dQz0JHQMnOUZlYlafff5sl3wJ+n8LvoaFogWCD//OF22cpihpTi6OAxuPM6Y1k3d3mjn4R5ootrR
0BGHANIBQTT+U4++sWesqHv7/Eec75yFYUg3BoVThkqghZ39hmAxGI3cXh1KCcR2m0fch4uVp4F7
ilK0py1LuPraNuRgbTWn0tODnVZ6vv3PPwPc30a8jkDgwzo5XYpxngfDz5PukHmTtDaD642ok+vG
iGFqUhjYGaXdxokz7U6NRR5OKq+ubOL3/ti/NzErAXtWp38GBgeZ9GwlZJDQVU2T5oDfRuzvFiWG
OWyVj27p3PX4jaTRqJojVab8ZTedb2I2YFf3WTf2cg7R50bwIo+RoMCoSWu3vUyVXEujcbMu7HRz
6m58pfdiK1TeHivcBce3iG8c7NVQ+YfSjhA50ry83rdBLHEB8GVTu1vkh7UdU+l9ufl8xc+xDl4X
mb/lRcnSAMDOuhsDEOsco6d+0Hz3N05SGo5gSfY9abraXn3+qAv8b3kWLRRoFHxfmINnzxICS1P8
dKoD/qC/R0bPbPxRC+x+FCZlu7qnvR2m0vKqrSy74mWIkmSNT2//g9aquoVsePXsnSd9BHodxwq2
/ruawbkgxERnepCTkAd89zCg6zqFy1uZNd1Kd+hFr8w2xfXw82V4Jwif7jAAHxaBEcwleJynfIQT
Vx+brj+gnedTGDp5bd1gsNoqHBw7BDxt/G4VqZCuxdrXibHB+qHBWGOdTXmXv84JncbXgF7PQ5oE
Wrwpg1weKG5Njx63NPo/KNQP49Zz5zzaCQAY8iE3xtWszDLh/lBYq3BnWWU6YC5OW3R4QhuES5fS
vnvV7CrVxLZBzqhaKUWopndlj/496jpNfGXzXfTWWH9YbNCaFnE4yrGzHVEPkWaXsaoOSDt291Pi
6DHsmrbObwygXx/RscV8Vjptgxle39W/mSoZ/a0hxDAxVccm3ZuM4q1TJrmxuRNu8i2v42q6GWdD
w0NtMq1bha31Vc77koqcfUOGXahXMfdeUl7zNFB1JcyKZKjkwfPYwQ9txc1+lya0+Q0Dod8DjjbO
vT5LJ9ppZu4kD5qyM5wHLTdDph13IO/757vqg8OFGB1tf5TuabXS+T/9RabEGDODZkLotOrD6Cq4
qf1oPRpG9dA3fvI4DEH0SLFo3krHaUSo16OFZ3xgj99jCRn1yjb/4GhRCDAhA093oUaefdoxKSK6
ubl1aEEEaHnN7hB6Rjnv7AYixayD71954sVFSsN54SOjrUp0WZQiT5eg6lVuRKT/B2tQsVwNtVeO
K6srUn3Nxyww6pX2YLZfDMF/tPEr+uVrjbYZZKYst5wrX+RyAXh9foTLR6G2O/81g2dHsV678uC0
npve5jM45lqPbeX+8uIhrdfYH9va7ZVtcLkxqZrJ3BmYZS0uBNcykSPGqfkdMTbP2ucuaIwHkbsN
7ouYOokwi8Sc7pl9Vw+ybPvyyeoGTEqRnhfJN3Kv8sp9epFYkEwT5hYBJaSMcF06/SZ2jD4T2szZ
MQMKkBm355zN2LwaLda+XkcJFdaxV30zUyxX1tgIGUAg2lxYV8gn71nUyYl13sfiaCosSBwcndMf
0joymFHbEkcR2WODbH01tAOGzJUZrErm4UFtJ0929k3aUqaHZQuIvZ5LA/9OO+67w+DLzknWEMWS
yFiEV3w9D7U+MKSxqqxC9/+ipDnS3I+j6ujVWGTQNoiRQ3UjNck/Vz7zkoWcvA0kVMZFQTYXmydm
U0/fBsuQRreq3DpqladVX7K2Hx50C/OOQ4AduV+v6sgz7gMGG3NIsegu08Cfi+K2zZ3R2n3+Y96n
+85/zDJ8Y0DIZy7uXIVWVwHget/aB9A5eyxX5TTiE6QzHLeQg33MH54FUkGJsRbgDU5otVmu0lUe
DbJtwwabI4StDBFBT+nc+JVkiWugVbHvbFMrEdZaYRWPLa4++l9MoMwVxiOupoeDQbV/6KKy+WH6
ffVF60CkEcsKOnnUolTPqzAyp4JxYZlZX8e0K9ow6UeUNYygtB463Iu0Xd6LKT7S0JR7PwEN24CR
x93KUlh2bZi7Tt3Xou2ncovW13gH3l9Wuy5TTbyFNlmPLyad22+dgmmw7kA0f2seBqjHqrUTYyXa
yv/tp0ht7ItCqj9FNBFyoa0zJogallXsKiSFx53rafUhrxxoDF1h2rsW/7jmBoAmN9dehCHA4nLH
8OSxdr2WlKClDNy6uTMFB23R7N8NjWfcZnVQYbLU22q6ck+f9wOXWXksAt6nIWhBnyN5PdoQTdwF
wcEbiuFvDcVk52K89DobdvSoa9BMQmVhPhqOSRlcCSDvBNvT3YUSEI1hAhrtZ8zNTrd64E04PhWu
fxiKKAL76zAUaldoHJS/vKQS8QvZfO7Rkg6Mt9jrnPSlJYlyfzn+gAdfSjNTrVzNNN4ofrsOw2LD
mx6sIfaUsTdENokXsmLEfkPUoRUersBQ2jeWdabl6URFfI+NrZ6uwVN95nZnqYZtajdZ8C02kuDB
j2arXXUN21LivUF3R6PbX93DnahQnBxl82s0xgrU58qhW177bFkYdGEeH6ISicj5ssxIXJpurTuH
scdBgOQOaCy4N5ym34zF3LRby2vUzikEXiGJoxWvtsburkIoEs1c08VtRfC3kYmb7vUkSdOwRBxB
+xHIBpRAFDhFbT3yRXNt1I2OhkGBc1L/ZZR+02mbChydW6Q0GRANjSInYDq+sJudLRcfzWgYA/en
U2Dd9NVoRr+68zMsJNdeK1q+oONPYM6jSO1baWll8xV+Ymk9ZjCX1LFDjQpvgmSc69VgpJOzgVlS
pbik16axNnt/LneyXMSTQE1ZVttT3pMsyJzvAy8TX8rSa6I+HN0JkSUf9/foeyV0sWjnTc2AhIGf
2eLVjSxS/ZZmoPbSNfZ8sLoSH7aQcx3c4AvKj8X2CtOzEDVv+U+aZj7IVp1q8bfPv+PlvcR8GDkq
Eom0TC4jeVnIRb9GJMemSu3+T6AG8ydMaF/tUD2Ia6b+EHVjg0XYToUBefyKzi9MDvI34Qxk9iV4
WgLbbw4HDmK8z7LUmHZzXDnj2hbMwgBnBem3SauH9N6J/cq76RtbXjPbWPK50/1oIyRE4wfAgD/P
B6MhJlej1on06CcoND3PFrjqi97HsHJCAryjrhnyWJd3ICgRQ/lw5aFyM7B4GhjSXIdm3PfGIa/b
tEBMSPpvMApiDEhblGZ/G2gzJmFnRPMGWtiEDTKTGsNGeYSOdY9vVixDGU2tiXO4yowH6eFe9CRk
Z73EkGOXLnpBx/9nlTrK+xonGdeKow+NxQ02J+q1bnMv+d0kyHiWS6YfbAKmp4NV0AluOj+ex69B
UxgpPXlRbOuExOsKt+iDuMxvYgjIRV8J984lBf0XSgKxyc/9IpgOrhb57R6Bx/7R0myrvyNamfrB
lgpGTaD6tL0TnT6n16Y4lzTj9KND9KNVQvdo4RWea1UOoJzMeCvj0Lt6G99lnR7fSbvv1MrIIz3Z
TLiQFQdIVfM1w4/LJ5NsLJ0LJJ1ADM/LC2sYwMRbKY5o/0Miy6VcyWyaXkRrtuYqD7xxrQGiPH5+
Wi9AvPcGtUdZA5eMjXduMtE5urS6PvIPRlwoCW3Fj634JkINBU0Zayir176BprwarKHOVnQiNYe7
RNOMbaF3pt+u835qh0MziXHnM4NnY8YeC/VU1mVu3rJvhwILQ3Sv4+3nv/yD9WKUCqrpwtunGlm2
0r+2im5kvkhSpR3yMfWNHdiqXoTezKjUl8qBW926jvpm9Mts5ecPXvbg6RaBZ4qUFNTdd1T3bI8W
w9L57OfkCJJZD2tGHvsbG61fd8ewxHzTZaPx/fMnXp4KOAy0tAipOiWHcRYX4lH1TSJStgaSMPaW
hw32WpE4Ro/kkH764OuRUYdt1ya/eoac2qfPn//BG6NijnE2Oi60z87VYqk0PAGzMjg0OEbvx2h2
Cdxepj/1huncmXk0q2uVr32xyAgLcjE6C9ZKP/nslW0/wEZIx6lTDYZHixIzJ/WUqgIJM02vZPOa
x13arrJRplBsADe6FY6bif841LhVbslZJ5lRBkGy+1qoCZ6EqU+Fe6319cFl50CohLxN340JDues
uaprg1cHroyPTRCBIYaTprL5N8zX/l6bqKMxAU9nyHOl5YVZntQPiDkEC5mpi4yHpKy7Mt7CftG6
o9vRlwlds0i0+6DM3XQlp8pvb7TRcn5pkaFhgt3zEcpt7BUqvsIKuzxNiIxAeGfemgAETHZ6msq+
qedWy5JjNRrGXqAECrFXTxPtJk1yo2tDDe5vvrhPl/U1bO59UOD0REGqQ1Z68RrxwQzOPnZSJdI3
tNQ7DEKMr45ftiRhjVuaMvTqISZ+zB0uknbbRdEinoOOycrSYTeFtKJQ3VNiQpdigh4mSYEQ9n6b
bYztXgTkjPkbrOp+2rRaGlQ/mmaybhw3U7B5uyFZatoupkO7CXyodqtxLspsXUEoajftgNj1sTGK
vvwtG61O5UOCAXcrN4mmRBmHEzaFWrAalFt6x9HyaudZwX6+BXCo7W1bAMKEJu5qWIkzX9eGsCTK
N85pT17jBJgZx9mo/RwsPR7zLdaWFvHr83P7wUd1IAobHlNUTDWdEzQy+FJL/RkffRKYYo04PXWN
n8y6AQxrD7u5df11RvMs++8PXoY0aPYu7WA+6eluAuWkkIrhnTMJ22cUIHCopcL6VQs0CUheFOII
5nYNqP6gskIcn8qKIXAIyhTup8/1koIcXEXzwWcIx/NWUNhcuZ3Aq3M8DX31Vx9rEYVYiRrBPrL9
+U52ZdltonawtdDtbThBQyr8gxCTv1FkWt7SVDKi7RzAK1zNelDAWtPBVb9HWUYPt22Lqb0j7Tb8
m4jSdzokwSTcg5oc1b3lE9zfe82jbfllbuzsTY1YIePnNMTuyokghA2b3oeP6a5bO4tKtaapeI37
8n49nB6vhZ5DUsntAThont2UnVlonlXqwcExKmHc4q7kybXVZeX0pSmr8htHhdu5EHHwTFVT/YCr
p/wRQScxtx78Vicpd2UptD8j6ofXpr8/+HWcewvHCfgqC4py3sZSUnOSyM+PY97PEdqVoh6SW9tI
qZCCOfO9XWxU7d2QoNL8YtYjHrMhrP20gTlg9MlzUNBFXdObTO03hWlves3J5vIU0X0ky9BRLeEG
Pk80ukVXc7SK+qicQex1X0TNWkrKHNSEOjbKDvESxBrsoRelvNIruLx5l2KYGY7FJBOVn7OwPEzd
nClomBDCW/8fRkEGKOQyvZEZYpOh4dapvf08ZlyMqcNXQxYezJDnwvs9B3NMj2kWEZnF0RldQR6c
R6l7E0SDv5Np+WRg8fdPRts7hPgxPbtyQKyiGYLqSQf0qa80fy96rdz8wFk0ahg0oAQ727me8OoW
c3I6lu6sD6vMN5kmkqZWfI9jCCmrpkuARZCVyFF1SyuvfBOVYWv9lZ9xQYBZvjztK9JkdOwuW61Z
PPq1mbfdUcxKm9KVqWpdrckSfWTdJ2c07EeHzvhDD71CW8H2dPKnfm4UEzZpMWmzBl9g9BMI0Pr/
cXZmu3EbXbu+IgKcyTol2aNakm2pW5ZPCNtxOM9Dkbz6/dD7P4hahhr+ggAxgiDVJKtWreEdusR9
aio5mra3uGGvnLtcMcPPBEMlPnRLvtT7FY8Wf8ISvbFvJc3vXqjDdYCxx6pAQCJ5PZ6iKWR3fR/q
J5WR97cQuOtmGSpl8JTF6b4ySGsPbccICk7zPk368MvHm8t+t5+5igCfg4RhSEm1cRWgc+5shKOS
7hSVbpZ+Sw0jLr/Y8egCGE2FfjSdOakAfnFrAApgzhaMdZ7ICypQ2TaxFRgE3Jxak/l40YUlUCQa
eD43i/Maak5RPmH9Un5Rk5nrLs+XkEcc8atuKrPOg6ou3DNWDhXKNdrMpZcaZujsEKfNU+w60ekx
c8YnpimPVpUlhq/E4WQYvpqSnfRBDwut2IdDWLjbRepW9M2G2jUGJs7Y1iartIpxZxhTZC96B3UI
f9CheIis3MChvRLmt1BiWHnsJ93uvij5hMR5Vtq9p8ctdsfAIPRk31tt0sKcA9R3GDidjadJs++9
Wo0SscEdReoHm5F8uI8njZGXletklUzmHfSaerEs3zEntACCoURSR7WHrpNu+7mduUXmgTrOlRcb
hB1YzNhoQft8/HnfRUokCNcakqwdaWRQD2+vX8TsbAtqS3RS7FIbfsTW6ProH0o4cOCWAzFgzR6h
+G/c6Oa+n7qyMBccrXqHooxQ+XbhPq6ZSbh2dMJ/Xjp+ZSnxvrOl3vwLoDrpjkmj1c6+BV1W+TMB
9YclS/sVO7+sxQNmysT8qiaqijgAjXgGe55MqnIAhQcs+Uiy0EvUlPKy/Bpzkd5iSb8fdDoIhzHe
Al+Hyde7GkKfssUo9DI9CYU2zE5LZyfAJ8l8cIw2PDE0AaOKAEhIGzKX+a6glRP7ZqoZHv1MB2A7
sNIbfZj3twC/aeXuqkz7wKteC1dE1JV9mxfFiT2P3Tqi+SbeBFrVOqcuihLFh2BBtgIJwNh2UdP+
KJ1QvALRh6SvGJUcLh9vrd+wjTdJDJGLQggolg2aAETP2088AZggMVDESR+Bzf6a13HQZ3aFbLaM
h8oqgM5Xr4CnLEZTxYNaG+WGP5cQc1q/tGSlNcDfRWWktMiMRD/jYquIA/7itMH8WrcTLfM//s3v
gx2mEqtTBiM6kuHrd1gZTmz0KW8Maoxyho9kHbkvJPlwa/c70zX6G4jsd30CyNG/XaXphzDbuPbp
ZVyu18ogrZMzmeVxyCrnyc37ufV0tBafUN6YMg9JPeWxHGPnxjjytwrnmw8EAxcZuXVEDvaGm/Lt
B0L+CAzaIowTu8Yts4PSafWlN1U0bH1sJuAa9I4RWwzT6jkp9I2VdKkVetPcwktxUm10PQAS1uCR
cKgIUQLo/xH37lzd17nM2s+mmnbzrtLnXPMYzpW63wLu+SybcWJWAPLNiH1XEcOSYXORJfOTqiqm
+zPT2uyXmZUJpDM9GXFILow59nUYWM9JPTuTN8+J5WzQ5BnSAL5QL+5KFcUlmIZjh5uTZ0aM+PzK
1BsrDQgzihbMKjqyr/pQtSeZxk0kvRwypjH4Ecj3z5Oh5e6NvXQdWulD89da1pAFIol4lQja1pRh
w1y0x9DKrL0itPifiub/PtFnZVPrCN4WY/zy8f79w5pA1tCspRNLdHon+5jFlQw7RR5RfFT3yVSP
fqjqpY9tktxrXPReYjjjjX20Psh/txFH/DdaViPdogd8rYdRpzVIULcZ9iXj3WfLCZ3Mixmm9F6n
MuG48Vqvj+jv1Qgp6/kE6n99Yzm9UABpq8O+hnZNT6tMVKgknVMHszbFfHUxGrdwJO9eK0+4NjuY
2WN0ijjG24MS6aNsGkDt+yEX1gsOOrgC1W6UlQ/mlPaQwZQ2fy56spcbVfmfXi13DAXgOmVAz/3t
wpgFCVSvtGFf9V0bONKqlq2bdUnngRJwbmGfaRpdf0qCEMmexoxzlT667mgP+CpLuy2XYytF+mBP
UOcDRZa67RUidnUv6UvjiFWJlfpmU+fTJ7if0b/dYIDqKNOsdM4tddlzqTfdL7sS8mxMsPX2Sqrb
KAHaXZmchINs7GtVyHzahgyLw1NhRDR7Rj3MTkYbF9Elbsz415SsZBSntOXFABM3wqzU2/28OO7g
8emVf+M6nLT7pjPCeMZdJK2bR/KM4VS6SruUXrfAMQy6bhi65zmBlrWFfVpbUF3yRdV3lN6mhiWn
ahXfsUPToEbDGPiGRcrcPYDHQM6l7edR90mQjE/DVI7VueqtiLbarA1Qgwqjs9S9aZTVrxjDzEct
XoZv5aTZ9MHYMGcm8wndriWZ/u2lVitfCqvNGhIUo9E3oq5GMHYmZANcxCwTZ2NHbqvQipzt4kI3
1Y3YDY8CxiKNKhBFiACMYsyfKwYR6WOr9arcG4PVPkjbUqtN4wyxtZfW0sc7t4qn0E/byVE2Sdtk
xX2bZ+HBtEYEJkVqN8Pn2W4mBO8rUcWxl091to2WrosCmHp1CoAPnG6QqIU8yz4sykcz0aAVVuUS
0UhxR/tuNq0m9K1hsA6WAJvO2L+rem+upvGuJ9cYvQrHgW8lNYED7KmZsiDVRDUEEUnTK9mzqXqp
7LvZs5x4+jEoZB9eYpvylys11XoYM4OeU5/r+heB82T0UHKHzPd1i8yaV6HGhUDMMqmtV8y9cYfw
4kKTTHXRb0kAb3+zkQD4LOMFtCt3xAwHBbG22B8qtB2Ayxhi66CzYO40HEHSQOaMafeT22VbpR1H
04vYaToyGHgsbxsDbuUeSWfQIFMuh8jTaAT/M85R81NVayvdQH7V8k+mA3b8RHloajtltBrtXoSN
0fjNYLuXZbCW+iBGOzmBcpQDcP7c0E4Z6jo/nSmGGLrAUI0BSo51x16jUfYEIqwefw3NFNV3aCJD
TYfCW3xLlsmN/i3tMM4+W5C9JyovO8vAXwonDCBx2uHeiJqaWmbIypcGvGS4k3RpQn+Go/dpMBir
b0wDKAWeInCYNmm02IVXcAYwGDGbrgtA/1awhSt3NA9gtCBSRtqgal84uIrxhNrJ7CC3x7jezwFc
/IztTOZBNK6QD6ZGpu4tQ9735ykt9RdEpsrpUydTGP5VrmrPSTwMkR9qrmIHs0Nk+Yr3iuw0D4ST
LY56tJj/kHuzH9zCVFvfyZbi87Ik9rlADiILVsXBsyr7KTvrY65C4DSdqfPyCPDPoYoSY97CY8xb
xXfNSmoaO2BMxwBykii/E2S776K3l2/QVdV/1KSgsT/Gg2i+9V3WVp7adu5OrFTTIDNCsAuhJkP0
KwxylGACvpV59jLyH5qij1oQ8pGZMKHt1C95hmOF10+9dZJqoZFiT4PVBB3M3PKuaScDp3QAgYG7
dAagHAcRC59IPDxOXVMuj43aLsWr0rXKhMKHykFLrREIMOehrU8LjO5hozZOaPnqZNuHToeffhRK
YQ+eMRXyO32hGtiwIqhOQX2IO20wp3azwFyxtmFZW3TpNHRmQU0s4dcuYSzpNzq6EJ7Wi+rraM51
44+JbL/OoubQhojzvhhJJF7TYTTNe0ePRMDEzBqOShuGO4Zaykof6oZij9cUel9eTjvuWC86ThCo
J6VYRtdKraObB1vDH7W+Tr9ocTmbx4qMIcZELRwOjUUv43OdqH2tezTogGc5kZvcCxPbzyN8b/2o
LBmj7BJdEHuD5N54ETmWecHQFZQOYadJhYhcGa9A8xtkBUTaFTvmYqkTuLMVq348AaaDOdQpIQOA
VsvVzBNjWT2JguvtxUxyvfxUD53THVu31WafZlpdPDbEHQWjhTr6FXYWGvk+cRtVh77QzCkwZM+8
AZoZMgdQsBr3q4h08dIoK4OWqVXhUMfTzQlmdht9jQgSyQHZA1cynDGNKVjbExUaMAOaUI8z/Z3q
AeP6Ud4BfYJx7herilvqVUnZ9a8QkuvkgIpGd8pdkWUnxr7TsVDjXP0yislk6G6Wmpc0ujIEs91D
dlvUsTkYGkPIoEEjrTjU49inviwNKVDgD+2nCXOQs8lo1Ny31ezEL2GlpvJT1LXqKwGk+tEbsXK/
JImRH2NY9u1XWsJCblD2IBgpv9nGbk2H/Nk2Qq05Dmh/7homyclGBXSofYeArtD/0JuK1lGoHpSh
0EZo6djHtsj6If3B7BdJJfBwTrLUOzBES81JnsysPy36HDkPS1/K9hcu0M6vOK+qautOtdnv1aXv
/5m7KM9oAdXM3zjkqdJi+aWMVdCbC39GPQQACt2x9sfQJ+jj2m5u/hKAS0NEA6ZYQ3EMMGEw2ZGl
/axjWytPYhH4anoalI78JWzYpwdz0bX4XzpIuullU1i+TLlVuvsoWdrId/Ni3OMFZroHeMnWJQda
jBlKMavafFdqXXznWPNkbdqyVYz9rDiN6Utg4vkdPRf5Hd1S2heppajKXdzYeXRnDg6SwiJKTOdE
2aLuErgM+bYCfKee1UkVSHhQE2JfUKnFllS1Kn9ExIkIJGljMkt34Cj5U9kb9g6WA6av6+e0/akD
fcOwuVd2lTlZjldmelM8EKHwY1CjCH/IsS/HQ4H5NOKaVdz1dlBrilrvItMtLoqRVuE/FKpmuC1K
gwsfk590q0UQKQM9KfEIdZZpTrfkiGC+I5j0qTdqUT3fl3OVCF+RUTtsNIQbhsDue+tlEnKOfBqF
duWBtXTSjaxE/qNBQ1rb5mLs9V2f5M7WNeORNMatQjI00YjdZCgCvOPsdD+cFJoAYgmROvzrVE6s
HaoeD889Q9CoP44AbVKAIIum955dLOk9ll+5dYB0mQR5uFI+lGUyWnofpT3TtHM6i0K3NtDjttu5
oFGZ2cAJB8VJvlEq5uS6sZweM4innW9BiBmCpHRH9wH8RRc/IrySDk/zqJSoT4uFlA7KgdgpfeeU
ZYBEx4zNUYNeszV5tUAZG1OkSHM+hX2b1fc06h35JU/79FJnwMv2k2gRjCLD0JtAGvX8ValGeute
bWPW7Y8Mtuu90qmjE7RJbikbBjaNXwFrr4OxtKaRAh78GjqBZQ/mPG9iRf5E/oO6l9GaYW7Y3Lmz
c/ViPiyDXnaUiEZhf8syM2s3YZPKjEjFiDKYdKez9w3Q6LsIMlHkN9Lo7hPD7uwHpx6SUNCOa6z6
rqLcxBZTqQTaFORllNZKqi3bJTeNxVMl+gn3tdXW7YjtsNKkfkVyXJzAqFcpezZX7IMzWMOacc9K
+bmJ2Z4kj2ajOEHjJg2RmanN7ClK2z3j12xlgVa5JaJKzEesjTGVw6O9pMr8Uy5KxQS6SOWhUbPW
AB2IcAviL+DfOx8zklD/VAvZfV7UaMgwJEY5hV5rJ+iEegmUMvW0FFr8zWbM1R7CQczErbCs9C+A
2lFcAadN7ikIXUCEgUTFuEfQpwVhUTW6fchRVje23KhDEbipyIugh1YdBWUk870dwlq+j9XR+qEz
2kQdpRdOvFNAI+8TQ+DOkLZZhlAKbVP1JBepGD5YSUQ76d9oxbZIyNd8HCTCZ5ZGLKhv5qWiXdra
cscmaqxtjLWD6oedMLLHOe8gbUEdL2CR1XHDHGQaxQNoLNIlM45L7VIsucoOgeCfHeOwnePzlA0d
03TVqvd2lCfqBk0ECjwNsUTTrzKU+AOrqlQZe5WjA3L2rAZUJ5GsEaU/ItFRkIr0mfzhKiQkXt67
1rSJcBeCA6FFVu2hZtLNB/IRHUNTt9E+LQ2IDM+2FSfED6/oUROmfyDYCl2pb9DzsnwrAz50XwoU
sza85dw9xCq8Nq+vF/sZNxSyzwqj2QiuR9GhVtbb1kkb+snAILmYEoIVpE6Zu0v8bI5duBVk+REY
PCnaixPqY3oET588g/Z05k0+a7MJVw6lEsvT6yGtNlNSYg08tkOb7zsYdpZHluG4TGg1FGyQaAv7
yesQhIv9cMp62y8S23oNlxmL5lBfFHfTDD2ZszWXTETxaV16iyJSSTQ/zogRFa0ZK89OUwK++l6x
dQCrOuTdPfRnFzKpay/kuUBbewaK8aTy3Qq0acexDb/a7jDlng3wNVhyqkKPnqzT+LWcSucYxXSp
Ntk0jt/mwQTmPhr61G3IQELePu03+xJ3MAkRYZEjlnwNem6KMaG9qzED+dUSQbLQ4xrp2599VqWv
TaGa06XIq+EBhWSbXq1MDCQKRTPfOx2dqZ1EHO9bbCzjfFQL10VxSamy/nMXtv2xMHFbC2JZGHKf
9brOKBAd3gBp9CY5FpUTVVhbZUjz7MYFKi2uAXPFRWYkQ24zPKkRzvBy4AC/hFFO4cEY+JYTF1ex
EZMFQa0cDAVRntpImib2gMhMFSJgUEc9vauHDA2eiZkoHXx1y4gwX46lM0791lmqegooYizpm3lT
neeiGUxo1TTd8dZtMiKnai3mC3JXOTSNEVjIRktgtgUNvWl/UAGzvVQZP3pbYLBgP+m6VLpzo0A+
RkWoQMwvWhCLBduQuI5nJiDtfR3Dw+Vb2NnT9MClK/uASF1YhxFkGZWupa6omkxBGmVCqwhMtLvk
2RFhgilDbo+oFfkg9+xhlzGX6rw0NREuWhD/RKCsKbKifJDIFEqSQhsReAobFe5zBAPpfsja7nOk
jF26s4HtoLfGbXSUdl4j8ZMXM4cU0G+zWzQabNu4KNX6PuOwfG8TAgM6N8DMt2kDjif1+ibJkk1o
gOV4EHbTOxcuVs05R4lGeu9FedN+10KrSz81k5i0k9u1hHygrs1yPw05jvRyngt1A1pc/CCScm+V
6N7WXkPvgKKsmRUTfbZGWzb5oDTJFlcu9QWtWlP12wETIkow2A+eOcvolx2lvUrdZiuIo4NJwCf6
xqTlXQcSACKiEivHfcVKX9P0W26+hDw6ORQmHj5TZqcbUfT6FlnqH23NnP3jnu5vkdQ3/VXWWw2R
GO5weBBDedsEHAohB1Eu9r6Fc8ilPTRzNAy+WSYFbzTVTOk7w2Ivj3Yy18c2U2r7lCP7UH9qihbA
S7No0TcmMHoStIWiIHXZG/CGUsFcIdDt1Hp1qYq+00NKsdKduY4DW1bpc4l/ULYhlAixT9xS/yxn
AoWn9rb5C6vUkdQprunGla2w5V4keRGfBX0fK96WfTjT5qJPZ4Y/E2SvtO9xKyCTAPyr+kX6jTr0
+U/KYmcu6JfRmwoK7o84yBHpyOG/JmFP86QYfuphoyd3qoLV9BZBFid6yYCeDAe06OugQXsrOiBp
Nja+Yc74ftH90/STZBq7weEHTn/bGKPto542Vg2EF4MaxEIu3zyWMz0DuEFE0GcnFdktQ7Dr0Y4L
tZamscCgHFY7A9a3n80yCvxQTNM5lBAWAsjT8896juKd3TXFfU3bb/ZqkOL7DJTur4+3zLu2MUvT
vIUys1pXg7l9u/RCO75LrNw+KDzYsUdYbpOguPjkVM348++XYnOi9g0K0MbR/u1SutGqZiYim0Zg
Li7EF0bYoBCA7A2lff54rWvgERKWaIqvwvT8Y5WMvnougrDVLU08PyE70ZRcg5waTyTJmHvQ5jrp
jUkEVKALc0RBKzJgxZfCyv81R7gnhqF2892MEMplSDV9/jvcz+/f9pvCzouAK3St0d9kRApjENMT
l3x3B6BAfNE7i+FEU9bFweoMtK4+fh1Xcej/r7gKBQFAVW0+99tXX5qiG0tlmJ7yJCyElw0xqjVk
dEwM6RskHtzafPqf1mSgxZB0xVRfx6KMMDICr3pK6Pp8cbAq/pr1tXzR5iwNNDQ4//34Ga8O0e9n
hJTC93YAFZvXuvVgyd2e7zg9mchKRl3ZVX5io6yr147SBMJAuzENRfeJ9Le+Mdb609IrdRhEM7gq
IFZvX689FYnLJTk/lXXW7QdXsQKALNbP1QB+mw2WeVChB56L0uxv7POr4/v7oSkbkCCjC80k/2rq
Yxda6LodK2vFkn02ZQ1wrp3pJuFJ9ZeUmXUtC5AavWzAaiuP8+1TRjXe5YU5L0/ZoHVftQnWbugo
/RCYRBH972Z3/7cY1xiNVgaU6vWDCWPMVE3MTxn3Bsx6EgHtUBTDABJeHeJ7BiTC3H+8g/5wStip
9mpnChobjv/bB5Q9mIGJbPuJ4PGTSCxXRpYpFHTmW1MPRN/V/Y0E4Wpc+PsxQf/xgMjMQwu5ioku
Nx0QwWV+6pU88ZF4TX2BuhK5SuGcgeVFe+bS1t8F4neLrqO9/5ArNAp0I0lb3m3St0+1XiGgnBmX
fJ5//OUL/T2IxF/TBV33fiZpIfqKhIYzPQN8otQQsaR8DDOBqHJSMfiHbGwZ4Y2vaF5xyuH+g4ZG
IIRRGi5mRIO3j9cBdtdyx6nPKcOJ2uuXwUk2qLGSJuN/WXyqGoiqhwiJ3X0T0+zdukujqYdS11EU
jmKja46L9uLYdfsSxYvzyUS7cqtr9XJCCRhUouXnDnR1ACdOPOAuYs/qbm6MTKF2sZTVtTQRKQTm
MYyfSGqmfR+CofHtuCttL6rTCCgDDPxPRhTT5K2isL2MZES5x6Ujv6YiNsJ/KNui5TvKp/U/1Ti7
p0kfDdDo4BG6XVPrbnbjpV1DgtaXRpdAXZElRFAYD29fmgnIjDzMrs/4C2SkTwAewNn08xTutHYc
CgapFi3jlErtB+MLGn25BRInziwKc3T/jFso8+vDuJLzVnk2jTY2chjXP0it67hDELE/a6UUJolC
hZBGWCoAfYqFEUvRtbfoYddYLV4CkCjkjbiWV2CqdRV0IlqNjayq8SxBuEkvodQY/HQ085ICecHR
AsnH8R8U4UGANG6n3kdCIl2y1KM57CdtqVp/dgrGCjeu0usov/4uMGRA/Q1CPb61bz/OVMuezrms
z04/FvfRMoR78HnRsl5oFFV/d2hZDFNaMKTULVglXA/2qZLsLqypR00rNn6E4eD+NCMIyAFN4TUr
d1xZ3Nh911GQJVchDJIhgx4IAfjt83XIpKH01AxnpWD41WLregFtr+Lyk8ufQPSz6i63x0resJxY
4/l/qiWwL0hcEvFZ3QZ6c52HFSS+TBhM5RllbTDeem87j8bgdq9YO04mfRpTJ1yVqA2lsKtvfdTf
+kFvl2djr7g3QZXNibuKU22YVHy+0XlW85aGrzW5+fS6pNFsBVaL2MS5M0R5hx6BxZarwjOZpGLt
5znOVF83++x7ERmJ2EmTKLtjgNU9uXOar0ioTusQlh1B8/T4sJQB7WU9xYwAG1t/6Qa33SPnPynS
M3vRSYw9yPgRXA/rblAYjWhyCKbacd2tM6ji7M6Jmu6WsMS8BiPRdKOYY5ztAKC5EvTOAIVbRqEe
7ujRK/39NMVCPtJHFb8mwGL1L5nOs4kKQObUn61uNll3bOcemXa1yqL23g6BWv/zl5uY/Ys0po2X
CGpJ7jXvIFEHp3EXOA9aGZf90aF6em6nsrir9aTGPaZdSSMfL/luE1NuCyoOgLCAqrju3m5iRqRV
FSa0gybwasx309h87OcyZ8oT2ZQ6Wkgv+IsG3yHc/g8rc1ZX3RrwFu7VyoMVgpMPx/LMrSc5KfRl
1F4fHp1SUx/KdK5Weivl+Mer/s4t/7t/QQGbyGgAngcYDKf/Klo6WcdFzO23NoE1e9t2GoCnBerB
sRm72dkCiJWj7zYLpu1I2Ny5Nb09fxCYMB3hF8HkF25F9wgN/P57wTzub5Mri7Vw++SEr0qp/Nq3
XySMU7Uypko5D5iImB4Qgvp7OiRttQlnc/o+Id39hN+p+5fO1NDiWRffPVI6qKvcYW/XjduRcf1U
RhfFCmsQCGjiIqfhwnCMq82Nj3DFKv+/tQR8VWBIIPevQucsNSarmqKcW1Rv7/qur7+PoVpslETX
gPQ2ibEp4FyjtJqPiARSG9iH3nI6cSNfv46l6zPTP6AOgXzAnX31zBDW1wbCFJ7ncXKN/ZLmy9cc
ph/TIymZsa7wB7+MhkU/FQlX5a3N+P49EMwRaqOWBAJHrff2nU9L1TSjNqUQAuPOn4q1LLFiJN7T
7NGezXGjF8PkAc21/qUYLun6zfLGMXz/CtafQCjX2WxwWK9+wmA0KNWKIruYmVVj2C3lAyIs0C9a
g6s6GxUGxjpOCwGa7uP+xj5Y3++bw6gB/jN58dhorNPCq8skAUcg+7zPLk2Uqzu1k+qpyodwG095
+6nGyemQ0obfTsRNf7T6ZDMwSt2oedb67Kryxm64TlhIHWC7c6dTKoJrva6ksngOXSBx2SUaMT5Q
tMrZMUzG+hOJgvPHT/6nt87eX/nEZIl0et5++M6hoRxqSX5BgaPcjrFVvHaOKT3FbrNdOWrLq2Gr
80bpV0fIj5e+jvjrU2IUwfUCS5igf7X00EiFwZzILu5i59uiFemTGg/NpgEvcFw60byECh3rjxdd
/6dXHxoNCfAGDk4TdA2Nt887ISSJZ52VX5xeYwSIMzQQT2Tvez/RzMb1R30tMMY+RyOF2z1/BoSC
IsfHP+IP33dtBDBGRHiXtsPVVlc0Y80GquLSx5p4zJl5PKJ7kwX9otwC8f7hJWMmikIQRjE88O9G
33+K1UJH7h2GR3lps7HeDYYaRn42gCnxiqyMoRctZG7ulN9q3f/pPXObriQ5g6hynZNmi81A0rWK
SxWG47ciRB9fM2MlkFlaH2K30e9qGlmvkVtr93k93vrMf3psWwOXgcAqgmzX3SzefqQ0OFNcTMi9
E6o5rUv5yr86rLJgVhBT1gaNivXTjUj6p+eGyrMaWjJLQILh7f7KRqjZA8StixZbxsnU6NhvnFbW
u6qxu3vEGtxXDYRNhOZNCM5LK58/3lrXdR+H6jd8mnsbzAB6dG/Xp8pMMw5QeXFmUCW+BBTIPLyb
fiEZIvJNtczN/xCtqDkwu4NU/FtV9O2SMm1dtPeW6oKCzY+oBIvmS/hlnxoGLbe0qf5wcliLdsga
pFdGxdu1OiGBcUoU5JSprc4LyUfrhaKvfHxNq8PHr/JdUU+nB8aWQ5igIUJFe5UAwbyrAEwZ6Uut
6PNAm7tN012CFMmmt8CGgxnLgXFFmvIwjWQtO5J56+i0rp2C8VDT/Ea9da14SJXB74F6KtB+xGTH
uvq2uhXPY9vHycuMswBAM5iS4S7hFNaeMGvwcDE12bQRWZ1wN00YVARtNPHLUQIR7ubjt/Nuo+uI
UKxJ06qpigDQVcdjVhOsiXUjImdN+58z8+RTLGsAi8y25mnXd2rT7UpAKJaP70GaHkqHyfz/8Bvo
TK+eW/ZKJHq7G4yZ8TQj1OQFut4SSM7EHi2C/HuWjd+lujhn/MvSwivDePGjJotv3CXvggyvYCW8
cndC5td+75//xNZK1rKy8jR6KRHj2BDuIR2CAm6Dse/Fq8YA9aSvYl0fP/S7NovFsrSSSVY0ejzv
6m4mS9nSpa1yiVpgutUMLh2LekrKXBfJmVGpw0CumVc4Qn8yGQDv+zmbvriRKh8lG/PGOOZPG8Gl
28PYgF8En/ztR5gojuAxMC00phEtr7gE0j7NaB1vDQTxPaOYnVMUZu2+mt0qIB4tN3bBuxSG97HO
SdaRlaDVcxVyNeg/Smov8UtmJ9EzGApxUURpnnJ4w2dbQeAugBGf/0SrXF4+/hbriXuTTbA0dDJa
XQ7lGO/u7bODnVwwt2EHaFNX7fvSxCEPAbX7qEnmozXivPjxen/YcQzcmJ/Rn6WfdS1Ea2B6MDJv
T17I5uTToOY9ZaGu+nZiqcGCd/onHJXUG9nKHx5S01clobVShaO8xuT/bPPMzTDzk3r6IgbHfkQi
hbDSaPbTrHaPLaYTN27QPz0jWisId/Ju11j/drl5lZPuaFG+pErkngzm0RhkzObgFfEofDsCj2no
ubgRXNeHuPqSnKa1f8Z51unjvl11lUsT4eRmLyVqBls8mcQWKLoKcyGj9/P3X1GgleCupguadZ2D
mkNHSAWzfRmdJPcmGudPNZxrFPBTB8STlVFgo0328aJ/OCV0Pl10ksg6KSquvuIS4zOqjgVih4Mi
ai/CGukFCSv8I3NrDOhkGqNfgryDbmg7N07oH25S8lyEy/BYNVe776sYUdZS1VPLDi9RJTNgERAe
WlgnrQ49GwUR8H82Xtm5tbpYkxvDOa0Kl5bwNDNt7XN54xi9+9hrt5IdTUL8u8y6+jkxOelcg7q+
2J2iHuwZNUMv6UbVxdVpBN3z8Zt/d37W1dhXFDvrvr6+KUO9mfpp7OLLEGXJr8UJu9hDrRFu/jzY
PxLEmm4Zdt9a8Wos1uKVi0asGl9chH024ViouybMMAJFysiL61k8/f0TgkxY1Wz4+520jFqkMATR
QL0kTf09UgaYIb2TPXeAh1iuTL7+/XLrnBH9K3yI33n0MaBOU1qf6UXtu+QLWLziWDhRu0XyUriI
tHVueiMVfL9hKFXh7nLBrYOea6mRxI4kLcE6vdgqCkWNGDUQYrixeSNCXLe+3rsASGNdGBavU7UM
hkpX1aFblPRHCzW9uCmxDpnOPjyiWdzjhNQW8xK4TmgcUDftbvkxvN82LLyONynMCRXXPFpt1jML
ZbjkEk/QAP25xoIxUMwk0xCgcLozJB/YVR9/y3dhaX1YcE0o5HNAgDG8jbsAyCu4XEN26fu+OocJ
1ASAm0I8OMrkPodLPv8TGm2hARWMs/FGHHifUdNxY3pscCppNoJ+eLt61Sdo9v0/0s5rN26ka9dX
RIA5nLKzJNsKtiTrhJBkmTlnXv1+SoMNqNmNJvz9wAzGgIGprsCqFd4Qa/EjwY33klZ2fJemgebv
pNQz3vIKsZE1pX71Frp6lbr1WIPbyupy4XecOV5kauhCiMAeUQGxMV9eWA9hjBReTPRIk2zqNlVk
xP5GjvuRhqFkLWSIJ/GamDPxqogg4bvOcQgVj2ntFFIM10DGj9HJhvpNYyUgXI1qucIDDgZGrjXF
S5b5QI4BzcePlzf9zEET/icEMuA91JP6Fh6Xkx1P1LcitW3VO9gowS726VOtxq73t/KEseG/Rqmi
tsobBByAD4s/HS+xQodlkDQjfpzKtqrXCL9STDftIn+Q4AftYTQ673AdmnYXtRomn2HtBQsycudm
zYMPvoWpo5o0e3USpDRwl5SSx9Ijb3ULxUq+5Zmc/8T+utS3kPvy7eV1FkHLUVDDpJE9QCNQRq+b
FOV40vDsiN0qL3lM9SiqN1HWqeMesG36P+ynzU0ss7pYfnxCCr6cX8AlRl7bQ/pY6XX7s0knBQN6
rMdkKY73k4rl1eV5ic2azYtOM0kQbQLi/fkNiV5MZ1QqdJlMtbPBNRobzhd4xFVSadZ3zKlhm2lE
4P/LqDoNIlsYxM5FHFoo9vageOljbSoQE2s9qr/HKOz3DAtNm9g8+kGnd6k9dZrvIfrMp0qGi3M8
m6ke72KpDIbfe1H6iMXH4L/GHno9OyyTW20FZ8F/IFqu9LVM5NK+ya3eY6IaQ4SC+tkB3sR7ZNog
qhYt5X1nLi1dqG6Ktj/p3zztMnMYBqnDcihaGQSbAvoKhjhwWa9HLauG1eXFPzMahtpCoYmauM0m
HC9CroMsaQtOLpSptrwD6WxZqBH0VvzHgDIWLjxL54ajvkEhD8FZVn02HC3IKpcrAIxm03TQldHZ
NRF4MOq/kmWYvy/P7cxnCnSJbxTYlI7Irbixv3w+fR0bg9F2ObVSM3WAZiixflDCAenhywOdnRWW
CBQsTBQd5oZLiAPkEbdf/og8Y/FbcSDShFoNKiFXuoVX5sy7Dl1fyBySbDi8asdzqvusHYXAwaNp
T223wr20u4aEpOyTKaE+wSf0s0fWZ5tMWntzeZZn7lneUjqHJOfIgcx1vDI1xelLG7NHuUxN2dUx
B9xIMWJWNZTJh7aJpoWzeeY64kJHzlH0K4HNih/0Zf+GEY8zLaEoacm+eg9EN1nXZJp7HwrBt8Ar
cNKh/wd09t/niZkkdxElDK7CWfFBafAqH7Wy4BYcyxUqNuGm0OIceaQ6dLF0XsqaTtaV/bRQF6Jd
g3klsz2eZjLCjylRmHnUacVfY/YL+Qd3jcKCSQr1sYaLuNSfPTmwDMntQqzwnxzI7NVGoya0fbNU
HzEFgPOY4EwYB2hAu+lQF0uFh9NoUEBakLimskw1m5h0NkGtybEKU9THSBnrBysr+1u7hym1TVMg
X6s+Loxy3ykKfMxESm4Us7QOoDP6fz1Oog/MXUCVjxCJHsrxz9Bo80LIV7THjux0D8FxeDIkEz9b
u8sOdm3s8P6JFj2ORPRx9KaKUQnHDNrPGrXu2SuTJX1OC0pXHwe7TZ6ioIt2KDVYtyhYq3B5hqF8
kwcNqz25mZ6yoorwZbXMb6grGytvKmHDj1UwfPzjEedHUXiiBSrc6igeHC9FHse1LLeG9ihlSfjW
1WHirc2wd1QYrp6f7hGEA2xzeczTM8eYBpk6YRMf1vzmaihIRPlgao9FZltoJubp9xI+P4ylQN1c
Hurk4hfTs2CvUQSCQjC/qaDCTeIF1R+7ASW7FYIeWbKueinaXR7n5IJiHIqzMlciEdqJUqZvt7IO
lcV4lGH03wCj0F/8DnfR2lfqP4YRxInbatrSE3B6X0ChoZOPLyzVWRq9x5tnSuOQx/yix6aVY9Nt
DcxeiatR/nD12noeWgfxmMsTPbd3NPDRYAAyj5LibMiqKWnV+JX2mIWFfiP5FiYVSY+HDHbCdrMQ
D57uHl0hJkaYQOWXe+N4fnkDOiGNI+2xCjVV+m6hxaBtmqqWzffLszp5S8kMAcOwg7SjAJiKWX95
X+A+AlCaDOMxRA8Z8hV286rrxJ58H3CXbTNcdc11L+TxBsu2koVDenp4GJ17ETtrQiESqOPRqYwW
GfqyxmMRKsOulrBrq/qy3KNSU619SH+S65hjub0859PDczTqXDs8icswSVT09At57B4CNEUOeavr
P+1BNf5GMHEXPpFza8wZpRoAZJY7Z7bGFTz6XjFzk8bilGwSWw02lEtDF5nR+hvSF+Uq8hQqAE7Y
/g8zZa4UQPApR69wdt1HnV9MA6yyR182ko2V6FgTBtmElnbutPV9MPr9Evbs3OKK7h31SOJbFKGP
t7QbLNxiq8R8LJNY3yNv7230NoP2AITTBI8cm+Xb5e08d4hopAKQJopHtnf2rUgjkNB4SozHpjDt
p64a1HQLLgEOeuSr0HOVNMfNqKk7nzX/X4ZmWDInBQet2foOzKg00FF6hP2As2vmVbdBXNEhrSql
PkgBe+7DibD3l4cVn8XRewqhRJSUyB5QJ4UadrzGuFPYWdQE2FWUvrw35MEcgBXmHxjRFY2bJHBP
gWZba+QwfDS/zH89z5+sDwo9XL8mcnGz57ztGhmqq1Q8taGvIvlTN09KqOAWNEjeqsBb/ZdSjdo1
qnnBwsgnW83I9KiomBErCgjG8cS1fDBqS+rLJ4TyMzQAFH1T9l2+g8cZovJR+FdhmlQLj/aZ1QY3
BtTKZKPp48xWuywKO1TBtD8FCF0+Vblf3hhehFpsR+PbSUJlY2pBsamwtrrX+0Za+IZPQ0cQAqID
SrUWBB1g0uNJF5lvOLhKV08mGg8tmgKS82GCgp7waRsnfWcRLKWubxpSTeiC3/FeUprYPMQjvsWX
D564qY4PHl1pjUoXXQfIkHMZ4WKIdTYgrp9gqNXY+k6aq09j+BopvbHwAp5uNTGqSveb/J/6+Lwd
OSXIADS1Vz+pSWMgeIpCeWw61RprhOrQtMV3Yp9iQcfz8yaez080VCDjUQagD3C81H4VIcBV69VT
EgWFg2auoj6MvdUqm0xz0O3RMXhyC1UoSE1owBnAfGpR0AtCuP24KUU4Y5gJ3ReuWkg8k5T4oWtH
knWLAqfkbeO6668yVABlgFKtobgoynrxStaRnnU7hITQigKxZa2CPJ4eElxp7i5v4MntzFmyDZiN
0Enh4amzCQJEBf5q+c0TPg3WymlbPEQHumbThOyabBf/XgUXAwp+hGCKUP4X2/wlvgCg5VSe0TVP
aILoT0VNm5UnQMJLQ5auqIw2CFa1JWan0ZSlq8DWWlQsZP/+8rTPHCZmzLaKtgfJ1+wF7pCKyAe5
aJ8AhwU/+KW/W4RDd50+pBu5rdS916hL6LiTVx92Od1ecUsLB815Cj34EcHyoLdPCRYl4SrnQgct
YyBk0o6yftVbKV7YaoyeFaWn58vznUtAAgAURR8yLv5RgSPOLspBLWqqqV3yRB0++NXHcrq3h6q1
VmXmU9Usynrc5vhfIFGSBv3NoDjVS9AgkiRVaEwd2lppYSt2Uv6nH8LhR+R5ybZFLmRvIpvoasVt
kG9lSXX2EWzKXdgCsF94Wk9vXWagsXZkMFz0c5JRPMq4IiVh8mRgrPe7gXp3g296oOJpHHcbKVGS
tdLSQhmsBCH8SVMPl5fwzJcC34juEYUJ4PumiNC/HFynwSHQl/P0qbC14LZEvet7ICnlIVUbtHL8
wlqoLH3GYrO7B4geeTmVQRNmlViQLwO2SZy0HUo/T8AFqptateJ93mUdiooTNj9Spec/HMcPfpaq
laJ13o2ytMqg6d/FkIW/49lcP4xTNbToken+upis8pGexLSG8eCsE8Ns1iBApTu6w3Hr5nWCP8hg
TN6+0tT0QYOXt7JGPOBcZK77pzAt9Zs4DsinLi/r5w0znyaNTlYUlJ3FJXs8zUFykAct1PTJserc
dHVvtPp1YVZ55jZG3b+ACnMOThsj3EJHUvM3FVYMxWEQag3bMUIneJV2RfhWT4X07EyBXm2hA+qG
OxRUPgQkaAzdhM/sCmAS+kSWGpjfMBHIpIVSytzBS3xjKqBmqinkvQqR2PFMSqdpqxyJZIKfsKo2
uhohBlggsrFSqR3vR8vJxzXC0cZ3mjZR4LZ0ZQ7IpHo/fSMf7+pe7181mTbh2vScBHHNdDK3qiwl
K9RD/l5e9jlKghOFrxpBExU9pB7gJBz/2DBv8jhPB+0lKJoXvuZ4a3RRsNJIhNZwake3jyV9pbOq
wMyGZFUPvrOLitpcCKZmEQS/QwdM91kjNqG7z9srTShj1wz68beaxsGV0nToSpad9Dr2OEsu7NDs
1v8cC3oJAh8AU4ChzwKnUcPKykSb9necAWbyFA0ZqIBuCggY6XEiRnJx1Vwqds3ujc9BacOBF+N6
JwuapQTR5FvJZHbhS6Vq0n0dxc7vFi3l2vUCvV0XVTv8uby15wZExER0MJgj2K3jnbXTvA98RLpf
utoYn1RPreFQqTJiVMr43Dby2+XhPnu4Xz5gMUEo0TJyGBD0+JJnT0uRIGDWWpb/UoZ2YT7kKeLn
KwU8u3ydYG/qSrhJcj+rf2r0ra4rLQ0o31mNsisQw90AgYmjHYaqbbI1+ibC/DCrp4UlObPx1IUo
OIoqGyIhsy8TSdRRC73a/u1VerHGlc77Hg0N8qZF3L/rKaT1KojaZOG4nTnaNrQqwiqLf7ENP94I
qU54hkaTUcHSHdI8Vm8m1IyeZcLCJZjXLLhgE0QNSoBGSHh5K+ZjJcioI80UvchWGK3KOu92WLQh
uVJa/rUZ4K86Km2B01U9bC/v/+ksRXZPl5KSH7f4vDJVNAGmTW2QvExTbiHKhl70qq+zQHbjVA8W
boszh43R6MQKFIegs+mzNUUviV5PHb8g5iyrq6wpBxyp9Swtb1Eow0EqAezWr5tBl70V4nqt/3fo
4uFHoVeD5xqqJ/8lvrMtFEO6EsvWxLGjnzEA4qVKwMmyUIOk9w9nVBQilLnzVggZxWq8JnhDecxJ
VzkCY2tIQaO3gSjd/Ly8Bye7D+eaZBB1CSA88I9nl/kUpxWWSE7wlgq57c6Mk51NHwGZwnJwu1zS
flWoFGt1Vy0gGU/uGkgXMmcPXi5lZaQYjrcjyAZMBmidv0a8D6+ZmkzXXVcMd0VSDq+RSeJyeaLn
x4O+g3UNzaG5OXmTWRpSl7H66sFX24PMlJ46RAY3WdvGqMMpcrKQdZ4b0GETTZoU/Hde0LEw+ghD
b9BfR7mwX6duMG+zJE/X2Adla62DsHt5gvMGPIIvJoIqgqCHeQOOFbPbe1KwC28NVXq306o11yLp
DV1ZDcJDhdpndk2wlHRviTJahnQQvoX5fVjTOH7INJy0t12Z51ytKIFG3u3CT/vssh/d9CLzBhoA
JRLYFni4492uZdwImyHt3o00CVB6Vp0aUS/MauuQjtVA8Ond2E0T73zJTqYfgOUM2eVvPRx8IiNw
vhe+mq516DHWelCMtP/eFK2NPzRVlnpfoZWZHQbJDyo3yYZMvsLeCpT9VIc6RlujInfbXqBKnxsP
H7cV8C0NI8S2Cd41YoUAxQihkdt3SpjdY39Sm8FK0qVsjDZmoVVl6WaJHf2ybV8an52gsX5rRiMn
3xQ91H9DsIlw90XMud1EuD4GK/zkEnwvGkwvi8yyn6TCQdDB8Us/ZoxhJAdQCZXXTYGkb7Iy5B44
xtquk6RHsRpk2z2acu09QqDISkiZlz5QskfTXppMPVyPEdyStRQPxfWoNurPyakb5WVMJ6dy6USl
0Y+ui4Zr0/KJXifVxPIRzI6Z/qr1QZYPNhBwGN3YwiHlX6NFcuMUg2df6T4Js2v5UoWUPVT1xIVD
7TQH20CI76NOPVlZ1aVSDWtzUvP7CAFt3cULO05u7JG2ANvneL/wCqyzba0A93fxaNSfRruHToUO
SFzvvNGXbrw0HZxVCDmm+mmWYyBjn6eXRZxthBKmFeyBTAb2dkCS6XmSIll/J3WIsDdPpXzYOqWk
/dXxlYaob+aY1eZrs8d+YKm5eXItmsAnqWsQ7JFum5+FtC8ZlOL4aIFT03/nimh2AULv+KvjsOcp
jQS/VLPWyM6Vazns4wX41cnIgEeoVOlI4lA6OkGA5abWkqx0+h8T2fBqq7a15K8FIPyucbAcqLo0
mRApa5Lc2TWBH1PkuPyxihv/6FMl8IBGRBcFNA/whNk1MqKNaaRp5v9FFsT07zS7sZ9RNQScgMng
jx4Theh6Kr1qEwEH/MXrNC5cZCchF1kyQhCCpgGGnkT2+K5I0GnJNKmJ3wjvFRSPU5GDZoiPuJ1k
fZeyqbBXmKhSVLs88fmFDcqQNgMBNyH350U1G9cum6GoZPNtlCRzW0JBO6DBUuyQlBnuUbMxlyIv
EXF8XWlL4D547GHyAZ3iqTgesEUX1vasAYlDmFDTtYXMtCsJz5GFesA8oACQBVWb6tFnr/5E/U2W
pGLilXXeaNGF1Bbr7qeR++kHOqaG8s+LSLQq4kmiFypkc9gmaoHeGKq99ybn+bSP6qm5Qq0VKQtP
HlclSvkL481L2gJthrYa8BKyebjR2ixAT2wacNjCOm9OQgHDwhTjh2cX47qTexwN5BDrOI8y6yqt
Cv2gAfxWm0LaXz45Jynx54+gxEwcxcklsDneyapTClR8E+cNjVC1WnvmZLshEd6voEHytB9tfROY
UfzeD773oQZT/wPVcLxijRRP3Mu/ZX5//PdTyN1gidBenovAJVkrD1PTOW8FRUITkwnRQe/ayfZd
p+9U7hKlnK7yNI/ulHb07y6Pfnqk2Q06Z/9/9NnlYQy5jrCh4r2VfUYxorYR9ca5ZHHbT79VxoG9
yg0pahCWdrzgo6YOPUpdLDjueQ+6Uylbc2oQLYV2eW2GzrSg/XZuPOhTUEeBo4E/mUWrtOVN0N6j
/Tb0hvZTTQd77YxAamAs6i9NWYULx/rcJ4tUI5ExH60o4R3PD3ruIA+p77wlfmXcqkPl/84CezhM
ekSh9fKenZuboExBcRd6FnNITVwREVZqyFgBSn67vDWT61wL7cmVEhhquywxtF+XhzxzTAjBFbIb
cb/DWDienk5L0ZZQuxGm2Lh/IHdbgaeOecoX5nbma2AgsWkG7FiY7McDFSmFDL2YvLdaLoRjjee8
TlohbcwQdSUV72ggF171M4qqend5imd2UEDGDbrlQCaBJhyPrDb9FOpl5bwpWh84u0meothFBGuC
8tql00LUMH8z+erhvpHAw7pEdXNOMTVDFWk5xZfeEl3SUQoAPZ+4tWoG74g8JUQRDW09NHqfL0/y
zNHhkhfSCFSNKMeJRfgSJg0BHDgvN1her/Lf4wb7TFLF4SANobQxYmg8/z6eSutHJUFmzE+xpS/j
aY5cJYo8Sm8QsaQrCSbnusuxAtpIdhjd6KyCvDDiuW0USh8CvigqVLMPMcr0CMctRXrzyynw17YZ
UxxAIxcPvAAb6svTO/dZwPnHyYxcSSEtP15OtNaCugg67y3Ti1bd2LlePivKMC1RJc+dFuIO8n3a
djSzZl+F01UI2cHwekOYvT1Mao9RTxKHV2UrezdWOSWHaqScf3ly5wYVYhI80UAOqDYdT26g7epA
9/Lf0cx34MlU/SbxMnMfBEq5b4tWp7Qe/iOkjOhA8PBBEcPqc+ihqceD9h7eD55s+u9tGNTaKjXK
DoSX3zY4h9B8x54ekmGgevr68mRPd5JxRQREXYsu8NyUTlbNavADi28ibrTKLdkIQhJKRn8vj3N6
PLlADcTUBMEXy9bZ8TRbLBDqvA3eh95ybrQRO4Sot8x7XZWczb8PheMv8kMsKs2l2aFJ/TCO0OQM
GapPb0ZJjX4GaVcST+bJP18rnwREAK68uUIW5HjX/LIOagAMzApN92+pVEsHdNH5FLrgxg7qJf7J
6clkOPQAxR16xrwVm13aYGEbvtdybaxDa2iesXFNDimG8ddwF1RoInm38MKL434c/AslGwWSK60L
Giri5fpyldHRqjI9y8N3We57ureRt9b0VEOOMNa+U2FuNrk0qI84MgipBHlJAOTcwSG0EKUwkOC8
UsfDI2E2WiVmA+9U5/B5qYWBn5Ul99bULZEUTh8JPkMq2XSP+RZg1h4PZQAINiazTN/rIdHKjZyG
eXxrN5mk/qJC1dz5BfyGYOEqPTcotTA+NJJJQpvZVZoWCOAjPp2/K33l72QcsO6oC2k345AFe6Ai
w8LtdmY86gQkzgJHReY+m2TmmLBbSG/etQonCGgoYe8Wfd2se7T5/kaUiRde/NMNFK8gDSkKfaKz
PLvZgMBHILCH5F0eVTwgc9/61YUaCmBKNy1RPc+MRU4nRKd44kXQfbyDhBF50KNK/i55dAp+jnFF
+u8BCZYOeWDmP//xohF5HDGhSXjIIzifmV2pftFrYfM+gHN/aZKxdRUCVB5frLr/h7HIzISitLja
5nhKOTILU57C9h3rJGMFGC3xEPJrtXVfS+FSC+LkniEJpzYrciNmRufreBk7PRyrEoLfuzPU9Y3m
heaqLHrjx9BFh87BZ1HFc/fyWp68Q6BGBBqX7o5QGJr3SPPC9rLEj9R3OZYJXxrYAjIiaZNzd3mc
kxPCOIA0wXEJX3oyieOpOXFXd+Rp6ntDj6J3B9X0r3Cd7JpVIjtLUaD4nx1dnewXgGzgiiQrlLxn
37ZSG1KgtE7yJzFazU2CzPhFvR9q24BB1CiFwPlGz9n4sZr9uTzNk2oDDTKia2oNPLd87HNIqgbg
Pm2rrvpLydR8Dau0uCazGu/LSPeuEky8/hRyK/2MdGW4wm7bfsRPqV9Y68/u39f5c29bSD/QNgVe
hET3bLFxlx28fDKaD9QDKmUzmZFXuUbY+iV1sbGtr7DoUZ5BR0z6L0nHfGRtjZqyR2K0iqkZp+pr
E6tedMB+MZe3Cys0P3FCUYo4HLFV+myit3N8ErQQKZomMdSP0o61+w4SzqsElPGZineVrhLFTFYD
1aNNCbPhuoTrCXbMkHD8wY9HBBN691hN8fCEGFw7bBZ+nLgUj1cOtS2eXZ3KiNi+2copFV7aiMWp
H3LVON9COk/PiiElpauicvmjjyZUS52mdCy3p1wPjhqb0GDdAdbcN3rQB+tALwNjYT/nT4dYMRJh
IgGyGpAV4u+/RAI4Z1p+F5vKxzQmw4dRKvlfI6GqqrNr92ocm0urIN6i41UQIhcC+srVQCQ3ezoG
2wgxVhysjyiv5MD1+wy1a99KG7fEz+NHXheZfGMFI6S0JGptxHAk9d7LdFxcNSX9k420LbeB2qTR
+vL+nK4EpV+RrJMA0aydF0TtJDc0o1W8P3FrvEqx6dHuz7r+xrOyYp9G1cfl4eb3MZVecDeIQHPU
5NPs1QO3Xra56n/4PAI4JMY0RKRSuq6Kujn0WtZd6b0dLKz+/PL6HBTIKxV+CxzwnI/qjE1QdLA/
PnLEY1aoe+g7Wl4ARI1cuW2dQtkBTFYOtR+OCxHnmdXljkZUkEI3/Ix50aWfgtIwWsn/GCER/C4a
ZI6CKNQwGcSOd7CD/T+uLnBbOHHc0rx2tHlnp4xISQ7DKIo++HDQyta6PHsfNHhaK6dLe5e6FjQt
A/30hXGN+ekWMF/CH3YWScGT1AvxB6XV7DD+wOXY3JSZma99ARxdyZj+Of96YhmM1qYMcIvtpPN6
/O0WlaV2dtZiT++o4eiWSZNLAAmofmQhbpc9TsKFe3ldz8yPOj75F+RGSArz8EhDepxGeZd+GPCw
9hXOENfplHmHKURV5H8ZCvo0Dw3w/DkAaYIHUsRykWK2qYab1FGk7RCoyGVbMQWChXmdHE+AIAiJ
cC+poDWBIxwvJVXICIXbKvvIMZJbhfGg7VuaUbsRC8XbNF+0Uj87Hgw6kC8Cwjx/qOQGVFOkhPlH
iDtp7eKCiOyirA7GtV9lsIWKQtdeLq/nybcvpihgflw3tNjmgMU4oCcvxVYK5j4a7ryoBOqfo+1Y
tTGAG7lWm5tSN+It+jT9UtB05thwVkC/cnYIIOZBw4igb+R7cvYRtAMASTAs+b6Gbx/S6U7N28sT
PbO2DAbWgnucWH5ONc5wnkgTrc4/JtgGm1w32w0P37DrPM1f9aO69M2fHY9kmtYLHD5KPcdnJ1XV
NijSIf9oq8jcU5CI18DQ01sermxf88wvtANOF1OnuEtdF+CaaJWKjf7yZJcDQj59qsTIJPXyfem3
GDvLxXiLEEGxubyUpyEnZCuh50OeTuQJXup4LKVIYoVgKfnw7bKwEYFVky1uh+aTU6vRnY3Z47qM
5BLkVKf9MHsp2NbdVC60EE8XmB9BWC8kaWWQHCLq+zJhqpKjjMQ4H6c1RTsD179VrmfaH/zh433t
5P+K1mEk6pICmwarFu3C2Xie1nZFI03ZRz3qrygpNHtf4+ECiryGKxNtL6/x6XYSbdCJpSxJIk0b
5Hh2rdq1uHtL7YcW6973UJ6kbRw50IC07uPfRwJJSNhBcx+q6+yghs6ojI1UdR9er2LjrTrBpu/8
EIfAstpdHmpWYALWBQVTEI2Qi0c1Wpu9v+NUJ1YkpepfP8v1XaHU+GYqdr9SUsk7FH5tHlLb8DFe
DKNfsg3q7/LwczjSf+MLcBk3HvpQ8/u1B7KJBmmjIEWR6/hkw5d4bHSUa7A9Ndb1WMg30ER/y55q
7zFTAYQDOn2rWzVkpCZduv5mV6/4NVRL6AGR7ROXzDu0tG61Xlca9a8qYZFb+14TuWbmafexp9m7
2tNtF1lST3GjuOoWggRxWL/E2/+NDT6dLrW4LuawWnPQEKX3M+1vMNBw8tt8elQjS1ooCM3Twv+G
ERMkHoFaNm+OpA1FzCxTtL8NmJ8D3H/NzWosL1y1qoKtPBqqm0WSfRjHYfoW1dJ3DUn/Q2g1BwhS
xQP46cpfmPm8Mc5v4pvi4+KmxL+KqPf4y7KHdsCUXtf+Yl/6Wueptw/a0NjyRv5urcgWFt1oO68d
rwvvyzFs1n7YAsSaCGouH8fZJ/7fD+GFUIDXiMRHXHBfLrCizPCCUhP9LzDHcFM7kXkIg7bbSjiD
/OONLcaip0KqQoHis6R8PFbbOyHKaXrgYyWNFIVLtfC66xv/ZUj8+jDVE+5Bde6t084p1xAdKWiD
+nm7POFZciN+BNQIEnEUR3Him+cZWMvnPUKFFZ6XUe1ctbZzV1S93bml0pYPUYVPIkC1Nl7a8Vly
+TnuJ8WQRIfG2bxTPnpRLsV6hxHFoIXfcWXzkm/tqHYwGaTxb50M9gb7JP910LIscfMkKQ8GJiWr
1sKlFwlgubjqa5ptC9HlmeuI38OrTSEaaBXZwfGmOLERmE5SJb5LsoL06dAGB2OUbLeNrQEmszdc
IR6B7XWZmNtOHSw3tmr9epzwG9ZoVz9e3p7T84jAAVxQXnVoOjztxz+nUZ3ObOQ88t3Y0AHKQG7+
waaEboTp8MLZP7l/iG5BSyB5SK2YPHd+9rO8l6Ta6nx6Q/iYgy4fnDWSgH6xsPknZ46BdLAfpH1I
c+CDcDwpqy+HserkAU9Q7JvijQMBUkWsMpyKO9QCTRNXp7Txr1q1L/KF6+/M2EJnkS4OvVNCwPnY
tlribqgpvmty5x2y2ku/aXoJERBpxxcSs+G5tu1qCan/eYMdXe68KaIeSDdH8PLnlF6vNNGTnjTO
uxcUyridKLSq10FS+LdhCmvPTWyrwdU7Bo+5HqVSdq4Uzwuf1RaH4VUZ+fCkyiwfG1eN+5REeVAI
5yKsVOVQv81TKcxXURk1mGN5g5lvqh4K4KsRtbl0Z1ZFkF0ZkdTJLro6ADKFCwKpgzJkVVlgM605
4bDSNd9+68I+ew7SQI8BcFqV1m68qbK1fE2desLRqtKSJQHMkzeXSAcmiQBBsDQ4bh0fh87IE0+v
U9V3A5QM6kNf5mO16rtaU64R07eSK/ye+ms/Sot0U9KwWXr0xcE+2hvoOmAYIS7y9pxyjM06z6Ei
9VqAs6Dq4Dqtd/hwl/AO5FXuZO2bqfvGwu1/MmnGFCIwEKMo9lOlPp40qPZBqTuJMXUjx9at8n9k
ne3QZO6dK3UY9J0BE2FrDpO58AWcmS0ZgtDNpRKPQNcsUSCViw0nVmmljVW4txqkxPe+qk7+fYN8
ln6TE7GnC3nByVdHPx+SIYV4lpmLbHa1KL7eRi1FTcy0Q12HUB6bzUqpDDQo0t4vVlIhOd8qwDbe
wlXzies72lshRAY3RoBEKTTPS7kj9r1OqmnQYRq5a7KrgdS3rlZFqynJU1MmdN1zvVUayKqxHjYr
XOaU9kZw/9pvVtYTCmzJ/nEtqlCO/tG2kxS4SqUCmU+ltC3WttPou4DAGjZ1UU8C2x2mfuQOOBVY
f9CiMfGeIZSXD5ZGYh2sDPqL3jVkz6lSXSmzlBBNYKmeNnqayuF3ExtGCfJkXRXrBEDmkljG/EEB
ugUQgFMn2Logxmb3X0ysL5OjqU+9064N9ZcDlzUdHy6/WvPtng8yO2Jx2zfQOwP1SXvAY1tyh9EN
fzgLZ2p+jueDzK6NJjATOgK+Cl03dzVl5UtXVYii1Or/NJc5+cy0hrgqpM+5+HvrXn4YD0szmadg
s5nMsam5bxjQRdkTFRr+jdK40rg23/2fzS/1/vJk5rfOfKRZdIP2a2DJFSMpP+IrE6/2jfEtgBT/
f1yzWdSiwkvI4QiqT963bB2t5Yf+oCyUjhaO2NzNIkRhypO8UH3iol7pa88NNosyGEtjiG/pSzIQ
ql6oFSXTKF/L7+VuG8KQcNtfHZyCP5jHh8/OwV9Lh6Z0jaXq7Zy0TBp49J3O44UUd5e46Zlf5O8q
fV97qzG9lWsoypJxpaiunBjfDXvjo52sSa5klICHDviqTfWW37zujY1t/kzwtNathRB54QaZW9vJ
EA2iZOAMBdZb2t/V2e+2Wrg/zn4QPBfUygl+Ke8cL7waEPmFOUN4sfszvVJenBd/7W/z/eWv4ez+
fhlm9jXkYxQ6Qcww+V+Y7+/js3QYd/+3IWZfgmQizI4Gs/rUbvyNOKaYty88cUuzEGH9l1PaaJKq
TIkY4qq48a/UQ3mIt5dncZKff57GLys1+xKqQC+sCsU47o3Mcbsb8GNj6VZvRYXU2ir+I79dHnBp
TrN4ofYdWWqwoWRnpmvpUbvKdkubP3cs/O8L+zIn8Ru+rJsVK0EhRczJeylu1F3+Yt72vNtXXbVt
HoNfyK40z8GC3MvSvGYPYxPnQxWEjDmOK+nJLNe4Czk/l/zul0aZvYxZgZ4sKkG88Zth/9+h0w6X
N+js40vlnniZ8iSf6fHiIQI4ASiM1SerusqlB1t/MFDq1frf/7dhZmdbxg85iSaGKYKNY+yi+Koo
VqG+uzzKyfEm4YcaRVoIv5TKz1y7pLHgyFeJPP12ajvIXMRq2zsPKGYHpR0S/TbPcux2LDsO99JQ
4y4W537zN4wrnbADR+LXy79nvriAR+gVgCBRgMug9zA7/SMSf1rUeMpvO056N5aH7EdFhEy4ViLl
Yk3DQiQlVvFrjCzAKkLpmoKzUJaYt9SmKeLnxE7w4hsp7speFCbtyvKspbBw/nIQ/RtimQW291MU
4vjQtIOHiJauer+7WrXLYAUQqZWvyFAnW1nRWKvLzb8uJBgjYlxQ/eSYCF8cD/j/ODuvHjmRtg3/
IiRyOIXOPeMJTu09QV57TCygyPDrvwu/0icPPZqWd09tb3UVFZ5whxxo7aIMV/1jSGEFnLtCDVwE
0n3Hmlu/StuqvjHi+uhRU+DJWirZSK6iJbPasC1VLXBiRvK90ZXkPMdZ8mAranhvebP7MJdzeZdD
LvjLws3vQgYi+EvxVF/w56+nKYxcHZW5jr6Hhg5ihvR/H6XpLYPDq6+HLdSCCgB0TsWOjtbrUZTK
dYZYaMX3WpFeFUxjX370aisy98BhxO79L3e1JRlskccGicDeIzN/PZhbLZLlQhffKwzo7mpklp4K
ad1auOX7v9r4LNYCedNQt4N+sSZB4bCRZWZm25+TuOx3lWJb95jYaIc0El+ogdoHZU7NylcUrQ/Q
fR5uZOLrnh0gFsBZLnkpsAdqIGtWvYXjplTiyP0sY54FaLmjW393RhWQe1GiUulrbo3SC2JDMI4/
1Tie6J5vR1GmvGSoFP+ldiPiTZRfQInbCzOPTH3VWke8NdOnIbePFcSC3dAltAzdwvWVoRv2EJu6
G5Hk6rD8b7xlU1Fqpwu1Ljiq6P4itaRZx0KbTMMfZNqc3bLqA61R601NjTgL8Gr+S70UhqXsAeYe
vL8JxWDtT9EVtapSxzWPThLHl17DCgOdO2TJjIbroWi0zft7+XqaS4WHJhulbiqOa1K7B8HHVqLB
OPa5OQZLUL/xzLh9DsMitHwZRvmj0unNLeT46rwu06R9D89nUeOlkL38rD/im6gIETNOS/NY5X2y
1yJpkRw3ph8Vuv30/gx/+zD+cZAQ51gA8YuHDbsGRNbq2ktEYbWjVCmv1H1p+ZXezqqvzY66t6ai
e3aThFaShQZd5GBMPFmd2A2hUx7UqlQ2fTxgID5E8XlQrfEu7bTB8D3h/aXCOAtCqMI7t4AigfWt
BYkUzZyLGhGT41RG2vxJj1ONIyfUF97bufuQTzc9Ya8/wYKnpepEIwHw2DqP8ZLeFbaVJ0fIc/kH
p3O1ekfbXP1HSdrklrr4Krf/PT06xTTP1KWweHV6F1mGLp6So64UJQQBCuA++iHjxg2zfMMxqhCq
d9XGp9N2K119Y6LAN0AJLhgE8NGr728lgxuKtLMOZYsICgBf9RRplXFvznr/4/29tnoZlmkuAGzg
yjRK4SWtXoY8tGbw3bV9AM48+BIPAFS8qf2lwV+P41KmXygXwP+o1r4+PprXpKksE/cQRZVifu3V
HsFJQT+su0Xnur4fFnIqBdnfLKAr3ckk0ceuBt5w6BI1fDCnZHhWI1ejLldUeI/0eWUHcHLzG4f2
+pvhboWykgb3AZTymnmopm5M3Wn2Dg6ILXvnTFBpd70RNve9Ypfj8/vL+dZoJtE12oRwVTmFr5ez
TT1RemmoHKAJpu39pMrQbyE+xh8m0d3AT12PxfYA3WcTzvKarVm/jrRkDgTVOw6t2kCmFuG2m2uU
Q2NnUm/Uoa7H4hVhCankE6UAD3g9LxHlihsRGJ3c5bL1+9FqA0NJ2xrZDvdvTRLY/EvJlreZRUSr
21gHtOHco/yaAszIPfOQe1PzCN5GbubOczc6krE3MoNVJrKMR7tqCZJ4waAhrd4QTcd/c+5mXmiJ
XrcrtUeQ5M2JUz4ECALdAoOs4rH/DcfsloidGa7FXrM2wst5Ui3uS4VuPzomVLbUcmt0meaHqjId
EtHOmwhQ/z70jFtB5zoP/D0+FGDGBoVAMrSqOwlbCx28wd3jEMr4G77O+RntSvWbKkzxze2V9mCV
np4FhlW4d7gaTPsQ4uRJzOYtfPz1nUDLAp0FWhccliu95bRDTKxvhXmcZK3+akK3/hoicuKQtNjz
6NuONt8jSVWOm/ePqf2bX/nqKSds+HPk1ScXpaaXQ9NUJ+7G4VlYhd0fq9ruIxBBcvD8ESlaDxHF
trY+4CZQqbBD4+YoWwOEiFr0Y3g22oSG5tjrlASkMXk2tvKzZjk7MJ0zfOMiFdNWWG39DOCl/O5W
lvktSh1j2Bj0Jj6xtccGI/poUnygR4N2TEA9d4+qIUKxnftQyK96Awn8bhBK7T725RAhNR57lXUw
MYSuN6hLhPqlyscErxaXZTyhRePkO6Pv1HLB6c/9l2ZBBn9ks2mNL0WiFb5aTzb2ulkefqYFVuh7
vXD0dFtqWvSlKDX0VXSRdB8qEAlFoDHhDz12xdWjGdrOUUnHMfeTxMYPJulN+THnavru6ML52Joh
1Fz2u3KAZGb80tOm/Fe18MPAZUkvSsQ8lCT1kblLJ781KgJFHA7aXVwhObVNSy3pTlHXxI/DLHT7
g2sLXqVaE9ODk6Bbq05u9q3gKv1GZg8Y30EV6ZSGVovWolTHkgqF64rPmlZkPZqLg3kxUAuIfRTS
Z7mNprA19m5XjOdOjMqPWpq5vkUh3tI2M/JFg8+/686VK9x70r/aWxDaeXVOnMkLcz/OjP4eNQ20
j9JGtDhohBWgPyIdJXys7Fi37+MUVSF/LpTqYyfrKNyLPovv6yGbah/93+EHYpDWnQZvoMPpN1J+
pI6GejqgiPxblKdunvtDXUv1ScmrLL4DrJLnjzbqv8q/mYFGRSMi1/t38JA0WmDHUmz6HuemYJDV
6J2UqlHxNlGH0G+mCa5GhP1rSjFp0uRD4WRF5uMqT5cPuXzv1NZwXfYISWFkj9qKi4up7GUSzHEf
ZfsB3vUY4OGSqD8qrU+re9XxZLOVC9j0F2L6Ee29uU+7h1LQAKM4L6xf1RAP+d4RZX3nNIDoDF+0
jWY9hBaYSN+15zLbOWh6bohOww5PC1S98QdsDfOuJXlB85rmtRzGjTmNyouQ3vxkuiiUfu8cND2L
rQg78W+FQXf7TUd++3s1tJweadVaX/tVOJV5kDbtXOe+TCow2VFZd2UblEasRh9lDOZskylIyqAr
U6DPi+S1OmGe5ySZGrTz3DS+GmeZ8pHT2NfPuV72CAlr6vhpjpvagcyvYylTzL1T7zJjbLE4JXvD
vRi/29jPJq+NfTaz9QP6aigPeTvUd0OJZKmPwYT+sbX72Thg0tI8pnWnOScbSwYZlMmUv9RIJ5kb
t6+kArTGhZKd2U3efsV5bmhPUZOIg5OhSb8bJsij54iWkzwUs+bNAZInQ+VX2dxO57yTZvPTSayk
+dkrZoWScFbFVh70WthXB7e1oPQh0Vgfi7Lt5L7AtW/CQ8pEeEXxBhXPxFaxqjtkys38IRsWCePG
MKafHSKq44Y6q2H7DepSit83KFVuWVm9eQzNznQ3WmJpX+t6KB4TXG/cXVS7Y+lPemklQadn2HmD
8+o+FrY6PilgrRHniivY7/fN6CJU5jttkd5pSLLpL2z/2D1nkercu1EZVr7dl4l3TBs9+lzEs2b7
gxPxFzxjaKgS2pHLt2ar7BDezk+1Kave70lTzpj2GUogijYXQdModQbBvhvTzdRK9YsnZqWG1gh5
IAipg+Z+7iTi6Bq1YWzaNF/IV/PsOEEFYsPcS1SWzDspI/ufArWTB8Ljsd80Ztcp/pSbfbp1etbh
33pIgfuUVRf1AYWjMQl0dcySoLDH0PBrRzbRrrJqRD7KtE6GIHKnXodnNKQvChZ2v4YckZPRVuNP
dm1IK1iivxLTQW/82Xcpt4+RedM5baP4ecb3wvJ7b+DiyOPY+6IoPSxtPVZTuRepNR9R5pwqXwvL
8OtIqTz3LbdL/hkzR713ZKHR05ur7j7WMzcK4nnqejTglPHoeU15yRUQ+z7YdIyi3FZpv0S2Z/yq
Fb1xgtJupNyGojK7oBud5GeGOByWk6VTeqhSmTmXEMpvSryvenPezRUapnsKz/m0aVG+1oKxU/lI
c9NmD3E8ukkAyXB6wg9rAKzRWV3+QL9q/NIaUf6UJmEy7xTPluWDmUrFfDJMxZvAkyhR2BxHaL9I
c5n9tK2NTGZP+Thb56kdHPRalKn4pwrb8ZsK1yfDH7r29F1f5fVdjAwrrLa8NT80E2Qzf+hsSQ5S
U+jbS22275xCU3TfgRzwKW8i5YU0Ho3qEYT7EEjZ8FXMRskISzU3D5DOs0VgzFGZ72QZKb0ftlUx
BgMazNXB6FlcP0uS4V4PpWny4JjivrcG+/MQVmrtj5T8TnbGA4FGkJkKFArl0BwNIrF2m7Zpp0KM
wIaSknWXZUGeNvLOSPq8RhMfIQf05HKAPFaD2r9vJ6013FtlKh4Ggl65SdWiUTdqI9B9RmEgucu9
yBuhSBe2cWd2ZfgzrUONJ86NE9u3BwEUuAMh84zSmNNTGUvydDsqfffSuaL61hqyMLdCn9sDEaZa
UMGgLA3ay8KFNQmrzp8yNe99Tcm61EfpS/H2ydB3z5mLk4hPSq89TGXlEGclhJwgdJz5ochNRPis
tHcyX6NoVfhjQwjDi1OU2It2AgKKmWmtwzXkaT8cMymGYJyH9r5VKCUqkTpkmI4PzYsmyLb8uSwa
8VEVOYDCvi7cr4bVAGbUBtG/pIo2ZsfOQ1btoGtVGJ35G4YXVEoTO4jExN2DOyLucEZaYfgJTFCT
QWxLq/2ilW1WbaOmVrugzgUcUjuZF53jeZrK+8QET71PZrd9tuIuTZggvpubxoCSBFgtrMNjNurV
h6mr7OoU19Bt/Bb6j/EyVkWb7N0ZLO5GVna/9comLDalnfUv6HYN7a50obj6QzRG5r2FeiEGzZET
XTyzGaia2lIHfMDH8gIrAofl62Tx8XEsxZTuFdXFAaHuVJmcO20qTB/OUVgc8mwASuB1VrjPncb4
ksRyLretndVx0HYTcZnnzdNHCStU7pORMHIL1ckmJSNOy/xYGS3nIDwve1YSZTB2EVZ2bgAjwX1M
I02bgkJq2n3lGWV0ajSpjL4xaWZ26LLIfYm9Yugo0NS9vRNjkZaBiONQ8r666IVlVcdX98q4aE8e
z1O/sVqtiL9Kep3AmMJO26sFzZyNPRHg4YKuL/OZYHwhVW5r4j5U4B/vZRUqqp+UYZIeMQPQOYiD
Ng4+OXnpBsWUoGCnC6xknhcU0XCK2fRo7RYy/OTMeGH4uhJp3aasPIBriZU9Y+lJKGiB33dPgz7a
h27IOQC4iSZnNbcXH42QIoRPdNrlgKojIOeNHLmJrGImpMvh99a+OYWZrHdOx6bHFm3s1WVTpyLQ
8ijaFqYbqx+TsXS0R2/WULd2B5FIX/XaIfcnXL/O2TijtzXOTfaAnWdZnwXK+TAIuDiE75Qt57fB
nKj9ZLWd12zcuOIXOLMlPhciG4xPaqWFQ4DdZ8sB0LvU2w21UmIqbDSxdqS022mZP5ZVOz7og2Jm
R92ahOc3JTRZLvC42kVtX2NvBBWoroLQohyH8qg+cN69AV+R0q3HmjK320cbrc/TcpcPleNtoZcq
T5lXCuMfN+b/7FeJXoeBi46+gn43EP3HtjI1QgNuLiBndcWwKMiJ8r4pR7CgisiVZ1nOwye3pvF7
tmTXZnS6cmePTif3t0twOgaZ0hblnT7renY0zV5FS9kr+XKlNkzdh6VJ4gVp0VbDPXBMwhmS/lR5
JLIm9LIioPEfIeIo37AcNMJ/5kHWH1pHK9q90iBcc6OnZV/X+WhoAUIG4w8djjf+dWFloGciFYg4
R4OyUnpnlP1obFBejp1NGE/N5Ouxm9OrjWupn8KYOwEhjV4/ZJZS67uu7fsssAkQPqMTGsULyx+I
HoWO5CfFMJbE1qL4Tq3jrt7oUWJ/Mr3OLO5Gt9J+0OoodvoUT/G9Y2WsZDu5qJO64HHHANq6LZ4r
J030M+pyYryrBxsG6WTm/U4VaI2jZVAWD+7Qc0PhouBF4z8ZLEHLxxvc/IU+Vogfqojdzyr1vumu
lKP11W5RL/QL7vNfCcfb2Ht2qCS71sTQhVTIrZIzB0ZCvU5qt+HOH9p8Z5Z57frtaBfuHoZy1Z4S
x5LzcYoTFeUitEbOk40v6U6btFjbxpOdfZ6Q+4s/V0o4iQ35GdVaE1JTylXd3pLzvS4e8QWpGaHO
sfQE1m1JhDQqfH0dahhz3+yroYDGoIwKHd8xr5AcrtOx375fvriugS9D0hqknUbrQ1shehpPw+Uc
QsORDoO+Sbo42g+Womxwy4lPujbh+FYrHgGJKW7UN98o2NCEpHu+kGrMK9mjRhudLBvpZXlt6+7y
MEq/55Xa+1PsKcdOUrMJZ30WN8o1b80XKg/8SQrIyzK/PiT4aITRkmQfmzl2le957hkxrAQvCwbd
GcoNOVcUmN2Q5bt4Qvn3hnb1m8OjCsR/kDchb70efsJdrnU6hUlnY7MrEDI9u+M0PMoBBZGgievw
R5SUzaHgqRf79z/1da1w4VVaC0hiQS6sJVmKkXoLWRCmUx3piJ9KXaO9lEtZ+h5+vamfup0IRviZ
D3bS2/d5gYby+z/huvYLhBZ6Ll1Tmkr0cV9Pv+x6LJpi1zo2TanvBOrY6NzUd5lT3NKVvK5MLoIH
mJdgBOnicr8GbTfOUDX6rNrHjsJPvzMKmjycXJfsGqx+Lu/Q+00yv1bryEH9OEvlk0dBLoZnkLp3
Q4959o3m7Ro/hYApYTMdBIAjZI0gO17P3hZ5oeFj6x7jSlp7veal901Cgz243Pk8umGdnmLKx49O
Ltv83KlNlpzNwjYniOiodEdFR1qTaUm9VaDU3fo4VweSn8dZXFSZ0T2Cef/65yWDLcMSCbmjHRfx
vdSpkgWF4ll3rZi0O2X0xqB27eTw/pa4GpXqKXICDqohUAqgb70e1croH3dtZB6jvjnNfd5+1DWp
B2GnmDwOEJvQdLhxEN64ZgHKUDNHn2IxkF8dQqQxR9UqcF8bE7DkU8tT7GbNFFS1cD7hu3Kj4XG9
FRfxeK4bukdQpdQ1NAMiaUWZPrSOduUlBz2Z00fcmd15k9f29AWlvCRweKrOOnD+2e9Dh5QQmq55
UhNlfnl/ud+4gNiBBLKIyWom7KXXy02WqHtI9ltgcOf+UFedvktHF36L7qHWIggC/2k6/d80DkPn
769eVhsbUahsxtIseD20VkUlfTVOpBEtaR7VjB2ZQ73zaGGQuYZFd3FYprOTKf0NcMxbn4BmE3wJ
WgPIX68BYvCV3Eg4k32kWxFu9EIasA86EVabylW6gDJp2gUD1VbN11qa837WjDCPWoLoD4Dm8/FW
sMZcX/UMlrNGuXxpqwOuWAvxUdyEkYSV1LEE5fIYOe1o+no1pN/RMS1dX2Sme+OcXV296HBxxMCS
UV0jXV9dvWPkuuFinnpMnUkP7LAQ8SGZVGDgvLq3oKJXuwyqrI5ECdw4OlNXXTBgGs3gVEZ8QubW
fB4aY77LAKcKCKj5SCMqcn5MbVnv47H79P7+vp7mArBEbZdtxvleI/Mi+gXY/ZXpyWvtk+uI8MUR
hbcztCGpbjxmVzfXoqpBXZQ+DJAcnurX+9nDHZs3qEtPUK4octtpv4tJsDZa5Ogvs1lue0ll8Mag
b6zsAsQBN0JTmIO8+oxzYzY0dbLsZAkNYk1tR/qH2snkOY6ifD42WF12FKYw4TpEapresoZ6a3i2
DyobSImgjb/8+R8QGUuVOjeXmZ7UobU5Hq5W+RhAYtqKfqw8pK3EoLi1QtzfIrv/+P63vR4cmYTf
TwU6/nB7VwvOSznos9skxzCqm1OiV5ChdI8EP2qi4aQqXXms7XaQgQQl+ev9sddOYjzei3K+B/FX
W+jm6+jJINecKgFYRJ2K6XMeZXWxV7V2JJ1NAYA1aBFXd2MhaWk3sWjDL4Nu0ZKtOrxWqc50FS4b
yPgWUTAXncy/a+5Y6eeG3oi6xyvGONhdNl7e/9FXD90SXWMYvZx74Eb6KtitigHGMAV8Hp7wDmnG
8DJVcbvTrfpnP3rmLTvA67PHcDDS6X9zx9CafL05NHyFXV3a1TGPpL7FEyb51epztmsL7aa50vXh
Yyzac2xF9B5Aa70eSy01YCylrI6RmTTPWQcV1lcVw879VhuTZAsYUf2UJFN/4+K+fklYUcALXNzY
WPCYLz/sjxPQoQpBJNlrx9oT/XiiVK1vWySt7hMesG8yphZQT1aClI+Xi9AH3tq81CW+xgFowegG
2uBqxTkEwFEWAy2eEuAwr39MNWHawJmD0lLa09eGPvQDnFTDQ2HV7IsbucvVkrt4yqJmoy7KgOTC
qyU3XTlYRQnWgIqhPgVD1tbaIWHjuUfUYBrNj+0aEedJ5lN+A/d5tZGBffKiEB0sVHOkb17PU7al
TAqKFcfZHnPd1zk790ZBw6/U+we7cm6QDq6XleEW3yzki9hda5GUSGlTHDWb/ojoDcaH7ZQ+1lym
+3HIb+Wj14tqLvBRtK5ccKTcqq9nZpm1EMlc9Ec9UdO9AOu9TTMAEyKifux3hf5BaNEt5/q3BnWI
AdCoQxiPyPv1oIArYU6jEIaHIwT8TVzYeR/0uUr7jG6wmR+iWcqXVIoxP75/I11d4S7Ckoy71BtI
+vX1hqUEBinAm49gZMKv5hzpT9TAdWtrhL3anKbEcaRvo3+qBwl0bP1GHHg98d9AFaKDxUyBmb+e
eCcEUOxaM489urUSgqsT+7mZl6d2yPRt1ogXqaGN9/6cr3cT0CoUgReMMKjddYaTjJmSAhWzjmVS
ZaccWWAjmKk21IFC9hMe3h/t6qjgogggEtSsBaaFy/H1FAcvpsuiOfW5ktUgfDepaAtGUUxT1i6G
F8rlrPBfD4ny1gJBgpXN913lUwkGCq2bD+0ZDJJG+3jIaWjmKQGC7cVjdKoiZIbeH/Kq1on2jrnI
w5HKgMBep9KplxUhG6k7q6EbaXuco9ruWLV0YV/eH2gt/rJcdECQUV81YLwQVa4etRo8BaJi6nhO
JUjrY6I0dhEk1MOTn1Ez2h9dqxknL5jHIcmCpkjcbyr7V9zTpEofaX0PyY8SFy3bV+3SueWmdP2x
UdwkBIWzQXhCRvH6Yy/aE6Medeq5EqTOvq6lNCIAZzy5OPIdRDPdSGWvjq8H6h+qBqV7Ks3U0V6P
l+UxGryjR0c8H0fn1Diz+aGV1q9R0+J9FGI8/JRKQz2k+GTv3/8QV6cINU+SRzqBJjIAUB1eD63F
g9WK1jHOqaf3docFLoyfe2sMbXFX5QjbvT/c9QZbpoqIHWUCumtrA4a5NTK3CovybLhlbX5BaknN
dwKb8+rGTr5eUkoDi/8pDczFnGB1eNzCotltK9U5J6JJpm1blT0uYmqXfRXW5I5HhcStfhKOgsmb
HZrlt/cnujwwf2aiKHmb5iI9tlRD4aosW+yPeEblXWs9ichuo+pyF4aTtqF6V24Tw0C8opHOpnfx
KukMJQzSvk227w+/3sHL8AvTiGIomRQ35Ovh0zBvhhKJi5NuZFAWC5KITBMjg7rx176Ob4ntr5eb
8dAO4l5Ej2yRZ19toz6JVPQxnfg8Ror4ZmS6GUyZpW9T/MBEEKIa+H3Qw3lvKn1+S7RpNVdqfksE
w4ZisovI8WquTabXURkN4deoQAkXVB1qOAFcrjEFfKH0/1SZgnH3X63v/8bkC3NseHKv1Bz0ph2j
csqUr5YUdNIcPaMpWrmPU0zbLQLsdOOYrrbTMh53JY8PxTxGXN9IZq1PKsQn5avTiDhg6Pmk1bI8
dnN1aKbe+4SCIbDGTBmAcpVjb90oMq2uid/j49IItngRyLrSy670Ugtdp4kuLbKXh6ab2nMHB8uX
pgxvSeGv9tL/xiIYXkJiIMZrRr1VUy8Wbad87SibFR+w+HN+2jq1zKdwMmAnSdcT+GA6cgE/NJV5
yzv5jf1EBsL7REaq4f+4imbCaCRAyzW+baUN+7x2DJzB4xLI69h2J40ZDzd201ury2yB95MHcF8s
f/7HZYFVpKnlSZhfdCs1/sndYX6c49n8XmTeLUXwN4fC5AMyDuZfV3xZXBa7xvDq9ILBCFePqvb0
LqO2A6U2qrm8kda99SmXK3iRF1t8hVbXgqmPQJzqNL7kc2fUz2WFgdijjYj98LmeE7q8M35f4keo
ac0eYI9nPv31MUXlBabTcj+weVfjV00Ywmpy00sVmROyPtYc/zInYX5yjMbqd8Ie41vl/jcXGMoT
1cfficfyAv7xLU1oI6pGaHqhwzCNgQ0KIw9owOESGqaj9ncMg99nBQYRgmmEDWza1d0HdKo2xkRm
F9mMIfbro4xm50EIKIv/JsNg3shV35ocN8Ai57tItf1uxfwxuVD3wlKLkvRitCKbnyY51+E5KT3r
Jw2gafv+x7s12PLnfwyWd6KKB3TyLyW6lgVQN1UpNm2DTZ90yvgWKeut0eggQW9RobE6661qpchR
9YpILkWVhe3zmBKhwrUsLONJxynUunHk3zoZdAoQG6TGCdV5FZ+IVpbKVE/oakEiwlivmgof9I5W
EoFFdrqPBteDPKWLvvmp8pi3/+FkEJssRlHoTRHjvl7caqBQHFVOdmkAz35vnMnZo7KdbamrGE9J
oVIE/fuvCS0YLvJv3el1itqCWkl0NPYvg1arcCoyRdhAJ+J+CIQqsZ79D8MtVXJE1rjm1p2JHluq
tqIze7Fj/Mz8ptZQL29URwStO9Q35HVXUe1yCqlf4rFArYFrdS3WCXK9AcSa5hevG1x5VqdkNs7D
0Nxy2XvjZWKLLiTHhdqI6vzrj0buHS1WWOISitHOd1piWunoJ0M97SypzNgkOrmZ3TiGbw6KSB68
bowk8K94PShqZI7sgfFcoM3DwU1HM/Z8pRuHZtOWmWHvtBn96Rt5whunkSub+j9XN8yVNQEnwkIG
kQE1uyhWHZezrw1pZ4Kkk2GFGCWerrcsY944jwtBH515A06fba6uba2NmnRK+uwyi7J4NiHSWMGY
zHYXWJJr6N5D3p+EOBw4I2M7T+6N/frm+JgNEdshxYYS9etVnke7BdZT5ZcS/XK5s6iObR0qJ8Z9
ju4+AMdRN5LOj6pQdYOapOUvBR5/72EdBXqQU6w3zerXP8BTwrRNwrq4SAi6d9BQis82IsOUWtX2
+/tn863jQiXbIxWEUX8l9amYLRdSNxeXIoy0cSOm1om2C7Lgxpq+tYkwrHVJhKibE3+8nlJZ2zrq
TE5xwaDZ+rfrwCjZTQduMy2G/3DfcDyWr0eAzp5dVeBIYe2q0z1xAeIdMYIzXsDSgwfxNCPfvb9+
b86Luqa6SAbwxVZjRZ0Yuq4w84vMrEw7ZtnQ7Gmp6vZeq+Pi0/uDLSHSH4ns//YFunW8jIsws7Pe
mMineaVViUvWI1WOhoTlu2q08A8KANrdOL7UpjEe3x/0zRnCbYHETVxMRfP1l6PzNpddbotLnSEE
mLd593Oy6n4CZwoPb/P+YG9dcORwNMG4w3n/V0GiGM0Rk0Z2fpoXABXBGqMqlGh1XwTqrEegfQu1
uyVx8NYMaXctWR1uE+SRr2fo5UWsJGjXXFy1hmQ0emWGW8nknqvIsW5E4W+ORSkRM0OKxFRpX481
4StB7h2Ki2cNQxHYbgmZzEIqQ9GM+D9kT9T0qIIztcVdeLVf3DScqgqLlotoFLu7S3Kj/0eP81oG
Lv3D5wHPxu3ff78/R1wtZWI6iWvndnExusYScOtkLvw0ruutJurYPZEu3nLCfmvL0McA50Yrg4mu
VjSVbd/ATSgvEEGQJY698QMoSfDimIbYR/xKio//YY4kFMQXgEu0dbnUgpxTaTCXL7ETi71LaOMb
ZaX43mSKO56MW/LDb26ZP8ZbXTGDFYncRIj90jnoNwTDXNe4wRZ28T3XKvdGG2rZEusrhmozPMfF
b4yHYbU/Gz5c1NTlxcFBXmxqe9SroCldGfz9IvJuoylLgxFRt1WyVI2d10UUFS41mgxf4bI81kYS
nkqK1XfwxW50u96aFYTsBa+BwipBzOtZzS0WHlrRl7Ac+1Tf5m0Rf5eYf90Kld7ai2TzBC4cN+a2
mhWwUokYRsqsXCsTux5chk/BTylR5sWZbmM7za3M7NaQqw9WREWaJlxZl9SpoydRyvBjOjfdgVb1
cyFr4z/cX4Qkv6Nrje+3Ck2IL725083iUqP8YG4cGLo7mgG1/GjVcKM27++SN7/b4nlC/2OpZa4m
FyuFBKk9sPVDy3lMlQ7dm0xW1o0n7q2Ajw1PxZQqNTfJ+oSNfRY2k1Vcumqyw7MLLazbo7Ag9xUR
/l0LLTcM6jAu1ftirowbodFbX/DP0VebU3WaJVxxCY1mQ32KyixqdkJopednjjeqG6+Kb6ndvLWu
y4KiK0F/FODb6/NQ1HauilQrLmMn0mGvK9oAn6RXb8lCvj0OGRI6v8g5r+07ZSuMeCKIvyARpVQ/
vEQbqkePMonyX9YQyXoAj2AFGOr1hAjxphIrRg6eTISyh5N8wlt2l+eF8yEuy7D4D+8c8KQllAWI
dQVjhyweKkSe5cXEqFD6kPjKzQQ66VDLtrODGIfWzftH4a3YD0z3okkHsu2K/F+3xWAMeVZd5iZ1
t8o4TIdcgeaRNUW8n526/OpB4bkx6JsH449BV8sKhjCrZKOUF0UZ6pNbzk1QwMH+BXHJ2JOAN09V
l+bHka7cjQ/65nRpSuJNjLiYs75nysiuojiHWxlCWxphTIQuVA4381MCiw2cOcCM7mDeepbe3LB4
nJGnAKrWjFX8UmUDbg9exIXjUtLfKwj8u1sQaX/pov07kqe+/P/jLHfCH/U0b8ahGB8JgpZBbm3Z
Jz9g4Gju/3F2XrtuI9kafiICzOGWSjs4bre35b4h2m6bqZiL8enPVx7gwKIEEW5MYzAYo12qYoUV
/hDONgjlQ9qJ5m0eS/lnWJpfo4Lr+dXtJTdaA8ZTGzqdvqj8YSm06ZRNfakfG2uqrTdAM5x541q9
Fbgo5QwyeYU0WZfSyRo6JBSD/Iwvlal9G7q8z9/qvVO7UD5bmWVf7x+RWx8PpDHZpaWE21zzclGl
DaIlSGR59kVLQcswBAFh00J5Od0f6NaNzWNEqYkqxTWJxTUap5oykj4vr9JvEhvA5QECYlcea7/u
4gPtt/7hPwwJHssjjPcgNqyeqMWcLR3efHHGYbFI3gdObRU/h8qQ3RMEM6x5hJNa7cZjv0YG/Now
fD1kC0HL02Fbx9b+3Hh66mlfsnaJnX8glJjVkWiqMH4Y9lAte5A0wjz1A4iN94AiDJxUjVZaDsIC
9pj0MOwmrz21mHKnb2YCvs/3V+XWDgOAqvwQlTTdugjXSRf7rC5ih9Xx8qmcgwVyTSbmxxiy5af7
Y9366NxDitcC/oPFuNxd6GAMQA5mQfI9DhRnBfIDH3066G/oPRcmvb7Fo9j/H+5BujY0NjlCVGlW
X4CcW5appYkzLM+53es4UoyfTGlnUahTJ98Fefa37y+FuzHbW2cJRzTwvwoIesVZSCQl28biqhja
XgSvQP+llu6QeGinjZFurSuqXbZq85l0T1brWk6t1LJ6LrDYgF+9N9No/mmkQn+WeVT+7XTGlvzy
rakBtmPf+FRvCfouP6QnKq+Qc8pR0go5fUyUDsaprXxY0vd3zK3dqTpBoCiBmlH/vhyIF9tZ8pL0
W+YCT4fBwMzgwddx2T12yTxubZWbC4muHBcEcTm4ocvhinpIq8EV1blEzeSEAoX+7C9K8QFdObQZ
smSaoo2L8OZSAjFQnWgKaGsLhzbHkkQHK3o2Mp97b6kiehV2L6of91fy5tTAuqswktrQ2o8sL+qp
FJKU29UkuFMc+xqxS7G8GXemnBJ3D0O16DaOngqC16kwhW9dCe5SWVjzSIrcqvIZK9czLD65d/BM
78PIXbq9t/hzvgO+ob+Z9CjCXTavP1AbrL/dn/WtGAgBOFxxSCWJhdTq/xYkON7Em0I9/6ynOZIR
kdSNGnM5zKCarDa1UO/cJttrqee+3h/41nIDfgXiTNGf1uIqPchmZBQySg5nH+XaAymCaSMsIgN3
T6u2+4zqwrRshCY35wpnB9gkyog4uF/OVa9ra/CkVpxh7ozZMQ+kh06PVvcIFmRL0u6SVkYVHTnR
5/8ltAahhLUTpGL6Oas7thG1MxoVWcpi9c3X2MkK7zkAWQB6BDbxV+xtO5Q6LCOLN3pVty4I5XWJ
s5jF9bCuduru3Lmz1lHnz8ZxOFQJlJxn3+Xie0FOIANfcf+7rpHdv95zWhoY26ISBC9HfYXfdlTd
KWJ1nlHtb0fj1ZmSR3vETylEoCV+k3ht/nebDclTpnvtq5mX8RtIMMUno5+dj/d/yfXnVtoVwCx+
9eUhCV3+ENQsMIPUzfKMg1lzRHrGe0aSK0vCplWG5HVEGyHsgqn7cH/c653NuL8qdzw3NvvtctwB
bEQ6eH5ytryhPmHkEmUHDi76fCLtF/Wp63wjCr6+RtSQJDIwaRRXc1UT8jwpdaf30rOrXG5sOpHI
P6VL+lQ0fqcdMGaaYMuPbkIuoBX+zpG57Z3uT/vGh+dHQEoFoavqwWt/hpQiQOlA7Th7GbGqqbWV
/F5aPaqseecevDQVb+c2wRqCjTOfU3fk/xQxJt3kI92m38zNn8O1ClCCXa8AMJefQV8IpowmyCh5
yByamreIB5Na8fjZxFoMGQckmBc3HDJ/znay8mpommWuNe+QS0r7fdIOTr31Wl+/ZZZOWMe2IKIH
brvakjUiLW3VTskZwQi3IRODe3OkdZZtIYxuDqTczgAZEoesiy+t2bpOkzXJubGC5iGldIEgEtpP
9cZH3xjHWl1r1awDY0LQ4Nwk6BeGY5Wn41F4+NhtxDm3DhWVJDCklFfJiNSf/3ar+K2u5zkyMOcu
h4QIOpeDf0KkwBuPDUq35btc6I1/vL+lr0sTbGVCU04zWRHizZeDNsjAamVspue4Qjrsecms6VuA
Ksg7RIgmcYKQkFCXH5cB7a4Gi5b7o9/cwYpkCcBAJxNc94zM1OkNq2nSsxz66tWzkvHNkMjYOaI6
Yweh6BLLfgdJz10OGcVihGSmYcSuDYai8aOsddns7/+i67eE9QAhZ6nGJ/+sPoK09SyKgjo7Z1BY
XvEtQME6k8NyQBlQ/HE5XV0jXN6UZuAZrNc+6XCENZYsP8tRRtPbxZnM8pG2xBRslYFu7WFiPkBy
ij5ylYByWUeouXXMKrbdeV8D8ZQ/hdTqrabOreUjgSRqBnNAgrfaTpkwwQFrORgcU7zTp6T6qg3y
+7zM3hZc9daU8DhExEQdBGpblxtXRBrtv97Jz/yMUSAMF6AI49GW6DYAYrfeWAI4RcdGVhLSwuVA
ujXo3KZNdpay0x8GX/jzqSB23SO3Zz85wjGfgTn0WxLjt96734ddPbGFW5aownAbIKTuzS9BNYr0
n9Z0lJqll9Tpu9xPhig0R73pT4h2xe/l6Ebuxp10a/KYHgQelrnA/9YYjowestPXSXb2krHM93EM
/b5EqvcvuNNtFy5IOWlvdKvDrvnPzyEZCj1XziAJ9OrzpugXVA4aU+fUkMMzmEcCGWQ3ZiTHJrwg
/8toqoemKiAqYL/8xgHyLU42TtkZqQdxaOYp+BSk9UwFcUo/3Z/Yre9KzwBzQCbFO7n6rvA6G9up
8+w8uUkE7NmcanwniYozRU51zF3nWWBl6zwXaRi3vbfTjcT2X+7/ilvn1FGsBTY2NLn16WkN3PYG
u0zOSCvHgALQN6g/VkU6ekqD1PI20hJ1a17mgMplVYkd26RBVxBd040SpKR4q2vqTD8GR38de1N7
m6XS/Qz2OdsY7ubsfhtO3R2/vaRxY8/GgjUUa2zl7WFqwOV+rJcFdAdZLloe9xfz1iGhH0nQTycb
nvfqkxad9M3WqOKz2yMb9KYw9ajLqdnpKKy1WaD97SGt5xyQ93Lr/7BxsXgA5MT15KC3djlTnsF5
qroRELvjji/DUCUNEme12Pul7v+HoB9op7IkUpj9qzrMPIJaRYPrnDTGuINM5Tw3da+HxZgl+wRd
ij/uoYPsAHL8C/KIw8Pq4tXsdC7dXIvPi22X0z4p3DhAPrKPNy74W7uFjELZRxBCsEkv19AbJcVw
rc/OnWxSHIBb9NlQesyLZifRKjM3pnXrLHCdcvgBytKVWX0yuMDIyjbkEBPtrzmcFtv5R5sr6+D7
Y/a6TNbmJX5zgorlB1ocGtyaVgh1Ba0fECPnsoiHoxjgn++0vJI/qc1E8j8EUAzBksFVVdJFl6tZ
R0lceSDxz4lptcXBnfUKPbFUEzKspnKLMXlrMSGSAeVUxV1K2Jejta4Llx8BqnPlVOO+VAQZ1Fnz
A8r16c+FrPvH/aO+Nd7qZjFgrMxZT3bjVU353lnkT6eNcvxz+vFgjEOysZi3h4O4SCmSA74uqfST
oeHIoLGYuef+CyrurTO7BtKuvTuHUe0M/+HiJAdQaD9qR7BiLpezcaO0MegynAcX3xjkKZv5ry6X
UXAi7t7yObuVerAhHcI3tgus18vBzAotqZFCwhk9CP1gUop7qMGmP7uJHqBObnXVo13oQbg0pvbP
n39GmK+UFrnGAFqtjnw1BkJHFTY/z9L6KrQJs2c37vJn25jMtzLWxZf74916IZQHBbUxkNsUXy+n
mudF55TaBKfBc5sf/CxZ7osqLw+DW1kPRHnBQxC15nK4P+ytg092AbUXvChQmtVu7byCDrjXg6rs
J/NxGqkP7VpXS9+XWa1t8dNvDqY6D1za8ObW16j0qrSL9USAkhu6M5YoHEgHheJD69k4AP2HmaFv
F2DaQG90LfAh9LSUmSPoIsXwCzoZFB+RZKSP06FW+R+ed/p24DuUpAe1zcuPV0wxlNnWyM+Thtjc
A2Ti5R8X1+8PaH47oZxzpC5N1Pi2yNI3Nw0eIiAxMD2jgH457uKnjj/6LrlUpc/Q8MpgF2hN/JEe
vr2z5qXzQreYk9P9lb115bBZ/n/UVTADWdfLSLtISrOm/WpXvv+ODbaccF4bzYeCLNbb2KU354lW
Bm8TZF0ejct5GoVoE1fq4lyWJFchIuPtv2Ui06/DghvCnBjjsRwNjIjvT/TG9UN3hwRcaUUoP7nL
YYeypGDZpPnZbaaXItJqmKR5M4XLMBjFYRoGhNaNykFbuEP7b3d/cHXyVgExgxMIK/8bfEdUlvBb
hDrjBZZmZZefhdkkjw1ZgHyqNE9s9btvrK3qfMDDpu2DtNhqD7l46iC4QT7uam5x0LQkOoyAlZqQ
Qrl8HQPgC2XubFlL3rgKgCkYhuoFgCJaWxb5PQ7dUQnNiZwASfZEyGh+q6V1hsB5Jest58+bi6lA
PfC+aYGuL4Opyp2JoJct28blPjAy50sCYGqLTnXjZBg6bRVVbCV+WPOfB2PppqFoxDmqJkq8kLBb
7yjx3/YyG23wGDfjaOOau/n5VGtDURsNfw3c01DzddoUzgiezGb6AnAH7WWNkeZDPNZ29bffxPoQ
algw/oeyB7BcCjmKZ0iFf1X29Icc58jUEZT442Y3Idf0CVB+c+jrJX8oktRQRp3ptz8/Fr8Putqu
IGZByQ+wRqN6RsE6m9A/3OdpPDz8h3Fs0LmKlnIdNoL3XcbZskCeBJUc3ud5Yw4f3STrNuK3WzsT
GA0deUqc5E3rRQxaD+KtLwAIzpaO9L++xC8V2M9gY6PcHAhKKhgT1JSg3FzeJ3A+Xdn0ZXFOMa8+
5aUzxQcnwMZi4966tSGpUdNGRYGGfvXq0hTCgfcfJOXZFV78uagCtG9RM8FPzsg6z3ziqe6Mg+tR
Pd24rlenD5iBqlGrWhAHnEr1aikbEeDIMeb253lwtXdUOdP5eZjN6EsLjGY4wpCvcCC5v01Ws2VM
qEMqmFFoAP57NduWADLBEsb/XBt9tqNUFYVgIbwnnAesx2hxm7d25TWP9wf9VSP97W1Qo1Lbpg4F
jwjBKn/1NmCcHHktUPVXqWkZ40Z555Unp5cDwOQl9rxnUIy2sUeSou12FHRBR+s2PqWfWmvJ6h+2
Bpk92nUyTXMZItEJAjcMROd2T4XZOfW+9KipFbs5TsfyYba7DOvE+3NYFbnUFNjySqKRnJNkQn3M
3543GIN0AzMn+jzMvrlvM7sTh7TtLOdh6aXvncRoGfNjWgx6eXSRNYhPkWHXWwpct34FDwKLyeah
P7baMlFKjpsHQvvcYsHhPfVSj7HfaDvXekxkg2Ly0o5Ndah0ytMHzJUM+z1dZO3H/bVYPYashU9z
jvoQrUNIuGs5RT2rbSfVzep1ybGf25kNbkZwGyOeDNK4eMto62o46JSAcoBXQcJB2nuVVflxS2/S
8vJXsQhBT7Ar4zwEGRTIMGfx/7o/uVUQ5YF7BqFP8clD8Ys0Vd1Lv3/ofGpjnAe0z0Qg80fRWyhk
gug61Xk8guRy+/0sMvx1yk1E17XBK9EFh+N//1H978uhp1J3otYW7auVtNq7FqTaGzxRgncVbh47
Jm0/W3lhfjQiO3lnG8lP05BbOslX9wN8Lnp1AInhjoOYXt26gYP6Jq8xlubzNGQhdbfhEPUCye+R
7tGT3cRfU0PfipfXa65CAWWkRuNIPS1r4zjC1iYHqji9IhPkv4lEWvbfOsRagfJYWauHlW5OxQk3
hfFUzWJTT+96eDR9fAKDX23wa0gxECGz9XvnFcnA/EMX99XHsRjt4SNmg8vP0fSku0cGvpPvIAAQ
rtzfcFefnfY/7SWaAgjhIA6wNju06gbzqjmdXy2rsvRdkpn+U5n7ff5kDWIawkqK+V3ZmfWnDMeU
p3KY0289KLyt6sX6PVK/AwiphdstpTVjjUfQHGMM5h5Xn6YjukVpwumkkn2b5WM8YkwSlm1SfLg/
+esxSa0RlmJYYGcU7y+3fD8VeqvZZv0aZDH9J3sI3i9N8N0vcpxeI87e/eHW25tyBaA0NFKIrFUS
of78t8OdO3Ixu65uXzOELXawz8e3S/fLGCeIMRCqTQzUk6L79/6oq1CGDUXyCZaH0i8qThQULkeN
c8eqPeWJaPVlb+3nycm+OPZsbT3ut8ZR9rHgQVHR5yRfjlPAa0/bNLC4KActfYKJILwdW7u1N7bs
+kZmQnCluIwB9nFR2qtbooOHZQnRG68xSu6IckcVmpOzGSZ6tEVsvzqbaihyWZhFgHlZvss5BX1W
2lGXgUkqreqNtbTecz/aUZg7bFE9x29LQj3/JobgDzmS6qtRSOOxpUvKcVhfhUYXeMDUTf2VJpZ3
xMfBD2DxJuBOGkzA/7L6Qm7ohFwfBkADRKA8rSCCKDdfznXMSz3vBj1+9cB7HfEJxD3GKIODPycY
9Xm4193fl1engVqB0gvgK5KRcfldjheX+lBguLy8ZpUJ0HXurV05LslO54wAlNbdQ1315/tjXu1R
OpKU09Bi5j1HunQ1pjHkKOa15fKaY8X0HvirfbS6ecvd+OYohNeIBBDZc7tcziyKvTzpe7m8BsYk
96hy2mGXJ1sEaAC7/D2/B7Z0BCgrW/D6iAkBCKx2pzOUC95pdvoZFW9NPkftTNHFtaomx34M0x8c
hnI8AjFs6gdQTaGV4ddxXkApFWmYaXBQ/8W3vJsf3FFgH2ZKkSjd1HKqu53QCjP45mE0hsNegHdC
dLbwxB2anZa4I9aK1CB7LQtRmXAXTCrGqHjfWVUPALycAMCf2jrpg79cUCa6sRtBcTn5PmokveAd
JbG6eEanAMfOsF6sMa1OXccmSXaZXCwcGIFTSUiyS98kXRhVjvCHndkWw1LtLEFg6zz0wqO+s58r
s8FNLmnobEE1t/oUO7WRRsmbIBuh3IImoMW2x29xavKD03R+/uxJKHPnNDOr6lPZeAnWQn4OdL3c
YcoUpUU4l9McJ2FtmAo3jOtK0WjAh2rh7CIDcxdyAE26KY06p2keO3hY2ZclM9uqDJOoBo4ULmOd
oJQHhcHGYEl35uW97LAhPRlp6ec/dWsMjHpnx82gYa449+aXqu3a7NhORpp+j1LACodUtKbxkAXY
MfE3TXzDp5EXJDouoPKyn9Ukc1gyicDLDCOVwX21MM3AXA5SS3Gc0mrRP/gx3u1vzBgSRhN2Fh6d
cQjku5QHO5OGn4aenffinTQiIeJw6nOEu0QOsQIjaUsOL3YL2O5rOnHfH4IpEM6HvO1l8FXXRZxM
OyMrjGbZob9DH5NNgifjo2Fq1Q+BAmYSVo05pYdIWKNzdICsOqcgKDV9P5sovH+qR3KD00ysi8Xc
jP7eY+IS7+1rGnbZfiiTGESzr8U2BmyjGJ/72Grtkx7UAXa+jSWrvY0lYvuU8er6n3K05P3zTC7d
LojlAQ3H7kxUMWjsPnFOaaMrTTQuoeFIHIbOi+N3SMCJxW+hZvB3p/sBFkGc74I0S+I0tJNq9Gi0
udSI8Hvqcz1FVdxttDoMokDOH7RE05anSIti+R5rNJPyqtnZzmlEBE1+XgZhFc9NLPCqKrDpWv6J
M8MuDrGsezTuKx1eZx46RdDpfyV2k7m02azE9Q+2V0to/pLW8NF1J694i8EWGi472x1g0ocxSGf8
qmwxI/Ea+r2dRqEloq79i5/gj48T6bd4yJohACGN6kLxUkksAn80pMA4pvH3Oh9mH6aQjjmoM2Oa
Z44o6wA+aTEnaxZ7rtDk95wZEIMw2u7rnNVVWez5dMjHhXLxqvpdbSeenEP0yIbo74afVMQYw85p
5OxFZ6c4nDZlNP1jD0D7KeRZsZyPRclF8DbLoyJ+7IwBPv4OF6BMTrthLoPlh65hpWqEaRlnixMK
2TWuH6Jo5YJgG+K2/Le0nSqVD7mZsRJ7syEZ+ncxej89lImH4+L9l2IdZCAHQi+LQjLlXsLia5A7
0G+Og/hSG1b+JaD++e+k+91H01Y2aH88lhLFBeCplCBpLl2+FxbtFrSWvOxLLzLvAQW0ydz7DVyX
MAGMu8UlXL+7zIz6C8wd6G+MuQZbm/asuRNXwRdjrDAWCaIueNG6NPiojx47gcArN/c1dJQv92d5
FV/QV1KFT1JoigignC9nycbI0tQS2l+G6BAJsvTCtnYCdN5bFzsYHNfKOt0IMdZDggigtoUeEUOD
Q1hHinNrzcgeozZpzHnv732Tmt7R0mNvOZszxiDvMA1r/zSdRFWaZj0SuQr+4IFDvJxniQSwHbR5
+zVLxiDY9VHdJj/yCVrWc94O3OJYqXqIlWFYK7tTYjqT8fX+Sq9RoKQzlLqIB1S5WfGXVhsKzSdN
BkSIX9CajP6q3YzaxTGQTQLoq9TmyD2KWOTBDpiE+b1qZ+QMQyupC8BR5mJPxsfBi7Qt4w3j+kih
D/O/3hubgMj9cmGwaTMQ4Wz113TMBys9JU6pRyXMXaKSD9xXSHEd5Ux9gWpOtqCVHKDQ4Z/jEs+O
XdMN0G53XaSLlE3b4L78QOe9dON956n7xapHXWzsn6tfDLgK3wGLuxeam73+lIFWzTE+i+Z56pB5
B6XY5ObDWAdEQURHyVa2cZWLE5eaRI1ExFRkqYGswtO04byns6Ofi2yxLfTHS3PaR3Tu62M6NQWm
C2PMdj6ZJjrpRuhxZOIPMTQR69g6Xuae7u8jNdzv8SUpqgqU8bxAgED9pMsPNjW6GUukUxCAi7yD
IfIplH41nJzM6PYmPtPHaHHoZWh5uYGbuDq4QGvRVSAzoBSmYLaXI/Px6W75AM5ohhFrygx4MVbX
vRaFQ6FZXweUIIoN1suNMYmjOTp8bbQL11JQBRLWS0Hse/YWL38E2Zg+ul2gvaSJzB7d3twyJ1Kr
t1pdD4l77ihufOoeq9UtNRipkZi6syEr6B6FOxSvGOBE7R7hP7MNu8Vp6xDLEXsDMHW9q8mB6G1Q
zGRxeQQuFxdn9k7dTNMZGLOePTUg6sq3SYqfwd4rs2WLTXRjVzNH7kHcfzwIt8FqPJxBtWIcxvas
wezEGiLrCNy7xkfiWZ9jHE0oEejzrpoc4oyikBJsmgyGdOdXab5Vpbj+yjx5qn5ABYY68roFUeSF
n8CUBXBEG3k/O5ihdhY+LhbQ0Wh6uH+Arlea9AK7FmrHtPGvvIamyEx8FDyCsz+3zeeqHo0PWe32
gtCKvtX9sX5le5f7CQ0ZglfIKxBYOK6XnxWNeZhwfaudC1nGJFaeo3nIC3aiCwqHWEsU80e4Fl7x
Zuijpj3U9VD5x7qc8ZWoGye239SWFseS/ojpVzL0nXaMPmNEPWlp2DfkZ481mYn+JsfKRDwVTm3O
5z4grv+cTP746f50rpaOYiQRGEo/1MTRrVnNRsZFs3ilbnyhMeUlT+yQ5qtPbpg8G2aO1eifjkYn
WjXYkU0GQLDWHLeKVu9cAJFfgCnS7MYAAUsNzTk0CDZvXDNqt198JkTZfNVcp7wPMWJdb52d2dbb
yHW+yEYYKimL92mzdA+FaJb9Enc2ZoCu/8gLnB1ivIz+9Elj+F+ielSYKPevheF6x9LMPG38LxFp
SUr7KChzogGs6Z/jGJzYRsnz6riBBKHQSRyGpi2ihasXDe1yCc5Q1777Ti939rBYu6yP4yeWoDs0
eZltUEDW47FrQLgaHuUwBXVfA+7yNArmYNTNb4PpfvAxr31qc7f/a6yKLyRGW/C+q9EU/BoWLMQ1
HM6Q27w8cnU3Qopzjem7J/EYOC2tLts9BurpyfTqtD7MlT9uFQbXxSWQYK4KLekG4vlwxTkWg2zH
Pl/070EQlR8gs5XPfeZt0XZuzIzCFXYvXF2Kl7e6sxFETjFgq/TvWh8Nr87gTAcZdGJf4VCM24HW
/PizA0jBX1cKOWDCwLhcoSP6JQumuo7y75Ci9LAJEnEYhrmAatdsUXqvp0Ybj4/GcaeKTEX88qNR
j2JtWwHRcHLbE7poCA0FuFwTS76dp3L4w+SOPABEJq08si46e+s+O/Fs1szuMn+b0AUNu8mXx9iO
xc6t3PIPnxs6snxvVlIV+hWH8XJmU5bbOYs7fe+8vjolfrFgmmHCoIWn/nr/e10tIh8KFglSIzyl
LNkqeMHL0J2txekxkwvE2e+7Jz/20jpcLJk8tLG78bitYyW2OU81RU4Et3hO151nR19o4Qfp9D32
au/sZLpDKW3SoUJD6JjKQ08FC+Nqeuh/CGb/JTRBx9vl3yUqvBI4scdanxe/LL5jZT75IbFcFC6k
bjsAbdqWpN71qnKfQCkj6mVnApG8/ICt2wz23Doz94kbPCC5Nfz0IJZ88UXkfO7jauv++sW1+v0x
gndA35EghfVVHhirAal0JcKIIu0bqsv+9M3tRLk8avhFR8YOtZqo7HbeMue1eVjaToyP9ZRONa7w
aZU8zhFmc3o4pGzGsMbetdjLARCeDDMHT1v5TNBumKGBc7TWh2VpRZgB9LadeTt0kFMgyfrQ9vRR
bKy7hr/+bH9iV6K46ybxA+U/rvbLldQ7oyhmt4x/zpExv1QUMh9EMDeHyXTzr44xb5Fn1+GKCwEJ
QDAoDfjjMPVWJX+9x6XaRNbu76haMuQzfaUNteSnnCbYlvrN+gXAVY6UHk1Jur7cKOumVJVyBlBB
8L6ZkT24P2o9yGZkfyloaGLfx1RujrhIUU02M4fXcDegueGgAd3wVCe7QA6IVuwKLc2sbN+1WmO/
WQK77WG3577Y2tJXtQiFWMS9DxQVUhwANlYrw8uZDALV4u+9Hcjxh9lUfbQv5wEDUqKf1tagGnZ6
/mMAmyfDSdoy/hjrsqH+mBPIxqeS577YiktWFwrVLxqVClLzS86VGPNyf/TkR4um6fLFqwhETGsI
jiW0iEMxle4+71Lv1NVVcbi/KdeZ0P9GVfuSSIhG7Jp+UMSoCLjCkS+m55dHPxuTB4HT+FNlUgdp
nXF4JoAYjja39g7EpPW+Ah12uv8jVneM+g2Arwg84ecQgK5FBXt/aavIDpqXesxrWOx+ZPi7op/9
k9d2/jsZp5t+BzcWmzIqbGLgpAprsQoCtRrYcNcbzcs4R/mbtrXKY4Yq0SfN0fJj3Tb6vvLieX9/
njcHVca/1P+Y7rqBijD2grH52L64YtAfE1oWJ91oUmCziJX6quy/GLG78YVX18CvxaVzS8kYER/g
perPf+vwN45fU4iR3QtchHZXZy2XnFUnB7sptI3H/tZmUo+SutxUH9xZbWGRaS3NDrN9SSrNLR97
ygh6WIrKjp6XpeviI6aEQfNm9pteoy9ltllo+5opQ6M14ubP0gr0G7j2qGE4UN99cGqriS9WFk+0
RaqXsc+sRwC/4kEGOt2UaMo3UorV9fe/oVQYwIgUyTy1wX9bY31MJCTdsnpJRRq/1QJjOPTVpkbx
Kk37NYriJ/NJlZ7auk4gjZRrp6nLl6mak7d91X1X2nSfgLwl+zhw2gOaLPIEk7d5AF/49/29u95G
ajUp0dtQrTEnuFLvzrTYywbsNV+0Jcg+8j5ru6BahicHKcmN6+DGavIME3BQKAe8sTatowM1Cc0p
qhdt6C26S5N8b4og/+f+hG6spoKFUJvA05GgY/XNRJFHepdq9Utu+PSWE73dIQuAbk+QgBTs7eZh
mG2HHmvXiV3iDc7h/vjrS89SnVaiVFVgJclfYw2AlRUCRVH5UhhL9EGPaqVTZoHt3c+WWf8dWbW+
kYga6vj9FlqxgTiYgFTIJqDUcFBX29RFHSRpzP5lGDXtGc8nEMTjonX/gvsp472gd/qujGT/HUrj
+FiUsfa9D5LiuwFH+ptgGlsqO6sLUYkIkKQiIEKAybV/JVY1NVoXmfhvVRiPhWmbNE9FPla72asX
FBOK8nVK2unLHy38r0GpgIGhhBihBJwvV4E3CK0U0abPaQQGLkyxFnqxx6ZZQjkVqGYGAV7f94dc
X4xqTI4stwNlFlW5X222rkNzIIiX7DnKh+TQ1Un0ODa5/GB5qdy7kyseWj+qdz06bsauleMSer0b
bDw/6k377fP/70fwA+i/AAQBonE58azn9ujGIn22ktj6EkS98V6rpuLZH+x02Dn4/DwFngajK6i3
lA7WgOdfY9to5KEBS+WMS/ly7I7r3yARy54xwajEAxSActpR4AORQEBVf24RXK9CMo2pCRdo3I/1
rIye8lhDDUCOw/c0bs352M9FdvRpZO+nYnQfakqcz6keZf8MXRJtfLTrzclFp1h1ODDxP9b7RFmv
UCvS22dDmGJ4n7lGDCPEF5W/MzDvPLUefcqXwtb8buMdvR4ZPDNi3koJj1xo/Zy4Vtb5WV6JZ6sC
PN02JUrwGmAC2itpJk9d1YjhKbNbd0tfeR0Z85ko0tK4UAUkYst1ZCzzuBKxycg4WrtVWI2G0MIm
rk38fKnF7SrXK77FU14dpElfKHRb0931k9/9awxxsXVfqbbk5YZF9wcAGHURIIpwA1abxpuckb5h
/lz4WEeHRoFXjBwGUYUIVtSfG6zj5fOctxhydUbzd+Yl2bDHets+NYb5p9aMoJkU7wg0KpoV1OtX
eak2zSIJ8HN7kw6OeDXFkoEZoHlZYYIWh0NeTw+mcgQpK0v+2VMB0A8cKOV6pRikxGhXN1azGA1J
6pQ/IaJanM2+jY6abYlDZ1vDc6JC5vvX1dVFwcYnNqYkpeBwFGUv191IsOMqrTl/GpOm2iUAnd87
TWW8JSfz2QJu9GCNkmqt3GJ5XfmqM1MEJCiDKQo7qk/qZPwWSE1uWnatHYinbsqt7JDPfpt9tJx+
nsLew4J5MSrdQ8mzDIadn0xlsh/muUyOXhmI06y3dB3duZ+DQ5sPZfAlg/a7nMDEV4DqrFZobRiZ
Zrl1vV+dV341eZsK6iEc00u//NUoXHttqS3iaQ6oqz0hw266L43G66+uMa/7Ti4D1scXWMhtlO5v
De2QxVC/pxhEdLgees6jSsYCW91Cf8e3KdKdZUzzZw1BomxX2sNPCLtbSvrX9wQzphRLMxaqjhJr
uxy2iKDMtP5cPBW6PluhNebVyZ/LjMB/LEdAO259clvE0rA+Mf13eTHMaNpotvvdbXn77m/Xm78m
AI9KaZjqCjHF5a9xTJRkICKIJ9lpCV7kUxERwQnrL1vjWQ4jaobp0YiD5VXPRzyYqKB12c6MmiV7
byX2lnb0reMDn48eAxkBTb1VFuTWYz/ohV48yWL8kbrdcFhKMp2iiiw37NHbDT2z0hCoNeUf1nzU
TaGMNgmnKMM7ABsuV4LWbay3Hh0aLXGaBzcxqjlsRu+b3VXx5/urrv6qi8uZoSCcAumAugg0dzVL
WkOU1vKufhpnAwWBJn7N5rZ/i7RFtHEd3RwJphNIYBU9rLW4kUNofATM6qdY080jOq3/R9l5NLeN
dGv4F6EKOWwBBpEURcmS5bBBzXj8IcdG/vX3gTbXBFVEubybmlITjcbpE95gAXAM63Kb4diS7O4/
1kdwWz4XhQ6jaLD/jBrmt/tHCFLUIW+7NimOAs+SAwRCydjkqYhexjApijcx1MWPQLakcDc0Zglo
vmyU4Dvglkk/6SkCFptEigG4RiAff/dmZ31ttTBRdrLSy+Pr/R/7yUkj5PAK0DYhYi4TeofSZPA1
pTw6otBKN7ayfjhgtR089VKtKJ7SadnrqCh66WLaY/crkIhPXgzzepVBE/5D8zDteqs0GbnR1kzK
Y1Nl8QVnVfNZTKL/oci99vC3T8pCczmPngpvZsk2kwoQh2LMu2MAiX6TNFZ1knLJONSamp4lyQzP
cjN9bdVgzWl6UYwytwDPwUc1q6RznZuL2F7NVg9+EDVHqbajR+BIwG8xcNBXtvImjgMBoBPJxInr
lsdbXLmNHZmRKtftcbJSBas2SSUvrqe9LI2S19S1eBiC6tv9PV1UwDwaNwc62TPF5QNhf/36TGEl
Vmka5bFW0T/07CattkVk6m/yMAIozIvCei5oHqGn6wfkvgkTqv/u/4RPHpscY65+yXDoHC8yG4Hf
cajKg3MIENE5YIdcJq6iTtMptmcH9QIcs5u2+V9yg+dhFMkNiASmwFycS7UcOU+YB5DQHgtlSEJX
QSbkRWvEmsXz7cXEXBS4H4U3haaNLMj1DgMYgko9T3xDB9f4r6gvzuaxUlMU7/UEEt8dozjSIxe3
D+mQ2Gre7HpS8AAKapoXzUPZItr15f6W3751uoAcNC4nHTv7j9/8R3yry9Hp1F7qjmlrDq7aGJXu
lnoyHIgyueb6zpD89mO/32IlXx60Bjvs+z/g9ov6aEMyBaH9wtx/PhN//ACcaXK1NdL+qMiB9p82
SlrrSqm+NlO9PVpgmMgFuDAoItDNul4mNft6FKXVHTvsZn+kWvquUZ5v1WooH+1m7B967snVTGRu
oVzdHoysSI2gMWN3QGCeQ+YfDxeVTcWnrA7HkVP7XIZNWXq8DLl1FaYMT6XUjv1bZDWasdGawSRB
VHz8ZJhAjxvf0OBcDZQh0ZMRSSHENp1Z1FCmg+FpRo+GvZYIYW0yZfBlLw8T23LrsfFbN5pm4cwe
nhoCiVYdv8pJLBXekDXKqVHk3D9laLXi2BpOfnrJ6i4swaePjuNWyCpPntU17VvgmOh2R6TS5WsU
xLXuFX0U6W+6WUjthQ/KfsijMVF+KjW17++pU0TiDZLW69s2QrLzkWaXo7g1M2wEaZUqTdwIoZ9s
mxZtwyGTiuZb4wflu1+2TnnEGUL7h6YJZBc3yyvYUmBvlHyD9L1peGU1JTsocm26L5HPy7+Rc0q/
cyWfHBRKpBAuBNtSuL7dyN9Elw3/C4sBemieoxbP2WvA1o7W5Ow7uaVqCQyle3SGCBAb/YL6qx6P
yVvSWRiR6gldYtfosFbe+KBkh31hJcmbJNsq+9VnfB+oQrS0bYSZh98mFQzVPm5R9v6dwF5hgDfg
k+wFsZ3pB92e4n9SYfSSZ4Pgks6mnXavcZ9r1Y+od7pnH2Spv6nRB1RdxHyD6YIRBroymlpb/bNa
honERFeLXn3qq8QLTD9N6NWXlX1QqmbghcWZ2W9ENHtG5EaU1f9jk7D+ozEc5l4b2z6g+cyyf0Kg
aNdcu24LNBh7Hx7Rs4oi1laLiDap3WCSW+Jwo/Xye2gzrXUjv7QdN86E9l1VUmBzUpzpzVlLrUH1
PTPX5gOGitwlNRx0Jmo6jIML+91Qd1nD0x/icNLQvIQoLVeb3tHKaXM/5Cw7nwR8/jGToKqk/YS4
wfVnmdjoSyDyK45WGysbMxN+52ZqXDwUsKK++igLf6HWLB7irs6ehK3SQafncWyS2v5pZBIabvd/
0E3mNP8edEzmC2iGvC+CU5fClm5Usz7CFSjpO+v0UkapNzZOoIwrqdNt85FHJwLSZ2U54GSL3IIR
KPQEKxdHPm9eFPcPDJBCF84v4NrdM5BeLLvgXzwwps2+hEMV7vzUNLS/TeNRcoK3jh4OR2cWPbh+
Bw6FYtv5QhxHMZp7fai7c1aLaJtqhbKy1PxEV1F47m/SQ6BVQ9FAKn+9lEqTiJQDH/GsVquXNMkz
WPLB7CORop6oePgsl9/vv9Gb6wYQFE0aNpkynP7Q4sNIy9xq+kqtjvDQjZcizopDJsfSWS2y6bcE
iJGuRZmsnev5r149KMRBOATk4CQZDDQXrzbucjWH+aOfAHX6AfaRvflzAgNR7Sczbn6pecXQzYgM
UXvgxsZ/+xju0WaccCj5Ho++vJLF3uw7fklkObRATL5ehjfX+z5BkSGrwglUYNB2mBBM2TWpLm0U
tZU8dej+0v4YzAEQB9pFtJVlhjhLRObUmVat16F+gj9obLkP+l/IE9fKbjI6rdhCjolfghBRonOO
DuKawNPNK59X1wgmM3uFwm7xEeujCAfF9vWTjyK514KddxvcAk61YeDwQZ84e9YdbCF290/aJ5uM
yRBFCR06TvmSQWJUg2Z3ra2eipFsMoMzV7+nJIq/8HDK5fcYiMHfpoywR2QwVchZAa1CF+b6tY6h
lneS4ysnKxrVd7s0ctyzFXUvRkv7Zea943vIePp7pOjVvd7ZTrkCD5+/18UxBxsxD5WJG4yXFx9X
0ItE8NuUUx1hOJYNrfYq0c3bNGUhPSTZIB9SM6jOpVw0a9Skm0hN6sj7ZVZELxQd6mUoaZFCmBE9
p2RsRtSQA3V6U2uHuXZAW3JlZH37nOSp4O7n0RQie8YiNda7SPhTLyunqvaDb0ZhEqtKa9ICd/SH
6QdNbd1D9T+o3cDJg+Lh/sG6vSjmNPmP5RfPqmtaX7TcBCdCxdzdloptUskNNHYy7E1OVH2QnDL/
XU2p/NqLWIXbpw7xysv+bMdt5pR83PP3vXQ5GrM+UfOBHR9a34JaPtgF1BZJfkA6yFrzpv9kx5ks
0O4GE0QRvIRkBJkJq7sy1VMo94l2amW74I6AD8jw0Yw2g6o3v3wpmaJz6hdtvvK+bz/lefypMvzj
bQNGWqQlWhyOBQof5gmh81ryAnVIxs3YRuMFPFW0CUvVWOkXf7oiYEWOLH0jqqPrT9k2+tYp6JWe
tDwrt2mXYyEhy7nyUjq1ue0kVV05VJ+8Tep7WkzcyMzSlm9TBwYpw5W1TpWSOidI2Vq2zSRm71sj
b6qVxT55mwi1MGO0QQ/MQOHrp5ttvhvDt9QTegTOZdAS8xVUz3RUu6lyEznHv6UxkmhTlL61Uvrd
POcHYmFG9hCVTQA310v3nd7ABp+KU1wEutjJySDTKGL83LiIfed/6R4NXn5W4gHHPiub3hr4yZCk
SW3kiidNyk2l+NEBc8HkFFVaeEi1YQ3He7OzKI4RBmeNLGpRgH7Xj2fWsRVMIqlPhhFLu7Liyyyd
qMG+U4OGVSTKt0QKo69K2mkv96PS7cZCSJ/ByvNUEozAIqdwOgmotzrWJ4i56otsTtolkbLEiyvL
KFfS8psbfdZVm8fzc6VJr3nxPYYZkd2J9PrEuM0+GEGTQAQyDM+oIEdOCrWgq8bVWsv55puETgKe
HVOQGUDHi73e2yAyM7AWg3oSWWPgy91H0ltdGc5rF2bGdpSsNdGX20AP33UmAc3PCYJ4+VFOIVRn
SVKak+Tr6ZcKO+n6lynHlkIxZ+a0+VwceOJ33zCyHyLz4/rAZeWHDn2pqGCS87dvGF31uRNFlaLR
SF7mUWpKbhfa46lWC2snZzMuIRh/kbatxdvbhhwIS0S56SUTd6mGFse4aLI2rC1lOgX0ELKDOpkU
553sV3u1z+ns5gNd8s2gBdYWMrdUv8kT6UzkGoU+ji4AjjL+ev/hbz8swiIO9wq4xw+lqeuXX+pp
p0Pun07l0AS2F5kKcCM/okQ6TUam5l4IsyrygjCPmn1O5W2/3f8Bt2ce5QGiFvQzsEg02K9/wJjZ
Y8CwbDjpdRK8DzaSPB4jl9R8mKpI1XdRGtr9T6OxtdVmgsqf/iOt49KDX87hp1L7mN4tDj4BqzGo
F4JL6yAXcUotXoF1SloBoMCVcl0FcZv1RZD8g/1q0m6DYCriL8rME35VYgSqnE1pGA2oDB7NUlYi
+vKw8EpA2ZO1g3lj6EBb/npnhnkJvfP7C1xeRxePQy5ROLqQL4X1gN9bfwFplYU6rfkhMJXt5NPg
Td2psqriIDVh07oNMWNa+3wXR4bd4siQIBExSBrgbV3/Ln/KHQnPa+UxoZE3uj0tbPEQpm1Xb2rT
6k8dhK6zoWRGvSuRT1wTgb7dF4IUTj5zFf+hXbi4ZQXTVIV9UR8rWyv3Ga/B5DKQhulXl1vBXi07
WNPOmCKJ7aZKn5eH2onlcePggOMpWumvuSrNAeLPc8SGILMLOGOGkDE7WZyjPE0kP5Ri7THNs+ih
QVlqdENj6Nauh/mFX6+DexKTEnw9iCI3GMi0cUboCKX1aKEnrh91eB6J2xkJlpFpDqJsi4t9YXp5
NDUotkworXvVIKw1vujiRuT9zyZORC86Dh84tuv33zLIrrRCsh8Tw4CPlEn8aBc3b9G5Tm4gync/
QNweN5ZjsIyqDyBxIvT1ckisNDXWa/Zjq6vDzk5GBdF2yS8P0E8Sr4L7vrEkxdzIIuzslUbOZ2vP
4vE8K7KKEBSv147aCp5Ql9qPEpV+fMhpXTGH8nv1ECZ1ID3E1H2OG+Ii8TpjudaAMIvYOO80uAII
UiTK8yBhDmB/dPP1oYy7kYL0Eftw46gHXb4hYhnI3SjCq8dResCtdy0d+OSZUaKA6sack6thyYXG
CcYyErlxHinH42qD1GBTuAySxg26SvEpEL14CYCmvqAipKib+y/7syem2gVuBeCN6LzY8AD6NWk1
T8xnWm6tzkkfxtjXzmgzfsM+vdvSQV/zJ/uQYbv6rmY8M5NPkghqX3Lb620G2hYM0zSOZzkJIICM
aIna/2qyr7wVBihZKm3EzNxI6TrzDUWwMZh9NZhQMoeJnjPYvq8mkozpl2nqkDlNjWA0LHccrDz4
1pitD2V9kpFl8Ry5HPcAgKY12eibwEDjj3wCXTbQ/YhCLfoTQzilpY4I1bm1YiVw1VIR1huTTaWV
PSvWsvKtyTS5YWTjD4yCUvDig+yJVtO6Fczc8vDMReQs80EpzH6C8bneStRTJrREHO2MeIvTAguX
pmlTFkrfmTtJGvt9WVm9eEDkTM5+qlHpILNx/wR9CCH8+Tbph4GBZ7ZIHUSHbonh0lUz93tRyY9O
bjJSbeWoDB6mGLAajvQ4h238YEpO8SjLwYGupvK17nOCiDtqeCO990Uvy5qXOMy7niAlO3bFdAgL
TE/IleP7rhNGQ/uQ+5WaX7KKGabHgqZ4K4MwNLepAo7Uo70Sai+Z30/Gfhg6ZAVKpR0Olt/KsheL
uu32AQDzbosYlRZ6jSoHF0ECHO5Aazf8h9TBE87WplTUbu53qlwxvsrsDewwyGRk1xKAsgyxRn6O
GN5K6rGmdBm3JclGMoRV5rigGoPY6j1W3y+pHAyHOnCC4aJoQq23qhZq+qZvo9b6EffT9CaH4Lhc
JQQW/nD/fSy/aPQUYD9wOZIu0Ktctt2LElik6tjhY6DEsrIz1K66BJUmPQl/VDdGllXFA6nWWs9w
UdSAMZ4b73O2DXWQcLb4prUp6DHEKJ1HW0OPq5AScRB5wTPm42C+JPie/+V8YVaVAWUNOX/uhZPg
L45+7sSahBKT89jmhr3xLZoabWP0G/Kxcs3w+CYHYrFZ1B/lCO4VvrdFDpYMDI8EenJnUGCT8pBg
KY/kG6NWzUW/yxrpWMmFvanisaldsonZL7QZ5WQTGWF4mr/iNafB2w2fqdH0WeYdh4KyeHyBJksi
gj4453Zt/DsGSvqVApZBtJhBnEpjrTXfl2nIxxYQ9iD1MlJDHPc61JAL4WmiasG5MLTmpLLsjoFf
dDT7wVi5lW6WYoQDaWH2MqNRxjz/eqkWFzyqEFN9rEH4PaEqNjxJVR15TSXatfDFn7qKXmT9HFpo
AcR08qvFU9WdLRV2o2iP+lgW29GJFVTBndo5E8dGaWWxm2gN8YzJAfhJ3jjX+eIUyWo2qTnTjVMg
WdFWETG4d6Xoj2bcTfuqK429IvWD13ZI2tyPCvOOXT8mgypAgii809inz3q9o91YBy2oJvOUOlEl
bRtROduu8Q3THU2iGDrHjXPoJbV1az0cfjj5aD3f/wVLcRAqvvmOoKdEuITls8xzqiAxq6RXakoV
HPM8MWFJN/Sh5m/KzNeex2LsercalTKkwFKVwAt6NZN2bCRtcldEqYluV2uW9TlTO4W8P2172av1
QjVcG2FyP3PzxnTeG2rp3EViS3v3A0frrJWtXFYfdFEBmiDmRd8Ik61lS3Xo67as6rQ9y6FlFqjN
IZX/GFRjNv5zf8duvnAWms3EUKqauZLLixXURUt/NhBnWiTNsRWWcqmTSDn6gI/+h8rKGlDnk/W4
w2foOQF1RopdnxGlE9DyzFCc21nkEgPo7B8uZHV0Ey17zsrCXLmpbr5yYITApWZcEhwZrAeu1xNS
bHTkpM3ZnqrxKCLT50o1ceKh/Gvf7u/lza04r8WtCKyPEEYAv14LMIwT28JuznJVq2clHqSdY8f+
CRqiuhOtMfxPDYdx5aTcLMpM2gY2CyMRmBA83+tFeyuwe6eo5DNqb5Pn4Gy6NdU+2SttCcgOnI/l
dUmRrDD3bs7nvCrJKe1Mhv/02a5X9RFUywynkc8l/GLVlYxo/AHUMDzc39Gbt0esJPWbiQpAG4ii
18uUDMp0TTKUs1XbGMKouZ6diHzmi9pbyvb+Wjcnk7VmmUCuHZ6Kivx6LV0mjY6kSDkPkZ4f+QbU
XVymE2RERzJcZIfK9/sLfvZwc+MQEjS0eihi1wuWckQzLO7UczgKR6avr0yuPIG2OmD53a+dk49U
5So6U9dz4ZHJsEHQheef80fdOdp5hcitkTzBF9btTVzTI94MTtwy81XwwJ2qSnPQojPq96LEPQoU
UCJoT+Ih7RaOHO+lWVXdU4Oh+aIBVyq9zIyGi1xFae/SbLOkn8hsWcLVfUSYfokh4yiOtZV2P8lP
/SzfpW1pVV6Xttl7n/T2l3rQSIXlbAT076LNXn4DGStN6u7+Pn9A9a+fHEYgxwJqHpX3TRbj1+EA
qCFQzmZiygJ36L7Gx8Uzqdnww9FCOzoZvaNfaLgFsDzwqn2OtVKtNrFOicOgUmTtsR7UUj0k0WDP
grCGNbhZlmBPYQl62J5dqWryXvSYh+bbmlF6/5il3dAL3DKqpA5dI1KL9ksh2L4fJPxKtPFFM6yR
pW/u/nmeDSsbwgs6BDciLEQCAdudxGKEk/mqx2Ylu4kkKw8VREFeQIWTxYNvzS3gmot6Wtnp2xPN
4IgEhy2eO3nLnhmoOxu1ydI/6+aA0WArGQWypzNmgVocKMn993r7sNz1JFYANRgjEfuuD3SFXAIo
o0I9l0WUe2ObhltLD7OdI8XRg2EnxcHByWKDHmy9MmJdzjrmJi44NR5wVn2aC+Prpc12xL8gnNSz
2QTxCX5hdFDT0PSaGIEIVJr7bFOWDZaAlaw9mKPduEy2xVqHYA4Q1+d6ZuDzbxZTmXHX178iD+VY
b+NOf/SBDlwEqqovfgRl20+K0VOBQyorO35z19C6xkGH4EheiavdIhx3TmF1xdhEZydLpt9Ib/zo
Zz5SMjS+l6WN7sVTbP/tBU7lMUu3zIYspM9LQEzUoI0cCj8+94UUnYJ2MP91WvNn5Dhr1MCb7WQl
2oJI/XCl0TNaFASj5uuQveTkPCVYdHkoGmEipeV4R/P1Bu1PBOSafGVHb74Y1oT2BHEWgg0pw+IM
t2Un6sD3k3MaN3i4I20CuKkvJiCoUrCSnny6Fh/M7ACBrYyyOC5daAsRxmZyHnzuUnx4lX80qc//
1fKoW5P4/Gwtwu2Mq4HcD0n3+mgWgGyzQFcSvs2SkFobGvqecnuIFSle0Yn57LWhX4rNGWNr/UZM
SA87pp+ovJ1Ts5yPfSufoz6OUe8EzbKNA6VZY6rdfgaADog4rEmuQLVx/XAaIhAWoJrkHOVp/I6z
uv2OobLwQQHHDV9/MfXI1JQU7PcD3m3Y4bTwCQIGpIvMTTbv+p9XuJymKQRb3qDThf/kRqJvUYvN
IdPGyG2V42j9NBGKiLws1qefaL4P7ypcvu39n3FT5s2/gkQJSxEcELHtvP4VbWoY3ThFbHgrD88y
O2+E1X9JMKA/UttF7SYq6vYbEEZo7ct/O9mmdc4j0njiq1HATy2FBScLzz477ceL3qRFd6I7pjfb
Cuh0ZdDuQ7GdiN8Zvr25/9RLlDLrIkhEaKCNTRZ1g1JumqjS6zKqL9asK2i6eSUlr5pWgaLyqhqR
yQ6oZAgSpbFG5YsyI1BPhW9kSKBJmal4o2/H/wGhR3ISv+3eMVzqaKs/WpmRjo+Wz1wUDp/V/rvy
u+egfHVL0EXhSiY5m1vh9JeuX1ePPkOgdVX7FMGNQNhubBkIhxDjizDXoN4KEOGWkPxT6CjSK95X
zj521LLxeqAgsifrRfjW+E2wcoo+ws3V7+IQz3haCkGOEciI6981GY3jF1LXPXUR7FoXsaY09NJG
Mi9BGTXNFvBL/ZXsLBSjaw8QGprS1MVmELUde0pUlsNLYkjzL4xUJ74oQywpKxHz5qTTSCAwU62S
p89CVNc/MSrwZZebOHmSx6G0vVBTaRW0RvyUCShymyLuhb5D88CGmGr7tdiboVGsNY9uog2aGlyB
tKggKcw7df0jbAyqqzitmyczYwTZhmr0rxFXstjaTq68jYinbXLdmr7dPza3jw5YZdZmQSyUVGdZ
DTVGW2N0bDZPGDa0u6Hyu4M5xoOJngUW9ZHqFUYWb6SxtF9K0/pLBzbs+sCE8omDPiaVZQp7/cyF
T7+vlZ32KXBkWo5NL7c7SuBe3UdU38E/+NU3z3Ruy8DrcW9yAO7QE325vwU3F4uJIiRPzldPOm07
i/uyYPwO5NxpnlTJ9He2FKLUrdjjf7ZQfK9SpfrHX6834/bg+aAfAxBr8UHUVjulpqbHF+EXMjYV
Y61jTJwn5TNWt8Vv0x/LZH9/yY+NvP4IAWeYZHKIM5BG3twodlwwJ2vzSzAPSt2x8MdAckkqcQ/H
Zs6HKIhfQ81nV2a6jGyYZLY7Ul9cmt0WuNy7oQZq96ihahFBF0HiTh5WAsV8qV3/REQDSCXmjiYg
vKXf0lggvqBWfXRRxZhlT4MYA7xXUNR7T/xhrHb3d+T23ANaYZe5WDh/tDOvTx7Lx8bQV+XFsfIR
Dp2EfJsTGd+COK9fq8b+QXMabnrYmceximR5JR/8mJwsnhaICj05PjuacssqvY6zGoRIH14K2CuX
pIO55ZnQrqLnwfQr/xwO+ti+h3AR843VJnH5FHaJnroVwf0HNqij/2BB23gnoNWB107IWQD+NKVi
l8oZFYgYR0PZdHaJFUc5xBCGDAsX4b2dqMUzz56ThQLDRrFXLjT9Keecn2kbxC+ZU0voGkZR/tLY
k+rsK2CfqMAO0TRsBBK3+dYvtBSHjFIT8AHSUjG+mcKXXuMiUuOXMLCaf30m+9MbWiQKDh+Bw8mZ
FAM9bgnB+bdUsvx3RA4d7WhOwxhvrdTy099B24rylChjqX3NI7kZPWyxam1jhHrgbwTsIQR+Gj3t
d0kyFz4S1O5yN9J+GI5lWXfWUctE/kSvoYw8Y7AmcZDgOGmHLoZcfuEIFcpuQLEX1fnCSeG6SYGw
vqS9XIbSyulacoYgA3Kna+T6FFFkrMuYEpooRlpZ2l5kYQmViaRWDBtTLooA/SSBLUU2SU74kEVG
D00rbSsXWzr/dUJKVdsmfpzwfw9mU64kN5+cespoDTcHQCDzhXx96rnkcJ3L4+hiNE1/HOtieFPB
TD/6Nn4S7qiL6reUVMZI10iJZg+F1Prrq3ZGgQCEoawmH9AWwRaPsZaoQ3ZFU6j9Uktp+BaGWbOp
LTnFkzRFoTOSZP1Jj0p/R7tH/usdILqAQoAvzemmSrregbS2JgZqqv/kG2FU7+LCmVTXsXsj9VSM
2+vBRYTO1L/HdludW8jH6cYR9pSsbMPSPGI2qp1BuCa/g5CsLHvIqWGOU+Go0QWd+slyYYJE8qtd
a+Kx7zthQ2TOskfyBet7DuHmmOcFXvaDHdhfkLsfzG9pXJbxm+JnhfnDSBnQneJUIEC4FqdugjLk
6o+2OtkwGzYnLX9UIgJlK+oepr4KWLbjqMZ+7YUZV6YrhShcukjnFb/uR+bb8Sgy3rRaZt8ILqyb
NXF9zcHUdfmlE8Bmt5Lc52+RLfJ6W3QZw/EUow0lxyhPRPHXKXS0zFNzqT/3SlzBdpA0LAJXruwP
KP9VuJ7TV9xsYOVCY6FJfb0PxpSbqtRnynNd1KnzVPph2zyPGq3sx0CORb9BQ8ox3TTXnfBlNAZD
OltJiYxpIxddiB1RHKZvoLyL3pObjrGgWklNsu3qMU/eAVL05b7Jxt55w8lmDLYFA6CnWhnl4cvY
TtmwK30tkFcK6qVaLoUl+S7hAHE+vknaXNcPpVUtvpi5rj1DSJ0OeBdMv+y2yLVXS/WDvdbgsfYt
qiq+SyfsI+eI7r5ID3rTNt80syrSTQh0/NHUU13/Vqdh9Wj1tFH2QIBb6VHJky776hhRNH7JrE6V
vBrjk2+pr0ZrjPybqPZRn/MR2cxkGFUsDmmEchPW1t1wybPCUh6kUAuepqgqjj4YKS/J0+xH5WtY
hvE7hrcJX8eV1GXeqKvTwQ9gbcOghvikUdD5WP71ljNc9BawuQt6Rv8vM+vI8HosYl7lJuxXwtht
i8Cm70uzDIDGrA6wzJy10CFtBOp1kbNI+1fuu+M4BfFuxpK4s+mc4w524leeYvnFs6DQPdM6Sdeu
uXlnrx+cXwGAYW4VMr9Z1nbDoFZaQ1FySVQM43BVqPRmI+WDekTpMQ28TsqV4SB39NgLY+zykzbY
cTS5XZVpA66T5qh8GyTUNs+G2XT6RupFVG0UJ43RAQIK07vGqKzRWG4DDHtHHxWqJRUzw6DFHaQI
HxYxlN6LECUEiFTt/iVOZ9O2aNXpyW+mXyhGT8lG7jBTkoQ0DB4k7BepMKU19OntyYHeggYOWbdG
q2FJ+dcjHaGEZN7AUrd2YWz/pxeN+ibD0HpKUlE6K/H8ppcOWvtjRALLFK2Bj635I57j0yoPamOP
F8Im5O9QTM+lsPW9HanBa9jiVDYNDt+H1dbG9/tx/ZOzQicHLXoZnieD2vmn/bE0LXt8vtvOvEyi
a947XMsjhiaBYm19FCyeNZH+Lyqc9v3+qp9sMGJTIPbhu5ByLJu90BIGpxSGdbHtLOtcKQqTXWeZ
04+sEfG5raL/3V/vpor50MydQbbWPGJcxiJhdbXoIblfpskgv6vU4a1t6hYPv3wNbnkb9mbt4/9f
arGhk5nUkl3ExsXMM9DCdliD1ZGNotmEVdjvfMeK9omTpdtBG+JLrBnCu/+st0kMpBq+H/r2wGqo
aRe3Inp/GFH6jnwZdATXD3pWluKh9hEKZ1BY1Q92HunhFslM5OZbpfzR2HUY79Om0p86qVD+1aYu
fqmAEbYejJJol2MIuzY8uT12tIpnnwIiM3IqS2CA1CnlQK6nXkqpbza2PLQb2az7t94fh/asory2
9wOkhVewlLfnblYEobZEIYdAvVROZhow1DGJ8AUql+zhoVh6AnDuSwGc9YE+Q3C4/y4+1LmuQzEP
RydxDmz0sZblsyOiQS/LzrqMhFVln3B7I8iSpKbilnKQWsewkZuWDTCHg9L25rhrAuygKDOiBuiA
VuWSF0fQv/fw35QLRdTQ4xDcSuAQsXj5XWLHOO6tJm8eWkUefS+wMGZ1K3uwiszzVbyDC5y3ne1E
LW3s20YBOqlGSTcLT+p24qpZjkxH5qNbsRGqZCQvRmvoex8qRvg9l6X+lX5gnf8cFaG+69okERgY
49go8pf9AffA0T/WDM+/Z7gxvkStaP3Hniq5cGsYkMHo5n1j/L6/q7dfM5gEhQAysxUIIYtqwRCi
aItasS4N47Jwg8GrL21zIIuzslDrq2sf1G14Zj2Qr7CqZm1hY9EDbAJNkjohGxelha7iaYVOkoXG
sOrWSFzurcoS014ZozbDX9Poii1C73Z0KLGkeggjS21+4gxDBhIXWH+58+h304J1xYbSAWe8q61E
oasnMorR+xu11GjlrM+qn3NGCaqWMc1ip7KyzgcE1ZoLak8WPzRTQyzVhH6xaJgab4E+k/jTQVL/
lyVtsk2YXtnPiJLklYswiqZso7FO9nVJr8CT5LboEldO6ZL/IzkFNnmqnaev7HgwrU2Xb6Mok2XG
2Ux6AZKRzlxfS0EStWYFVuHCJzFBnipCnBst7SiKonRrR3I2+VD9dDo52XGF/PWklW3jcKGnBFuA
accigoJbs/Okb5vLyMX5ojh++BNmvrWdtXP209jW77Xour9lZfCyEGAEQTCjbMH1Lo6Z1KTS1FlW
cRFDX/gbiEj+xipt7aEchL8Z7Fo0B8Jj9pAFBdDU+0flk8hIEjKDVAAnAlBZLF7ohRHZRlpfsjxV
H+RqKCJPtn3SVrqQ3/NAXhPr/uQGAKnFHQUeZoYKLtI92FCFmY1xdykqTXSbwS8G5ZC1GUZVZdjj
W18GVApZ8vX+c37yLTt8ETDzkMxikLa4npukmiY7bPuLTfcn/c4PgI1gWcC2N30gSvFfTXvDOOeT
kRevlj82K7Hr0/Xx44NBTcCHXHB9sMH05TQeivaCSD5aS3UEl6zVxsjYYyqMkNOomaPsSqOwo30h
GfLa4OezbZ8RKjYMHEbR+uL5NcjaZaokiB+riVK5ehNH9k63O/9Fy9XORd7m/zg7rya3cWYN/yJW
MYDpVlSYGXqsGef1Dctr+yPBnNOvPw99bixKJdbszW7VessQQKDR6H6DQvEbM7af99f9xv5ackwe
6wQjln41Ln0ut0enjHnP1fCoD9IKd5FaqNiLSKLpELhbKcaN4IfkAogCciELptOaaYRXt1Gxe4fz
6NhyfMoxR/0fMR6l6cS2ksbHujT5lSwdxBNE9uDnUNu9sq+rsQ88Xekt4RuDnignJa+RTZhCaNmU
oWyMw5HP6sJTK5z4M3bhcsvf4Q9I+DJrWMQiqLdQCL8hYTDoi2v4lM/nWJPDq463u7EvmzSklW8E
5TsMpOOXKKQ67c0C/8qDYpHf7uce1y6/iSJZ0AvFSnRXjKqS7NGYguwwubSEcWOuSvehLLOi2Q12
XRp+rhV68q1E9HHwinS0/6fOrfZ1NkfOH+bu9CONYiiS3TCHEOHeuinAtgMLXSD+bMp1m2tMba00
bKU9s1Xjh5pL6XPI4/M5i3W551T0G+nYddeTS5DDh9Uy2iMknqso1+Iuqrhq3SN9ViW40HT5GNMJ
tiqIdobTZd0jYVAkYDadWXyPOjn4nKHIPZhhHsV7PTchp2BzbnzVC62Tr5o1W/++dU0WtBzJxkJ4
oHayHOC/HmQKGlbx2Ij5rLuRZiAuKyIwfa5cRO+6YxKrIKLvj3gdEhiR+i/tYM4nWfnliPVYuvOg
DJjHCzRtB5HqT+GofAqckgBVqJ36MycSne4Puvyll1ucOglawxTwKCvy1L4cFCdqgMfBoJ7xX4t2
aLa3343IxJJ20jci/nXkuRxpddEUaOQ5dduq50Ivpn2eJ2KXjHX0zUnVh2G060/3J3aduaCdyu1N
4YAqBnify4kljhi1tC7Vc5lNzdHuh8A+Unoy03/R+SMfTvRmpKlliAZg55w4iSfHZHTf6PZN5oeA
NRxwMBo8A6/gRp3MXHuKAvNsa1M972jV68AAQ/XQgCDdOFY3VnjJxAntIPPguaxiu4icqsiHgudJ
n84nEBWT2AkzhVZVN9Yjb55MO95f5FsjcoHCAV/6JVfZShTUArrbqJ21Ssk/xHYSndxRjEj2ZV24
nxEX+nF/wBvbdalMkSFRQljgYpdftQ4brQGtpZ/zfh7ng8jM3nlRU+FOOyBtgdh4py57cnU6YKuQ
GvFEpvG6BicDWdXdvna1cyEJMHgRu/GJEmutbxSbr7ORBUxIE2FxvKNQujobSlTOYIYS/Ty0Redp
jaDfkprDMYPhh32Eoj4CNI1R12tpjt1f0RufkBPCgwq2yoLnWm2aPjSMsaIye07SKnmKehk8GgHA
E/jB3T5HtmMLNbrE9vWa4hBsUhiBaA1w/vITyoraIihsHapcLrwxilGFdJvuXZ6G0Tv8E13PhWz2
2iLR86wElevJupsOaI9h1XB/6jcCrsm9TpEGbIuGDsHlL+GRXeVGPGhnruT041xryS9o0OmDIOwO
u1zLxLzXFN1RNs7prU1McRrj76Xshh/A5bjdUE5SrSrtTNPXOLmD08udskQgywjsf+/P8eZYJtyu
hUNDZ3E1R+pPIin487NZVP33Chsp9B1M8NC9hiDKfxhrgVHw1gWatta7KJQ4jPSReZVGNv7qA0jd
iJjqvfhRdLzmN87Mra+3cGegwSLvgWXj5SpqsXDnGh7hGVVu90FMBsZbcd4c3Uad/6HXP++qepYb
l9it5QQgAhxo2cKgbC4HLUrRdV09a2dIiaQdYaI+ZXqVZh5IAxqVb19PsTQxAOxTL11DVdvGKRES
NPVzkSCP4quQyw+Go0BHkEpqbiznrThAt5UKBckOLYvVfVkMTjcMSUwot8zY3SeQvFQe2q7+vaoG
Zd/1so829sutL0i+Sdgj/Vg+4eVizhEKH4WSGmdbcaq9tAsj3xW2E++1mOapVhv2kS2tbQSgG59w
ITry7f4gW9bYksmuu6GbBfFHlvo/XNup9oNaSvPAJSfE6/1PeGNV4QZxGSPDsxiQr446Iq69O08W
9VVZp49D3v8uG7RIkW60Mb6tE2NL/vTGmjIgcjOQ/0hc13p+OA3i2klN62wZpdr97JveHR6oQZrd
iT0dUP3WoV+gtYDiy4a63K2hyT1sOEqLa+ta4kmmZtxZIjbOiq2UL4C3suRkG6jgnMCsJd95IQ25
N6Oj/x/yHmuhsfKa5VQSWC/3kRViHRkRw8+zYiX7GlmQ7qDJOXieQ6c6q11a1Pv7n/XWHlqEfVD1
g6JMMfFyxBCVCdVoDP1M2Vh5kYYd2Puq6OPkmFhzlmws7I2WHGNwThZQBICItf/uqJUwooSavcw1
r0EncjNrb2ctZQO8UZ5I0OSx15J8N7QZavqGHcr3UamET9RTtA/3Z36NlVsokqCPlorgUoZcpSqO
kYZJo8XpiwwtvnXRt4ZA2XqUH4p6Hn1ulfaxiafyuZusIUChe+z3VjnWv4BNUrOOU8SzHfRENtT3
rjMoaswUNhYdPLB8a9atVoOFs822fgmggqCOHZSkFWC13gG0oR6MLPvHBGjVTk7QRzfi2I12M5uP
1yxtOywNMKu53A6A2JJINqJl05e/NWUCgB+Z5rsqj+xTpCXZh7zO+0OrS7GzurB+Gsy43wg014fP
wf0S9D/ZMf9cu25SGoealTvjCwlN3HmjBAI3Uh55bTUrRl1Mz4xdUyF7snFHXQc4dCQozoIaApHO
Br2cel62aR+75fAyBUb/e3bc9hFKUKN8Br3PFWyK0A7ffFMBMF3AGaRuQAPXxXQxZXWIQZJzzkLt
FNWJru+aNi4OppE5H7K5Cn7c3/LXh315RqLagnwdd8BaSjKa5YAQvGqfeb0Wv/u+N6mPWsHXAa7k
x/tDXZ8uKpHgaMifsE7lpl3lFyILuWzzpH5vdvh5d2LE6rNCNP3gDlnwJFIks/qoUw9Rmxi1Vw2h
/tnEhBuZd1OT3yJjKn7KRCvajR1+9Q6CcAH0lMjDdwY9r19+Zb0OqhbJrPp91unV79FVR6hO9DK2
dFKvdhNCfXR2iKzsZi6S1W5qXXzotaCb3kPqcIaTyCNOjGh5oqP7m/8OZ8s63l/xrRFX4SyIrRY5
gnF630HUaDwEn9KHIGybdxI4zElK/XR/vPVm4nwSJPSFp8yVxXJermRlNQqcJpk9l7lIHrmWjefC
CM4aIiVbvZt1SPwzlAMXGivmpba32ktplU1Y+2TZs7QDelwiKwaQdGnxDQwtVEyntX5oRZFPXqKF
xsaZWYejZWxoZLR2KXDTzlgta9eYoz50Tvo8jvSkZFpZsAAzZxdadLoP0EeN33mbOf/cX9z1x/wz
6hL+2KQatperUZO8Em6pRCkSPbPq64XzVRNNBM5mfjdkZbJxWG/OkbsfPgmvgSujY2wg8Bg02wwF
pwFKXEi3SN9NgPCCQ6mFtdeUoXiCOGx0+/vTvB6YFw8vR1ICai6cydUeioJUJmLMnuMgmp7CuPjc
ddXc0EMOtAeZjPIMZXt8uD/o9dralPDJmWF6sXfXvbisV8vAzMP8OXQWonKRGm5zTKUYh31uBgbE
hKEpNi6XWxNdSIiURMgrr554fRUGeqzK/JkrVzsaaeM+4OOa7UJQ4S9oT6QejfGtQa9PKL49IBlB
+sMQB6N4ubph1E/028v8uUI26dDLWRPII3bzc1xDb3tjYCVlJVlGdgwoKCXftfBEU0k8v0PTPYRa
PhhLUzeId2mmjm8t8TOQy6MO5iogD954q8haGVqQ9lnjHqKA2ySYhPgATbrfLTjfc+u0xYZe/frT
/RlvKSnRZCI1Wut24QWHvkppuwch02aXK3G6b3K2Z6Km40FvB6wi7HYr4q0/3Z9Bl8cHSh60FNcV
dI3mlhMpuntInbL6LpW2OpStJU9RGlcbOfkSSv6uYv0ZCmlVB7gWRYY1ckpDgKmh+gmgIyvMfRHq
SJDpbbaR6qxD+LItAMuT5ABcoTi/TPivJoRZDSjEodiNbRUuUaEorIOIAH3oWp4dLYX3RuEO84k0
YUuh5Hp+jExRDAgspQteH5cj6yhqdVXX8v3GTEMYQLOOkQVK4X5Q2RpFuxwF0kamB1bvHtRYQ/vP
0osDqg9bckrr0PVnFVGTohcAFJTDfTkKSjhGmRu1e6BWvbBBBuGFRTQdHbPtDrJFC+Hts6IohVwH
3iCLNtjlePyCqhZg55mLHR/lDGVKH9ItQYdbs1oo03/UI68d6tRALes2C51DPTvWQ0JNLtrVem4f
5sKYDha9tC3b3quv5aCnDtWUzHSBva9jiGrPQTe2WnKce6d4bq2pesZJON7fX72rQwxMGLgOeiAE
rOWDXa5emGhWaySgdatZrzzV4iYd6zw+OFOVbwx1RURZIMmALbnT4NEuHYXLsRSrVBQMD5NjE1bx
5xRA4cl0O0x1MuDh3wViQC/cAvJgNA62SG1hBufWaqzfYdZ0wCUpDouNE3EVN/lFZIbghllj6kar
X1TOKYCIAO9F1O+yx8xo8qexjPI9crV0va1Ze5roQm4Es1tL/vegy4f/K8wkWD/UJRzpI/X2+thq
dbAPkKny+hhS8du/LqXoBX5APgHK5nIoE6GlGSfR5CiiQpIZwsyCONxO+UPvxHn5H0YDx/MHpQaJ
cY1l7oKkwwMtBZzUSPSDa52j4pFVNdYR98dqq1BzdSQXhDtJ0tJMx6ZMrIJmDyhqarM8OVaoNLxX
ect46gxnJ86i4pjF9rCxWW59N5rnzIzCEFfRajFDMw56oXMLTKLSKaAO48GQdr6vQnKz+9/t6iai
zrUoiDI3HvooS19+Nz0Seog1cHAQCBE7n1EFE9mDmURF/Yg1p214GKQGaJqRQAJN7Cv0ITei6o3J
WgIICfNcNCLWIAVVa9EOjzvloAeD+SuoLeymxswoX/CIKYqNyHDjS1roxFIkXoTUWN3L6arhPHD7
qWQSSTFa6F9IQIGtXUagB6mTuzyn6rl8621PxsJDDUAuhwPM2+pzIrbcUv5u0uOEy5iHgl27Lwe9
O840mV/Ys92+DevIm5Nyy05x/XV5k/7/KeFZCvzDWOW8bWCBZZ2Nzs+An8ynBfeCtojRvEfNvp/2
EGAaF6WgrPbjJKKsc39vrb/s8iJeJHkXb11EZdaYt8UAwQ7gDPlq5jg1Lo5u9RPclXHoO21LynLZ
p3/nbX/Gok5IDWN5fq8dhKV0myRDThmx316PDnWfCUxPg6nC2kHq7d6tkjj+4Fjh8NginWG/I2Vw
w9P9Ca+DPD8C7DPtBAAmSxV1tdxGpKDg7cboiat28RC4evjqxpPzIS4b93UelfaIPv1bZUMZadFC
opGE0h3/Xm1pJ4G4T1dn8Ic6npMvGnao5n6YeKp/FRZkEo9n7vDp/kTXx2g95rLv/rpYWlZgRiJ0
9KNKHevfTZG4qXp0kZJtD0qsze2PnNAVvdwf9Xo/0e8EtvNHYZ4+xCqrVJXC7PUmnfxcaWbnkBuy
7/egtxNt58hm2IJ43JgkRFayvT9QaOg+l5PsS7QJcGqafFDi1qk32/BzIri3EYiPMK+aYrmVIl3v
H7CTePhQ2sGenJT2ckSFrnrlRDgbaDORYmdqLfYrVdNqj2qoKtZDz3XwvtUtd6N1dtWI4HsK6g7o
ffPs4Y21yk5AddRmIKfBb0NN+ezUQYerZSZtbV/P+YvuVPaD1oMaewmawIqPCFxqnwPFtNPHWITt
FmfmOmot8lOLgDnA5AVNcLkMbi/aIu+j0a/iLvwH+Hb4lBTq7w6NpI8cKvtMXyb+wHVVbQSs6yCy
pIy0ZTlMCz5kta3nuMuaSqkGPxjz8ahLI9yHaMR8Kc1We5dHUfw69NS+RDA3Z/Tbs3pj/JsTJ3jR
cliwnOsiYtD3Wm3afAaqWz3ABcutKe73OG6GfW3NHq4X6ZfKqNLf1tQUX+6frhubDzYbqjdk6OAB
15bwEQW9LhiZfBrNygGIXPJcu6Nu77qpb/eD2TZQFdT6jfUEdh7oOIzo6PLBb7VXZ3qkH0BXCQuG
qIjkYRL25NtAJva6mpT1zjHa/ETM3EIpX3V2/gyLcBN95uWKWkNEEk2NzBauh+8EoAomd1T3ZhVL
VH+tyH3JghFngmLECDAxz8qS+WmA5U//YcEX+xrs5Vj3q+4SEtSzTXfeV6Kg/4EW8/coUiNMPetM
+RBEsvrQKpF7vD/okvJf3pOsNxnl8g4B2rXGZ6uTbGetdUYu/No6KeDcSjRfo+DX/WFubSbSSkRJ
aaZCIlmdJGREl9YYFika7u9EL3tKdo6qqKWH3rEdekaTaOcJEmT5xtR5+bAUFdEe4OEH4301sJiw
d09kxi62y/KIIWzwMlT1p7zJ8o2de+uwMg7CImTqCxLgMkrxRFQ7velHf8F4fWqqafqsF4nzoISp
Phxte+rOoV67vL2Aom4E7Bs3IXf9Qp3gU4LyWkXIYIaFQ+V28nWaxjsO0ODrfVzUT8asaW8lGrOk
NoCupTJA2ZQ8/XKiyCE4c4i9jq/Vvc4bpDT2kWj1R57Y3amX2S+EzY3/WWP8SRhx+fPNG4kU1oW7
wUOWstwqPlg84udes2cf+5QpOJJTdrm6k9hphd44dW70Lu9lp+7tQc5vNS9h4kiKgqBDaxoA7zoi
dkbcxE4yzj6k/+6jNrl56fFYSfqTmCfpO61DgaGOoceqrQIEPJZ9viVFcMU2/PMjSNGWpzVkrPXq
d3gtD2mt8KldB89kNXdNZR8aZt8857qcc29QJixakezR7dwLZztUH/NZi8s91VtLRywtxnBZLE3y
7yquAfifybTYd/pgq/3G/XUjuEAEpaUIwxh003rB5spx4WXro4/S4PTNEYHwbLWKt2QFbyRmi9UG
uSCHj/C9SrN7lB9MdP8nn/pCjJfajGG2MDq3Q8c2i/PTaHZbqgE3MgMHwgCJGajYpVx2eQbaJCzj
WJ9mHxUxHf5IjbLXHNvqezR7i7NAljXdjZpTOw+1akTv47Iyxf7+SbgRb4BpIz36x8OULPHyJ4gM
D6PWjFW/GGyt3U2gjc1ntwX+66mxWb7EYSsizymcdC97DsZGYL2VIxJQCazAq/gN65oa+A6ZBjJX
fccIh1MUZ903VBTQ50OSbzxIq4BXY8ZTEzw4Q9/J4wDbatqBoFGhxSbTxlvg1geB1kSSDF6Fx/wq
AnLnjYWWRaofg8vxmtoVT005RTut1LPDaOHrPeoK7HXMos+BUYUb1+iN+w3QF8VFiuhLZFwlzNFg
I08aaNiOTob9M+tm+x0dnugJXSCt8MiRo2JvTQue5/4muLX1SRb+X5p64c9fbgJH0aMwqXvNt0pj
COSuyOe0e19z1zbHxe4dlVIdH8zgf/eHvbX3UH0h/nOdo1e92nujoeZSVzhVkZIYew0rjo/OpOKQ
jIPLHi5UfKhHuoRGOqYb+J9bmRottEUXBSQzN+3q9jFVOgko0c1+TwFKep2adLLhZQ8/9VPqJl28
i3voL/+0XTYsjh2F7eEkqWu7zAi0N4OclwNIQ4+mzVL/B8pwuf4iFyGE+pIrIa/h7CQgnasAEa1J
LYf9NNRI4aKfcBoG4T52cZ3tg0Kouwadv42NcOs4IiREP3PxJAC1tToA9PeRxTT5JVisVT+mzip/
wHNQvKYJ5YOcRgOLKatQdk5XUwef5VQ8uS2FEG1AynIj7t84DS4FCNbGQLYTof3LVYn4T7Ez6Hyj
bGofTGprB0fnDbtXjL58rydqAckrj7bUzG7sShSvCUgqACUa9qvcAEniIqdLPvmTqzSqp9X4H3gJ
tRmkZCwHAVEvbyBNOMFYInatUffbmPeNNIznKaiExcQUganVDzAUKtTdxHs9mlSBWg2Wqaib5d+c
zNbenm0u6KjFM5sqIhnZ5RKLAvN32mpcQBAI/amJR9/hRJa7gYD3rDfQpXbNFCfZa9kh23m6f/5v
nkJwpBzDBd5irHWKlbwQDUrbfGGsJLxeTOZ7TUOQDKHdUj6NSlHtEUwpz2YmeCSPVMd3ZlUEWw/k
Wwu+sLd4sQHvv2I1pWpRaWazbHqhgeTPJ7kPS/j1OQagG1Ne9uzqoUQxhnIIbW7wweuSiAHaDWtj
W/V5LumvlZU2B0z8tNf7C3trC/89yurkAG9TQHhoKqYigfI0l3WFkI6Val/bMQ2+5WjoHdNo1NH6
ttqH+0OvDy3wIbYnfwPvb26yNaKYFE6aozNPflIH7rNjp9W3pBrjr+qUSZSaSt3Nd12DSt79YdcX
NwBaAIVU3nkUCMZe1bgyOjY1Xk62b0TZHHshaBt3h0zRdEqytuz2kyVLyqRl9bFqHfwZca50t+g/
6220/AaKiMDReN9i4Lm6zlxtaNwp0Wx/cuLe2S8dT7HX6hikRpo0drIRJq5XehF+gXFIz586/Lo2
nbo4fleIYeBZM6WfsyyuvAzLAN+a3eF1gjl2sKWjbeRr60xhmeNSGWat+cxX/O/Q6eJS5LmDOShu
Um7pTOaubVv7YyGAIc4QR5vD/S97Y5oA8Bfq59K2olF2GaKqsuHTRaXjT8GUeGrXdq/RqOJ/jJqG
3NdKU3zU3CHfkuW/OSzIWOD4tFYonl4Om3Qmlnd4HflhrJuPmtFB25W9cF+7qNP3yG/YiBPb41Yo
WscH1ncBTC1NXdo7xObLYRGDtNReuuyh0uqSHZZhrrvPLAEY7/6y3tisDERxH8VOINprIwCBFmgb
hqnjZzblkzxxu2MVmPpjBgHh638Yig7cIs0J/2Z9nzVFJaQ7xI5vzl303NSmjqpWVXqDjtb424da
aAyEVpD9YJsvl6+BCWjHVeT6ZWdWz5qKwCVQJvPr0NtbEPIbJ4Ey1NK9XdANVxkkvV13VuBr+p0S
9ud6xqWDLkzgD0EYvTTl6D7en9qtnQFAEsjr4uUHtvhyaqNW5HFs15ofy6T91rRz8jPQ8YG8P8qt
bQ/5C0IG5SN4CaubA89LQCJkdL5j4//nTRny97vabs3HEjB5cDLMID/1hnS2wBU3ArgFtZtSzNJ4
B4NzOT07aPpQ7xLDL/UWTxcIGtOTAEv90JgK0sGACPVTZqnTuw7mseIFZhZtBdT1rbmcPXpt3B9A
ig3O4eVPQKzPjt3Q0v2hq0Szm4VdIItepMc6G/vOc6y0JEOIJc7Cekp36O0rv6gb6YtmNVoiq5M/
EA4qgWKpb0cNPISxrB/wXykOUonqj5NUnF0D03B/f9Bbm2qJrMukF03K1aqDnFEoRkWabxhttpe0
+v6VbVH9c3+UqzyPlQVTvBSGAYRC/l3tKjUvnAgTXt3PMQd8ymmxHKy2AbGttPqBDrkNME0p31ch
pPK0Rcxz30jX+XL/V9zY2rAtECwAIkcYWFP0dTN39DlzNX80RS/CA/zcRnh1As/Zy0ZjTJBPp/sU
ItPd55yRjZvzxu6CgkxVl9Y16llr9IU0evTaGlX43RCGzzJztE9h0aJTV3Rp603zmP028N3eO8hI
bmT5N0IV9YSlNE9U5ApdfWXuk6KZkkr4UhpN8SC7ojO9JtHdb0YzmmV0qBAL17c0S27cMMDI+eYo
szKsvUrJgrBy1UFvhT9CND0E5tx8QKTFAVRubBmWLRP4O6te9tdCAaCOgBA4gI/Lk2vPaVgOZan7
ihHnxbGt9cHa93VY4sesAmTFvJ3HhHkehJLLjxVM08d8KN0tReAbpwm+FR+XpeZDr2ecOehQlxiO
wb10U3fXSpEeECsT88ZWuvE9YWnxJXmg4+azzvycadCdRkjDb6Ub/q+gGFXvZrNqDmHjYCsV9c1G
Y+DG0eENTqUSIg0KS2se6+zMxEE9N/x+UOcf6ZDQxGvmV9mXzgmE8PBujt1soxR3a5KcFzQ5KRBx
Lay2j9D7DtZhZPhpA2GX4p8ALQSiVTM7ceBRvAXkvjke7Vl2EI9vJnm5h2KRkr32teHLWMi9HWBg
LNU69yojS08kMN3j/XB0Ix5Q2EBfbtFa5em5ivcJN0HczSXGj9jaFsWu1UJ3/CeKJqc7wGrVxvAh
aFxatUGZRsp4HNAi34Jo3gjMlOtx4HOprtChX+tItoldlFGbWr5TCacsPS3TovLzkHU2KUYt8Q42
47jv9UPrxnn8CQjG1CG+hyQH5snBmGylv9eLQt0TT0XODuVgcqjLj4C8pJ1MRWX5OaXx9BAWTfeU
4EbohYZIXhM7aV+dJnG/OEb+H65/xgacDbOYaggg6tXY3QzRkM3lD+ncjx53CUJ7YVckNiJqRdm/
G5xW9h6lN5ylG/Dqv+9viOt4yWZfLCsWQCsQ/1X6MettoUklED7c6ULs5jwbTn02W/EOQ6x04+K/
jpjLYJirgqXiGbduM7axzk0octO3czkdnDjKj0kV2Q/G0HwkAQm+uCZ0zdyI8tPc9XG+EcFuDk+2
5SyJB9CE1VrLTpZm2DWLVlMzvQNPpuwq9AA/DJE27aGxo9Df0QTYD3ZaYi+OZJ2+kW7dXG2wa8sq
kJqskaUuPhG2Pdtcxzgvf5rU9EOjD8WjHMetg35rJJNBAOvRsrzSaq3nIq6syBG+UkUPaWgFP0Mp
1KPox2jjnr91enhmwTykbrkUQi53MNctwpNGbQI0cZvyBcX23Ea7NJLZ+JJFXThEe/iP7jfQmGro
zyOegm/fwiQZvCfpHnNfrGKaNJI4NSvL9JN5MPw6bcYPalR12DvZW2K/13ft0qkDj02/BJrlGved
TImBsKFr+hgPWJVXkNDLQ2gZ+df7U7q+FlDcoKJDTZxb/epOnxXRlqKsbJ/3cnTUnPG1bwJUyJMA
h+kimLcKWbd2C/UrCmcUAIiFqygQltyFVcd4geincdc0i8NlO+T5g9Xn5caGub7XmRwCMksRgEto
PZhS4S3JM8f2ae9ZXzByHGrfna0u+zU5o6h/6IOR9rs6aAvx+PZlJcDoDoxDTsX64nHabjDVJLD8
WqXXvXNMxfHKwjQ9JUvjZKcVyb//YUDK6VhvLfqQ66nWRqU7RehYPuq6ZfvgpPhhoKOXhue+ztzh
AOVpq1Z2a3WBxbB9SLt5TC9b6y84Y1/1jtFPikXGX1YvVZ/3D5FdWWez7NKHWYZq46WOzN/+jAXo
Ba0dcAPQBgrNl8MSNxPIkuwguxYgC8A08mCtk/RdLEvEMsx2mg5DoMwfx07d4rbfOC0aEZWYiqYE
KLvV2HqhK4aMpOPngdJ50ZwqB5lFdG0rNfDAwecb2+jGaYH8QFB1ER1dFnk1V10tKHMzHkVd8xF4
nfOu74rs+4CbwIa4062pUX1cCMesLNr4l0PZI49YUU1U5miSHtQ+VQ/AZYQ3p1oPN8jeogXdHI/K
I+nZ4mW11kGM+zSw7IACZN721eM4KO772crKf2d1at5nSb8F6r61lNSS0Z5GYJLLQ7+cn7R7eL/4
wACPzPN9gz3lhwHnwc+jMWHle/8wXrUZSe+4o7j74Rkv2NTV0YjzDGFEN3T9oK/MY5tJ5VPmxPOh
yavpiJtu7QnFSIiy9tTvtZSaFC1/U/tKUdbYeNtcX5r8lKXbR8xdLs3VFrIkObZRUcerU0XiqxBH
X/PJ1Hq0l9v00dIm44sQVVgc6yDJf2ysw7JpLh+uCyXr/605CL/2ah302gnRmmhcP511FZpsni8C
j27zo1FlD/ZDZP2jcBEoUbB963YmXqK0wFyce/aT6J2viwPNooezdY4XgOrlT9NVcmDC5Z+zhWnr
Gg4TVmWZIInRHwpNB9lTmElieJTH2taLkhB9CCsL1HTfY6D4Wps89HdtjePbbugKpTn1ylDne1Nx
u882C2AcuggMgOcaHe8qIy3Mem9ptXgKEiMwD4sviuGNowi+RkpLlQvWyDR/4epSH7QyVRRvMIPY
mLyYxHVsvTh2rU54mdBTDfWKoANJhdRlpsWzh4aNDN53WQbmM+oN9B8QRR5z7TlX3MFVd3Vou8qD
iPHInryICkw4ezC7JvmKSCe9uF3f9iOZWjAqIsTHJyir6LOmtX35rA9xyoNsDlwj/EQVR69/m0Nk
Ow8Bfh/ltGsI+Vq/c6s+aE5owEU13Ms5dLOnEnvFbmfHmCU/WmopQq/pnUB7MZ0KfGpSdn3pRTIc
LTQwYFGV3/AEY0XmBMvYTqpT2u00garT41TrMK3cyanlqQmHKns3OWUvzlGIdJk/ga+VJ100qeO5
iZ7ZuENMefaAeqiaPubwQ8fPlB7HzMtROwwOujtZ4luT1FPygI5wkB+MLjCnXRvyPDsqdRM4hzYz
tMyj3RNW+9oK9eZ16DR9/hVQQDKekSfXxmeou+kgd66J2MZ7BQl67BoRDEhfOsuK5l+mUify6MSx
jJ5bNA6V44jBcvtqhznKgwkeQsUe+v3CfdIyiAY+MLQ+HB8Bq86uV6fp6Hxri7AYf6ObOGrWoneb
tE80L7Pm5xzQRi73Qzsgx3sY4EgLDzF1l5OkGXOVpjsnysMIkW+jMjrdw5JB5bvKAobVZ71rA3o4
XIdt8eymUxnsw4hnXrvDijJU4p2rRMJ5N1so0B2UYmyHBx2KD//bnMoCbyw6QFYkn4O5tetnqUAY
S73SmoxU28sq1+aHkf5VqjEJzvn7EDNE3s9uCyM98kgOZPUV3leVPWnjLJQj5fGuSg9uqvTihIGY
PkBJNuJolJ6GjlI77LSpGqIBRu8MBG6P23iCBVfeBKX1lLu4fB5mgDbFI7LgjfuildKILU/rtFS+
R2AtbH6FwZxIb1TjuNEOkZV1TeMNcwPAR7gVBuaWgnxgtnOHgSVGYc6I5OBpRUR/bt+Zs5YfzHiR
UswVLHB2Y6e49g8lg6IHkFArnut+iotdoCWtu1vIQdmXBMuP7tCWZVM+u7xrKWhndZl8oQaDUl6Y
BW15nCuaebpn6JGlv7dpac77oG+E/q4zrcp8nBybp9M+LQCLnPQpyKrvQUZT4CnPLGf+OKR9NUZY
mDWdtouHOQl/IZ+FMxb1okC65K9xpc6YsCuq1ZygzOcgnBS7UIrdPM9qQGxyurB8iNXK7h4hcsXo
UKiNPr005tRgR1SFYeD6Yx2a8y4rYlv8Sgq9CTGej4c+3knDVRbwaG+rwa9AZMr0w8DBt/6ihdFY
PtVJGyUfQhlW6kJiCZXv2FoYgjo7vue7yp2F+xLUaqc+RUg4zH6sWI2uP0ZIlwflriloFuz1EM38
5JiZFtiIKi0z63tkVEr4U3Z9bYIGolV5iPQu7k5JWarVUe96PXzi49blzxJ5iPrZGk0FKJ0lEpWz
gOdSNPzb/R9H57UkJ7KE4SciAm9uMW3GG2k00g0haUdAYQuqKODpz9fnZmMjdqXpoYvKzD9/Uw3t
cULIFYsudXSwrpfKgFRRVmLl/AXPt6sqnTFw2d+scuZ/8uKmbC+zu4fRqQWdq56nRer1yamltV7t
aem3Dw5IFGae2aTOwtlfpvMaOpu81O5q15ddTU53RzDgtv7ZxygSx/2sKlZN4do54opnjinvG3Lt
Vy6pyWIB5FZz4/xeIyTKVxHLgWRNhZfO72GigGQxxCPVpeEYq/UovGoWG/YdE7HNH0cy+oHKSumj
s7Cr2rd/IeKcgruh3vddnbqtr9ZP15uxbDBxz8rgRJnp9TmZQnJOUpBm9NE18ghCHaZDiDETpTHT
hZon5bfG38blE1acvY9FqMtF/tp2jo8+1dsyRAw1cJWmZ9dpgv3axtDNnqKwBstExl6WF/a825Bk
tarC8drburGu/OwofD/MbprvdcVbfcWKPdouk+U2EMKDYNybFPfS5mFVYamYRJe4+x2EVmjuNXsP
wkV91e7BB4h/i0t6N5nQzSkEuDth74rTD0USO65zK4NdG5J/6UjOGnqPegNT9secDn0Ei5ynYAqn
FEoa00kiIQW+7ODYQzEQP4KxZh/0I7FqZmyiFzHRNT9K0R990a6x5akUanHV5D0CaSsbrDhciO7C
wwXGJmYg46XGip9iIeHZZny3LrYZfeOHl4oYQMydW9ii98lgj3XRWvtY/wzCMdnvvHCbfVNsXk/+
LzT1OPmpl9Vq3vDMc3URorGevcs8RyVxTYsinDTFR2YiLcnmPR2eIt/U37UNtfcBP7/SOq/H0DR1
AbW3iab00GFz/G4XM3X/llnafMIRZDt52atZHh+jqP1WZBMT8pHtfl/SK27YsJsnTy+EVR0q8fZT
t+CDShQLHFXpZ9TJrXwvfcc7Hb0lFVQyTITPAypC96lq9nq8h3eAHDVHoUHoTOLcnkgHW/I/bqVh
K9TYdzkuBEgod/eY55R4u06+CGnxVe2mG/B95UEFqTUlwb+ubpv3aJ7rlcrtYfWi9brQjxFVet9u
e/lXNgtbd2uibSj2Gte9zGVf9zMQcdw8TdMQt+duiefhrIeWhtvGsQJVcuXKEzLMoD/pqSRQopRT
jekqRWV4MnMZRPy02Y7P+7jgGzTRPf3XxFoHaRxXzS+cz6uP2dttKIxVtDqnptcdCdAVHsdbdxhR
QPrQOOG0hLslZ6QpfnvSeyT1w9bi3HVxLA1LUzaU0bu+G8z75nnl9iJlbCU/y6F1mhSFb/jmAxhb
bxaOb+av7Pvw3RmdlRjQoCxf9iPg69y8FVdR2+71fy1ytTbr/Ml/X9TovczOcfhpMriJvN+xTc/3
m2znauNKKNIp2pTIe0eFdL7SD2jtXFzcyVvanfHMbVsFl8ldNtI5J295n0D9G4oCj+lrHn05Z3g5
H3sehyUmx6M/1e/lyoHMnMjq35tRTv+1cazKs5vocf919JHX/bcfBIxle9SGnOZ6cmwiLAkwLova
sKn8RYOpk1fSJUfzodwlULB0KyImDqxuhszuLdE/0CdNINdLSzMzU8xJxcSXK3qlvDX2nWEZ6edJ
vPs6necttk8Nx/UgprIS0b8SrhbDWMI4eK7gqkxn0pRplw1Zty0cgNXXL+7MyvABfyZjPn2LNVU6
jdoMRVjFVXJpsY0caaKOqjoLHVZekBNjEnJ8Am+LCjjl0Z2/7SHdssM1+LCu2m7Ojl9ZYUN7l4RE
5a6B/da13fYlbBLp8oBP8q31rEQVlDDfTcN4Xffno9ydhKnJp03A0/DYkyYnCgnoI+ikbPN2X9f6
jnVyX+dCknOIa1cVTZcRNXjyk/LZB4WgSllnlmfbUaaHbc9WbkbkW+ym4344tx5B9U94x3nVjzaa
o6Ewk714Z2F8e8z2OgjmEx4zjXlc9lmzQZqGZfwNSqK7wopaSlzlcZ39lOIY3euN79egJjBbcqlI
dhh/eP4anmU5zVB9em/HgLBvt7bGxS1szAuTRWRyT7UxNu+TdI6rOyHzZDok96st7+0xFhWvtSei
O26QW8pPMMdzmIlWkjss9gRLRZP0E0/UVey63Y2IEr/rTJQhjKvl+UBWpVI/rtr+x4jSYMVJ2puO
PNKb3vM2Hss13RNM7K/bwTRfuDild7mYcK/MvDaodnIAyRz91FNHluwwYiJu8wrRYlWXMVH7pr4d
oKYQJ2BjJwYa7+KoXqeWCKuuuQ/KLXLkS1xCeqfbDP1a+Fd32Oyn0W84q5vdjUnuhTt3ZrqUqMAy
39+S4GGD9BemDeEgdabLeSVGd22HNb11P+axQa1QPs0wAqq/s4PXeQ43ED6r1nWknpkGGfw2TyVI
yJKq+tZGIaQ9fqXIyls4Xr9jGPG8fLPlfe6+15D0JMuO7YxbG+/qVFrNdxPBxmFWxztumo29JO9h
1ATfWz7qr4Bm1k430nAUmdBEfqMicfau4DXGiq/ll4l/d0Nki8zSLFmYzwk2IKSu9a7e0fmvPQMX
yMjiJPK6D5Ycz9IhgyTF52OP82keF5U2m1UleRkT+pVb274RTD+N67NuHXhBTr1BZehE6ar7dvR3
LgQUXakAkBT57nhznZLBZweXrWkrj0l48j+BOJLmNDax8vBknwaZYXk9T4U4JkhbXlxHfrrhXjmk
Q9yH+9m1euoc8UjbaVkGO0x98vD+JetS/Rxql6BngurCf/acVH94rkefGYF/lJfME0FWfrk/BtaN
imB3wRrRdCTCKqbEr7qUkPLg06w6+Fdva7+SIq/lnoXJ2v9qow5BytRwD+QwxEfGn0kM5fUQtpYI
VaALu17XBFA8gVBy5Te0+1FS+U7qYY3wJ8CtW6bkAYZbKjGk+BbOTCdp426hKLa2iywocVHXZgZN
IBJZo4k1tCy1WFymkX4dTD8nWQls8WCtG6DM2mtnKaS/V8RA02Vaqbfsmkhkfy91NuJEfkso1oOT
NUwndWbGOYnSztrqZ844AVOh1NtxXhlCnsO2vvHLS2xQTyjwNU4uZaMenEgglt18fXyi22XwM6U8
gAfkNmPvjKvHN+0Kop1M5Ld/mc9GRL3WvM+X7fbyPaxyFk7myKZZ03JNEP4m++K8xN7R4mZgJ+uL
5futzpt9D3U2wI96MJjHPKKR6JhWuSENt+8y/XMXEdpFOesOVz5ljWfVc0nn0KPEkkVtZ1Mtt7Ku
0q5iLk6tLWFVeiQDmQILNvj/rGYgYNZZcD3JOGXdnK3tqN58PplTQO6q6kLZ+3bkdbPjg9eCWkQp
oVL9t2lwN/wIt4nyUC909HkVNs7f3rMxjNWj44hcgDTyWSpB2AdWhuOLJqqvyYbQqn+PrhpaVLit
baVMtFDbA92ZnJZSVaeD6eQRbhWwZ2xEwES3IW8oKi3DlTujRR8SRyr8YUambBWjkGLwDdUHi/Eh
SL3g8Fyu58PbMLizIVQaARew3BacxZJF8QWLJabDiY+aocDxhC55xrcWzt2ICclHFf5HmgqK0t7d
m8xtI/k1mZ33xnY+2nqJb6Nt8GdqhPNra2OTJzMqrcwuB/GkV9AWbpMy/iarfW5OsxdScWsoPjIl
pzUEBBkP71Nxa3boJgJCMHvAgwuv2eAhhJZOny5m2bxUeNKP8sE99oq/2/QFXkoTonwPe7kUphKx
qw5hMh1PhzqRLpvjlCjWeuxz42EPaUIJwQpu7PnQpKVsV2SjlbPKNJqEW+H6N/Z97gyx/RQ2i7Kp
zrZLXtkuE5fUbpH853sjsbI1F99ngyFuk4YlCXlpNK/jKw2QImzN68kq3sMRTaZLO2BeYSuWMAJ2
PpbkzZWZp7xuyHu1W3Q90yRNFjXd5j+HJRRenojjnhDjA3E5vR2UedAMzR9aBheZjdTWf2Zc2qDY
ujl8H6jKfTbqemLAtuP6ny3UqArwp/1X7xJll/easS1VNTK07CDAfHmHqVz1z5SXbXkabU/eRWvY
vDeCWL50rB0yMqnSw+mI4fXeEd3Ihxx05IysE3Q5FRXZk/+OyCiRiW3qArp7j1UjJvLrpQVNjLKW
KPiWuOgkLFPOFrF2PYhEfYK/1o0nH+BpPwEgMrWMYWenk1wOCvu4ljUl02pVVgVIbgu6i1kgDuh1
U9isUJJv9nqUuI6HpmNS7MXnbqwmLiQmlQz9k+rbwtW2eA0by7evLm+MydCxDvpvZ9lQocdu9vWD
I8H0r6VGZXApm0N014RmYMpL2qL3yTsEuAumSrAqBlcCAzMmq0zuS8SQPrn+446Br5NuA5YMkKtJ
mjtX2xLu+b7qmv9FRX51pRnZ7CzurWNLbQ9Di4wNKcslZ9hFfZk2gOwsbgJEOar2+a+dNut06jyz
94+WdQwqX2keKnqEXtgXW8D6a+YpbM/kuQvB3gOSUXZTHSYZIzlRC2zU6+XcSz0wfyWzCT6jQETr
KVoAhDLimUWfgocq9ZeUx4ANgsXwmYkqjvp8IJuN9OCD7M6YA2CPzg0P/n/XpI9vB0NN+xofrvlw
6fSmbJpCftSgVL081gI4/TxU2npXQLxuKud+blg5rWM0ZuthOSivxjL857sTBW7AOKVPZZMwAw8a
0/bUgctjFYaxaMsOd3GvU6KkPA/wLD4qSJZ9tlaoryWJbsepDPT8MbdJiwKUkybyjoGvxyqEDU5B
pQcz9Maljgo/6qPn3ooAbILaKBsH847bjut+KqKksdoM7cv+RiJ3/GlXVizu4urQzosrZU9/4451
VaAjXuaUqiK9xxtsK3O32Y/jGsHAemsQaSy5WUinKdqel/LkHGsZZrzS2pCdzfB7hQ5QvkhbVbLQ
U+C8UXOTikBJe/hcjA5ketxcVu4bWwd+AbzK7JMYz3vrgEubdHIG608bDXJIIeMGJVJnPYFHNMQX
MsLVrpdhTC+vvkAQn1V+r//x3VtfWqPUTlv6gX/jFDHdDKM4utSe/Y3lg6yam80Tm5lTIrpKFKpd
k6oQJOzEWRct3d/RO6almDAoof4e+/o0qsD7498mn3Q5mB/OTAN9xWa4G++GmGE73+PaLXMzrfpn
Qzj975AF4L/SacbfVWJh4FeW1uykNvEEW0FxoasSSw8atvT4pzy0Qb8X/bQuY94CCPA7M9alU9Du
z926zH2mxB688t1GOy+zP3z4MhpbDErqmx1tvQYfPdOOk8XToX3a1zDSGZ+tH08VXTbAIWHH5Hji
qUEQg3/UW6G5oR9vb+V3bHZIt4+RlvVFyS7jOBHh7b7LLbqZGgTm+xxvzZY3LQ7cl93d9DvElaHO
/VkdL3KhwhXxMOrjHuF3vRfMWXxdDX4LSdavFrsf0lCHise++iILMS6YM1VKz2QTGMlQzERWqDTR
UMfSYOtqZrW4PXjO9RA22aH84+ZNDb+rp/clPNuIRIIVLE2UR7OMc9GteOSE+CWeABPc6uTby/bX
oaaHRbX31XU1JmlJs2Q7wiZuwcLGlDXwh/DH+qT9gSc4YDY7pqNs6nc9hoDqnN3hc3S2jV7JhKbN
ejwZp1QRE/9yyEbKXLqW+M5u3W4y1trHV7kyGeVV181BNrVN/L6NUkZniWv5r4QsjDtjzUo/VIxM
1yaol5D23jHfRWCUmwmoFBu7JTXsOawkYc6KdPdre8goOcUlQdlZwOrIYrRT9R1gi1EpaUrJnfQh
hafufMwmW+2lvkc0385ZF7rllLcUmjvGYYk3QDR7Ku+XqZfZvMMwyeQ81TfYLRnZs0UAm2Co68ju
tq00Alp5VN8XfJVkEbB4oh+jExN5W1nqnX56XNPVW0nBM3VLpqH29PHPK2P0wK07Ho/84kf9GARW
be6afWXWd/ug+h1jm2Sl8woKnfkcqcd4hIya6cQdf057DIQeN1sZp0J2+vOYd6tMyZiQZaYBJ/ZT
NUfmw94QdNqs5X6WdWh99yu7/E0Y0YIB9dgCVu8HQ6IBfyWKuTejfTd71Wgy16mDe4+edM1YMw7f
j7kq/23cwHvKFN0++4hGvRTgf9TpJiA9ZpXtWD/FZrVD0SaMgBm86UMUVuINLPi8cbtl+g5xl/Xa
ujHyWhf8qZ0SLInWkIOYmxXJYOGro6HV26cgTEM9YaYzJlVE9t4R6SUnWIRtojxQD/BjZ8NqxAoG
4g8TFpO5mQNmAXuud+8u0NJyslUvQESTvw4vkWdu8tpNyTjFgasnhSEZICGV/fYZrZOpTnuQWGsO
YLSWV6uaB/fJgi3anaoQtJdy3UQPuFkbFwynbz4djeUgja879sAFtxjdcZP7enJ8wiwz3KqolNPq
8G5Ecpf0nfvW/PAmjt8pqmsSK8ZjqL9iGR8HKy/V8NdWUU20PftS/nzvmvjSMNHEJx3UQGib05CQ
5NddfbY6tgvneRqm9UkhHY1SdzCggCw+VubkmU62QCok44xuVjTMb9zRJ4hepbmUjtKSPsR1vokt
qo8z4DWN7NLXps0jrGa25wb1L29OdwsLvx30N6RN81CsnZkdikRVdx0vvKwtoEBy+gxW5qGZzo1a
3IIcG6lO46R9me06ntoUBCGxL6HfBT+4UzmcMUAAp68zRM95oQ4sCjxNCRr0eb+f2lkBURpL7akF
ZNWkijUfQH0lNoHpn4qTzNhhIzNX1PSPCcNyl5ZDgkfeCDT9w+VtJZp2dsPbF6ITkXL0+KesnPau
F0vyfhAdGGZw3IAfV1JVUWz5m/i9s8OhqxngKRR1tbvORTjzftDVBeVvr0/wkPW2Th+5HVn1XYRZ
zg9V19CW8bBgToBOknSFCI2aaOvhWEBss3HNbte1ITA7pjNBiSvWDK+C9si1dv3PQVYbXjTSix/x
U6Rxtx0zP7DAGKszW0Onv4ujoGwfLXL7qm/IyqR1gV1CyXcOf13SaXL2n0mjJUuxHn+F+0A2Qv3g
RCwEQQeq654EnQPgfMl6PxvicGXj5/WeKJp6irjuo2aNT5Up2XJZgfdG3mvtFtuGSTWyubCxcXKu
Rhp0HDqixxujbn8yADD9B69h3bdpmRh3f+wGR/Tvhpr/UVZuv7/j9scjx8Eq7gtWvOMff/aW/sTH
2mpUeJikPy8KCd/PdnOUfCzhceuzceuliFe6+8s49JTE6SBLPvVnP/y1jZ7C9RmIS1xGbNK9i22m
wX73Tcw3su+9vxRLHM5cyji87FyD6ni1m77fL5B/WBylhzPXwXkAuHJSObDRedgnkIfUp2VVr2O/
8c8W6PtgKMelKbi6rNSjzy6CgYJEKVm3l2lTfKGbjF0FYCqC8V0stdVnx0qq6/0qmGhOk2dFycux
hqt1UuG4TgWe5/14X8f2MaceuXx4hR6DvbJr9hqVjYNvxoe66ZC53h6SuR+SIwi/GfzltyeHE1bR
y7DNC96PYDFOUMB1nKXATJzBmGbyINWg3ab977D31K2VsnOZY7f8MOBOaI3WjWWY1+k4SqWe5zUv
22r+o1f2fgXLsfbXASOoLgjO6ZJ8DfcBgbGqu6c1CPf+WllaZ8BBaybt+pWBeuZOa5+pNx9lGJdZ
Es7zn87omdx1GXw2t9T5vJxM8+tAZGc9OcZn2F2g/PPGxL9bfG0/IoNmcapQAy0ElFRr3JANy0jv
EZQ4djkhbcO5mavuw1GbH57sqVNABfX2KwIYTahVXan/6zynfQrtGTCvpQPRqS/lYd3ppImJQ9d+
vaZinqshVWuQfB1asauo5NxcKhkkT9AtAK7Ksor+Ss+v/BPVP/Hfxmif3FNNt7blvahanBLtNkwD
8nTdSxW4x5mtuXcP3gWu54/9mwv39AS+EQ+p1dTrX9/FjHyBG8F94wtVzPEk1pMZRrWdPALEiM/t
cfipA/xAClb+Q2EHNQ5q6MWCPGYqYZMTieC3GGpgAPLuuV6qai//sMeefsdif4ZZngx5S2AIkPec
kIq+uujp0oWolDpFGB0Vc6UAR5em3DW5k2o9LxCC5ixUdq/ObkeNSmsdNXbO0UnI5Q3buaORZLRQ
27HiSBP7DAukROjXtTTLdWmQ9DI0Je0vGoT+CWqrzQgWzsFl5kx6TGPag4w5VS3S+66p/2GuFd7y
ssfo5y1v1WE8i/e/YwW1MzPl1HxFNV9KEBy1ekVgGqXw5dqa7ZsenkSwRd1pXcfZ+5R7PHyZaWsB
m20FMh2pev+B0W3FeHDcAKDAsa2Htk/m5HOHAuQ9CW9YP+tj1gNIY79Zl7LTnYCZMxP+NQ7QV9Ij
sEyU99Li7Y+Vy8JwRhtx9sojKk/Sjpr5UVqdCQHc6+Crjkf7Pziw1ZICsdv2205XhF7Ha4x43zsb
rWQfr/GXdZS8OeUm2mIYtqU+ByZi9TrThD0049DeHXbiYG5SQefw+a4sFhnbUqigHac3jiAD4NRv
rXOylb2YrAmFnAtD8ytzVEij+lJTrVfIOC7FxuL+dy4OwiUgTQnIlnusS9aHfd6kw4+TCXxxCnR1
bkTs1YDDRtX06EOwnGpyqchVZjWcDFkHB6TNy8ghCKFLNlr4+Qj5VGHJ9NdFNjZ+Otl9Zm1mjumm
ol5Ida7bycoc4Uw/iK7mrzeNrzETkYeI01VXJeyGxAMd9XC1SGhufIpBbNXRks6Q+2GDmbBt7qrZ
IWN2m6bgy1LrsDzt1kpz5x+YOsJFsZOUUMrwr2dpNWaLP28qt44K/oyJYanm+0A6fVruYtJ33XHs
7uk2GQB+2Zyi0IC4p1RdvyzUTvVKky1qAGemQxasHaB+JEokcI583dA4WgAp2aBDKC8CehGD9C5Z
ZUzdUs934Vgf4SVC5KdyFczVfiX4y6+Lhl8mOK2bH69sfYKhhowngsd6E93rVG/zDwaakoHbsoe3
qnSCK7VG2XlyaMkkegw3qF531nXuj6pPkVaPoiibeXjb2eP+EduePPmTNxn6mLn5p2gpAZxZwY5Z
pdnoA3Qfq3uJdo/eC37bs7D39cu2mnZNN9hzXtrLpL8Xo1BXCdCI3QrLrltn6syp3XfuF0N7D9PQ
c/tvY9S3Ip+lw+6tXarOSduwsqPMidX2s6v77Uq9P+4jEHqWm35ddTm302t12PwbqxODhtpy4ryL
ux3XZFPz4KPShs9GtLwJUtYfe1Ko2J/vXNGZDx9T9yAby3LECMvsHYswbx3vMAjtfAy0LR2gYpTi
xa1Mu96vmnmpGeBNpsjwsZJ1w97z0t135o/dHcPTgqwHOoGLEeZpoKO+uVo1gtHEkksEZNKWXaqO
hGbc3ZrpexCL/ov7EAZIW3X1ix3bdXEr9Uceay8uv2I4gac4Ltm0EsfQQReR5fxRYnvBNpbGOD4H
SRl0edsP3AVUcjwF3RoGES9N51PQtp0asfmz0aQsIIeFjVGZ0wpJ/yE5NuoLaHW3ZKiHjqaA48He
2CJArnsjd3L46fcgFJnxnd67EhOiuodorHq2Wq6epj1vardmiQbBsmD3o7rzwu8Jx1QFQZ+CNg0D
C3yOcRHMdTPlXSh99gueYGjYDkyrz5IxYnhSibbNFZdndQ5dNRMgtnuvyxbbbaHqSnTvXdkiYBJ8
XHqHnl+RRCEWIFWF/uqimlK1fBGYU94RIEPQVnC0PviiBU3hYakYlXLqH8FkBwZxTNuBseAs9IML
3hdaRF23qGCY/XfsaTLl4o2TKtENOu8ipf7b2rYq+dBx1xXA/PBzNcPPnzAaazdnRxzUGVRCz846
u4x+B8GG+8LG5jrfKom6fmyT+hT1YfTQ+Wb+y1O1vuxpn6ZCMoTaF2+IyA+O4FCynSLlSj5Gwp01
FEMxLn/gVDOxwxh3H8foOL4tvE5j1pTWer/Ti2+FMwj7Dzbk5mHHXKs+G8uO3wzqEj91u07Pl1Af
dLNBr1o340URHSpdfAUzr19xwVLQSEGyZDnSKIx4MjEglNHHEezANspdPVJcp3IqX5bOr5rrDqMj
zCJ/NT0WVZGnM6ttAvfUWJNNAdCO1rk8sMFlbd4l9nkPQ3Z8s9MtTwfeQJJYq3IZOaHQ8YO0tCPD
umBOElwZy20rL8adoTzhrMMEMcU0JK2IhXdlCEK7pnnbg4y7kujTpQH+Ox2d8J6w+YQh4rhT4+T2
cgCuAsbqKK2CzZ7oxYet/lE3TWz9OhigqvMIKNZlnNBxdVK2L4O5UiCDNYekCp63wT2KcgNnWWU+
RlTRSUdgnpkxQWguxpmhgYete1CyoclVnOmJcjKGvf07gdX6JQLldnyEcgnODkNIdPuT1Gax8zq+
s0slCXC2ypg/KStuapg29hu5jQaGMponkfoWu5UtWvpPUUIue8TltqpPnhm2H22r5iYzjQi9k89s
xppmGKQ+az1vXAFJ1DrXxaJen9sGg9wHH+zLOjF/RSp1WWdFZ3osUEwBiGdfEK1YVi7NOt97SpPB
MJTcA3Hc8ngtS/63dmGoz3GjSp8OpGkPLhzLnx/CjS8v62WzvqoeOie4UDB7aTLfePUWa93hFJSH
qJ6PjsV/HmrP16eQGhH9c6Mp+kADW26njR1mdCeSePnj8V6Df/QuiNwUkmiV2gC2mOL1FXSVYx76
jOZpfnQmW9wLZ/FPrbWax2SqHdwEKAlPI8ED3+FILmFxdGgYYAXGi/eo4T4Y5mbPe53IAq6yWWI1
eldK438LZpk8977c25xdf28KZw2Gd1R/Xn9fwf8gG7KtbfZjcWlddCKBVcJtdO0iYuXITOOLj11X
6vjeizFsLwe/8RMa0BbXthBGzJm87OkBARBcF7kiibgRRYSkbCNHo6iHVZhD8zRV6hvl0+seAYNx
5C3oyy3y9vCLxp6STVJSKlA0TEszKcrqnz7aZD9HiIz2XBC2/BdaLGTgGmxbsdrwj5NBfE3Ual3e
4V6rpmL1tub7voSctds2823fK+Z2lqo3/nhVKztTa9P83Cxg3zSkDsN0LX91/RI9sKjeXuGi7P8h
gooQFgBzg9DAcsWupG778WFtfIgvg1n9QjeB+NCTAwxjqIS5Det2Tyc2O28QZfTfbYU6yWAgohcv
rNcyHWr8yG6Y/nSvqy2+W+ox+TayMn4iyKX7WhLNNLXUvroTsg1eGnddn8fZ0Z/25CU0HclqniUf
DqB/CrofQtLUHyrQW6qm2f/qD95UeFsYu7VV0N/38rDpu9Dd5T5hiY+yt1klUkv6IBo2zNL78Pjr
aID3ab2x81XQf6qY6WcXHX1Nx8rLrUI7k7G/FTfguGh0KE/tNkznw4mGr2nrvKsqg/C6aHv4vjiL
c1/5i8Ua1WckCoapzpORVV+wuI8wKHXBHG1e4Z7+Vw/QajApT9JBYEVkdQ6dBVZMMFn68rh0dfI/
js6sK25eiaK/SGt5Hl577gaaGQIvXiT54lm2bFm2/Ovv7vuchEBjS1V19jn1g+GOTI/qpj/16ujE
vX4EhIveby/0sfaQ9MTCtz2vQXmSfq6PiUzu854BuBfYYEPyLgJzqJovSN70ivZ7SNPmWTaJh7zJ
Xbvt0uBQGTve5YQ7SGdiOXDyXzvNoAjS3nUwihv+dGGMFS33Yz92b9lASua27CFx5veyF7RXRHtO
W530ptuBykXvyW2Z1D6MR38r6TUfwiKKgcR7PfyNotWLDrXbxA/r2KjzPEZjzuh3UKDwSQc8Upor
RnWebmYG4N6JnMbD2plu2hdVbUmv6d14GyV1+Et7q3hecXx+DAmukKLLh8dOyPzvDDBOaUVsw0/U
Bs7nREPxLQYRvEnRuo+o2d2TMzbtReViHndOUfuHnLvi3u1Mu08ZRN+h6lMlT9Zr/7EVMge06ZZi
kwR9tJ8gh9DfvfRqdXgjjYzeM2dtvt3as3bTpG51adCLjwmQNIIZ4egfkbTJj+bWv3jIpf/SFuIo
vrroJAqYf2JmTZ2jDpASywMRlfI9dzVVfKLUHaMyfOptvvavXqadnxDryZ4yAPHWKOZ16ep9iSGA
FV1rbz+NQ/Ce8K6c6tmUyBkkulKSv+bc209ExPKlxBB7v8v05rpYwhzgL7QXztwG9dCTI6x7WroH
xLX4A4yrvadE7nijwdKf3DpoPrmcY6S7zLs4goRPIAibdVu8ic5xmZPmzpGg2YBDQiKvuO3y2w9E
8bxEGHOashLXWNbLy1oN3rLxR+UdDM6gb2Ey/6ucB7XguBjsmWJNGLwjQfZKWED7tZDfAzXsBuV/
Q5H5fP08KxmNKON9MxDQLxH0J7SKjXjmlq7h61QI5E8g4GT+U2Pn6dltA8EsMvXU7RghpcYmOb4B
M/O+5R0GmV625X7ulP8ATdnfafjIOw+AY6NjuT4uBIUVW/g8V+zCWUJCJgVHXUMfuWdU2D2lfW1R
9Jkgvmf5WD7XiN6wpY5YGDfnXf492UxOGKxAiPQqur/FNOa7McLsvYl0mNI0hOw63bhVYVkoTY74
Q0oZee2FxpcUYfj6g64CgugHyfrO1pJu2rnKG0y5ixpiBi5woaP5cdYFIXwzrV6hTlQibvDsa6f0
LrRgjIfWVIjpv65Vs7NhsOZ8+IUaI2BxWL6vzIDAn2qVz+2foehl9RgzbB/u2sr1PLq8JBv2NCtr
uE0mUb/BP4YNREot3XYPXDJXOzU2/UoHJSOXvKG1H/Jiu6yyDjt+orn2Lpg8anumwdDQe7f9mTh9
li6ZuQ6CDpCeFlOwPXhQttHvIiqA7LbI9uV6KGOVxU86yRLvIW9BovdhmCdnnDDrX9Kry3Zb2HYq
TgUNQPckWyqFAzDQsjiHYnDbZL12IlJxfxhpLqr8OMYM6MpNokxvsNyl+NRelYLGNVx2ek2+JHpD
RF+E9o6jwe+txaUQwimPR38A4ihxya1s++wsUsMeMDaBWtBrpnAFC8gJ577pgBbZC4cCQzPbOZU3
9jDdaElqu0DWLfnOn6PCvUqEpeTktaPO+CTRbtQfzjSP2em8Ktfos5exUOOzHVcjjpBnpZ42iYHd
9anXs4mlVk4yJnZkURgtsnOIk3LO3yb2v/svyUSs5BUKZpgYYYy+U7PAE8vAe+Q2kzwbnHUxGghl
9iWAEEjpYJd53ga5lxFM3sBh7ksgv/q+CGKd7fi5y9FBNPOS5Re/iwLsPpqXnwlDrfNmBw7G7zF2
2oV2wFZM+jb5mLfOF9FVHskyK4Vq/RxN2h2uPQKud8Yq3XlHEjIGyPhgQIvhGah7jFBL05bXqEfC
g4EcHX8foNTEx6bLpP4XRbIeEWYgjl9xMWTys/MnF9l59jwGIv6iKE9N2bvldWlxuTInZwOMty0x
HmXHdYkWRDV6Mm4K3xGaOrcFNt3lCXFGdw6gRrbi70j88iA8v/R/FbqMxQMCp+XXO4xitNcMRSt5
w8mCocCRRUeW7dql1VMDKsyCc1J9slO1OnG2IfbdrufWYsh7HNNyzBD3Y592YhX8p8WGTyvJTyKZ
7ALw5Ixaezvj91DITBq7sHpk2QYH8Jo4IBQy6kNmPiwYG4ZHURhGH5tcqDpPCbvXVRge+QnT+OQ6
cQ2ajPV4as541SfU4nhAOt9Ec5fnJDfRMYe/nCaZ3J+gYhfxvp41JpU91uE+Q+LE/XTLBsqGdDp2
OUXPvudb9Nxdo1myfvQtKzD9M2d5QlU9lQOzIen1vv/dO4JnJB5r4YntDZGn2BWYtZQhHCujXsVY
Ey73mWFSu+FkE90u4/cZT9B+t+HH1heyh79gBJ+5H5XT+eophBCqHjM3QQdXDCWGf1MchvJCnRkP
2JMKWG14oKDKL65OXXNEnNDiB8gkG/4NqgvHs/QY0O6heouMhza36jjF09zeE6UgUqbr7E8/abVI
cydklmU7NwYA3aZz4Aff2EyDak/A/Tw/VfBL4jAyASwf+Nsq3Ng4YSSG3RjFupA04Uz/crXuRe71
EU+pR6zOzqmL2du5VcPDf0iYcOef1IhaSfRusfjOJUxVOc0HrhMPwWAo41LcsY3WJBwDbGpAyK6J
UOe6iCRAO0XOMjf0cnIa7oLApD0i66irYKfiQFjNdERb91UsyA2oSjThr9GKMQTY1vXNAw+sLk7c
B9H8Pi8tC9VwMvDnNzkYjmAZMHrdzWBB5oYh22rLyy7lP/x/ujrkneuHHHPYWDui58IqOlpFvvsu
z/o+Dk9ZSFDta6e6/8sJS9Ff0FoDf934ucPEf58wBVaPOq6q6rt3q5x31c2kg+s5drxhCYhiXFbh
HIldMRZdFF9ROxwbPhLbf0Sa+fyXg1nFswxlee+fuiQcm+jdy3wMzJuCtQnRzi2npKSDylWTXGSf
y3+GoyTdisZU6SHMtdGQ1/3qrMds8ev5nvxxvK8rHZR5im3HvV0SPPMcz8alAfLrdtnODbk9vBmj
742/O2LVXeyJIaJCdCg7Vnw8Tmk31O2WCaio7uOwFsFXvHas6mQH0SQPsg9ZtbDp+RALBz86nruz
ioI0u2/jyGUG0bDxLriIZDDN3ufA5KSFY0zvLAP/7gyqMCFYK092D8rr6/oSc8Ui3syIG90GbGBO
eZjW2T1EkknsqfEXFiFiiPGH/NMXNYvimUmmwjsZ1/a++z4YDtw/Rex3xaesiery4U+rJdIbdMZ1
hF5itZTcmLGOoIEqDRO0uIww9qFhnuDRNs6jvox+ymBqP7Nsqb+X2sVhQwhSHY/bkRDU8lkmCNNy
0yRLB2SMBNhsrBjK9GcgFXDMGcaLoixIByQQ+xAMVTB7e9L4I988JuEk1zOW6l7+xhCBwMFP4Yvn
vmfKee8mwNPFrhc5/Vk7L1P2glNbs01gZkqRbTAHAzR3Hgus7xqM3DUS0ZqHOe7QTCzHgYr1b7hG
Sl8CnZE2IUw0oZDEKu1fV6dIh1+FACMIONfqtL8gAGnBCBJBrBuwewQZfU3N51TsimRG3qTWUdF2
yZO6PtKc9xG8U9g2fxqSwoqniFSL9h+UpCr++fNt5eZm1GSPQ7QDr1lKtNJROLVUiGkT06C/E17e
hoxfS5N/4GloqvMElto9RvAHxXPjYrQ6rFUQy/NsK00NtBLx1Jz9klpq2cTYCPF0JmvoIBmD1v0Y
qbmUyNLT1DxmHvvWHJpeiwqzuE6tORah4+bdrjJoAyd8m4jw2W2p2p0z1ZHcq3Zw/7OyaepnsPxw
NDCpvHuXFn7rUnkMRinN8f/+6qY0yf5ApU+z2DQTBPVOQYHFyS7K+rj/7Sx1ttqTzfN4+gglgRVy
U3gkN21yYkkIcUHDYXCfmLwOyeoNE/qrxVuieKfa3JhDj9SqvtqB4Tp2SMddPkEsjMRcwf3jvvkg
NdxMIii7YScDcLNr79kElcu6Tn50SP+Cfgn6WTA7cuvswO3PwWoYlqNOJUogKRqN2nlovOoGiiGJ
+gjoDtHerrcM1TGjYJpOXUx5X1ECVrX4WhltQLJirEk/g6kjoWHLODLTy2aKg6r5S0mfA+qSL0uX
EqK/ZvfW17EihoPh6guSz+RvK1htKi40U/mUA1zZjxzmi1AKwXW96xIRBX+4XxRnI6YyslSzkgG2
KUgAKDe+CjN1KNPSU1d8lqLcJ9r2wd8sdmIzbgOnDeZDRTxXRU0Cr7zwDebR8MOwip2+AdFW1dYV
AROgDVY7zLc2bDy47rwUBAhMCQqGcIwmOW6UpmcTdSbH8FYu5/27iM0CZB9OZdWSE6nj4p/OOM4g
RPOlmd/wWyf2mHukEACn6yUnUZwC0b2ZxnAyAgfSknhu78vfdpXZ7Oz6xlBLTIPhBYm4B+I3Qu3n
6h64Bht3ZW48wBBPZXsqu8mBOWGRBvEMeqx9+xZo1tLdpImov8NHTAsl4spWC0Ukxq1vwkOG4ahC
jGcnnS5Np3mSe7G8kimBYnfo7cggxoYGV9FRUvUUO5aeeq49iBmi+FgnOQ0uv+o5PLbhFEFPAi55
PkaycckA4jub46ybM68J7/ncV3udlsLvD4E2Jv2NCZUTa+ckWrP4JC89+9aznPYL+iv46gN34Rbr
gYnK+2oKGf7twUqJYgi9yS3uXE8KHF8859UAL6KZOe1YKdSs97oYvPGT8nNUn96M/5qVvlxV833j
CByfFGLxsLMTbvHmzPMux2Rnqaqw0ZqYC1TQQhmdvDk13orkqEQ95dCiWbWyN6qRhIInfbqMB1WP
Vr96fqvnGZh0LmSA2NBDa57xd03eeBox+lWaXKJ16h7dmDdbMtYfVx7hfiB14RXmXhRPK+2y/a4h
UsRPyGa55Xeds0/x3HGwlitkqeOmP3ysnT3aIYJ/wi25VPnOaXu9gNephBbaMYFd/xBQhrWJYs0E
Hm9qnMKEI34VpfA3odY0/DyHygi1IfQiEClqI1Q2tzcXbqTuVzKKx2HPeDHuJDzDaCJ/F4QLSvUp
oBSv3lmc0EGSQzeEy990zQf7hxGAo/8g1EXey4RlNf5XTPXs/ecsajT1BhE0aLyHBnJ6HveZI408
Kqcceb/HOTVxwiWVzzrcuUtHhMQ2BvLEzdI4umyODfN9chg8TOynThj2ScV9Y73PLjeuuSPDVOmX
WvZJeB2UyOTLgKRa/VIdKNehmNe0vzqob9HGF0HFgh1a+/InZNifnUNwae4RblF3Z9hxXW6dImBz
oovkE7yvzPujF8dSsxJ34svbV0DTvl+MTfzhhkxaVmkNXCEInJ1vgvYuy521+QzDJkxf8LBh2KdP
rj25c3tO5FOaVZF7Uky0gn3ccQLdaZ4LdSTdyYfs6R1SgpOC5RM7u2AyvxDd4cy3VIGVHiQsJ7Nw
KFkV+E9wOGtwitwoZd5Jvs006eOQpHAyyNzzinMntHF5MTxgUbTDNBC3Z2Qo5a0ETQdMcqZ8LcW+
RawJNXcu9JjasZqjAPfqwkQMvwmIaZtpO+eowlT1SlCK9rMrF7Fb0a3+36ot+I/heyuMlxuWPLJC
aQOd6Yv/Zp9ypGf1Y5QtR7DJubyGCqsNW6hXvzjkzZiHJx0wqirInaC3uIzLiqkLY3o33XDUCOf1
A781x9IVu20PAjDnyjtjvZbBQa6i1RQf7Yrrv8OxljxQg0n3yeCSs8Me/72DP4CTdXrQlYrkoVDL
FPaQI6kT/VCqFwSHYfulJRvbSG6RtNlrSQ86TeKLBiJceKKBlZZtEICyjztQy5x47hLjhqnu06Uo
JTZRX2r7b8jKsn5QNQfWuViQNO4k7C+mQO4sQzRJ7bq7UUZJweywymV1mVBGK0KJVg4zdqQpZtrk
w6jisPIP02dTRHY4jmRajW8DwMjtfOv8OPpoLe37fyQlJP37FMkG81bmLTF2O4lk+oGBxiG6JIKd
/TBd6g8HVcq0+wIRsHTPFPdO+WfuHdM/AzoKCjksibzG0BaeeRaWqGJ0M7dYd+CVTfuctNMNWXGV
S/k/JBMOSRM1s4g3aacyFd0XXQNMP+RgHIdVV2Y6WnJdyn1AykVIKMMAb3Ff5zG23zRYlva1C4I+
fezrFbVx1hM/65xQvbk71q1N86+54OPtqX1Czt5jWzFnujTMwut9yGefptt6ydPgmMfJ8DXe3P94
OlMLOmJ8d/5JJk1c44UxHwJTyLzJOVJPs+PvPu5x/n1nSVAyi4fz66n5PXSG6mMljmCmYgOWrSns
IwhOOLUM4yBsRC++GsJL9RtSlJbvaMTooZtuGov5AfJgXm//MSPTbk5xmnhSM8Eu3VTa4dEthryO
9zbtXIbOmfbZBQK+iofFSMfHxK48ba/cmx0ilND4OcAru3o0WIzTIqAnqOpwbOGFfbCBisFWec3S
QIktBlA9/Cx2XPsTnHZXbvMyIvEgodyBLCrzmcRPFstMYZhsFmbxCCsqTZbhISj8Jn1f+i6F4g36
xAk2HF+Fov/wCOfZMBtbQrwvieJbTnCV7ko8b8n7KrHWY60sM461felWrEkawk7jH+9ULDCUhbkr
113nZE0SXHPXo/I414FioXOkOs/2TzA3UxG+0Fj5rJZmaWocvFWp48/nZWhImJ75fEe8wDaNGTRV
pX8gBc/xnptWlvo5tEy83zVhCe4vJ0H0PGQkkzR3eIcJbDWO6ZJsExVhFpGlEPfJdZ503V7qcuyw
hOZlkIzlsbDBzJrDwSdavwLJtQVkbXdbKIoW7lUtrX0om0p/d+nU82EUrnuZk1SUjzjgelrBoaOU
2UlMIPIoTI8gvAFGxNS3i/IC4R+lriCYoIW6KDB11ENM24qNIBvWPYov49MEZp8+TJRRMOwJcTLp
I0Pdtjxx2qBAMfATXvLV9VS9v+ygPMaGfHpw/hgPGYnh+nWD90lYyuXNEiGkb8hbZK6MBBQ7fMu0
XtXZYDYNdhX3lKq2ZS4ZaMZsWPJemgwySW9jWeXrlyb7guQ3FkB18AlA3hmPlh/IyexTBVMKCFgw
6N6TDgQl1zomGZ9WVCjm/TiaUpAzMRFsGdscuJwoiqY8eaXWbfFwy7kZ9s2wWsilkTZMPtYMBZzy
PN3qspJCAhOg3E1GdzBJsJrRlOSXaDb0ftd+TrEnQNiHevpHJ4w7covKcyOtZFQ1y+swu2SAHViY
7so7un7r/LeOKlX+ZkqHwhMHL1jqiY1AU8cnuq5oDjv8uZl9bvrCaV9IdEmi+RyvftA3F1wmurpi
yKkOHc13/R8DdCZMyFRAdxrbKekhnju9uXM00b72ev6zYAjjvszX+YW5RBIfna4r/xY5/OlmXcLJ
jxm7OqNoNyvHl38QU7p+BrwUfzNDRhMrgsgT29BS+nd1sAzzP8p79ykPZImAORWpuwsn7EkYnpT3
uIzMqA6NyIr6LBg5HdrGFj7OzGV8Nu4N4wBUNvG3y0y1I1pkJkMGUgiQcsagXL0ORArKa8EtXP82
+Dgdl648LQxDJ2/053fO2TjxN07URfZjMJYKY0Or5DaHjtHcDUP1pvU69vgRcSiug9m6gzvS+ATm
1hGgUrBcGf8P9GyhgJW8BU85nDWY/GHkiicLI87H+JmLx/ndNAXENyYf/zKHcdEdoZtpzA1ZYB7P
aEdHu51qD8d7gecrY9hTIqX7rV29HRqd/M94kpD7GCzqDVDHB2wg59T7NbYJezSaDs7sFE69qi9V
In2XePO09fZyHKvpvoRcVM8h+878T4BbHXzmbTB5j1nCMONOsH10uCuBDIiFaaLWGz4ZYQbhmUCs
5tKPamHeHsk0hbUhx/WYZgVJufywoj5XTZZpINS8i/zfkHlycLZDRRLcGQYnrg6Fv+LVilwnFdex
bAzT7tbS8WyQeJP1o6jDdn4AHCIEYv5/HDwp0sVTABqqNkmj0/WStiLSX4LbMtGUiww1marIgv+D
BTfuBOJGwJYBOUGaQ1MwKucJ5F15rh1mrYwZO12WkiFs2sbLnl/ckrZYIqAkkPO6pk3rbRisNbgX
+WtMSMFyM2k+fQamAbRZwvzerUcR3FFGRc5dDns33QnsTwFcaN3V02cQhkpcnBQqn/F7uHhQb+lo
hpPHED/8Eaki/40NCeF81nWNy7RPu/oRyHSRVFx+XO/dcKBgoK6ZOVUS8C1CXUiNqWHco5RzqnT5
ynQ1AMlVuwT9PmnkEh0aptTBq0fqIabBCkNrv4ML0T80zcu8S+jCMZBWs31dRFXpw+TNPulKOWjk
1VPz2t1MGdETm8KN2Tdtns9wDVVRPc3ZnPo7hxu9uNrG3swHc/Vd4s+55qCIOPBccOd91IT2RVUw
1fe+IIHrbuGIRNSqB+/S4F2iRKboYFS+xliknhnS4d4kosnxj8rDKQ1ozsT8afDr7Nxw5GFFmqDi
H7l7ynGTcJAlpxvuEmyIl+hdnoQEo1gwRRGGJkJM9COwbO3/mcmTyHGKBmz7E5CsdsDEZdQIZEw2
WqFIIg4aYJKBTEAtQ2ZiPVUvG0jGarDznr26bCDIHdp9TsY5IHV2Ww2ONiRXCJFSX3fuP87TBhhJ
YZpr5SUvgVeDI8axAuWVadi6HxebB4w1vfZ3slivH7dLorovQjsxDpfx1Ca3RYZapDykTDBwh2Fs
7QEZ+8Jc2LDY8EvPvDElCj6UcURUe1eI7rSSy2KfCe3APUVvPdp3W4AUE0Ujq8A+dl3t/1O+3/2H
B9QJj2mY5FciNut1X5UTVZUj6VFolWkJwcFHdh/jAiv1rxBs1Rxyiq1znJdEROtMNAROrKXP90aK
wm1m3Ua6PmQwKy9g8BVmLVzD92QGdrjFYbTdAz+H/4K1S/64rleXp4pfTntohiFkpkAkIztkKVLE
hS++HCoRr+VrHy7/t3BRjl0yh22vOyIOkHxpWnlxmStFiBVz8cdvIvMWc8L9EV6Q2PtS6Xi46s5R
7/xEY/CVt/U4/Q4LRkAMtXUtT25phu5cNAPKqOr6PNujH5OHkqcjPgTXYn5HFenqfU+6BMh5UbbT
swfCbk+C0TTRJW5T5/c8WvI3i4qb6LAOZfYyMQr0d31Adb0nphNYUYGETowLwiLZkYkOSp2z6gJ6
ZRgdR/7YWof5loebqqikNVR7j30L9e9aNqRIMdjKxgZDtAy9yts5qMpA6SkcJQ4z1ZjoRPZwTuBG
UlEW4h7oeZHsnlViXb9FiVHtbjHMyL9FGfTL2VNEhDw5Tp7ZWywU21NBt/smJqRBuRSYqwJg3VTO
iAK3SfHZVfupLgXEGTlw4TVHYfyPeZ0I/05Emf4aRresXtGBIT9i5OYr+iDJsMk6s8iwyLjlc+VY
cWLKmfxl9NRcUkFEFy6MoOgxrsfxc04vXh2icSaMBb+nS7gy+b8tgQGsed42A7l1BLNgnoabxZ/x
6ONqZQyYqZKwgXpFYede7b2tQeVX73hFh2PG0NtSYtXEaZBK2DvXjJyc6tylIUBx5udreFEprz86
vJs85o6R3VYv6CsXJoamoaLqyeUznQvW2HPR7LB16p7wATtfPWhMs+3I/HLBpJL4daYd6w8DD8w/
QXrqLXmgI+A2g0V1DmmdtdmxGBPn3PaNCu4ZWeKnHOtbzAutVfFWM/Ih5I9uwduSupocLQIj4/2w
cXF8C3YUPigZq0eH7cfNln1f8u/Mg4Mma1jvHTHFYzMEArtgK0mLcLtxS+lGTESAP3a1jGuWFJt0
jE9UAgijZq4dEDPkI5ZXzevwwmkAvLuWxbjsyC5aYStRnv30aLVarzJm37TO5qA5RjdFPEK0iY/R
0o9EtKZ4Acq7jp1cgX+Q/KLqEzJITpNMr+XulRjDeLgkPWMX98PtRajVHjNhAQuAs6T9nqfIre7r
Ebvukaqt1WxXjbK/FoXtLpvcpD/quSLezsdo8KuAA0copWf+iMjxoPWjfGIJRsQ9IU6LN2j9Yxqs
M0cqzVXu8irkKGQsjwU8ryOPV4zaObjLCS509iuDLvtD9Ami/m8ESIl12snaoiFhsM8cdp5iw01y
IAmV3Dn8y7h9Q3nruWlixZEBGsIJXj67k22RM92idHPYoa7IFmvhlvO8/WjGdD11ozvlvxpnzchR
9AhEModysHLAWQGZu5vmiACK0XNdf+P5Jr0SqTuhJikwkQPYLZqREIIYocTlfYO6HliXhMO0xhzN
9bWC0y96+lUubrOQCtQt9c4nISzdo/sT0zvMHnE5PCEXB/vlcDIsp7wmtoyXXdxaw8aYwkyl+8Ku
EVP/XZRSKAhZ0hPaQ7iM638CTbHjYO/RGnVnb4iJltKyS78Uyku6ZyTHFLxsem869a3GFp5k+XTB
eBYmfxJLzMMvznhb3BMyMeyIB7MJasq0nEs+SgYjbSLrT/iM8q9XR2yV5hYNLfqDmh/p4Rf51hAy
92+c8PvhQ+4b4gY8FhZuylGOdbtT5QxDjCPI5vcB6CfjnGom4sNr4XPOHqnx5JyUrW2Oc50u4cF2
Q2NfS4+NoAipadJfFEGmBYCQl6ljMrQhztqese6mWkFomQUT+FozkkTROPVzscBfJYRJ5KDz1QFg
h24znpfmORK17Xel9ur+sBTeRABKU3N35kk6Tw9LX/WXnmcdb1m8imPb37blTVI5z5mqRLKv/HC6
X9Xqwn2vvNl3DSQpDulOTefKx3q/y72pBvi3JRholrlIoBs2uPSAhToe7xdM53RQqxjuZa7wzElD
wfY2INAXR8/QyGxiG1bhd6txWG1qBv5/uWLzp2TEcX/EKlY9i1kE5B7cxCLmzsMyADOhwYsNuR1o
U7O7hN9xdHOo8KzQueMqJF1F4SzdWVcVTwOBBPx7Y/LPkW1x8w4fhdt8M2ef/A0g4HolxUjnW6ZH
MXwpkztyuJoQZDyNvQCIV2MpOrgYsPttYo34jkahF9AKlxZuqohww2avfy/WYNC6xTNAJEUsaWNF
HGbytqRXdlkD+L50sSb0w/VhrYgtnr8jJqvlY1M5+YRFmfxwaj7dDvqpGwYPkzs+o+pYOBF17CQM
9gM2d0l0hJVdIsMyYhtYUpKjsde15XHo/H56UFS600nVc/7bVBzCTFad5S23Zvb3k12JbypR7xRG
UcrhDfHZjto2rHw5kRRumNYX1fSW5mUYHVp/nqfDXM3qT5FSaN+aYv0iKxH2uEEF5jr6B58kHbDZ
Ge/wGnw2QP3Nvq6tX2+WouIhDhou/g2d/PwrzftY7hop/WpHyINB6+q95CjXrsQA2Jf3bW6bd03E
BFCklPU3YGHe3PWE3364Hrk5d8QV+c/o/M0HkTorap6Xj5ckMROOckAcuLfVzpgns2X1myt8WvIf
imoenwNi3uYLfF2nrmkUyvM09jCkBESk7xitSVE3DTZqyKuqt9egzbHUlzUSXGFM5e8RFaY9SKHF
D6amhpEOW576W0xXBsxLcFH6X2RMa+dDQD9vDlUfojxkHgHch56NBNmW0In0UmeALDt8ifV8qo0f
nUlE1EfZGI3ZYC5SSO2Z4uSKl7J19mVnBS7unmUVmN+A0D3w2mOJaZwxF6wdnd9qa86eOnaiA0Fk
67ubVZ54KDrEqlvm+YAHkWQAXuCMfOxZl1/orw6PrO1NGl+bqMrEC9IU6lGyhIO+OJHyx/Oi8mY4
lIDfYlOJNP1eVEb0REPFR9ru4mG/isYld064Iel+U4kg8qbqJER0F0sc/sJcXiXcHiPAhFMT07wb
p9jNOpBxC8cU+TZGN1xjKdtdnxGlTcp4rqcv10tpNzbZWOh3w9IvZr+uHnaTFnH50tzg4I2WqVCP
9cCSqKNu2EZ4XmnH7VFXTkwsmFGAO6uq6WfHkdnFdgW0o3Fkce5wP5lEyj8jCQePs6brvs8GMmI7
SePA5LYIyAXf6LGK5D0TfoLEyLUzCmrC4fCfLY7HXbeu1XMdxM2fjJ/xdaxodvD080EytDTmjTxQ
PTBwbFb039iSsk/IOfJAH8J/+72MGYXnfS13Zbwm/SmyMFsca3XqXoY4jS/LaP2PMCnbK/uJCdJx
Qdo+CscjgSuIPaJJGWIur5byibwXDOXjA9Qkmnm+QHBiQp/c/3F0XkuuKlkQ/SIioKAwr0Jeau/v
C9F9+hy8KygK+PpZmreJiTG3JUTVzp25st06mdUE36uhDuNMvWCYHfKBmZwpE21428GrIzRsQUEE
g8LrphiJYsTCA+a6CcDfvLG75QsulibhvZBN87gPGxsjP0ZA38ZjWecfE3TdbMcbUN4ZMvZl3JuK
BbbJ2UEc8KJy8QRg6HGr3WQSGfswNyjPu4h7/3IHIpbom8cHqs9jYDnps88mSpzmgBXLkfBA8VVR
kiPfHeS1k0aLT2j5oM7+jkfLXS9Wp6efvGfjuKkz7njx6tZ5dgY8rWr8Dqb86aRVPtaDXWLC8wW0
OL475p0yWGb3KqRNPoipBXWESJhZvmAmj/8KsfBmDPpU+9+6QCyL8TNO/a4o4BzGVl025ZaizdFs
AbnXcqeRYl5rYkvymJuuHFgb52n1hFxtgo8+QHV8r+xMhE9m5GezLZkUx3NXKOtrsETlHwJuF+7Z
WdGRY9ZGYRbTdpAQl8i99XkyzJIxvETSso3Bcrbpw36e0O2Wwd5WHdj2YIP5uVo+cB454or3Vswn
2CX237bMI+8sZCjsT6Kr+rkdq8Sch7yeAtIPjjPAdsWX+8hYUiWvHVGEJJ6wqM87BQr2ecYJ2LJt
0MMpKpDbX1pgvPRouFoeymaA/c3VHrgSSYQCU8QXDjVf3oVQdvPNFOL1pDGMgoVjGWG6JGRXROV+
sEP8YBGbmdiDCb0DME7dps49y31UhgbBa7IIvKFAAPUcswBDUaxNND9lS0phF7f2cYoXN5df5ayc
No3b1KnNpu6SGle2BHGHPaXPCPVwH4B+qBL3r9eiFtzZmK4+gOsV9iFhJxHwlYvxWRrOp62ftWKl
OKQrxl8JB40tX4QoA4eWD3tXA3jGVzPkDqrKOrRymxdsmK9Zj6YnZK29z2DstfsTcvE8DZQhoADS
QFP+Ae3jDjF3nJZEQeDBV56TMTqjMjhM9GvdXfORgugtCbgEpGrLQBVnlDqw0SwG9dV4TsaqvlVS
EhoO+p+obOBBqNVTOcuoEZ8/6N7110pchgcQ0N7vWhPMuEuNXthvhWWC/N8yzfSDFkxpTMHthvYO
bmpQdzEMTKqyGFibCRAdxM2AYb3yquGBHhW0Gna2aRDL0ixASwc6HBWWcwUUqaRThAmrvfEF8UEd
cUIk6GEas4STg9pj69T5Q0wvbdMj3jjijcu6D3XfbYCIlSUQFjeTeiM4kf45C4ZyQLiq/UM5QEpB
BdMEb+EEiW5jT8n4SMBTc3BzNmYwIkPzanCY/AHvDpghyiezMDXYoMBsd8LlLBc5Hx3uxTOOSzjD
cQ+i6WnAuYpNsAKXsukxC7lb8I/6KytX8KElohW1Kl7tF3f5GkDJCAgl4OiVU/u5Duzab86iAI6U
qZ+rddEHnhjYO+ANrKceu0zCXa3oz24U2SQopSUa1FXt/XMjG0XDct1qny+l9YO1HoOXVFHxoOeO
pXwCtatD+K3UOyYLWLBBQc8YMqgY4rK7ycUOEYdbMgRU6DZyZ/Heicx+GeqpbXbsovFel7oWfBPT
NP+ikdRvksyfhL7FlmYjalfTroNoAn8KyF4N8c2XJFLr9ast++pn9UUGOJT9DEV4tUeALRnHBNGu
9H3Ec2TVjeOG9XNm8K1uKoPXlj9t8v8s4FOPfGk+TTgAO3oib3lu7e3M7+j+Xm4+27rMuse+7kRK
ljNHa8DlNtJdskQwd2mDXavYYTJ71Y3fP3JqVrAIZQobrV4aSut9DNfvtW3wy89Zu37o2sf/xy+z
zuJg8sOH3Jm4IzBkazKQwlqqjXYE/lCgmi1onYQ83T4h5BLG9DXXDsNBgfiN7797nwaxfoMLKAKy
mRinU3aFgOTllP27jcbg6Vd7fgmCUkJuw2fFDY7Pm+taiuy5NFR6eK22iLQtRJJt2jMeehHMYHVB
84abm9PyQMVMExGnVeTYC4SQPC74PZ9A2YX9maNSDpsMhAXR2CzE2mqIuHwZURr879Ben6ZSsFKq
miT8U5GbBVfik/HdB50fvjtLjWZecX19Rt7kX2JivZXV5AM/TGvUXbBb2wCsxwBgb92JMKme8tTJ
vjt9gwz6JSu1pndhIatu4OkCfJPc+05NdJiLAycKHwSn9JJE3KODNJrbeM5vU0jdNFyQKuG36a6d
3AG9r8h7fBT0gr1hLGXRTvzllrpeInWaHFwh2xGPwV9rtdK/tP4owRI/FKfEr9ePifegjqOhCj7n
2VIZ+6Y8fyMHbD6rWoqQxJenH0K4SHbcugbM3mRzam1yptiXaHAStFtfgwlie8287xa41dEgcCAS
oSrluQiG9iNaELTOCR/eHxyEIEPgxjHdr2UWnAMcrPm+agEhsP8f9a7RSfDgy8XSu0HW2VXUM69k
d06KDCyH7B4m7h9/lpyfy54wRmRt6EsS9Q5OJLvFiQ0FEjSLX6oHfEbQtZvZN2k5G3crpYKnyh7K
+XWywMHM581yOOZ6SJ7K2oWAMblYLrczmOI2btvRAKBSue1VG+MKwcNiG+9MuMz6jlCeIq7fc3nP
Z8nKeqDu8cTWi7+A7E+q9w3NTYxXw9xdWu4S7TaMXFzmtzrrFzdhj9Zv2O44XBeB8pNrJzNNNgXt
p3aubmYlMBM68FofBcaoYB8OgPmJASGXqMdK4Yrd0J7Er7dZe/gSLJjT8JLKPPzB2o7f221V/89M
mA6oA2nNSKnnCMPzz+oAQfE2tdOp8P4GAsCIxmPV4ndDnXYx8WPmaMTBgPHWnxX2f0XumDaFGQgR
piW6ZJL8iK26Q0bAvzCNtLza3HI/A7kgz+8XBkh5hIzKNpNlGqhhltgcOX0WzkdWzUSt2kktx4IS
hAKyZpm9eqRmi4vM3P47V74Kd2HmVPCUez/76XgxfXMXpZ6rHdsoY7jmmrmdm5FwqkKa/I2izl+T
uM76YGzPXOHc8IQG3BGtjXDU8vErqbR3nTiI6r9U8SwMtOMgmlv9k7pNMRDbaqaJLtLRf4GDV2yL
HptKomVsYw6ia7KrW+M4jm+XOej81UwIbcH/T3izUkMRrzlyg64yh3i/m5hv1tEel2qna+brAss8
ghIv6I3nw21rg2MIPOvUP0sCFr1Pqieg1yPHa0FmOUWeOelVqbfSLvjvUT2xdA/5jBayCSor/I4S
AFbcyogXbBrs1uWjScuB9pUyKX8C1NboqIMxfLNUaBashj5JGrdu9b9+8ciH1YAi+WIsKLw0QDPQ
70DyheoQDX37imNRyY3WJoJQ0QQ1vTipmoO3kfbCVwOmGx+BGw3L0ZldENYpBTrLISJD3e1k29j1
dgxG9551jx55FSC50r+GXae/GEfl40/KhtX+a2FVF5wSQwVah4z3wbiz/5gaxNaPLjdsnAvX7syp
LcOa7DeUtLaK0bHy6luz6hyHbZMRLeZOsaQkbzcOWT/rSpMMPy4M0sHvpEdof/wpVnXNm9WNYLAM
kk1yUvTyMoS4LylQypNiM3qyo0YKgNMgHui15xrYwfpfYW9mPiY4tywL3B/GLDEbtwwOF66Qet51
dpUoAN2idM0Dr5as/ivZcaujh2ZLyYdG0N8ADEqbF6Ls7fLsFP7yvOBeRaWap5AfeOsDKuRZzQ0A
+LUQLyvCe8YxHk3ZGxjnaP7IhmJqr7YzCnGXUfPN6475B24CUYHkorHxUWVUE4XbBT7JJILG5f93
T4V6QEQogBt1Ram2Xej6XFUly5UNMnsyPIRaLcuxr1p14XjnqCFrZ6Zf1DCqjCTWI/wGS4K3TDdC
vaVL0QR3pqQtdGtr/ok/Kl203icBUid4CsC48mnjRkZxBYqFb4gWLP3AS7zlak28E18oNRf23mid
HriN50FcGcGOncdPt5saE+/wjR0cDRSkEXbHZDHodvB54EWm1Tz1bwSlYF6koUr0PduAVu5ajbz+
pVd+IxXfGcjePXaGKn8CLcZyxPN19Y5fsvc3Y7+Yh2wwwIyadVpxh4JuDY5uJbv5wj63F+/t0K3T
1pLKp5WElTfxbZPYTvGPPcHsnhRxi/FxoOyue29dn8cEGQXFQ2LG5qH/Nax0sRIFNU6M1RkCwKEa
mz0VmAanDkMJkaMN3HmP1Aybo+4yKJexq8bk4z1RRKHCNxcuF3lXXBjJVyj8zH4GYzhB+nIT+wx/
RgX3GvPJcK3Y1B6QPZoGAz6+hROpEng9q4Mg+QN3U7LIwfMsrFM+WX7xyoURjzwM/krZU1wXZFhe
w0A13iv5LxdyIBIc6T08kFY8wKogLEj62AZrDi7gNccG4R+47ttHXBFV+Mrej/4tB0tlvu38RTwa
hv3lKOEcXI1JndckKoOHwSIosCt1k59lYyO7sa5IIankNZelaOTRp7hjqq5zfwuT+Jq12VNtsUY/
j0RvyPKSFCFmMC2AeHAUjtZpxQ6ZkWC0wRA+uEOqpm93HcxyzwYJlybt3bn7X+mwsP3iN1XIHR5P
3B5MKpIjXFfYN/+jFR7PZYDSQG9bFaipppB+IRDKJTcgELEJPM7ms0Df6u+alsV923XJeNdHVoQZ
0Ia3FxBGi4imKjb3hA8gSGcRq+ARn9Sd60b9K/6m5psZNki+I/7Mbx0MiJmlECVLlHxt/hFxw/MO
tVKwPprnOctOc5tmTxiw13Q7QjoYYg3RFVAJm4M7hF7FTo5vKa/iXhS315EkyBX3Vi22svD6+jlZ
usHZe2vNnDrO2FYhpZh1oevLDh5kWMtwX0YNQoEMM5YQzTRD7kjqPtp67JN46vLctNuJ89h6l6i5
/uc4Wm8pYRtyFK118AKOCq/hE97QASHCu4rBbkLRcVuOdUW2SHBljTqroO9lXgkYj2XOZlL1LNPC
JZivo6CCmmsa1HL6NqJadyvJhbC9aytbvS296m7kttWxHwuEYutOQUP3HoHkl95B82tXh3DhF/fe
Cq5Xm9EBLQdfLprKQzHK6CvLwuBviHuYC8EaTb9l7df0Ogy6EzczYPOiRr+maJOenQYnTjO/M9di
51jyybl6DS4p2rxMxmWkJ6V1TBAvSV3TTJKdnE7CEcIcQYJ0zSlaOOSkL74DPAvLyw1nsDxE+E2h
mvbsc3f1kqd57GMqLA6V3efUetb9nyqq7JY52+rwTFJi6h5TLmvtTuLvv/YRG/0torpt0BM7YaCp
kvTG4lxWD9PSS5ZHQFHsd+A3AOgAUzMCTkEt1uu8FnB5HTfq9LH2h67fLzZ6O76cXlQxja6OdSzJ
bTOguwU4LoADox9Tw2irvR0QcNombMCeJPdI4KFgjocB36rOeQ4Xq1k+vP8XyxT9nJOyFVS83eGu
n0/chLzsToi2+2QyrYeDcHwJ/2DQsNhTkQ1bElodgRxgaXvXb8zeCugD2dCTu8z7eohUfqpzREag
J06E2MmPpt2MvgnmQ8Jqqb53uCGsFyn9Se7GJBC3So98KtqjkJn3mOjJ675kTkU0PSHLoA8scoP3
hMIwwGsVq04S2SH8NRjyNBPkwhoN45IQb20TcKPy/N7nuh1lqd89eYtTnTy/yi2Itu6w7h3Ese7R
n9bhb4Tlle3FsoROfRnadNlqccNeoy6t28lCp78g1LLZsFqyDY8TJH46bshaPFYi7PK9w4XjVlrS
Ft5nj1+e4PmcW9+OaxNtY8nj1TuMeNrN4wnORHVk87A+ryLto/kgSCJ5XLCJ5wu+DuOylHdXy7rg
ZsIaUtcJV83Ut1jBgs8j8anKYs/rxHrEvNg5cTuSso5o8iv9ehf6XjDFTcY2AWO1cplMdaP/W4aw
vMgZj1YcIbtHB1+7fg8oCYyPz1Uy4IYbL7WvOMFJAgQnhmlnxtbvcxCYBjIx25AV5MDKKtPPImyv
jT+X1keG/fCidBXMsQ8aZ9mH6ESGyweWAW6U3IRhGK3jx0oeqN7jwoOGPGpoRFiH2ydecPYLbSDJ
+qT6gAsea8224a40EzeruhtuWcraAoJQjZ+U1OHncLAQYYZtkrcEE9x/7BFFwXc4I2DgixLusa3D
+sHpvfa7bW6gkLUHj9xH0eJeC2vg8B9XMYNQKlr7UnfOon9qO4+6J5vs4p4Lc8dMv0i/eXW6Wqbn
gB13dbYRyg5e7ircFHMj7KeOzSF2D8cX355ze1LyUBg6/lrZgjxxQxKeC5xDs/NpIUm4mWgHTdxx
0m67dilAb0oh6QlifeBmL8s8Jd62xgkRbGe+hXJ3w6Z6vOKp7dwzQS0NJ/2oime12JN98DRlmxvo
F4gsrNTAZ0zCJqND8ba2kgN7ZJ+d4ZAmgTwkE6I1e5DBXZ+9TM2/lFr4f3uuRFcAkBneBEEz9WFQ
wbS+4SPntiGdOflVukvHO+VYySMvHGBYeJZHCGIulNaNO3LLP/2/DuTTNgsHJPZ3lYg/VDTT62z3
ZEl2QMl5c9Zd1ljf1kCoVwhVhg9llst3ch6t/cVetQmfTcN7EhclR6FNafLaydiR9jp+ufNkWyyM
bq6HbZb1YYIRhNTyxjABYI6vs06dchi8wSv2HA8KFvtQZP7VI+4NNkrBCiwcklJRqQGOa+mCSrf5
NyCnSnI6AKuas3GC1GwJ+VdXXH5DesdXVH2R5izp1xi6YKLZoR3u9AC9E5xtN02X0ckokNtkbp3y
g+Yrb75TdCH/0+uGQTA4NCVtXEiu2NSZifhaNN8vNzzoWR7vnpqO7RCUwJXcH4SYkQzLf2AOopB3
gJ1MJ6XCuTlWAVbdvQeTU50zbnjyaLsyuauYJNdHr1vxewzBOqd0g2QiPTEFY8Te2Owok3N/69l+
xE6wrgc7l539oF144zVcNPYa9OmUBJl7zS214a8l+lhGQj41bqnOt3zsumtvCwJAGe6jD7Pqr1jQ
0rYTBimMwnSGbwn/OWcSwT77tzZM0+G1nMww/RmtemhGPF8qWJ7bMKusnTLz7UEXwmd04Cb1moqS
FuiN4UH6Zhlnia+bucHdAT5M3EfH5Do6RR3D2h3F4P55pcVCXjFWogqG/MTHD0RMXR2iyrXmOBui
EQbMooYt2JRq3A2IFpym4S0BG1e+58/fS5IMoIh5fOdxjaNgNW8WzG73QULwYvNMlzRy/7ZbLPLv
t5ntDkO76u/REv1h3zJUYMDIKgZ3vIzl/D0ujUZYVJ35U5guWR4lLeTktscpoiOH9y2pNmnk9ISS
4jhY727WKo6c7B7cZVCjwCGoscenPysWcjHNE+WcQ3XIJnaJsaEu5GzXo0+1hRl5i5Z50bU4/tvg
4ZbGZVyii9Hb+LNTW48N9WPLRroDrSpjLyZ3bxuS4MC+KHvfGmmlL9R9COeMuTfgz9DpVO8VBIHX
uYelHwNLD6hKmaeMrdw8BWmwr3PHOlOahF1FFLB4dmxBuU11Y+j0cUGNJwGcAlcTXRxF4dQLwODU
VtsVeI6/d1HdfuyoWBLWEdFwjxx082UCnt2mBLFXPo0ZNB+ZD24gJtOQwBAs6maPAMN2HaD4DXIm
6IyMgxGsuNt3s6J0xu3MFlG3fUwLothxnwxMCpjbFRUItzbgxYEtF4ejNdlnB3L7n6Crdfs2EvoW
D2x7bRH3furg+oRNeIflsLwowIprvBZkyihEqwtzplOv+OsABEr3KZSzixuoPAV54PbzW1P0Fs7m
MbIuBQVK/jW33TU657lsK9hY3vw3Ep3OP3iVTU91lAftme4dYrKbgAXZUxE58w1KbBuUxHDCPupS
YElp+dwxXBi8ZwhRDtccR4+EZ1l1jrukzdpP8odr9cC32TRn4nN0si055LMTO0TyBDzm7vJbcOXh
zND+ULMwJecUhwIJe8tBw2re6hJDJXdD+xAX6qSSFI2UWNo7ovfhxtHEqkIYuTb+2rw9V3Cjwfeg
hh2DnrYJsIGIWVuNDarcrQ6U8BVTYHBkS+jPb9UYkD8ZgDYclafKNMbFfuubpPOmfR5TrDt+ZGrr
JZxJVfJ6Y9n3iHzgPVktusBjyidENXqWIPF4ZFcPgVXgT+3YeH23NfXCm84oja0g8OaDtdT5Hftk
4R0K3iBnY88mwxUCd/M+8qSmJIUXcOESe5Vh80Bm1j74FNhAp2wbNeyXDC//C+vK9JXS1KY7NmVo
HUw9Ujxi96E6lyF649PMurP4JiGvQdqF/pr/qsKi/BQEKA8+C1K3/5hwa5wDq7fpx5wJrE+9ldZX
sxLI3cyqdEEaB2Tq45DAc3deNCBstmCRrPaBtmYgOwtNDfw7BqiOw9+5tahzQJWY2KZRoSLThwna
3XyG4gN7PQPs+Q/OocbGxF7vme8/4+8LgzzYlS4UAqwEY6U/qippiVIH7AwFfcQokOxbmh3HofIO
I6cOoZzRYLNVSwVzlJSFvtYNu6pHWxGAQrsgOkz7ad7uTF+AGGQBsnL9hdhLgaUZknWXGAMlVyLJ
BFcPcOljNlFXF3dZVn6MdVi4+5CK+Zwm9VU+LI2Dg4CIUi8JKt542yurnCf8Myw40HRdnBCFE/1H
/gjWDQyRsb9vEcWDDZaa7j/wcxnKU3KDGhZc5ViMTYRnLL8q6OYrGPE2coGQ8BQZGxuhsIvuqeVW
Zh8ZFMSHHLTDergIzTHH170+zjbGLOxn2LAJUq/2BcMRHWOz6sLoOcMWoHarKBSy8Cj+oYgaxjue
vF+u1OaMRxTzsc27GCrKpOx/N98zZZM0KLrn3u/0UwjKSMaWZXD+YEyL2q+Fjq8bCLunjkiX1a8z
5JjXY2524R5ai5e86nDIzg40y+ov0SUX1BzJV4GJj/pn2IMGZZ5ybne2p4MGPTG/ewyz9m/iuH1+
DLE6IQqSXYaO7zSvUyKxzqxenhL9TXtqP7esy6bxAgsjBCJPkmi3At4npdB4y8sAA4SbVpQt0Re1
fwFwHQEDEKhJk93Tp7Dwk15cfEeZFYgcQuWcU7qYYyO9JGFe/BsCH3uZD/RsRJQJC4d8wq1Wk9w6
l6JgUunLrNbpahaWxXFLW2sS22O90I5IxuxBcNYMr7IJk3Yz9GOTH5rJ8qBBRHN6z0qNP1woTY9e
47TiEo3g/zYqWYkLGMyrvKemTP1ww9Yp/8ceuvtGaeoOj0EF6OOoB6s/tB4B/QONBLebocWi/dTX
fXmcFeb+eKmClTxf6qgLDNn5B2NPXdEVwU3rfsm1l2yzoQ3BFGus71u4h5Ikqg/nAH89bQ1HW4VL
SvOAl1DD59Rl8g+5iFcGmBAdbZmYrW8s0UyPWWtDbUw8T9fv5ZKsrJkkqfUX5nooqVbAyBjjkMA2
BhhEHGnL08veX1u/O5sqk+2Vq97Mf1BY8h9kvRFY1SCCQxKFIWgvv8Z6m5Kk709UBxKYW+CMJUjp
fGDv4Zi7rxDWQzbEPpEqkDSpALVR4BFcCWCoI+pGN36mYRcE/sXlmrx8NeusrNNM6+bd4NekkFAa
vXcfE4sf54NHqxb4gpW+BWO1A+4/P+vwA1J7CQPAjhQGG2o+vIOJSoh9BSj710HRRHaEdp7BolOF
FrcWAw/4qz0g6LGoY2gXU8lo6ES6tMg5zPqWGLLDnaf65QGKkPAwxkbDbe4iSb0ThZtMe/AGVMJg
vgfB3U52qDb0yIIf5cDVV5orbywrjLnMJstswWdyi3XLGkGrbWQW9TEZ6pu4w+BF26FgETwIA6Hf
wObiNVoYA760alkmd/iIea3jSrLx8NNQtUkYZyLqlIfxGZoVNRTMpBaJNVt0ZzUYX11thuEbWHEM
zMGxm/6en2m2XpZy8v4rrJKpnUKOYb2WxWJ/D3QQdXGydsHbYMqGqZwYPyWkvEmzmOh0vbDgZxzY
gWv03xiOUyoTCtfqKROxo/u5tMfwbqgMBzTEDOctM310j1Jd5px5WYVO3hhzbURLDxTIlGmvVqho
d6XJ84fZMWEa962iVs8qdJOdOXjKh5qxldZHJ4jCuxmZlZS2O7r/CsAbBydYSqz60cCkiFHSPwO/
nHlZiCR75DCzzYZFtu/szJpjv8xaOHMCJwyPU99bnyT5xZ+w6mnSJKTcH2j+qf52wmp/mpGeNExI
8G1cJtmiaADMps6jpKoSuJAnLFyYsPUYhsWCShEPzogFPXEG1rqJO1LS2qLeXid620TMjxoA1Nit
OPk2AQ/vsk3XReq48wD2bB1jlfsWIc+N6y53vSe26KXezXZJ8VSQTirZrStUb4yqVt3dcWmg4I+Y
ZZS+8MA0lByiXjJFucn47pctVzG7oEGKtHeEYdSZ+FHsmhA/+hbwASHxgYDvX09M4VvJtZYiZhBm
PzAlcYuI2Sz6rjOt6D9cNn67QFVaIhlaLE7AtY8ftHfAZvKxMT7YXYZhnVpmHDtQtT5qap+imNQF
0Iict71kUzWNZ1mHs70taVe+zaNyelw8xO7jgL9uPJkhD5+hGaAbeKgWEf/omnLhnM+caiVIOhu6
KJjymyihLpEwaBYew14GWHkEgcsTteD4kOGPCVr9aIt8d5khrB/sxQlILqPU3SxNmj65U4CdGt3u
E6MPhh8pSVTuUJ4yluxp5TXDh2yTaD0xrekJqmgbQVEPk9U+Er7ivqgp/rNvwCRZPVO6sTwsOmBM
ycianYi3pfW+oxyzvWfVFV6A7koeOp+8DrSFFsT0SkVNdamhsjmHRP0fxT6HIVDSdrosI3VYu2hN
PHXIPYge/2HQFw9m5lK4dWi/0LFQQLu4fS1wNmIMIBm9JLPpgkptunH0ygMRwYkMpLQcweHlOdWh
7931aRJugPpbmuGpBt2GYjxK4lvv0qYC4LuGTuFfIpCycMSiINVO9xhmHnbqLf9vzWJxXJcO0gWa
p8sylAPRgD8KK1qOVxADPNj5hLbvYK55gaZg2r2Bk/vExdJrd+M6N5duqOxpKx2P2Hq7ciH5ZCzK
0gNbgwkpvBTDOXIB5m25bLjRrhr94a1ZNONBl9kG4NCSy2MboDnvhBL+L/lgzctRc3xsuqYRH8Uk
wssQ5cVn2NJnsaGNRVONp/z+u1U2E3Xf0qxA6y2OmY1kQcaE44zycSJDTjFe0A7hblRD05J3bMuT
i8lGH5e2nb0D8gwlQVwhWdzOJSbrA+UM7ddKXaf1adsLteoWQLyKeSaZjhSVzo8R+V4MFlZftt+W
hUM3jiAecIf1W6yE9O1ZSB+Zqt3/INiu5WmkO+BugK0yb0SyjP8AWhT+dvVckrKrT5j7SOWE8Xeo
Z219nsx6Sy3AXsLNSuFbxHqPDDteNzn8CZxU/mRdT8o7tMZqJVlH03M2NcQkCKhW2SlrHOuJYLsi
jxZiubhSxZDYF+7nCS7oRfRGHlr6stITfbzVFrYkdo0Y6FFSH6MIFsnFuAsEGlAEGNk8BO2YiabO
Lmxul6ck5yE9kuRcOJv9jHJPJTlCsfSB0Nlzs8cetwamly8k4mjorFOduTuSRyQIMKoaswXAR+kS
UDUml3xAPwd+7uos3wVjdXMLgyha5tsIQbQEQolaP6NJG3my7GrI/5RlSTrRqpWgZwXyPl6+DfdH
fMEb/nsg9vZsWEvlbAuyHO6ORiiq9vzWY6CtGedWGBAkAymJ4n94S6YKtz5siHHHbT/6q7GRjseb
KWBkB8e4sJGM/eg4qko/UrdB0nzwWcMkL1TDEbGEzxiR2eRHghHmslRD5/7lFrIW+4kD6m9L7c1X
N9KXfYrCHpCVYUGzYmwQbE14ApvoTLJCnSkgSJNz1w/Oyxj5NT9LthXOviJKZc7URMz/KGC2/8Cs
aarbD6YKd+RufJagY9itW2UD48ZLaA33kNqM9SYmUlDJkqMyoDeWLoNymmPZQh0r9WsNW8a+S1K0
7N+upBngsGBJ5DOFYOV98gCSu4gHLNfJMePLFz/KH23ntOS4+dC3utmqjkHg2iW5VeH9Y4ju8e7P
fEXnZPYpjd1ajjfij/RQ4X4tWXABD/nt0YuQDMo+Ab8iS2xh5U2OzsJDeU4IupLmEJhHeSMJwPOJ
tL0uoLSVlo/YT5By9VbMgGKhpoA4YRPnWpJjTLscQnaSWf5dB47ZunDmZesujeCs7yBu+P6z4/Ts
nUm6TPnenvgnvscdjTnLDFKdfMvy3dMayApNzvNJaU1AulxmGUv2+7QPqnue04QyswmVHuBxCXsm
GGt/lwPG8vhIWSbPZzvDhIdGLMPgrSbeACOuUoHLgrjVn3beie8e70z0OhBMhIHPgvAcmUFTrOsX
wTPveYsys8UgtYIlaK5T59G52a81Nn3gNdFxYElFhb0zuhcNMng+cMVk2O6sMERdJNJSb2U4e3KP
xSCoPtyC1ccpM1zJX6MM1/lGj2nm39EqgQkamrSf4y4oaj97QZKVDO8lQoF/GHuA3Ui79Y1JEUnQ
rFDSA3Y32zW1mFmxzFNg+oLByqvvVxBV+R4lLflpWvikxBWxo+3rkTrMuHYMCylGJCr75qCbP611
mj+zwPjWsZNd4N2hqRHjw0pZbhV8kt9Gdx52Rr9wvTczOI61qYl1G7yFPkLTileh3CyTTVy+0Ho2
u5qOm4gKK69rjl67RuEOPCfdLGC5OkLhEzVI51SX4StNtd09ghoLk+hm0t8CTx8qeoBwWnPudO5X
UNDYvuESvQAJTSQGRsq+mP3g7tO3E9qJ/I8rBe+ZoeF+dhALMsYmweaA4baiz+hQRx498yQ+YZ+K
UZpHHNlh9RYg5t06hLW48GctLu9LTCTbMolAbrou0N6o6pbqKyK5voAc6PLJevaHBvNLrqGuEPvF
xfEOwdeHLUiUBx++wTTwP47Oq7lSXI2iv4gqAULA68nBqW23Q79QtruHHCSCgF9/17lvUzPTM/Y5
IH1h77XV3oxFn18TQp2R5joyK69LZ2XzuSqC+774oUzy1QWeDt2vpmejesKensaH1u/9hyGiq8ED
nqXOdiqhXFy4hVZwlBSG/D9d1TjPBfAqhjZrp9fhxbaiLdGEjyAILiPAMnUYAwZjF/YV4/KVeeX0
cUObwp6x68Q0MknEDm5DJhnkuHWanbFVhw5I4C5EGzqkk7g6RqhoOxM/2N2pasJCEjOYY6ycy7Sx
pJ9xosK1AEWXbd3SRA+3XQxapiKvQU2OEL42yH3Da+ElKSHiIG4QwxMfTqeMRAri662naac1LI5z
VBdyT/wNr5Tqob6AUmzV9ML0OQI2tMSc+PBMHLudU5RsKGBjyd3WDmnyk3rVFP/qDPfxXTmvis9H
8Wfjx0KNS/9KGJ4pfilUOzfNzugm1BIE5WBnZsV5bgBhweYD1YfZvlhyBeIKl/IhnGOPJgJqcYfY
L0+SY6syaP0bd+ZzuokH12EMdpyDK49MOA3yk/Z3/iWU37iQaXPcCYzN1EWwXnJo7R2JXD4svRfi
t1fCumwFyWOPl7HmYeew3ZCq1bXHUWkd/pZxTq/JinI94MvG+6CBAA2IwdnfsJOy7Pbz0At/c+ii
EcdKrHjLTDiShwh6608/hd7fDL4caiMOUMCkMUMkxBdCvGeMY80hQEdINrnogj9zXhJbTYFCNDy9
J0mTSUcSD7ATLtEntEFEeflu4z/qRQVEqoFzpops+5DTbaOTdYrwoRsAEF4Z52K/IHa6pZ6oQBxX
iK2vrJ/ZrjQorcujYtCBOCz9fyYyFD+8IqPxxEXOXlzAo1fEM5ua+oa14UBE6WBm+QdtCvgS9miY
DpeIaT3oVR1U17g2wcFndEGui67UvKOg9DhvCaNDb66KmVXcOCL/4lTqILXjmWAkzaWdbMFspP/y
QWgSF9tJf5Lv6/8dc2L40irJv+mM4FygTPybLoZwBxfT+BlPEz57EsgL55vTGYF/0vMQ7ikdyf6s
HDdEaFaBI7xrWwmgTvqjbk75jFYWaRzk8oeMJvxPzQSr2IUmLF5FJx/ncY6rR1PM3l0YjuW8XUzg
ExKzhHAd48UR/kmrWcL+YEnIpBwORM4RgYLzhe59UAc2rmsOYX2k+KmqpaA+rXuqLrB/q23wY9Z0
lWCLkAXCtG/KX2HnTfn96K3lj7u20t3XNYaHkd/MoRna0tWv3+WCsvBYr343b9Gskr2djnSKF5eB
YL9tQrfoNk6pWoQQTS3ezVTad+3qUB/qyLrx3hSu41/bNE4+eCYmfQRsGqTvU+XTnodOz9g8DBd1
Xy90GrsIFSA50XOXkvOkE2/h3k281ziypNN18bBObwY/G9G5cSDuWiJO6h3kEqJBGYf58651ZfbW
LAI/ll/CzcCAxNYx3s3xzSkm5r6v73GctNS5TYOWZ3EXcRVLQFp1hxUVWkaUjgINXFFTEb4KrIDi
ecKYlV9JSOuaPwzTB0DRJsNAtfAkzkn1TD+cfsDjY+SGQYtJ1xgmqdwGqXAwJ6Y1GuB61xM8gPSu
VYDltiZrneFubcKx2y50Q/nLFGjDITaHQbyLEZ7hLJwY/sE5w6kyIz42Oqkkh/ooMNL1zsjPeFOe
YFVh7Aobigd8cvv02LQ9dtiuIlUBiDqwpo7lhk4LJmpFh6tHd5aRZZOrEfmvdSIX0XjHiq+4q3rf
bcUxI9HErvfYkDPWtNrBf2+evC7X7oF+rGvflkasRHf5fjfEhzJPeozlKsO03CtMz891J0c+WFBz
UCiQHo/YL1lxx8vFrIgbDzN5OfW9jhql7op84Hy8uqlsiVZBvx1N8O045yQghC4Yjyzrx/Gb7dQc
fCTsTYs3k9UonMlAAZ6wdXtSbXeF6dbmTjDCR2NWM9eFGxYlA/woHWKXnxisV0e34Y+/ZBUuKJhr
LDCQ73Zj4FyKken1cRV1lj/pCgXnhjGA5l+qrc2g2qUECKCEn8zd4M7V/FmkrUcCm7NIghtE1Wzj
TvZXwmjk+iIAz/mXbqqgRTnuMoVYJA0SvJzClPxQEiqYPDRqoQiWGi7T0bJU+KErsjgGytBFekZp
ib6KS7oBC5TCEaK/Aid6MSxax20y+t5K1wxje+eC/ASNoIRtdkOLsngXe8QuPIti6Tqz0Yr03Huz
cHEhAhsgON2zlFDjc+H5fXOP4GDp3wJLT8zEs0zTXeDMeAl95LnATFQ7/CRQi9OHPkuGu8YdzSvi
b1GffO1ZnEBYRARjhJY8m8WnPqwajwlR6zaC/VCuh7tiHgEjVzaZUaDo6YYIayFHfTYFmlnMQWX0
XfJ+2T2kUVURz0IhuhkyyGIIVEUMEp0vRoZHX8dovXPYvOq0xGvPEo5asdqi4yINFXYzHqU4j8lb
5B6kaGMrY7v7ufVo3hsNXZqs3RlFYUkAS3wuBzlGHy7D3PcWPTBKGKQ591lV5OuDM02i/gNzxORP
RCBwErD3tysicVPF4ctI96Z3wBfsV9s7FPJtQGVyQiWffKAY7s7gy9Dio5YTvPQ0WXdTrdE2DrdC
jVxH5lCvrCF0eIWwi9tAIMl0t1bP7nwaURt4e127g3rKeHixiVUgPx6ckZCH3cy19x0ZRPZQR4Mx
wxfJyHFj3EgVO7fpqvjCE62fApB/t8AG232yL6nMLlB0CKBF+uUy832LrQ0YN99p1AZoOYDRDlfT
dek6noJxdeu/axAtzoX/Q1i/5K6en4h+ncWd44ngncpQ1hXxzXMBfxNcA4qTbVf0kfs+13JeyiPf
RZmynsZUGDBvJOP0T5f5Y0KQTVi85SxYyVkrefkw892I6i+sMeOMpXjcDL+TIk0NnnvPYK2EjVe5
h4AKrbpnKZ0kf3h5Vx86Lmt+FA06S8WOvvNm5B9qS14yricT1nABvKL4GkoInrezkr6oCDzvBj8p
g9DbeVHFuG+skh5l5ZjnUr9Y/rI6lwGnMGco82j52q7DfMniAiaD5m4h76ZoDTwzAhghTGTB7VEr
C/VFcyb79xq76YUnzKKtnyL8WqRv0B4SqS7B/qZQib9xZwXyFEYFIfUZqPvuvWKf0hE5xbeOu39x
kZ9pmIMHD+34e0Be/AMCB7ICgV/19kDUmDcgvUi6mQFJWA8MriL5BjNSkdlWTY7/G+W+bI8WOZJ7
Lm9IIMop8oyeVYDLZ7TDVJ0qaOjZvgjcDjcokrmrzbo0JlYJ78Xed/EDUro4yVl0M86jfi3Kb15y
88fiewcvq4T/wVaJYLoFTGJ8zJRHajO7te6jCROXDNupT99WXY9PcKeYZ7d4IBC9kSyN76OVU/NN
VRbbf6Xjc790AbmYu3Q0+XzBclI/N/EY/ZfBI7GEsns2QiIbgcoqsqEptwjG5/UtnKV37glI87eO
T+e3HZjTdix2uIqOrFkTBMLNCDYlbwL50kZmKfFggagybnWrmDq39lln3DLVUaIXM0NEckbP0TAh
tqm7qa4P+TArsyOsHSl6AqKdSGHkxwT+zh3L5CxOW4QzJmeiCa8SiSO1mWuILBm9w0hOubMvgyC4
90pnRAmy+sUj1wv7+Sn2PODyJgxY57ez0uE2dzidDsSqzNExmcMbLHzGXz+8J+UNP1SZKDWoeQT2
zD61/Vfp5nDYIohC2ICJR5hwJfRMUz2/fm2Q6/CeU8jJjcW+AkYW07TXP9sxRiSwQYG/evcTBuP/
1hx2+NZY6ZTbemHCAyKBcJwazFv64oJvR5Un4uWNfR8VNFBAB0IkoHaApbnbIuwNrfOvL3R+lXUb
l5d2Tbvs5Ki0uW9KkrOxAupp8jZzvvqEd0tmPbsJm9nnjG8uveQKRN8blUNxHYVpipuxNm7vLVES
4mcJPLKocO8mMHgcz3zw2ADqTrEu6C1T5QDekSrSN9/FcnPUNeT++gzpu54/JxwDiFrnIK6OI/O0
Z5CBEcmiBW1KO9Wu/LTJMM735P6Q5YlqFoIzcP6WQLABa/4myryO/aPb/OC9iO7JykXW4OP9eAmt
RwAxSgopHiOHUZg+u6tY2XpCZBkfGjcYfLBnpnafgnXO/WPAbRQjEHdkabrDOJWV1UjTiVEYoYkh
K6SCb4JILFcSoVmIbyo3lNMGPEPp0Kyw2GeJqEX0F69UJPkhCIA+odKZQvKOEexu6rxn/IDL0cLH
Ef2CiTp3e8j2zaLASkm6JXx4NR4YKs/5Lu6I5j5IK6ILqInkewphbO7GyvW7D+rIqSDUnrPiy4Oa
8QbXZCQnJG3+hWayx0bO/htGjfBfxo1M9oVLR4BznKwuks4fYhQHQBc0cDzsKnP7H/31tJxmUcDv
60gEeUOpzaGPzY7bWCeC/UioPaY0mVVBcoUbvP5Bq7J+Ydb0/8A55pfxIpY9zPUw2h1ChEW3bB2s
eDnpLutpHSkZtrhMMDTFlIIfZES7K598HM8nojnGm3+Q5vyRaXKhntBUNQLxCxWXvg9yT6134Aud
ZYeHMMRlTqYKMED3BuIyDV0S73YIKdCgtqq/dadsf+4gNkE8CP2iuiYArhwIzeSkPAeCP1VsErSa
jIhR4HN8dsht7yG6lpgNJxM+r91A7Abi/ZwI6xG3G28Dkcg5V+hvvxPOX+zxrn8KAZaJX3M2JNze
aAxIUcGt1u6MX9fFw03z/pu3hICZvqiWLVycwmNBu5Qnz9UlDOsyIa/rB4cLktAh8eRpJCeFtWkh
5zsVF708F6RyAmmj5gdvjxGJuJU8ZpnfvjlVUdOI5XTNhNlik9/7U036jhwnbwDEltnuz2w8E+58
7Q7rkXVuuVwi5lps5EEwN39RF8d8EAXvd/tZK8iCR9wGvj3c0oKWt6B0pmFblDcYKMgL4kVYdukk
fvYL3nMqV6lwkmH6h7pEsNrWlB1xtZsCBctGtI6OH9OUcuqi4rrXkHlRoieH23UOHaYiWsuTw03z
6rvea8MSLWM3uvTN1idp3duuJHROLxWVfHYArCWe2xQW50bcvmXGnfWQHzH9lDEjjpYTtUoHi77I
1uJOiKg+kTtJeAUt0qpPkHyQDxSU9p/FEmJxiDlpTxPaV35fRGlPEGpU8g2MLMdRkypNyZMYsgFZ
Oi33bDWIskiywAGGOQWguyKO3N/WW5DijdJlizor34BuHJxlLzxf+0/ZMq3cNvj7kQihqn4dMm/B
n7jm+n4SXM+x19n4kEmXyRRr2mZF/1tJAm9Rgphn+gmDtRd30b+o1r6+EjpgCS+Y8/GO974OUeuK
7hW5BsnfqDzoX4xT2gRC4TJm+7ENgseC7eEKUBMbaW70+t3yvqd0VyOgY4b1gYuXk/WfG8M03ySw
FPDDkl0QnnDisBlv/AkIn6b9Q4jlx15x9Dl1mnNPFzbtDejlZjywUsm9Pd+riwU+sxEbp2r0171m
vhP3O9Oyf1FHtB4D56PIYVS6z15Z0OVpEzjOcWj9xRwDr+dT8HI2DDyKKaqRwlnE71EGtqLZctAn
dIKZ007keRL+m9eqS4iFIsYD+ZmGpNcAxkZ5ZeeeV4zJavWMnHFZHooO0xXPMlzbdpw6LlOiE+5Z
kY4MREdOtyPYhOCL1QdD6Zm+ejjqBgb9GSEluqu8hLOwDfBvvN7sYRn3s6MxTzRTf184FLivI6Pm
k3Fmb2A2nA5UjUPlIQHcrE2KfwiVw3CxDhfGDmsMRycBbE16UQTgQq/vo/SRWTtQIIt7x+7DSK7z
76kYCFGhbMjg1aUkVH5Epaju4xS6AZHM+GmwcSMQH3y5ZVjKcZ44OvqWyExA5GmUvbueeTkjhiYb
f61pT+QJk4foQhQHeYxdmaRXt3Si+E2LcTxVhIKUGxVNCCaIBlvQmMXkRtEPWrNK0RyBeHr2jp1s
Fj5DQwLpy5Q+eqhdQXJVi2Pt35rTde+QVVq5FTfzwknV2QzkKIjpwh0ErRa1lS9PXbaAdR0D4gco
gJooOlC/jPaxIyZpX9Ggh/sUPId/10ex0XtDsoncTCOQgkNZeFRcU+6GxXmGk/ZPpzO6O0yKkDcJ
CvzPrCkm2kyFcL7huBCxcmIlla9nPVkIhXlBwc6bLElWh5tl0uPAPodFb6i5oh86VCahz7fRd9Op
LPv+T1/MQ4DOicDnW8w3kAfubTP2eXeHo1ZH00kRz9dfSuFVLuoertMPV3d4EmoLoAihlq75aqw3
s+/UOBm3yN8hOhramC9QTuWEDmHRy4RcE+jLZyKq9ghfrBZvEol4+QzVIzEPM2Qs4lnh9oMcBMKo
bqGpeYL5zmMhzWxxhb+Aig0n8UYzaCteVB2iSQgJ1o5Y52dUxAW1O+6lMu3VA04KgoHYANzILStp
Q8u29Xq2DGU59Tc3S10ScpeXDBT16kHW6JPGOeucl5VZUMXsnGi7gewbtLsc/+zLq4WFbbKXVdTQ
RvFUyqQ4eBmxl1BbRvjDz2Ut3PiGZXH6+TlGuI/4QgddPWxKQi2X9ECDUUm9W5c2/hM4VZnttOus
/e+OKLdyV6FTfsCINr/kTlLYDS5YBj0zXXy07UEZ3zcMJJ9rQ6HMxrK3Fz/y0W4G2PmfUyfN6WYs
Ke0HYjSLc4iUejl2oGvlp0O3XhDagiao2E5OkcL7W/MKUGU/9evnKi3y3C0vdwVZV3gW0Yb0Vfxn
zetx/FnL2Z/Pi0tyz0sUgaoGBWHhFAGsKauETSpq02XY1EmH1EWEOZQ2mTEnfhhDlCfXCLYcy8I6
QTq548IL5IGkbici44KQ8vaBUzCR6D3TgNUkHnuBsBPs6CiPkklbFJxgVsEI3dHEtaO38dhFwnNH
4pZXP5GPQI0jk8MZiT4JXGDVSgIdUStSDGTOnaNnb7kfmzTo/jIRnBnhJK5Q+NpbL3ePDWQkBHwV
Xne88/Cg12jYo8wv06/WjWJvL+dsTq8eFJaRvEt3zpL1Y+bO+pshlJuppXpR/XLiEqvCrkM8MlPx
9pX7UOTxzVZFB/xmaix8z6wkffnR+YMD38OTk5vftWI1wX6eIb3sURKX4z9JIyET9q0Z2AwzcQMH
D6x0gxqZY5tAt83p86IHxApKIHbKC4MPr1om84DRcyr3HIZV8wg7SiIzBHyX3uUBqo4n49Jlfydz
DxJq7/ZyTtgro/jMsNGzqVE/ATWFd1MFJ9WHz/WG/WNklHWJBSTmjwXXHur4uu9EzvKtZWFkLfu9
bufh5473VPpgcfgvgmv7iudxVemrxPnAZpE9Sx4eW7bO03cvI9dg2s0652Bbo9xjpAcK5xVYYAak
KCR5Y9cjFouJxIoSC57Nr6mztp5Dsgor8Cxs7xCIxymRa/kq2bogeJnSc++aQID00sou3y1pwuFx
koo9KZxeTMufZUHxjCbTy9LdJNtuIUWuX8rPXrIF3lkAsHbrlzz9yGsNkLyjZSA1IIrgKkgejUom
c0Hw7Efk4mrSdt3VyeMDngTgqhwO0+Qfu0Ll0a8M9D69OKZRdVDIPv1fiwi69JSsA7VJEniptytF
UGMtm0TmOq9uY8vo4BFMuXDkIjC/H9ipgDcJQ9H1x6XLJJVCX4DCO7p1HlC5GBCUTkiC+EyLhtNi
9XIAgyiFEOzHlDlQcoE1HIDj6aY81RAgZIs7gzNx3uHPdcV/eH84QLpJ1dGTr63UjxjOCWR0EHF6
ex6tvNw2NiQSc9sWNvN7zOZ0t+ySmYrF3S4sMJ/wN9lcfDfjUjZb/Hi93cxpIuRnGWWmyK68PqGP
cbpEuY+LoOF0/eGRq+m2V2Jo7lNhErBmivX6Jiq0Aq5nJFkObMZmCFAAjTAf0Dx3/EKGO/xjZgzi
37G6KMU/1SC9p/8oK0+3G2JslT/jQUY6i5IZW7pAVw/SMZQnv0tHHw3iwnbhUiuGricro/xmhxQ+
BzwxIuRh4a5BpDcw/t8GaD3+VJR0018EEEwAiTfyopGkFA1GRYJw6bn9rHWeBwIyaLCk5dGXrlYK
VrWPdpmh9SDUU+SD2CGMOjGJuQrsIap7YKQN+m/ZYgjNIfM0OIGr/CEEJmSLBxDerY0OLfw1rfdY
gr0a8GIjQhFtgeljoV5IRLAI26NinQ5lU4TVJ9PveLpGa7EOR9sYEivqNM7tgZ41JC4JGmZ26IRL
Lp/TS0hGzC7wwFp3WchcurFHz8z8hwmFcIbE0/S1BznMRhG56ikgsH09qvlc0WAhFOXjqXc1UjYw
fUgWmJoVVf6MiFYz7A+mkrwjTe8AK3GgOmgaCv+dY+OB+oghBi1b1pBZh6ja2/T+QsQuU5tgOYWs
/8SOvZZAVVFk8UkQtfzNKc+ksS6UvGv9gWhbFBfvuhLeuBegFC2O8R5jl8RHwmApSJASYERgONrN
2XQmOCr517c+IctdkET9P5QjQfBFf+N2+HYRx20VChfieOWq7S+EdYThjLMPeKEt+jo8MNyDjFzq
3tm2BK6x8/MnZ2Kjx4nU7zrsfhYPCqHK32Vk2yuykQLWXrnSSrmU7lRFVTDj/0g9fG4RoFK85LrM
r31v2vgKj2FqMTpXSNxSouy9Pfsp6rUwTQkyCYucRyp02gJhZzsHK4eijUlhcaLswxnafD3V0Bx7
nmq3Sa6cASiohikafjJWj6+iEjN7X8xoiOjdlqK4kWhAGFBRLDAZp2vbRGXUBpsZJx28iUXx9DuA
UAldirn1XfgBwdPiU43sKXEUKhS6lOxC5kw4PaIiL/JzHweDuIZztQR78iKy3/0kowhhMI3gPVRz
/VZE6C6/VJMymmsCSFs7RDB+euhK1/mTRkH1b8Bs3vBtuP3v0VkX3FYkAdZbiwjsG44M7n/Sedkj
dMktlXNSQj/jVq6980qe20+Vqq6F8gR3HKlft+bkCKbWY9dX2Cunu/g3TMjDYJTG8fqLNK3ssQUG
tRyTug70ljXvLdKmFWG7D8l4JnrGhM0JAXImd27XxppBKPrHX4PHwukwGMKqHteB8f4LKyuyOfh8
snbLfBiAJEIXEtyDNi9O6KvB3ePiyl+lHlN9KZQPB4O8HfjoKnLEw5JO2ICJGK2fJyGn9lCrxY1I
WoolkXqjRfArVd6/6GYumUlz8BwKlM7NMcrb9DGSbLRPk8+Qi/idKsajOhEZuXd6rSBJySwRGz9k
7vyYNbVVIMdHidOhHyLmMGnhbJWb40cQzFbDM6OV+Rw6Liqm0YaS7qBJcfqQBa0f4PMSu+OoEPup
i2aIsFp8MsRRxMo5NiYhHaNEIFAydJaIm3AYsn4mYNR5aqMZQiGQm8LfoFBLkWhie7qdzDjcDlrx
4n4lKa62XZg4wTNyI+D1Y2PTX7oWxV/pFOKuYTrO/O3/xC4nDtDwl+vKEZjgQgKxzMDnrfO95gFZ
8gCVfSi6R2ar2K3oBMKkuR96wRIT/3dMKhKUs/LGMhyuIAhCVGj9yh2jytr+uC5FcEi2AfCNsM3P
E+EEt0ETpkAUgpMkrctZ62EnVKeXK5L3tLtDs4ZTYi6yTyq+RRHr1aWvIxaQ4GKDjAwsDA/le+MM
3XdBnPzfAvime7llO786BiXmljVjc9H8cvkuw2HOvMYlgeO1dfv4LeUMfQ7msqsQgHHwCqT5RrzW
QHa7M/k804HFH593lIREE/pdYLchmvSewmYJDzM46OSbuZWPngN4WXUUQeF7J6Gj/GcVYv0bsV0i
g3Fci2MM7xaznlOJ6ESZt7CnjPntyawWKQ5WXpuYLlfYcFej/iDsKw36uwG+oGQ9zjPD4KQNAHrK
kqEZmUzrxY5TCJYL/f09WqshPfNd+mCcXSTRu0YEJZuOLqalm50yAdsN2Na9Dlgb883oz9ituG+b
h8XkdsK1YF1gRZ7b7PwV6M7duhr9Nkbl+IH9EcpO7ERluQ9TasjtOLi3FjFPuz+aaRAolJwp22fj
TP1fswr8+PFgiUdCLVKo6Fp5jZq+MeQxn11aR32nduH1HD2pWbcg0DwyF4Bhq2D0HdgtJkDFSKbh
cV4TFJsb1STpj4ueh0JpXXv/FOXkgG9amDycqgjmvYM3dlFzP+ooaA49PZ6/9UMdmBdZJ2zFVU/Q
um+ykQQQgl5vr7IZXm0KqGXPTvVGG0RRQXwS9Tv5aiBiaH0b4iyOq0EDs7WDxFORZpn3qdgNB3c9
WWHza4PBGu6Nn9WE+qJgwg/tTJB//MRxz9EYV4S9lIbyWA1J0FzRmM3FjUnR/hTOymg6p8B/iVpZ
fmA2S78TUHl23yzc4Ug7YtrUYQoxv+fSPCaduQmbsgmmejuY9JNSA4cSZCfFnq5NNJOhlI3eJmTI
liC7WcddEPokZRFjVdXbUgICaCXSNFpZ6chnlEBsH1VOTPNMeHf0VLvK/wtTYAKDLo3/VWWIS05z
YGmP/RblD3qRPtznGayrRx9nSck9novywRV4+R5sboIbKBVEAj6rCAP6rgqi9QyTfYZiWM9QFUUd
d/4un10sMZ0te7nzej1Cz0RsOJz01M6wzwBuuEc3Ri7IT1UTbTRAK9llOI/FBgNINP6yhtZnExnc
rJe2D4pTM7bucF10psGHG8YBm5VGKNhnzliEB0705UxnIdELT/6knAcrcWqEJ5HQ/OzxoPrTOzPS
TDzWHUuF/3DeYOXej2EHj/QwobfO0/sqRTIRHPNprfphX4TYTqk6gmG54RG89T3hp0KCMsfJSGzC
GPi/nXZC0JqPhYmp1HKMDROZwT3McOUP7haGNsek70m//tJZpa7jgLkA8wmSgpp0KBTIu3KRo75H
kLf0h9EuLcJCpDEOQ3vXIYFLgAXPDKZ2RnjP7HrxSwSQdPWmXChFITiEnnlXJbqNIx7drn1Y8I06
mCoTaNBbAF1N9kQkWO4xAV8Z3qC+WZAWs0Dll8r5oYhGiFJVbUtHrvZqOR/z08o5jd6LPMEUhzJi
ozM6koF+UobTLYFAxZwdGOKq7RqI+Xe2xkbiBe5rc0Be5NZ7F2Xic5BiQduFNYDxix851e+C6ADv
PukU9SszCWSnTPiN/M10bvwX8+5SLkfBRFbgrLincQYpwVaQRNstD8ztFghbXR9VF0zhqXMZMbPd
AnBzYsnjpX/J/UIUCcxQqkPbZcjAQ+y/2YlonYVmJpBGNNcgG4fxLze+l9+DjODzKrDz3RA7rXzx
biX7M4qINHmBQXXbLC4Q08lBW3iiDwV+8uxgV0BgXHVp5J1kkCK+pJAd38MlW/JjmqJg3uh+xnJG
U46gnXZeMFvJXDoXRdUIt0ZVUb0tIsrebYNSyX0O6OvZMdRkrBePWYR9lYsAwFS5wn2mLoIJCdoh
ioJoK1W3PFEGeRydEcyoe9CPwb8efMdyN3l+1L9OriANjtm4RkgUOuG5LkEo/bI51e9Hh59CnfyU
+RBSqsZiTM/WabOkgTO+Z1kQtZfWIqzdMmHtBFMjbeJHv517sWdgKbgiyK1s//NcVoMHZGwBBNSs
yRiF+lA+X1C/T9V5yiyjM0YyMRKoFImn/OUjRP0ccYv594Y44+HgJtQZEBY83pml5Os6TES631gS
ZrZ6i/UvI1rbGMQnPyzidbu93ej3rMip0gbFvhB5qpN02WtXR8sX5cUy/dIxyc604R5WUwX9DEOR
08mo3qBEb7r7lJ65uBLjEBYPXcsSaBeDN2R1jROkYb6D0NzHzolJEDK/58NeZRAeQWlCl9XpmAwB
vGz9XYsCZjC/wDOslB/IAJAyBlaAT1mQWNXcMHHiPOXKDY15pdmwZJKmblqziXLWgYQKLZNBvXfY
V2YQF7cSi38S+fH7EMVL/7eI6aFP2KTG4MSwzs3fue1c54nJuU2eZVro/kQ1Q+SgnUMfR7nvcpvU
QS+bpxmNdra/7X7ckwhwxO2J3DWvNNSstdk5CcJJEokZPakDqlWqnZ78WTgYjkF8JA/MqC0lt0fK
UXTpUuw4exXkff0DrgDqxZyF+YcGp3M2TucwJVGu55HykUy/q5vEjt+zH+YzKGzA6TK16ichiL3f
GgbUxBKVDvdnGE/eg8J/mJDSzrO6u11e6jZ9Ve+xB3iIwTcUKRaBLdAa5EKgOZveNad1EuONZaWx
W4kY2Serm6XsQA5EgEpNE62XJMToxNhrhiipp0ho8IGWoJ4e0Ue6LQeEKvWSxWbHjI7IUxYkAapN
5NgwnXle3ueOaxGzpEl/iwwaDBN669w72B/wMPW8TFtEeZT2CNfkdMvlzd/QXA//kTaAIslBhs9W
ucsD/gjsDIbqTg7MnBrwL5ZszMkBiuKEPTIuwF2QjJgkkYAjT6YOid5LVRbtTiO5/0Dbz4IvV7Ml
fBYH4ie6Go8UIQJWziogh2A/MRx/G9bbnqf36uXB8IDeQztkrlmVbTS+AxytvtbV62+wNZs42ywc
/V9AhOyz9ZLhkyDL5j+vl+V3soTJxfPsCN6xQ5y/mbnDMcAhL/ry/Az1lVm06fZkUMXOPq6r4iMe
G+B4LhrozxwH24uDPj5D4owEZWcxMz7UGSlam9i0aLDAu5mfvqRIYdfulb8w2fpvsfC9/8o8/3+E
0ziG2zWqDQrtUWkBE9MtyQtEgcwGL23cHY8ZZ+KM/LTcsUmurxHqTJhIZB/rDSpGaMsWkGnDgadx
Ni5SE2mEcZJlRpFwphGVwvKojhT2IU8WnLVrsWCl0BkCtk3UC5oCWj+nwusn2/+M7Hq1JWLT/KO8
avO9Z5swp25p4HkWjRdeB4SHAo+VZBsetR2/qybxJqezCOPqovxqwHIEhHEkQQrxaiTQqaBZLJLp
yEFQ/7OTlt+O5ay9ocJr5zJ2Sv+ErPlidHx1QxxszDx+nzowsfbjKvXD4LvRC/dNqk7E8xHssKCd
BZPR8DltRs5UpllOHpqzGW5mLDul1YvRPUmVHnf1/zg7s93IkWzL/kqhni/RHMyM5EXffvBZs+Sa
44VQKCI4z4OR/PpezH5JuRISqguoRCEqM+lOJ83snLP32sT8lgxutxZjlz+i7Y0HjSr4MNeVfQNt
eeHuAGxqmZulEaITtvW19hM738dBiD1tijLvoslm/7GAj9GvewgPKBzLEutIbANxQAmC8ddnKnhr
IJypz3Tu2cdh6KK7OrDYBxERTkAUpnC8ZuxRgOxATu6sIrBlF9j95p/mwKF8HTkEYK/USEnOlNXC
ayuGcXzS5gRBk9wWZp/MrRsU2k4h1kxW8zOJ4GlY943s7hit1Q9JOJVXSUFm1grdDH0z2brtXQYP
ki5N6I5/rDRBP8I0TO2dtMvKXWcSWr4zDGLp12jPSbX06nH+gbGqvveaIURIYi6u4W6winzHmYmY
c977clibBkepbSHjWa917AG+QlBnrmjxpbdJakY/MUS5tIh0KeMN7sbkSKGNYY5XLn/rHcN995Nu
SDY8CQRnVVRlRx8OEB/DwsuzZYZQX/iLVWE9h7lBo22u0sfGn9Cq5IaWl2FlFfbO59RUr9w2YfEM
G/pIZAmxpq58sGUvzTi62JIVvz8nhoBHg80MkRBrA9T2voqtWwISWadAdVlvISNsHqqSWVE7ddmL
7O3sBaRL8dp1DuJKy5zEJfOG5CEoFJTorqhkfjbkSb7PRjiAm5HZ9itSHAqjgOQWZ6VnhFCcGxKO
vK5dwuS0UZxHB/gPDMhbjK/DmSiooL0A0Tfgp4kxV8PLCLipqjgKkHaD0MqifX8YhoGTP9u1+07A
e6PXQyibl5yC895RBknMmEA8LEE1YwIcQ+PWwI31I4ui4UZ72Pc4WtuSA9uQi3kRY9EEAzaXPRom
aq8VplITXWQY+npD66dNtiZCIMScLW3gVdv7C5idYQutndK1njzeX4bqqkiBkmvq3VXYhH23plM0
VMzGUQNsEU9AgibsOH2WpIGZqznVZJ2nTesBnBsiMiPqNqDyCgGKiV3OUnntuXN4gTimGjeQ8ZPw
NWkj50+M3Emt0HG19NWzDiNGHpVvlBzZhRnrJRZAW3CLqThCj8iVqXiGCGxNN/RqG7ggqLauonG0
8zMrGWGcgPPI2QDtGuZnMk9VeSiaZBFfQqeACFU3Zrg1gDIPF0AsmSWKBpUn/QpLXg91bvzuEWTv
5fLRIbmGGvscMafvasotFPBY9vBhDHKRvaYNtEI/qer7dMzdn37TanZR1kAcrFBCtpNpC3hLdEIv
RS8AcFKXAfHxGKlkzNkZbGwsIl7JzbbtfCQUAbTcCkKCNgFK2y4pxAhjqalmpNrrnuka3CXN0Z2q
LMrLFYCFrmUsShm8tSiEiH+zW5uUoswMzwsWIprG5Mj8MQY2vbUB+YVBhwIPhBmmmARSp4TYOTuF
IroyqQ6NNVDd6rGDOAiMjPn5JZNhi7rXHKjsTEsXzxmZuQnk/TJ4Qq6P5TMINeOsjsklPw9ec4u4
wiVKc/QW73VB5WZX+WuT5UV0wRFC3PAE1GjDqyT6iT25fARbSf+5CkSYn4fQN+jMGyatgZghUrtr
Bq+8D0jP4fCchvJK4HUCzTMq/RqGHfs0Qw7RbCLLDt3toIi3X5l2XqHuoWW90Qy6PMpWfJLI9dvm
xlH2gG9fGvVP3nWyMpQKyj8j3h9iZhFaIFcVffLm+birnZ46cleYEYwo/HndnU8UEZ3HpCzOkLFX
A00olzSy5chJl8Md7ecMAD0DEYbFi8+ZiBpQll5xloXR0v9vU1SDPQZisgwYwLIf1RGaW8cZeU75
QYvrERj3ewjDiCCcuY7rddSl4VOLqHTk1S26a6/MR4MpBq/ryk57PCyZ03SkH/jBbx5x+jhQiAu6
64l5z9qY34dz0RQb2bXTDwsDxh0Th06u6a/XYMBhZV0za1wEDETZPbvupM8IsBXmem59c2FVBYA1
rHBIQ6Al4/xiIXi+ykc8oBuzB7LB7TPpvblyqFDrk0Gt17UfwX/kZlDrT6MF18tkssqxJTVkucl8
w7myeBrJcYlz74JQcAxL/Jx2uXEah6EhiVkcxzpyJ821oRubVFnOJxiCrNnX2yY1VLNFqs3dZyFy
nzIR07iNkPjQ8Kgr59Aay1ercqt+VrZH8ZaPQ9ISZ5uVd9RVGKY43nqbAvR+snR4MMfWHGpxD2WC
oqzHOnBo8N4Q5hIPwyNZh8U9Zffwc4ySFHNRS4SOQaOhWhc0LvNVRNK4uQ7n3NrD8SIArLVDp+Ks
VKRPCNebpxYqX8L2uPgZYoN2CyetKILVkFBSOEPs/mFZ8dwNDpQE/3DW6bcIYtbzXJmc9pRDK3dL
ilysDrWHvWwfcmq9ab2ewguNeIICTGfxkyPwMIDpJK/+PGqN4oi6MEKxEwHAhr5fjK9RxWlrHRUV
mm04jtYZaxflfIsUJdsY6AX0AUNBeE2nh7GWQ98DYmPMxrOe0lwmaxyHysefH4fsAoy6AaiHpf6Z
Z4x8dvij2q1FrABjwhrJDX3OpjE2jPGH6EiTOeTAVZXGZsQPaV53I/Xuxi8y1GaTx4T2rCN49AFX
b3sAJmgyH5wRPcK9YrrKBNtO+m3SzwFYBh4JZwOlx3ntjQ6mZEMwZXcWeRjdd8vjIrm9vEVbhtnw
OCg/IVmiHmzI6zJcVe8MzM+UT6SET3AGCSMfy5oDVuYJuBGeIPgAqRJxsIxWWxM8ol/qvWfpmkQ2
bHPRBrNyfXTJMQt3taXGH208LjSYxsY2zMxVIGFA70GkV9eXbzRZBUgDGzPKykB0/JgAu4EgYxGt
t6oLJJgbkaZwekwzRh3SQNsGYReX1ltXAaBe49S3b2ZYROhkpCZXakC5RT5rJ1i8PX9BzrZRqucz
a0zidlfkKnv2pimSqwoCFwoMTgzZoWsrn3Bp/HzBnhwvChHahmBMG4qbP0mf4IS0OzRdZ7nhtpAM
OczQdBRaBIeQRgm295FYbFhE2dU8DcLA+RYOxYNyiUbZYJ4I/OuE9flHH+mI0VFZe9amLgJN8UrM
70/aAnBI+rGtaCkxzHPu4MZUzQbXZXIbp42j15T3FVneZE/xXmAoIYrb45izcaQRvcwiR/sdxk54
mw2F021JfhL7wTXJWxpl2l9x4hvjvU1RGa8EG5HJ299D2mlpX7wDf0reLJJMlwwio2geYLh7d7nZ
M1rUM86UvezRh6JebijvGCTEsL0RNtDhsevkDfNp8RuLuVWuMzPAuUG0njVvDaEiA18XHg+W9dig
o0KlAoWP411EGOawYcNsOMtA/XoZUg+IH3IN9SbU7DU4ZBwLOWYYLaHVqh8OQS8Fckji7Yqdx5n3
N5FjZrJxOBvAOE29+iF0u/y5LRRrNzBQ4515el1zyGMCgTRrjNRZVyTlawMS20OmGKAQ6qOSdhzB
8hRxJHs8VF65jMjMzq/PSZUqQWCSCqpW2o7tfjPKkOhw9imHtmC+aCZmNuRDl1rmPstKvL+eAmbF
ga4djbeEnnNCOm3gOsz2FaBnGoTNb2KUBmtD71Pfpmg9f0Mr7uaVI53EQuQ2uA9GbXs/dG0HbyoZ
Ej2vTJb1P90w8bD4zdi9RkEwxBuPRttWe52D7llGzotjFPNdaiXI6CynTckXLqzwrJht4um1Ujzv
4FwGGnr5EGW7ESnjtZ1UHiQFJq26AvlOqnP/iyMWXVJevCrJ7tDFRAo1qlcONg0HluCNFU09C4Vp
y8G/93GdFbsuGpS7sq1Jp0x6GtMNaIcFZjv0WFxB0dwJtAXNpqycwXklB6Dg50gZJNPCbmPTOQvh
9PfMZcqpRl5E45hhOp+bntbaMnKGvjHP4BKj0TnxviMucOQbTSZvQ22FfirY2VC9ni2YDofA9xp8
SJf6znhrk5WKa0KyStW3ge3aTGagCCjy1xKV9eGTrXBmeuu+LUe8nnUiAf/DyAJjeZ+QBw0kX1du
f0F0nS92hFIncq8INCzeca/aLmQIu2o1DMaqVFsQDkASiZ2DzMopP7R6oPNRZin8urQ1x+4q8nq3
LQ6eT+aSusCZz3SBUYsXc0NGp4K4s23Tpa+5BUU4glGJyK1bmXTwzaVGoI7HvTdyHPON+TaD05/v
EXczowPhyUKYi45NnV2I6UNCfqCxHq2iJHUCPRNZq1iqFhaYBtSeEDw+A8whFHgdRZjTgSvYLDH4
fKLnhMjFfpU0KFA5PcSFhVtWSYcqnPPcRpBWei0R0RPT2aAHYU5SU80wff/RFHH2RwnRPKHIbdp1
AlSAQ1NOUMu6iwP5zBybBJ++tC2LpZq8801cYpXZmKGXOethUM2fRRxMBoAWyYI9aSSOe0TrxJyj
AiLHJi4ERdc4/fEUlmoysPORcQ8Cfk43mBfSLY4r84Bu0JY0GqrmqsJeOa3mqfF/upmedpDe6b8T
qdEpJosdvTJXOEjfdN/FryNi/B8hQXnxdiycgu4SJRmJYwy95IHPwbjdM4Q5H7BGcZIHEMzBqxpr
3uxwlr3gr4Z3JXLsL/QHpYvSZ+7wFo6KE+maCiZothCPyIYvJaki8VD4L/TO0ahges3VuWJqj26y
TVE5+l1uHE0l6MKwMtR/IrsgkjSfpewvvKSx7znXIcwKfQ6/q9kkOXSrBcKWlZSAlYRpOskZ2Sc4
R6qCkckamyMSo9j2iG93hOHW593yiGwSDDLG3tTjHMMyqtHOQF6BVeFJAsHAa87eo6JuZVKKdMIm
O2+wsXwh8CRLpE4JUtcsS4exz5mCODatnarC6s3yQP4ZpS5SbrgDBcEhfdR46tA2RXeeBG2oNvFg
62HtyYCWA6AV/m64OixSRRn8RC7UPvtIPzmIYqf4La3a+QUgbOAxURNPdmV3wOJHuLWruANeusHE
Jp59k/7urlBZc4cqjC4S3y099Kjp70AsjT9l4VRXtpowk8RMaYItUTXC3yKjc9gVCbRCHNngBd4I
G4vxWqJhtshnUE22JlWD3hl6M99cSSGgE3hDMDEJTZJfRVYw1y7awrgG6pTBfnPN5rxIC/jKrvLq
fR4T4HjmKz1fmF2TvrhRS/SM3wMS3EA2QGaIjhmRktUp4a4CFMLPyDosHH3AuH5GcToh83NnqmgE
Ju1KTmEcr2j/Ut+EAdOYFbeD3b2l8/moIlu/2nNX3gaSH4ouYkG7oTDg1hMh5oDLnbT5luSy+E0V
Fx9Ta+mjxrkzDUDWPZ43QeYcRruR3gwVHXYBDqhI/91QJ29mCbTVSuMBd4IBsgGH0xw/+5Plqk2E
VNDfVUyfqxWbPpwNoMoSO57FwAbAuY5AQhCwhccXoxzJba5+p8CbSEiux+6C35HKO7GCeKms6Lmt
epYiYJawgryFnuC+Sl8sBuQ5hztDfVWgeStFf0MZNZYbnAOyP9B/bOp1ryx5C7BnfMOp2LATJ+m7
n8PTo6ibx5cMF/GRCWf3Ara7uR9hlFcr2iuAdCxH8Y2BQHIj/guPG2p4TvPbGj5pdahNNwKh0fhQ
A3d9xajnPEbBTzyVwjFgb//9r//1f/73+/jf4e/ytsymsCz+VfT5bRkXXfs//5b//hezg+VPz379
z79dR5qmkMJHNOnS1vRNxf///naMi5C/2fqvKIjwUbaZ2BI0+rOJ6vKsZ5DAcSkcd//xleAFmqYp
BQ4HZXkfr6QlO4wkk2lreLHo18RezA/GVHeo7xx0UKv/j6sJnG0SlJNjm/bHq/E84C30XDRuJgfH
LRYryO+T7ffnDpOFP19fTHy6iZZkkOC5ykeF55rux4ul0PCZlpP2hcyswZZEmicLleG8fH2Zz7+V
JHnVNgX6AuF6lvnxMhVqKthPvgA2honsCh6Hip41unt1mIQXBPdfX85aPvbfng3h+65Lqpcj8WhJ
G/TOx+tNNA57YvXUXQHcHJsBWK02vbbDnl7fapRtrfdMYJFx59Yw1MQ62OA/N34fZD8NBlH21h1l
lDJKC8UwMG2Z2xn8TxGCBBlExeqskqQGoICxh+16/82nXz7dx0/vCV/xDuJrcMlROHmyJ/JMkYzN
6g4GZE5KgQP3ZyL8MadNF13Npcp/ACRcMjAT9gw2sAy2SKVfKmEn7fnXH+bzneRR8/nFKF6VRKn1
8U72kykLev/RsQjdlqAqESpObaP1QzeRC3oKV5HJROfi66su3/DjHfClJ/iPVBahluLkHSgSoJu9
HoY7AtSDX2Qz5Q+sp8xAFms4HaCBIPbLry9pfb7rXNOzbWE5WKT4y8dvWuRLymxvmncTv41/hqZ3
AgdKIDfj8SIgqkhvEeKqPbtzTlvWH1VWvRqURvNm8nXYAHKDTht8sxr4n++EsshidnxHIaQ4vRPV
jMB4HNrxbgnH7dwMoBcPx5m2EyHXTGMLUIWClQhgb+EcoondeP3NjXE+fgTWWZOMVyS9yFaEL63l
I/5toU3dDoDMFFh3BfUENW01xGpPITwbLw75f7dzV+iCRv4AYL6NpjYiXcjU+TmjTN9Mz50oxUTY
wkXN4cKwHInN1x9QnjyjfEAWCigL7HG+b3nmyQdsyiZwUxzUd6GurTk5V70CAUXnIqL01fiZjEvR
TMN4NkcevlwGa7NrrZNG+erO9LQP1LmhQoY/CK8DA0dBRuM9B8qwvcAmDpadvpb+00ByJhG1Nhjb
r9tJ5yACE/hAVOV9AkN1IoQqGNeWaLp7UkijrsYQUVESksVkeN3GDg3rQOSH1LvR4mxyQ2Jxle6g
IpM5h3JvmO48UEcaalQXdVtM5pHeJhnCk/MyiBFcIKDUD3KAS74l3pPh+DrKp6S77ll5xV2V/jXN
zYxEq1vSdKFXFhSM8xoCEcFnNjK1vTGnpnHkU2UvFh2hpdseUuPITMfDQWMCzc/7eryeDYhrt6jY
sOx+8zhby1v0tzdbmjYbqLT5q8liIv5auf/2MLGtY21EaHT8C2u1Jn4TrVDpDfL36BNHwCoj6KyZ
brtPalU8wLxZwqKV6T5OQZEDhs3l09ePz+mLvzw+ljB9YbqmL3mMls3rbx+JsByzgPNp3Wn4mpeA
m5miLJkhhMfCxVgXgoiQTQoeXdPb6APwnbpmlBW5OxkDhHj4+uMsC+qHG2TaPMh07xyf4wYf7OOn
6Uotwh7v37GbgxvdjtHBx/G+1lkrRtah9I8nCnCjQ1B+swD+44WltC2csL6vxMltMLSoYCtVzREk
WHQwk4Qg3aKl6VfZ+W0C/uaFJhV/2CBiPnz9nf/a/0++NOu9ywJjSXdZZz5+aaRoPJ7jFB0rBGT+
hpM6qb1jhXsQnTVyErSjmfMQDxYyCMLUjhq5+XPmJ/k3a93ne+AI2zR5PKWUJoeIj58DnA9i3dLo
j73LyycCy15ZWT5d5sBU90QRxG+JqaI11Gfju6fQO9nzeAyXn9u1aA15EoP4yf0342xsEbxmRwpV
l0ikwcGWtBthtlk0skAmwnPxMg4BqGbJRIp8Ucz34yj7ZtVNmImiDaLIBMGaMdjqgM1PB3c26+D4
Z2xINEp+Tzk47KtpCGp7r5NcR/sutBH5jJDkCBmt+ojxf4QVd6UqIvJg/jSWfdcg+rpgekuEYtby
LjBWic0r4kps6m3M7Qu9a0ZYgrWRfDY6uUOD3SrCFYSTpQTGGTaQHbDAp337wImtvMWZOf8IWBqD
O1nWtdqPo0W7dsCQ4e9qYSbtvsVBymC7U1TvEYpJ933G+5ozIqFfeM7dgwQBnkTzzzpRom4ZieaX
RaJ7Yz/BCELdByUFUe3MDevOG6hlRFSB9Os37uB4pDu3tqLxRSJIfR8ZdItvya7v8gtoamTg0IDx
0nBVyiEgfRFPQxxftmM+pju3Gb0jwAgQqm4UNM8YosYEdyPo3FepcvkDXBsEA+ZRLeHjbqH2fczo
H50rdDbQHoBmdp1t6oOXI2B60mJqDmiDE7SkitIaiyNnvxWWqynaqsRK8bASINg2Nj7QViS/GkY7
ZInBOvaLfTjVov7h6dBVt42NEejWTVpE104ZSSKSJwDp25ajEuRXBEWAGmpdmFdM5tyk3s16RpLa
kJ/jrXEK8WKNNCC710ZZurx0kSdcWOStq996yj2gX7l+sstpZP4tacxsQlLISOrIK73FAGsjC8K/
dkhH1wa5jMQ5atfM8CZjbWazdx5hqp72UnvlD1IG0OFo3GPPypQZSE5DwetUACsICJpDu5n2Sttm
8gLjNfH3sFarCf9wjUq5KT2iIxJPRnB6Jq2Z6KBZ9bOzyRkz84yu9/CzzvKQlhn4cSyXAu7UY6vV
7Fz2mP3dXWQj/QX71Q1uTrBzYi8xl2K4sNzcFffdZMHmXTjpVrwRua+mGx6ELH9rsTUH18Fol/rM
QK4JmB3HdrV3mR9h8rR0ml8UadzJBynCcLica1O2q2GM7PcZGgkvl6YxcqHtHPvyGg5GjbExgjaw
BEZW+9xFjE1fezbmcKfiqD1DQIsQg3ac5XHUyl3zcTQqL4JHraol8yWQ5S7xWnvMrwG96srYSnrn
DnLRtL3DbppktzZRKGSUp7kR3Hy9Wn86btn4KDEGcdhSDuvlyWKNTsgFXUUATEJc8tHJXeOA7ZTg
FBsL6yFJh+BymIHwf33VT8sjDW384zhmsffa1Ksfl2ZSmKHkhEIc68AIvIsJO9JlUBO9bpe1n8Jx
N/r3r6/4eTOQkm9KAYKai+73SRGZeya5j6j77niEZ3qyvTf2qFdpjzvM62Ml9hEakeHaYXBZRpsW
lX/0n2+MkgsLOIHwP1ApnZwGVJuDmB3j+EiPkGMJMID0pvXJZhJ5jboAM9dBwrg/gI9170bfaLcG
2vj91zfipHpnZ+JVpMUC/ddnX/ROdqYxacbMt0gvy2QO6ABGJsPYc4azU/BI90q53+zCn35qrkfL
nHMI3QJln57nSaHGZ0yC/NE1zeiuRHPwuwtguCjEoTcYayznu1PpSe331zd0KRwstt2lyj3Z94eq
I7vcKcpjSwxTcTCwwY14H6DkNXVZuoCaI8+7nmr9hLcw2Q9ocbF9UiYi1ibS9uvb/fm542yslGcJ
Hrvlyfv4pOP5mf3KsqqjbsrsRwvb+JLDsgTkN1cXKCjmEV8sq4Aejf6bw+enV5s7T3UrJP0FB7/3
yUuWuezK2ViXR6dvk+uhd8zNqGX/NroeiMFMUuRiCjt+/X3/4aKWQiZAtU8EgOWfPl6o0YpWxd0x
YFS9afvS2yZVZF5OZhk9Au1IzxkviW++6aebzCZOTQ1aB1Wo54qTlzt1JyIAKzM4ppnqd2QrxA9e
4pXvUOEIhi05H1gXuMGCm6LzaUN//Y3/4eK2YA1bGmIOi8vJLwzbt8QSNiT3CO2zeYNqqj7AaJB7
qyKBzfXjsl25tHTMjVmQm/f1xZff8MNZ2156cCwrbPQuIoGTJYVZIIbiscruhYw0unqTX5YDzKU5
ZrDkwBSjNUudGwedyLkRJ9b915f//Guzo9LT8tk9uP+W+Ph0QwKbIf6Xxh3IjDHZka8TTZfMshKx
EcKeNpZCRLoqccN+18j4vKygLUUAQI+axRROycmVLZTj5VQlx6Gvw9sqhmS/QqHIkGuMwdFRuJvf
3Gr7U7VrSkdQ1KAS4jH7tIWQZsUplCb8XRoz8WTMAGF9HSkPVQ1JrqmFhJRcw5mATmfX1WSscy4I
Ip/IZ3IDqsvKq5dzXheW9TlqBCdZMhw47AHwmqHZ58j02L7I2yXXZXL8X5MLoCzF+TTGJWlEuHqQ
r8QNNcI3D/CnHcG2PbWU6qjQ2Rf85QH/W8mMpwwFPR7lI0q0/KGtCax0kSXvwcU639zDT88LJ0aL
u2ixE7h0qk+elxA5wYA1NrzHsNQ8l9p+RUasIMU6aLv7oE8Xm2Tyn9bCXFSw79qm9Nj0/JN1sCFx
hxBRXLFx64QXFGXe2iQXiXNcIK9hVLoXdcG5bsUtHr5pfX6+tVwZKbnLk8qAwzp5Smd7LMc066P7
kq4M2SchFF9raMIbWCx4cL9+GR3zHy6HKW1psQp2HWrvj79kycpKkRS7R04adXOHz0LXLH8zRuUt
XHTR/kb5GwwPs+OZKJdCK6fhyBmbyXXZj4MJAsFH3N92nVXslF0ZvyBJEJ7WxnF+q8l9DHZOT741
XqQkzmm91WN0Xntp65DQYLok8rU98GOighZQdocKMF6MCXlzpjXsnVuO21b/jrLCz65T6dUmZRT8
pPEGvx0JdJ3hVFD9dEu+tEPZ/FTlcf5IJmREgGgcA9iZsdySowK7/N2iuZRuSpU0IU6k1hmAjBTp
ddv0XrDh5GwS4RUVzW+vFRMcg76tuitUj8ZrIsXQX1vp2D5FTWm8eEXfvmcACpNtOLbzrZJ5QJLg
gHrx0nR6eRRjPr9r+m/3Ud4QwJEONJXRD45M6WPbhmbIoCu60o4dByttgqQ/7/KkPPaB1XdnRdHO
clMyk1hXYBu8c/T6RAwxj0eoIEC+5+iuxzk8MH1D4OhhLn0ClowGqw/b6g8SQEzK+Giadp95po7u
UbpUxm/0ZXV5O/VpsuEEWY476S857gHdjEv4Q1h/ael2f/ivsO84T+p3XyFB2ooO6j8KNHN4NDRG
wueyqQqy+thhzonNdPB36qBPNlNk9a8Oi2u5TfDHtiv6ZC0SS5qxzqpCDsUZmT9XGxsrAvBzOy1L
RVZhyFyTdCrbv/Uoh8adZ5ZTcyloTsSPsk3IyQgo50ZsQqGTHcaRw9kqIo7LXUtRykNTFqBQaeyV
YFnwkoi9jPO8v6onmiOAoiCDPrmyToNzcjaxRBJUGsTwdymo/OpHbi9iXomJ5ql3pyDdoEvr9wOB
dc49fKRWMLbPmmRHADnqeA6kE5YM26cCNexgHpFolN6Lopek3lE+IgHo4Ls/1szNcTkTSplcSEsV
5YKcwBeQe31enhVREL+R2m1gwwxjg1p9WHTCm6HSyXtIy5OEpr7+kWdF3hDqWRU77UeQj5M49K66
ZiaXtg7Inn6h8V1WGzpkk7uEDkG2cHn+4TdO/hQ/D0jCflEXde1dj4P5Go0aqQpVlDMu6Fncegyk
HfMwiO/WC0zQzrwFL6IY27uxUkcvoN1/mUGRvtTN4JsHTmesIhT9KUII1FJRPSHIwdV7gydsHHf+
omV7LIfxL0qSKyK94qNOiNBUzvAIB4xROLtx0IgnA4jXwwE7hIEhY0iRTLpuyydqgePKqyRqupeG
GIL3Gbbmr8zi4UaDkkDtbAe//YEXdYwvCTFLyrNxKjCwzBMoHBEnI4CJFvD0mTkGxsC2WMQvsic6
5lfQeJ2g5u/BFdl9Yr/XohuDQ1r1PsF7OUftjSZRIkbBxURwweBl6OQIhhR3kQ/wdJ06jQb93qKQ
OR+6Opzvk17iIsRZ3XF2kcpI9zUSfuwbXSWfRp5HiaqF3eKQTsbIYJHsNRQh0ZDukiqOq7VZhSPi
fY7iwOdGtHwbc/ACcYaxMYEWBFMCC6cL6AxaUW4HtOiy2Np0QSOu0eu5yIATXDPxjnODohMosupF
+FasV70MdIk0yiVS73Xm30+EFEbSXUFtLR87J+j7qyGgX7bOLa9o9mOu8AOK0FZPmAGxOgWiaa56
7irxLfUSwXzhVNgrdvZAF2IlDCvJd6ME7QK4mwFCKgpU415DrXr0FQACELSk5qj1iJi52uDUMSAP
lZO/5V9g13tVduXvdIr1byTwxaNjWW1/wCjeCRQi6NcOYW3O7cpE/0TP25XtWzU4trw2nZgkT5sQ
M/LknMqJzqfOxEFILxC84aYeq9LeEy+wYLGqsflT4tAiQzwrjd9GI8Lhou99WW9rMhejb44pn1vY
FI++dCQHrr/KyZMjg1sqbBqpJFCNwGxE9+gs+eywkMisMoyQpEHcaI/YGN0HQUcTIJujyxvca0J+
c4L4PGNZPgpaD85mtKrAZXzc011Z4URKhuBeFL3eOYRlXKPerNaxWWDvs7Ii3oG4MDY6NIPXzAan
F1uN8wPlonWsgHv535wy/uEDSUXVgcqA58tD2/XxA5GEDN5Ji/gBNKQkj6KOXvvMj2CAyqmI1iTq
xOSMK07iqT1P54Tds0elBEw+S7syf3YDZJKvDz6fiiBfutKyFMWXyTzqtOZEUOXXjRVhT67xRaxw
rnpvaNH0DxHN8tJKhpdJwtgoe9M8S2MiO7+5JZ9PtYJJMxdfZrvU+CenWuFwN7Jwco4IAUJIGjKp
Nqbw8CfLqT0SRgzZKix7/c1lP5VArNC2SyOH4pd8hNNz7dwA2wJ+6hwXAzEqTOC/7CnQ/bI5v1aq
vP/6Lv/Tt6RPSNPXo230qfzBoT8Vjt06RwPh7w/c60vSKyojkqxo6vayaA91bWb/af+E8b2SFJcu
BSMNnZPSvqxAkCaIeO+JawC/HPo19McyH26IbsVia0yQqjumWCvpt175zTrw6cFiUG7ZDid3bECe
75y8e3HOOybzwTv2ukJaqQRzk9H2YxReEnxDn4r4AAqod9aVxfMN0R3DyNd3/R8+gkPriVKXxqWv
7JO3DbVAMxLtUtx3Y0pkqU5BI2vCqRDAE8rKdByGawhi5wW3MlE4WSqH668/wefHDPyzSTQ23QVW
IX95Lv5WHtJbMUGzue09dY6zgF/0klhmiXO8+cWxtZvi8esL/qVB+NjU4IrKWzrTaKaYn55csao6
cIgDblQANSBGdeGdRTWirk06I2DIVrJq1R+4Z/ENswTDOA8dzkIg0BvG/ohgwQCkSUoqUsw+vpW1
yH8vdALGbDrAEid94E77JG70pTvBW//mofn8nngeyyMdEbB4/A/n46cPlduSzR019wt/pqJa6P3t
mFkeKCxzMLBdRMOG5QKg+de37fOTQifd9l0aMgxdTefkun5jGty4rrp3MAtRWGFHz/ddT8L0aiYZ
hvNuR6YTStxJv+i0r/XiVQ3Hbz7F56eFnr4tl+4+HQUagR+/fc2cK9OlVd7PpCX+rLkuKd4RJkjc
B8baHmfz7Ouv/emCvomszmWJEOxH1mkHrDZb/CrEjd1b+Cmvam1OGx0Lec6krz53Em/4pltyej2L
pd7mfOL9v73GOXkdfEjmMutR3Rp1XEXnaRA32a1bEXF9wJoNHt+tZKS+eQdPnykuytcE9u5IRaPz
dIcpwiLOk8zzblMI/L+6jqp53/Kn9t422QK2aoQ7syO7sW7uv769p91Nlj969nTwbdumJX+qp0Bh
ilgNX/EdAhb/J3FTRJqWsyW2ie1rfyvnxHjFhWwQQq6Qt37z436Sc1i25A0C8MvjZHMiWx76vy0+
aPVwjUkZ3pVFPb6NtqG2BOPm1dqBc/+a4YLZEyli3JEdm+DUTHtIyMO88jiAf9e7+nQo5LPQTWeM
AQQVXdmppsyoA9EiKcjuAKlO5x7YLBzrdnIAVTVfQOxBBNz7fkh0LzvzPvDm9Glo5sA5fP2L/MPn
4PRJDYqmlNtCs/7jPcHQ4PSatvMdwaPF/+XsvHrbVsI0/IsIsJdbFcuyHTuS7UQ5N0Scwt6Gw/rr
92H2YiNKEJEFDnyTA4xmOOUrb9mLYcieTdE75IGAk36IxNW+O2Zfv4LqV37Ruwu20NAX7ujLbWFT
11KJukyL4ty8leUlSKDGaWsdmpYe5trOIcFuyBLUd6FCRtuEJhY1yMriMLiC5NIs4YUvDwTtSsek
cAm0RjWdWcjVpKNERFbtD9IwMphAfXY3OpP7ow/BODU6Zc8SLd3s08L+/S5pqBFrDu+MplrcN/NC
KVqDRlviHH2o5Yg2i+3nOPJ1qaXsqezEu9uf+eKeYRjWltiH8vp0BM6/cgQsQOCUpR1wX4MWZlPC
XYVZ7f+OkJO7CwzTXd8ecP5+TPMywWyAFUOcm/v7fMA66+sutkBOmePoIbox5p/sEGD8M7iKds8+
Tr7Qqra21HCRunPHNHS3t3/BtSkTRRPnOAC32Ffnv8AsUBsVCCQfRl0P8NPyRTs8B02g3fl5pGn7
lJ5dutD/vtjIzNpCWZTmN3NmN52PGQEgyepkUA9W0ADGtyBY3FNaadDnd1vHeKKKBHc/832kYgs/
/Hl7xlfWfHpLuNIpthiuORsdjeM8c/zSOLQ4u1irygjF19J01LtENpm8J1WJd3lIlaoPMweVqkFZ
WPKLLW1MCDXaGR7ZJR272S6jD1+qg6JDA6eTJDcmToTmHhKVshKejy3D7en+gWqfnSBq1prKxaUz
bbr/s8iuDnOdGpLnHfLYoz1UVa1l43demN0TvUGJG2ydQKHO/BD9NVwmAGQW6JIoH6BFDIOKNVLZ
9w364ltkp6LkroGDCuOjNUPQSesKIZsMOUjocs4WARCUi0sVclURWyRJkNuQ+dexTkEhbRzq1WiD
ZYXtEmXgcGEXUxKPyrK1IY65uNn21hTzS8+UL1Hbx3IpsZ++7XwtCKk1djrZq2nMrrC6jbD0GH37
kA49Jae2OMSG2ZsrLDbMDf7VRPNhlDqPDS65WyTWup2JN/t3NNKHkxdgxwJqVF36UdP3nv2oCaE8
ifS5xtQ3OT8Ooam38CuT8aDlFLt30MCE9wR3D89vKNG5guFPWlJlbLXK25ZSz5RdwC0WHWOtzJWF
7XJxySO+7yIXNfU1dU+3ps371+MPuA1pRmwdDrqeh7jpFaG/iYZ+aNeOVlpbd6qOxYlvbG7v0mvD
etB3CGOJeS5Q8mkZOI2pF9oBPVfV2qMvYINSL0Kq1lVVtspTDe7prq6kXGhUXTmMvGfgQnjRXBpk
0/3413x7YekhwD31ANos+W0LFxcCoaD7F3Nwq4VZ/kEezD41WnwMSHoLXPNPM+mv0Xjscg/DDvXg
wxb5FtC0R+iIQBtR9SoNN0ADxvgR4D6OJCjiYNsYdDQstDwWew108RMM+6H9HLWqfWqhLMJfV0ao
sX0g1I2wZTxsu5JuxGsDNDtcy1BEzqZwneo+Gi2Ma4ukzL2N2WHJdD+IdkK9a4NEIiI0PAhjtz/p
lVueWtXUGNNoP1IzOV9ZDe+YRrS9cShjL9hO4khr26iwzBKGUd5TYsaBYwT89FvJQ3MpXrvyWQGf
/u8iTyHktN/+WmgTYFxS175+0DygJlRNvcSv1rU7tmI/gEc2XlHn6HYY0hvqJ9LX/JNHDoXfFSWn
xyAc3QHtNdlN6p+KlX2Clti9JEnu6gs74srzyyMzFRvo0dI0ml3OWmCN+KUTAIjBUb/AX8fDK6n7
Zp0h8ZsjVimi13/9LBp8BJcKC8iNqbV+vjIZ+gZalgr9oNvqGLw0yNm/h7qSDpveaTVJcqVq30DZ
h8HecGrzy+3RLx9fqirUzvhLSYvSxvnog2wNgHy8fc1EEqqRJvkBT75F+BYgllJhU05px8NQi/p4
reBBeXv4y+UGHWxS46DITLzlzp5eZmlyuY7GISgjuW1RtoSImukIjCSRRq/BlOP29oiXG5HAlcQF
fh378SJxACHZoNUIgMGPAsgNiWPSBMShwVmbUaV/vj3Y5S3KYGCgyVBYZOp3s9UdUNuuy9w6yCHE
BKl3pPKbXgqIe9tQ+0+DmoRvmZTt/vaw1+bIo8F/DpB7KjHnw7KksZKx1/BUUZIPRXGp74CRcR6w
WcA++vZg1+Y4gW+AMmgom85PjE6rBlFoBivReEGFu1eUg9366gsQ06CcpBV4yWuMbG4Pe5kBsmen
Iounw2qhMjkL1fUwAotS+PBE0PCFT2hCb4O4giiOFWEPnudZ/bOmCUuBVom2+WgFW5Ij/dv/52c4
UypqGKoBsvJ8rdGzQp1IccxDaygakCMjubNhHkDsQFftEZ8GaN7xUP4Ywsh9ruvCpwQfLb3WlyUC
OkpcrtzsHFNqbrNzZFsVtieurfER6gbXyoFu+I4WU+BtuW/Bf7UitD/jQWTnBIU4UcEsRiGFCyVM
JzmcajjcXpcrBxtMlgZPByScSa38fFkQKMhThNFN1OiT6EEVUXgHEUSfJJaTJ4nu9cK9fbnlAdKo
RM1A3/685+fjhTHhbmI1/uex4mFe1SIrv6opEjE5Kqdi4Q65vDQniB0Tg6FFHO9O//7XY+b5SQhJ
uUwOWo+09IsUKAfvyBzbDZJ0IbamKJk7mzysqm+2PaYnXIxAgfzzuSNBpO3B5Q20kq7Y+Y+QxmAp
hTUUh6Kpsw9+T4OjHfoq66TI3HGHxr/+mKARthCPXnxY7ml2+wQsJVckczofVuNRaoOODkjSo8l9
50GhpMu0tzRZ1ndIzOQL07wcj81DxEVviZScsuP5eAVct2GMdB/zCXyj9mVRhCeqqjiyAKFCszsx
+3GBIXp1SEjRpKJwhy4StBx2HLgF1zvUliybfeFZ0a5KHQ+xNSvvO0wAUetfWNaLjiLHdyLGAtCm
vkI8OrtHQjvFgLfIgmOKaBviR6Oai9NkjjK+9TXiLRsBF7x+0Csv/eRQCRi2gxdA6YKxkvX7SlY4
4LXotysLB+tir9PnpwOkOrhqcrjm16wXDlZJ8uUdMkc274noshNACMT51DqqzZcWg/HvVRc26QFX
xXwL6T5ayMeufA7qvehHqlTbIHLNXrNWyyqkrYfg2MZK96AHkf4Nc4ICHhWuuSigpYG5sOcuImXm
TKdpwqdDQqY0cr7n8LvAk5zlOMAsGpXHwkizfVq6Lqe5R7cC0frS3IRRhiwk2QX8kNt358VdZloe
4DM2n0Xy59izCeMyKpMeFMoxrCTmeB3KWbsagHq4s1r0zW4PdjlXm2uTeVLKp7iuT6v/113WGjJC
lapKjrGiyH3J0/I2WpXxHxntyQNPdQedES9oWkT0UG4PffmET98UjtwE2uWlmCfaRgE4HX1txqZf
/AVAvLnThgLds04R3xAwKsB5RdFa+opATSyPfvcgOhYO+5WDB9cSfhrFQtw4qDWeLwAeFgoe261z
MOoess6qNKR8jfpAsV5cXOHGFfQhopeIejNMeyDq/r2p5AgfaVUXIwOnh/qTmNS2F7b9n37GWW4K
ew6SugV4nXSNM3j+wxRIR7g5x95BxuoQfI4DB2MW7AjGOztD+PgOXtbg78owUFGIsWt0EeGY1wiB
iSC4x7wYnwvYc36Ml5mLGB3uIaiMlFVRPgaWTfJpBgMw3hhI7F3jeP1v0IXtZwm9ajyiX17iRmmr
VblNK8M4Lnz46afPp0Y71dOm65WoaXbA4jgZNUe2HDC6JmIbBYazxnwz2EtuGcrJUQAPTjPpcKim
9pgO+rAbHZE8OYgqLxy2i/CVVeaHIE5gmxNPYPZTGl4dx/Z7H/VYw8ruYWUGXwJbE862VrugXWWu
i5plgNv16+1FuDIwbxrtZFC5UyoyO3hIbDaFzw108CyBnJiCcd4pAsbX7mDO9Fjp4UIVBqEyLpy6
y9uFgAz+O21Caq5wgc631R+lINipwVFKS8sgh2nVGv5Rpa0sBPMWKsuXgemEjdc9kzonOR4skPPR
3FLIvIVic2zSNPgV+k6d7FA/NuRLhzSdtR3ook+8ZFuRT5nEGu+Vtjeqx4aWIHVXq5WycKyuXTpc
c9NrNpX21ItjhUCqWbV2eIxQ0Hwvecyfm0KlQ6MZk5ChjCqUYpN+n2Vo9gPybfsVhkRyd/vr28bl
EfjTPaLjQJeczt75wmCMAKwBs7xDpzR5uUcGFwNW+Ik61HkAL+M2i4oW1BlagAANW8c6BVYNMLDE
7Ly57wsl9999DOBwlzLT4VffGdBfXa9yXnTEJT6PWhhiwdKqbbX2hz5/HSAXWmsXt3D5DHgFKb/G
zIJPYxCmv5yGuANyQ248CQ8M9F2QGHH06qoI6q4Vu8bIDtL+wOBuApGD8+zbDxrq6VurCSJxh+0F
2kF+FbvaziqksmtSFzqR5ZMuUddSfW9Dg7iIfsRaWN0LmtSo+qKOGK/rln0P07au3Tt2LOqWnjsk
2mPjdbFK2XvIP1dD3A5PEn50hxC8ElYPqMioxnfDSlFlqoH2Dtse7QpYpKGLcY8bVeMLeovGf6WX
I5+DJln0fvvj/dHHmd1fU/A/HV+eaODm5x8Pa/PUQsTfP0gzH352dmR/QSFJhJvQVWz8WcEXo1QO
jxGTpkGiZpvVbtZ86Dxnf1SO0OJOaikw820r+WyCZkbz0C2aH0acI0hRUi7b4fRelwuX3Z/27OyH
U4lA+4dbj4xx3uqI8r5Fhs1TDuGYZ+0maLDmXReBP+DzQdE7fGz1Nq1eAlmr7k6hSybgjHekNHWG
j9eqBEtMdiU6A/FxpW9Uc8smb+6btI4BpqPg+DH6KjvCSNXyu9bFyauDG5m5BRer4kQngepsi1HP
Xqyys8FwJrbFwHUWYxnY4ovAfm8TxILxYSLkqli0VRm2Q7WVRrbUfLiMKyfKjgljCTEQC2Gd849o
S8csbCQ6j0mI08cLZjTjt9gUbfQsIIbd0xKpP27vm8sRHTpNsEzxbQEGN0fFhL2BXU/iZccoqHUV
BrlO/JA5rVgF9XDACShZuOuvDUiHGuFXYAsuxZnzKeKgoDm6X5dHpO/de14c2MBDk0Y/Sx83tZ1a
+2W9UNG7fNYcuLFQKnENngq9sws/DZTMG7WmPMJxqXEnzpxvdWqMeJZkebw2kMOrVgJe/MKwl2kK
8QQpIn8gWkL3O59pVmDwbEVOfuw8zAyfMXdr8Y/x+uonnHiA77rpjnjsdpDlV6OltDYu9aD2m39f
cM4VydJE8rQQQTv/Ga2DNYIgYjgCUYEXXavWlvsn/GabPmIHxF4L0euVDwzhjI41qCe6NfZsD8s+
6BRQBuJYwFDfZYX/n4f33hPg53qHfk54vL2BrzyeTI2GCdvGpKA575fkNMS7YTCqow/rDnukAdMP
LAZw0FylwhjuBO97uCWm0PRHkNXozVptgb+p1iOxuZCZXpu7R5EJVwykfC7lJWjRQSdrxTHw/W4X
6GP5ZCSaMYJJKF4Q3qcxdnv2f3Kh89vTYVtz6XOKQX3MZ1/HselRDs+PdmQi2uSHqvVBPar37scS
i3Y0NCcpxKEOGFqFxh6BygyKFxW8co7Ut9FJTBwrFw6HmisGfCMNV2cPMCUCOWZCRlsZZrmpgxwb
JrUZMf5quEYQVHQbAx5KkbR3IVqtWM+68CE2SoxP2mevd8yFZ+LKGWb/UlDzTLBW4C/Od7FnxorR
2zI9VqJJ31RszO7STMkY0OgeynJM9rwu+9uLeyUPc9DKAchCyotQyTzrVamTI4Ti+Ycoo+z0nQQE
PYRVAUw/WAk5lObJUsrqp9nrtfrZEdJ7wH1UKR4gJqkd7hmtLB8KavFLlcUrPwwNLfKwKWa0XeR+
zlcj07HsFP7oHE2gsEf2mdggLGv8V3VC39lKHX/VQ+ytQq9hCwSBXT5UcB119BIR+URVRxv++dDT
LdInhUAQz5S+Z6Hj4MnIwR3IOQaRluQrMSDklyFI0eOpjadCmYD+WtgRl2dtKitjMU8jgz7ePFMP
I4z94jZxjmmLCymsJDDPLMLwHsWIFSNeKvqFGGuaxPlZY0Tq6Zxwi3jFm91sHYRPN5WMmPjj+A37
LXOdjmNkr0SVt9vbe49Sw3w0EOvA5qeHmftUnSdFvpVUYJBCj+fDGZvvIQ4SLeLOcZrGH5RjcPW9
C8YQodCqkJGOhk2HlDPfFue5d66c1DuBwVJqdcVRx+IU8KUC9RDjjvTeKuwUG11Bc5lGcdy6mwI5
6uA7NgLIZFmIf1rrGAk8cd+HefCAxLWIn1RXEm7BQerh/WSd+RZIIzCfJ/Rssiono3kWQosbDB1p
9mqcAr0cCPhB62jpxjVdZXiA0qp/0oOstpo1MAcVyhqOujqp5eDp7wp5Py8UFQY4DLjfwls20Yay
MsO/g9OLdKKlCtRhFWwivjqt0T5PkX1yL+zYuoN8FcpNhYxCvum4KFLa5YGH5ouiQg9Zdyj5qO9N
ZUh1lRBxYtDWifHgKpXnbFPLaz9CE+GljWsVuDPKTn3Veksb8DrJzdbfx3FR+k92iN0e0bxmHTLX
r3Fz11Ptq5Un9bCqCs3/HBd9Z26y0aiRmjak/otw1DK+5BzD4rEILKTN2mSsPhDyFN9FQxlt16ha
/ch5VpRVrAdYZiRJMURvoqDxanRNeoLIXR30NkiGDXxRHDgiKVNko5CUTNZZS8Fug7d6/QjtpIjX
UdU7Rxve2xf8Ptq3xEn8H23iaemKOnyOR44eBKfSy7xfFCk1fwv4uApe84KG5zpLyAYwm4C1uYYy
L9PnHBeZ7jnGOOjDkQ4J1aDFFIIrw0ORU0mh7K7CRh+C3UDlsNxEXq1K+Fl5/YE9iXAfQy2M8eTE
ViXCTSnyMJ/LEcz/5I6+9A4OJHxY1WpmP7r60L1T+MTHozY9HEzh0XprgXAtWqsiROp1iIbqYI85
lgFA5QK5imO7LMnTpisAk8zaWalK4/2H6kLxvSn1LnlmUuEGJXy32Y6dHz74EM30ldmpTfc6uNhV
bvB4Hfqt8JPqV+kDIyUSVbsR20qnSd8b+og6LEPMVNdmW2vOG8KW/keHF4ry2lDixp9dTXC5dMrG
D3dhhswbtZmhFYjJFsO4LssM3xcsEiysg0r6bt+FpDGyrmkjZtsY8aTpgAXo50WRxGehofGO5Ewf
amRkXgl3BEdnPCtitQImbuutdmpzqILftLIy9ZcArkfzarD8J4o5RfthhlhNYqjt1XqxD4O0e1Jb
TRT/4YBXNAdg2iMltk4gJ4QsZ+38aOog7n7XYWTazzXQ0fEuM7N8WJWI+j8UauT1K4RRS4NPBMjX
SmrvpcShwXrE8ljtH5u0nTwnBEqVaxSYSZs2PlTbZ1CCVvbA/5huJezU3l4DSqRQmRLGTVQJwph7
bP606EtmJSFyOmop9+lYIYg/SjlgiQQMB4XjADsBrKbMyjkCPwtwvlGS2t3gB4QPhBRV9yLwE9T2
PLnKzm5jy9thmoGjqETnCQpwM0TtXe5JdIP0Kh0gaQVuHezt0RvGt9YsMTlivn7xHsdxTzqZCiBl
WqXbn00pA21rZjL7JRWY1wuP5UUsw7sNoGOCN2iIPc7LbAaVkxLxxuGoBrp18MHsYjHM/kOOGu3m
B3M0tWjnp36yBG24eMBoWbmEM3R1Jo2ZeSLEGxO4Lbnn0U5z5WdSBG+S6kW00ZExqBci04vn2Zpo
QfBuXbI8DEpmIYpqIl1gpYZ7zHOs0ItyzPB+T41q5Q+WddSlGBZi78tEgLoHDatpZpPwxFzbbaTI
lNqVDhMbJtwWTK36HPVF/rMJbe1ZE3X/oNq1sdNGq8XxCyV0vIBa83T73Z4nfbS7Aa9QxuRen3rM
U2/jr94FHvUdjlhO9qoPRqGvjJJ+mNYU0Qey8/GdUGOyvBGNlx6OcQfwUeAtsFBOnG+v6SfQDLap
cQLRgxh2/hPs2FVwywuK18YSerDxDOkBzKsQNfKcWD6FjRDIQRfZr9szn2b2d3TEsHgm0qECqDhF
grMibtiV6PcJvXx1obP4L36e0yHhU9VfRyMMdmXQFsEmy0kWPhkwtL/eHn2+tafRJ5Ifn559zX6b
T9rCZQhc2ysVDLiWWV44hyTV271dt/B/bw92ubdV9Dh4ngAmw+yZ7+2s0GJEgdX0VSubyr9TY73/
pWCYE6wS3CrqBxTQ9IViwmXVegI9EvSzw6lmQFE6nyBKJU1tcg8fayMqVqkFDz3G2e5TVVfEX2gZ
lc8dUqfuZqjT+qMs/MlL0UTLPzOprP9r7D2RCyD2kOgS8F9IOMY4aWWBnvdHXGMtZB40DM0UKc2V
aknn4EklWIDWzD8vaqb0W2kNTFphtCemPf/Xscoj1RnTxhiOVpmOq64KrfvMSLovgyz8JSbt/Osi
m0r1DRW0qf3nmHN2oTMm6BAkifOqd3KyPjC9cAWCsXe3dNT0DzPAyHthQ1001piRMxUwDK5mh2dh
dm3A0u6KUHjVG0bgcCVWmTpYBtIBuRMTllVZcA9OstO+FGpPtE5EP3oboDPGRxHoNEGFG2BU09eJ
M+K5paoYXfaxG9/5HIEny/BtHlgDlzbEbN3+E8l/i0v95AqyLgzkEH+qStB/RSRc+5Y2fW+/3j4u
lxcSQuFwFGFLsrLAGM8/Hrrk2Ia5uXxrkFv6PaEWnwQZwlsi+2Gt9LX9iHFl/OX2oH+u+/P7iMQJ
4MKEA+Oczm/irAnccnTz4g1FTlGuM+HjX9k4UUCvsXGsfYi+5QZ9qCy4ywZhOQ8uwlD3Za0IYwdR
pS1Xmt0M5Y6Etr/HXzrt7/VBkf3x9u80mfzsZzJ5jhHRLfQla9qNf+3syAIak1S1/oo3bAnBgDKO
3BlYKy4c2fkJgrVpcy1P5D8qvjzO5+NoskDCkgb/a1vV8XCHm/VPC+wZ/rkthuULj/+1SXFUp/kA
1KSXfz4YJHNsxtAaelVyBbGHJMjDvYPMxLBwK16b1N/jzN6cxtXiFM9r/ZVcoMJy0wORgB9zPfiT
7zmQstvf6tpwUEJU5MSmd3Xep0PtwCl7dzReo0LPCdnK6NGyovSHit/zUtn2cgmpyUNnnF7VachZ
/BTFuXTCSCfT8JPuW6eUmJu0FFzf/3VKNBxch8I40uMOEzv/UlWl6iKmnfwW9BXeWVojRy512m6T
9Y3+cXuw6bOf7XXKlIQkgDs0thrv2PlgNqLLmotw0ZtRJA1ekFnufZD4QeRxG3N4Ai8WvVlRXP7G
7t7sFg7AxS00DQ5YiP4qDWBj3vYFN2CMCRWJN7ImpHY8vc6MTY7mEebMQervZJnke823x4Uq4rVJ
o7JIRRxYnAtA7nzSkYsvb+2I+C2Uwqd6CFN+i2d98DYiNfhWJEFFdaJRbdxfrMr+11CF0zcVUgDj
mQBKwN6ej+4gDoN6U5W+ZTF1XKNL8jXmV8p3s67KfRPWS1W5iyMyjUdozaYF5mvN25CgPP0wA2D4
BiPBVR5CrEbLux7PB3A0ST54Cw/nxSlBrGwCYTlsCAip8wqtbgtHJzBAOksEMqN2kpk/vbFcYk9f
kDLoy0+4uynsgfZHv+x8GbG2Qn+3yoY3N6I88h/imYazGStMYjexaJtPdkot7V5vbM/fGvTUqLJ2
dlVVu9zyhofUiSyco+yuHu9RmZf2Rlrl4G5Rca27kKx3EONDZVepeHNdPF4KVRUavHClwTSpHREn
E7pCVo/PMRm93OlJGlGiKXMb6UYRfw+jOlgi+Vx8SIxRJrIL8eaEl5ivrCBOd6QfNm+jrTgAM3rn
pCHYtKvsRizkw5dDsU8oqKIQolqX8Afc/YLOIvx5g5Ai38Iw8XRsrOsjkjhWc3f7CrqMtP7wutQJ
pQPOy7VmXxLkbQQSXxdvzYjG8c7v6/QeaWAPczE/kuI3/k24kAJ1Ga1daDTlK9j/kcr52FPs0Pw6
KwDwjmOYb9TaUQ6DmlU4LFV1D36gDUzUesxg/BEHuIOta7vRf1tEa/dUAYbyTpGT1lWshHX1UkFr
zBagLRdXzcQS9QhZyUFJguaRK0dcJLixN2+aU7ftWoNjDA2sbD73uii+Djoe4CaylDv01bWF2/Ui
aJ6+HrKinERq5LSuzw+I5mVV4KNi9FaG1PLWGhKU1QqFNqx8RKRW9S4LcWlaGPTiSp9OI31NKEQc
UJoP54M2FUGlU+ryTau0pt9h/JkDT8GE3tgQrnXPOZzsO7zM/vkpYVyyHjoARAMeucL5uEJYmF8Z
on3Tkc/GgB5VuwcEZfcuTJ1vLdkbaoK2vlRRuTgmpsaQ3KkTFJcIbrZz2xDZfGn5ylveUNNE9ggw
x8prlTS78zsnLbe3T8pFxkk71bHpqyBaCF0EOu75LIEdAXDLh/B9ALX+GFV0ybWwi5+o9H2KRLGz
zUh7we29fqZQZ903TPm5El298JEv6joArJkwP2PSwZy6Xee/A7+QjO2exO91UI9bM410PHrCGjtw
H5UurGbHsH4ayqr0VxjY9pTswYhAL7Brb2FJLvYbvwTBB4Bq1JcwiZ095TLqShoGffxu8F4n8O/8
dNdFY7jTylGcvHYwtoTvS9fjRbePtJDravLOmApb/DlfgBo1ujbqnfQ9QRT6pUK6Ml6VambsRVcg
6+crphIh1tdW5cqUSP0Lt3Q+uSCownVTVtWWb0jfd2F3XBx4c5IXoNyG4hC1gPn7EPue1qlBWb6X
GIZLTOdddP9ro3FWdW269SqsGkciHZk6wabMB1Hd99gZJFs8SpU3t6/in5WpuD8yRdKINkIS8bWe
hs2u7tJuoXgwDxLAmtDGhbeJoDlyVHOtZ3/AVg9Cm/I1NVJcAOCWp5ODbJSdbq/J/ID+GWe6flEo
I82a6+P4hlNkWHd7X+sm0bcp/ZZViwOytUISEl2Cfx+MrqDBVUD8jqLN+aYoUIrTCkvxvkoUNNcY
XGaPILfrO4BgS9iya/P6gwedIB3WhZKyk6qVyCuGGqwk2LmTCy/OjMp7YxvtP4YC0xJOKrSTew3n
a37nZIVaeXEb+F99vzJ2kdm4G0Ej5GmIQZ3/+wJOcBhg/HywS7JW45kYlTfuV08YR1cNlGSDayBI
BtUPyv9ujzW/OKZpQXvjsaI2jDzHdJj+SvLzGjEUSg3KVw0V1HLd0n2gq6KHPsqi8dDsiST1/oF4
RV3SQJsehb9Trv8d2aE2Sg7ATGePBn0WYG9BHJywO+w+PK0tX1JH/chgwr2Po3zFAWEqJ/r1USKJ
vHB1z+8IBkeOh3oaUQFTn+d7lKGHUuIAdxq1WuxjFNfFJrdBqq8RY5WviLHGS2WOa0Pq9IeICEgL
eJ7PV1qVrRq2YRKeJOCbn1mDuY06jJ6/csmxjpLO86d//rRgMejUT+/CpfxaafVdYwUMWHamePLr
tnjJ0T7ZFKZi3vthbYQARsz97UEvbzQCLR7DqYfEsMYUCP61n6rUckVBoPF1cPP46GsmGJ+8743v
t4e52Lbs2imgQz7PpWJkz+IrI1ZxULHC8lRjP/oKdNWVqxY+NJpVgyGxkDXcaIUSqLWwb5bGnd1t
RAJxrwV6cZqMuaIVyrR41HXFLlNy3LqcSG1W3eAvrOnFzpkmS44+kWKJ6+YIoxT9AtQSjfLU+g4i
yalibWTih5u8lsOLVzbFv151jEckAdJzKjeDLjr/hryeNVFGUCJsG1rtfeVCM19JaZfKS+RHUXr3
79+SF3BqTlELBQB/PlwSUbNyuqQ6WYVbbaBbFiAUhvw+EZbYFSU6oijKOod/HZTzT9gC2p4HHPG1
80EH7G4y0+qLE0DIeA+qDPpfBKLa7vDrySp0Q+OwEwtZ0MVzNV06QEXoAv2RhJqFS51fiDDTneKk
eZ3qbEJ4gEfuGwTIKjksqS9enMRpMPy8+JQU7skKzmfYRq7odNRxT5gGWv1WJgEAQzvpcQS/vZRX
Z/V/A81znQTRkzarUZ+t0Lb70hRFeXBKB6suCcBlYazLo8CkkGSnn8cliu7F+aS4OWPBvVaenLJ0
D4jSwexBlWXtO3Cd4t5t/rFjabOILB8NEAp0xJKzvdnrFtrrhp+fJDA8qFZZDA0Yj+BVmcbWo1PU
yqGCi397QefJ8nzQ2TbRMJz1KiMuTsgSj0/sDAX8WAQ0aOtSiv/SVGnwEXpoW7aZ5S9crNc+JoVd
YsRJuw283PkCG3mOElrH2I2BDPkqSJHD61sFA+PENPqvtyd6bYuipoA+HvE64dvsNvXdlLQylgVg
xao6oNozoOJb5HmwuT3O1QUFxW/TYYAsOK+R6YrhKGPd5KdxiIs1ECOyAm/8Bdfioy8cFS1SpH+G
FVLb6cLVPe3HsyBn2j//N/JcsqEaQTX5jchPgv36pUQOemWPmXqnN0F5T3XQQ1m/7Eu81HPsonWt
Ud5uT/3agZnadwgr0GKhTXn+Pc2m82gGGMXJ7KxHXS/NZyDXSIqk1AHhEOT/Gk7SIaSqSyROsWXC
G58PV3pc2twz+ckvwBeVwPHGVeNiXMD9kbw5qnCfOjByCy/IlUlCHCUDYGx60XP+fOKWMvcaNz91
nXQeI7Xwd1qoTt6oQg8B1dnjkovKlWPCZ51KkKTA+CfM7qHC6vIeC/X8NDTCb9eo/otd27S6s0rg
2Cxs3+kbzTbR34P9KUP8HVOBB6xl5uWnvJTJtg+FDi8IuWK58O5f2ayUOmFY8TGAFM8l+posIiAA
fnGqqctra2RIm73WiPqHX/TBqUrQyWhX6LgamJRDtHJhwfaqt/vnDcuPAKtL9MHrPFcBEU2lRXpY
8y1zf9i4QTLigOK79wQk4w7kX/7t9nhXv+Qk/mGRhhD3zHZsoykVWgRGfsJBtcI+i1sOjr6n36Np
l+cL4ePVjUrLBboHvA/meX48dJQnfMsPCi4itJOGsBiPcM7UvahD7TnBC2HhOF6dHAnWBNXlhNiz
aFxzgh6DYiYHGl489Y2JEHvZdJSIlaj3jIVjOC3VfJ9SewJeRHuQethsdnapOyKto4KEA1FtHESB
zfmOetDcpvnMow4CwKid3//+/UyqPRTimCiqX+dLGsAOSGy8mk8D7dhPoE3UlQH047/cybr97aGu
fT2uNTxhMGKmezz9+1/nUCuMuMKaMTtJGef9UwbtD3PevtGGT8TIvf+f2lDwihf2zNVV/SNoRtcK
k9DZBrUKQdOz8rNTXKrqm4wy19iB/kg+AAS6b5WffCrU0Flqslx5MhFZoLZCZk5tZX7BOdIcM2HU
2Un16+jdiwfQro1euhu3i5DA8+keYRE6uHpxHypZsiS/dXXSQCNo/eouAd88DIEA6Wvgb08U5fDZ
wRUJ8GjlI4kshbZtwlGL4Wsa5ULKfO28QPVloalcgeqZfWEkz2QIhobLoBPZvpFhugV3G7wH1F4X
ItlrM6TvyTVgcNNxXs43k5eWRh6WQX5CETr9piQaDvNKl3weKRTsLYoFyC2Bul4oOF77rGxfqMxc
rZTmZqO6iuobjWunpx4XFLiu2AAQAQVfNbXu76gXKNvGMOWPBL3g19uH5+p80SVlM9noRcwvh3wU
WNLUZnqqWul8qnOAWUFsVdmqxOFzoyNBs/GsUiwI5F150rhYQERMo05l6vNVFq2KJkUUMF/ivHvL
sLtjFwQB3thGiqh2XYIZByHBixZ6vnUMRet83J73lcebKBoQFWWuK9LkUNQ11a/4Bbk+uvEDfrDh
CybHbn93e5wrW3dityCDoWJCcUG80ZHSFZVTJKcqcFzcwtOhafZiFEmBN3uRJ/f/n+FwxwLROdEI
Z3El5Re9R4k2PsFuZCcVhUTZwfZNH3X5rEjRCV+4Bq/sXOb3fwPOviSGtTapsp2cGi7ZTe05UEoa
Ws9fS7T816Kti/u8j/KPpOrGz7fneuXe58iAYAEfMrWDZ5eRIwrM2pwqORmBdM2V3TRuAkxJb75U
KFr/TOLMWtg0Vw4LIyJoS/UFgIQzLcZfL03n2r0EppScRCXCF9UIHXMLYjj9HlGU+J0r/8PZee3G
jURp+IkIMIdbdpYs2ZZDt3xD2BOYipkshqffj1pg181uiPAAg8EAhqe6ihVO+IP0IEPYcs3F5N5p
+X3YxVvaySpXNFNJUQutf+LB5zzmZpumcO9k9RMW7KPrdh+xxOoecsxZqt1/WebZIoQAlLfHuJ50
kyOUrmP3fZlkGV4GJ3sEXTj+bFVzPJit069Eu3cPDHUnupazmMWyhAi6J1WSPhUXu2t/NVgDEp2E
2kWBt7IGOru7d8GAcAfN6ujL/FPruiD3YAZePKE+BFWZPRh1MGB3pITdIW6RdcUXKHAfyrDX/sss
/3/oZQLq4bUGtbgSF62GkuY7M6nIU0zr3BIBrox1b9eiDUpXdBZhITu6/oCWpPStpybezVknG3ha
eivRYBKy2dfQ47epoqPIIyvN+lP6ABWTueo8g8VQySHUvR4570KPsqiT8Jg64+NgoQPi1qP1l9k1
3Z+HCHPhWSXRZe8g93Q9VBBh36ZFSnKxcqU+udXUnGSRO59FM8iX9w/EvR1KhZLyAdU7lQLT9VCY
OlrpmETpBeREcnCnKvaHtDOfY4eH5L8MhXoXSkpMb9ndciY2LqhJLpypwhBNpqO5tyOzg0MrUMf7
D3c5mt3/N9oizGrHdFBxY0svqNemeFSWgE+ftKDHEUiknl85Qxb4WqM7hxIZj5UQ6KZr/7ZZbO4Y
cCFzorLYprRcFDVEZuWSdcSCOLn3NF0bXe9LH1aMBVsLq+8PVOCsL1nc2CoG6SDnRaqI0P/zVQcy
TnwLcRjE+mId9KqDtVYl2SXrm35Pc8h55H2vd7aVKmvqBvc2ExB9LHFmgBEVoevNZKdt6VSaAmuv
wr0xzroEyVD8LSEjttUaMuLOhQecEOU7KrVkncvCnh1rUdp2boxVYuNu7LT2ntwhFh+Elewg3Jp/
d15tfm9n+9Xt+0t65w4iE6Rrir3uDACY//y3l9PSC3KzskkufWxXzwjB1ukW43Coo38NlmgQ4pii
tVzp3pi80TRRAVOyoxav9Uw/nOJWjS5B041PiWVGyEk6eeFuELislSd42jreun3k9CuzvROZ0NrT
ZoQhp5Pw6Hq2k25MmSbG+BLArzjOnDrF79toOCZtXT5DftDWZMjujUjuC814FoECa3I9osh02B5q
mF4iWTi7EI7/x0YvwwcVm83vIs+H0/vf88625SvyNUm7wVEtG7VjaieDkG5yGSJH8z11QFcHgYx0
N7qdXFMGvTsYmFSkl2cs+lLkxIXIOTjztu1I9HH+6tymecgRTi7PeCQb459GeRwQelDgXxGwJbNf
XEQAtVQyhzC55L1HBi0tFWReERqlQDkdvPjG0kdRbywvd/5+f1Vvduy8YXjEZioWnb6lTnrYj6qi
t153CTUa4XCwkrTzbcWOJgif9mBstHxq96PU1i6GmxVm4Lk8BAfNQhxjWQBLcheY6pD1F6do66ei
kA8huG7TH0GM/Xh/jrdDzWU24NR0M2BgLQt7+FDUQeNFziU1m/GcIaOEkkwQbQBDOX96j7+JioBk
4FrFs3epHAO0DH1yLXEuHT3OflcoOD3tjMgaHrMcy9n353VzAudpcRCIkQHYgPK7PoFlAjZlSkzx
CiA32oVNOP1rIg90jhq1+MY+W41ebzcLiSuQO8Q8gC8wx+sBodmKpm7T/LWPrGxn1k0NMDjzskfh
ldOP3uiHU56ka/jpe9Mka8c1EBDBTNy7HjUIWjsfvDp7RW7IRqBYVVQfVWXhl56dQYZBUeU/LCyo
4lnujBIQq3w9YslJTOh6i9esnHp/GDr3KQMN/xSNSb4vC3ft8r55JBmCKBlBFovzj5zk9XijYZe9
ghfe62B3AXWmWNm1qjV8w9eg29eo2aGtlg4JaYIXrBnTzNf0b6VanHCorM8cDvBnrPBSnAV1oUjH
FiL5Ump4M+fTpu2O72/TJUiTgGZ2YAJ8Mrs+osu42KeVNSodrFbtpzZU4x7T4PaVmt4PHZnvx4GU
9rUcGmWfumn7DdBa8yHpms8TlrRf3/8db9DH36fKPTPLBrLSkEiQ5ViUvPKiBRKiTtUPa9YyKH1D
EfDjQyPq2tkQtADGUUwgRncWPaNx76VJaDS+gxxF/3ESUJ6PYTerjbUtwJ1t1nrudyew619OCoAr
nVEngzwpcQFigXX25HPd280/Eg+qc6e0Ko6bZiafjdLu4r9WpjafgeupoX0KBAZ28XzVLfGnrd32
ZRxo8Y+hd4fkGUhD+wOjZWvwCXJjGv+OGu7SNnGtY2xUprGr7EEVxi6PczE9YnqiaZ+cWIkEVpBO
H23HPAnHjZ7FU3lQENgKnjUY38UpCSlxnIzBSdAUzvRM+5ym/KFjS8NagUgsjj2vPF+IAw8ZnGef
GPL6UEyoQAWOU40/MT4oXvTOizvf01Jn0+peuLdzuVIgpIyzXEQYbtzZvIJsWLbp4hiWKBsqwiiU
H5aIS+ugNCNpl6+kY4Vsn9Lr5gcH5Iv2hE14s/Xs3Bt3VlBoMzTUMbN9DaD+hxpFirYNvDFLfC8H
A72pYruM9gDqa+StmhQdOBCx4UerMx37g+Wi0AeixuvzQ+RWWn5uTCSoH00zNAoA+EUzqu1Tm43Z
wTRoo7xMidcXx7TosBdWZ8nHzK9NbB4PNFzqBzVBvt2vxaDFSBmG/VOO2LvrO0qX/LIRURg3hVlP
X80c18Zto0hOo3BEhSDVOMhjmylpcCgSqTebQYTFh0KIKkn2XekN3QOksppKW2+Mgf1cyEz8lVL+
kj5KaWgoO4aSxz9HE8tdv0kFlFCRpYjUDZpQzGRviz6Iv0CQEa/eyJI95vTCnU2Fe0byBCy60DuK
Aibdd7+1Kkt5NJAj++EQGEU7A+3mj/ikda0/BkFiHyxc58Nd443CPGG3g6hHC1Fq3E2y7sudy5YG
1CsG7wW5Eb301d5qvIOrq2ngj1Y7epshbIx6m5boQO6dFPOmU61Qj0miZFLgLvfYQReDjkv9FE9D
9NWrwFTvcs2O3G0Dqrr5kKtqie1HYGee3GFSq8YbMLeD8yhNxKk2od4EOYYvQYJv8zi43w3Kofaj
M+qwZ0mTzA5VGERbaPNP6YPemUb+pYw4rR/qvB6eVavuMIa3otjzswrW0KmS+uDx9NWVBTui0LID
MiJO8qSie2k/4wFhiw3SOdOE/J6beH7rRtXWyqa8OEpzUB7jjp7bRqpJn/+AGjw7r/LA/0L+1hk3
lV2Un7g451WDGDLszEKPxkejrYV4dop++juc2qg7BW3xptaFSzh6eEKtA0f3S/Tq3A2vlT0ewigY
suepVxWkXIyUa7VECSOKwieg8GrwVUPosjtVSN5oT6ZaK/kpyIp6KDZGV+XZ1zDLlBBb8GqIfmrS
rvKPjeqIttg2rQj0HQapZVf6DhJlyfcAa+xI93utcQp9k4GTtr6ooAvtR7gv6nhyqgIxDnQ8Hbnh
6HXtV9VV9Dzc65NhlCHUHcVBZyRDYO6h7+2h5NTEIcz4jS2Rv299RBRj71wHehptdXsMqKA3Ff1M
/ETUbxHaIi8T/T8ktiRAwFPMpazt20zV/wlcr340tTAytr2RjrhUy1o1vpJrjv1PDa9qECdS7ZJv
aBFYz6ZiRNUHq+NV8kE64WvluqFaP2Dr7g2oh6JBsZWeDf6m14tMfUmqLEGwh9rAs6oGyWWkgmf7
A6pAKMIkiXWYNDfSfLV27F8I0RhnxIYSje0dafXWHieY8FiGYRDjKU6DeKRwo3Cj42GeUGtpECnl
7+t7YWbQ02Q2YSbSjFP3l6tFI5owqZJ9asAmoqhjF+5wzGmqjL5scATxLdLc7AHf86rZq1EbnSZD
GNq2bttR8b2xHdvKp8zaqTvCKZL9sO9dLFgnpfIb0861rRnArzoYZqKb6Q7is2Lv60mt0hMyMGED
3EAIz3qF95r9haYm5xonzSba2rUnzY9uXLbdA3YwgfmhbOxEZvtEnUz7Ia6D6GyJZGy2Akf5aG/V
ugm/sAqtr5OuJf1WmUYHqorVI7kX+pWLaxRyc2nxMTTToL0ID3DShnaQjoNwBUtor2IsrOC+bunl
nvdfn3YoLHjicyF1eVT7XCddqwMNT3Wc16ZHyAJB93FqonJXoJeiXmogyf/ysJl0E/Nx3A9ak6t/
tY4d6mDWJ9BcFsI4zcEqp/wTalMeLmToKFuQ9syu3I88XXJT2pU57BX6l7iGprldIpRn6t5R0A0B
DxqYzjkHxoGmVutKpK2QqepoY3rjJ7AGoKl7ZGzyD3UKrGtX2vFgn3KtZz9rWaHbPjDpon4xY7gc
B+BK0t4Fag7svCkd3DqkpMCtbZveCrVfY4Yw5rOqVLA4fWtIIPOHc8GUhn/Ienq8Gd0mII8pz13S
l0V8cABFKs5WlNG0pko9R5JXYdBsoT2L4FHbouy0rBHQHw86b0ynn0loNfJYhK34WlVa2H0MDDQ7
fZdnRPN5bexhX7StUfpZ3kEKeT8aW+SbtBnphdmQh4Faw5pfStgYrYRaHNnaz8AQcexz6V+01kNy
rrfFP+8PdRMkMRQlUSrdsxoyJIHrIAl6QhKFban/5FbML83Yho8wsusfbYmm1KHUnDTavz/iIldh
cnT6wMwbKAGQwS9h3ahyypSQNvrlCTOyfMUp+2dNZtqHFr+cbVhWie8UpcHL32prOrxLYiQxIVrz
9MPo4qK9D0P6erpNHboWvaHkZxi1yksizKR94j4viq2G2YC7tUKKqPBZpeV9zDL0mnaV2lZyV4cT
gRLqzOKHbeFOcAoqWX41AeFKSqytJ/9FrdctzG2tiS7+3iuRqu7jiAv9FHt183eV27bgLnOz4nEC
WyiPxF+5sQIxvfmY8KZg0ZMozdopZPbXs5PJYDdlMlo/J4i+aFFBsA0/pajRPiL1ULORqq5Y82S5
2auMiU/dXHSiknDjeVR3uTvqWen8nF8SPBroY8YPnUIhAxZ42HUr9f6b4fCHQPd5Frwgn6eGcD1F
VI/o4dVK8qtty6HapKMdv2ZqNGztQYiVfO8NGvL7bcCHQGhn1kkB8ET8tcj3wh6x5imK1Z9D4o3D
viy1vPs0KE0/PVqkMP3OqpHE/qCzU6xtrgv3BygMqW9owjhiMyoiHoSfZIklvkSVQZZ+yEfCsWcd
9xrtKMbQ9l6mamjLGL4sEV+OCYIRlf/EY4nZqa/CtWsHHztGNUYwvUrDHXJZTfbsuSLLNjroxHSn
d7r2qkZWr/m2WVXAI0u6ZaQ3ZdI8FFk0RV/NurTqTxg2F7jETMbQFVvw1WqIxHitKO6mNnArOMHg
FThexoHeEeUGurJz9NRKUCGzpebsdfrxU7IZzMah9M1lgfT0LpOWHArkwducZlmQlLJ5MSeesDMG
nln+y4lqq/nDqhV31UxRJ7HDuA2JInNxZcVdmcR93Y+vpTKGu3hCFzOYTZ7Q3vhV9EJZ6WctnwTM
ICBGw7qnZjpzYBY7DmG+QeujVn1VCnKFvT2m4X5UUv2TKtCDPKjuJLe6K4zETyOjCv3GLlJz9/6d
uTzY/AY0c2bZrzmrvVEA6EO0a4SX66+hjbW046bp1xwtHV8vVJOQQ2ZrkKKbksvbiPMlMrOtqbks
Zp2WWmdVSaO/Olh/bOIW4xmBi+K+LwKU73t7OjRhoW3yuP2uxEryiLZ8iI6u0FZeizszZ+W5YDQO
OzygBTsns6KMy0QYr0EbxycVo+CdKevxM9gq9bFru36t1rQshDBxl+rOTOqaVdaW4CLsB7ve6m3z
dUy85m+nFfazR95jP8KYcRAr7DAo2rZtOolDQaJCilvjpNHpspy2QQ8EbQ+mIlgpZSzqpvRH+FFw
LaEqUKklLri+9UKF7n4H/+QVuE+00fMcA9Ki6lR/knn/AxHuydlPtRGo5/f33bLB+TYwnUoYNdy5
vNeLbYA5MRA2ruTXKHKD72BJ6mxbm015rKLW8HZREY3TNg1Q2k69oj7Pjic7r8Q58Q9ftnkBoPZx
C8/+kDh3XC+A6aFIgfip9do10v2EaAuGxF5ktwSBlUPQ6aK1cnh/7nfWHDYyNf9ZO96FHHY9ZFMq
qjINqv1axvG/SW8Wj6pZIC6eQavaUqhrv89eRX+GD5rXG8UxVI9NvAvniV4PKjVKEmrW2a9y6NWj
qUbYUvTTNLxQ2jaxaEzDNRrMnesNdOK8qBhvM/58AH/rcnrE2EJilfia181UQ6PGT962e1y2U0cL
nsFhtenGSCzZb2DiFBsVufGVNvoyIpwnjYgipWt8b4l3F5PujKpVRcOk1bwVB5xwmgdi9GIzkGRt
1TTV/Cw28u04WPnKaX9bz6sXnqGBYWEDA0QVHft5E/w2+86gwJYiJPgaDygQPSU5O+IlEqYF6iO1
9G435ENaPzdaYGxGu3ONnSSD73F806Lnwhr06JQlvXKUaPxP/9a8sV3sq/Qb4n3TONrw12D2bYeY
RhtpLxMMChdJXtX5APunWdMyuL0qoRfRpDLncEzHy/x6LlVddIpTCJax5AlPrK5N/GgwBagIL02f
NZBDK8HY7d5hREyk6CBh4kt37HpEOzQDraU6/Sp7eEWTqbQXFPLGfRtl2YMndO3YGOp4wOjUOgge
0pVLYRkLgjml64mHKUEa5+XtDfvt46kFEHtyY/vVk3Dqdbdot2HkDfswGqaVZ+jOe8hgHEk8q2Bx
QbS/nmpUmtMYDKX9avc1UjWd1Q2n1tM6iK+VbbZb9HcFVaxOe3K8IveOLcdtp9PRAl6HjVv4x5cT
P4dnSgUyieXDUi0hbQNTilGzX6tRl58jO6h2UTmKvROVmj9BHj04wqz992/EO+v9tuCcUJTBgFRf
r8EAKT6mTGK/EiI6B7tQ+1+J4wD+aKDo/FnLlYto/riOwxWoW7eUbkrERlMnqf2qFXryvR+T0c/1
MTk1BQ5c70/r9vqZx5odPHnxyQuX58YDfqXw5V+FLREy5gX2ZajXmzEtTrGF5lA4ddleRw5lZf/e
HxiFONDEUNeMxdUbGdSETEzoX5W+8XCcl/nRwcfPz3NEieHi7mRf/wwwi1q5b9/O5fWtB0uVQXnQ
iSnhIVx/SEt2MciSSvwwB8spv4Ij9jTfQF6Rpm+nCvx/6PPsx8zozX2VmZWzZW+l2hYBuj57NCOt
ZcP3JVXkRhrJzlBauebFt3h958AL4yrIyuxwuvxLJVCJGjeeTHV5toWmXOjpy2cFZeONEcTOLgqa
9FhaQbayE5bhzv+OCg3csVyKSATc1wsz6Kk2lfjfnakOidNQGdzsRtw9ct3bH1Qjn76nhMvHir/6
MIQi28Rjkby+vx3vzNyiEUeOOOP0bnAN7ZCpSGN19Rkx3853Vavc0pMTr0ZXDs8GHYctsIi1AHOx
FeeJA/XmH9AxyDabizOgmYJtUhnNWVIp3ME7J6EOivEURfq3aOymk4WiiZ9no1x5Quat9ttWZOC5
GkPZAu60x7wXBRmvsLgzm6I/s7j9qW2M8BQMqrIbSvVnVrrN6f3FvZ0nCF1Ufqh1sbTEtdcfWA+T
po0wYzp7iHkfHTvBOX50h23hUG4PUU753LR69rmHArgy0eULMs8U5gCdVUoXMMWXwFI1mTQxxO14
LgNPPnRTlm0dxfQ2CUnTNzVQ032JNzzS7ZVlUw5wx20T9fpxUP5YY+ntlxApkNRC0UOH5HoReB2r
rOjb4RwMo/5PS0AKnaFOzk1VrYkcLFuib7OelfJI1ZEduAloUxkrtrBAzXhy8GjUxNPU+YUMGxxE
J8eNfFESbflY99CrkiLOzxYmOjSS5MDHjwov+lZrtpdtuiCpPiZZ4KQ72FJN9oBPQPbDsoTQ8BTQ
chNnZaqXqAwG1rf3N83i3XubAwK4BBgcEgLUxXq57liZemsNZ9Z0TPyx1JTCbwJkU83AqFcevkVM
xWCA1ODUUHSaydNL5qQVSiTkjU47Z2E0bXRDkdh3OSGU4lHFa6COtAMULhxuUn0KNy2OeZ/en+3t
iaS0hlDv22yhmSxmK2bb7wYVo3Mfzr7Rul18yLJR9ftStf9FYGENmnx73/1vKQ+V+FmzYakKPDd/
pwhw9Flp3WBnOyl9Igbd2Vrt7ZWwDLduRB/oP0yS2BEUK8ASIsjrI2BHjavEZqufy7iuD+j0i1PW
Ze2zNbXlDrboWuH5dguRtlPDmF2NocAZi/HozytiykbjHPKQXpqpabHzQyj0M21zS1uJ0+5tIcJh
MkiwleTti0vOniZUmdLGODt5rUXHsvNavD2lV9c+d3BAG6mVvR+afVLtNJE5nzKamWsEkJvP+ia/
D7zdQWFxBtJfrzDhL+0Zz7DPUIyRigM1oBxGKvIbKyzU0ccionwm+luj3d1c8DNDdQ7RqRXxjC8F
RzLFcnvLqsxzPgXgEDUZR34MfnybJIp1dmopH50GW1OXBOz4h3sK6edZggChJegD4EAWM9Z0RUEg
zzqXeZz8EFTFHrwxcD6bpZ7velSXVqKVm4M6jwe+HlalQXFkCaZzwQWMBBLW2UzMnCvUGcrE15Mk
fnYljdC6EmvciNtvStJhA8IiBqYctJRXTmA0agFn9TwoSv9ttqH4aNCq2itaXW1FlMtvdYb00crL
eWdUIIPgvykPzNS7xdlJs6kXdRcp5zF2vnlRGGwKTeu2GZ1TsAet8U+mtqtF5psDyxU8S0kQEBEV
QZm4/phYNQpTRrpydoXMfpL0aMC9qvKblI6z8rzcbtl5KMBzxHyozS+FFt1UNWucy5RzYMfqY9lH
5cEYIvNSI2jxpTfNaiNbOfnEi8G4clPc2UJAP2fXbf7N4IustpBlpw1xFF6MEesdzPMS5WfnKVn1
j07vQ98ifhTUhz8+Jij9kUdb3FBUlhefc6wSgdZUHV3MpCz+dfMRZBCVns+jNqr4FgKb+NO7npoh
tS1uhVmql8v++lOag4fjbalH4L7DDGy0Hn3rByCETYkGvUIVf+UeuLN10JMkd1VnMWZAmdfjUegw
sik0UJIr8ZskcEFWZ6N0qUWz2OTeWfmG94aDYwys1QO4T+5yPRyVpyYcDSc4N7mR7qwK9whf1QP1
qNe9qFbW8s5gs18AEgdUJ2mMLDZMmdol4VyMu5LVZagAR1L5AsF6GDZBXP39xxsF6p4HTJgWHBQw
83piGBR0WG2J6CL0Im03mE7E8qFJckff1hMw4e1kpZjV/odBLUJjQFTc48vDmHi5GIbMUc41o+ef
WyQ4Oz92G7XeCIE+/r7M4vLP30qqjyg8z84uCB0uP2HpIRcFChrWRwz5dYOJlJLvcQRWDlMyVOVT
2cinNM+LFcDi7ceklUBYMu9WTN+WKGUtq2MSrgxqTa3jyVUBM98Ap+JB0cY/3ziMxRXDgwUpjK96
/TH1QkuntK/iCyr5+snKW2OPtUb3BPqoWNmjt5faPBSqx/PrCKx9/vPfyoI02c3RKOv4ktR99ont
Or42s32xpjfNkz4y6Ptb5u4y/jbe4gCqb3qpqhtdyqTvK79w5AhES7cT5egmub1yu8z/t6uEmS+G
ECl1P4IcTuIiyqgVjQvaYHYlsCXkhkLARQ72J7kfpW7xPNXu+JhDqfz6x5Mkb57zVlqQcO8X3w9n
nQjldzu+xImMj4AcvMvgGsVOjZRV99w7C0qaTHsf8hU1gWWttbRb3e4jHe4M0/rmlViTicABa5MU
Ys1y8+5Yc2ttvmLmavL1ZqnYD1ndT9GFapf5AV6U8iTaHmnusVnLOe4NNffxCIh5iG6kjb1qFOBp
lOgyRbOWUdU0eLFZXd+EGy5QZ0334s4xYFYwyehhwdpVF9dnwr7sdBSFLzWCTp/svvjWR7ZytLVO
+xr3Xffy/gaZF2qxL6+Gm2f/26kb7SKywjCJYCBNoHxpLGf7TO9774fb2NVHLyzV4mvTl5brp/yg
3fujr012ceaVuKPgg9PbxZaxJHPVpR/w5H9S8D/cIB25hhO7Nx4353z+gIjc1IzzIHB7s5uSi1e7
/WPqJcqX0HXkzktB39RDZq3pYt8dEBURC44e2fkSEla0epHzgsQXOXrBFxW5rafCDstNi+3cabJl
t1Ijvvc5UTNFvI0zAal0cS48k66cbC2iNMqQht90sVSfujGq+l2OZ+B09LpKdTDcHACFQPdZE5C6
N1+aAIhVvrGxl70GZOJapNa55tzS7LFSLIkzRqc6Z7la/M1qKMf3N9C9w0nfjHwZuSEAqIsNJIQC
UryZmQ5lLV8EcqdUxE30HO1wytd0pe8O5lGDnxW/uHgWR3NwPZkOLizPQoHn+bFuZXXSi3Isnwdw
JCvYgdvCIywf3EgQNOLRgKy8mFpWGVoPqz25ZEWJMhx9oQzf0CG2IEF5U+sPIZ0AFwPOjR71WIej
dkSDC5G1D2C8vdP763zn+YJtRh30TdeJ7XV9TeR5LqQUJQdHK2zroxF6Q4Ofa+Dt+4Cd7Wuyi+Ij
RaAyX4nsbhTGia2I6HikZlcbrC4WL2fQ0kUWXZtekhwE4LYK2vGbaQf1xm5Sz/RN7n3+reH/4KM8
VZ7zvsqL7dBa3jMQZvnU6mWxktrOs11cmhiIUB55C45gb16vhlFmQB2hJFzyzMrGDR6/aLqbHOzD
+6t+5zShAOLQGCBLJKld5FzhEPeeFU3iopvlQCqpKslhmhpY6O6YTf90VbMminrn/phldfHagekH
328xop7yvFuAd1C3zYLHEZjegC/XhKp9oE9/x5UHTyLQGj9OXWelrXZnsoivoRxBYos/+U3eYEd5
OkxmdjFkfqkwa8WpwY6rbSiU/PMY2at3852vCJr0TVOXcgvdquuvKFXZoFLhsbpJ1sHZrDw2b4X/
cLu2heei2WK/QHilNEFUhKrUMl/vEsOqRTVllxqY3h77YBvX80n/h0QmfGjNPD7ahtFuJjGa1mbu
rWxSb0r2iaaM397fUTetMgDa0PEpZ/JDZoTkosjYa4PaqcmonfM59+bcBtpBovlHidi1fEtEE9oP
mM8Dwk+H8JiKyfwK2GItuV/us/lnzAAlMDNAe/nc12uftWWoAH/XzkGtpAejU+NXXAOiXSEJrobA
0aLN2BXuXyqqjmsR1r01IL4iGwZUjNvT8nOUthyh1Uj9nKlun/l6V7rahrUO9l4ha7kx8Bc+qrmR
BadKJMWXtmsE2ST9C3f7/ue46bOwDlDAZ11SrArdG/n/wRzVLk1S9VzEIRGJmaUZrn4ISrcvORBJ
vJQDOJSPoWLr2dcaAkf/0IWhUx9ZHaN7AdI6FQB2FRyr2rCuAyTb4+6XYkqboqKwjaHfYLcd9Btt
mAx8fzIbghBd2Zz04/2pLI/vPBPStjkbRq+eF+v6i8pi1PsKt8UziK/xUNdT5h5aLXbFQ28mboUv
TRujyP3+oMtn6W1QzgbGG8gD8DGvB40D2YVRkmlnTp0XvVhjPQw7yfOc5b7wCq05JTFdLr8aQASv
jL2MBhgbKKtJN5IuB7t4sYUh0MWUNnT9nNhQ7o4uTN5/K0pa2XYYs3j3/kTv7VmyRwT6Z44BdH39
eqbGJHsKK71xTpqp+BSpZrZVg7KDbUZsx39GO5N1ftHkaEa7egDqLPTaXolJ7pxaVLA0ki4yE1By
8+f4LVmYzGGoKC4Z5zRAt/5BRTlzWw76IyQHNPkGy2sSv8Fp4kPlOWv+dnf2Fx+abI/1huixrESA
9sJHZhrMc5cl2pPVDEm9cfVI+Tp6sW0g/2yXK4fz7ogkfCA8yPpuCvW50CsCVsMEVWDV3kOcJVgy
NVFgXnoIVa8U7yvv+P5nvrvAzI43cJYjXaL66hQWsYwD8yz7PhzB6pa4ULZuq5l+YBjKh3byhLaV
gxlcRD+t9brvjT5LQmgW8DAAaYtIy47qqjDpLZ+9rJfRHnC04520wZG4pBQy+MeuMA/eRnULyK+O
h25NWWT+///+TM4nisgaaAs3IoW1xWk2giLJGj3Szl0nxPDVqQ3xydQLc2OWrQj36GXFP8CsZN0z
9oP9l8bDmmL//ge4c6EwMkQXJAOBsiy7mgIySBnVHk9DXbfYa1bmR3DzzrM6BFq0g8FAJ8wocR5f
uUzujktW6s2+vTRN5ljlt5PVZX0/YgxunPFmD15Qug1gC1rWs6PLIN6G7VD9DNEArv/80p6BFTyF
VG5mNOn1sKXoJSUM0ziPI5zi3De7Lj1qGtQtX6Fxr8NCUYI1cfN758qmMOx6yEnQYlyEIGqGo3wN
XP48Vab3WU9EvpOhbA5azIR7valWvum9bc0sHZROiDhuHomkiUK37ljbOlCdbx1C0dFzrtd666dm
1kp6mlbfn7qBelVfYZHx/o66N1uHac6p3MzRn//8ty/LN1fUUrbmOTHQqvc9MUq5tfN+kDtHV/A4
HYNY+y+X5ax3ORdt56rV4rVw6gYl6gQaqEIPrvbBJw+Y1jeg4Det1kCbLNCyWdnC995Dtgrpgz1r
iC2xjarXuFDs2UsIwAHDq/tBLfdaM9Rig8RM26x81bvripU3+THdPm6s63Wt0PnWB6s2z5UVTl90
oXScWSX50fRh0+2EY0VrtYZ71xNpOCV30gX20uJ6CoMg7jS7sc+5ZgWPOkg/nFSG4qmq64tSJuKg
aTJ1qVdPup8FQbky4TtXBLhRdGy4GyldLRV76E63DkBh+9yM8J0PsBXs0J8Usz/X+TDVR1up1XRr
wv1cs+e4s9SQKmf9F14HWiyLA2vji67ZwrHPvVIYu0nBwi7LCts7enpm/8vvsJU/zAV5CRiRpgqk
GTLfpayFlbnsnkqzz66tmPiHaVG9w5lpOg4oqV5gpR/eP6R315b4EaoQmFL02K43U4KYTGFmqnMu
bDU5wGpEw1QZKHdGnjXhKAN9ak9z5T/EzBSvKauAYZ/b5IsdBWU7ddvSdc5Vb6jxrrKMVPpa5f2r
JGEHx97u1wS67+xh8IIzdIb8HobO4okfDcSFHbwIESbpQ1h+YkiiX2WXZNFWlV2g7I18bJQD9lOF
46PUoJN05OOa8dOdq4J7D/s+inZUKpclncEdDM2NTfvcjroBdxpt++91RmD73Gb0SlcupnvbF0Fn
QEpUkCh9LeYc9WNqFSJ1zlCsP01tb/v45EW1byXBS4f+3po78r3ZoXuDzgiVDGr4ixpK/T+kncmS
3EiSpl+lpe6oxr6MdNUB8C02MoKbO/MCIZkk9n23Z5vbvNh8YFd30xEQxzDnkiJMMsIAmJmamuq/
qPhtpnllnW0iLqxYpW4fsqofIk8P2q0u1trKJdDLCJhy/Xol20h9cOoCSt1nSPriY5j1UesCe4v6
YxCL8QQ+tNmXgT9sFbaXxZN5h846piDeaJi/8k3X1DHtEFEwzogn6FDLqBTpeFj0WzyXtcn7qZEE
i4qjZZmTBs3oDDo+PeckzQIdLYohmbzIDBz/RYrS+G6Ky3Yj0L6qvP58NyhLc3OQO8fSl8ws9QJl
WNs49wF6DDtjCrKW+2tiWXszlOzSmwoRmTutStN7J4snSFSZorp9HbbVY5lIzrSRQ6xkMOTjXDLZ
ttQrlolxkKCmorWBcdaA1L3PlLp/kPxc7k5l6Qhrj4pEnO2zIE1D11bhrW5kiWsLGt4mHWcEo7gP
LcJUE0lKgjyufla0bkYYT11qIaeYl8YOuaxsS5lqbThwtjPuFLAS/70OxjSjGrZlp53Twtbbk6ZV
Y3XEptFynnQMbdXT7di/9nEBR4B40zjVX/FS46IyrFTrjPNgFQGuiMV46hGg+JpnmfXRcDr5beVL
8YtVOeLH7ZHX1jbQFgg4Ogw7fanr39oYI/pSbZ2R6aH2BkXYZcfFfwCpjgAPITl6e7zXsYIaDXEQ
AgHFa8NaXDKCosqxNQ/5sJoPEzVADvhBmUSfeKILmq++bzUd+big1Hx74NcvyqJhAREuqB5z3F3P
aIWZF7OdGufMwegbekgsdkMA3O6dOnCpPAG8KcyNFOL1KuLizilDfKKsxnK6HtMqu8ksc1ARjYiG
YxEhx4QFt20cLTVupY0XfB0NAW3K8P94OxQAl6hJVKqNpkGN45yqZX0wVPpu/Ffpt3xg1l6K+gon
NxwiRlrsRG3MQkPyU/OchWSJOzXngPlYO+0sRYIJ+MbOWCk6sd/n0hmRnpb+Mj+xB7vtekRJLiac
rfyhmDhuPL8oDKSUkPs8GIWkqPcOln/FnW1Ri3TjKWs/+XHbnX97BVEVgTVBCsy1cclrrtQm1fMg
iC65ISdvg6aNkJEtMwQgcBYpPH0Srb+xW17HhfkmPk8nbgWgQxe7JZpAiqFJGVxUuDwfptBofY8E
w/xQ44wxVxTjZzLw4j1VwN9WIUWGjAI5bR8qERAPFvtFqxozTXVTOo8gAB90qZrus8SS3rdAFI6/
/2Epu9CaJibMpMrrbZImTSrgSgaXQhlqFMqG4NmJsd3pRPqeIrnx4fZwKyEIDXSCEMQtx0Zc6no4
Lhly1k8Jdrd5GOeewBp7ghhgmNFeb5R4RFgJLTEvsFB0uj3yyhalMU6ShHwluqNLhHHTBRMeZn54
6fxyMg9JPwTWEeFe4y98UK5IcPCRHQCOv/igvVZyooRGdFHKHvG2SEGKT4FzkCI40BwjQ6I+e/vN
VqKrCbiPfg0tJi4Ry3yTnA9PSi26tLBvhkMEyio/OlNthCcguFZ9x12terk95to8zoQjkBR4b1KW
vp7HLPEVtIam8KK2GrRYgVdJJuEYaxSt82J2KFg3emZufNqV6Ddz2VHW4SyhDLzYkZIAm61WdnAJ
oXNhL0QkulMjLXtpwMpsRPTVsbgx0LcDUPjKySiW0Sqi0AH6NB2qZzmRS88fMvh+RTfI+caLra1N
9gRnJMsT9OliBnNLCVLLCaNLorbZF1lJIJ62aVTlu9uztvZSs9kBfS+wU9Q4r2etCUXdaEnmnNPI
6g9JUVi+p7VtoN0Zk2isD78/GjcTWKczURMG9vVoyHp2U9AqmBibo/F+EFH1Iy8nQyAtTOax8Wpr
nxCkMPonvBkin4vAUqqit9sB6TYbY9jDlCSTfEh9WY03NtvaqTA3fGYICMtjmZzO1Ac76VL/TFHe
yE5OYEVPRFX7SSijTYctsnPYqGNaR1+C0ZG3ZHte39+5uwPIZJFQrHi1BWSZt+xFJZ0T4diZK2lN
vy/Vqngomh6C5ehUB72Vo6PcE9n3Wd7kH29P6trGpyJDBxl8GnF5XmK/lDPRt0tKPyaAh13pP/lw
Qp4SPYgfc0OkyDChBtjUmbaxGdcSEepuc18CGtes6XM9qp4rAZZ+zC6VxBq7q6L23cZSQ+2YNlQ/
XT/3s8B2416o6gPtnOwNJmuNfsll0Xy//QF+htPrLgUFQNAYABy5kJLQXj9LQLWqL53CP2dpShSq
+dwnyJ+l7/Wp0iKD7gRHpCHRuDAmxERBKWbeqE3K3qepM3kpNjK7ysi34OuvcDLzcYMsO61XDXQS
ooHXz0WXKFUjMZjnwopy+b00Aviig1R3/R7BG+uz2XVx6slda+DAoTThuEf70oazmGjTB01FPdML
GmH9tvMJjzVfHOlwg0Elj7p+rMgqHF8zcE0vkC2tUATMOseb9ISCOEBi6Bl4PcSf5UYq23u1qpMt
/82V0xGDb9QOIOXOFq6LwDCKKbEbjBsu04i/dhQ53c6s7dzTY7JYDAinLcDSyhadNW/mq9ZP0Z/F
0Wg1Siur1CnPHcie7Kuel/1FLQb/VE2V7DzFUxtn76A0GOazEquD41Ui2Ar0K7uU2EC1ZEaQvtZa
wprN6tF9ks5RLLCJrvCeIWWtwFf+OSSg8jzuKhixUNmot+QsVocGXAFLhAouLjDX8903zdD0DbyG
SSua4ZRibqq6TqSJ+sWMovH7IPSYZCGu9a324VqUIDT/z9DzGfFrbFLlWO1xOb7EY9/v7S6IvVL2
jUMR+pJzsozE+lHBW3jT6Hl9RLQkjPfCrKX97QAxL+hFfKBDjdgP5VXqF8tyY+ojNJ8mmnRWp5kX
XE669tKUShy4VOaT4+3BVo6j2aeTS66NtDWCHtevbESGXNXBEF56CJHyO1nNVckdFQhsu15P0BNu
Wjv5Dj12OOZl3qgbw69tLlIxAiLajaD0FgmFJYwyLbATufh1Gx+cMovfijyvKIjl9fsY4Ja5ccyv
fVyQl3zbGTADz+T6fUUF86kQmENZsGlPg+b4O21qjF1l5r9tVEDgAugAIwhEiwXC5HooyUgRUBdG
cFHGIflUq3PirjojIpltb/1+84wh5qLMzD+yaD1fDzaJgIM9Lv3zIKuDvjcTLZwOg4S0/94yYrGl
mPB63kBUcoTPplcsnWVTskmSvpdLXA6TppXfKhZiDS4RVJHdKc/sr00bC+/2Qn0dFgCzgZekJE5l
HF2m6xeUZCJRTDpyiTvKSyjjhU8tgOsXOUQMLkuLaGd2EpWo26O+Xi4zF4g9SB+J29/PM/OXiBBV
uiiHJseMOImdwE1kUX41WnztrcKOv90ea+2b/jrWIvA5wUBABAp6yey0ZizJjPI9jljle3yM9M9V
PsBb+/8bcrEb0NwtRqmLcJCMtPaTI7VV6aJWbNAmC6wXLNmrd39hQC7PUI/oLRtLTl6ohhS4wHRd
EOzTj0lnGO0TutNoCYvUNrKdsGKz2ri4r64caqTQWMgAYcZerxwjjysEpNP0gm/PF/yCJm+gDP4S
IfRkf8iTYoju/Mi3fpefR6qCWf1/DasvZZlauc7C3mrSS9+VoQImL/Md16+KIjkid61Hh9tfdp6q
61PjerhFZc930oQae5deykg0lVf7kHb2Y5BJGzO4tiPQHrKh57EzwPlef82wjXusiqLsUpKiHJJ2
Mu56rBrv+yGLPtx+pbWJ46U0CgSUll5doTG8KIMkxMEVZefxWxLqOOloap+5qR0cTbs69WAVN15v
bRMCEYcBPGPk6FVcv56ZAY42EJG+DFqOZYCROeVdTpHvYejSID+0ebXlL7qSdaB7jrbD3FJVOQoX
BR/8iYqWLjUGo3YbfrHS8Qhb/U7CHMmbGjXzgqmkUe+gRNq6Nd2j9oB1eCf/hUg3s4VmFA/3zSXb
WjhtbWQaLklS0HeFK+tp9xBYQ2x7tl2igPwXptbmUj9nOFRlF6vIiCVLDaYwvqD31N6JrCsNF491
9Z2ZCdkrEVE/c/nVNyLs2h7BtxZoicwLQuG5nlw9aW1siyAhgFCXva6delzbMBobd7ffbm2PoMIw
SyBQlaE3cz1OCqyyCrQ+uehYJD10IzjLw5iICveprPI3wtv6YJDVQc2yeJbAzr4Yujx0JihQrdC/
UNyX7uUiMD9C8On2t99rbXMgFkjxYGbOcS24fq9Wm8xcSBqzBt8t9qggIAwbVtNzMyTjeHSMvtqY
sbUQAEIWliyZ1Iwwux4RvRo5s3L8C7u2xjsgLMbh69Qglup2FPjanVTXY31shVD60+13XfusbAdq
FAh1UWpe7Eq78StOYCz+orgNWm+KSmUvIFgOu1nBamOwn1WfZfQGJIoMAJKIDp3q6/fkRPTzKWnT
ixGB0St1PfxAyt4eCqvSjlKMxzJBoNO9zpyG94DszN6LQtN+biq7enAEv9qzJwsLDWCuiFVJlXl3
+3Os9LQpflP5Q16anj3g3esnnBq7SDufJ5yEPTwOvmmdMowjvidxHf1QEiV5K9WG9tJTNy7dsFPa
zitDLVQPobNlor62jSliUYKcM95XKOJ2GGSlwD3hkhZNBno9lAPsgwe52ZIsX10Dvwy0WANRrI5N
UmKIjJ5384cAtlnu1J5i5V1XNFz+bn/i+bct1wCqEzYUFo48mvXXX1hujBSfnSq5pFUfFZ5QGwmF
4xqlAa8bS/u5iJrgqRrR+UABceuysrK1ya5pjs316hmTcT14Pkoor6WpfQbAK7mROk24SWqxImCE
1cNnKzPVLczUyvuCpkEPgk4VmLSlpLdO9capQS+dcdRA7ScYUgNeo6+Hk1sOaHJRBO1j5dPQKIPx
lASNn368/cHnxG/xwWewMjUOwPeGsgRLO2WB4j1OLOcEWgTKq6PhxmZugwlp6vFcVDMtLNZwJ5Dz
UFSHNsb+cUtbce0ZZnljZh3wADzE6+9eIyORS7KwzoEO1XoP9C94zC27/WHEaAK8pfI9Rt9EPSqJ
hy6LqbzF0oP/c/tDrERZph78mEFdls+xqPwBgwyDBCztWWkhmewiH6PhwmvKqPojosVZHkqH/vR+
jI1oi8CyFvm4uZL3zAiruYFx/QG0mmp8Han+2RlRfzpGMQoPnmz003Ouc0j30pQlsIyYQc9uR9Hd
gS1WsCuB+lvPADNNOgYYtOMboDuJdeQQsY9KKse/qZlA4COZh0DIsc4efTVPCe2/BgjeOcjM9B6D
IrNwddHrPzrEETfQOmvTMYt7si2ItBSJrz9JkiL7LGeZf9Z6pmBn6MJgS1SD8iD1eYBPQtUMoe5R
yXCijaHXliMAuXkiNDQblrhfEUgjBH3VOVtVn5q7rvWh36B3LLt6Lqf1WxplxY+UJOMPKlLpuzGV
lPh0ezGuhQVyNCT+QaoyW4sjP5ULkP2V75yDPgG1lUvoyspFKH1EFzJ9LFia6Hb19ZfJHxLj7vbY
a1GQtAaCDCVwSKqLKKgGeVcjX0tzZoiHZkevsMq9OEnpCAUiiY5Z2EZbWsSr74sMIkIusxrjEiwm
9CRqesigcGLGOrove7gauMioFLm50u3BeLLQW5EPgauJsP98+41XjjgKVODCqHFADVquNUpzuRIq
vXSOMwkTIdOJ0iFxVbvSYhyg2nraOOTWbjsMBeR6JhGyuucH+qWi4uuxaCfkcc9SIJxnrU2xusKh
uXrCGgnLJnAaWbt3jEDrvGBURb1DBL2Td33HKXK8/e4rnZhZkWhWYJ0pja/I30PPaq4kyT+HWgMn
Va5s6y4sHau5VKna3vdVMb2P20l4+RRVp8oe1fhkS3kp4a5l+ExTXsh7yfblDWWRtWSLPGvmh3Ez
hDu0iAC6lbdSX1ICNgIn+hTUYtaBwVvQNSL0RXZ902dvCtGa1k7Dj0FHEcdwntMQCcFjlM5Td/tD
rWyLOe0Dwv2zQboEpKLBYZrDVAK68IdZKtcxYv27SCOBvnVQ1juuC6O6sRVXkrx5OE4jOqUzy/Z6
nUSjXicdMmpn3KRQHzUlH9+NoOQk3riKrr3cvPVkJFcRHF7e+JU0UCvNKueeNoA9N58U+dHuZD85
tlUhPmZhJWvvb3/PlU0389DnXhvBFAjO9bthTIoamB+SeEi4B2BlVU4HSCW1ehcm6ZT8/hYHg0rG
DkIRnPiy44oOZ1Rmtc1oZmL/CLRaDM+Bo9ZQ/4qh+At1BOiU5LGz+ghX38XSpbJA01wTzjmU1fSP
Kk8AspVl9bX0g2gDYLU6c9wNmTxKs6+0MXpEPqYmyv1zGsbOvRSpwedJI2MloaoVnCjHXj/8/sTN
emmcDqAQX+Fox7rIKeIQvFIrGc5qDxbSlaOsPqWkb1uo2flLLdLTmbfP+qD5SZI8Hxy/REoRBCNS
kUQn/BDBjSRKHiRHTFBa/Vgnvf4cIRHX7krTNzwlpjn6pMalvPXGa/GaAxHNtpkKBDpokRuao9JF
BcXvM2IVVrBX6oxGda12ARr5tYhNcLyRis1sTQ3vlDRDevb1oA9x3QvbLXLd2r7BOwpCEgA+QDWL
4hzIiAGMBHlqN004CGdm039Iyi7Ld7kOuc/7C5MNaJm+lIzSy9IFSGq57mIJYp8pVkke9kOTvUMg
JHZlJ4r/ymCoFsCnp7LKibx4Nb9iJTR+APykhSGYI0MN8B8Jj3fCmhxl483WNs6vgy1SrB5Qmdnm
vn228+5rWFqT4foYlx+B/TtUdQq72hhwZeLo/lCAh84wc7gWSznDJaiOqPCcJ72Ud6U/+Z/iafyI
HnC/UQ1bW69YpVB5o8uApNqyY5PAsg3iseZWWavqMWtr+Qk0dADeXKrzYw79c58aTlpiZpNGAd3V
REb/JC6/3V48Kzn8zMGdQy6Qey4G15t3Mn3VDOrROVMC9VU05HBw8RICp7+z8aVNEaSIqurjWNXx
lovcyuwyNEk6dkkqyfwiArcYSnVJOFJBbUmltNhUPiIHgLfgAKxFKfNhA8q3MrnsEHhliKAinb7E
FBdhKSLEDiWUi1HrL4UdvCR+qLxUmepsbZOVrIDUfL4bEYWZ3sU2cZIKZj6WVGdJ5Mhs+I4/VQcZ
ayjj97OCGehGxAOoN0s6Xs+fGlmtMaCfcdbtphnxW+2wt68zQ2pOBrW65iMOkELduH3Ni2IR8ek6
zBhMrj/kfYu8ABMAP6hbAZZ2MHF2DfPA3ivq2Ft3xtAIbadMiFg+YcMapadsrLY8AdfSTiIrrRZ0
GKjyLuvWQqnMuhp9muO1pfQHlYXkuEPdB46HW4rzohiBekcVKUooicDeTqApfR4xxuiPodNn/kbU
WFnIVDRkLt3AQJBiXaSAdOQTNbek4BJJk4ZO6Gjt6TDnxH1UlLzYEMqH25v25+VjOQFUe2fS4IyA
0ucn+uXIDQOrFGFtMQG2VFl3OOEYl4x/XZ0mjF+oBI2YNwfPlh1o/q5TJ7W9GAMeKF/8GG/Sxzoq
DMuViiFTgHENXXGwu9mjK+yHKTx2QyD5+yJspq73BmF27TnrRHRuw1ZJn2AOSx+lpkzeJOFEndgt
/WIMHvHLbuuvt19zbZnRzIayQoTE+XtxpAcJ1UtUzCTIiiW66m7UVs74NlOm/MPY59ZLpljZ3Zia
1mMPNH1/e/C1aDGjjXE5mMP0ss9UgeyZ4cZgbByl+eRHUe2qVp43bkKtd2OslQwKqQeUeXCUgIm1
BJDCth3Vypj8c15rXJ+xvkP1ye/Ra3GDbHhCaqwpuFLZSgOBfJAHtyP5izdW8doLU+CiKQCFnCrf
YhUHVibLRBP/7Csl6uaNHQQukXFAQtEQf+FGawBwZBSKuJw988P8soDzeMKCvke+ODbt6LEbdf1Z
LR3zaE9KBqdYyt9bzZTtsbeK34aZoX1CJrM6NLUk3MBvyZ2jMSicjVi6chbCTgJGBmBkRsMswlrn
UEfoets/l2pm2wccXnL5VCRDJLv9hLmiK1tS4aFla218+tWBCeNUNLlHYhdw/TXa0dQLGWD0uZd6
cRCoT7gmYMJdoErpM1bV4R4FoejP2wt8bXdhWUaXhHzHZg6uB6WbCxM46Fl0vWPskiqX6YdUTv2Y
mdm0s6XYLp6FT6a8U6FtVafbo6/FTJt6zgzl/ylifT063FH6m3HrnIWPjI0Lq30w3dIA0pGirTl4
YWVJW4i9tW1G0sqepqPLqbWImuD1mkQvO/9sFTVix51AimoWK5IfmsFQXhyzjf4wzNBosMgz0bvE
s316f/u11zYZFRz0IJCFANu8+Og4i881e9M5RwYahT1JQrvPOuvPDtfZLZ3Z1WMSuXnKwKSYSDMs
djSK7grAS+JnNdrhYzEZ4Xkok+BEhmlbZyNXCuepLiRrpqLkO4zGraMjJ++gvFrZxtZaK59zNP7P
syzyFK3Kcr+dV1uCM+EddvHKR2E3waNm9soDxtpV5NpYgp3UsKn63ZTFMC9ZA/4XWWs6Oi+lssNt
WnuB1py87TjvtsiYawsSngeGEvBgedTF5ofxlapjF/pnRFOSD7JfIMNmVgNZd6ak9NNw/5Z+V8SS
Yj20AaaHcgfMvaXUuN6KrLdU1KohL2dir092NkPiBgJMO/mXSbPxCsv69lCT3ckbO3Al6MyaJKSp
Pz3DljalBUs+S0CF4sIw1o03BIr2Rh7MfCcHSHl6eAtRZ6W2nW9JPK18aQZGJJhbFpLny6qSGViU
qDN0s/uo09zS0p0DK6EAE1AZrQuw27Qut3fd1oiLXdfE6UgVMAsuuVRic6AEZOU7GWahsle0Ea+J
Ummdj7fHnNfLIkWblaNmdu/8gZcxvVaspsU7RDrjGdh+1CrFt45Cnup0f3uctXeDwK3B90fNXV62
ISKty63Cn4ILH9u5Bx9Xf+0q3Yr2QpNQyLeF42+0mNaurtABqDVQ8uEutawB9HmWwgDhzuH4sb+b
SMbFSZbx/CxD1fQiyan/ULWgeZ87sXMgdRmwo9fDzNp4jnnWXn3hXx5Duz5CJFqFmH7xGLKUyzFB
bCQTto2ydVM1ju5+/zPTUqMcCi9r1um/Hqzr5bGzwXVf+sqOX2b0pzv5WfrU5+V8QBZbEJaVswqe
A4kIOpFkhup8ev+SIJU2PtlBjx55pyVa47VxNEqHoW7r9NEMkPvcGdZkfpUzod8bigjDh1Huwq0b
+toXplkLKxSr+RkndP0QNheBpIlBPyG5AqqFVL34MLSgoPVG1jZmc2n6NlMm5s7wfw+2eOO2NzQg
sygIh5h9fYvsbpSPKKB1x3oyyoyLXYe9BEnbYDzCSlHuWjuesJxHHi2OocglOe0geDxfbKkQqqfo
3bTVA1/9HFTfAYKDl4ISc/05tETXcmnW/Z5kfRT3SR3a+jHT2ijz6EqJYOPMXNvZILMp6sEinSE3
18PB5DYA1ToMV4NqOKSqXOeHMbMq1EzA2IWPutl9vb3K1ycBFfX5Woley9J3yA/DIAAARqRUHUCN
blQb5rsymSbVTdtoKE6IiUrOXTs5zWOeOWbsto6VkCt1fjDeyXEnhCdVCThAyZHKP+1OH5SNavra
LAB1Qj5/Zru8cmTLef+MfksMOdJE5imJodEWmV+epLqb9I05WB1shlZxD51BgIsYE4SalTWmBMnV
Jn1526AJ1B4ElivtUVRh/uP25187MwDU0EsjXaPxstgCVW9MVjgGKCEjYADLrCFzf5fZk9CPtwda
4VBppIW8ExULAviygpMMtTFiC59cjEqyIgp+qvIlNwfdAdkxl1UBG7aDp4JXP8JAH+98LcaWyY4L
bzCM6lSEWn/YeKT5Nr8M5/je4RXKfR/A/mJ3ITYfaGaOgr+ux0qP3smEq2WnjVLtyWb4UHFt9p8H
LQk802wV68Q92Ilc2l5FuLv9KGsb79cnWeSqaVt2oTbI8cX+I47q/h7/zeoNxkKRD85Gb7boPGtr
DM4/bDaufjScF7M+nyXcV9L4ouZZhY+aH8Y7kffanxDxf1+IiRYoInhEWdIFrl/XMYXsGUXtDNF9
LLrxJmnI9OEOdSBqXZm+iQ5RvZc3Ftv8/MuJhQnPTqVEyeCL9xuVVqhKgY3HzN/Onxx/TNoj+LH+
jeFwJzlE1SwB2ZXYj3nYGed0aW7P59q2mvFqUEnhEAHpv35pTTSjUZklHG6j1feVakv2nUOFfctg
a3UiYezMwiOwOJdccUkyO19mB1+0Quo/DeX0rs9Th7Mo67PL7VdazcE4GqgWwVAgCVpMpNxaZD0p
ihVIcASfbWyUcW6u04NmNvmuClCSwZ5R0e9HOpufym4q7/g3jrMxtfMRtJxaymP0gmaRVLAh11+W
5jMdTFDuF2HbnbYf+zDmpZVRaTy1MzOUyyvb9FBbk4b97Q+wtqh+HXkxp4YT+l0T15CWwMupXjLm
Cc09EADqs58G0lHCze4+QcYn9GTYn9lfCBFo/yHuMENSuMtfv7gCepX6axuC0Fbag2Nh2iKSLnnp
W79H39oZKnXjhdc+tU1vE0k82qyv9KwrMttuDCgyF63Q3sP5td+jaFHdI9Y39ofAzrRoH3SplGxs
ntWVRqkCz0fCBvt3XvW/ZKIOuj1BSeJzdqxcbt+2UwZoLcgr+RE7WueuV/Mw3BHWg/AYaLnxLeij
YTyEydRvqamtxWXYf4jd8BS0POZP9MuTTFiPUSjV+QSTPhRelpk62Cdk7z2rx3CNXpP8Vz76rEk/
i3jqIOSvR6TwCHlMTqOLlQTFu1HYvmdH5fhDzWhsu4Jqzk6W6i3V/dX3nJ3A6B1TyVgiPUZKoi1e
duElFpG40Efq5OfBqTTxzgd1Vu/0RqnVjWmeZ3G5k+lWIUJFy2oWpr1+U33Say0werQ1Eqf5XMeN
Wbm2QALM0jJ7SzhudS3Do6T6SyKN7sv1YIWa5VFtK5hZUO5BQ7K0xAv5ozobzWgEMVALInHpUqjy
xr5dq4lxaSWDd4As0aFfxI0Sd0e/rwsOW/oao5trSjLsJ1l0+x4TP/1oKCX+CsEgtcF9AcLPU1ql
eAO2B5tj3dell9thbG2qZ3w49Ugeizbs9Zcg98LrUjjEkcqPX/oktB9LKXOMQwun8WvSiWLj4Fib
ZxquHBozepoO5fWAvpSqqA9rFF+M0la9SYnCFsawJWXHHEG3egMhthKmOXZhCf9088Ww8Hq4ytZK
LshsIC2sGvu+IzuZBQ2CyWb7imZ6gw6v2pysFG1YN5KSaUtMdC18cSmEtwtGjZLTkrnrDHlcIK1M
9lFJ/i7RrF7yphjEeusnzg9ngBatCcV8MPRg8oRdIDMP1K7//e3FIT0rrDDVwLgX82zpAWKi1FvP
s5KVjSDupAe4xAHpOqDtjf/eby8rbFWJHswcBfaljbQeqlUmTykojWAoHtH50w99XLYPkBnVXYsD
wMbrrVQr0OiiH0zzCC3BJTC7g0KZd2Vvn8PQkd80Q6dY7tS3Q3ZMlN6VIU4+ywhQah5tjd5/q4hW
3bo/rD/CXCnhgJhRktcrDV27sEWi0T4DkezeDZWdlscq1ePgpFrt0H0A1upLbtI7zksoQQI8xlVU
1Kff/+6YZ1MiYGtxf14sd6vvjcgS4HKLdKxPNaiO+1YLk12AV7mn9qrYCGcrgXROAhWUY2dW5dIW
vc6UUMsaxmsI6V+bekjE5BrIeY27VCqNxDVbOxseRqGK6D8j179/G/9X8L14/s+zofnnf/Dnb0UJ
7CUI28Uf//m2/J6/b+vv39unL+V/zD/63//0+gf/+RR9q4um+NEu/9XVD/H7/zX+7kv75eoP+7zF
e/yl+15P7743Xdr+HIAnnf/l/+tf/tv3n7/lw1R+/8ffvhVdDi743fcgKvK//euv7v78x99+Snf8
+6+//19/+eZLxs99+D//u06i6furH/n+pWn/8Tdd/zv4+1l0kA0/zwoRePg+/41q/B1CMcQp2wRn
w/nOYZAXdRvyQ+rfKS/wV9z/Zl7LnEg3RTf/lWbw+8DmzIqY5F82jkT/9WhXk/Q/k/ZveZdBssnb
5h9/W5w3QFThRoF7nG/YNP6WC8ZyuoZooOleUsafu3B47FMHzVacP8fhy8ZeMBc3+p+DwV+c38fi
QyzLGUnXqPBQjd5rCykT77O4VMr7uZNJuahFo9FVy1FVnkLDiX/Uos5tcOva0O+VprPRys2kzA0z
9BhcW0HL7EWyq864SzBxa55pl9v5KZ/tKA+GAHx/VzWZOT6ouCZVJ9MarCcNhHHxNglb9RF52jZ4
gxBbNO0Gpx6rhxBFkOogdDUNd31mBxN5pKDxp0hyVrtKXIt9Uql0CVD1nn/IUEc8on10i49t17bP
EZhmBeJRkmv33FyrxEMIN8tO+qBzZy/V/u0UdPymdsz72DPLrPzsAByo3CKhLu+BLqh0t+5DPkXc
NdpzXARwFMtkMEKXcrqDWgy/wBvUFPVBpxAyZghyLPduiy2X9DSMo3zHoVd0uxqaGQVIIetJdczN
QskeYWMYub5LOyqLbixMv71TnTz2vWzqDIAyZdQlnt0oTn0MRYGOrjJI6JpRf1FU1yZaA0LjVvlp
mDqR3wmsaoAWAn/X+0D6GqDAStH9pewNcwckHCJ+hoNR0pQSJtK+4qqNqNxUlzAQH+bflPj5rsRe
1utt64ix316XcsVLlabddRS7CFHGG6e03gVmWO4Uf6b3U2umJx7uKbZews76YE7xu1KNnnSULl1D
Tf40JEe4U5f0d0KNd1GChxAr/q6abOPOydD9QavQcBvhBF7C0G4cVfeR2eF3LSM4OqoHjFZg62jt
kc5j5klG5MWW9LYfh1Pfi2EXDfopbfJ6lyTDy1jFDwIx/10YSweIfBVlk3zXRaO/4zy0dxXzjGJa
4MrNd2VAiGuQ+wlvn+aUiUx9grX0Ts/VxJ3U4Avp7v1kBU8lx9Muacx+Vwk/Oyp5cwCY+2z36S4e
O6RDFekNd5qDsOt3kxK8SUQtnVI0KMUUuD6KL2ARms6F1Phk6vFJk6kZjfl0tIbpJKacE5bRy8J8
LMz+2VDD72gOeEFY1x9AOLzHhmhv5NObSUNIN+v8j1rbP8i6f5JgPeyxYx/4dv6d0OL4zk7lEORL
tBPIvLiyCT7BrqExokHmqe3k1gHYc0d/myay4yJnaIO1F7Wn2JLp6kmWezXbY4cK4hkXaYmycPe2
t6fCs1qpdqlR7ZwwBAnt/KlITuFit/bGiqr4SBf+ezOqKeWw3nKBJb2nM7OrU3HwESBzy6R5KpXs
g5kUoWtUzsOgisdcRM8FdG0aFZbXC/nN6OdgWCZjYKBEP2Q5Sox+WYwHXysyF3LRJ0An6S6CsOU6
ojnauB8ZZnvhQR9Vm1dxWvmbIyX7Sg4BQ0ThDxF077uB/Elx+mNdmQ952l1wHzq1WlTBPZJmN/fm
K84avRdOfnegPacjo+xDjK21J8lR/y9lX7LkNq5t+0WMIAm2UzZqUyll7/SEkU7b7EAABAiAxNe/
pRq9UzfinrjDqrAtiUSz99qrOacbfjQ0mvAGgjFm3Y3DcFnE7KotGW5E8GifC3Fz3r0x6ubfGg7N
hRzMUJjZHbTHs4J06R8MHXcTz/h5G9tnjC+RXrYmtoZ+0BXRzO+SM5mVnLmHCEz6cgq5KwkZ/5qN
wPp3zn852EubxcNvbS7jCneEJjdN3bC4lFT84X0eICMW3IDci3dxpOt4HbzCTD2MwLK8on3X343J
rsaRuzVYf1adL/a9l+wQ2ItMqxRdlJ3MzsFgJeumU7eRY9uMZ39AYtGYL7Vvmic1anTRM7ZqmE5P
QzNINH2xLQ0UpsCk4/c2CzDVSU1XLjbKSt9FG2gAyUvD01sYj9mtAThTL4KF9cDT1yiQ+aHLyC71
1nc127Vc2vkwwFM/s/MRU7OoIDJBJTZGfel1gXsecU0XrlUXjUHpvh9FW7TrRPd2YX83yt55kv5m
dtuzwO8q53ekTDtNStJ0XoVT49shpUawLISobxUlG/VSt3O4gw/y+uArUO2jyAxHZrzTCt1zDQqd
UmU7j/57NzXdQad617SijoiCafrQPNG0fUwm+T3HWOjc0IL3XVzn2VxPKu6LFBqe0t/618nPIUGy
4AndGbMylgrnbvsIuK0G5Rz23RNsz3BJsEcsel4HvpXBZaUOTmBWeVeEn6oKgWOQatFhLoiY8W7N
uKOJOqW5t9ayaSAyzc2Zz/Q0C0wgZZ7+JXbE0RCMI+7FNqQ1GGlLhscyHzPmneaB+ec4W3jRR814
0HztDiHrn1oqP6EwufApeF0InKImEE0kBE+2dBCUMiAbfxQGaMgqCXLM/+klpfzCOi0KTlxcwl4O
BIH5Vy4gNrc8+rNN1K9ihLamid6eRuTW7uEKusPl98ul/HMROKJhYLAdB88/NCFdqxjjoU6zEEoo
kdXS8iNLPL9o0ubXhvA3O8d/DWYaKNFFdhiiTtzMNNhzkAhSj5Ag4opk02vb4MbU6PJKxPYQPCi8
JOavbywdgkJDS5AruyKMTDyH8UYqsNcvjtO/E3Nql2shinUjj/2ITTVFSpdxz+YSOOVS9CzGNSv1
VSMjNixg/ceqdmIfDLVaKYTKHuUwol7I9TuYxKxMRrjXsS72Cvhqb6dUijMCNOXRR+Fa5lN/HrA2
Ctb6oHSmwydbmD4KP/6RbSKvfe5+tmJ68nBOgYZDQJxF2x9OcViRfowefDK6ElSYvjDR7FUTrhfX
jaeM908xlxfogF/irCd1sLXJ/QK0ddyF0bODFVdBJh/mes6nL1niPuNVh2gDo33Dke/Gkfxw8Fok
aQVINnqalRjOAIYRHi7yCiSsTwQx4vQMfP2QwOwfx3qS1rmdvN+W0G+9rvwxWPvnuF9GvDiUPHnm
Be+A/XfMxv0+EtwruUs+HZvEDrO8dLd0IS8C4Gfo6DdyJQg6gij5H4d7Wxu/OY4LqbOpO0ahviKy
6MtG6wUrHDnLZkJ2TUN3MFOB+SQSNjFzxD7ZMl7C/UAX0xigZE7TAi5sVRu5cwAnsIIz8xtEvhrW
JWfax7Ig+fgFi6urk/l1WPpXYaIKo56L7EBYaAX9HvMZAUQtLVoEclS98w+uj28YlT+BG7TfwugH
mCv4uSgxUMjhGMzmDHpz/2vJejgK6Pgdv5YX2bz+MjZ889NFFn1qz5MMXnMsxAlD41OkYcOQUetV
Wrb9dZomLMUc+X9czZ+IQ1pBhWvCR44vsx6BqaMoi8RG9T6Tq+hgQDQgq6/LvHQtTWLZn96G6Xjs
utkAeN/o9Nz64bhecDDboOzHGBkbEkq/s+gnH/ktQcO8AphTmh4w0fXZ1yjd+GEHzc1cIAwKV2XU
5uSiwGpFSQjQvRykwj8CeSFTV18SGBL9773Jv/rmu1Lvbi16H5xATgnn6/8EC1oW4vFRyLb5BL8S
2GmGvOJYdA/MdE0LE41tlSBuN+q/EOf/TdzGB0OhAyTZxwL8Z9D7nx8sEKWroVLUZRRwr0cDdE99
sQP8rEqaZSNBYkeeDuWwgfpeDsmE985QPCInExP3ClSB8QXzU7P3Zkp+jE3Y7WwUMB8SnKWt3Lhk
tMo2j/uoDF187nxc1xMZ4RnlbbAkKnwZ+69acgQzt55Zb//Xp4rOFoNySBEIUpn/LXqYWdql1KS6
XCZJ3xXUK+/GpwdvCnELe3Cl/pFgjPHfMPp/Q7r3lwky2V1pdZflQ0/zn88UcSALaX3rl8lgaF/B
h5Lc+VZIskFI4tQUMjTbUPC4x06aQCIUyC3MPOQQJClF/iiiXv/L6voX6PnP6gKoDekdUBeQwP71
hSBDiI0XSjj3YDWf4QuTnddReRcwafobGGjeBQzfxpSe9f6bmdf/6O//AR2AM96h3Ri4wX8+iwCp
HTonYoH7qm1/mTYTOC6Yk21JwgFvXaYuyf4LCPUvSPnunB/DOB8RZwCWMWL912facJVpCjFdpak7
TemBNbrW/w23Box3x0j/vxFF+I/iA7osOHrhAPwfhpvjMMH9DPB9uXTwkhn5a9eg9hGjNhWiGJuX
tbMSsFd8WrvxKqb4KBace1PWqwOS7V2BGut+KXbIvl1wxvA0VyfE2v9NPH1sMDobywljF5yqZHwK
peuqQEHcRmT3sQioD7I5EvsooRUMrEunkp1Cxx5v/IXT+JT2yU0MtkoCWSUe4n1keFgo7KjAnDry
mfACesiyYdNWLCbDZUlIXwyozx6yZAwRNbXey2V706T5If0GwvLpBXjaN7JMz5nJugotxCOY0R/g
bZxi6of4ZPPRaPsZqvXTN+KjIeFpIOzs4WirhmWoowXgQjKoo5m8uVi9/BXGfdXUzgjR9Hdjn+xh
oXL0g/mamyg9qyz7HkJv50AxAxkUkJBD+EBh6PASdNOjiJLdhnwJlWYn2G9VyWorzFh+2mZ+6Zbk
q5+bBwtu8WbJc8/zUsOnEztMfU4BKjMiP/BUXrnRGuqGbAdt0X7Y+tPkQbfC3EV57WMH1vkW4g97
LfzDhP4w0LGMQ8AKdEe7NvL2SDr7HnG5hUE/4YYyf3jEX3FI5sW4uL3t7alBNF2JrVF5vHljUL8U
sCGrXafKsU+fOxL+iMeutHp6h3rwpKeIFgkszwuxql0K2ksnYBPcjEcuwwrex5+I1Ti2Dnt4mB/D
bfiwbX8vTA8w1d8hk/Vrsjli9Qh/Jr19oUNTzNCh+Cr4Cf74IVM5ike8WEPdVSn62rXBaYpmWi1G
lS4C7xRPknNYNjA0EgP7THpvLdsB/X+CGqlM/e4F1dybXRSm+XiLJfxCljKJ/eBJe+jtLcaxhL22
GiY484yg8r6R9Jtxku6QZPbQDHzvQnZOJl1z30KQRPyparz+IXLpac2dKZoJ7xjEUVfPQAxcl8HH
eeMFA0NDUPewxT0pNVFPnibLI8x3UHYuwyPJ1Bnd6NWDwUeVbFO287roBIORM3rDU44ckkJv6QA7
Fj7AE8Wle9hVkNprw/7QTeN2Hbl4MMO4bxrtABMMEOv7djhQhHGmGukwHnHbMZLeWwRo6hjN2nsC
RPJ3oMbdm9YPUGp/8mhJS+fB9QAeJMtRY7fVPe8/l3x5TaYGXtRbslYKz8JP3R7nAcyxNh4XHQ4N
NvEHeLbCxWe84rlWjHNVdLCQKRO3miLcuClgOQkyq0TR5YebDzxO1hHtL6lqDhQMw/dtdQP+Rf2a
C1wvM4xop9jwj0zgJpqBcT1ImzclR41WgJNKK8S3ZwSeqvqs1vlvE8YnplvEBXu8q+cA885URpe8
y5/tnfCu7LPtJIyqO1emYF9hDgugSmC3F9CvzlilAb7+zCgqBsQfZMwCFojB2MovYI7WmH2+YmZQ
wyQkrVLuvLLBb0hMfPUT8G7W9hOatUIH816G6yGY4j0UVsWiYlE0gPsc3x6hSro2mESGWC+S918c
vtUU0zKoQSoDmADZYjuBPGn4gV311v+aGFLkuH/oaXRbE7+UmTurrY0L0Od3fs73cxZ8avcFG48P
7cRwyoclkvtool73oaRv9otNVZESVOhW8kox7dXcSiHws6GLXfq51mm+D6bkT+LZnKLnFvC+D7a0
6IfeHZuYEVUnWnhfKQsHWFK1tkzkwF6QYBw/aztIoLJ49DlOyDYU5wA2NU/z0otH3+vX/Za7Ecjs
+I4YLoUtsI3vOeJXC4GYs1JjiliabkxfcQ2gIx+z34sXHJ3xGsAZQRVb76+nEwiUEQ0WVwnpF3t0
Y9PUIO3eOvTkpdcT8nd1ACtO3aKBON6JKsWa+RdojM5TNubo9uO2iGGRW8SdcxfR+29xaIJn3x9U
U0w9Uj17T9cDyHKQ6trwxoaA5mWIX3rOJEdZSdLlVztG82kYxHZBUkXaF7QdmxLS5rBqs+VqgWtg
MqaO8FA5M+NHpbc0S8EzUDcdZKrFZpNLb8xcW+o9ZDa7LTaMygZtSoXpnyq7Bs1Zq4cTa2EBM6U8
AAqBErMb5fuiyI8ZqXDFIscRkygVljKZvRPJ5ke12icMBR+ijXm6SNOFf4fb8ptMi90HTRKUZvaA
ysJ5EEhT0DfLZ+4bXq4po94v2kWIAdgWgJHGLQB/+fzpWyFODFkxQRETTHQDOWLQOTeK9OWM6eND
juZPPco2zX82thfPvdd7LfQN8jr6YSbA4M5hET74yUKOsvFCUQOQl7Z2uJTrBsairG7aUe3nZJwu
TsLaqITXrB3L3Auw/lQML6rCDLP+A0EJI4csdyQtGsvc4yDJgkGzt4ge+H1vjy06nau0cpxwSXi9
K2Gx6mDVB9ZdlcPM67e0Q/MW2Ii+8M2y0xZEUNVqzVjJoUipAcvTHzqTWT2LaHxdlQsf1LACScba
SSRKSizFY76lSbeLAvGK2y97CPHbTsTjJgHeugaPlGUHZApgoIHeqGrImJ0T2GqDObbuYu1dUV/D
msrj7wbAMiwMPHBAwqYKfYhABoCEJXRw+6zzxpL3nv3oYvkc5Igl6iyOwN7Y5GlwkdiRwSbP3tLB
7Iog5PkvA9D5usghXup5i/Y28R4RhIXCJHlcWefvzT8phbl/RhByB3ye8T1IkN5RRRJwp064eva8
6ODNLjsyGNm/jU38lBDD0a+F+fKuUwSJFP6SsQK7Xx5QpAKkieVwMxandmIuKiIDLPFm8IXbdS1a
qc4qwjqIcb7sbGpxuYF2tZWpmqas5sFIPi2me4dQxsG17zegzCwl6iSss8d48Q5+O5kbfNL+LJDL
VAPSbh6IAX6RASouUj4sOEgV7i7oXLAwMVrZrZv/PlMhI4D5SI9ojF9Q4p9JvPyMtunnMsePOlu+
pRP7FuVFGAxp5TEy7LwkavFn084cg4hFvxFUxR5AQNsNKRNAtmN/PUotm32bT/p+dxoX7Uho6HkN
cXgyb0R8KoZRZ4xn5qJTDV7VALVZZI07Quvw1IyJKjxHIfpJY3Hj6bbPml49MaTbINQhOKQmr3lP
xRFjCb/AEuVnbR20D81W5oGWtTfbpVBy/MLdPx20D0pNh8hqGHJ8LW2LqVVOYV0e2puaRNVlwR2V
T8Gy0X/aJH5OQqjVWSNPIRsebGhtCcD5Nmb59zzk8J0ZdAEr37gycLQuMAnZMN4JDsM8VJIAdQVr
BP1tay8+k7QYbH4aPOC4Xrdc5iy7taNXwmp4PEQmn8vVrPs16k29tpimYZ6AW7CXB2S0wWkB7PW3
LGjeZjqactAUf4DZV8jo55rEPPoRMcoCQP+oIGDamhVK6fCnRQk2Fvd6ktjBHXjSYjY3IOq4FnDl
xrPO4/6mLcadkMZT1AKWFmOc3SRtyCXVXoSE29j/AaRwOTWKlhGDu48Ic1ovM6rXAqNBdK8zZRpY
/DqXqZNxesRTQMZyNG+lYuBCr5krqXb+t5RdZ9oCM5zf/aDo3gNScF0YeULO1vo4soy8+BYkQUgC
b0LRaRdPEfuZWHUx62SKLe/2lnjuaWaoU9t4fJvz4X2Je9AKoB0HXImc8MaXJQtmWyBQ49RKQK+t
lT+zZEEQi7+AlL1mqbpyvZm/YGWKajPr5zCY9DTAGaVQvvnBYP952CADe5hanVSNP2+HGK34bpYb
8ocUClakVvWVCvsBtCue7SaiXTGZ9nY/s0tgUY/c5/S3EtP6FIZjWgWpqJUaDPC58QH6sifU15j+
TsuODd67g1ycG4lHLXYt3B6goQHfiCnI822Ai0HBO2uhtfLhRVE0sITZw288+7WAOgDwsMlRx90L
ERzixw5uj30V45LrS4qt+UKIoS9bFNv3xCwMuxfwt74Z6GvHQiywRF0X2sCTFYW83gDRwTeFAsAO
kLNc9LgbQ9s8Bnaotcn3qKzFwZH+CeNDuMiqa+Lm6yqRAeeJZw3NN9hh4d7nRO9kikmGVPlfOWZC
FwtbPiLrQbG/piXQMxymK2JuQfDCDceFVyKjiO7UwJoy5IIVnQuRlwoeTLt4/QFBhSWOlS8TqAHu
8eGFh9E50PwEQOcbE4Sojvq+hj1JVGcJrmcLTLBIUmFgTzK7olvlDamaZ63w9rkZXijjDwTTxikL
XZEjZbSQMStDgTFW2srHeQnlDXzkc57K8TmiihYIdIAZeEqPZrY3mrSquDddSFTENFmPMM2ZhP/R
b4s7SsQ4rcYPO6ThBJUMwy+4oL0hLjB+xsAb9VO0wAg0gGQl7eWKBwPJwGCnj2YKY0wSl0/udVmB
uUB07Hv36m05f8pbmJbNcNmtbZzxYtlYs8PWOcLQiJcwbLrfaQADEKs2Ywa6+hXgveAx5ejXBhA1
QbhZy9wwTGji4YFAGVbrGHW11RckEYeFi2f04qxJzmFiyC7ELBpRIeFTq/JniN2/UAT8lSFY0+mQ
P6Vr0tYQ/6D04botIw/Necwec7aFCFdbxpr6ttwYqkqXn+OET8c+WlB+5WiFEFPqTlT0Wz2Ydjhh
3zLwCZb8D+m9G1wcvrSLZRkH7Iuo5DwjneQGC78KMtT3BQJ3tBGohDAJPlJFTgHDVCcgbYaNK9/n
LRQgzaXNc5QNN3gzrBfYLmTAbsHFJVY/GE/He1CwMA0HehmWGpGt59lKwMydOMFpZiyiTbhdOG2q
VJLRQwtrikNj2pe7uWgBOawP2zq+a0SytDt/8J4gPzpqD+x5yFhaVFrcoKQi+L2sqWSHAaKwfbH4
5mVBoE6ZteqRUpW9GpiSYsjn2gp0iL4W1A9wL9yZfZF6X5VeDzrTySmH+0zB1cYOMjZx2bHmEPL+
V4ScwN/cRrywyJc5wRD7ly/D7JSDwwUHr895jgAApeJzIvLmfMHqpU28YzpZWo+2U9U0ileQXf40
/dgVDudrzSbyFfcjK0W2BOWK0bTqbFpnA4gEK1zwnehPED6HRbi2N9qzAXI3vKbF83agZD+m24pz
7V4UROYlW/UVT6ivTDIdVqMPSmPM0sXJmcAqoIzhB72fcRQD770OpuEoqEV+BT7609+cLFyUvW06
+Isxn4YFCIdPSnTrAhMdwhGEXOTC7+9hCzVsS2cMoRJWrrAY21tLb1s7YNhBXXbIpw53VI/5I/Fh
maYAVi8L5tSo7BE6E90AEM8lE+NVzWIqBkQewNYo/hWnAz4CWtCjS1xbzkI8j4ZkJZg6tAq0f2aT
2Y+000Un1+HU2YD9ppSF+wV/xSTDDx1ic7Y2feDYqhcq1pexA8Q9Z+jXtRKP4Rrhm7h+rbpQvM2z
/7bl6a2d1mLtOcEXCdeqgfy9hEjkNYj7qxbY0J5PnzBt/hkvqIPgGXgWZL2HL0CMI3V/DtZlJUUy
UokNE8KfaA2usRh/txF2DnIOq24kAqsH0+tp9sH56QmwXZOvxSbvXU0WoxGwJipxINebw42yIcm0
ivD/CtpsD2oTb91MX5ApAau7wXtVhn7wqDvgKcaFj3RDUDlvq2A/bEyP+YyuFnRdAIlyHasNNAqs
kXytZqKnEgAaRguLV8ezeEHx+0Y3ADyemp+GnmJAJeR5mNsL8e1BD0YeGjrwovP1rWmCcx5mlyxX
z2yA7ZRU8XsEak8pvQ76Rn/6YH4MjJVeB9e9pRGmRqI3u4hvx7WhX1G2vg2Dv09ycKEQVfgjkXR4
BzE3KazxdzAnlA8A6RXAPFhhJ7ixi3YZHlbNwKUAwIg3Hg1HCIi+51UMJeIbdmRht16n+FzzI0Zx
qmBwipsNsqV25GU4J7z0wgjoGbCkNd5jWn1NWlAPtAKFBeYlKHi+QPU+bJ5B1TEIvrM0N/hPwLJc
+C9GdO9z5/5gcyN7lFP4VXYNrdtmrkfFG2Bj2dNIzUuKlZsHGPHau9lQZpZDoIdrggg6EIeQzxZD
mQvzTyiQJWp9gz5+18n+hgFyXyrwI1CtZLcNic4AlyjfYVBZT0sy/siH0BYzobyyOIKiDZM9GGsn
NUmmud68DMuJDV+0VQ/gzJn9RPudCEFDmJjtKpgG3uZkRsaEih+BGDzbLP4x56DQ0Qi0Txx9C8sr
l0w7aN/Vgff4i0MOcA5Gtiibk/xwT4o/2EjKn/Eqv2mXx3v0Vw6n4uqVkWsBw1BwZsOqY/FysjiK
q5CsI8p8/5ZNsGAhTRxgeNlct5g+bL55wKTp0s7+fCJST+jH1uw5jbc3u6IJI1R/TqM/YjxF9n7S
nEClg0Md3IUKHqCYb3Ra+FPWPXbO5ODEQcerAwg7FT4W4s6mzrR9CuI4LJYU7KeYzksJmsBpzO07
YgReuUKzms/TA2SCfdX74yskDQ0WBDtQtMeVHmA/iKEnAFF7af35UdjsUTTk7HOPVB3tKbhw5ntR
OAI6TeFp5e9phPGbMxkKptkcbeROM1Jkd6rD6NVAgVPA151VjvvvS4RbvctCVOthv5R2mwGSh7Qy
tofPUjZ6VSvQxYDdR8oI49UVgIyfq8PqgeIB8sUTVJdrjQix5eIT9rLNFtxd9P+HNkAzQHrm8KjC
uG6y9d3z7la/61feOxCzVLNe/RmIWcQnnGoEjpldVGxwrnlWEa67Ygx777StzW8jQTwIZzf9WqHd
h6mQoKX28zqwzRl0OAL8k23PQeOAYuf6zGWegCjERbkqPz93HJ6tcJQVpZX9VQ0wIRJNDMCxx2Gz
pfpVNR4WDNUeOHwi2HnSKzFbFdcGS7aI+iSpNpUa1J0ZaHWq88Q7WKrqNWm4um3Uh7TTC3gtJNPr
Q5OAvhAEoybFqrIVvlTp2p6zJa4H8iPHDG/HNdy3cxT3YINXSciuw4SB8eTP6YPX4XpHv1hgOgDC
WiADkCbHXlTTFKPdXobnuAGMPE/RFx2y7WCg6kG8JcY9kf+Drc238nhynOP4zc0gfYIVNRdBRn+P
E9z7O+mCYkzspxvBvnBdchtXf6uCUL+3iQ4w+2lB3dQY6nbwpK7jMfkEVGnrOV/ORih492KkULMt
AQbvNVHlbwFEpR37xrAIDMkle7aWAGaB7VEjfHpaEk52GukE4AyxCrGwf/MGeqPQm70yCZZgn3PI
rBAz+iud+iNUSnjASf8BUckhd+DfuJjfkHuKfZ8EDqU72E6xCj5dgu+U5vyPnZo/1uvSOnL8bNPV
PNC22yWOPETGfLmGfgpjwcroMtBffR6Ukk8GQX5APacGAr9x7RKgH3eaXbR9WaKeZw9sUFAMZGl4
gMBqiO92AzPxw4QqBrfKeBKrO+ttuWGTPznGu+fQkhzasc3gdaUGQ1mPml9wypwqpG5f464fLhAd
A/ie4ChUAdR4jrj6vaGvBg44zopXesbe2w8rn3iZJD3mPXg24bSHoGliNT4U14GBwAftLun6s+cv
fgUvrKFu7ih2Fyh0r6M4zKF4ZG4a0OsmvHazBJeOYgKyJOQ2C8yucAAd4Ty2Ex0KcuA9bgfobgYG
2MfTjgjURAHQFROgzU3RIFba2+pwsniNBt5Oya9JwJYTw8q5FDx/C2eFlZW/eEDQafsGLOKa64k+
buC7VnrL5wPO/BGUyeiwgoAGapSHsraL+IIDfuxkETqUhUPQVKvzINB383HJBZCN6TNu8j3gcHgY
xfTCYGdRIAk3LlJvOU4OZDGIcMG7tnvJ81dJ0LeMLsRKNe/Qy1xMgiYjQdsE8GLTDdJ94nQBK6n9
aDrzw1iHtg7w5zpl/i5w+RuAsReLYLUUOtMKABzA27xeGdsvHcrLVv1EwJSPgReL6samrFpA5Rui
bCvnhr+DM1IvhkHv3VzgsvG9kvBZrsGDIE0IuEGBZLstbUmJeWSg+eSpq2xEai0kLNH4+EwnJetx
AdkR3/gvCKyP/tCpPW3M02htWLJkBN1yWik+kmIfkkPrsjM20VxAAS0LJMR9kclh35igIis7NjPB
6G0FCCXMjXQ/JzJ3JXCak8fyOvNohW/2gcnza6P+2A0NMHqozpvKSH63w4JbLAeO6PXdgafRD4vl
zdMZ47cW59Q8nVuAqCpUJzSYB73Kn4FzNVeItXcacBK8BXAE6HkAhrgslzGBRDvtriuQAqyaI1qY
fSz6n6lToghB6TjSNT0scQCy5HqE3Pc4pV23z7v0xa2gH6mQn5dmY7sZQDi6SQd2RD/8oU37V8TT
X+CptyaOrqjPP8aengOBfM7UI++tT0HxTBsNMleEKh6xBWimx8A+QPkMMm2M4i8K7dswbU+ox5Yi
7IIdmo9zPtEqmkWHfcx5sgMMnOHBAP0tkUh3DaNeX4IFETVAcsznHCZoELSen+NWNC9Rhs1YwG1t
LLcoOI1CYka/BFiDRExVNHgBYIZMVsxLNa2ptyR/FQ3bt7yV7Q6eFbC9DJelROLUZI+Nj8z1mJM6
BFqMtFgH6moAthoGv1KDnmD9VFRkGkzFELxRhWPH9iaB5+u9m++zrimbJv1uWju/cJyuvNBdgghp
GluAT0EKtaCLa9D38XMHAVlT546LNBZLMkYobQmSylqmLQAaaoXZk8j/CdBUYjd2hwzX7NWlBEeE
8IM9arxvBe+3a0bEDxdhmOM3/ePSKVbgRlVgiGXDzl903XaR/9y3YYwgyOTBgXAAPkS9YeizRCk4
z0KKl35OBtC8J+y8yBb+CDoyEd7ve5RdxZIGI3sFttgaC/7YiSBBaZLvQVXe+6szEKW5DszW+Fui
eXo0bfSaNt0TjBdhee++AWjGdcBnr3ZRl+IXtwAB7+0QSdvfGtTyyoOu77h14TUZ2vd0i440Fy9K
/D/uzmS5cWRL069Cq01VmTXzYiKGTZkFB81SKDRlZG5okMQAQIzERABtbdabfoha1+ouetdvkG9S
T1IfSDFToBghheh1IzvDrl3LiFA4HA7342f4//8MTpZJMfIHcWsmpdCOQndUYKEbT1GppA4CIOSF
fxKmCeWNoj6oqoykAOnZQ/Rg+vf0hIwmFqIAB8lCNUlcLvoeaDY9zIZAmZMJGbNPWlDzeCePTpe+
exRIfX9MjeoM/sFi6ABL7seAXOdT3T9yc0geMYEhBT3zc7/fv2305COk/eWoUipeqKgoPuoD+rtX
MgtlTAyI3kBzrYxmL346HihEG431CSdhnPedgqtRvQ4Di8pQVdIDIPrZibKHhR/iusVUBY0zJHqG
U2cwH8k+51XLL4u4UCZGYEAmCIpJ0MgUJXTA/M5cT4fwqDEhcf90nkC0UJ3aGClmGE8kLT1pYNG7
DfpV+bSa5Aol36SxmoNsURzXCDJN+OYn83qxOE5jEuXzaf8iLecnfU39OYzAamZ9SzrwMueyUYvy
vF/Pf0m9/DZeGvVxnsFsTsy5M3KLtofHIL8y/OjACtx4FNBBeVREPqcE1e408Y3JgMwJ5T4tHDZT
UAdFuTiV5OIzWG+2GcPEwymvNzblIB0ttRCl8+ncOJ3n/QM6jtFXtHam1xDri5bq8hlIDYI2XnA5
D+SDpa9PwfZo1aOEbl2dFcy4GIDilAudch3VNUIr95DVSOdDky5wlSbNXGpt11oZQSqIMgyyrzQU
5sGI1BV+fsT6Skl4OpiDLlbDPv0q/ObScx31SgGPnw/9jK5UfcrXoxSs08h1a6s1cbfL1D0bNMYI
ECI+eGzeZWFaDJOU0NW3WvWKBbcimhkUfcq6GJP6PA5iVwFvtTjR+41+XOOvjSspvCEC/uQjqzj2
EJk7zGogSEY06MsjEEZI2KRFFBDoZ+40JQmcSCDZ+lCFDwFEKuXQ5Z2cU759Yx14iQGoeAqAMvpF
DhLAbcuFXNenpWY45FjRgx+cBm6b85LQAR6rwM2h5vhhqnxUAmngn9d6zEOipsKR6jtaOUoWheTd
VAppyknlwwM5oc5vGRN5EOUjr0Qsk+OiUh334SK5Y5yg2jYUo44neSwn+kTWiZ0mg2U5Zx/UekHt
1In9j6XfD2dlgUfTXyQY7UXOoGfewKgz+rxGTkt38TmKmYVzQTA1n890r5pHd1HF+Yb4ALYIoqpX
FLMwyLjqUVobHFETbdKfU5KuQR4Hd6RIWXenyNv/d3JQj5Fa+zVZaDjuw2gh99WjKrTQ7CQD+KgV
qkIdZ554XLhFPEZ3MgzPKtcs0xNKQ8CM6Llu/eKkEfOq9BKNLQeg+f1Czuf1w1IpS/OhAnxy5y7p
6jqhi4/LtDRJP2qcxTK6Kpc0+xorTeifq3Jp1Ijdo55TwXOoz6XCCrSxCao6OtSXjrqYAMeFiAEa
C7CGScDkj+QUCs31QC7zQ2VqFOlBWbjm/Ig7s2LdG2lJF8tUr41LxKks69RvJLP4BV+PFlwZ4Mp4
NA1CyRwuLXPZ/zzPvERCBbghgnX9XJdIObik4vpZQ0CRNgFv5wFvn2jgxnywGskUnyxVm0OnDsDT
U7uUbzRjankT2BVyc1gGCKYshmVWeOeJbvTdY6tYZmCH4OCFj2Rm3OrQJUMDymiuFzi27rJIVHKy
flROT1Az8GnBFywXlFxhL4XXWV/XcakWYVB9ikM6aJxQj0UgP1ggiHbiaIj1ny8NSGpkSCh7TGmp
TtO4VO1Lo34tEUNV8rJ8IJcVLXG0zEQ6J0jEl5ckf072WvIV6UrW68Hn3EmX9URdFMAU1Gxutdi+
fhABppsvD0wHIemh62YyGIqFrIyLFrh5IhWZm1LADeopsV2RxMXQ1EoFdIpCbKF8hECtlld60Oja
UeZ4fJl5WXMYi8SMjTMjcACGAIVN0ekKFBIAVVKX4z4IOJMqVzDvf/QiPPYzHzY1Y6VGfRpLUaMc
D/p6bFw0esD1gUEHmWzJcbk88psM7KZUZqRY+25ZwbCIpxgOYITuteY3JGMkX09uo9RxBxTNgiY+
X0iJeToH2fPYrxOEnLlY4iPKC8sz4PLnc4US5JD7D6gJorP5pzAJMxf5hSihojio89umH2sXlQlg
fjKXzMQ7RIS4gQdBBvukTMISetrUmR+EWRRQCG0Ll2blcR0G5J+HlZtTnTXdKMINGjhzr2QvyuE9
MBH53ptzpQzVcgXHxKPqjzU1H2h3yaCU0gNaLFrJueIjeAfThZgNnDyrcxliytpkZPJFjbIGhXzP
xFAupVZMaA6aVj02M135uT+ARjD0GgOChbusiFOdzCzmx6BKidznKFqB7JsjNneUmB60gkLvV1eI
vt74HrobBJeQu5ZDZbpUgJbo4fKLw3P9i4i8CUk3NyBaSbW4nB6HLkUrqJHaDfzrZAFSywfeoCR1
v4GZ4KUIKg0098GoUMAhQPesYRHJph36QXJZlVZ2OdD65HZcmmH020wWmabKqW+NecVRtjI/Vz5W
c6YzotwVHA/mS5NAe67lD7GiAPhOqyJQzkugfkdagDrFqEE2ExraIMxPcBh86jKZhPGUKsc/KdzU
X+KoqUC3cJlpygdInQqs5imsrypVmE4ZRBUkgxXkXPdAwtehPD80s2hKBSRtEeU1rStQe1wuLiAW
YyIpsNzmeQblRFUyfZLFC39x5NWQ1UdWUoEBjMy8fzOAseOM56qqHk3V0D3LSf1e0i0zG6OHHBoI
9S1LetYZoXyj1FZRMlmJZmJyPzjOpsv6unBj+bJWFdLmyYKc5SiVonBs0ivGOY4RJCyAVy5yjVQV
ybZDvYiwbAt0jT+Cxoo/A7bFhJBaynwYfhqepSo1bj5ulg72kehpmpCsqNUZ1A/VHaupp41yD9GC
8Xxa962x6oClLjyKeiR8ovQgkfRWPr0x2+5CdXwcynr5WS9NMOTIHHMP0UqhBGITc+HGJt+pivXl
r6kezxFD0kIzJgYZDJZDLZOzc7fWpXvATfj8ST8mZ6G5zkfQNfwzDSsB1aSSYsCYVmC5wwWAkS9I
Zugjy4PXPZouZWiy5twztaHTkNmcYF6q9MCL4G4Na8iN82FQWKU+SSL8kBM0kPoQIzkNQ9/N+nbQ
zMtfABAB5TWX1SU8Y9Mc498HdxQOg3qylDPQnlIfuCjVXgfUSqFjw2Wp0qbjJIvNL1KW5BelBV8L
1ze5yK2MixNJnDyC0RCav5Rxldw0A7049wyIw+mCjTCCHsBeCpUA6qjnZPp1FukAPoH+waFDANee
Np72GVgdPxspeBCXJlGWO0YBwaf+Mu27V1aaxMARMiO4mbrZmZYHWT4hAsdPz/LqJspr97OVLVIw
pUaogTXx3SCyM0mJPtE9UrofBOAOgrII7z1dXpTDOUK4Z31fJojKm4ScT1CEV9RQgNhJ/UQdg2uS
4qGfaOVxVqT6Fy9JcKRqCa8kD5fKgaRUwR3QVBcSEA0K+TIN4JxQKiV1vJSrwXURLLL+kUbB5YLc
SzlRlsmCN1Ld5RVR7k0eDBSMlbYEyJwP6vlNnU6jWVEGdmGQ89U11GfAiV3h8DuXCrfRJ5PqoX86
N1LA4ZVnwaF2LeiwqZ6OFtRHwZhM5xPVWLiXCzcuztQ4pi1PYMxRes77+UXjBQVwc1d2HzzHmoIc
0bL41gs8wsoGdM+Igp8PDbc0uVfkJv0EWMJ85LWdT5o6BWKUO3H/bJBk0m1aGN5DDOaEVmNaYZkH
JcVhin3GINfAl8XFsWeSPMcb6HsHLm3rKjCEElt7HmhcaYraMmODtCaVmEFTuJgTUKSTBhx0dRiQ
1OBArRgLXmUOYG/BSB1qcihfKjqNFeFj+ex7uaojHWgoSnaqGVB4oAGio5xEgyVpFEfJ5h9lJ5iT
25dgEq//IUJ01HChYyzGgCqa09JKrF8LL5cfpAZC2JisXHJlVDE1mMyPgeBRBE6P/b6E0fCqEBMT
RCr7GIyge6hOVRA3mQGiP5svuH1irmhgRwN+TGoPlBZ5NciAxWJ6nC+UCOuO5AEIz0L9NKWvCor2
FR63mzkFo5MigKCbh+QOKJco9ym4mvFAng9OpYWO2S1RR62HLvmwk2jRB/GWA9p6qOpSzQ7yYhBE
oxDSwIzIYnoew/8dG15VH0iO4Y9p2lqM8BuoCBoNmcZhJfkmnJh+xVrKQeaDek2D+iC0lDIbZlBj
I9pAqMH9MiJoH1NZCO5UQGbGQQ3EsphYnqV/Aams6EPVkfW7JScZWyYHiyWEWUNL0NPRlfLap6Mn
lTw1oqlBfyEvxtZSKpXHfLVYed64zR1JlOCOE4wAdEIs4gyNIK/IuU6hREWNXHB54kDrqRmRjA5Y
kVwmp8V/mtNzwOL9sbQ0vVFkWdVlKnk1irBAoqEhMDfY/n4Yw+qi4U5k3er0NTiE7K1dKzH106qo
BneuruJdhrhd0nBOMPdZk6sIWqFmAl7Sc/eTm1XNBSAr5dOyoV3OWMqjFrIOd9P7pIOOJYc/kBba
xKJZIOSF2nU/GQXaySdqHjYHxYLcRkDp6M61DHgFXnqbxgCUU0QQH+Vm4XAdA6AmsaufNyglQuGT
Mj2Cs5Uq/GsdouwCWntwECFtQIpMKtkuUR1wgBDo58fjmMLgEOmi4koO6/QEkKF3QbHzQUZ3oxhJ
Dg0AJk6J5sVdrPi1TtOrBR80CH0uEj/NFQ3IpNtPJ+vrf+kVwKwhRHK2PBDu40Srq8umcN1kZE5T
dnhJiqU81RwZtrlVDQgpjRXrzGrvmvMo62fqASKtWTqE+E92eTUACXBORAw3FuTBPM6qS33h4HOp
Vhu66cWAW2qpxPyJVlWcfN+32JfQ12VpVOl01sxHwLOke7/dK8DsIRgOJImum3ozV851w9L887w2
q+lBI2uD00GRWzpcmZIF8qcLBoF0yQ21zOvKP0JmbGFN0O8YgM5oCkJjJV+W/lHiVvz82go4cn+q
n5gQ+h0iJH8BYz/VfNiWKwsGz6BtSEUk4Jmjab4ENFe42pTsSOApPAyELLgYNMSyA1T9/GbJoSsV
uRjRzCrWpCNgnEDpgS1QMMFFIaHmnzQDn2CiBGEnwQekDwOCnIRvFuu+8ggzjI90G+aNn5ySHVDD
S2Bq1nyUF4ASR7BTFf/AQZrGOrJcPU8PZb2FRKKTah020wjjVTecC3R6A/+uH3qLbETKV6emC8iH
XQ1Uc2alXKiU3WQFfY4y141RkeNJDevFtJFGtDjn3Tzd40vWUhJEZ0ld0Vq1CHj2MO37kTvu9+P0
Z/aQTj4zrgbOpAqqgqTUNAWMoupkkUaKZjnXeZZO8WYoT50kXuTBjdAzCZaz50PnWChK3SKsTSi8
Df3M+4eu7MEEH4INVPLbASGIOcEvolpULHQAU1D+2Tlzowzu1t8wJf+eHQQZbWSOysiXBsMFPx2P
CFitB+qUJT0oXeI/LuIsu1S8QVBgVcwcmQFXksCyFBXMoMCdDihg0TIAzDTs8U8EDFPjUK88CV7C
MgwfVJ3cJja/rsOR0tRkWgfLXLpxolRbXFeAdKYnhPZsPy2tKL+AjfLvMtViy3ukXqJxaPjTYy6v
pfIRuMU0IFB00ccgrxhkY9xrqnhWUUXWUVbJ6q+4+eZnuktN5ma/OViScVYzrYW/Olf9hL23dKI7
x1OqoR8HFyWdoQsU3IdzchFDqw6dK2dOMRuqWQ5oKf+ipNYvkPewiIMBtzUNbKufV5zQJ5mmjgLR
w9dkom7ikP9tKz911KK+qg/V+anDWdxqMGXbQ7Wzef70p9m10lCviUg9+9HJtsTUWu7qSWNqpah0
E7/vhzaKTe2MXg70NlmqVsO5o0q1GmiliPWtAQIb4aziEeGqPgJU9KiSoMhiu1e//qkXxJHz9Pco
4/5EEwHZoB6DOy1JiFDxwGcr9HLqL7W43vcz33qD2eq7tMpciNzutQKq+pNBN0xwU1BV219QVZ8t
gK7/RL8GcoNoVa1+wXT9cy2AIiFrt9cSQP/8iQ7KqkK7ss7LsznQgyatbEGG/3O9NR009nxrRfmJ
NnUwlPX1zm639rMPb1g/qbRWNmgzttr4ErTqP9cSKHuvgPqTiVo+eu9In65+dVbAkn6CX60YLbt6
9QtO+1tX4A0G4ndLOiJYf1zZUG+WPVPze/UHNhb05QBPpqO1DzTQMum7SosnWUGNUkdw/HexvNU/
vEH5b/2otVFpf/9vD8+FAFfm7tlfbszf83/+9MIvp7Jzkps/PPJmqZ0+uPXq9eunaa81BbnYUN5A
YG/95PZdTL7AH/N4IVf4uxH41rBXRZZ1R6WRx/7Dfl0B8evyin9sps6y/X69dP702cbYrN73//2z
taQ2ZMp77wScjD8+SHfXrD2SZ3/7j9k2IzuyHzu7RuV++GMa79s1hwh6RoEdPW6GarejJWDfnM8q
kkHPR5VbDcx953tte1Heu+R4pbMe0+6dezAuMe+bodv5I/ay+W176N+3MreRl88ee9e5nc+yzXCr
0TUuzX3fY8QAqR30PoSz1HvofFbFoL/2N57AZN5kEEZ26t3fz+zO0pCQp6GNiXrnV99gPf4uu/eP
OcCkmpB96diCP6spH9puyobcLGa7O1qh+q8u7Vu/XJ2kRWfPtR3r9x310G5stnPqJZuxVvOVvrXX
3jjh43Rrl7UyOPvO9zhL7VmwGWc1VxGLy1wXnUHb3tD7zvUkTh+3lqDtCLLvsDBrbS/fjLNaAlXA
sGezezvqmkxZxGXyEUBXZ7K6AEv5iTA67YzaRnL7ruy1XTx6vQ+pfb/tMxEH7j04Ctpdk95qwO87
6tOF1M65Nwm99MW91Cqb7fuQn1Gv7g3tyN8M1W46qpSb377/Pv1lFs46u0Npuz7tO9+LuMem++es
t+3DDETYtcOYYXvXxf2jl2E4HzpHEcV3EWb5pojue8dZO/+OyZclrkHDErBGH+6L3nmRdXbk0+gC
tuX/vJpcT67uJuP/1Ws3zyxlwbb3P6VLNPBUmKAmbSRNDUnU1z79j/M/kLOjh8Jb/A8ioIgN/CKM
7AYP8QM+2Cs/0wlLf1CA8eHLtidqtC1Kuif06ZXf6Bd8iLDdD/mWg0vP6xef/zvH3Y50SeLtN9MJ
QojJbDPG2jEatMr8+7z+RSv4v9PFX8Woe439ocAi2cHWPUPosOdCXLedCHbNmYaf1gvf4/s+28f2
JHRnrNOXRzPpZjFArYhmIvrLy/37nnGJu0DP4q2n6PQfQna4bYVD3tOgSc32ly3+6A+xDoA4xFQD
vpVxYc/YWxtxV1Jq6zO/40FDm36bDztCUVRpOEwmxWXejzoazHgB73U+y+Ikzu2wu4gY8QFdnEkd
UjYw1AFSSyIeZkMXmN1vRmpPHjUJWmewHQx2A8JLSpvB7Z7Ddyzi7+Fw72KWu7P0xYVL9wrLVFlF
FZ00SZHJnr762B93S62M6FsuqWdL9f/DJbTzxiCZ/41PsbqMfuCXANu5f76i6zP8KfyBgCixawJe
/QqvG80P0WOcph1fVEDye3UbducqC4iGhrPA8Ypws/dWsdC3bNEb3SJ0RljYVfryaJY2Mycuvaiz
JK2W9Fct3lufMgvsrTTSSy/pmXV467DIoJNZ7ExXFTDd8SwK7bQTd4oIEI9TlqGb3tYFbLhJlm87
GW3jtX2/2aiZPbjdtTUErC1A4O1FaJWb953tgZ3Gs12x6zc9gzfuswNyig+zzSTbo2cKONGH3j1e
81ZGyRLw5Q7pVhZls/r5hK0X4dP3H7fDWUqCozusiHWg7tNd3bZj174bAkUAECgd0yBLAsY9KiJs
TmcRaFy6/3yPH14YB7ltKrnvOhzndtCdbdvoe99RT2bp1gaDCCdgWFJc53bdTc6tWtntO+EzOy+3
doMmYHXPvNwttl0T+WWwXvwR0r3R5lwHcWn721MWsMZnHnY9n0Xkx7bKRZoA835WVLPwPqahx2Y3
rBIYmgATf46uImvSGbft9bDv1jiPI3urPNy2p9172Na2b4ZZLYIu4Ot9JWCUDQH+MDmipd21FSKu
ZsCaW14PPb03C/P+JP4lGa3CsbtVORFwgauYW6578BRJgK1oT/Rse+AWXbnvTrteWc3UizoYB0VE
1HGdbNWUyUcImHBpE9Clj5uRVsFM27R275VYzh67l4cioqR6vfTyZp2m2cxxPWUBB/rWb8v2HecS
GNnmMe8/Hk8lulMvch7jbtj4MpVefPf1dIdz9cC+G9EddzPZ1Zp8M1P1xrsPi8wFNXPS7oYWEdVc
z9LtMqshYLUpms168Recl05dEe6liNr7Onl/bj/MHrcjPXqLi/DnTmnqUnZW27Jo+/syg//9O+W3
/9Oa/12hGbhQetjRCIuuENRIVe31x/241FpbgPoL5jgDB9BXx00RENF9iBzu/OdmQUCANIzzbAnw
8PmwsohxuZM7h1YR4PzR5rSIHr3nc1UFDDty7c6lKeKiuJolxX1ATQfzRTGiR3NWp2MJNAG33HgW
xg/ARHjM688TsANH0HVSaKbPP8Drhf7XU8Y05ovTOHs+7ECA3/I7BHNV945+X6POcwREZyM7mfXu
Zuljx9/4ZgXyjVf2eO4R9eWdHa8L8G0nTp3kz5dBF+B/ThaFncfYvaB3WOB8dWyKLsCmTFCwSrvD
ivAyJjkSr0nXXBsCTucNx/7QRnegsxCmgJDy0L7vHkJTwOc7dLeugdf9htdP9suNAD55s/He74aP
fvt/+az3+M/HZeylnVMHkXn/4U9nUd35aDvQJ9/vsp1599teAQSt/Wd7RjUf7c3NQKukiCZglzHf
rVXQBFy253AcHDt72IJ8irhGyHHGed7dDkICJzuwlx0bLA8ErO854J7ORxNxY5xzkT5s590EHIlz
u8D6el3QuqwLOMvrkbdzQ7KIa+48blr7C3+ks84iyoMXHi5+Z1QRV8Zq1O59IYsoD67NcH/oZZld
dGb9EvH1/Ybt6re/F/DsO24hGhSb57zfzF8RmXQZUcgJ7D/s9ax+cGdBMOt4nIqIOtYTuO4F0HJF
9Z0BdMvr9y/HdZu96aZmFRHFrOuWbGX3zmbxVsasZeruPWnyvtsgRhHkketii48Bnmv/2d7E3ShN
UQVc0Ne//UfcQzPht7+vECGX6W//N3rwumBURRWw1iDNvS28IvkfAatiR822gVZE8ElunRcHXET9
kDyBD96md2BnHbdIEVGLg+Prbfn0ykDAIk/IwwA377gEiogL9tcXMYgiomb2qxfe2/fLztWqiOAD
rW3oy/Mtohg39NLeDc5cp74FKHn/M/Lhvp51vp2hKKRgJToHGmSTMdSvx1M/Lg+rtBHOXzAR+8Uh
qoXa0y0gCDC1H6hc3dvevDvwQMA+SmFRdV1AAcE9hC8nsB9nmbuZ4aqsJGAhzms03rvBnCJiwnRU
6a6tiItsSP64e0pVAXMlLXofP3a/mYhr7Dr1emcw9TqpCBEZA+QXuhl/EffiERnu3mn7f9cfrp7v
MvRjN799v+97DKo4mm05NzI08r0dVEbufrqVQM2+bu+JnXS3ryyCIXpap07dbJszbpn9l2FdDaUR
VDfBip7Y/mOvb/QdYwvYGKeQ3pG43TIWsohzfWZ3axIUVPdfC+rNdvziiAwErDL1fQqEW3tZhGdK
ourRK7vRsqwLuOsY2K63z7SIUsTFLOnGybIh4NNd2ilggWBX0V0WIfBzCTLxxUYWAV2+RKcJQV9q
MtlmA6+u/2/Srt5YoroGCmMnmI3OyLKA3XHj2t42xk0R4Vvc2HPv5Urjrm9e4f3X1I3tkbPajLP2
sQR4GDcEtK1buL07ELjbPOv9c75t7mc7lkMEuPTOm+WR3cVJiTB1H6HGxmXvOAcQkPT+1qM9CV1w
iqeTuVmSVSVkgDbe5g/ev0ZPDzwtkBZ3iSH/1tv8p7froYYmIsK+TqjtB/UuewMrVITvc+49PgKx
mthZvlmjdtHWAj1f96ywIm8SKHpatWvX82GbRqza7/+51kN4/lA445BOBeTwVreKzQdKveA///e/
Z75d273DtKbwxAyOqJ2G9uardewh3GpdFVE5u/HAM/Spy3WLUQZClKoIyTYSwb7tb7Z79rexZ9Mb
J+etPoGPsTs5L8sY0MFHQKA3jv3HmAW8sX3CSC/sRCUWfe4hD2++59cO2g9McKw0t/bNcDyff/uO
qA8+/6NJm+DfSCF2nrX5m80ffot1DifRa7rXqQA/mea6ud272lJqEOEeToLetR2UNrTPzfdvjUir
SLpvFHUIomRG/aC7117dZq/jEghWH1ty/2aKq6vidQ7y6wNfsMCp7RSdGcvflHt7ozG9BJ7RPXTy
6/SzXbvzG3u2KwA8+oq852YTv/z7pw++Xs0nHbrOTz8dGtbxj63RFV98QWF//gr/bWfuQ1rcdz/Z
Zmd8zZS9vhXQRvHYCKuaz9BO7ylYbQZtF0jA8QARWnhB93SI8Lzb2XKcu6dDgKfZIqJQ1GMbd4YW
kRkZ2TX8kl2ukgg/drS1O0TAP8ZxSLWnqwwpwmvcjLsb7ygibEdSdFupVAT1CGP/iNBn0S2MigAo
HKGx16nNyCK8sBP28db3k0UotJ3baVsH3EatiEDEthSQrC32d9x9+lxvDNP7rd0l9Og8bh2Mjvup
iFBpW2vCnnr0H1tZ04tZ6XUtiIgYb/2Us+Khm0JTRDBBbuCReY/242r6N/E9CkabJV/dBSLkINok
wXp9RuzLONtlDBURAhHrhbrzYO8j1dvSUFqE+9oqvMgxicAM0iUk9zK3d+ehq73TyCM/t1nP92/h
2+tvPkHAhT2EFLsFWFVE+MkjfFnSypslWG0pETHftd31ihRDQCRCxjDvTVA3A+5QdI+xCKzbenfi
wuTub38PZmH9fFVoB7H57fv3yeoFzm2e0GVFUuwXkbxev8D6Fuj9y1ol4183s24/rYp61auIhedu
8x/R564/Fa7PvtKo29ft/0aI8KPkE3cJ8olgGlN6+0Kvyx2JRB2mI2Lelq7DGzRNRAVfzWXu+sL/
mIhvrR/4F/zuqdMGq92KuYjs65Bq3ZZ8hghe6zC16fnYMRgCrq422O8kpUQkSkdxEG8TZETUByYP
xBLddJSI3gQHBD4Pbstu2qLKiICmHdiB/1VOr4CU1yG93Lf2sJD6H2l2ElOdrSGLkIdqq62kTzrX
t2yKiFRmafH8dMivG9XXkz23abE9WUXECbkD893Q/6KbOnqdLfPjroFdgq9/wUth3dYDKWw7jDsf
R4SHOUQTbDtdKMJxbc1tvDOAEgEhGsVt1PkvpzMKGJHzr7viTxHR4Aqp1KqQ4yK3hnjXc0QoGI3i
eOOTdaIUETJGB97ce26DRMBTDlBpaXsGbFrarJQzvIf0JW7um91h3liOeLoL256RL3B5IsodT+Ov
oGPtx27TDL+rjbewyMfORxFxMZCA7EAVXipVF9+t6HI0Q5HnaYeu3uH8YUwSINj8WeclZDqc7V0z
O/XoCkRovRmpjRhlEeySkZsCQCF3vyNQkUUIhF7Mlr2RHeyQYxGhUXPhbdEARXDH7+yIEmXXnRCR
I7mAbtkdVcSZbRf41xnl1K5cKnIxm83y/qTIpZc/kNvaebnQvE/AA+yEYlr7CjtI5W2byzZI24de
d8nCdNfcEnAcuaQy1w52owZftkn4fguzThcdzQKKMv+j9yEjKZtBxlxnmtsTS1kM5MuoiNyOn0JP
xf3X7Cb28U07q6aIcCVuwLJ2ZysCh3xTIJG2NVkBO/NnPq+3zrwf0D67G2Shpr//Mr9wMpXXsTav
xyyjFhTaVm02h3Yz0fbKGJBkbFuoqgM0qyTQPSJEC2+ft9yjs18Up72PBRg3/MWdbpzR4ookWsuY
ZMHoIPG6jMgPDHx29KDYN/B5/jatbf424Oj5T0+eY5EE4jp2daT4C77ljlYYf8G33NGH46/3lrva
fvzJ3vKVg/t06h8Cgol/+y8AAAD//w==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16</xdr:col>
      <xdr:colOff>975360</xdr:colOff>
      <xdr:row>3</xdr:row>
      <xdr:rowOff>205740</xdr:rowOff>
    </xdr:from>
    <xdr:to>
      <xdr:col>17</xdr:col>
      <xdr:colOff>746760</xdr:colOff>
      <xdr:row>10</xdr:row>
      <xdr:rowOff>7620</xdr:rowOff>
    </xdr:to>
    <xdr:pic>
      <xdr:nvPicPr>
        <xdr:cNvPr id="2" name="Picture 1" descr="2024 ICC Men's T20 World Cup Logo PNG Vector (EPS) Free Download">
          <a:extLst>
            <a:ext uri="{FF2B5EF4-FFF2-40B4-BE49-F238E27FC236}">
              <a16:creationId xmlns:a16="http://schemas.microsoft.com/office/drawing/2014/main" id="{C19F81D9-56BA-4FEE-9A8D-228EACABF99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93980" y="891540"/>
          <a:ext cx="1402080" cy="1402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15240</xdr:colOff>
      <xdr:row>12</xdr:row>
      <xdr:rowOff>220980</xdr:rowOff>
    </xdr:from>
    <xdr:to>
      <xdr:col>16</xdr:col>
      <xdr:colOff>15240</xdr:colOff>
      <xdr:row>23</xdr:row>
      <xdr:rowOff>71755</xdr:rowOff>
    </xdr:to>
    <mc:AlternateContent xmlns:mc="http://schemas.openxmlformats.org/markup-compatibility/2006" xmlns:a14="http://schemas.microsoft.com/office/drawing/2010/main">
      <mc:Choice Requires="a14">
        <xdr:graphicFrame macro="">
          <xdr:nvGraphicFramePr>
            <xdr:cNvPr id="3" name="Team 2">
              <a:extLst>
                <a:ext uri="{FF2B5EF4-FFF2-40B4-BE49-F238E27FC236}">
                  <a16:creationId xmlns:a16="http://schemas.microsoft.com/office/drawing/2014/main" id="{0BA711C6-8DC6-43BB-BDD3-F1A6C612BFA4}"/>
                </a:ext>
              </a:extLst>
            </xdr:cNvPr>
            <xdr:cNvGraphicFramePr/>
          </xdr:nvGraphicFramePr>
          <xdr:xfrm>
            <a:off x="0" y="0"/>
            <a:ext cx="0" cy="0"/>
          </xdr:xfrm>
          <a:graphic>
            <a:graphicData uri="http://schemas.microsoft.com/office/drawing/2010/slicer">
              <sle:slicer xmlns:sle="http://schemas.microsoft.com/office/drawing/2010/slicer" name="Team 2"/>
            </a:graphicData>
          </a:graphic>
        </xdr:graphicFrame>
      </mc:Choice>
      <mc:Fallback xmlns="">
        <xdr:sp macro="" textlink="">
          <xdr:nvSpPr>
            <xdr:cNvPr id="0" name=""/>
            <xdr:cNvSpPr>
              <a:spLocks noTextEdit="1"/>
            </xdr:cNvSpPr>
          </xdr:nvSpPr>
          <xdr:spPr>
            <a:xfrm>
              <a:off x="10005060" y="2964180"/>
              <a:ext cx="1828800" cy="2365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0</xdr:colOff>
      <xdr:row>4</xdr:row>
      <xdr:rowOff>0</xdr:rowOff>
    </xdr:from>
    <xdr:to>
      <xdr:col>29</xdr:col>
      <xdr:colOff>548640</xdr:colOff>
      <xdr:row>19</xdr:row>
      <xdr:rowOff>106680</xdr:rowOff>
    </xdr:to>
    <xdr:graphicFrame macro="">
      <xdr:nvGraphicFramePr>
        <xdr:cNvPr id="4" name="Chart 3">
          <a:extLst>
            <a:ext uri="{FF2B5EF4-FFF2-40B4-BE49-F238E27FC236}">
              <a16:creationId xmlns:a16="http://schemas.microsoft.com/office/drawing/2014/main" id="{8CBE8C34-4CDD-4D96-9A63-7E4D8BDA81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19050</xdr:colOff>
      <xdr:row>21</xdr:row>
      <xdr:rowOff>102870</xdr:rowOff>
    </xdr:from>
    <xdr:to>
      <xdr:col>29</xdr:col>
      <xdr:colOff>567690</xdr:colOff>
      <xdr:row>37</xdr:row>
      <xdr:rowOff>41910</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45D56EF8-6B90-AC4D-B462-67580763D04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8657570" y="4903470"/>
              <a:ext cx="4206240" cy="35966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1135380</xdr:colOff>
      <xdr:row>2</xdr:row>
      <xdr:rowOff>0</xdr:rowOff>
    </xdr:from>
    <xdr:to>
      <xdr:col>15</xdr:col>
      <xdr:colOff>83820</xdr:colOff>
      <xdr:row>7</xdr:row>
      <xdr:rowOff>213360</xdr:rowOff>
    </xdr:to>
    <xdr:pic>
      <xdr:nvPicPr>
        <xdr:cNvPr id="2" name="Picture 1" descr="2024 ICC Men's T20 World Cup Logo PNG Vector (EPS) Free Download">
          <a:extLst>
            <a:ext uri="{FF2B5EF4-FFF2-40B4-BE49-F238E27FC236}">
              <a16:creationId xmlns:a16="http://schemas.microsoft.com/office/drawing/2014/main" id="{D6091748-34D2-41F7-ACB1-29875FDD9B2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61520" y="358140"/>
          <a:ext cx="1402080" cy="1356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30480</xdr:colOff>
      <xdr:row>11</xdr:row>
      <xdr:rowOff>53340</xdr:rowOff>
    </xdr:from>
    <xdr:to>
      <xdr:col>12</xdr:col>
      <xdr:colOff>624840</xdr:colOff>
      <xdr:row>22</xdr:row>
      <xdr:rowOff>38100</xdr:rowOff>
    </xdr:to>
    <mc:AlternateContent xmlns:mc="http://schemas.openxmlformats.org/markup-compatibility/2006" xmlns:a14="http://schemas.microsoft.com/office/drawing/2010/main">
      <mc:Choice Requires="a14">
        <xdr:graphicFrame macro="">
          <xdr:nvGraphicFramePr>
            <xdr:cNvPr id="3" name="Team 3">
              <a:extLst>
                <a:ext uri="{FF2B5EF4-FFF2-40B4-BE49-F238E27FC236}">
                  <a16:creationId xmlns:a16="http://schemas.microsoft.com/office/drawing/2014/main" id="{9953CC41-CD6B-457B-B517-02CA3B629525}"/>
                </a:ext>
              </a:extLst>
            </xdr:cNvPr>
            <xdr:cNvGraphicFramePr/>
          </xdr:nvGraphicFramePr>
          <xdr:xfrm>
            <a:off x="0" y="0"/>
            <a:ext cx="0" cy="0"/>
          </xdr:xfrm>
          <a:graphic>
            <a:graphicData uri="http://schemas.microsoft.com/office/drawing/2010/slicer">
              <sle:slicer xmlns:sle="http://schemas.microsoft.com/office/drawing/2010/slicer" name="Team 3"/>
            </a:graphicData>
          </a:graphic>
        </xdr:graphicFrame>
      </mc:Choice>
      <mc:Fallback xmlns="">
        <xdr:sp macro="" textlink="">
          <xdr:nvSpPr>
            <xdr:cNvPr id="0" name=""/>
            <xdr:cNvSpPr>
              <a:spLocks noTextEdit="1"/>
            </xdr:cNvSpPr>
          </xdr:nvSpPr>
          <xdr:spPr>
            <a:xfrm>
              <a:off x="9265920" y="2026920"/>
              <a:ext cx="1569720" cy="2499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0</xdr:colOff>
      <xdr:row>4</xdr:row>
      <xdr:rowOff>0</xdr:rowOff>
    </xdr:from>
    <xdr:to>
      <xdr:col>26</xdr:col>
      <xdr:colOff>548640</xdr:colOff>
      <xdr:row>19</xdr:row>
      <xdr:rowOff>60960</xdr:rowOff>
    </xdr:to>
    <xdr:graphicFrame macro="">
      <xdr:nvGraphicFramePr>
        <xdr:cNvPr id="4" name="Chart 3">
          <a:extLst>
            <a:ext uri="{FF2B5EF4-FFF2-40B4-BE49-F238E27FC236}">
              <a16:creationId xmlns:a16="http://schemas.microsoft.com/office/drawing/2014/main" id="{FDC5456C-3D0F-48C7-B725-56DBFE1279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655320</xdr:colOff>
      <xdr:row>21</xdr:row>
      <xdr:rowOff>38100</xdr:rowOff>
    </xdr:from>
    <xdr:to>
      <xdr:col>26</xdr:col>
      <xdr:colOff>533400</xdr:colOff>
      <xdr:row>36</xdr:row>
      <xdr:rowOff>152400</xdr:rowOff>
    </xdr:to>
    <xdr:graphicFrame macro="">
      <xdr:nvGraphicFramePr>
        <xdr:cNvPr id="5" name="Chart 4">
          <a:extLst>
            <a:ext uri="{FF2B5EF4-FFF2-40B4-BE49-F238E27FC236}">
              <a16:creationId xmlns:a16="http://schemas.microsoft.com/office/drawing/2014/main" id="{43EA1988-CD54-4D49-8F42-4D0666D8D8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49530</xdr:colOff>
      <xdr:row>2</xdr:row>
      <xdr:rowOff>11430</xdr:rowOff>
    </xdr:from>
    <xdr:to>
      <xdr:col>16</xdr:col>
      <xdr:colOff>598170</xdr:colOff>
      <xdr:row>17</xdr:row>
      <xdr:rowOff>125730</xdr:rowOff>
    </xdr:to>
    <xdr:graphicFrame macro="">
      <xdr:nvGraphicFramePr>
        <xdr:cNvPr id="4" name="Chart 3">
          <a:extLst>
            <a:ext uri="{FF2B5EF4-FFF2-40B4-BE49-F238E27FC236}">
              <a16:creationId xmlns:a16="http://schemas.microsoft.com/office/drawing/2014/main" id="{1BA0B3DA-E276-E03F-8CF5-66991DDBF9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87630</xdr:colOff>
      <xdr:row>19</xdr:row>
      <xdr:rowOff>19050</xdr:rowOff>
    </xdr:from>
    <xdr:to>
      <xdr:col>16</xdr:col>
      <xdr:colOff>636270</xdr:colOff>
      <xdr:row>34</xdr:row>
      <xdr:rowOff>133350</xdr:rowOff>
    </xdr:to>
    <xdr:graphicFrame macro="">
      <xdr:nvGraphicFramePr>
        <xdr:cNvPr id="5" name="Chart 4">
          <a:extLst>
            <a:ext uri="{FF2B5EF4-FFF2-40B4-BE49-F238E27FC236}">
              <a16:creationId xmlns:a16="http://schemas.microsoft.com/office/drawing/2014/main" id="{EBE9A74A-F7C8-1E47-3B7B-0DD8F1CFC5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20</xdr:col>
      <xdr:colOff>586740</xdr:colOff>
      <xdr:row>2</xdr:row>
      <xdr:rowOff>30480</xdr:rowOff>
    </xdr:from>
    <xdr:to>
      <xdr:col>23</xdr:col>
      <xdr:colOff>586740</xdr:colOff>
      <xdr:row>12</xdr:row>
      <xdr:rowOff>109855</xdr:rowOff>
    </xdr:to>
    <mc:AlternateContent xmlns:mc="http://schemas.openxmlformats.org/markup-compatibility/2006" xmlns:a14="http://schemas.microsoft.com/office/drawing/2010/main">
      <mc:Choice Requires="a14">
        <xdr:graphicFrame macro="">
          <xdr:nvGraphicFramePr>
            <xdr:cNvPr id="5" name="venue 2">
              <a:extLst>
                <a:ext uri="{FF2B5EF4-FFF2-40B4-BE49-F238E27FC236}">
                  <a16:creationId xmlns:a16="http://schemas.microsoft.com/office/drawing/2014/main" id="{12B21C1D-405C-B8C3-595C-C1AA5084B184}"/>
                </a:ext>
              </a:extLst>
            </xdr:cNvPr>
            <xdr:cNvGraphicFramePr/>
          </xdr:nvGraphicFramePr>
          <xdr:xfrm>
            <a:off x="0" y="0"/>
            <a:ext cx="0" cy="0"/>
          </xdr:xfrm>
          <a:graphic>
            <a:graphicData uri="http://schemas.microsoft.com/office/drawing/2010/slicer">
              <sle:slicer xmlns:sle="http://schemas.microsoft.com/office/drawing/2010/slicer" name="venue 2"/>
            </a:graphicData>
          </a:graphic>
        </xdr:graphicFrame>
      </mc:Choice>
      <mc:Fallback xmlns="">
        <xdr:sp macro="" textlink="">
          <xdr:nvSpPr>
            <xdr:cNvPr id="0" name=""/>
            <xdr:cNvSpPr>
              <a:spLocks noTextEdit="1"/>
            </xdr:cNvSpPr>
          </xdr:nvSpPr>
          <xdr:spPr>
            <a:xfrm>
              <a:off x="23530560" y="381000"/>
              <a:ext cx="1828800" cy="2365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365760</xdr:colOff>
      <xdr:row>1</xdr:row>
      <xdr:rowOff>137160</xdr:rowOff>
    </xdr:from>
    <xdr:to>
      <xdr:col>32</xdr:col>
      <xdr:colOff>365760</xdr:colOff>
      <xdr:row>11</xdr:row>
      <xdr:rowOff>216535</xdr:rowOff>
    </xdr:to>
    <mc:AlternateContent xmlns:mc="http://schemas.openxmlformats.org/markup-compatibility/2006" xmlns:a14="http://schemas.microsoft.com/office/drawing/2010/main">
      <mc:Choice Requires="a14">
        <xdr:graphicFrame macro="">
          <xdr:nvGraphicFramePr>
            <xdr:cNvPr id="7" name="venue 3">
              <a:extLst>
                <a:ext uri="{FF2B5EF4-FFF2-40B4-BE49-F238E27FC236}">
                  <a16:creationId xmlns:a16="http://schemas.microsoft.com/office/drawing/2014/main" id="{4EE83231-FF55-1BC4-73D1-0C8A7B346E4A}"/>
                </a:ext>
              </a:extLst>
            </xdr:cNvPr>
            <xdr:cNvGraphicFramePr/>
          </xdr:nvGraphicFramePr>
          <xdr:xfrm>
            <a:off x="0" y="0"/>
            <a:ext cx="0" cy="0"/>
          </xdr:xfrm>
          <a:graphic>
            <a:graphicData uri="http://schemas.microsoft.com/office/drawing/2010/slicer">
              <sle:slicer xmlns:sle="http://schemas.microsoft.com/office/drawing/2010/slicer" name="venue 3"/>
            </a:graphicData>
          </a:graphic>
        </xdr:graphicFrame>
      </mc:Choice>
      <mc:Fallback xmlns="">
        <xdr:sp macro="" textlink="">
          <xdr:nvSpPr>
            <xdr:cNvPr id="0" name=""/>
            <xdr:cNvSpPr>
              <a:spLocks noTextEdit="1"/>
            </xdr:cNvSpPr>
          </xdr:nvSpPr>
          <xdr:spPr>
            <a:xfrm>
              <a:off x="32316420" y="312420"/>
              <a:ext cx="1828800" cy="2365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33</xdr:col>
      <xdr:colOff>80010</xdr:colOff>
      <xdr:row>1</xdr:row>
      <xdr:rowOff>80010</xdr:rowOff>
    </xdr:from>
    <xdr:to>
      <xdr:col>36</xdr:col>
      <xdr:colOff>979170</xdr:colOff>
      <xdr:row>16</xdr:row>
      <xdr:rowOff>87630</xdr:rowOff>
    </xdr:to>
    <xdr:graphicFrame macro="">
      <xdr:nvGraphicFramePr>
        <xdr:cNvPr id="3" name="Chart 2">
          <a:extLst>
            <a:ext uri="{FF2B5EF4-FFF2-40B4-BE49-F238E27FC236}">
              <a16:creationId xmlns:a16="http://schemas.microsoft.com/office/drawing/2014/main" id="{D472DBC5-8C60-C0F2-448B-C18712CF6D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190500</xdr:colOff>
      <xdr:row>0</xdr:row>
      <xdr:rowOff>76200</xdr:rowOff>
    </xdr:from>
    <xdr:to>
      <xdr:col>9</xdr:col>
      <xdr:colOff>190500</xdr:colOff>
      <xdr:row>23</xdr:row>
      <xdr:rowOff>83820</xdr:rowOff>
    </xdr:to>
    <xdr:pic>
      <xdr:nvPicPr>
        <xdr:cNvPr id="2" name="Picture 1" descr="No photo description available.">
          <a:extLst>
            <a:ext uri="{FF2B5EF4-FFF2-40B4-BE49-F238E27FC236}">
              <a16:creationId xmlns:a16="http://schemas.microsoft.com/office/drawing/2014/main" id="{797C376D-98B5-4D75-9297-E453D42B1E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0100" y="76200"/>
          <a:ext cx="4876800" cy="52654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2278380</xdr:colOff>
      <xdr:row>2</xdr:row>
      <xdr:rowOff>45720</xdr:rowOff>
    </xdr:from>
    <xdr:to>
      <xdr:col>11</xdr:col>
      <xdr:colOff>541020</xdr:colOff>
      <xdr:row>9</xdr:row>
      <xdr:rowOff>25818</xdr:rowOff>
    </xdr:to>
    <xdr:pic>
      <xdr:nvPicPr>
        <xdr:cNvPr id="4" name="Picture 3">
          <a:extLst>
            <a:ext uri="{FF2B5EF4-FFF2-40B4-BE49-F238E27FC236}">
              <a16:creationId xmlns:a16="http://schemas.microsoft.com/office/drawing/2014/main" id="{2A67ADBB-722E-45C7-BBC2-6362E25EBA9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374380" y="502920"/>
          <a:ext cx="1722120" cy="15802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11</xdr:row>
      <xdr:rowOff>0</xdr:rowOff>
    </xdr:from>
    <xdr:to>
      <xdr:col>13</xdr:col>
      <xdr:colOff>381000</xdr:colOff>
      <xdr:row>23</xdr:row>
      <xdr:rowOff>45720</xdr:rowOff>
    </xdr:to>
    <mc:AlternateContent xmlns:mc="http://schemas.openxmlformats.org/markup-compatibility/2006" xmlns:a14="http://schemas.microsoft.com/office/drawing/2010/main">
      <mc:Choice Requires="a14">
        <xdr:graphicFrame macro="">
          <xdr:nvGraphicFramePr>
            <xdr:cNvPr id="5" name="venue 4">
              <a:extLst>
                <a:ext uri="{FF2B5EF4-FFF2-40B4-BE49-F238E27FC236}">
                  <a16:creationId xmlns:a16="http://schemas.microsoft.com/office/drawing/2014/main" id="{D299C371-7677-82C4-E1AE-636CCA3CBAB0}"/>
                </a:ext>
              </a:extLst>
            </xdr:cNvPr>
            <xdr:cNvGraphicFramePr/>
          </xdr:nvGraphicFramePr>
          <xdr:xfrm>
            <a:off x="0" y="0"/>
            <a:ext cx="0" cy="0"/>
          </xdr:xfrm>
          <a:graphic>
            <a:graphicData uri="http://schemas.microsoft.com/office/drawing/2010/slicer">
              <sle:slicer xmlns:sle="http://schemas.microsoft.com/office/drawing/2010/slicer" name="venue 4"/>
            </a:graphicData>
          </a:graphic>
        </xdr:graphicFrame>
      </mc:Choice>
      <mc:Fallback xmlns="">
        <xdr:sp macro="" textlink="">
          <xdr:nvSpPr>
            <xdr:cNvPr id="0" name=""/>
            <xdr:cNvSpPr>
              <a:spLocks noTextEdit="1"/>
            </xdr:cNvSpPr>
          </xdr:nvSpPr>
          <xdr:spPr>
            <a:xfrm>
              <a:off x="10675620" y="2514600"/>
              <a:ext cx="1828800" cy="2788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14</xdr:col>
      <xdr:colOff>601980</xdr:colOff>
      <xdr:row>2</xdr:row>
      <xdr:rowOff>152400</xdr:rowOff>
    </xdr:from>
    <xdr:to>
      <xdr:col>22</xdr:col>
      <xdr:colOff>297180</xdr:colOff>
      <xdr:row>14</xdr:row>
      <xdr:rowOff>152400</xdr:rowOff>
    </xdr:to>
    <xdr:graphicFrame macro="">
      <xdr:nvGraphicFramePr>
        <xdr:cNvPr id="2" name="Chart 1">
          <a:extLst>
            <a:ext uri="{FF2B5EF4-FFF2-40B4-BE49-F238E27FC236}">
              <a16:creationId xmlns:a16="http://schemas.microsoft.com/office/drawing/2014/main" id="{965E4E67-3F4F-AE00-3B8C-2FE461DB89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15240</xdr:colOff>
      <xdr:row>15</xdr:row>
      <xdr:rowOff>99060</xdr:rowOff>
    </xdr:from>
    <xdr:to>
      <xdr:col>22</xdr:col>
      <xdr:colOff>320040</xdr:colOff>
      <xdr:row>27</xdr:row>
      <xdr:rowOff>99060</xdr:rowOff>
    </xdr:to>
    <xdr:graphicFrame macro="">
      <xdr:nvGraphicFramePr>
        <xdr:cNvPr id="4" name="Chart 3">
          <a:extLst>
            <a:ext uri="{FF2B5EF4-FFF2-40B4-BE49-F238E27FC236}">
              <a16:creationId xmlns:a16="http://schemas.microsoft.com/office/drawing/2014/main" id="{0049185A-D73C-7B6D-6908-F008FBEDB5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426407</xdr:colOff>
      <xdr:row>4</xdr:row>
      <xdr:rowOff>13569</xdr:rowOff>
    </xdr:from>
    <xdr:to>
      <xdr:col>8</xdr:col>
      <xdr:colOff>378495</xdr:colOff>
      <xdr:row>12</xdr:row>
      <xdr:rowOff>13569</xdr:rowOff>
    </xdr:to>
    <xdr:pic>
      <xdr:nvPicPr>
        <xdr:cNvPr id="3" name="Picture 2" descr="Board of Control for Cricket in India - Wikipedia">
          <a:extLst>
            <a:ext uri="{FF2B5EF4-FFF2-40B4-BE49-F238E27FC236}">
              <a16:creationId xmlns:a16="http://schemas.microsoft.com/office/drawing/2014/main" id="{1D57D390-C904-1998-B2FE-E344BAF6AB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41832" y="1370555"/>
          <a:ext cx="1945814" cy="18371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293716</xdr:colOff>
      <xdr:row>3</xdr:row>
      <xdr:rowOff>113761</xdr:rowOff>
    </xdr:from>
    <xdr:to>
      <xdr:col>21</xdr:col>
      <xdr:colOff>590896</xdr:colOff>
      <xdr:row>12</xdr:row>
      <xdr:rowOff>222750</xdr:rowOff>
    </xdr:to>
    <xdr:pic>
      <xdr:nvPicPr>
        <xdr:cNvPr id="4" name="Picture 3" descr="upload.wikimedia.org/wikipedia/en/thumb/5/59/South...">
          <a:extLst>
            <a:ext uri="{FF2B5EF4-FFF2-40B4-BE49-F238E27FC236}">
              <a16:creationId xmlns:a16="http://schemas.microsoft.com/office/drawing/2014/main" id="{E98B13E6-7577-C2C5-B303-185D17C50F0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563898" y="1237519"/>
          <a:ext cx="2121362" cy="21871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998220</xdr:colOff>
      <xdr:row>25</xdr:row>
      <xdr:rowOff>137160</xdr:rowOff>
    </xdr:from>
    <xdr:to>
      <xdr:col>9</xdr:col>
      <xdr:colOff>861060</xdr:colOff>
      <xdr:row>37</xdr:row>
      <xdr:rowOff>137160</xdr:rowOff>
    </xdr:to>
    <xdr:graphicFrame macro="">
      <xdr:nvGraphicFramePr>
        <xdr:cNvPr id="8" name="Chart 7">
          <a:extLst>
            <a:ext uri="{FF2B5EF4-FFF2-40B4-BE49-F238E27FC236}">
              <a16:creationId xmlns:a16="http://schemas.microsoft.com/office/drawing/2014/main" id="{E0B99FD3-017F-4B75-843A-2059E8D89C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45335</xdr:colOff>
      <xdr:row>25</xdr:row>
      <xdr:rowOff>6543</xdr:rowOff>
    </xdr:from>
    <xdr:to>
      <xdr:col>25</xdr:col>
      <xdr:colOff>358294</xdr:colOff>
      <xdr:row>37</xdr:row>
      <xdr:rowOff>6543</xdr:rowOff>
    </xdr:to>
    <xdr:graphicFrame macro="">
      <xdr:nvGraphicFramePr>
        <xdr:cNvPr id="11" name="Chart 10">
          <a:extLst>
            <a:ext uri="{FF2B5EF4-FFF2-40B4-BE49-F238E27FC236}">
              <a16:creationId xmlns:a16="http://schemas.microsoft.com/office/drawing/2014/main" id="{64F1D6F7-182C-4547-8D32-2E1D726002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95.974486342595" createdVersion="8" refreshedVersion="8" minRefreshableVersion="3" recordCount="15" xr:uid="{2176505D-3B11-4423-84A0-A495B3658C52}">
  <cacheSource type="worksheet">
    <worksheetSource name="Table2"/>
  </cacheSource>
  <cacheFields count="7">
    <cacheField name="Position" numFmtId="0">
      <sharedItems containsSemiMixedTypes="0" containsString="0" containsNumber="1" containsInteger="1" minValue="1" maxValue="15"/>
    </cacheField>
    <cacheField name="Team" numFmtId="0">
      <sharedItems count="7">
        <s v="AFGHANISTAN"/>
        <s v="INDIA"/>
        <s v="AUSTRALIA"/>
        <s v="SOUTH AFRICA"/>
        <s v="WEST INDIES"/>
        <s v="USA"/>
        <s v="ENGLAND"/>
      </sharedItems>
    </cacheField>
    <cacheField name="Player" numFmtId="0">
      <sharedItems count="15">
        <s v="Rahmanullah GURBAZ"/>
        <s v="Rohit SHARMA"/>
        <s v="Travis HEAD"/>
        <s v="Quinton DE KOCK"/>
        <s v="Ibrahim ZADRAN"/>
        <s v="Nicholas POORAN"/>
        <s v="Andries GOUS"/>
        <s v="Jos BUTTLER"/>
        <s v="Suryakumar YADAV"/>
        <s v="Heinrich KLAASEN"/>
        <s v="Phil SALT"/>
        <s v="David WARNER"/>
        <s v="Rishabh PANT"/>
        <s v="Marcus STOINIS"/>
        <s v="David MILLER"/>
      </sharedItems>
    </cacheField>
    <cacheField name="Matches" numFmtId="0">
      <sharedItems containsSemiMixedTypes="0" containsString="0" containsNumber="1" containsInteger="1" minValue="6" maxValue="9"/>
    </cacheField>
    <cacheField name="Innings" numFmtId="0">
      <sharedItems containsSemiMixedTypes="0" containsString="0" containsNumber="1" containsInteger="1" minValue="5" maxValue="9"/>
    </cacheField>
    <cacheField name="Bat Avg" numFmtId="0">
      <sharedItems containsSemiMixedTypes="0" containsString="0" containsNumber="1" minValue="24.42" maxValue="43.8"/>
    </cacheField>
    <cacheField name="Runs" numFmtId="0">
      <sharedItems containsSemiMixedTypes="0" containsString="0" containsNumber="1" containsInteger="1" minValue="169" maxValue="281"/>
    </cacheField>
  </cacheFields>
  <extLst>
    <ext xmlns:x14="http://schemas.microsoft.com/office/spreadsheetml/2009/9/main" uri="{725AE2AE-9491-48be-B2B4-4EB974FC3084}">
      <x14:pivotCacheDefinition pivotCacheId="4313433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96.471560763886" createdVersion="8" refreshedVersion="8" minRefreshableVersion="3" recordCount="15" xr:uid="{55558E27-8A4E-4A85-959A-7E85665E0CC2}">
  <cacheSource type="worksheet">
    <worksheetSource name="Table1"/>
  </cacheSource>
  <cacheFields count="7">
    <cacheField name="Position" numFmtId="0">
      <sharedItems containsSemiMixedTypes="0" containsString="0" containsNumber="1" containsInteger="1" minValue="1" maxValue="15"/>
    </cacheField>
    <cacheField name="Team" numFmtId="0">
      <sharedItems count="6">
        <s v="AFGHANISTAN"/>
        <s v="INDIA"/>
        <s v="SOUTH AFRICA"/>
        <s v="BANGLADESH"/>
        <s v="AUSTRALIA"/>
        <s v="WEST INDIES"/>
      </sharedItems>
    </cacheField>
    <cacheField name="Player" numFmtId="0">
      <sharedItems count="15">
        <s v="Fazalhaq FAROOQI"/>
        <s v="Arshdeep SINGH"/>
        <s v="Jasprit BUMRAH"/>
        <s v="Anrich NORTJE"/>
        <s v="Rashid KHAN"/>
        <s v="Mustafizur REHAM"/>
        <s v="Naveen-ul-Haq"/>
        <s v="Kagiso RABADA"/>
        <s v="Adam ZAMPA"/>
        <s v="Alzarri JOSEPH"/>
        <s v="Tanzim HASAN SAKIB"/>
        <s v="Keshav MAHARAJ"/>
        <s v="Andre RUSSELL"/>
        <s v="Tabraiz SHAMSI"/>
        <s v="Hardik PANDYA"/>
      </sharedItems>
    </cacheField>
    <cacheField name="Matches" numFmtId="0">
      <sharedItems containsSemiMixedTypes="0" containsString="0" containsNumber="1" containsInteger="1" minValue="5" maxValue="9"/>
    </cacheField>
    <cacheField name="Overs" numFmtId="0">
      <sharedItems containsSemiMixedTypes="0" containsString="0" containsNumber="1" minValue="16.5" maxValue="35"/>
    </cacheField>
    <cacheField name="Strike Rate" numFmtId="0">
      <sharedItems containsSemiMixedTypes="0" containsString="0" containsNumber="1" minValue="8.94" maxValue="15.27"/>
    </cacheField>
    <cacheField name="Wickets" numFmtId="0">
      <sharedItems containsSemiMixedTypes="0" containsString="0" containsNumber="1" containsInteger="1" minValue="11" maxValue="17"/>
    </cacheField>
  </cacheFields>
  <extLst>
    <ext xmlns:x14="http://schemas.microsoft.com/office/spreadsheetml/2009/9/main" uri="{725AE2AE-9491-48be-B2B4-4EB974FC3084}">
      <x14:pivotCacheDefinition pivotCacheId="183134040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97.035543865743" createdVersion="8" refreshedVersion="8" minRefreshableVersion="3" recordCount="52" xr:uid="{D3F39E7E-6898-4727-B9D5-8B3C47917FF0}">
  <cacheSource type="worksheet">
    <worksheetSource name="Table59"/>
  </cacheSource>
  <cacheFields count="18">
    <cacheField name="season" numFmtId="0">
      <sharedItems containsSemiMixedTypes="0" containsString="0" containsNumber="1" containsInteger="1" minValue="2024" maxValue="2024"/>
    </cacheField>
    <cacheField name="team1" numFmtId="0">
      <sharedItems count="19">
        <s v="Canada"/>
        <s v="Papua New Guinea"/>
        <s v="Oman"/>
        <s v="Sri Lanka"/>
        <s v="Afghanistan"/>
        <s v="Scotland"/>
        <s v="Nepal"/>
        <s v="Ireland"/>
        <s v="Australia"/>
        <s v="Pakistan"/>
        <s v="Namibia"/>
        <s v="Netherlands"/>
        <s v="West Indies"/>
        <s v="India"/>
        <s v="South Africa"/>
        <s v="United States of America"/>
        <s v="Bangladesh"/>
        <s v="Uganda"/>
        <s v="England"/>
      </sharedItems>
    </cacheField>
    <cacheField name="team2" numFmtId="0">
      <sharedItems count="17">
        <s v="United States of America"/>
        <s v="West Indies"/>
        <s v="Namibia"/>
        <s v="South Africa"/>
        <s v="Uganda"/>
        <s v="England"/>
        <s v="Netherlands"/>
        <s v="India"/>
        <s v="Oman"/>
        <s v="Scotland"/>
        <s v="Ireland"/>
        <s v="New Zealand"/>
        <s v="Bangladesh"/>
        <s v="Pakistan"/>
        <s v="Australia"/>
        <s v="Afghanistan"/>
        <s v="Nepal"/>
      </sharedItems>
    </cacheField>
    <cacheField name="date" numFmtId="14">
      <sharedItems containsSemiMixedTypes="0" containsNonDate="0" containsDate="1" containsString="0" minDate="2024-06-01T00:00:00" maxDate="2024-06-30T00:00:00"/>
    </cacheField>
    <cacheField name="match_number" numFmtId="0">
      <sharedItems containsSemiMixedTypes="0" containsString="0" containsNumber="1" containsInteger="1" minValue="1" maxValue="55"/>
    </cacheField>
    <cacheField name="venue" numFmtId="0">
      <sharedItems count="9">
        <s v="Grand Prairie Stadium"/>
        <s v="Providence Stadium"/>
        <s v="Kensington Oval"/>
        <s v="Nassau County International Cricket Stadium"/>
        <s v="Sir Vivian Richards Stadium"/>
        <s v="Brian Lara Stadium"/>
        <s v="Arnos Vale Ground"/>
        <s v="Daren Sammy National Cricket Stadium"/>
        <s v="Central Broward Regional Park Stadium Turf Ground"/>
      </sharedItems>
    </cacheField>
    <cacheField name="city" numFmtId="0">
      <sharedItems count="9">
        <s v="Dallas"/>
        <s v="Providence"/>
        <s v="Bridgetown"/>
        <s v="New York"/>
        <s v="North Sound"/>
        <s v="Tarouba"/>
        <s v="Kingstown"/>
        <s v="Gros Islet"/>
        <s v="Lauderhill"/>
      </sharedItems>
    </cacheField>
    <cacheField name="toss_winner" numFmtId="0">
      <sharedItems count="18">
        <s v="United States of America"/>
        <s v="West Indies"/>
        <s v="Namibia"/>
        <s v="Sri Lanka"/>
        <s v="Uganda"/>
        <s v="Scotland"/>
        <s v="Netherlands"/>
        <s v="India"/>
        <s v="Oman"/>
        <s v="Ireland"/>
        <s v="New Zealand"/>
        <s v="Bangladesh"/>
        <s v="South Africa"/>
        <s v="England"/>
        <s v="Pakistan"/>
        <s v="Australia"/>
        <s v="Afghanistan"/>
        <s v="Nepal"/>
      </sharedItems>
    </cacheField>
    <cacheField name="toss_decision" numFmtId="0">
      <sharedItems count="2">
        <s v="field"/>
        <s v="bat"/>
      </sharedItems>
    </cacheField>
    <cacheField name="player_of_match" numFmtId="0">
      <sharedItems containsBlank="1"/>
    </cacheField>
    <cacheField name="umpire1" numFmtId="0">
      <sharedItems count="16">
        <s v="RK Illingworth"/>
        <s v="AT Holdstock"/>
        <s v="J Madanagopal"/>
        <s v="CM Brown"/>
        <s v="Ahsan Raza"/>
        <s v="Asif Yaqoob"/>
        <s v="L Rusere"/>
        <s v="AG Wharf"/>
        <s v="A Paleker"/>
        <s v="RA Kettleborough"/>
        <s v="MA Gough"/>
        <s v="CB Gaffaney"/>
        <s v="JS Wilson"/>
        <s v="HDPK Dharmasena"/>
        <s v="Nitin Menon"/>
        <s v="PR Reiffel"/>
      </sharedItems>
    </cacheField>
    <cacheField name="umpire2" numFmtId="0">
      <sharedItems count="17">
        <s v="Sharfuddoula"/>
        <s v="Rashid Riaz"/>
        <s v="JS Wilson"/>
        <s v="RA Kettleborough"/>
        <s v="HDPK Dharmasena"/>
        <s v="Nitin Menon"/>
        <s v="RJ Tucker"/>
        <s v="CB Gaffaney"/>
        <s v="MA Gough"/>
        <s v="SJ Nogajski"/>
        <s v="PR Reiffel"/>
        <s v="CM Brown"/>
        <s v="AG Wharf"/>
        <s v="J Madanagopal"/>
        <s v="L Rusere"/>
        <s v="RK Illingworth"/>
        <s v="A Paleker"/>
      </sharedItems>
    </cacheField>
    <cacheField name="reserve_umpire" numFmtId="0">
      <sharedItems/>
    </cacheField>
    <cacheField name="match_referee" numFmtId="0">
      <sharedItems/>
    </cacheField>
    <cacheField name="winner" numFmtId="0">
      <sharedItems containsBlank="1" count="17">
        <s v="United States of America"/>
        <s v="West Indies"/>
        <m/>
        <s v="South Africa"/>
        <s v="Afghanistan"/>
        <s v="No Result"/>
        <s v="Netherlands"/>
        <s v="India"/>
        <s v="Uganda"/>
        <s v="Australia"/>
        <s v="Scotland"/>
        <s v="Canada"/>
        <s v="Bangladesh"/>
        <s v="Pakistan"/>
        <s v="England"/>
        <s v="New Zealand"/>
        <s v="Sri Lanka"/>
      </sharedItems>
    </cacheField>
    <cacheField name="winner_runs" numFmtId="0">
      <sharedItems containsString="0" containsBlank="1" containsNumber="1" containsInteger="1" minValue="1" maxValue="134"/>
    </cacheField>
    <cacheField name="winner_wickets" numFmtId="0">
      <sharedItems containsString="0" containsBlank="1" containsNumber="1" containsInteger="1" minValue="2" maxValue="10"/>
    </cacheField>
    <cacheField name="match_type" numFmtId="0">
      <sharedItems count="3">
        <s v="Group"/>
        <s v="Semi Final"/>
        <s v="Final"/>
      </sharedItems>
    </cacheField>
  </cacheFields>
  <extLst>
    <ext xmlns:x14="http://schemas.microsoft.com/office/spreadsheetml/2009/9/main" uri="{725AE2AE-9491-48be-B2B4-4EB974FC3084}">
      <x14:pivotCacheDefinition pivotCacheId="18475219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n v="1"/>
    <x v="0"/>
    <x v="0"/>
    <n v="8"/>
    <n v="8"/>
    <n v="35.119999999999997"/>
    <n v="281"/>
  </r>
  <r>
    <n v="2"/>
    <x v="1"/>
    <x v="1"/>
    <n v="8"/>
    <n v="8"/>
    <n v="36.71"/>
    <n v="257"/>
  </r>
  <r>
    <n v="3"/>
    <x v="2"/>
    <x v="2"/>
    <n v="7"/>
    <n v="7"/>
    <n v="42.5"/>
    <n v="255"/>
  </r>
  <r>
    <n v="4"/>
    <x v="3"/>
    <x v="3"/>
    <n v="9"/>
    <n v="9"/>
    <n v="27"/>
    <n v="243"/>
  </r>
  <r>
    <n v="5"/>
    <x v="0"/>
    <x v="4"/>
    <n v="8"/>
    <n v="8"/>
    <n v="28.87"/>
    <n v="231"/>
  </r>
  <r>
    <n v="6"/>
    <x v="4"/>
    <x v="5"/>
    <n v="7"/>
    <n v="7"/>
    <n v="38"/>
    <n v="228"/>
  </r>
  <r>
    <n v="7"/>
    <x v="5"/>
    <x v="6"/>
    <n v="6"/>
    <n v="6"/>
    <n v="43.8"/>
    <n v="219"/>
  </r>
  <r>
    <n v="8"/>
    <x v="6"/>
    <x v="7"/>
    <n v="8"/>
    <n v="7"/>
    <n v="42.8"/>
    <n v="214"/>
  </r>
  <r>
    <n v="9"/>
    <x v="1"/>
    <x v="8"/>
    <n v="8"/>
    <n v="8"/>
    <n v="28.42"/>
    <n v="199"/>
  </r>
  <r>
    <n v="10"/>
    <x v="3"/>
    <x v="9"/>
    <n v="9"/>
    <n v="8"/>
    <n v="31.66"/>
    <n v="190"/>
  </r>
  <r>
    <n v="11"/>
    <x v="6"/>
    <x v="10"/>
    <n v="8"/>
    <n v="7"/>
    <n v="37.6"/>
    <n v="188"/>
  </r>
  <r>
    <n v="12"/>
    <x v="2"/>
    <x v="11"/>
    <n v="7"/>
    <n v="7"/>
    <n v="29.66"/>
    <n v="178"/>
  </r>
  <r>
    <n v="13"/>
    <x v="1"/>
    <x v="12"/>
    <n v="8"/>
    <n v="8"/>
    <n v="24.42"/>
    <n v="171"/>
  </r>
  <r>
    <n v="14"/>
    <x v="2"/>
    <x v="13"/>
    <n v="7"/>
    <n v="5"/>
    <n v="42.25"/>
    <n v="169"/>
  </r>
  <r>
    <n v="15"/>
    <x v="3"/>
    <x v="14"/>
    <n v="9"/>
    <n v="8"/>
    <n v="28.16"/>
    <n v="16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n v="1"/>
    <x v="0"/>
    <x v="0"/>
    <n v="8"/>
    <n v="25.2"/>
    <n v="8.94"/>
    <n v="17"/>
  </r>
  <r>
    <n v="2"/>
    <x v="1"/>
    <x v="1"/>
    <n v="8"/>
    <n v="30"/>
    <n v="10.58"/>
    <n v="17"/>
  </r>
  <r>
    <n v="3"/>
    <x v="1"/>
    <x v="2"/>
    <n v="8"/>
    <n v="29.4"/>
    <n v="11.86"/>
    <n v="15"/>
  </r>
  <r>
    <n v="4"/>
    <x v="2"/>
    <x v="3"/>
    <n v="9"/>
    <n v="35"/>
    <n v="14"/>
    <n v="15"/>
  </r>
  <r>
    <n v="5"/>
    <x v="0"/>
    <x v="4"/>
    <n v="8"/>
    <n v="29"/>
    <n v="12.42"/>
    <n v="14"/>
  </r>
  <r>
    <n v="6"/>
    <x v="3"/>
    <x v="5"/>
    <n v="7"/>
    <n v="22"/>
    <n v="11.33"/>
    <n v="14"/>
  </r>
  <r>
    <n v="7"/>
    <x v="0"/>
    <x v="6"/>
    <n v="8"/>
    <n v="26.4"/>
    <n v="12.3"/>
    <n v="13"/>
  </r>
  <r>
    <n v="8"/>
    <x v="2"/>
    <x v="7"/>
    <n v="9"/>
    <n v="31"/>
    <n v="14.3"/>
    <n v="13"/>
  </r>
  <r>
    <n v="9"/>
    <x v="4"/>
    <x v="8"/>
    <n v="7"/>
    <n v="28"/>
    <n v="12.92"/>
    <n v="13"/>
  </r>
  <r>
    <n v="10"/>
    <x v="5"/>
    <x v="9"/>
    <n v="7"/>
    <n v="24.3"/>
    <n v="11.3"/>
    <n v="13"/>
  </r>
  <r>
    <n v="11"/>
    <x v="3"/>
    <x v="10"/>
    <n v="7"/>
    <n v="24"/>
    <n v="13.09"/>
    <n v="11"/>
  </r>
  <r>
    <n v="12"/>
    <x v="2"/>
    <x v="11"/>
    <n v="8"/>
    <n v="28"/>
    <n v="15.27"/>
    <n v="11"/>
  </r>
  <r>
    <n v="13"/>
    <x v="5"/>
    <x v="12"/>
    <n v="7"/>
    <n v="20.100000000000001"/>
    <n v="11"/>
    <n v="11"/>
  </r>
  <r>
    <n v="14"/>
    <x v="2"/>
    <x v="13"/>
    <n v="5"/>
    <n v="16.5"/>
    <n v="9.18"/>
    <n v="11"/>
  </r>
  <r>
    <n v="15"/>
    <x v="1"/>
    <x v="14"/>
    <n v="7"/>
    <n v="25"/>
    <n v="13.63"/>
    <n v="1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n v="2024"/>
    <x v="0"/>
    <x v="0"/>
    <d v="2024-06-01T00:00:00"/>
    <n v="1"/>
    <x v="0"/>
    <x v="0"/>
    <x v="0"/>
    <x v="0"/>
    <s v="Aaron Jones"/>
    <x v="0"/>
    <x v="0"/>
    <s v="L Rusere"/>
    <s v="RB Richardson"/>
    <x v="0"/>
    <m/>
    <n v="7"/>
    <x v="0"/>
  </r>
  <r>
    <n v="2024"/>
    <x v="1"/>
    <x v="1"/>
    <d v="2024-06-02T00:00:00"/>
    <n v="2"/>
    <x v="1"/>
    <x v="1"/>
    <x v="1"/>
    <x v="0"/>
    <s v="RL Chase"/>
    <x v="1"/>
    <x v="1"/>
    <s v="HDPK Dharmasena"/>
    <s v="AJ Pycroft"/>
    <x v="1"/>
    <m/>
    <n v="5"/>
    <x v="0"/>
  </r>
  <r>
    <n v="2024"/>
    <x v="2"/>
    <x v="2"/>
    <d v="2024-06-02T00:00:00"/>
    <n v="3"/>
    <x v="2"/>
    <x v="2"/>
    <x v="2"/>
    <x v="0"/>
    <s v="D Wiese"/>
    <x v="2"/>
    <x v="2"/>
    <s v="Asif Yaqoob"/>
    <s v="RS Madugalle"/>
    <x v="2"/>
    <m/>
    <m/>
    <x v="0"/>
  </r>
  <r>
    <n v="2024"/>
    <x v="3"/>
    <x v="3"/>
    <d v="2024-06-03T00:00:00"/>
    <n v="4"/>
    <x v="3"/>
    <x v="3"/>
    <x v="3"/>
    <x v="1"/>
    <s v="A Nortje"/>
    <x v="3"/>
    <x v="3"/>
    <s v="AG Wharf"/>
    <s v="JJ Crowe"/>
    <x v="3"/>
    <m/>
    <n v="6"/>
    <x v="0"/>
  </r>
  <r>
    <n v="2024"/>
    <x v="4"/>
    <x v="4"/>
    <d v="2024-06-03T00:00:00"/>
    <n v="5"/>
    <x v="1"/>
    <x v="1"/>
    <x v="4"/>
    <x v="0"/>
    <s v="Fazalhaq Farooqi"/>
    <x v="4"/>
    <x v="4"/>
    <s v="Rashid Riaz"/>
    <s v="AJ Pycroft"/>
    <x v="4"/>
    <n v="125"/>
    <m/>
    <x v="0"/>
  </r>
  <r>
    <n v="2024"/>
    <x v="5"/>
    <x v="5"/>
    <d v="2024-06-04T00:00:00"/>
    <n v="6"/>
    <x v="2"/>
    <x v="2"/>
    <x v="5"/>
    <x v="1"/>
    <m/>
    <x v="5"/>
    <x v="5"/>
    <s v="J Madanagopal"/>
    <s v="RS Madugalle"/>
    <x v="5"/>
    <m/>
    <m/>
    <x v="0"/>
  </r>
  <r>
    <n v="2024"/>
    <x v="6"/>
    <x v="6"/>
    <d v="2024-06-04T00:00:00"/>
    <n v="7"/>
    <x v="0"/>
    <x v="0"/>
    <x v="6"/>
    <x v="0"/>
    <s v="TJG Pringle"/>
    <x v="6"/>
    <x v="6"/>
    <s v="RK Illingworth"/>
    <s v="RB Richardson"/>
    <x v="6"/>
    <m/>
    <n v="6"/>
    <x v="0"/>
  </r>
  <r>
    <n v="2024"/>
    <x v="7"/>
    <x v="7"/>
    <d v="2024-06-05T00:00:00"/>
    <n v="8"/>
    <x v="3"/>
    <x v="3"/>
    <x v="7"/>
    <x v="0"/>
    <s v="JJ Bumrah"/>
    <x v="7"/>
    <x v="7"/>
    <s v="CM Brown"/>
    <s v="DC Boon"/>
    <x v="7"/>
    <m/>
    <n v="8"/>
    <x v="0"/>
  </r>
  <r>
    <n v="2024"/>
    <x v="1"/>
    <x v="4"/>
    <d v="2024-06-05T00:00:00"/>
    <n v="9"/>
    <x v="1"/>
    <x v="1"/>
    <x v="4"/>
    <x v="0"/>
    <s v="Riazat Ali Shah"/>
    <x v="1"/>
    <x v="1"/>
    <s v="HDPK Dharmasena"/>
    <s v="J Srinath"/>
    <x v="8"/>
    <m/>
    <n v="3"/>
    <x v="0"/>
  </r>
  <r>
    <n v="2024"/>
    <x v="8"/>
    <x v="8"/>
    <d v="2024-06-05T00:00:00"/>
    <n v="10"/>
    <x v="2"/>
    <x v="2"/>
    <x v="8"/>
    <x v="0"/>
    <s v="MP Stoinis"/>
    <x v="5"/>
    <x v="2"/>
    <s v="Nitin Menon"/>
    <s v="RS Madugalle"/>
    <x v="9"/>
    <n v="39"/>
    <m/>
    <x v="0"/>
  </r>
  <r>
    <n v="2024"/>
    <x v="9"/>
    <x v="0"/>
    <d v="2024-06-06T00:00:00"/>
    <n v="11"/>
    <x v="0"/>
    <x v="0"/>
    <x v="0"/>
    <x v="0"/>
    <s v="MD Patel"/>
    <x v="8"/>
    <x v="8"/>
    <s v="RJ Tucker"/>
    <s v="JJ Crowe"/>
    <x v="2"/>
    <m/>
    <m/>
    <x v="0"/>
  </r>
  <r>
    <n v="2024"/>
    <x v="10"/>
    <x v="9"/>
    <d v="2024-06-06T00:00:00"/>
    <n v="12"/>
    <x v="2"/>
    <x v="2"/>
    <x v="2"/>
    <x v="1"/>
    <s v="MA Leask"/>
    <x v="2"/>
    <x v="5"/>
    <s v="JS Wilson"/>
    <s v="AJ Pycroft"/>
    <x v="10"/>
    <m/>
    <n v="5"/>
    <x v="0"/>
  </r>
  <r>
    <n v="2024"/>
    <x v="0"/>
    <x v="10"/>
    <d v="2024-06-07T00:00:00"/>
    <n v="13"/>
    <x v="3"/>
    <x v="3"/>
    <x v="9"/>
    <x v="0"/>
    <s v="NR Kirton"/>
    <x v="9"/>
    <x v="9"/>
    <s v="CB Gaffaney"/>
    <s v="RB Richardson"/>
    <x v="11"/>
    <n v="12"/>
    <m/>
    <x v="0"/>
  </r>
  <r>
    <n v="2024"/>
    <x v="4"/>
    <x v="11"/>
    <d v="2024-06-07T00:00:00"/>
    <n v="14"/>
    <x v="1"/>
    <x v="1"/>
    <x v="10"/>
    <x v="0"/>
    <s v="Rahmanullah Gurbaz"/>
    <x v="4"/>
    <x v="4"/>
    <s v="AT Holdstock"/>
    <s v="J Srinath"/>
    <x v="4"/>
    <n v="84"/>
    <m/>
    <x v="0"/>
  </r>
  <r>
    <n v="2024"/>
    <x v="3"/>
    <x v="12"/>
    <d v="2024-06-07T00:00:00"/>
    <n v="15"/>
    <x v="0"/>
    <x v="0"/>
    <x v="11"/>
    <x v="0"/>
    <s v="Rishad Hossain"/>
    <x v="10"/>
    <x v="10"/>
    <s v="RJ Tucker"/>
    <s v="JJ Crowe"/>
    <x v="12"/>
    <m/>
    <n v="2"/>
    <x v="0"/>
  </r>
  <r>
    <n v="2024"/>
    <x v="11"/>
    <x v="3"/>
    <d v="2024-06-08T00:00:00"/>
    <n v="16"/>
    <x v="3"/>
    <x v="3"/>
    <x v="12"/>
    <x v="0"/>
    <s v="DA Miller"/>
    <x v="11"/>
    <x v="0"/>
    <s v="SJ Nogajski"/>
    <s v="DC Boon"/>
    <x v="3"/>
    <m/>
    <n v="4"/>
    <x v="0"/>
  </r>
  <r>
    <n v="2024"/>
    <x v="8"/>
    <x v="5"/>
    <d v="2024-06-08T00:00:00"/>
    <n v="17"/>
    <x v="2"/>
    <x v="2"/>
    <x v="13"/>
    <x v="0"/>
    <s v="A Zampa"/>
    <x v="12"/>
    <x v="5"/>
    <s v="J Madanagopal"/>
    <s v="AJ Pycroft"/>
    <x v="9"/>
    <n v="36"/>
    <m/>
    <x v="0"/>
  </r>
  <r>
    <n v="2024"/>
    <x v="12"/>
    <x v="4"/>
    <d v="2024-06-08T00:00:00"/>
    <n v="18"/>
    <x v="1"/>
    <x v="1"/>
    <x v="1"/>
    <x v="1"/>
    <s v="AJ Hosein"/>
    <x v="13"/>
    <x v="1"/>
    <s v="Ahsan Raza"/>
    <s v="J Srinath"/>
    <x v="1"/>
    <n v="134"/>
    <m/>
    <x v="0"/>
  </r>
  <r>
    <n v="2024"/>
    <x v="13"/>
    <x v="13"/>
    <d v="2024-06-09T00:00:00"/>
    <n v="19"/>
    <x v="3"/>
    <x v="3"/>
    <x v="14"/>
    <x v="0"/>
    <s v="JJ Bumrah"/>
    <x v="0"/>
    <x v="6"/>
    <s v="Sharfuddoula"/>
    <s v="DC Boon"/>
    <x v="7"/>
    <n v="6"/>
    <m/>
    <x v="0"/>
  </r>
  <r>
    <n v="2024"/>
    <x v="2"/>
    <x v="9"/>
    <d v="2024-06-09T00:00:00"/>
    <n v="20"/>
    <x v="4"/>
    <x v="4"/>
    <x v="8"/>
    <x v="1"/>
    <s v="BJ McMullen"/>
    <x v="8"/>
    <x v="11"/>
    <s v="AG Wharf"/>
    <s v="RB Richardson"/>
    <x v="10"/>
    <m/>
    <n v="7"/>
    <x v="0"/>
  </r>
  <r>
    <n v="2024"/>
    <x v="14"/>
    <x v="12"/>
    <d v="2024-06-10T00:00:00"/>
    <n v="21"/>
    <x v="3"/>
    <x v="3"/>
    <x v="12"/>
    <x v="1"/>
    <s v="H Klaasen"/>
    <x v="0"/>
    <x v="9"/>
    <s v="PR Reiffel"/>
    <s v="RS Madugalle"/>
    <x v="3"/>
    <n v="4"/>
    <m/>
    <x v="0"/>
  </r>
  <r>
    <n v="2024"/>
    <x v="0"/>
    <x v="13"/>
    <d v="2024-06-11T00:00:00"/>
    <n v="22"/>
    <x v="3"/>
    <x v="3"/>
    <x v="14"/>
    <x v="0"/>
    <s v="Mohammad Amir"/>
    <x v="1"/>
    <x v="4"/>
    <s v="PR Reiffel"/>
    <s v="RS Madugalle"/>
    <x v="13"/>
    <m/>
    <n v="7"/>
    <x v="0"/>
  </r>
  <r>
    <n v="2024"/>
    <x v="10"/>
    <x v="14"/>
    <d v="2024-06-11T00:00:00"/>
    <n v="24"/>
    <x v="4"/>
    <x v="4"/>
    <x v="15"/>
    <x v="0"/>
    <s v="A Zampa"/>
    <x v="14"/>
    <x v="1"/>
    <s v="A Paleker"/>
    <s v="J Srinath"/>
    <x v="9"/>
    <m/>
    <n v="9"/>
    <x v="0"/>
  </r>
  <r>
    <n v="2024"/>
    <x v="15"/>
    <x v="7"/>
    <d v="2024-06-12T00:00:00"/>
    <n v="25"/>
    <x v="3"/>
    <x v="3"/>
    <x v="7"/>
    <x v="0"/>
    <s v="Arshdeep Singh"/>
    <x v="15"/>
    <x v="9"/>
    <s v="AT Holdstock"/>
    <s v="RS Madugalle"/>
    <x v="7"/>
    <m/>
    <n v="7"/>
    <x v="0"/>
  </r>
  <r>
    <n v="2024"/>
    <x v="12"/>
    <x v="11"/>
    <d v="2024-06-12T00:00:00"/>
    <n v="26"/>
    <x v="5"/>
    <x v="5"/>
    <x v="10"/>
    <x v="0"/>
    <s v="SE Rutherford"/>
    <x v="4"/>
    <x v="12"/>
    <s v="MA Gough"/>
    <s v="DC Boon"/>
    <x v="1"/>
    <n v="13"/>
    <m/>
    <x v="0"/>
  </r>
  <r>
    <n v="2024"/>
    <x v="16"/>
    <x v="6"/>
    <d v="2024-06-13T00:00:00"/>
    <n v="27"/>
    <x v="6"/>
    <x v="6"/>
    <x v="6"/>
    <x v="0"/>
    <s v="Shakib Al Hasan"/>
    <x v="3"/>
    <x v="13"/>
    <s v="JS Wilson"/>
    <s v="RB Richardson"/>
    <x v="12"/>
    <n v="25"/>
    <m/>
    <x v="0"/>
  </r>
  <r>
    <n v="2024"/>
    <x v="2"/>
    <x v="5"/>
    <d v="2024-06-13T00:00:00"/>
    <n v="28"/>
    <x v="4"/>
    <x v="4"/>
    <x v="13"/>
    <x v="0"/>
    <s v="AU Rashid"/>
    <x v="5"/>
    <x v="14"/>
    <s v="Rashid Riaz"/>
    <s v="AJ Pycroft"/>
    <x v="14"/>
    <m/>
    <n v="8"/>
    <x v="0"/>
  </r>
  <r>
    <n v="2024"/>
    <x v="1"/>
    <x v="15"/>
    <d v="2024-06-13T00:00:00"/>
    <n v="29"/>
    <x v="5"/>
    <x v="5"/>
    <x v="16"/>
    <x v="0"/>
    <s v="Fazalhaq Farooqi"/>
    <x v="7"/>
    <x v="8"/>
    <s v="Ahsan Raza"/>
    <s v="DC Boon"/>
    <x v="4"/>
    <m/>
    <n v="7"/>
    <x v="0"/>
  </r>
  <r>
    <n v="2024"/>
    <x v="14"/>
    <x v="16"/>
    <d v="2024-06-14T00:00:00"/>
    <n v="31"/>
    <x v="6"/>
    <x v="6"/>
    <x v="17"/>
    <x v="0"/>
    <s v="T Shamsi"/>
    <x v="2"/>
    <x v="2"/>
    <s v="SJ Nogajski"/>
    <s v="RB Richardson"/>
    <x v="3"/>
    <n v="1"/>
    <m/>
    <x v="0"/>
  </r>
  <r>
    <n v="2024"/>
    <x v="17"/>
    <x v="11"/>
    <d v="2024-06-14T00:00:00"/>
    <n v="32"/>
    <x v="5"/>
    <x v="5"/>
    <x v="10"/>
    <x v="0"/>
    <s v="TG Southee"/>
    <x v="15"/>
    <x v="15"/>
    <s v="Ahsan Raza"/>
    <s v="DC Boon"/>
    <x v="15"/>
    <m/>
    <n v="9"/>
    <x v="0"/>
  </r>
  <r>
    <n v="2024"/>
    <x v="18"/>
    <x v="2"/>
    <d v="2024-06-15T00:00:00"/>
    <n v="34"/>
    <x v="4"/>
    <x v="4"/>
    <x v="2"/>
    <x v="0"/>
    <s v="HC Brook"/>
    <x v="1"/>
    <x v="14"/>
    <s v="Nitin Menon"/>
    <s v="RS Madugalle"/>
    <x v="14"/>
    <n v="41"/>
    <m/>
    <x v="0"/>
  </r>
  <r>
    <n v="2024"/>
    <x v="5"/>
    <x v="14"/>
    <d v="2024-06-15T00:00:00"/>
    <n v="35"/>
    <x v="7"/>
    <x v="7"/>
    <x v="15"/>
    <x v="0"/>
    <s v="MP Stoinis"/>
    <x v="5"/>
    <x v="8"/>
    <s v="A Paleker"/>
    <s v="JJ Crowe"/>
    <x v="9"/>
    <m/>
    <n v="5"/>
    <x v="0"/>
  </r>
  <r>
    <n v="2024"/>
    <x v="7"/>
    <x v="13"/>
    <d v="2024-06-16T00:00:00"/>
    <n v="36"/>
    <x v="8"/>
    <x v="8"/>
    <x v="14"/>
    <x v="0"/>
    <s v="Shaheen Shah Afridi"/>
    <x v="11"/>
    <x v="6"/>
    <s v="RA Kettleborough"/>
    <s v="J Srinath"/>
    <x v="13"/>
    <m/>
    <n v="3"/>
    <x v="0"/>
  </r>
  <r>
    <n v="2024"/>
    <x v="16"/>
    <x v="16"/>
    <d v="2024-06-16T00:00:00"/>
    <n v="37"/>
    <x v="6"/>
    <x v="6"/>
    <x v="17"/>
    <x v="0"/>
    <s v="Tanzim Hasan Sakib"/>
    <x v="4"/>
    <x v="9"/>
    <s v="HDPK Dharmasena"/>
    <s v="RB Richardson"/>
    <x v="12"/>
    <n v="21"/>
    <m/>
    <x v="0"/>
  </r>
  <r>
    <n v="2024"/>
    <x v="3"/>
    <x v="6"/>
    <d v="2024-06-16T00:00:00"/>
    <n v="38"/>
    <x v="7"/>
    <x v="7"/>
    <x v="6"/>
    <x v="0"/>
    <s v="KIC Asalanka"/>
    <x v="7"/>
    <x v="16"/>
    <s v="Asif Yaqoob"/>
    <s v="JJ Crowe"/>
    <x v="16"/>
    <n v="83"/>
    <m/>
    <x v="0"/>
  </r>
  <r>
    <n v="2024"/>
    <x v="1"/>
    <x v="11"/>
    <d v="2024-06-17T00:00:00"/>
    <n v="39"/>
    <x v="5"/>
    <x v="5"/>
    <x v="10"/>
    <x v="0"/>
    <s v="LH Ferguson"/>
    <x v="6"/>
    <x v="10"/>
    <s v="RK Illingworth"/>
    <s v="DC Boon"/>
    <x v="15"/>
    <m/>
    <n v="7"/>
    <x v="0"/>
  </r>
  <r>
    <n v="2024"/>
    <x v="12"/>
    <x v="15"/>
    <d v="2024-06-17T00:00:00"/>
    <n v="40"/>
    <x v="7"/>
    <x v="7"/>
    <x v="16"/>
    <x v="0"/>
    <s v="N Pooran"/>
    <x v="8"/>
    <x v="11"/>
    <s v="MA Gough"/>
    <s v="JJ Crowe"/>
    <x v="1"/>
    <n v="104"/>
    <m/>
    <x v="0"/>
  </r>
  <r>
    <n v="2024"/>
    <x v="14"/>
    <x v="0"/>
    <d v="2024-06-19T00:00:00"/>
    <n v="41"/>
    <x v="4"/>
    <x v="4"/>
    <x v="0"/>
    <x v="0"/>
    <s v="Q de Kock"/>
    <x v="11"/>
    <x v="3"/>
    <s v="L Rusere"/>
    <s v="RS Madugalle"/>
    <x v="3"/>
    <n v="18"/>
    <m/>
    <x v="0"/>
  </r>
  <r>
    <n v="2024"/>
    <x v="12"/>
    <x v="5"/>
    <d v="2024-06-19T00:00:00"/>
    <n v="42"/>
    <x v="7"/>
    <x v="7"/>
    <x v="13"/>
    <x v="0"/>
    <s v="PD Salt"/>
    <x v="4"/>
    <x v="5"/>
    <s v="CM Brown"/>
    <s v="JJ Crowe"/>
    <x v="14"/>
    <m/>
    <n v="8"/>
    <x v="0"/>
  </r>
  <r>
    <n v="2024"/>
    <x v="13"/>
    <x v="15"/>
    <d v="2024-06-20T00:00:00"/>
    <n v="43"/>
    <x v="2"/>
    <x v="2"/>
    <x v="7"/>
    <x v="1"/>
    <s v="SA Yadav"/>
    <x v="15"/>
    <x v="6"/>
    <s v="AG Wharf"/>
    <s v="DC Boon"/>
    <x v="7"/>
    <n v="47"/>
    <m/>
    <x v="0"/>
  </r>
  <r>
    <n v="2024"/>
    <x v="16"/>
    <x v="14"/>
    <d v="2024-06-20T00:00:00"/>
    <n v="44"/>
    <x v="4"/>
    <x v="4"/>
    <x v="15"/>
    <x v="0"/>
    <s v="PJ Cummins"/>
    <x v="10"/>
    <x v="15"/>
    <s v="AT Holdstock"/>
    <s v="RB Richardson"/>
    <x v="9"/>
    <n v="28"/>
    <m/>
    <x v="0"/>
  </r>
  <r>
    <n v="2024"/>
    <x v="14"/>
    <x v="5"/>
    <d v="2024-06-21T00:00:00"/>
    <n v="45"/>
    <x v="7"/>
    <x v="7"/>
    <x v="13"/>
    <x v="0"/>
    <s v="Q de Kock"/>
    <x v="3"/>
    <x v="0"/>
    <s v="CB Gaffaney"/>
    <s v="JJ Crowe"/>
    <x v="3"/>
    <n v="7"/>
    <m/>
    <x v="0"/>
  </r>
  <r>
    <n v="2024"/>
    <x v="15"/>
    <x v="1"/>
    <d v="2024-06-21T00:00:00"/>
    <n v="46"/>
    <x v="2"/>
    <x v="2"/>
    <x v="1"/>
    <x v="0"/>
    <s v="RL Chase"/>
    <x v="8"/>
    <x v="10"/>
    <s v="AG Wharf"/>
    <s v="DC Boon"/>
    <x v="1"/>
    <m/>
    <n v="9"/>
    <x v="0"/>
  </r>
  <r>
    <n v="2024"/>
    <x v="13"/>
    <x v="12"/>
    <d v="2024-06-22T00:00:00"/>
    <n v="47"/>
    <x v="4"/>
    <x v="4"/>
    <x v="11"/>
    <x v="0"/>
    <s v="HH Pandya"/>
    <x v="1"/>
    <x v="8"/>
    <s v="RA Kettleborough"/>
    <s v="RS Madugalle"/>
    <x v="7"/>
    <n v="50"/>
    <m/>
    <x v="0"/>
  </r>
  <r>
    <n v="2024"/>
    <x v="4"/>
    <x v="14"/>
    <d v="2024-06-22T00:00:00"/>
    <n v="48"/>
    <x v="6"/>
    <x v="6"/>
    <x v="15"/>
    <x v="0"/>
    <s v="Gulbadin Naib"/>
    <x v="4"/>
    <x v="4"/>
    <s v="Nitin Menon"/>
    <s v="JJ Crowe"/>
    <x v="4"/>
    <n v="21"/>
    <m/>
    <x v="0"/>
  </r>
  <r>
    <n v="2024"/>
    <x v="15"/>
    <x v="5"/>
    <d v="2024-06-23T00:00:00"/>
    <n v="49"/>
    <x v="2"/>
    <x v="2"/>
    <x v="13"/>
    <x v="0"/>
    <s v="AU Rashid"/>
    <x v="11"/>
    <x v="2"/>
    <s v="A Paleker"/>
    <s v="DC Boon"/>
    <x v="14"/>
    <m/>
    <n v="10"/>
    <x v="0"/>
  </r>
  <r>
    <n v="2024"/>
    <x v="12"/>
    <x v="3"/>
    <d v="2024-06-23T00:00:00"/>
    <n v="50"/>
    <x v="4"/>
    <x v="4"/>
    <x v="12"/>
    <x v="0"/>
    <s v="T Shamsi"/>
    <x v="7"/>
    <x v="6"/>
    <s v="Sharfuddoula"/>
    <s v="RS Madugalle"/>
    <x v="3"/>
    <m/>
    <n v="3"/>
    <x v="0"/>
  </r>
  <r>
    <n v="2024"/>
    <x v="13"/>
    <x v="14"/>
    <d v="2024-06-24T00:00:00"/>
    <n v="51"/>
    <x v="7"/>
    <x v="7"/>
    <x v="15"/>
    <x v="0"/>
    <s v="RG Sharma"/>
    <x v="0"/>
    <x v="3"/>
    <s v="HDPK Dharmasena"/>
    <s v="JJ Crowe"/>
    <x v="7"/>
    <n v="24"/>
    <m/>
    <x v="0"/>
  </r>
  <r>
    <n v="2024"/>
    <x v="4"/>
    <x v="12"/>
    <d v="2024-06-24T00:00:00"/>
    <n v="52"/>
    <x v="6"/>
    <x v="6"/>
    <x v="16"/>
    <x v="1"/>
    <s v="Naveen-ul-Haq"/>
    <x v="6"/>
    <x v="5"/>
    <s v="Ahsan Raza"/>
    <s v="RB Richardson"/>
    <x v="4"/>
    <n v="8"/>
    <m/>
    <x v="0"/>
  </r>
  <r>
    <n v="2024"/>
    <x v="4"/>
    <x v="3"/>
    <d v="2024-06-26T00:00:00"/>
    <n v="53"/>
    <x v="5"/>
    <x v="5"/>
    <x v="16"/>
    <x v="1"/>
    <s v="M Jansen"/>
    <x v="14"/>
    <x v="15"/>
    <s v="Ahsan Raza"/>
    <s v="RB Richardson"/>
    <x v="3"/>
    <m/>
    <n v="9"/>
    <x v="1"/>
  </r>
  <r>
    <n v="2024"/>
    <x v="13"/>
    <x v="5"/>
    <d v="2024-06-27T00:00:00"/>
    <n v="54"/>
    <x v="1"/>
    <x v="1"/>
    <x v="13"/>
    <x v="0"/>
    <s v="AR Patel"/>
    <x v="11"/>
    <x v="6"/>
    <s v="PR Reiffel"/>
    <s v="JJ Crowe"/>
    <x v="7"/>
    <n v="68"/>
    <m/>
    <x v="1"/>
  </r>
  <r>
    <n v="2024"/>
    <x v="13"/>
    <x v="3"/>
    <d v="2024-06-29T00:00:00"/>
    <n v="55"/>
    <x v="2"/>
    <x v="2"/>
    <x v="7"/>
    <x v="1"/>
    <s v="V Kohli"/>
    <x v="11"/>
    <x v="15"/>
    <s v="RJ Tucker"/>
    <s v="RB Richardson"/>
    <x v="7"/>
    <n v="7"/>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CB2A88-5313-49B1-BC7B-4A62E1EC46B2}"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Q14:T21" firstHeaderRow="0" firstDataRow="1" firstDataCol="1"/>
  <pivotFields count="7">
    <pivotField dataField="1" showAll="0"/>
    <pivotField axis="axisRow" showAll="0">
      <items count="7">
        <item sd="0" x="0"/>
        <item sd="0" x="4"/>
        <item sd="0" x="3"/>
        <item sd="0" x="1"/>
        <item sd="0" x="2"/>
        <item sd="0" x="5"/>
        <item t="default"/>
      </items>
    </pivotField>
    <pivotField axis="axisRow" showAll="0">
      <items count="16">
        <item x="8"/>
        <item x="9"/>
        <item x="12"/>
        <item x="3"/>
        <item x="1"/>
        <item x="0"/>
        <item x="14"/>
        <item x="2"/>
        <item x="7"/>
        <item x="11"/>
        <item x="5"/>
        <item x="6"/>
        <item x="4"/>
        <item x="13"/>
        <item x="10"/>
        <item t="default"/>
      </items>
    </pivotField>
    <pivotField showAll="0"/>
    <pivotField showAll="0"/>
    <pivotField dataField="1" showAll="0"/>
    <pivotField dataField="1" showAll="0"/>
  </pivotFields>
  <rowFields count="2">
    <field x="1"/>
    <field x="2"/>
  </rowFields>
  <rowItems count="7">
    <i>
      <x/>
    </i>
    <i>
      <x v="1"/>
    </i>
    <i>
      <x v="2"/>
    </i>
    <i>
      <x v="3"/>
    </i>
    <i>
      <x v="4"/>
    </i>
    <i>
      <x v="5"/>
    </i>
    <i t="grand">
      <x/>
    </i>
  </rowItems>
  <colFields count="1">
    <field x="-2"/>
  </colFields>
  <colItems count="3">
    <i>
      <x/>
    </i>
    <i i="1">
      <x v="1"/>
    </i>
    <i i="2">
      <x v="2"/>
    </i>
  </colItems>
  <dataFields count="3">
    <dataField name="Sum of Wickets" fld="6" baseField="0" baseItem="0"/>
    <dataField name="Sum of Strike Rate" fld="5" baseField="0" baseItem="0"/>
    <dataField name="No of players" fld="0" subtotal="count" baseField="1" baseItem="0"/>
  </dataFields>
  <formats count="12">
    <format dxfId="164">
      <pivotArea field="1" type="button" dataOnly="0" labelOnly="1" outline="0" axis="axisRow" fieldPosition="0"/>
    </format>
    <format dxfId="163">
      <pivotArea dataOnly="0" labelOnly="1" outline="0" fieldPosition="0">
        <references count="1">
          <reference field="4294967294" count="3">
            <x v="0"/>
            <x v="1"/>
            <x v="2"/>
          </reference>
        </references>
      </pivotArea>
    </format>
    <format dxfId="162">
      <pivotArea field="1" type="button" dataOnly="0" labelOnly="1" outline="0" axis="axisRow" fieldPosition="0"/>
    </format>
    <format dxfId="161">
      <pivotArea dataOnly="0" labelOnly="1" outline="0" fieldPosition="0">
        <references count="1">
          <reference field="4294967294" count="3">
            <x v="0"/>
            <x v="1"/>
            <x v="2"/>
          </reference>
        </references>
      </pivotArea>
    </format>
    <format dxfId="160">
      <pivotArea dataOnly="0" labelOnly="1" fieldPosition="0">
        <references count="1">
          <reference field="1" count="0"/>
        </references>
      </pivotArea>
    </format>
    <format dxfId="159">
      <pivotArea dataOnly="0" grandRow="1" fieldPosition="0"/>
    </format>
    <format dxfId="158">
      <pivotArea collapsedLevelsAreSubtotals="1" fieldPosition="0">
        <references count="1">
          <reference field="1" count="1">
            <x v="0"/>
          </reference>
        </references>
      </pivotArea>
    </format>
    <format dxfId="157">
      <pivotArea collapsedLevelsAreSubtotals="1" fieldPosition="0">
        <references count="1">
          <reference field="1" count="1">
            <x v="1"/>
          </reference>
        </references>
      </pivotArea>
    </format>
    <format dxfId="156">
      <pivotArea collapsedLevelsAreSubtotals="1" fieldPosition="0">
        <references count="1">
          <reference field="1" count="1">
            <x v="2"/>
          </reference>
        </references>
      </pivotArea>
    </format>
    <format dxfId="155">
      <pivotArea collapsedLevelsAreSubtotals="1" fieldPosition="0">
        <references count="1">
          <reference field="1" count="1">
            <x v="3"/>
          </reference>
        </references>
      </pivotArea>
    </format>
    <format dxfId="154">
      <pivotArea collapsedLevelsAreSubtotals="1" fieldPosition="0">
        <references count="1">
          <reference field="1" count="1">
            <x v="4"/>
          </reference>
        </references>
      </pivotArea>
    </format>
    <format dxfId="153">
      <pivotArea collapsedLevelsAreSubtotals="1" fieldPosition="0">
        <references count="1">
          <reference field="1" count="1">
            <x v="5"/>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29CA1F-CF09-41D1-9CF1-15CEBAA3562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fieldListSortAscending="1">
  <location ref="N12:Q20" firstHeaderRow="0" firstDataRow="1" firstDataCol="1"/>
  <pivotFields count="7">
    <pivotField showAll="0"/>
    <pivotField axis="axisRow" dataField="1" showAll="0">
      <items count="8">
        <item sd="0" x="0"/>
        <item sd="0" x="2"/>
        <item sd="0" x="6"/>
        <item sd="0" x="1"/>
        <item sd="0" x="3"/>
        <item sd="0" x="5"/>
        <item sd="0" x="4"/>
        <item t="default"/>
      </items>
    </pivotField>
    <pivotField axis="axisRow" showAll="0">
      <items count="16">
        <item x="6"/>
        <item x="14"/>
        <item x="11"/>
        <item x="9"/>
        <item x="4"/>
        <item x="7"/>
        <item x="13"/>
        <item x="5"/>
        <item x="10"/>
        <item x="3"/>
        <item x="0"/>
        <item x="12"/>
        <item x="1"/>
        <item x="8"/>
        <item x="2"/>
        <item t="default"/>
      </items>
    </pivotField>
    <pivotField showAll="0"/>
    <pivotField showAll="0"/>
    <pivotField dataField="1" showAll="0"/>
    <pivotField dataField="1" showAll="0"/>
  </pivotFields>
  <rowFields count="2">
    <field x="1"/>
    <field x="2"/>
  </rowFields>
  <rowItems count="8">
    <i>
      <x/>
    </i>
    <i>
      <x v="1"/>
    </i>
    <i>
      <x v="2"/>
    </i>
    <i>
      <x v="3"/>
    </i>
    <i>
      <x v="4"/>
    </i>
    <i>
      <x v="5"/>
    </i>
    <i>
      <x v="6"/>
    </i>
    <i t="grand">
      <x/>
    </i>
  </rowItems>
  <colFields count="1">
    <field x="-2"/>
  </colFields>
  <colItems count="3">
    <i>
      <x/>
    </i>
    <i i="1">
      <x v="1"/>
    </i>
    <i i="2">
      <x v="2"/>
    </i>
  </colItems>
  <dataFields count="3">
    <dataField name="Sum of Bat Avg" fld="5" baseField="0" baseItem="0"/>
    <dataField name="Sum of Runs" fld="6" baseField="0" baseItem="0"/>
    <dataField name="No of Players" fld="1" subtotal="count" baseField="1" baseItem="0"/>
  </dataFields>
  <formats count="35">
    <format dxfId="143">
      <pivotArea field="1" type="button" dataOnly="0" labelOnly="1" outline="0" axis="axisRow" fieldPosition="0"/>
    </format>
    <format dxfId="142">
      <pivotArea dataOnly="0" labelOnly="1" outline="0" fieldPosition="0">
        <references count="1">
          <reference field="4294967294" count="1">
            <x v="0"/>
          </reference>
        </references>
      </pivotArea>
    </format>
    <format dxfId="141">
      <pivotArea dataOnly="0" labelOnly="1" outline="0" fieldPosition="0">
        <references count="1">
          <reference field="4294967294" count="1">
            <x v="1"/>
          </reference>
        </references>
      </pivotArea>
    </format>
    <format dxfId="140">
      <pivotArea field="1" type="button" dataOnly="0" labelOnly="1" outline="0" axis="axisRow" fieldPosition="0"/>
    </format>
    <format dxfId="139">
      <pivotArea dataOnly="0" labelOnly="1" outline="0" fieldPosition="0">
        <references count="1">
          <reference field="4294967294" count="1">
            <x v="0"/>
          </reference>
        </references>
      </pivotArea>
    </format>
    <format dxfId="138">
      <pivotArea dataOnly="0" labelOnly="1" outline="0" fieldPosition="0">
        <references count="1">
          <reference field="4294967294" count="1">
            <x v="1"/>
          </reference>
        </references>
      </pivotArea>
    </format>
    <format dxfId="137">
      <pivotArea dataOnly="0" labelOnly="1" fieldPosition="0">
        <references count="1">
          <reference field="1" count="1">
            <x v="0"/>
          </reference>
        </references>
      </pivotArea>
    </format>
    <format dxfId="136">
      <pivotArea dataOnly="0" labelOnly="1" fieldPosition="0">
        <references count="1">
          <reference field="1" count="1">
            <x v="1"/>
          </reference>
        </references>
      </pivotArea>
    </format>
    <format dxfId="135">
      <pivotArea dataOnly="0" labelOnly="1" fieldPosition="0">
        <references count="1">
          <reference field="1" count="1">
            <x v="2"/>
          </reference>
        </references>
      </pivotArea>
    </format>
    <format dxfId="134">
      <pivotArea dataOnly="0" labelOnly="1" fieldPosition="0">
        <references count="1">
          <reference field="1" count="1">
            <x v="3"/>
          </reference>
        </references>
      </pivotArea>
    </format>
    <format dxfId="133">
      <pivotArea dataOnly="0" labelOnly="1" fieldPosition="0">
        <references count="1">
          <reference field="1" count="1">
            <x v="4"/>
          </reference>
        </references>
      </pivotArea>
    </format>
    <format dxfId="132">
      <pivotArea dataOnly="0" labelOnly="1" fieldPosition="0">
        <references count="1">
          <reference field="1" count="1">
            <x v="5"/>
          </reference>
        </references>
      </pivotArea>
    </format>
    <format dxfId="131">
      <pivotArea dataOnly="0" labelOnly="1" fieldPosition="0">
        <references count="1">
          <reference field="1" count="1">
            <x v="6"/>
          </reference>
        </references>
      </pivotArea>
    </format>
    <format dxfId="130">
      <pivotArea dataOnly="0" labelOnly="1" grandRow="1" outline="0" fieldPosition="0"/>
    </format>
    <format dxfId="129">
      <pivotArea field="1" grandRow="1" outline="0" collapsedLevelsAreSubtotals="1" axis="axisRow" fieldPosition="0">
        <references count="1">
          <reference field="4294967294" count="1" selected="0">
            <x v="0"/>
          </reference>
        </references>
      </pivotArea>
    </format>
    <format dxfId="128">
      <pivotArea field="1" grandRow="1" outline="0" collapsedLevelsAreSubtotals="1" axis="axisRow" fieldPosition="0">
        <references count="1">
          <reference field="4294967294" count="1" selected="0">
            <x v="1"/>
          </reference>
        </references>
      </pivotArea>
    </format>
    <format dxfId="127">
      <pivotArea dataOnly="0" labelOnly="1" grandRow="1" outline="0" fieldPosition="0"/>
    </format>
    <format dxfId="126">
      <pivotArea field="1" grandRow="1" outline="0" collapsedLevelsAreSubtotals="1" axis="axisRow" fieldPosition="0">
        <references count="1">
          <reference field="4294967294" count="1" selected="0">
            <x v="0"/>
          </reference>
        </references>
      </pivotArea>
    </format>
    <format dxfId="125">
      <pivotArea field="1" grandRow="1" outline="0" collapsedLevelsAreSubtotals="1" axis="axisRow" fieldPosition="0">
        <references count="1">
          <reference field="4294967294" count="1" selected="0">
            <x v="1"/>
          </reference>
        </references>
      </pivotArea>
    </format>
    <format dxfId="124">
      <pivotArea dataOnly="0" labelOnly="1" grandRow="1" outline="0" fieldPosition="0"/>
    </format>
    <format dxfId="123">
      <pivotArea dataOnly="0" labelOnly="1" outline="0" fieldPosition="0">
        <references count="1">
          <reference field="4294967294" count="1">
            <x v="1"/>
          </reference>
        </references>
      </pivotArea>
    </format>
    <format dxfId="122">
      <pivotArea dataOnly="0" labelOnly="1" outline="0" fieldPosition="0">
        <references count="1">
          <reference field="4294967294" count="1">
            <x v="0"/>
          </reference>
        </references>
      </pivotArea>
    </format>
    <format dxfId="121">
      <pivotArea field="1" type="button" dataOnly="0" labelOnly="1" outline="0" axis="axisRow" fieldPosition="0"/>
    </format>
    <format dxfId="120">
      <pivotArea type="all" dataOnly="0" outline="0" fieldPosition="0"/>
    </format>
    <format dxfId="119">
      <pivotArea outline="0" collapsedLevelsAreSubtotals="1" fieldPosition="0"/>
    </format>
    <format dxfId="118">
      <pivotArea field="1" type="button" dataOnly="0" labelOnly="1" outline="0" axis="axisRow" fieldPosition="0"/>
    </format>
    <format dxfId="117">
      <pivotArea dataOnly="0" labelOnly="1" fieldPosition="0">
        <references count="1">
          <reference field="1" count="0"/>
        </references>
      </pivotArea>
    </format>
    <format dxfId="116">
      <pivotArea dataOnly="0" labelOnly="1" grandRow="1" outline="0" fieldPosition="0"/>
    </format>
    <format dxfId="115">
      <pivotArea dataOnly="0" labelOnly="1" outline="0" fieldPosition="0">
        <references count="1">
          <reference field="4294967294" count="2">
            <x v="0"/>
            <x v="1"/>
          </reference>
        </references>
      </pivotArea>
    </format>
    <format dxfId="114">
      <pivotArea field="1" type="button" dataOnly="0" labelOnly="1" outline="0" axis="axisRow" fieldPosition="0"/>
    </format>
    <format dxfId="113">
      <pivotArea dataOnly="0" labelOnly="1" outline="0" fieldPosition="0">
        <references count="1">
          <reference field="4294967294" count="2">
            <x v="0"/>
            <x v="1"/>
          </reference>
        </references>
      </pivotArea>
    </format>
    <format dxfId="112">
      <pivotArea field="1" grandRow="1" outline="0" collapsedLevelsAreSubtotals="1" axis="axisRow" fieldPosition="0">
        <references count="1">
          <reference field="4294967294" count="1" selected="0">
            <x v="2"/>
          </reference>
        </references>
      </pivotArea>
    </format>
    <format dxfId="111">
      <pivotArea dataOnly="0" labelOnly="1" outline="0" fieldPosition="0">
        <references count="1">
          <reference field="4294967294" count="1">
            <x v="2"/>
          </reference>
        </references>
      </pivotArea>
    </format>
    <format dxfId="110">
      <pivotArea dataOnly="0" labelOnly="1" outline="0" fieldPosition="0">
        <references count="1">
          <reference field="4294967294" count="1">
            <x v="2"/>
          </reference>
        </references>
      </pivotArea>
    </format>
    <format dxfId="109">
      <pivotArea field="1" grandRow="1" outline="0" collapsedLevelsAreSubtotals="1" axis="axisRow" fieldPosition="0">
        <references count="1">
          <reference field="4294967294" count="1" selected="0">
            <x v="2"/>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1" count="1" selected="0">
            <x v="6"/>
          </reference>
        </references>
      </pivotArea>
    </chartFormat>
    <chartFormat chart="0" format="3"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ADF250-BF13-41EF-9143-75A6FFA41285}" name="PivotTable1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Upmire Name">
  <location ref="AB3:AC8" firstHeaderRow="1" firstDataRow="1" firstDataCol="1"/>
  <pivotFields count="18">
    <pivotField showAll="0"/>
    <pivotField showAll="0"/>
    <pivotField showAll="0"/>
    <pivotField numFmtId="14" showAll="0"/>
    <pivotField showAll="0"/>
    <pivotField showAll="0">
      <items count="10">
        <item x="6"/>
        <item h="1" x="5"/>
        <item h="1" x="8"/>
        <item h="1" x="7"/>
        <item h="1" x="0"/>
        <item h="1" x="2"/>
        <item h="1" x="3"/>
        <item h="1" x="1"/>
        <item h="1" x="4"/>
        <item t="default"/>
      </items>
    </pivotField>
    <pivotField showAll="0">
      <items count="10">
        <item x="2"/>
        <item x="0"/>
        <item x="7"/>
        <item x="6"/>
        <item x="8"/>
        <item x="3"/>
        <item x="4"/>
        <item x="1"/>
        <item x="5"/>
        <item t="default"/>
      </items>
    </pivotField>
    <pivotField showAll="0"/>
    <pivotField showAll="0"/>
    <pivotField showAll="0"/>
    <pivotField axis="axisRow" showAll="0">
      <items count="17">
        <item x="8"/>
        <item x="7"/>
        <item x="4"/>
        <item x="5"/>
        <item x="1"/>
        <item x="11"/>
        <item x="3"/>
        <item x="13"/>
        <item x="2"/>
        <item x="12"/>
        <item x="6"/>
        <item x="10"/>
        <item x="14"/>
        <item x="15"/>
        <item x="9"/>
        <item x="0"/>
        <item t="default"/>
      </items>
    </pivotField>
    <pivotField dataField="1" showAll="0">
      <items count="18">
        <item x="16"/>
        <item h="1" x="12"/>
        <item h="1" x="7"/>
        <item h="1" x="11"/>
        <item h="1" x="4"/>
        <item h="1" x="13"/>
        <item h="1" x="2"/>
        <item h="1" x="14"/>
        <item h="1" x="8"/>
        <item h="1" x="5"/>
        <item h="1" x="10"/>
        <item h="1" x="3"/>
        <item h="1" x="1"/>
        <item h="1" x="6"/>
        <item h="1" x="15"/>
        <item h="1" x="0"/>
        <item h="1" x="9"/>
        <item t="default"/>
      </items>
    </pivotField>
    <pivotField showAll="0"/>
    <pivotField showAll="0"/>
    <pivotField showAll="0"/>
    <pivotField showAll="0"/>
    <pivotField showAll="0"/>
    <pivotField showAll="0"/>
  </pivotFields>
  <rowFields count="1">
    <field x="10"/>
  </rowFields>
  <rowItems count="5">
    <i>
      <x v="2"/>
    </i>
    <i>
      <x v="6"/>
    </i>
    <i>
      <x v="8"/>
    </i>
    <i>
      <x v="10"/>
    </i>
    <i t="grand">
      <x/>
    </i>
  </rowItems>
  <colItems count="1">
    <i/>
  </colItems>
  <dataFields count="1">
    <dataField name="Matches Upmired" fld="11" subtotal="count" baseField="0" baseItem="0"/>
  </dataFields>
  <formats count="9">
    <format dxfId="81">
      <pivotArea field="10" type="button" dataOnly="0" labelOnly="1" outline="0" axis="axisRow" fieldPosition="0"/>
    </format>
    <format dxfId="80">
      <pivotArea field="10" type="button" dataOnly="0" labelOnly="1" outline="0" axis="axisRow" fieldPosition="0"/>
    </format>
    <format dxfId="79">
      <pivotArea dataOnly="0" labelOnly="1" outline="0" axis="axisValues" fieldPosition="0"/>
    </format>
    <format dxfId="78">
      <pivotArea dataOnly="0" labelOnly="1" outline="0" axis="axisValues" fieldPosition="0"/>
    </format>
    <format dxfId="77">
      <pivotArea dataOnly="0" labelOnly="1" grandRow="1" outline="0" fieldPosition="0"/>
    </format>
    <format dxfId="76">
      <pivotArea dataOnly="0" labelOnly="1" grandRow="1" outline="0" fieldPosition="0"/>
    </format>
    <format dxfId="75">
      <pivotArea grandRow="1" outline="0" collapsedLevelsAreSubtotals="1" fieldPosition="0"/>
    </format>
    <format dxfId="74">
      <pivotArea grandRow="1" outline="0" collapsedLevelsAreSubtotals="1" fieldPosition="0"/>
    </format>
    <format dxfId="73">
      <pivotArea dataOnly="0" labelOnly="1" fieldPosition="0">
        <references count="1">
          <reference field="1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6CB153-4715-47B9-BB55-69E28681029B}" name="PivotTable1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Upmire name">
  <location ref="Y3:Z21" firstHeaderRow="1" firstDataRow="1" firstDataCol="1"/>
  <pivotFields count="18">
    <pivotField showAll="0"/>
    <pivotField showAll="0"/>
    <pivotField showAll="0"/>
    <pivotField numFmtId="14" showAll="0"/>
    <pivotField showAll="0"/>
    <pivotField showAll="0">
      <items count="10">
        <item x="6"/>
        <item x="5"/>
        <item x="8"/>
        <item x="7"/>
        <item x="0"/>
        <item x="2"/>
        <item x="3"/>
        <item x="1"/>
        <item x="4"/>
        <item t="default"/>
      </items>
    </pivotField>
    <pivotField showAll="0">
      <items count="10">
        <item x="2"/>
        <item x="0"/>
        <item x="7"/>
        <item x="6"/>
        <item x="8"/>
        <item x="3"/>
        <item x="4"/>
        <item x="1"/>
        <item x="5"/>
        <item t="default"/>
      </items>
    </pivotField>
    <pivotField showAll="0"/>
    <pivotField showAll="0"/>
    <pivotField showAll="0"/>
    <pivotField dataField="1" showAll="0">
      <items count="17">
        <item x="8"/>
        <item x="7"/>
        <item x="4"/>
        <item x="5"/>
        <item x="1"/>
        <item x="11"/>
        <item x="3"/>
        <item x="13"/>
        <item x="2"/>
        <item x="12"/>
        <item x="6"/>
        <item x="10"/>
        <item x="14"/>
        <item x="15"/>
        <item x="9"/>
        <item x="0"/>
        <item t="default"/>
      </items>
    </pivotField>
    <pivotField axis="axisRow" showAll="0">
      <items count="18">
        <item x="16"/>
        <item x="12"/>
        <item x="7"/>
        <item x="11"/>
        <item x="4"/>
        <item x="13"/>
        <item x="2"/>
        <item x="14"/>
        <item x="8"/>
        <item x="5"/>
        <item x="10"/>
        <item x="3"/>
        <item x="1"/>
        <item x="6"/>
        <item x="15"/>
        <item x="0"/>
        <item x="9"/>
        <item t="default"/>
      </items>
    </pivotField>
    <pivotField showAll="0"/>
    <pivotField showAll="0"/>
    <pivotField showAll="0"/>
    <pivotField showAll="0"/>
    <pivotField showAll="0"/>
    <pivotField showAll="0"/>
  </pivotFields>
  <rowFields count="1">
    <field x="11"/>
  </rowFields>
  <rowItems count="18">
    <i>
      <x/>
    </i>
    <i>
      <x v="1"/>
    </i>
    <i>
      <x v="2"/>
    </i>
    <i>
      <x v="3"/>
    </i>
    <i>
      <x v="4"/>
    </i>
    <i>
      <x v="5"/>
    </i>
    <i>
      <x v="6"/>
    </i>
    <i>
      <x v="7"/>
    </i>
    <i>
      <x v="8"/>
    </i>
    <i>
      <x v="9"/>
    </i>
    <i>
      <x v="10"/>
    </i>
    <i>
      <x v="11"/>
    </i>
    <i>
      <x v="12"/>
    </i>
    <i>
      <x v="13"/>
    </i>
    <i>
      <x v="14"/>
    </i>
    <i>
      <x v="15"/>
    </i>
    <i>
      <x v="16"/>
    </i>
    <i t="grand">
      <x/>
    </i>
  </rowItems>
  <colItems count="1">
    <i/>
  </colItems>
  <dataFields count="1">
    <dataField name="Matches Upmired" fld="10" subtotal="count" baseField="11" baseItem="0"/>
  </dataFields>
  <formats count="7">
    <format dxfId="88">
      <pivotArea field="11" type="button" dataOnly="0" labelOnly="1" outline="0" axis="axisRow" fieldPosition="0"/>
    </format>
    <format dxfId="87">
      <pivotArea dataOnly="0" labelOnly="1" outline="0" axis="axisValues" fieldPosition="0"/>
    </format>
    <format dxfId="86">
      <pivotArea dataOnly="0" grandRow="1" fieldPosition="0"/>
    </format>
    <format dxfId="85">
      <pivotArea dataOnly="0" grandRow="1" fieldPosition="0"/>
    </format>
    <format dxfId="84">
      <pivotArea field="11" type="button" dataOnly="0" labelOnly="1" outline="0" axis="axisRow" fieldPosition="0"/>
    </format>
    <format dxfId="83">
      <pivotArea dataOnly="0" labelOnly="1" outline="0" axis="axisValues" fieldPosition="0"/>
    </format>
    <format dxfId="82">
      <pivotArea dataOnly="0" labelOnly="1" fieldPosition="0">
        <references count="1">
          <reference field="1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2FB9362-0300-4DE6-81EB-61DC477F5E98}" name="PivotTable1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L3:AM19" firstHeaderRow="1" firstDataRow="1" firstDataCol="1"/>
  <pivotFields count="18">
    <pivotField showAll="0"/>
    <pivotField showAll="0"/>
    <pivotField showAll="0"/>
    <pivotField numFmtId="14" showAll="0"/>
    <pivotField showAll="0"/>
    <pivotField showAll="0">
      <items count="10">
        <item x="6"/>
        <item sd="0" x="5"/>
        <item x="8"/>
        <item x="7"/>
        <item x="0"/>
        <item x="2"/>
        <item x="3"/>
        <item x="1"/>
        <item x="4"/>
        <item t="default"/>
      </items>
    </pivotField>
    <pivotField axis="axisRow" showAll="0">
      <items count="10">
        <item x="2"/>
        <item x="0"/>
        <item x="7"/>
        <item x="6"/>
        <item x="8"/>
        <item x="3"/>
        <item x="4"/>
        <item x="1"/>
        <item x="5"/>
        <item t="default"/>
      </items>
    </pivotField>
    <pivotField showAll="0">
      <items count="19">
        <item x="16"/>
        <item x="15"/>
        <item x="11"/>
        <item x="13"/>
        <item x="7"/>
        <item x="9"/>
        <item x="2"/>
        <item x="17"/>
        <item x="6"/>
        <item x="10"/>
        <item x="8"/>
        <item x="14"/>
        <item x="5"/>
        <item x="12"/>
        <item x="3"/>
        <item x="4"/>
        <item x="0"/>
        <item x="1"/>
        <item t="default"/>
      </items>
    </pivotField>
    <pivotField showAll="0">
      <items count="3">
        <item x="1"/>
        <item x="0"/>
        <item t="default"/>
      </items>
    </pivotField>
    <pivotField showAll="0"/>
    <pivotField showAll="0"/>
    <pivotField showAll="0"/>
    <pivotField showAll="0"/>
    <pivotField showAll="0"/>
    <pivotField dataField="1" showAll="0">
      <items count="18">
        <item x="4"/>
        <item x="9"/>
        <item x="12"/>
        <item x="11"/>
        <item x="14"/>
        <item x="7"/>
        <item x="6"/>
        <item x="15"/>
        <item x="5"/>
        <item x="13"/>
        <item x="10"/>
        <item x="3"/>
        <item x="16"/>
        <item x="8"/>
        <item x="0"/>
        <item x="1"/>
        <item x="2"/>
        <item t="default"/>
      </items>
    </pivotField>
    <pivotField showAll="0"/>
    <pivotField showAll="0"/>
    <pivotField axis="axisRow" showAll="0">
      <items count="4">
        <item x="2"/>
        <item x="0"/>
        <item x="1"/>
        <item t="default"/>
      </items>
    </pivotField>
  </pivotFields>
  <rowFields count="2">
    <field x="17"/>
    <field x="6"/>
  </rowFields>
  <rowItems count="16">
    <i>
      <x/>
    </i>
    <i r="1">
      <x/>
    </i>
    <i>
      <x v="1"/>
    </i>
    <i r="1">
      <x/>
    </i>
    <i r="1">
      <x v="1"/>
    </i>
    <i r="1">
      <x v="2"/>
    </i>
    <i r="1">
      <x v="3"/>
    </i>
    <i r="1">
      <x v="4"/>
    </i>
    <i r="1">
      <x v="5"/>
    </i>
    <i r="1">
      <x v="6"/>
    </i>
    <i r="1">
      <x v="7"/>
    </i>
    <i r="1">
      <x v="8"/>
    </i>
    <i>
      <x v="2"/>
    </i>
    <i r="1">
      <x v="7"/>
    </i>
    <i r="1">
      <x v="8"/>
    </i>
    <i t="grand">
      <x/>
    </i>
  </rowItems>
  <colItems count="1">
    <i/>
  </colItems>
  <dataFields count="1">
    <dataField name="Count of winner" fld="14" subtotal="count" baseField="0" baseItem="0"/>
  </dataFields>
  <formats count="9">
    <format dxfId="97">
      <pivotArea field="17" type="button" dataOnly="0" labelOnly="1" outline="0" axis="axisRow" fieldPosition="0"/>
    </format>
    <format dxfId="96">
      <pivotArea dataOnly="0" labelOnly="1" outline="0" axis="axisValues" fieldPosition="0"/>
    </format>
    <format dxfId="95">
      <pivotArea dataOnly="0" labelOnly="1" grandRow="1" outline="0" fieldPosition="0"/>
    </format>
    <format dxfId="94">
      <pivotArea grandRow="1" outline="0" collapsedLevelsAreSubtotals="1" fieldPosition="0"/>
    </format>
    <format dxfId="93">
      <pivotArea grandRow="1" outline="0" collapsedLevelsAreSubtotals="1" fieldPosition="0"/>
    </format>
    <format dxfId="92">
      <pivotArea dataOnly="0" labelOnly="1" grandRow="1" outline="0" fieldPosition="0"/>
    </format>
    <format dxfId="91">
      <pivotArea field="17" type="button" dataOnly="0" labelOnly="1" outline="0" axis="axisRow" fieldPosition="0"/>
    </format>
    <format dxfId="90">
      <pivotArea dataOnly="0" labelOnly="1" outline="0" axis="axisValues" fieldPosition="0"/>
    </format>
    <format dxfId="89">
      <pivotArea dataOnly="0" labelOnly="1" fieldPosition="0">
        <references count="1">
          <reference field="17" count="0"/>
        </references>
      </pivotArea>
    </format>
  </format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711AD51-9EE9-4271-B293-7CB9A7FB494A}" name="PivotTable1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12:L22" firstHeaderRow="1" firstDataRow="1" firstDataCol="1"/>
  <pivotFields count="18">
    <pivotField showAll="0"/>
    <pivotField showAll="0"/>
    <pivotField showAll="0"/>
    <pivotField numFmtId="14" showAll="0"/>
    <pivotField showAll="0"/>
    <pivotField axis="axisRow" showAll="0">
      <items count="10">
        <item sd="0" x="6"/>
        <item sd="0" x="5"/>
        <item sd="0" x="8"/>
        <item sd="0" x="7"/>
        <item sd="0" x="0"/>
        <item sd="0" x="2"/>
        <item sd="0" x="3"/>
        <item sd="0" x="1"/>
        <item sd="0" x="4"/>
        <item t="default"/>
      </items>
    </pivotField>
    <pivotField axis="axisRow" showAll="0">
      <items count="10">
        <item x="2"/>
        <item x="0"/>
        <item x="7"/>
        <item x="6"/>
        <item x="8"/>
        <item x="3"/>
        <item x="4"/>
        <item x="1"/>
        <item x="5"/>
        <item t="default"/>
      </items>
    </pivotField>
    <pivotField showAll="0"/>
    <pivotField showAll="0"/>
    <pivotField showAll="0"/>
    <pivotField showAll="0"/>
    <pivotField showAll="0"/>
    <pivotField showAll="0"/>
    <pivotField showAll="0"/>
    <pivotField dataField="1" showAll="0">
      <items count="18">
        <item x="4"/>
        <item x="9"/>
        <item x="12"/>
        <item x="11"/>
        <item x="14"/>
        <item x="7"/>
        <item x="6"/>
        <item x="15"/>
        <item x="5"/>
        <item x="13"/>
        <item x="10"/>
        <item x="3"/>
        <item x="16"/>
        <item x="8"/>
        <item x="0"/>
        <item x="1"/>
        <item x="2"/>
        <item t="default"/>
      </items>
    </pivotField>
    <pivotField showAll="0"/>
    <pivotField showAll="0"/>
    <pivotField axis="axisRow" showAll="0">
      <items count="4">
        <item x="2"/>
        <item x="0"/>
        <item x="1"/>
        <item t="default"/>
      </items>
    </pivotField>
  </pivotFields>
  <rowFields count="3">
    <field x="5"/>
    <field x="17"/>
    <field x="6"/>
  </rowFields>
  <rowItems count="10">
    <i>
      <x/>
    </i>
    <i>
      <x v="1"/>
    </i>
    <i>
      <x v="2"/>
    </i>
    <i>
      <x v="3"/>
    </i>
    <i>
      <x v="4"/>
    </i>
    <i>
      <x v="5"/>
    </i>
    <i>
      <x v="6"/>
    </i>
    <i>
      <x v="7"/>
    </i>
    <i>
      <x v="8"/>
    </i>
    <i t="grand">
      <x/>
    </i>
  </rowItems>
  <colItems count="1">
    <i/>
  </colItems>
  <dataFields count="1">
    <dataField name="Count of winner" fld="14" subtotal="count" baseField="0" baseItem="0"/>
  </dataFields>
  <formats count="9">
    <format dxfId="34">
      <pivotArea field="5" type="button" dataOnly="0" labelOnly="1" outline="0" axis="axisRow" fieldPosition="0"/>
    </format>
    <format dxfId="33">
      <pivotArea field="5" type="button" dataOnly="0" labelOnly="1" outline="0" axis="axisRow" fieldPosition="0"/>
    </format>
    <format dxfId="32">
      <pivotArea dataOnly="0" labelOnly="1" outline="0" axis="axisValues" fieldPosition="0"/>
    </format>
    <format dxfId="31">
      <pivotArea dataOnly="0" labelOnly="1" outline="0" axis="axisValues" fieldPosition="0"/>
    </format>
    <format dxfId="30">
      <pivotArea dataOnly="0" labelOnly="1" fieldPosition="0">
        <references count="1">
          <reference field="5" count="0"/>
        </references>
      </pivotArea>
    </format>
    <format dxfId="29">
      <pivotArea dataOnly="0" grandRow="1" fieldPosition="0"/>
    </format>
    <format dxfId="28">
      <pivotArea dataOnly="0" grandRow="1" fieldPosition="0"/>
    </format>
    <format dxfId="27">
      <pivotArea dataOnly="0" labelOnly="1" grandRow="1" outline="0" fieldPosition="0"/>
    </format>
    <format dxfId="26">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1" xr10:uid="{2412147C-EE48-4E31-80C4-9389B5E096D5}" sourceName="Team">
  <pivotTables>
    <pivotTable tabId="9" name="PivotTable1"/>
  </pivotTables>
  <data>
    <tabular pivotCacheId="1831340402">
      <items count="6">
        <i x="0" s="1"/>
        <i x="4" s="1"/>
        <i x="3" s="1"/>
        <i x="1"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2" xr10:uid="{7AE10197-D834-4CC2-8152-73287D383295}" sourceName="Team">
  <pivotTables>
    <pivotTable tabId="10" name="PivotTable2"/>
  </pivotTables>
  <data>
    <tabular pivotCacheId="43134336">
      <items count="7">
        <i x="0" s="1"/>
        <i x="2" s="1"/>
        <i x="6" s="1"/>
        <i x="1" s="1"/>
        <i x="3" s="1"/>
        <i x="5"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ue2" xr10:uid="{BF56D08B-7408-4C0F-8967-256269686489}" sourceName="venue">
  <pivotTables>
    <pivotTable tabId="12" name="PivotTable12"/>
  </pivotTables>
  <data>
    <tabular pivotCacheId="1847521906">
      <items count="9">
        <i x="6" s="1"/>
        <i x="5" s="1"/>
        <i x="8" s="1"/>
        <i x="7" s="1"/>
        <i x="0" s="1"/>
        <i x="2" s="1"/>
        <i x="3" s="1"/>
        <i x="1"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ue3" xr10:uid="{9EAEB16A-4713-470F-9E9E-2541E58FBF9C}" sourceName="venue">
  <pivotTables>
    <pivotTable tabId="12" name="PivotTable13"/>
  </pivotTables>
  <data>
    <tabular pivotCacheId="1847521906">
      <items count="9">
        <i x="6" s="1"/>
        <i x="5"/>
        <i x="8"/>
        <i x="7"/>
        <i x="0"/>
        <i x="2"/>
        <i x="3"/>
        <i x="1"/>
        <i x="4"/>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ue4" xr10:uid="{36927EFD-4D6F-47C5-AED6-5CABE13BEAA3}" sourceName="venue">
  <pivotTables>
    <pivotTable tabId="13" name="PivotTable16"/>
  </pivotTables>
  <data>
    <tabular pivotCacheId="1847521906">
      <items count="9">
        <i x="6" s="1"/>
        <i x="5" s="1"/>
        <i x="8" s="1"/>
        <i x="7" s="1"/>
        <i x="0" s="1"/>
        <i x="2" s="1"/>
        <i x="3"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2" xr10:uid="{01B7853A-E3A9-4B75-8340-87B0728C7595}" cache="Slicer_Team11" caption="Team" rowHeight="2222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3" xr10:uid="{D211B37E-0E24-49AF-8104-C5CECED58421}" cache="Slicer_Team2" caption="Team"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enue 2" xr10:uid="{CB9BED87-9E16-431B-9AE1-F45B0D750607}" cache="Slicer_venue2" caption="venue" startItem="1" rowHeight="222250"/>
  <slicer name="venue 3" xr10:uid="{5C665800-A4CE-41FC-A1AF-42675D76CC02}" cache="Slicer_venue3" caption="venue" rowHeight="2222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enue 4" xr10:uid="{5028AFC0-5583-4051-AD34-DE0AC207F362}" cache="Slicer_venue4" caption="Venue"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FC09528-0E89-461B-B316-663E9CE4A1CB}" name="Table15" displayName="Table15" ref="B4:H19" totalsRowShown="0" headerRowDxfId="152" dataDxfId="151">
  <autoFilter ref="B4:H19" xr:uid="{FFC09528-0E89-461B-B316-663E9CE4A1CB}"/>
  <tableColumns count="7">
    <tableColumn id="1" xr3:uid="{6025BC7C-D0A5-481F-8A14-33DA587F6D26}" name="Position" dataDxfId="150"/>
    <tableColumn id="2" xr3:uid="{1E725119-B704-4871-AF97-9933AED86065}" name="Team" dataDxfId="149"/>
    <tableColumn id="3" xr3:uid="{DAE5C8F0-3FF5-4058-8ABE-A1CCE6FED334}" name="Player" dataDxfId="148"/>
    <tableColumn id="4" xr3:uid="{C9E43421-A1D3-47E0-A14B-CD416A0C9301}" name="Matches" dataDxfId="147"/>
    <tableColumn id="5" xr3:uid="{EE76817D-5952-4E63-BBBB-7F73E7F69504}" name="Overs" dataDxfId="146"/>
    <tableColumn id="6" xr3:uid="{CE9A65E1-397E-4D67-9CBF-B56E95500D1A}" name="Strike Rate" dataDxfId="145"/>
    <tableColumn id="7" xr3:uid="{C22CDCBE-F4A5-458A-B4C3-76144A00CCB8}" name="Wickets" dataDxfId="14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8D3D9E0-FDF7-476F-B6AB-7F02EB52CBBF}" name="Table27" displayName="Table27" ref="B2:H17" totalsRowShown="0" headerRowDxfId="108" dataDxfId="107">
  <autoFilter ref="B2:H17" xr:uid="{A8D3D9E0-FDF7-476F-B6AB-7F02EB52CBBF}"/>
  <tableColumns count="7">
    <tableColumn id="1" xr3:uid="{91370EA3-4D75-4AC0-B6E7-84F19CE205B6}" name="Position" dataDxfId="106"/>
    <tableColumn id="2" xr3:uid="{7F6C2320-B0FB-45FF-8C82-E1FFC42C1F49}" name="Team" dataDxfId="105"/>
    <tableColumn id="3" xr3:uid="{EF38C89C-2FB5-47C2-BD93-8F7F647595A2}" name="Player" dataDxfId="104"/>
    <tableColumn id="4" xr3:uid="{12B1D3E9-4C48-4C9D-BD16-87096A35ECFA}" name="Matches" dataDxfId="103"/>
    <tableColumn id="5" xr3:uid="{897DB527-FCBF-45D9-98A3-548D35850C54}" name="Innings" dataDxfId="102"/>
    <tableColumn id="6" xr3:uid="{89C0DE69-5AC8-44F4-A319-7F2BE89F9269}" name="Bat Avg" dataDxfId="101"/>
    <tableColumn id="7" xr3:uid="{B3624654-D28E-42F1-894F-650D40C1611B}" name="Runs" dataDxfId="10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1970BF-CEA6-4BAE-A451-4C1DFF57C971}" name="Table38" displayName="Table38" ref="B2:H17" totalsRowShown="0" headerRowDxfId="99">
  <autoFilter ref="B2:H17" xr:uid="{241970BF-CEA6-4BAE-A451-4C1DFF57C971}"/>
  <tableColumns count="7">
    <tableColumn id="1" xr3:uid="{78540950-6BA1-4585-8D92-49DFD29E5FC8}" name="Position"/>
    <tableColumn id="2" xr3:uid="{14B079F4-FE22-4B8B-8D9A-3AAE758D9491}" name="Team"/>
    <tableColumn id="3" xr3:uid="{4F21A892-A05D-4F45-A10D-B95FEECD6C11}" name="Win %"/>
    <tableColumn id="4" xr3:uid="{CAD35A54-6120-4B50-A68B-542E6008C0C8}" name="Matches"/>
    <tableColumn id="5" xr3:uid="{BBB04063-5A64-4838-8443-A9E8A6EB0D57}" name="Wins"/>
    <tableColumn id="6" xr3:uid="{9540AAFC-42BA-46E9-B2AE-B0D957C8CBB2}" name="Lost"/>
    <tableColumn id="7" xr3:uid="{71B13133-1216-4192-8E0F-CB542152DE63}" name="Lost %" dataDxfId="9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864C6B0-7753-468C-A8D9-D17D9311A681}" name="Table59" displayName="Table59" ref="A2:R55" totalsRowCount="1" headerRowDxfId="72" dataDxfId="71">
  <autoFilter ref="A2:R54" xr:uid="{5864C6B0-7753-468C-A8D9-D17D9311A681}"/>
  <tableColumns count="18">
    <tableColumn id="1" xr3:uid="{1D940876-8597-4167-A1ED-1640697F14D3}" name="season" dataDxfId="70" totalsRowDxfId="69"/>
    <tableColumn id="2" xr3:uid="{3C4AA57B-222C-4C93-9323-9B6A7A9AC4B1}" name="team1" dataDxfId="68" totalsRowDxfId="67"/>
    <tableColumn id="3" xr3:uid="{C87E47E3-2AEF-45F4-AB00-929D84F135AD}" name="team2" dataDxfId="66" totalsRowDxfId="65"/>
    <tableColumn id="4" xr3:uid="{B4DC71E2-88EC-4CC7-BC34-DBBC0A0FFD53}" name="date" dataDxfId="64" totalsRowDxfId="63"/>
    <tableColumn id="5" xr3:uid="{E5360C74-0969-4F8C-A34F-8D2421441901}" name="match_number" dataDxfId="62" totalsRowDxfId="61"/>
    <tableColumn id="6" xr3:uid="{DDDAFEFF-1503-4818-A438-5E76CDB20043}" name="venue" dataDxfId="60" totalsRowDxfId="59"/>
    <tableColumn id="7" xr3:uid="{C19C9C0D-FB51-48FC-A948-E7DF9F1B3D22}" name="city" dataDxfId="58" totalsRowDxfId="57"/>
    <tableColumn id="8" xr3:uid="{3537E732-9BD3-487B-84F3-4AFF7A5C6EFE}" name="toss_winner" dataDxfId="56" totalsRowDxfId="55"/>
    <tableColumn id="9" xr3:uid="{D64641A4-8A79-4A5A-8676-B06E4CF8AEF7}" name="toss_decision" dataDxfId="54" totalsRowDxfId="53"/>
    <tableColumn id="10" xr3:uid="{46E9C79E-2B98-45C6-BD7B-8CB6F09251B2}" name="player_of_match" dataDxfId="52" totalsRowDxfId="51"/>
    <tableColumn id="11" xr3:uid="{EF5CD0A8-E8BF-417E-A958-54AC72A13F36}" name="umpire1" dataDxfId="50" totalsRowDxfId="49"/>
    <tableColumn id="12" xr3:uid="{86D26888-8F02-4049-BD59-B572F5E6F3A3}" name="umpire2" dataDxfId="48" totalsRowDxfId="47"/>
    <tableColumn id="13" xr3:uid="{03CEE382-FB8B-4EFB-82AA-9A00BD3C3683}" name="reserve_umpire" dataDxfId="46" totalsRowDxfId="45"/>
    <tableColumn id="14" xr3:uid="{A9DD9DC3-8D94-4B68-9C92-50F81E7DA559}" name="match_referee" dataDxfId="44" totalsRowDxfId="43"/>
    <tableColumn id="15" xr3:uid="{D6C0E806-DC5D-47E8-B0D9-A8093616EF76}" name="winner" dataDxfId="42" totalsRowDxfId="41"/>
    <tableColumn id="16" xr3:uid="{DB9E7DA4-42E7-4123-96B6-310ED6037470}" name="winner_runs" dataDxfId="40" totalsRowDxfId="39"/>
    <tableColumn id="17" xr3:uid="{95CDC4B5-B718-4B0A-83FD-B35F88F607DF}" name="winner_wickets" dataDxfId="38" totalsRowDxfId="37"/>
    <tableColumn id="18" xr3:uid="{E3B65DD9-7FC1-4F60-A8B0-32C8ACC80EEF}" name="match_type" dataDxfId="36" totalsRowDxfId="3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D46B73-CBBB-4520-9AFF-5F6E7947ECA1}" name="Table2" displayName="Table2" ref="B4:M14" totalsRowCount="1" headerRowDxfId="25" dataDxfId="24">
  <autoFilter ref="B4:M13" xr:uid="{21D46B73-CBBB-4520-9AFF-5F6E7947ECA1}"/>
  <tableColumns count="12">
    <tableColumn id="1" xr3:uid="{89F3E943-9E1F-4AD2-9837-94EA7E326319}" name="Country" totalsRowLabel="TEAMS WIN(%)" dataDxfId="23" totalsRowDxfId="22"/>
    <tableColumn id="2" xr3:uid="{460C9819-7FED-4C64-A20B-BD597C21E2F6}" name="Match Won" dataDxfId="21" totalsRowDxfId="20"/>
    <tableColumn id="3" xr3:uid="{955AE095-739C-4F6F-A4D5-C80ED34D7138}" name="Toss Won" dataDxfId="19" totalsRowDxfId="18"/>
    <tableColumn id="4" xr3:uid="{CEB8B213-E883-43F2-9A0B-9F11C29EC48F}" name="Bat" dataDxfId="17" totalsRowDxfId="16"/>
    <tableColumn id="5" xr3:uid="{5075B9C9-14C9-472B-AC30-2AEED6AD5D5B}" name="Field" dataDxfId="15" totalsRowDxfId="14"/>
    <tableColumn id="6" xr3:uid="{C130B8ED-6FE1-4AB6-AB1E-5B4E78BBD38E}" name="Win Bat" dataDxfId="13" totalsRowDxfId="12"/>
    <tableColumn id="7" xr3:uid="{86EE6092-0FC1-47CC-8186-1D0D190C6533}" name="Win Field" dataDxfId="11" totalsRowDxfId="10"/>
    <tableColumn id="8" xr3:uid="{C404FAFA-8FB1-4DF1-A73C-1EF1597757FE}" name="Toss Win(%)" dataDxfId="9" totalsRowDxfId="8">
      <calculatedColumnFormula>(D5/K5)*100</calculatedColumnFormula>
    </tableColumn>
    <tableColumn id="9" xr3:uid="{C322F117-3830-4D83-BC0C-BD1EE6AA44AC}" name="Match Win(%)" dataDxfId="7" totalsRowDxfId="6">
      <calculatedColumnFormula>(C5/K5)*100</calculatedColumnFormula>
    </tableColumn>
    <tableColumn id="10" xr3:uid="{AFF0D67B-1500-463A-968B-328859C47924}" name="Total Matches Played" dataDxfId="5" totalsRowDxfId="4"/>
    <tableColumn id="11" xr3:uid="{A5814533-EBCA-4AFD-94C7-A8BC18564CEC}" name="Win Bat(%)" totalsRowFunction="custom" dataDxfId="3" totalsRowDxfId="2">
      <calculatedColumnFormula>Table2[[#This Row],[Win Bat]]/Table2[[#This Row],[Total Matches Played]]*100</calculatedColumnFormula>
      <totalsRowFormula>AVERAGE(L5:L13)</totalsRowFormula>
    </tableColumn>
    <tableColumn id="12" xr3:uid="{B8B62CF1-C29F-4D98-9975-71F35722D898}" name="Win field(%)" totalsRowFunction="custom" dataDxfId="1" totalsRowDxfId="0">
      <calculatedColumnFormula>Table2[[#This Row],[Win Field]]/Table2[[#This Row],[Total Matches Played]]*100</calculatedColumnFormula>
      <totalsRowFormula>AVERAGE(M5:M13)</totalsRowFormula>
    </tableColumn>
  </tableColumns>
  <tableStyleInfo name="TableStyleMedium2" showFirstColumn="0" showLastColumn="0" showRowStripes="1" showColumnStripes="0"/>
</table>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microsoft.com/office/2007/relationships/slicer" Target="../slicers/slicer3.xml"/><Relationship Id="rId5" Type="http://schemas.openxmlformats.org/officeDocument/2006/relationships/table" Target="../tables/table4.x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4AEA3-AA96-414B-9B9D-500A3E54FCA6}">
  <dimension ref="B4:T30"/>
  <sheetViews>
    <sheetView topLeftCell="P1" workbookViewId="0">
      <selection activeCell="M18" sqref="M18"/>
    </sheetView>
  </sheetViews>
  <sheetFormatPr defaultRowHeight="18" x14ac:dyDescent="0.5"/>
  <cols>
    <col min="1" max="1" width="15" style="19" customWidth="1"/>
    <col min="2" max="3" width="14.109375" style="19" customWidth="1"/>
    <col min="4" max="4" width="17.88671875" style="19" customWidth="1"/>
    <col min="5" max="5" width="10.21875" style="19" customWidth="1"/>
    <col min="6" max="6" width="9" style="19" customWidth="1"/>
    <col min="7" max="7" width="12" style="19" customWidth="1"/>
    <col min="8" max="8" width="8.88671875" style="19" customWidth="1"/>
    <col min="9" max="16" width="8.88671875" style="19"/>
    <col min="17" max="17" width="23.77734375" style="19" customWidth="1"/>
    <col min="18" max="20" width="16.33203125" style="19" customWidth="1"/>
    <col min="21" max="16384" width="8.88671875" style="19"/>
  </cols>
  <sheetData>
    <row r="4" spans="2:20" x14ac:dyDescent="0.5">
      <c r="B4" s="4" t="s">
        <v>0</v>
      </c>
      <c r="C4" s="4" t="s">
        <v>1</v>
      </c>
      <c r="D4" s="4" t="s">
        <v>2</v>
      </c>
      <c r="E4" s="4" t="s">
        <v>3</v>
      </c>
      <c r="F4" s="4" t="s">
        <v>34</v>
      </c>
      <c r="G4" s="4" t="s">
        <v>35</v>
      </c>
      <c r="H4" s="4" t="s">
        <v>36</v>
      </c>
      <c r="N4" s="9"/>
      <c r="O4" s="9"/>
      <c r="P4" s="9"/>
      <c r="Q4" s="9"/>
      <c r="R4" s="9"/>
      <c r="S4" s="9"/>
      <c r="T4" s="9"/>
    </row>
    <row r="5" spans="2:20" x14ac:dyDescent="0.5">
      <c r="B5" s="8">
        <v>1</v>
      </c>
      <c r="C5" s="8" t="s">
        <v>7</v>
      </c>
      <c r="D5" s="8" t="s">
        <v>37</v>
      </c>
      <c r="E5" s="8">
        <v>8</v>
      </c>
      <c r="F5" s="8">
        <v>25.2</v>
      </c>
      <c r="G5" s="8">
        <v>8.94</v>
      </c>
      <c r="H5" s="8">
        <v>17</v>
      </c>
      <c r="N5" s="9"/>
      <c r="O5" s="9"/>
      <c r="P5" s="9"/>
      <c r="Q5" s="9"/>
      <c r="R5" s="9"/>
      <c r="S5" s="9"/>
      <c r="T5" s="9"/>
    </row>
    <row r="6" spans="2:20" x14ac:dyDescent="0.5">
      <c r="B6" s="2">
        <v>2</v>
      </c>
      <c r="C6" s="2" t="s">
        <v>9</v>
      </c>
      <c r="D6" s="2" t="s">
        <v>38</v>
      </c>
      <c r="E6" s="2">
        <v>8</v>
      </c>
      <c r="F6" s="2">
        <v>30</v>
      </c>
      <c r="G6" s="2">
        <v>10.58</v>
      </c>
      <c r="H6" s="2">
        <v>17</v>
      </c>
      <c r="N6" s="9"/>
      <c r="O6" s="9"/>
      <c r="P6" s="9"/>
      <c r="Q6" s="9"/>
      <c r="R6" s="9"/>
      <c r="S6" s="9"/>
      <c r="T6" s="9"/>
    </row>
    <row r="7" spans="2:20" x14ac:dyDescent="0.5">
      <c r="B7" s="8">
        <v>3</v>
      </c>
      <c r="C7" s="8" t="s">
        <v>9</v>
      </c>
      <c r="D7" s="8" t="s">
        <v>39</v>
      </c>
      <c r="E7" s="8">
        <v>8</v>
      </c>
      <c r="F7" s="8">
        <v>29.4</v>
      </c>
      <c r="G7" s="8">
        <v>11.86</v>
      </c>
      <c r="H7" s="8">
        <v>15</v>
      </c>
      <c r="N7" s="9"/>
      <c r="O7" s="9"/>
      <c r="P7" s="9"/>
      <c r="Q7" s="9"/>
      <c r="R7" s="9"/>
      <c r="S7" s="9"/>
      <c r="T7" s="9"/>
    </row>
    <row r="8" spans="2:20" x14ac:dyDescent="0.5">
      <c r="B8" s="2">
        <v>4</v>
      </c>
      <c r="C8" s="2" t="s">
        <v>13</v>
      </c>
      <c r="D8" s="2" t="s">
        <v>40</v>
      </c>
      <c r="E8" s="2">
        <v>9</v>
      </c>
      <c r="F8" s="2">
        <v>35</v>
      </c>
      <c r="G8" s="2">
        <v>14</v>
      </c>
      <c r="H8" s="2">
        <v>15</v>
      </c>
      <c r="N8" s="9"/>
      <c r="O8" s="9"/>
      <c r="P8" s="9"/>
      <c r="Q8" s="9"/>
      <c r="R8" s="9"/>
      <c r="S8" s="9"/>
      <c r="T8" s="9"/>
    </row>
    <row r="9" spans="2:20" x14ac:dyDescent="0.5">
      <c r="B9" s="8">
        <v>5</v>
      </c>
      <c r="C9" s="8" t="s">
        <v>7</v>
      </c>
      <c r="D9" s="8" t="s">
        <v>41</v>
      </c>
      <c r="E9" s="8">
        <v>8</v>
      </c>
      <c r="F9" s="8">
        <v>29</v>
      </c>
      <c r="G9" s="8">
        <v>12.42</v>
      </c>
      <c r="H9" s="8">
        <v>14</v>
      </c>
      <c r="N9" s="9"/>
      <c r="O9" s="9"/>
      <c r="P9" s="9"/>
      <c r="Q9" s="9"/>
      <c r="R9" s="9"/>
      <c r="S9" s="9"/>
      <c r="T9" s="9"/>
    </row>
    <row r="10" spans="2:20" x14ac:dyDescent="0.5">
      <c r="B10" s="2">
        <v>6</v>
      </c>
      <c r="C10" s="2" t="s">
        <v>42</v>
      </c>
      <c r="D10" s="2" t="s">
        <v>43</v>
      </c>
      <c r="E10" s="2">
        <v>7</v>
      </c>
      <c r="F10" s="2">
        <v>22</v>
      </c>
      <c r="G10" s="2">
        <v>11.33</v>
      </c>
      <c r="H10" s="2">
        <v>14</v>
      </c>
      <c r="N10" s="9"/>
      <c r="O10" s="9"/>
      <c r="P10" s="9"/>
      <c r="Q10" s="9"/>
      <c r="R10" s="9"/>
      <c r="S10" s="9"/>
      <c r="T10" s="9"/>
    </row>
    <row r="11" spans="2:20" x14ac:dyDescent="0.5">
      <c r="B11" s="8">
        <v>7</v>
      </c>
      <c r="C11" s="8" t="s">
        <v>7</v>
      </c>
      <c r="D11" s="8" t="s">
        <v>44</v>
      </c>
      <c r="E11" s="8">
        <v>8</v>
      </c>
      <c r="F11" s="8">
        <v>26.4</v>
      </c>
      <c r="G11" s="8">
        <v>12.3</v>
      </c>
      <c r="H11" s="8">
        <v>13</v>
      </c>
      <c r="N11" s="4"/>
      <c r="O11" s="4"/>
      <c r="P11" s="4"/>
      <c r="Q11" s="4"/>
      <c r="R11" s="4"/>
      <c r="S11" s="4"/>
      <c r="T11" s="4"/>
    </row>
    <row r="12" spans="2:20" x14ac:dyDescent="0.5">
      <c r="B12" s="2">
        <v>8</v>
      </c>
      <c r="C12" s="2" t="s">
        <v>13</v>
      </c>
      <c r="D12" s="2" t="s">
        <v>45</v>
      </c>
      <c r="E12" s="2">
        <v>9</v>
      </c>
      <c r="F12" s="2">
        <v>31</v>
      </c>
      <c r="G12" s="2">
        <v>14.3</v>
      </c>
      <c r="H12" s="2">
        <v>13</v>
      </c>
      <c r="N12" s="48" t="s">
        <v>53</v>
      </c>
      <c r="O12" s="49"/>
      <c r="P12" s="49"/>
      <c r="Q12" s="49"/>
      <c r="R12" s="49"/>
      <c r="S12" s="49"/>
      <c r="T12" s="49"/>
    </row>
    <row r="13" spans="2:20" x14ac:dyDescent="0.5">
      <c r="B13" s="8">
        <v>9</v>
      </c>
      <c r="C13" s="8" t="s">
        <v>11</v>
      </c>
      <c r="D13" s="8" t="s">
        <v>46</v>
      </c>
      <c r="E13" s="8">
        <v>7</v>
      </c>
      <c r="F13" s="8">
        <v>28</v>
      </c>
      <c r="G13" s="8">
        <v>12.92</v>
      </c>
      <c r="H13" s="8">
        <v>13</v>
      </c>
      <c r="N13" s="1"/>
      <c r="O13" s="1"/>
      <c r="P13" s="1"/>
      <c r="Q13" s="1"/>
      <c r="R13" s="1"/>
      <c r="S13" s="1"/>
      <c r="T13" s="1"/>
    </row>
    <row r="14" spans="2:20" x14ac:dyDescent="0.5">
      <c r="B14" s="2">
        <v>10</v>
      </c>
      <c r="C14" s="2" t="s">
        <v>16</v>
      </c>
      <c r="D14" s="2" t="s">
        <v>47</v>
      </c>
      <c r="E14" s="2">
        <v>7</v>
      </c>
      <c r="F14" s="2">
        <v>24.3</v>
      </c>
      <c r="G14" s="2">
        <v>11.3</v>
      </c>
      <c r="H14" s="2">
        <v>13</v>
      </c>
      <c r="N14" s="1"/>
      <c r="O14" s="1"/>
      <c r="P14" s="1"/>
      <c r="Q14" s="20" t="s">
        <v>29</v>
      </c>
      <c r="R14" s="20" t="s">
        <v>54</v>
      </c>
      <c r="S14" s="10" t="s">
        <v>55</v>
      </c>
      <c r="T14" s="10" t="s">
        <v>56</v>
      </c>
    </row>
    <row r="15" spans="2:20" x14ac:dyDescent="0.5">
      <c r="B15" s="8">
        <v>11</v>
      </c>
      <c r="C15" s="8" t="s">
        <v>42</v>
      </c>
      <c r="D15" s="8" t="s">
        <v>48</v>
      </c>
      <c r="E15" s="8">
        <v>7</v>
      </c>
      <c r="F15" s="8">
        <v>24</v>
      </c>
      <c r="G15" s="8">
        <v>13.09</v>
      </c>
      <c r="H15" s="8">
        <v>11</v>
      </c>
      <c r="N15" s="1"/>
      <c r="O15" s="1"/>
      <c r="P15" s="1"/>
      <c r="Q15" s="6" t="s">
        <v>7</v>
      </c>
      <c r="R15">
        <v>44</v>
      </c>
      <c r="S15">
        <v>33.659999999999997</v>
      </c>
      <c r="T15">
        <v>3</v>
      </c>
    </row>
    <row r="16" spans="2:20" x14ac:dyDescent="0.5">
      <c r="B16" s="2">
        <v>12</v>
      </c>
      <c r="C16" s="2" t="s">
        <v>13</v>
      </c>
      <c r="D16" s="2" t="s">
        <v>49</v>
      </c>
      <c r="E16" s="2">
        <v>8</v>
      </c>
      <c r="F16" s="2">
        <v>28</v>
      </c>
      <c r="G16" s="2">
        <v>15.27</v>
      </c>
      <c r="H16" s="2">
        <v>11</v>
      </c>
      <c r="N16" s="1"/>
      <c r="O16" s="1"/>
      <c r="P16" s="1"/>
      <c r="Q16" s="6" t="s">
        <v>11</v>
      </c>
      <c r="R16">
        <v>13</v>
      </c>
      <c r="S16">
        <v>12.92</v>
      </c>
      <c r="T16">
        <v>1</v>
      </c>
    </row>
    <row r="17" spans="2:20" x14ac:dyDescent="0.5">
      <c r="B17" s="8">
        <v>13</v>
      </c>
      <c r="C17" s="8" t="s">
        <v>16</v>
      </c>
      <c r="D17" s="8" t="s">
        <v>50</v>
      </c>
      <c r="E17" s="8">
        <v>7</v>
      </c>
      <c r="F17" s="8">
        <v>20.100000000000001</v>
      </c>
      <c r="G17" s="8">
        <v>11</v>
      </c>
      <c r="H17" s="8">
        <v>11</v>
      </c>
      <c r="N17" s="1"/>
      <c r="O17" s="1"/>
      <c r="P17" s="1"/>
      <c r="Q17" s="6" t="s">
        <v>42</v>
      </c>
      <c r="R17">
        <v>25</v>
      </c>
      <c r="S17">
        <v>24.42</v>
      </c>
      <c r="T17">
        <v>2</v>
      </c>
    </row>
    <row r="18" spans="2:20" x14ac:dyDescent="0.5">
      <c r="B18" s="2">
        <v>14</v>
      </c>
      <c r="C18" s="2" t="s">
        <v>13</v>
      </c>
      <c r="D18" s="2" t="s">
        <v>51</v>
      </c>
      <c r="E18" s="2">
        <v>5</v>
      </c>
      <c r="F18" s="2">
        <v>16.5</v>
      </c>
      <c r="G18" s="2">
        <v>9.18</v>
      </c>
      <c r="H18" s="2">
        <v>11</v>
      </c>
      <c r="N18" s="1"/>
      <c r="O18" s="1"/>
      <c r="P18" s="1"/>
      <c r="Q18" s="6" t="s">
        <v>9</v>
      </c>
      <c r="R18">
        <v>43</v>
      </c>
      <c r="S18">
        <v>36.07</v>
      </c>
      <c r="T18">
        <v>3</v>
      </c>
    </row>
    <row r="19" spans="2:20" x14ac:dyDescent="0.5">
      <c r="B19" s="8">
        <v>15</v>
      </c>
      <c r="C19" s="8" t="s">
        <v>9</v>
      </c>
      <c r="D19" s="8" t="s">
        <v>52</v>
      </c>
      <c r="E19" s="8">
        <v>7</v>
      </c>
      <c r="F19" s="8">
        <v>25</v>
      </c>
      <c r="G19" s="8">
        <v>13.63</v>
      </c>
      <c r="H19" s="8">
        <v>11</v>
      </c>
      <c r="N19" s="1"/>
      <c r="O19" s="1"/>
      <c r="P19" s="1"/>
      <c r="Q19" s="6" t="s">
        <v>13</v>
      </c>
      <c r="R19">
        <v>50</v>
      </c>
      <c r="S19">
        <v>52.75</v>
      </c>
      <c r="T19">
        <v>4</v>
      </c>
    </row>
    <row r="20" spans="2:20" x14ac:dyDescent="0.5">
      <c r="N20" s="1"/>
      <c r="O20" s="1"/>
      <c r="P20" s="1"/>
      <c r="Q20" s="6" t="s">
        <v>16</v>
      </c>
      <c r="R20">
        <v>24</v>
      </c>
      <c r="S20">
        <v>22.3</v>
      </c>
      <c r="T20">
        <v>2</v>
      </c>
    </row>
    <row r="21" spans="2:20" x14ac:dyDescent="0.5">
      <c r="N21" s="1"/>
      <c r="O21" s="1"/>
      <c r="P21" s="1"/>
      <c r="Q21" s="11" t="s">
        <v>30</v>
      </c>
      <c r="R21" s="4">
        <v>199</v>
      </c>
      <c r="S21" s="4">
        <v>182.12000000000003</v>
      </c>
      <c r="T21" s="4">
        <v>15</v>
      </c>
    </row>
    <row r="22" spans="2:20" x14ac:dyDescent="0.5">
      <c r="N22" s="1"/>
      <c r="O22" s="1"/>
      <c r="P22" s="1"/>
      <c r="Q22" s="1"/>
      <c r="R22" s="1"/>
      <c r="S22" s="1"/>
      <c r="T22" s="1"/>
    </row>
    <row r="23" spans="2:20" x14ac:dyDescent="0.5">
      <c r="N23" s="1"/>
      <c r="O23" s="1"/>
      <c r="P23" s="1"/>
      <c r="Q23" s="1"/>
      <c r="R23" s="1"/>
      <c r="S23" s="1"/>
      <c r="T23" s="1"/>
    </row>
    <row r="24" spans="2:20" x14ac:dyDescent="0.5">
      <c r="N24" s="1"/>
      <c r="O24" s="1"/>
      <c r="P24" s="1"/>
      <c r="Q24" s="1"/>
      <c r="R24" s="1"/>
      <c r="S24" s="1"/>
      <c r="T24" s="1"/>
    </row>
    <row r="25" spans="2:20" x14ac:dyDescent="0.5">
      <c r="N25" s="1"/>
      <c r="O25" s="1"/>
      <c r="P25" s="1"/>
      <c r="Q25" s="1"/>
      <c r="R25" s="1"/>
      <c r="S25" s="1"/>
      <c r="T25" s="1"/>
    </row>
    <row r="26" spans="2:20" x14ac:dyDescent="0.5">
      <c r="N26" s="1"/>
      <c r="O26" s="1"/>
      <c r="P26" s="1"/>
      <c r="Q26" s="1"/>
      <c r="R26" s="1"/>
      <c r="S26" s="1"/>
      <c r="T26" s="1"/>
    </row>
    <row r="27" spans="2:20" x14ac:dyDescent="0.5">
      <c r="N27" s="1"/>
      <c r="O27" s="1"/>
      <c r="P27" s="1"/>
      <c r="Q27" s="1"/>
      <c r="R27" s="1"/>
      <c r="S27" s="1"/>
      <c r="T27" s="1"/>
    </row>
    <row r="28" spans="2:20" x14ac:dyDescent="0.5">
      <c r="N28" s="1"/>
      <c r="O28" s="1"/>
      <c r="P28" s="1"/>
      <c r="Q28" s="1"/>
      <c r="R28" s="1"/>
      <c r="S28" s="1"/>
      <c r="T28" s="1"/>
    </row>
    <row r="29" spans="2:20" x14ac:dyDescent="0.5">
      <c r="N29" s="1"/>
      <c r="O29" s="1"/>
      <c r="P29" s="1"/>
      <c r="Q29" s="1"/>
      <c r="R29" s="1"/>
      <c r="S29" s="1"/>
      <c r="T29" s="1"/>
    </row>
    <row r="30" spans="2:20" x14ac:dyDescent="0.5">
      <c r="N30" s="1"/>
      <c r="O30" s="1"/>
      <c r="P30" s="1"/>
      <c r="Q30" s="1"/>
      <c r="R30" s="1"/>
      <c r="S30" s="1"/>
      <c r="T30" s="1"/>
    </row>
  </sheetData>
  <mergeCells count="1">
    <mergeCell ref="N12:T12"/>
  </mergeCells>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47D88-E51A-40EC-B19E-2874C707FAF4}">
  <dimension ref="B2:Q27"/>
  <sheetViews>
    <sheetView topLeftCell="O21" workbookViewId="0">
      <selection activeCell="D21" sqref="D21"/>
    </sheetView>
  </sheetViews>
  <sheetFormatPr defaultRowHeight="18" x14ac:dyDescent="0.5"/>
  <cols>
    <col min="1" max="2" width="8.88671875" style="19"/>
    <col min="3" max="3" width="17" style="19" customWidth="1"/>
    <col min="4" max="4" width="21.21875" style="19" customWidth="1"/>
    <col min="5" max="6" width="12" style="19" customWidth="1"/>
    <col min="7" max="7" width="11.33203125" style="19" customWidth="1"/>
    <col min="8" max="10" width="8.88671875" style="19"/>
    <col min="11" max="11" width="5.44140625" style="19" customWidth="1"/>
    <col min="12" max="12" width="14.21875" style="19" customWidth="1"/>
    <col min="13" max="13" width="9.44140625" style="19" customWidth="1"/>
    <col min="14" max="17" width="17.88671875" style="19" customWidth="1"/>
    <col min="18" max="16384" width="8.88671875" style="19"/>
  </cols>
  <sheetData>
    <row r="2" spans="2:17" x14ac:dyDescent="0.5">
      <c r="B2" s="5" t="s">
        <v>0</v>
      </c>
      <c r="C2" s="5" t="s">
        <v>1</v>
      </c>
      <c r="D2" s="5" t="s">
        <v>2</v>
      </c>
      <c r="E2" s="5" t="s">
        <v>3</v>
      </c>
      <c r="F2" s="4" t="s">
        <v>4</v>
      </c>
      <c r="G2" s="4" t="s">
        <v>5</v>
      </c>
      <c r="H2" s="4" t="s">
        <v>6</v>
      </c>
      <c r="L2" s="4"/>
      <c r="M2" s="4"/>
      <c r="N2" s="4"/>
      <c r="O2" s="50"/>
      <c r="P2" s="50"/>
      <c r="Q2" s="4"/>
    </row>
    <row r="3" spans="2:17" x14ac:dyDescent="0.5">
      <c r="B3" s="3">
        <v>1</v>
      </c>
      <c r="C3" s="3" t="s">
        <v>7</v>
      </c>
      <c r="D3" s="3" t="s">
        <v>8</v>
      </c>
      <c r="E3" s="3">
        <v>8</v>
      </c>
      <c r="F3" s="3">
        <v>8</v>
      </c>
      <c r="G3" s="3">
        <v>35.119999999999997</v>
      </c>
      <c r="H3" s="3">
        <v>281</v>
      </c>
      <c r="L3" s="4"/>
      <c r="M3" s="4"/>
      <c r="N3" s="4"/>
      <c r="O3" s="50"/>
      <c r="P3" s="50"/>
      <c r="Q3" s="4"/>
    </row>
    <row r="4" spans="2:17" x14ac:dyDescent="0.5">
      <c r="B4" s="2">
        <v>2</v>
      </c>
      <c r="C4" s="2" t="s">
        <v>9</v>
      </c>
      <c r="D4" s="2" t="s">
        <v>10</v>
      </c>
      <c r="E4" s="2">
        <v>8</v>
      </c>
      <c r="F4" s="2">
        <v>8</v>
      </c>
      <c r="G4" s="2">
        <v>36.71</v>
      </c>
      <c r="H4" s="2">
        <v>257</v>
      </c>
      <c r="L4" s="4"/>
      <c r="M4" s="4"/>
      <c r="N4" s="4"/>
      <c r="O4" s="50"/>
      <c r="P4" s="50"/>
      <c r="Q4" s="4"/>
    </row>
    <row r="5" spans="2:17" x14ac:dyDescent="0.5">
      <c r="B5" s="3">
        <v>3</v>
      </c>
      <c r="C5" s="3" t="s">
        <v>11</v>
      </c>
      <c r="D5" s="3" t="s">
        <v>12</v>
      </c>
      <c r="E5" s="3">
        <v>7</v>
      </c>
      <c r="F5" s="3">
        <v>7</v>
      </c>
      <c r="G5" s="3">
        <v>42.5</v>
      </c>
      <c r="H5" s="3">
        <v>255</v>
      </c>
      <c r="L5" s="4"/>
      <c r="M5" s="4"/>
      <c r="N5" s="4"/>
      <c r="O5" s="50"/>
      <c r="P5" s="50"/>
      <c r="Q5" s="4"/>
    </row>
    <row r="6" spans="2:17" x14ac:dyDescent="0.5">
      <c r="B6" s="2">
        <v>4</v>
      </c>
      <c r="C6" s="2" t="s">
        <v>13</v>
      </c>
      <c r="D6" s="2" t="s">
        <v>14</v>
      </c>
      <c r="E6" s="2">
        <v>9</v>
      </c>
      <c r="F6" s="2">
        <v>9</v>
      </c>
      <c r="G6" s="2">
        <v>27</v>
      </c>
      <c r="H6" s="2">
        <v>243</v>
      </c>
      <c r="L6" s="4"/>
      <c r="M6" s="4"/>
      <c r="N6" s="4"/>
      <c r="O6" s="50"/>
      <c r="P6" s="50"/>
      <c r="Q6" s="4"/>
    </row>
    <row r="7" spans="2:17" x14ac:dyDescent="0.5">
      <c r="B7" s="3">
        <v>5</v>
      </c>
      <c r="C7" s="3" t="s">
        <v>7</v>
      </c>
      <c r="D7" s="3" t="s">
        <v>15</v>
      </c>
      <c r="E7" s="3">
        <v>8</v>
      </c>
      <c r="F7" s="3">
        <v>8</v>
      </c>
      <c r="G7" s="3">
        <v>28.87</v>
      </c>
      <c r="H7" s="3">
        <v>231</v>
      </c>
      <c r="L7" s="4"/>
      <c r="M7" s="4"/>
      <c r="N7" s="4"/>
      <c r="O7" s="50"/>
      <c r="P7" s="50"/>
      <c r="Q7" s="4"/>
    </row>
    <row r="8" spans="2:17" x14ac:dyDescent="0.5">
      <c r="B8" s="2">
        <v>6</v>
      </c>
      <c r="C8" s="2" t="s">
        <v>16</v>
      </c>
      <c r="D8" s="2" t="s">
        <v>17</v>
      </c>
      <c r="E8" s="2">
        <v>7</v>
      </c>
      <c r="F8" s="2">
        <v>7</v>
      </c>
      <c r="G8" s="2">
        <v>38</v>
      </c>
      <c r="H8" s="2">
        <v>228</v>
      </c>
      <c r="L8" s="4"/>
      <c r="M8" s="4"/>
      <c r="N8" s="4"/>
      <c r="O8" s="50"/>
      <c r="P8" s="50"/>
      <c r="Q8" s="4"/>
    </row>
    <row r="9" spans="2:17" x14ac:dyDescent="0.5">
      <c r="B9" s="3">
        <v>7</v>
      </c>
      <c r="C9" s="3" t="s">
        <v>18</v>
      </c>
      <c r="D9" s="3" t="s">
        <v>19</v>
      </c>
      <c r="E9" s="3">
        <v>6</v>
      </c>
      <c r="F9" s="3">
        <v>6</v>
      </c>
      <c r="G9" s="3">
        <v>43.8</v>
      </c>
      <c r="H9" s="3">
        <v>219</v>
      </c>
      <c r="L9" s="4"/>
      <c r="M9" s="4"/>
      <c r="N9" s="4"/>
      <c r="O9" s="50"/>
      <c r="P9" s="50"/>
      <c r="Q9" s="4"/>
    </row>
    <row r="10" spans="2:17" x14ac:dyDescent="0.5">
      <c r="B10" s="2">
        <v>8</v>
      </c>
      <c r="C10" s="2" t="s">
        <v>20</v>
      </c>
      <c r="D10" s="2" t="s">
        <v>21</v>
      </c>
      <c r="E10" s="2">
        <v>8</v>
      </c>
      <c r="F10" s="2">
        <v>7</v>
      </c>
      <c r="G10" s="2">
        <v>42.8</v>
      </c>
      <c r="H10" s="2">
        <v>214</v>
      </c>
      <c r="L10" s="4"/>
      <c r="M10" s="4"/>
      <c r="N10" s="4"/>
      <c r="O10" s="50"/>
      <c r="P10" s="50"/>
      <c r="Q10" s="4"/>
    </row>
    <row r="11" spans="2:17" x14ac:dyDescent="0.5">
      <c r="B11" s="3">
        <v>9</v>
      </c>
      <c r="C11" s="3" t="s">
        <v>9</v>
      </c>
      <c r="D11" s="3" t="s">
        <v>22</v>
      </c>
      <c r="E11" s="3">
        <v>8</v>
      </c>
      <c r="F11" s="3">
        <v>8</v>
      </c>
      <c r="G11" s="3">
        <v>28.42</v>
      </c>
      <c r="H11" s="3">
        <v>199</v>
      </c>
      <c r="L11" s="51" t="s">
        <v>33</v>
      </c>
      <c r="M11" s="51"/>
      <c r="N11" s="51"/>
      <c r="O11" s="51"/>
      <c r="P11" s="51"/>
      <c r="Q11" s="52"/>
    </row>
    <row r="12" spans="2:17" x14ac:dyDescent="0.5">
      <c r="B12" s="2">
        <v>10</v>
      </c>
      <c r="C12" s="2" t="s">
        <v>13</v>
      </c>
      <c r="D12" s="2" t="s">
        <v>23</v>
      </c>
      <c r="E12" s="2">
        <v>9</v>
      </c>
      <c r="F12" s="2">
        <v>8</v>
      </c>
      <c r="G12" s="2">
        <v>31.66</v>
      </c>
      <c r="H12" s="2">
        <v>190</v>
      </c>
      <c r="L12" s="1"/>
      <c r="M12" s="1"/>
      <c r="N12" s="20" t="s">
        <v>29</v>
      </c>
      <c r="O12" s="20" t="s">
        <v>31</v>
      </c>
      <c r="P12" s="10" t="s">
        <v>32</v>
      </c>
      <c r="Q12" s="10" t="s">
        <v>57</v>
      </c>
    </row>
    <row r="13" spans="2:17" x14ac:dyDescent="0.5">
      <c r="B13" s="3">
        <v>11</v>
      </c>
      <c r="C13" s="3" t="s">
        <v>20</v>
      </c>
      <c r="D13" s="3" t="s">
        <v>24</v>
      </c>
      <c r="E13" s="3">
        <v>8</v>
      </c>
      <c r="F13" s="3">
        <v>7</v>
      </c>
      <c r="G13" s="3">
        <v>37.6</v>
      </c>
      <c r="H13" s="3">
        <v>188</v>
      </c>
      <c r="L13" s="1"/>
      <c r="M13" s="1"/>
      <c r="N13" s="6" t="s">
        <v>7</v>
      </c>
      <c r="O13">
        <v>63.989999999999995</v>
      </c>
      <c r="P13">
        <v>512</v>
      </c>
      <c r="Q13">
        <v>2</v>
      </c>
    </row>
    <row r="14" spans="2:17" x14ac:dyDescent="0.5">
      <c r="B14" s="2">
        <v>12</v>
      </c>
      <c r="C14" s="2" t="s">
        <v>11</v>
      </c>
      <c r="D14" s="2" t="s">
        <v>25</v>
      </c>
      <c r="E14" s="2">
        <v>7</v>
      </c>
      <c r="F14" s="2">
        <v>7</v>
      </c>
      <c r="G14" s="2">
        <v>29.66</v>
      </c>
      <c r="H14" s="2">
        <v>178</v>
      </c>
      <c r="L14" s="1"/>
      <c r="M14" s="1"/>
      <c r="N14" s="6" t="s">
        <v>11</v>
      </c>
      <c r="O14">
        <v>114.41</v>
      </c>
      <c r="P14">
        <v>602</v>
      </c>
      <c r="Q14">
        <v>3</v>
      </c>
    </row>
    <row r="15" spans="2:17" x14ac:dyDescent="0.5">
      <c r="B15" s="3">
        <v>13</v>
      </c>
      <c r="C15" s="3" t="s">
        <v>9</v>
      </c>
      <c r="D15" s="3" t="s">
        <v>26</v>
      </c>
      <c r="E15" s="3">
        <v>8</v>
      </c>
      <c r="F15" s="3">
        <v>8</v>
      </c>
      <c r="G15" s="3">
        <v>24.42</v>
      </c>
      <c r="H15" s="3">
        <v>171</v>
      </c>
      <c r="L15" s="1"/>
      <c r="M15" s="1"/>
      <c r="N15" s="6" t="s">
        <v>20</v>
      </c>
      <c r="O15">
        <v>80.400000000000006</v>
      </c>
      <c r="P15">
        <v>402</v>
      </c>
      <c r="Q15">
        <v>2</v>
      </c>
    </row>
    <row r="16" spans="2:17" x14ac:dyDescent="0.5">
      <c r="B16" s="2">
        <v>14</v>
      </c>
      <c r="C16" s="2" t="s">
        <v>11</v>
      </c>
      <c r="D16" s="2" t="s">
        <v>27</v>
      </c>
      <c r="E16" s="2">
        <v>7</v>
      </c>
      <c r="F16" s="2">
        <v>5</v>
      </c>
      <c r="G16" s="2">
        <v>42.25</v>
      </c>
      <c r="H16" s="2">
        <v>169</v>
      </c>
      <c r="L16" s="1"/>
      <c r="M16" s="1"/>
      <c r="N16" s="6" t="s">
        <v>9</v>
      </c>
      <c r="O16">
        <v>89.55</v>
      </c>
      <c r="P16">
        <v>627</v>
      </c>
      <c r="Q16">
        <v>3</v>
      </c>
    </row>
    <row r="17" spans="2:17" x14ac:dyDescent="0.5">
      <c r="B17" s="3">
        <v>15</v>
      </c>
      <c r="C17" s="3" t="s">
        <v>13</v>
      </c>
      <c r="D17" s="3" t="s">
        <v>28</v>
      </c>
      <c r="E17" s="3">
        <v>9</v>
      </c>
      <c r="F17" s="3">
        <v>8</v>
      </c>
      <c r="G17" s="3">
        <v>28.16</v>
      </c>
      <c r="H17" s="3">
        <v>169</v>
      </c>
      <c r="L17" s="1"/>
      <c r="M17" s="1"/>
      <c r="N17" s="6" t="s">
        <v>13</v>
      </c>
      <c r="O17">
        <v>86.82</v>
      </c>
      <c r="P17">
        <v>602</v>
      </c>
      <c r="Q17">
        <v>3</v>
      </c>
    </row>
    <row r="18" spans="2:17" x14ac:dyDescent="0.5">
      <c r="L18" s="1"/>
      <c r="M18" s="1"/>
      <c r="N18" s="6" t="s">
        <v>18</v>
      </c>
      <c r="O18">
        <v>43.8</v>
      </c>
      <c r="P18">
        <v>219</v>
      </c>
      <c r="Q18">
        <v>1</v>
      </c>
    </row>
    <row r="19" spans="2:17" x14ac:dyDescent="0.5">
      <c r="L19" s="1"/>
      <c r="M19" s="1"/>
      <c r="N19" s="6" t="s">
        <v>16</v>
      </c>
      <c r="O19">
        <v>38</v>
      </c>
      <c r="P19">
        <v>228</v>
      </c>
      <c r="Q19">
        <v>1</v>
      </c>
    </row>
    <row r="20" spans="2:17" x14ac:dyDescent="0.5">
      <c r="L20" s="1"/>
      <c r="M20" s="1"/>
      <c r="N20" s="13" t="s">
        <v>30</v>
      </c>
      <c r="O20" s="7">
        <v>516.97</v>
      </c>
      <c r="P20" s="7">
        <v>3192</v>
      </c>
      <c r="Q20" s="7">
        <v>15</v>
      </c>
    </row>
    <row r="21" spans="2:17" x14ac:dyDescent="0.5">
      <c r="L21" s="1"/>
      <c r="M21" s="1"/>
      <c r="N21" s="1"/>
      <c r="O21" s="1"/>
      <c r="P21" s="1"/>
      <c r="Q21" s="1"/>
    </row>
    <row r="22" spans="2:17" x14ac:dyDescent="0.5">
      <c r="L22" s="1"/>
      <c r="M22" s="1"/>
      <c r="N22" s="1"/>
      <c r="O22" s="1"/>
      <c r="P22" s="1"/>
      <c r="Q22" s="1"/>
    </row>
    <row r="23" spans="2:17" x14ac:dyDescent="0.5">
      <c r="L23" s="1"/>
      <c r="M23" s="1"/>
      <c r="N23" s="1"/>
      <c r="O23" s="1"/>
      <c r="P23" s="1"/>
      <c r="Q23" s="1"/>
    </row>
    <row r="24" spans="2:17" x14ac:dyDescent="0.5">
      <c r="L24" s="1"/>
      <c r="M24" s="1"/>
      <c r="N24" s="1"/>
      <c r="O24" s="1"/>
      <c r="P24" s="1"/>
      <c r="Q24" s="1"/>
    </row>
    <row r="25" spans="2:17" x14ac:dyDescent="0.5">
      <c r="L25" s="1"/>
      <c r="M25" s="1"/>
      <c r="N25" s="1"/>
      <c r="O25" s="1"/>
      <c r="P25" s="1"/>
      <c r="Q25" s="1"/>
    </row>
    <row r="26" spans="2:17" x14ac:dyDescent="0.5">
      <c r="L26" s="1"/>
      <c r="M26" s="1"/>
      <c r="N26" s="1"/>
      <c r="O26" s="1"/>
      <c r="P26" s="1"/>
      <c r="Q26" s="1"/>
    </row>
    <row r="27" spans="2:17" x14ac:dyDescent="0.5">
      <c r="L27" s="1"/>
      <c r="M27" s="1"/>
      <c r="N27" s="1"/>
      <c r="O27" s="1"/>
      <c r="P27" s="1"/>
      <c r="Q27" s="1"/>
    </row>
  </sheetData>
  <mergeCells count="2">
    <mergeCell ref="O2:P10"/>
    <mergeCell ref="L11:Q11"/>
  </mergeCells>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F3036-2C02-444F-93EC-22D8730DCE6C}">
  <dimension ref="B2:H17"/>
  <sheetViews>
    <sheetView topLeftCell="B1" workbookViewId="0">
      <selection activeCell="G23" sqref="G23"/>
    </sheetView>
  </sheetViews>
  <sheetFormatPr defaultRowHeight="18" x14ac:dyDescent="0.5"/>
  <cols>
    <col min="1" max="1" width="8.88671875" style="19"/>
    <col min="2" max="2" width="10.44140625" style="19" customWidth="1"/>
    <col min="3" max="3" width="14.33203125" style="19" customWidth="1"/>
    <col min="4" max="4" width="13.5546875" style="19" customWidth="1"/>
    <col min="5" max="5" width="11.88671875" style="19" customWidth="1"/>
    <col min="6" max="16384" width="8.88671875" style="19"/>
  </cols>
  <sheetData>
    <row r="2" spans="2:8" x14ac:dyDescent="0.5">
      <c r="B2" s="4" t="s">
        <v>0</v>
      </c>
      <c r="C2" s="4" t="s">
        <v>1</v>
      </c>
      <c r="D2" s="4" t="s">
        <v>58</v>
      </c>
      <c r="E2" s="4" t="s">
        <v>3</v>
      </c>
      <c r="F2" s="4" t="s">
        <v>59</v>
      </c>
      <c r="G2" s="4" t="s">
        <v>60</v>
      </c>
      <c r="H2" s="21" t="s">
        <v>198</v>
      </c>
    </row>
    <row r="3" spans="2:8" x14ac:dyDescent="0.5">
      <c r="B3" s="1">
        <v>1</v>
      </c>
      <c r="C3" s="1" t="s">
        <v>9</v>
      </c>
      <c r="D3" s="1">
        <v>100</v>
      </c>
      <c r="E3" s="1">
        <v>8</v>
      </c>
      <c r="F3" s="1">
        <v>8</v>
      </c>
      <c r="G3" s="1">
        <v>0</v>
      </c>
      <c r="H3" s="23">
        <v>0</v>
      </c>
    </row>
    <row r="4" spans="2:8" x14ac:dyDescent="0.5">
      <c r="B4">
        <v>2</v>
      </c>
      <c r="C4" t="s">
        <v>13</v>
      </c>
      <c r="D4">
        <v>88.89</v>
      </c>
      <c r="E4">
        <v>9</v>
      </c>
      <c r="F4">
        <v>8</v>
      </c>
      <c r="G4">
        <v>1</v>
      </c>
      <c r="H4" s="22">
        <f>Table38[[#This Row],[Lost]]/Table38[[#This Row],[Matches]]*100</f>
        <v>11.111111111111111</v>
      </c>
    </row>
    <row r="5" spans="2:8" x14ac:dyDescent="0.5">
      <c r="B5" s="1">
        <v>3</v>
      </c>
      <c r="C5" s="1" t="s">
        <v>16</v>
      </c>
      <c r="D5" s="1">
        <v>71.430000000000007</v>
      </c>
      <c r="E5" s="1">
        <v>7</v>
      </c>
      <c r="F5" s="1">
        <v>5</v>
      </c>
      <c r="G5" s="1">
        <v>2</v>
      </c>
      <c r="H5" s="24">
        <f>Table38[[#This Row],[Lost]]/Table38[[#This Row],[Matches]]*100</f>
        <v>28.571428571428569</v>
      </c>
    </row>
    <row r="6" spans="2:8" x14ac:dyDescent="0.5">
      <c r="B6">
        <v>3</v>
      </c>
      <c r="C6" t="s">
        <v>11</v>
      </c>
      <c r="D6">
        <v>71.430000000000007</v>
      </c>
      <c r="E6">
        <v>7</v>
      </c>
      <c r="F6">
        <v>5</v>
      </c>
      <c r="G6">
        <v>2</v>
      </c>
      <c r="H6" s="22">
        <f>Table38[[#This Row],[Lost]]/Table38[[#This Row],[Matches]]*100</f>
        <v>28.571428571428569</v>
      </c>
    </row>
    <row r="7" spans="2:8" x14ac:dyDescent="0.5">
      <c r="B7" s="1">
        <v>5</v>
      </c>
      <c r="C7" s="1" t="s">
        <v>7</v>
      </c>
      <c r="D7" s="1">
        <v>62.5</v>
      </c>
      <c r="E7" s="1">
        <v>8</v>
      </c>
      <c r="F7" s="1">
        <v>5</v>
      </c>
      <c r="G7" s="1">
        <v>3</v>
      </c>
      <c r="H7" s="24">
        <f>Table38[[#This Row],[Lost]]/Table38[[#This Row],[Matches]]*100</f>
        <v>37.5</v>
      </c>
    </row>
    <row r="8" spans="2:8" x14ac:dyDescent="0.5">
      <c r="B8">
        <v>6</v>
      </c>
      <c r="C8" t="s">
        <v>20</v>
      </c>
      <c r="D8">
        <v>50</v>
      </c>
      <c r="E8">
        <v>8</v>
      </c>
      <c r="F8">
        <v>4</v>
      </c>
      <c r="G8">
        <v>3</v>
      </c>
      <c r="H8" s="22">
        <f>Table38[[#This Row],[Lost]]/Table38[[#This Row],[Matches]]*100</f>
        <v>37.5</v>
      </c>
    </row>
    <row r="9" spans="2:8" x14ac:dyDescent="0.5">
      <c r="B9" s="1">
        <v>7</v>
      </c>
      <c r="C9" s="1" t="s">
        <v>61</v>
      </c>
      <c r="D9" s="1">
        <v>50</v>
      </c>
      <c r="E9" s="1">
        <v>4</v>
      </c>
      <c r="F9" s="1">
        <v>2</v>
      </c>
      <c r="G9" s="1">
        <v>1</v>
      </c>
      <c r="H9" s="24">
        <f>Table38[[#This Row],[Lost]]/Table38[[#This Row],[Matches]]*100</f>
        <v>25</v>
      </c>
    </row>
    <row r="10" spans="2:8" x14ac:dyDescent="0.5">
      <c r="B10">
        <v>8</v>
      </c>
      <c r="C10" t="s">
        <v>62</v>
      </c>
      <c r="D10">
        <v>50</v>
      </c>
      <c r="E10">
        <v>4</v>
      </c>
      <c r="F10">
        <v>2</v>
      </c>
      <c r="G10">
        <v>2</v>
      </c>
      <c r="H10" s="22">
        <f>Table38[[#This Row],[Lost]]/Table38[[#This Row],[Matches]]*100</f>
        <v>50</v>
      </c>
    </row>
    <row r="11" spans="2:8" x14ac:dyDescent="0.5">
      <c r="B11" s="1">
        <v>8</v>
      </c>
      <c r="C11" s="1" t="s">
        <v>63</v>
      </c>
      <c r="D11" s="1">
        <v>50</v>
      </c>
      <c r="E11" s="1">
        <v>4</v>
      </c>
      <c r="F11" s="1">
        <v>2</v>
      </c>
      <c r="G11" s="1">
        <v>2</v>
      </c>
      <c r="H11" s="24">
        <f>Table38[[#This Row],[Lost]]/Table38[[#This Row],[Matches]]*100</f>
        <v>50</v>
      </c>
    </row>
    <row r="12" spans="2:8" x14ac:dyDescent="0.5">
      <c r="B12">
        <v>10</v>
      </c>
      <c r="C12" t="s">
        <v>42</v>
      </c>
      <c r="D12">
        <v>42.86</v>
      </c>
      <c r="E12">
        <v>7</v>
      </c>
      <c r="F12">
        <v>3</v>
      </c>
      <c r="G12">
        <v>4</v>
      </c>
      <c r="H12" s="22">
        <f>Table38[[#This Row],[Lost]]/Table38[[#This Row],[Matches]]*100</f>
        <v>57.142857142857139</v>
      </c>
    </row>
    <row r="13" spans="2:8" x14ac:dyDescent="0.5">
      <c r="B13" s="1">
        <v>11</v>
      </c>
      <c r="C13" s="1" t="s">
        <v>18</v>
      </c>
      <c r="D13" s="1">
        <v>33.33</v>
      </c>
      <c r="E13" s="1">
        <v>6</v>
      </c>
      <c r="F13" s="1">
        <v>2</v>
      </c>
      <c r="G13" s="1">
        <v>4</v>
      </c>
      <c r="H13" s="24">
        <f>Table38[[#This Row],[Lost]]/Table38[[#This Row],[Matches]]*100</f>
        <v>66.666666666666657</v>
      </c>
    </row>
    <row r="14" spans="2:8" x14ac:dyDescent="0.5">
      <c r="B14">
        <v>12</v>
      </c>
      <c r="C14" t="s">
        <v>64</v>
      </c>
      <c r="D14">
        <v>33.33</v>
      </c>
      <c r="E14">
        <v>3</v>
      </c>
      <c r="F14">
        <v>1</v>
      </c>
      <c r="G14">
        <v>2</v>
      </c>
      <c r="H14" s="22">
        <f>Table38[[#This Row],[Lost]]/Table38[[#This Row],[Matches]]*100</f>
        <v>66.666666666666657</v>
      </c>
    </row>
    <row r="15" spans="2:8" x14ac:dyDescent="0.5">
      <c r="B15" s="1">
        <v>13</v>
      </c>
      <c r="C15" s="1" t="s">
        <v>65</v>
      </c>
      <c r="D15" s="1">
        <v>33.33</v>
      </c>
      <c r="E15" s="1">
        <v>3</v>
      </c>
      <c r="F15" s="1">
        <v>1</v>
      </c>
      <c r="G15" s="1">
        <v>2</v>
      </c>
      <c r="H15" s="24">
        <f>Table38[[#This Row],[Lost]]/Table38[[#This Row],[Matches]]*100</f>
        <v>66.666666666666657</v>
      </c>
    </row>
    <row r="16" spans="2:8" x14ac:dyDescent="0.5">
      <c r="B16">
        <v>14</v>
      </c>
      <c r="C16" t="s">
        <v>66</v>
      </c>
      <c r="D16">
        <v>25</v>
      </c>
      <c r="E16">
        <v>4</v>
      </c>
      <c r="F16">
        <v>1</v>
      </c>
      <c r="G16">
        <v>3</v>
      </c>
      <c r="H16" s="22">
        <f>Table38[[#This Row],[Lost]]/Table38[[#This Row],[Matches]]*100</f>
        <v>75</v>
      </c>
    </row>
    <row r="17" spans="2:8" x14ac:dyDescent="0.5">
      <c r="B17" s="1">
        <v>15</v>
      </c>
      <c r="C17" s="1" t="s">
        <v>67</v>
      </c>
      <c r="D17" s="1">
        <v>25</v>
      </c>
      <c r="E17" s="1">
        <v>4</v>
      </c>
      <c r="F17" s="1">
        <v>1</v>
      </c>
      <c r="G17" s="1">
        <v>3</v>
      </c>
      <c r="H17" s="24">
        <f>Table38[[#This Row],[Lost]]/Table38[[#This Row],[Matches]]*100</f>
        <v>75</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2B010-7F4E-4B3E-B684-EE1AE02F13A0}">
  <dimension ref="A1:AN55"/>
  <sheetViews>
    <sheetView workbookViewId="0">
      <selection activeCell="Y45" sqref="Y45"/>
    </sheetView>
  </sheetViews>
  <sheetFormatPr defaultRowHeight="18" x14ac:dyDescent="0.5"/>
  <cols>
    <col min="1" max="2" width="16.6640625" style="19" customWidth="1"/>
    <col min="3" max="3" width="19.77734375" style="19" customWidth="1"/>
    <col min="4" max="13" width="16.6640625" style="19" customWidth="1"/>
    <col min="14" max="14" width="8.88671875" style="19"/>
    <col min="15" max="15" width="17.109375" style="19" customWidth="1"/>
    <col min="16" max="16" width="16.6640625" style="19" customWidth="1"/>
    <col min="17" max="17" width="24.6640625" style="19" customWidth="1"/>
    <col min="18" max="18" width="13.6640625" style="19" customWidth="1"/>
    <col min="19" max="24" width="8.88671875" style="19"/>
    <col min="25" max="26" width="16.77734375" style="19" customWidth="1"/>
    <col min="27" max="27" width="16.33203125" style="19" customWidth="1"/>
    <col min="28" max="28" width="15.33203125" style="19" customWidth="1"/>
    <col min="29" max="29" width="16.77734375" style="19" customWidth="1"/>
    <col min="30" max="34" width="8.88671875" style="19"/>
    <col min="35" max="35" width="24.5546875" style="19" customWidth="1"/>
    <col min="36" max="36" width="15" style="19" customWidth="1"/>
    <col min="37" max="37" width="20.5546875" style="19" customWidth="1"/>
    <col min="38" max="38" width="15.109375" style="19" customWidth="1"/>
    <col min="39" max="39" width="15" style="19" customWidth="1"/>
    <col min="40" max="40" width="22.88671875" style="19" customWidth="1"/>
    <col min="41" max="16384" width="8.88671875" style="19"/>
  </cols>
  <sheetData>
    <row r="1" spans="1:40" x14ac:dyDescent="0.5">
      <c r="Y1" s="19" t="s">
        <v>203</v>
      </c>
      <c r="AL1" s="26" t="s">
        <v>204</v>
      </c>
    </row>
    <row r="2" spans="1:40" x14ac:dyDescent="0.5">
      <c r="A2" s="7" t="s">
        <v>68</v>
      </c>
      <c r="B2" s="7" t="s">
        <v>69</v>
      </c>
      <c r="C2" s="7" t="s">
        <v>70</v>
      </c>
      <c r="D2" s="7" t="s">
        <v>71</v>
      </c>
      <c r="E2" s="7" t="s">
        <v>72</v>
      </c>
      <c r="F2" s="7" t="s">
        <v>73</v>
      </c>
      <c r="G2" s="7" t="s">
        <v>74</v>
      </c>
      <c r="H2" s="7" t="s">
        <v>75</v>
      </c>
      <c r="I2" s="7" t="s">
        <v>76</v>
      </c>
      <c r="J2" s="7" t="s">
        <v>77</v>
      </c>
      <c r="K2" s="7" t="s">
        <v>78</v>
      </c>
      <c r="L2" s="7" t="s">
        <v>79</v>
      </c>
      <c r="M2" s="7" t="s">
        <v>80</v>
      </c>
      <c r="N2" s="7" t="s">
        <v>81</v>
      </c>
      <c r="O2" s="7" t="s">
        <v>82</v>
      </c>
      <c r="P2" s="7" t="s">
        <v>83</v>
      </c>
      <c r="Q2" s="7" t="s">
        <v>84</v>
      </c>
      <c r="R2" s="7" t="s">
        <v>85</v>
      </c>
      <c r="AA2"/>
    </row>
    <row r="3" spans="1:40" x14ac:dyDescent="0.5">
      <c r="A3" s="14">
        <v>2024</v>
      </c>
      <c r="B3" s="14" t="s">
        <v>86</v>
      </c>
      <c r="C3" s="14" t="s">
        <v>87</v>
      </c>
      <c r="D3" s="15">
        <v>45444</v>
      </c>
      <c r="E3" s="14">
        <v>1</v>
      </c>
      <c r="F3" s="14" t="s">
        <v>88</v>
      </c>
      <c r="G3" s="14" t="s">
        <v>89</v>
      </c>
      <c r="H3" s="14" t="s">
        <v>87</v>
      </c>
      <c r="I3" s="14" t="s">
        <v>90</v>
      </c>
      <c r="J3" s="14" t="s">
        <v>91</v>
      </c>
      <c r="K3" s="14" t="s">
        <v>92</v>
      </c>
      <c r="L3" s="14" t="s">
        <v>93</v>
      </c>
      <c r="M3" s="14" t="s">
        <v>94</v>
      </c>
      <c r="N3" s="14" t="s">
        <v>95</v>
      </c>
      <c r="O3" s="14" t="s">
        <v>87</v>
      </c>
      <c r="P3" s="14"/>
      <c r="Q3" s="14">
        <v>7</v>
      </c>
      <c r="R3" s="14" t="s">
        <v>96</v>
      </c>
      <c r="Y3" s="7" t="s">
        <v>200</v>
      </c>
      <c r="Z3" s="7" t="s">
        <v>201</v>
      </c>
      <c r="AB3" s="7" t="s">
        <v>199</v>
      </c>
      <c r="AC3" s="7" t="s">
        <v>201</v>
      </c>
      <c r="AI3"/>
      <c r="AJ3"/>
      <c r="AK3"/>
      <c r="AL3" s="7" t="s">
        <v>29</v>
      </c>
      <c r="AM3" s="7" t="s">
        <v>202</v>
      </c>
      <c r="AN3"/>
    </row>
    <row r="4" spans="1:40" x14ac:dyDescent="0.5">
      <c r="A4" s="16">
        <v>2024</v>
      </c>
      <c r="B4" s="16" t="s">
        <v>97</v>
      </c>
      <c r="C4" s="16" t="s">
        <v>98</v>
      </c>
      <c r="D4" s="17">
        <v>45445</v>
      </c>
      <c r="E4" s="16">
        <v>2</v>
      </c>
      <c r="F4" s="16" t="s">
        <v>99</v>
      </c>
      <c r="G4" s="16" t="s">
        <v>100</v>
      </c>
      <c r="H4" s="16" t="s">
        <v>98</v>
      </c>
      <c r="I4" s="16" t="s">
        <v>90</v>
      </c>
      <c r="J4" s="16" t="s">
        <v>101</v>
      </c>
      <c r="K4" s="16" t="s">
        <v>102</v>
      </c>
      <c r="L4" s="16" t="s">
        <v>103</v>
      </c>
      <c r="M4" s="16" t="s">
        <v>104</v>
      </c>
      <c r="N4" s="16" t="s">
        <v>105</v>
      </c>
      <c r="O4" s="16" t="s">
        <v>98</v>
      </c>
      <c r="P4" s="16"/>
      <c r="Q4" s="16">
        <v>5</v>
      </c>
      <c r="R4" s="16" t="s">
        <v>96</v>
      </c>
      <c r="Y4" s="6" t="s">
        <v>148</v>
      </c>
      <c r="Z4">
        <v>1</v>
      </c>
      <c r="AB4" s="6" t="s">
        <v>128</v>
      </c>
      <c r="AC4">
        <v>2</v>
      </c>
      <c r="AL4" s="6" t="s">
        <v>197</v>
      </c>
      <c r="AM4">
        <v>1</v>
      </c>
    </row>
    <row r="5" spans="1:40" x14ac:dyDescent="0.5">
      <c r="A5" s="14">
        <v>2024</v>
      </c>
      <c r="B5" s="14" t="s">
        <v>106</v>
      </c>
      <c r="C5" s="14" t="s">
        <v>107</v>
      </c>
      <c r="D5" s="15">
        <v>45445</v>
      </c>
      <c r="E5" s="14">
        <v>3</v>
      </c>
      <c r="F5" s="14" t="s">
        <v>108</v>
      </c>
      <c r="G5" s="14" t="s">
        <v>109</v>
      </c>
      <c r="H5" s="14" t="s">
        <v>107</v>
      </c>
      <c r="I5" s="14" t="s">
        <v>90</v>
      </c>
      <c r="J5" s="14" t="s">
        <v>110</v>
      </c>
      <c r="K5" s="14" t="s">
        <v>111</v>
      </c>
      <c r="L5" s="14" t="s">
        <v>112</v>
      </c>
      <c r="M5" s="14" t="s">
        <v>113</v>
      </c>
      <c r="N5" s="14" t="s">
        <v>114</v>
      </c>
      <c r="O5" s="14" t="s">
        <v>107</v>
      </c>
      <c r="P5" s="14"/>
      <c r="Q5" s="14"/>
      <c r="R5" s="14" t="s">
        <v>96</v>
      </c>
      <c r="Y5" s="6" t="s">
        <v>123</v>
      </c>
      <c r="Z5">
        <v>1</v>
      </c>
      <c r="AB5" s="6" t="s">
        <v>121</v>
      </c>
      <c r="AC5">
        <v>1</v>
      </c>
      <c r="AL5" s="18" t="s">
        <v>109</v>
      </c>
      <c r="AM5">
        <v>1</v>
      </c>
    </row>
    <row r="6" spans="1:40" x14ac:dyDescent="0.5">
      <c r="A6" s="16">
        <v>2024</v>
      </c>
      <c r="B6" s="16" t="s">
        <v>115</v>
      </c>
      <c r="C6" s="16" t="s">
        <v>116</v>
      </c>
      <c r="D6" s="17">
        <v>45446</v>
      </c>
      <c r="E6" s="16">
        <v>4</v>
      </c>
      <c r="F6" s="16" t="s">
        <v>117</v>
      </c>
      <c r="G6" s="16" t="s">
        <v>118</v>
      </c>
      <c r="H6" s="16" t="s">
        <v>115</v>
      </c>
      <c r="I6" s="16" t="s">
        <v>119</v>
      </c>
      <c r="J6" s="16" t="s">
        <v>120</v>
      </c>
      <c r="K6" s="16" t="s">
        <v>121</v>
      </c>
      <c r="L6" s="16" t="s">
        <v>122</v>
      </c>
      <c r="M6" s="16" t="s">
        <v>123</v>
      </c>
      <c r="N6" s="16" t="s">
        <v>124</v>
      </c>
      <c r="O6" s="16" t="s">
        <v>116</v>
      </c>
      <c r="P6" s="16"/>
      <c r="Q6" s="16">
        <v>6</v>
      </c>
      <c r="R6" s="16" t="s">
        <v>96</v>
      </c>
      <c r="Y6" s="6" t="s">
        <v>140</v>
      </c>
      <c r="Z6">
        <v>1</v>
      </c>
      <c r="AB6" s="6" t="s">
        <v>111</v>
      </c>
      <c r="AC6">
        <v>1</v>
      </c>
      <c r="AL6" s="6" t="s">
        <v>96</v>
      </c>
      <c r="AM6">
        <v>47</v>
      </c>
    </row>
    <row r="7" spans="1:40" x14ac:dyDescent="0.5">
      <c r="A7" s="14">
        <v>2024</v>
      </c>
      <c r="B7" s="14" t="s">
        <v>125</v>
      </c>
      <c r="C7" s="14" t="s">
        <v>126</v>
      </c>
      <c r="D7" s="15">
        <v>45446</v>
      </c>
      <c r="E7" s="14">
        <v>5</v>
      </c>
      <c r="F7" s="14" t="s">
        <v>99</v>
      </c>
      <c r="G7" s="14" t="s">
        <v>100</v>
      </c>
      <c r="H7" s="14" t="s">
        <v>126</v>
      </c>
      <c r="I7" s="14" t="s">
        <v>90</v>
      </c>
      <c r="J7" s="14" t="s">
        <v>127</v>
      </c>
      <c r="K7" s="14" t="s">
        <v>128</v>
      </c>
      <c r="L7" s="14" t="s">
        <v>104</v>
      </c>
      <c r="M7" s="14" t="s">
        <v>103</v>
      </c>
      <c r="N7" s="14" t="s">
        <v>105</v>
      </c>
      <c r="O7" s="14" t="s">
        <v>125</v>
      </c>
      <c r="P7" s="14">
        <v>125</v>
      </c>
      <c r="Q7" s="14"/>
      <c r="R7" s="14" t="s">
        <v>96</v>
      </c>
      <c r="Y7" s="6" t="s">
        <v>121</v>
      </c>
      <c r="Z7">
        <v>2</v>
      </c>
      <c r="AB7" s="6" t="s">
        <v>94</v>
      </c>
      <c r="AC7">
        <v>1</v>
      </c>
      <c r="AL7" s="18" t="s">
        <v>109</v>
      </c>
      <c r="AM7">
        <v>7</v>
      </c>
    </row>
    <row r="8" spans="1:40" x14ac:dyDescent="0.5">
      <c r="A8" s="16">
        <v>2024</v>
      </c>
      <c r="B8" s="16" t="s">
        <v>129</v>
      </c>
      <c r="C8" s="16" t="s">
        <v>130</v>
      </c>
      <c r="D8" s="17">
        <v>45447</v>
      </c>
      <c r="E8" s="16">
        <v>6</v>
      </c>
      <c r="F8" s="16" t="s">
        <v>108</v>
      </c>
      <c r="G8" s="16" t="s">
        <v>109</v>
      </c>
      <c r="H8" s="16" t="s">
        <v>129</v>
      </c>
      <c r="I8" s="16" t="s">
        <v>119</v>
      </c>
      <c r="J8" s="16"/>
      <c r="K8" s="16" t="s">
        <v>113</v>
      </c>
      <c r="L8" s="16" t="s">
        <v>131</v>
      </c>
      <c r="M8" s="16" t="s">
        <v>111</v>
      </c>
      <c r="N8" s="16" t="s">
        <v>114</v>
      </c>
      <c r="O8" s="16" t="s">
        <v>132</v>
      </c>
      <c r="P8" s="16"/>
      <c r="Q8" s="16"/>
      <c r="R8" s="16" t="s">
        <v>96</v>
      </c>
      <c r="Y8" s="6" t="s">
        <v>104</v>
      </c>
      <c r="Z8">
        <v>4</v>
      </c>
      <c r="AB8" s="12" t="s">
        <v>30</v>
      </c>
      <c r="AC8" s="7">
        <v>5</v>
      </c>
      <c r="AL8" s="18" t="s">
        <v>89</v>
      </c>
      <c r="AM8">
        <v>3</v>
      </c>
    </row>
    <row r="9" spans="1:40" x14ac:dyDescent="0.5">
      <c r="A9" s="14">
        <v>2024</v>
      </c>
      <c r="B9" s="14" t="s">
        <v>133</v>
      </c>
      <c r="C9" s="14" t="s">
        <v>134</v>
      </c>
      <c r="D9" s="15">
        <v>45447</v>
      </c>
      <c r="E9" s="14">
        <v>7</v>
      </c>
      <c r="F9" s="14" t="s">
        <v>88</v>
      </c>
      <c r="G9" s="14" t="s">
        <v>89</v>
      </c>
      <c r="H9" s="14" t="s">
        <v>134</v>
      </c>
      <c r="I9" s="14" t="s">
        <v>90</v>
      </c>
      <c r="J9" s="14" t="s">
        <v>135</v>
      </c>
      <c r="K9" s="14" t="s">
        <v>94</v>
      </c>
      <c r="L9" s="14" t="s">
        <v>136</v>
      </c>
      <c r="M9" s="14" t="s">
        <v>92</v>
      </c>
      <c r="N9" s="14" t="s">
        <v>95</v>
      </c>
      <c r="O9" s="14" t="s">
        <v>134</v>
      </c>
      <c r="P9" s="14"/>
      <c r="Q9" s="14">
        <v>6</v>
      </c>
      <c r="R9" s="14" t="s">
        <v>96</v>
      </c>
      <c r="Y9" s="6" t="s">
        <v>111</v>
      </c>
      <c r="Z9">
        <v>1</v>
      </c>
      <c r="AL9" s="18" t="s">
        <v>178</v>
      </c>
      <c r="AM9">
        <v>6</v>
      </c>
    </row>
    <row r="10" spans="1:40" x14ac:dyDescent="0.5">
      <c r="A10" s="16">
        <v>2024</v>
      </c>
      <c r="B10" s="16" t="s">
        <v>137</v>
      </c>
      <c r="C10" s="16" t="s">
        <v>138</v>
      </c>
      <c r="D10" s="17">
        <v>45448</v>
      </c>
      <c r="E10" s="16">
        <v>8</v>
      </c>
      <c r="F10" s="16" t="s">
        <v>117</v>
      </c>
      <c r="G10" s="16" t="s">
        <v>118</v>
      </c>
      <c r="H10" s="16" t="s">
        <v>138</v>
      </c>
      <c r="I10" s="16" t="s">
        <v>90</v>
      </c>
      <c r="J10" s="16" t="s">
        <v>139</v>
      </c>
      <c r="K10" s="16" t="s">
        <v>123</v>
      </c>
      <c r="L10" s="16" t="s">
        <v>140</v>
      </c>
      <c r="M10" s="16" t="s">
        <v>121</v>
      </c>
      <c r="N10" s="16" t="s">
        <v>141</v>
      </c>
      <c r="O10" s="16" t="s">
        <v>138</v>
      </c>
      <c r="P10" s="16"/>
      <c r="Q10" s="16">
        <v>8</v>
      </c>
      <c r="R10" s="16" t="s">
        <v>96</v>
      </c>
      <c r="Y10" s="6" t="s">
        <v>112</v>
      </c>
      <c r="Z10">
        <v>4</v>
      </c>
      <c r="AL10" s="18" t="s">
        <v>171</v>
      </c>
      <c r="AM10">
        <v>5</v>
      </c>
    </row>
    <row r="11" spans="1:40" x14ac:dyDescent="0.5">
      <c r="A11" s="14">
        <v>2024</v>
      </c>
      <c r="B11" s="14" t="s">
        <v>97</v>
      </c>
      <c r="C11" s="14" t="s">
        <v>126</v>
      </c>
      <c r="D11" s="15">
        <v>45448</v>
      </c>
      <c r="E11" s="14">
        <v>9</v>
      </c>
      <c r="F11" s="14" t="s">
        <v>99</v>
      </c>
      <c r="G11" s="14" t="s">
        <v>100</v>
      </c>
      <c r="H11" s="14" t="s">
        <v>126</v>
      </c>
      <c r="I11" s="14" t="s">
        <v>90</v>
      </c>
      <c r="J11" s="14" t="s">
        <v>142</v>
      </c>
      <c r="K11" s="14" t="s">
        <v>102</v>
      </c>
      <c r="L11" s="14" t="s">
        <v>103</v>
      </c>
      <c r="M11" s="14" t="s">
        <v>104</v>
      </c>
      <c r="N11" s="14" t="s">
        <v>143</v>
      </c>
      <c r="O11" s="14" t="s">
        <v>126</v>
      </c>
      <c r="P11" s="14"/>
      <c r="Q11" s="14">
        <v>3</v>
      </c>
      <c r="R11" s="14" t="s">
        <v>96</v>
      </c>
      <c r="Y11" s="6" t="s">
        <v>94</v>
      </c>
      <c r="Z11">
        <v>2</v>
      </c>
      <c r="AL11" s="18" t="s">
        <v>180</v>
      </c>
      <c r="AM11">
        <v>1</v>
      </c>
    </row>
    <row r="12" spans="1:40" x14ac:dyDescent="0.5">
      <c r="A12" s="16">
        <v>2024</v>
      </c>
      <c r="B12" s="16" t="s">
        <v>144</v>
      </c>
      <c r="C12" s="16" t="s">
        <v>106</v>
      </c>
      <c r="D12" s="17">
        <v>45448</v>
      </c>
      <c r="E12" s="16">
        <v>10</v>
      </c>
      <c r="F12" s="16" t="s">
        <v>108</v>
      </c>
      <c r="G12" s="16" t="s">
        <v>109</v>
      </c>
      <c r="H12" s="16" t="s">
        <v>106</v>
      </c>
      <c r="I12" s="16" t="s">
        <v>90</v>
      </c>
      <c r="J12" s="16" t="s">
        <v>145</v>
      </c>
      <c r="K12" s="16" t="s">
        <v>113</v>
      </c>
      <c r="L12" s="16" t="s">
        <v>112</v>
      </c>
      <c r="M12" s="16" t="s">
        <v>131</v>
      </c>
      <c r="N12" s="16" t="s">
        <v>114</v>
      </c>
      <c r="O12" s="16" t="s">
        <v>144</v>
      </c>
      <c r="P12" s="16">
        <v>39</v>
      </c>
      <c r="Q12" s="16"/>
      <c r="R12" s="16" t="s">
        <v>96</v>
      </c>
      <c r="Y12" s="6" t="s">
        <v>149</v>
      </c>
      <c r="Z12">
        <v>4</v>
      </c>
      <c r="AL12" s="18" t="s">
        <v>118</v>
      </c>
      <c r="AM12">
        <v>8</v>
      </c>
    </row>
    <row r="13" spans="1:40" x14ac:dyDescent="0.5">
      <c r="A13" s="14">
        <v>2024</v>
      </c>
      <c r="B13" s="14" t="s">
        <v>146</v>
      </c>
      <c r="C13" s="14" t="s">
        <v>87</v>
      </c>
      <c r="D13" s="15">
        <v>45449</v>
      </c>
      <c r="E13" s="14">
        <v>11</v>
      </c>
      <c r="F13" s="14" t="s">
        <v>88</v>
      </c>
      <c r="G13" s="14" t="s">
        <v>89</v>
      </c>
      <c r="H13" s="14" t="s">
        <v>87</v>
      </c>
      <c r="I13" s="14" t="s">
        <v>90</v>
      </c>
      <c r="J13" s="14" t="s">
        <v>147</v>
      </c>
      <c r="K13" s="14" t="s">
        <v>148</v>
      </c>
      <c r="L13" s="14" t="s">
        <v>149</v>
      </c>
      <c r="M13" s="14" t="s">
        <v>136</v>
      </c>
      <c r="N13" s="14" t="s">
        <v>124</v>
      </c>
      <c r="O13" s="14" t="str">
        <f>IF(AND(Table59[team1]="Pakistan", Table59[team2]="United States of America", ISBLANK(C3)), "United States of America", C3)</f>
        <v>United States of America</v>
      </c>
      <c r="P13" s="14"/>
      <c r="Q13" s="14"/>
      <c r="R13" s="14" t="s">
        <v>96</v>
      </c>
      <c r="Y13" s="6" t="s">
        <v>131</v>
      </c>
      <c r="Z13">
        <v>5</v>
      </c>
      <c r="AL13" s="18" t="s">
        <v>162</v>
      </c>
      <c r="AM13">
        <v>8</v>
      </c>
    </row>
    <row r="14" spans="1:40" x14ac:dyDescent="0.5">
      <c r="A14" s="16">
        <v>2024</v>
      </c>
      <c r="B14" s="16" t="s">
        <v>107</v>
      </c>
      <c r="C14" s="16" t="s">
        <v>129</v>
      </c>
      <c r="D14" s="17">
        <v>45449</v>
      </c>
      <c r="E14" s="16">
        <v>12</v>
      </c>
      <c r="F14" s="16" t="s">
        <v>108</v>
      </c>
      <c r="G14" s="16" t="s">
        <v>109</v>
      </c>
      <c r="H14" s="16" t="s">
        <v>107</v>
      </c>
      <c r="I14" s="16" t="s">
        <v>119</v>
      </c>
      <c r="J14" s="16" t="s">
        <v>150</v>
      </c>
      <c r="K14" s="16" t="s">
        <v>111</v>
      </c>
      <c r="L14" s="16" t="s">
        <v>131</v>
      </c>
      <c r="M14" s="16" t="s">
        <v>112</v>
      </c>
      <c r="N14" s="16" t="s">
        <v>105</v>
      </c>
      <c r="O14" s="16" t="s">
        <v>129</v>
      </c>
      <c r="P14" s="16"/>
      <c r="Q14" s="16">
        <v>5</v>
      </c>
      <c r="R14" s="16" t="s">
        <v>96</v>
      </c>
      <c r="Y14" s="6" t="s">
        <v>157</v>
      </c>
      <c r="Z14">
        <v>3</v>
      </c>
      <c r="AL14" s="18" t="s">
        <v>100</v>
      </c>
      <c r="AM14">
        <v>5</v>
      </c>
    </row>
    <row r="15" spans="1:40" x14ac:dyDescent="0.5">
      <c r="A15" s="14">
        <v>2024</v>
      </c>
      <c r="B15" s="14" t="s">
        <v>86</v>
      </c>
      <c r="C15" s="14" t="s">
        <v>137</v>
      </c>
      <c r="D15" s="15">
        <v>45450</v>
      </c>
      <c r="E15" s="14">
        <v>13</v>
      </c>
      <c r="F15" s="14" t="s">
        <v>117</v>
      </c>
      <c r="G15" s="14" t="s">
        <v>118</v>
      </c>
      <c r="H15" s="14" t="s">
        <v>137</v>
      </c>
      <c r="I15" s="14" t="s">
        <v>90</v>
      </c>
      <c r="J15" s="14" t="s">
        <v>151</v>
      </c>
      <c r="K15" s="14" t="s">
        <v>122</v>
      </c>
      <c r="L15" s="14" t="s">
        <v>152</v>
      </c>
      <c r="M15" s="14" t="s">
        <v>140</v>
      </c>
      <c r="N15" s="14" t="s">
        <v>95</v>
      </c>
      <c r="O15" s="14" t="s">
        <v>86</v>
      </c>
      <c r="P15" s="14">
        <v>12</v>
      </c>
      <c r="Q15" s="14"/>
      <c r="R15" s="14" t="s">
        <v>96</v>
      </c>
      <c r="Y15" s="6" t="s">
        <v>122</v>
      </c>
      <c r="Z15">
        <v>3</v>
      </c>
      <c r="AL15" s="18" t="s">
        <v>168</v>
      </c>
      <c r="AM15">
        <v>4</v>
      </c>
    </row>
    <row r="16" spans="1:40" x14ac:dyDescent="0.5">
      <c r="A16" s="16">
        <v>2024</v>
      </c>
      <c r="B16" s="16" t="s">
        <v>125</v>
      </c>
      <c r="C16" s="16" t="s">
        <v>153</v>
      </c>
      <c r="D16" s="17">
        <v>45450</v>
      </c>
      <c r="E16" s="16">
        <v>14</v>
      </c>
      <c r="F16" s="16" t="s">
        <v>99</v>
      </c>
      <c r="G16" s="16" t="s">
        <v>100</v>
      </c>
      <c r="H16" s="16" t="s">
        <v>153</v>
      </c>
      <c r="I16" s="16" t="s">
        <v>90</v>
      </c>
      <c r="J16" s="16" t="s">
        <v>154</v>
      </c>
      <c r="K16" s="16" t="s">
        <v>128</v>
      </c>
      <c r="L16" s="16" t="s">
        <v>104</v>
      </c>
      <c r="M16" s="16" t="s">
        <v>102</v>
      </c>
      <c r="N16" s="16" t="s">
        <v>143</v>
      </c>
      <c r="O16" s="16" t="s">
        <v>125</v>
      </c>
      <c r="P16" s="16">
        <v>84</v>
      </c>
      <c r="Q16" s="16"/>
      <c r="R16" s="16" t="s">
        <v>96</v>
      </c>
      <c r="Y16" s="6" t="s">
        <v>103</v>
      </c>
      <c r="Z16">
        <v>4</v>
      </c>
      <c r="AL16" s="6" t="s">
        <v>194</v>
      </c>
      <c r="AM16">
        <v>2</v>
      </c>
    </row>
    <row r="17" spans="1:39" x14ac:dyDescent="0.5">
      <c r="A17" s="14">
        <v>2024</v>
      </c>
      <c r="B17" s="14" t="s">
        <v>115</v>
      </c>
      <c r="C17" s="14" t="s">
        <v>155</v>
      </c>
      <c r="D17" s="15">
        <v>45450</v>
      </c>
      <c r="E17" s="14">
        <v>15</v>
      </c>
      <c r="F17" s="14" t="s">
        <v>88</v>
      </c>
      <c r="G17" s="14" t="s">
        <v>89</v>
      </c>
      <c r="H17" s="14" t="s">
        <v>155</v>
      </c>
      <c r="I17" s="14" t="s">
        <v>90</v>
      </c>
      <c r="J17" s="14" t="s">
        <v>156</v>
      </c>
      <c r="K17" s="14" t="s">
        <v>149</v>
      </c>
      <c r="L17" s="14" t="s">
        <v>157</v>
      </c>
      <c r="M17" s="14" t="s">
        <v>136</v>
      </c>
      <c r="N17" s="14" t="s">
        <v>124</v>
      </c>
      <c r="O17" s="14" t="s">
        <v>155</v>
      </c>
      <c r="P17" s="14"/>
      <c r="Q17" s="14">
        <v>2</v>
      </c>
      <c r="R17" s="14" t="s">
        <v>96</v>
      </c>
      <c r="Y17" s="6" t="s">
        <v>136</v>
      </c>
      <c r="Z17">
        <v>6</v>
      </c>
      <c r="AL17" s="18" t="s">
        <v>100</v>
      </c>
      <c r="AM17">
        <v>1</v>
      </c>
    </row>
    <row r="18" spans="1:39" x14ac:dyDescent="0.5">
      <c r="A18" s="16">
        <v>2024</v>
      </c>
      <c r="B18" s="16" t="s">
        <v>134</v>
      </c>
      <c r="C18" s="16" t="s">
        <v>116</v>
      </c>
      <c r="D18" s="17">
        <v>45451</v>
      </c>
      <c r="E18" s="16">
        <v>16</v>
      </c>
      <c r="F18" s="16" t="s">
        <v>117</v>
      </c>
      <c r="G18" s="16" t="s">
        <v>118</v>
      </c>
      <c r="H18" s="16" t="s">
        <v>116</v>
      </c>
      <c r="I18" s="16" t="s">
        <v>90</v>
      </c>
      <c r="J18" s="16" t="s">
        <v>158</v>
      </c>
      <c r="K18" s="16" t="s">
        <v>140</v>
      </c>
      <c r="L18" s="16" t="s">
        <v>93</v>
      </c>
      <c r="M18" s="16" t="s">
        <v>152</v>
      </c>
      <c r="N18" s="16" t="s">
        <v>141</v>
      </c>
      <c r="O18" s="16" t="s">
        <v>116</v>
      </c>
      <c r="P18" s="16"/>
      <c r="Q18" s="16">
        <v>4</v>
      </c>
      <c r="R18" s="16" t="s">
        <v>96</v>
      </c>
      <c r="Y18" s="6" t="s">
        <v>92</v>
      </c>
      <c r="Z18">
        <v>4</v>
      </c>
      <c r="AL18" s="18" t="s">
        <v>168</v>
      </c>
      <c r="AM18">
        <v>1</v>
      </c>
    </row>
    <row r="19" spans="1:39" x14ac:dyDescent="0.5">
      <c r="A19" s="14">
        <v>2024</v>
      </c>
      <c r="B19" s="14" t="s">
        <v>144</v>
      </c>
      <c r="C19" s="14" t="s">
        <v>130</v>
      </c>
      <c r="D19" s="15">
        <v>45451</v>
      </c>
      <c r="E19" s="14">
        <v>17</v>
      </c>
      <c r="F19" s="14" t="s">
        <v>108</v>
      </c>
      <c r="G19" s="14" t="s">
        <v>109</v>
      </c>
      <c r="H19" s="14" t="s">
        <v>130</v>
      </c>
      <c r="I19" s="14" t="s">
        <v>90</v>
      </c>
      <c r="J19" s="14" t="s">
        <v>159</v>
      </c>
      <c r="K19" s="14" t="s">
        <v>112</v>
      </c>
      <c r="L19" s="14" t="s">
        <v>131</v>
      </c>
      <c r="M19" s="14" t="s">
        <v>111</v>
      </c>
      <c r="N19" s="14" t="s">
        <v>105</v>
      </c>
      <c r="O19" s="14" t="s">
        <v>144</v>
      </c>
      <c r="P19" s="14">
        <v>36</v>
      </c>
      <c r="Q19" s="14"/>
      <c r="R19" s="14" t="s">
        <v>96</v>
      </c>
      <c r="Y19" s="6" t="s">
        <v>93</v>
      </c>
      <c r="Z19">
        <v>3</v>
      </c>
      <c r="AL19" s="12" t="s">
        <v>30</v>
      </c>
      <c r="AM19" s="7">
        <v>50</v>
      </c>
    </row>
    <row r="20" spans="1:39" x14ac:dyDescent="0.5">
      <c r="A20" s="16">
        <v>2024</v>
      </c>
      <c r="B20" s="16" t="s">
        <v>98</v>
      </c>
      <c r="C20" s="16" t="s">
        <v>126</v>
      </c>
      <c r="D20" s="17">
        <v>45451</v>
      </c>
      <c r="E20" s="16">
        <v>18</v>
      </c>
      <c r="F20" s="16" t="s">
        <v>99</v>
      </c>
      <c r="G20" s="16" t="s">
        <v>100</v>
      </c>
      <c r="H20" s="16" t="s">
        <v>98</v>
      </c>
      <c r="I20" s="16" t="s">
        <v>119</v>
      </c>
      <c r="J20" s="16" t="s">
        <v>160</v>
      </c>
      <c r="K20" s="16" t="s">
        <v>104</v>
      </c>
      <c r="L20" s="16" t="s">
        <v>103</v>
      </c>
      <c r="M20" s="16" t="s">
        <v>128</v>
      </c>
      <c r="N20" s="16" t="s">
        <v>143</v>
      </c>
      <c r="O20" s="16" t="s">
        <v>98</v>
      </c>
      <c r="P20" s="16">
        <v>134</v>
      </c>
      <c r="Q20" s="16"/>
      <c r="R20" s="16" t="s">
        <v>96</v>
      </c>
      <c r="Y20" s="6" t="s">
        <v>152</v>
      </c>
      <c r="Z20">
        <v>4</v>
      </c>
    </row>
    <row r="21" spans="1:39" x14ac:dyDescent="0.5">
      <c r="A21" s="14">
        <v>2024</v>
      </c>
      <c r="B21" s="14" t="s">
        <v>138</v>
      </c>
      <c r="C21" s="14" t="s">
        <v>146</v>
      </c>
      <c r="D21" s="15">
        <v>45452</v>
      </c>
      <c r="E21" s="14">
        <v>19</v>
      </c>
      <c r="F21" s="14" t="s">
        <v>117</v>
      </c>
      <c r="G21" s="14" t="s">
        <v>118</v>
      </c>
      <c r="H21" s="14" t="s">
        <v>146</v>
      </c>
      <c r="I21" s="14" t="s">
        <v>90</v>
      </c>
      <c r="J21" s="14" t="s">
        <v>139</v>
      </c>
      <c r="K21" s="14" t="s">
        <v>92</v>
      </c>
      <c r="L21" s="14" t="s">
        <v>136</v>
      </c>
      <c r="M21" s="14" t="s">
        <v>93</v>
      </c>
      <c r="N21" s="14" t="s">
        <v>141</v>
      </c>
      <c r="O21" s="14" t="s">
        <v>138</v>
      </c>
      <c r="P21" s="14">
        <v>6</v>
      </c>
      <c r="Q21" s="14"/>
      <c r="R21" s="14" t="s">
        <v>96</v>
      </c>
      <c r="Y21" s="12" t="s">
        <v>30</v>
      </c>
      <c r="Z21" s="7">
        <v>52</v>
      </c>
    </row>
    <row r="22" spans="1:39" x14ac:dyDescent="0.5">
      <c r="A22" s="16">
        <v>2024</v>
      </c>
      <c r="B22" s="16" t="s">
        <v>106</v>
      </c>
      <c r="C22" s="16" t="s">
        <v>129</v>
      </c>
      <c r="D22" s="17">
        <v>45452</v>
      </c>
      <c r="E22" s="16">
        <v>20</v>
      </c>
      <c r="F22" s="16" t="s">
        <v>161</v>
      </c>
      <c r="G22" s="16" t="s">
        <v>162</v>
      </c>
      <c r="H22" s="16" t="s">
        <v>106</v>
      </c>
      <c r="I22" s="16" t="s">
        <v>119</v>
      </c>
      <c r="J22" s="16" t="s">
        <v>163</v>
      </c>
      <c r="K22" s="16" t="s">
        <v>148</v>
      </c>
      <c r="L22" s="16" t="s">
        <v>121</v>
      </c>
      <c r="M22" s="16" t="s">
        <v>123</v>
      </c>
      <c r="N22" s="16" t="s">
        <v>95</v>
      </c>
      <c r="O22" s="16" t="s">
        <v>129</v>
      </c>
      <c r="P22" s="16"/>
      <c r="Q22" s="16">
        <v>7</v>
      </c>
      <c r="R22" s="16" t="s">
        <v>96</v>
      </c>
    </row>
    <row r="23" spans="1:39" x14ac:dyDescent="0.5">
      <c r="A23" s="14">
        <v>2024</v>
      </c>
      <c r="B23" s="14" t="s">
        <v>116</v>
      </c>
      <c r="C23" s="14" t="s">
        <v>155</v>
      </c>
      <c r="D23" s="15">
        <v>45453</v>
      </c>
      <c r="E23" s="14">
        <v>21</v>
      </c>
      <c r="F23" s="14" t="s">
        <v>117</v>
      </c>
      <c r="G23" s="14" t="s">
        <v>118</v>
      </c>
      <c r="H23" s="14" t="s">
        <v>116</v>
      </c>
      <c r="I23" s="14" t="s">
        <v>119</v>
      </c>
      <c r="J23" s="14" t="s">
        <v>164</v>
      </c>
      <c r="K23" s="14" t="s">
        <v>92</v>
      </c>
      <c r="L23" s="14" t="s">
        <v>152</v>
      </c>
      <c r="M23" s="14" t="s">
        <v>157</v>
      </c>
      <c r="N23" s="14" t="s">
        <v>114</v>
      </c>
      <c r="O23" s="14" t="s">
        <v>116</v>
      </c>
      <c r="P23" s="14">
        <v>4</v>
      </c>
      <c r="Q23" s="14"/>
      <c r="R23" s="14" t="s">
        <v>96</v>
      </c>
    </row>
    <row r="24" spans="1:39" x14ac:dyDescent="0.5">
      <c r="A24" s="16">
        <v>2024</v>
      </c>
      <c r="B24" s="16" t="s">
        <v>86</v>
      </c>
      <c r="C24" s="16" t="s">
        <v>146</v>
      </c>
      <c r="D24" s="17">
        <v>45454</v>
      </c>
      <c r="E24" s="16">
        <v>22</v>
      </c>
      <c r="F24" s="16" t="s">
        <v>117</v>
      </c>
      <c r="G24" s="16" t="s">
        <v>118</v>
      </c>
      <c r="H24" s="16" t="s">
        <v>146</v>
      </c>
      <c r="I24" s="16" t="s">
        <v>90</v>
      </c>
      <c r="J24" s="16" t="s">
        <v>165</v>
      </c>
      <c r="K24" s="16" t="s">
        <v>102</v>
      </c>
      <c r="L24" s="16" t="s">
        <v>104</v>
      </c>
      <c r="M24" s="16" t="s">
        <v>157</v>
      </c>
      <c r="N24" s="16" t="s">
        <v>114</v>
      </c>
      <c r="O24" s="16" t="s">
        <v>146</v>
      </c>
      <c r="P24" s="16"/>
      <c r="Q24" s="16">
        <v>7</v>
      </c>
      <c r="R24" s="16" t="s">
        <v>96</v>
      </c>
    </row>
    <row r="25" spans="1:39" x14ac:dyDescent="0.5">
      <c r="A25" s="14">
        <v>2024</v>
      </c>
      <c r="B25" s="14" t="s">
        <v>107</v>
      </c>
      <c r="C25" s="14" t="s">
        <v>144</v>
      </c>
      <c r="D25" s="15">
        <v>45454</v>
      </c>
      <c r="E25" s="14">
        <v>24</v>
      </c>
      <c r="F25" s="14" t="s">
        <v>161</v>
      </c>
      <c r="G25" s="14" t="s">
        <v>162</v>
      </c>
      <c r="H25" s="14" t="s">
        <v>144</v>
      </c>
      <c r="I25" s="14" t="s">
        <v>90</v>
      </c>
      <c r="J25" s="14" t="s">
        <v>159</v>
      </c>
      <c r="K25" s="14" t="s">
        <v>131</v>
      </c>
      <c r="L25" s="14" t="s">
        <v>103</v>
      </c>
      <c r="M25" s="14" t="s">
        <v>148</v>
      </c>
      <c r="N25" s="14" t="s">
        <v>143</v>
      </c>
      <c r="O25" s="14" t="s">
        <v>144</v>
      </c>
      <c r="P25" s="14"/>
      <c r="Q25" s="14">
        <v>9</v>
      </c>
      <c r="R25" s="14" t="s">
        <v>96</v>
      </c>
    </row>
    <row r="26" spans="1:39" x14ac:dyDescent="0.5">
      <c r="A26" s="16">
        <v>2024</v>
      </c>
      <c r="B26" s="16" t="s">
        <v>87</v>
      </c>
      <c r="C26" s="16" t="s">
        <v>138</v>
      </c>
      <c r="D26" s="17">
        <v>45455</v>
      </c>
      <c r="E26" s="16">
        <v>25</v>
      </c>
      <c r="F26" s="16" t="s">
        <v>117</v>
      </c>
      <c r="G26" s="16" t="s">
        <v>118</v>
      </c>
      <c r="H26" s="16" t="s">
        <v>138</v>
      </c>
      <c r="I26" s="16" t="s">
        <v>90</v>
      </c>
      <c r="J26" s="16" t="s">
        <v>166</v>
      </c>
      <c r="K26" s="16" t="s">
        <v>157</v>
      </c>
      <c r="L26" s="16" t="s">
        <v>152</v>
      </c>
      <c r="M26" s="16" t="s">
        <v>102</v>
      </c>
      <c r="N26" s="16" t="s">
        <v>114</v>
      </c>
      <c r="O26" s="16" t="s">
        <v>138</v>
      </c>
      <c r="P26" s="16"/>
      <c r="Q26" s="16">
        <v>7</v>
      </c>
      <c r="R26" s="16" t="s">
        <v>96</v>
      </c>
    </row>
    <row r="27" spans="1:39" x14ac:dyDescent="0.5">
      <c r="A27" s="14">
        <v>2024</v>
      </c>
      <c r="B27" s="14" t="s">
        <v>98</v>
      </c>
      <c r="C27" s="14" t="s">
        <v>153</v>
      </c>
      <c r="D27" s="15">
        <v>45455</v>
      </c>
      <c r="E27" s="14">
        <v>26</v>
      </c>
      <c r="F27" s="14" t="s">
        <v>167</v>
      </c>
      <c r="G27" s="14" t="s">
        <v>168</v>
      </c>
      <c r="H27" s="14" t="s">
        <v>153</v>
      </c>
      <c r="I27" s="14" t="s">
        <v>90</v>
      </c>
      <c r="J27" s="14" t="s">
        <v>169</v>
      </c>
      <c r="K27" s="14" t="s">
        <v>128</v>
      </c>
      <c r="L27" s="14" t="s">
        <v>123</v>
      </c>
      <c r="M27" s="14" t="s">
        <v>149</v>
      </c>
      <c r="N27" s="14" t="s">
        <v>141</v>
      </c>
      <c r="O27" s="14" t="s">
        <v>98</v>
      </c>
      <c r="P27" s="14">
        <v>13</v>
      </c>
      <c r="Q27" s="14"/>
      <c r="R27" s="14" t="s">
        <v>96</v>
      </c>
    </row>
    <row r="28" spans="1:39" x14ac:dyDescent="0.5">
      <c r="A28" s="16">
        <v>2024</v>
      </c>
      <c r="B28" s="16" t="s">
        <v>155</v>
      </c>
      <c r="C28" s="16" t="s">
        <v>134</v>
      </c>
      <c r="D28" s="17">
        <v>45456</v>
      </c>
      <c r="E28" s="16">
        <v>27</v>
      </c>
      <c r="F28" s="16" t="s">
        <v>170</v>
      </c>
      <c r="G28" s="16" t="s">
        <v>171</v>
      </c>
      <c r="H28" s="16" t="s">
        <v>134</v>
      </c>
      <c r="I28" s="16" t="s">
        <v>90</v>
      </c>
      <c r="J28" s="16" t="s">
        <v>172</v>
      </c>
      <c r="K28" s="16" t="s">
        <v>121</v>
      </c>
      <c r="L28" s="16" t="s">
        <v>111</v>
      </c>
      <c r="M28" s="16" t="s">
        <v>112</v>
      </c>
      <c r="N28" s="16" t="s">
        <v>95</v>
      </c>
      <c r="O28" s="16" t="s">
        <v>155</v>
      </c>
      <c r="P28" s="16">
        <v>25</v>
      </c>
      <c r="Q28" s="16"/>
      <c r="R28" s="16" t="s">
        <v>96</v>
      </c>
    </row>
    <row r="29" spans="1:39" x14ac:dyDescent="0.5">
      <c r="A29" s="14">
        <v>2024</v>
      </c>
      <c r="B29" s="14" t="s">
        <v>106</v>
      </c>
      <c r="C29" s="14" t="s">
        <v>130</v>
      </c>
      <c r="D29" s="15">
        <v>45456</v>
      </c>
      <c r="E29" s="14">
        <v>28</v>
      </c>
      <c r="F29" s="14" t="s">
        <v>161</v>
      </c>
      <c r="G29" s="14" t="s">
        <v>162</v>
      </c>
      <c r="H29" s="14" t="s">
        <v>130</v>
      </c>
      <c r="I29" s="14" t="s">
        <v>90</v>
      </c>
      <c r="J29" s="14" t="s">
        <v>173</v>
      </c>
      <c r="K29" s="14" t="s">
        <v>113</v>
      </c>
      <c r="L29" s="14" t="s">
        <v>94</v>
      </c>
      <c r="M29" s="14" t="s">
        <v>103</v>
      </c>
      <c r="N29" s="14" t="s">
        <v>105</v>
      </c>
      <c r="O29" s="14" t="s">
        <v>130</v>
      </c>
      <c r="P29" s="14"/>
      <c r="Q29" s="14">
        <v>8</v>
      </c>
      <c r="R29" s="14" t="s">
        <v>96</v>
      </c>
    </row>
    <row r="30" spans="1:39" x14ac:dyDescent="0.5">
      <c r="A30" s="16">
        <v>2024</v>
      </c>
      <c r="B30" s="16" t="s">
        <v>97</v>
      </c>
      <c r="C30" s="16" t="s">
        <v>125</v>
      </c>
      <c r="D30" s="17">
        <v>45456</v>
      </c>
      <c r="E30" s="16">
        <v>29</v>
      </c>
      <c r="F30" s="16" t="s">
        <v>167</v>
      </c>
      <c r="G30" s="16" t="s">
        <v>168</v>
      </c>
      <c r="H30" s="16" t="s">
        <v>125</v>
      </c>
      <c r="I30" s="16" t="s">
        <v>90</v>
      </c>
      <c r="J30" s="16" t="s">
        <v>127</v>
      </c>
      <c r="K30" s="16" t="s">
        <v>123</v>
      </c>
      <c r="L30" s="16" t="s">
        <v>149</v>
      </c>
      <c r="M30" s="16" t="s">
        <v>128</v>
      </c>
      <c r="N30" s="16" t="s">
        <v>141</v>
      </c>
      <c r="O30" s="16" t="s">
        <v>125</v>
      </c>
      <c r="P30" s="16"/>
      <c r="Q30" s="16">
        <v>7</v>
      </c>
      <c r="R30" s="16" t="s">
        <v>96</v>
      </c>
    </row>
    <row r="31" spans="1:39" x14ac:dyDescent="0.5">
      <c r="A31" s="14">
        <v>2024</v>
      </c>
      <c r="B31" s="14" t="s">
        <v>116</v>
      </c>
      <c r="C31" s="14" t="s">
        <v>133</v>
      </c>
      <c r="D31" s="15">
        <v>45457</v>
      </c>
      <c r="E31" s="14">
        <v>31</v>
      </c>
      <c r="F31" s="14" t="s">
        <v>170</v>
      </c>
      <c r="G31" s="14" t="s">
        <v>171</v>
      </c>
      <c r="H31" s="14" t="s">
        <v>133</v>
      </c>
      <c r="I31" s="14" t="s">
        <v>90</v>
      </c>
      <c r="J31" s="14" t="s">
        <v>174</v>
      </c>
      <c r="K31" s="14" t="s">
        <v>111</v>
      </c>
      <c r="L31" s="14" t="s">
        <v>112</v>
      </c>
      <c r="M31" s="14" t="s">
        <v>152</v>
      </c>
      <c r="N31" s="14" t="s">
        <v>95</v>
      </c>
      <c r="O31" s="14" t="s">
        <v>116</v>
      </c>
      <c r="P31" s="14">
        <v>1</v>
      </c>
      <c r="Q31" s="14"/>
      <c r="R31" s="14" t="s">
        <v>96</v>
      </c>
    </row>
    <row r="32" spans="1:39" x14ac:dyDescent="0.5">
      <c r="A32" s="16">
        <v>2024</v>
      </c>
      <c r="B32" s="16" t="s">
        <v>126</v>
      </c>
      <c r="C32" s="16" t="s">
        <v>153</v>
      </c>
      <c r="D32" s="17">
        <v>45457</v>
      </c>
      <c r="E32" s="16">
        <v>32</v>
      </c>
      <c r="F32" s="16" t="s">
        <v>167</v>
      </c>
      <c r="G32" s="16" t="s">
        <v>168</v>
      </c>
      <c r="H32" s="16" t="s">
        <v>153</v>
      </c>
      <c r="I32" s="16" t="s">
        <v>90</v>
      </c>
      <c r="J32" s="16" t="s">
        <v>175</v>
      </c>
      <c r="K32" s="16" t="s">
        <v>157</v>
      </c>
      <c r="L32" s="16" t="s">
        <v>92</v>
      </c>
      <c r="M32" s="16" t="s">
        <v>128</v>
      </c>
      <c r="N32" s="16" t="s">
        <v>141</v>
      </c>
      <c r="O32" s="16" t="s">
        <v>153</v>
      </c>
      <c r="P32" s="16"/>
      <c r="Q32" s="16">
        <v>9</v>
      </c>
      <c r="R32" s="16" t="s">
        <v>96</v>
      </c>
    </row>
    <row r="33" spans="1:18" x14ac:dyDescent="0.5">
      <c r="A33" s="14">
        <v>2024</v>
      </c>
      <c r="B33" s="14" t="s">
        <v>130</v>
      </c>
      <c r="C33" s="14" t="s">
        <v>107</v>
      </c>
      <c r="D33" s="15">
        <v>45458</v>
      </c>
      <c r="E33" s="14">
        <v>34</v>
      </c>
      <c r="F33" s="14" t="s">
        <v>161</v>
      </c>
      <c r="G33" s="14" t="s">
        <v>162</v>
      </c>
      <c r="H33" s="14" t="s">
        <v>107</v>
      </c>
      <c r="I33" s="14" t="s">
        <v>90</v>
      </c>
      <c r="J33" s="14" t="s">
        <v>176</v>
      </c>
      <c r="K33" s="14" t="s">
        <v>102</v>
      </c>
      <c r="L33" s="14" t="s">
        <v>94</v>
      </c>
      <c r="M33" s="14" t="s">
        <v>131</v>
      </c>
      <c r="N33" s="14" t="s">
        <v>114</v>
      </c>
      <c r="O33" s="14" t="s">
        <v>130</v>
      </c>
      <c r="P33" s="14">
        <v>41</v>
      </c>
      <c r="Q33" s="14"/>
      <c r="R33" s="14" t="s">
        <v>96</v>
      </c>
    </row>
    <row r="34" spans="1:18" x14ac:dyDescent="0.5">
      <c r="A34" s="16">
        <v>2024</v>
      </c>
      <c r="B34" s="16" t="s">
        <v>129</v>
      </c>
      <c r="C34" s="16" t="s">
        <v>144</v>
      </c>
      <c r="D34" s="17">
        <v>45458</v>
      </c>
      <c r="E34" s="16">
        <v>35</v>
      </c>
      <c r="F34" s="16" t="s">
        <v>177</v>
      </c>
      <c r="G34" s="16" t="s">
        <v>178</v>
      </c>
      <c r="H34" s="16" t="s">
        <v>144</v>
      </c>
      <c r="I34" s="16" t="s">
        <v>90</v>
      </c>
      <c r="J34" s="16" t="s">
        <v>145</v>
      </c>
      <c r="K34" s="16" t="s">
        <v>113</v>
      </c>
      <c r="L34" s="16" t="s">
        <v>149</v>
      </c>
      <c r="M34" s="16" t="s">
        <v>148</v>
      </c>
      <c r="N34" s="16" t="s">
        <v>124</v>
      </c>
      <c r="O34" s="16" t="s">
        <v>144</v>
      </c>
      <c r="P34" s="16"/>
      <c r="Q34" s="16">
        <v>5</v>
      </c>
      <c r="R34" s="16" t="s">
        <v>96</v>
      </c>
    </row>
    <row r="35" spans="1:18" x14ac:dyDescent="0.5">
      <c r="A35" s="14">
        <v>2024</v>
      </c>
      <c r="B35" s="14" t="s">
        <v>137</v>
      </c>
      <c r="C35" s="14" t="s">
        <v>146</v>
      </c>
      <c r="D35" s="15">
        <v>45459</v>
      </c>
      <c r="E35" s="14">
        <v>36</v>
      </c>
      <c r="F35" s="14" t="s">
        <v>179</v>
      </c>
      <c r="G35" s="14" t="s">
        <v>180</v>
      </c>
      <c r="H35" s="14" t="s">
        <v>146</v>
      </c>
      <c r="I35" s="14" t="s">
        <v>90</v>
      </c>
      <c r="J35" s="14" t="s">
        <v>181</v>
      </c>
      <c r="K35" s="14" t="s">
        <v>140</v>
      </c>
      <c r="L35" s="14" t="s">
        <v>136</v>
      </c>
      <c r="M35" s="14" t="s">
        <v>122</v>
      </c>
      <c r="N35" s="14" t="s">
        <v>143</v>
      </c>
      <c r="O35" s="14" t="s">
        <v>146</v>
      </c>
      <c r="P35" s="14"/>
      <c r="Q35" s="14">
        <v>3</v>
      </c>
      <c r="R35" s="14" t="s">
        <v>96</v>
      </c>
    </row>
    <row r="36" spans="1:18" x14ac:dyDescent="0.5">
      <c r="A36" s="16">
        <v>2024</v>
      </c>
      <c r="B36" s="16" t="s">
        <v>155</v>
      </c>
      <c r="C36" s="16" t="s">
        <v>133</v>
      </c>
      <c r="D36" s="17">
        <v>45459</v>
      </c>
      <c r="E36" s="16">
        <v>37</v>
      </c>
      <c r="F36" s="16" t="s">
        <v>170</v>
      </c>
      <c r="G36" s="16" t="s">
        <v>171</v>
      </c>
      <c r="H36" s="16" t="s">
        <v>133</v>
      </c>
      <c r="I36" s="16" t="s">
        <v>90</v>
      </c>
      <c r="J36" s="16" t="s">
        <v>182</v>
      </c>
      <c r="K36" s="16" t="s">
        <v>128</v>
      </c>
      <c r="L36" s="16" t="s">
        <v>152</v>
      </c>
      <c r="M36" s="16" t="s">
        <v>104</v>
      </c>
      <c r="N36" s="16" t="s">
        <v>95</v>
      </c>
      <c r="O36" s="16" t="s">
        <v>155</v>
      </c>
      <c r="P36" s="16">
        <v>21</v>
      </c>
      <c r="Q36" s="16"/>
      <c r="R36" s="16" t="s">
        <v>96</v>
      </c>
    </row>
    <row r="37" spans="1:18" x14ac:dyDescent="0.5">
      <c r="A37" s="14">
        <v>2024</v>
      </c>
      <c r="B37" s="14" t="s">
        <v>115</v>
      </c>
      <c r="C37" s="14" t="s">
        <v>134</v>
      </c>
      <c r="D37" s="15">
        <v>45459</v>
      </c>
      <c r="E37" s="14">
        <v>38</v>
      </c>
      <c r="F37" s="14" t="s">
        <v>177</v>
      </c>
      <c r="G37" s="14" t="s">
        <v>178</v>
      </c>
      <c r="H37" s="14" t="s">
        <v>134</v>
      </c>
      <c r="I37" s="14" t="s">
        <v>90</v>
      </c>
      <c r="J37" s="14" t="s">
        <v>183</v>
      </c>
      <c r="K37" s="14" t="s">
        <v>123</v>
      </c>
      <c r="L37" s="14" t="s">
        <v>148</v>
      </c>
      <c r="M37" s="14" t="s">
        <v>113</v>
      </c>
      <c r="N37" s="14" t="s">
        <v>124</v>
      </c>
      <c r="O37" s="14" t="s">
        <v>115</v>
      </c>
      <c r="P37" s="14">
        <v>83</v>
      </c>
      <c r="Q37" s="14"/>
      <c r="R37" s="14" t="s">
        <v>96</v>
      </c>
    </row>
    <row r="38" spans="1:18" x14ac:dyDescent="0.5">
      <c r="A38" s="16">
        <v>2024</v>
      </c>
      <c r="B38" s="16" t="s">
        <v>97</v>
      </c>
      <c r="C38" s="16" t="s">
        <v>153</v>
      </c>
      <c r="D38" s="17">
        <v>45460</v>
      </c>
      <c r="E38" s="16">
        <v>39</v>
      </c>
      <c r="F38" s="16" t="s">
        <v>167</v>
      </c>
      <c r="G38" s="16" t="s">
        <v>168</v>
      </c>
      <c r="H38" s="16" t="s">
        <v>153</v>
      </c>
      <c r="I38" s="16" t="s">
        <v>90</v>
      </c>
      <c r="J38" s="16" t="s">
        <v>184</v>
      </c>
      <c r="K38" s="16" t="s">
        <v>94</v>
      </c>
      <c r="L38" s="16" t="s">
        <v>157</v>
      </c>
      <c r="M38" s="16" t="s">
        <v>92</v>
      </c>
      <c r="N38" s="16" t="s">
        <v>141</v>
      </c>
      <c r="O38" s="16" t="s">
        <v>153</v>
      </c>
      <c r="P38" s="16"/>
      <c r="Q38" s="16">
        <v>7</v>
      </c>
      <c r="R38" s="16" t="s">
        <v>96</v>
      </c>
    </row>
    <row r="39" spans="1:18" x14ac:dyDescent="0.5">
      <c r="A39" s="14">
        <v>2024</v>
      </c>
      <c r="B39" s="14" t="s">
        <v>98</v>
      </c>
      <c r="C39" s="14" t="s">
        <v>125</v>
      </c>
      <c r="D39" s="15">
        <v>45460</v>
      </c>
      <c r="E39" s="14">
        <v>40</v>
      </c>
      <c r="F39" s="14" t="s">
        <v>177</v>
      </c>
      <c r="G39" s="14" t="s">
        <v>178</v>
      </c>
      <c r="H39" s="14" t="s">
        <v>125</v>
      </c>
      <c r="I39" s="14" t="s">
        <v>90</v>
      </c>
      <c r="J39" s="14" t="s">
        <v>185</v>
      </c>
      <c r="K39" s="14" t="s">
        <v>148</v>
      </c>
      <c r="L39" s="14" t="s">
        <v>121</v>
      </c>
      <c r="M39" s="14" t="s">
        <v>149</v>
      </c>
      <c r="N39" s="14" t="s">
        <v>124</v>
      </c>
      <c r="O39" s="14" t="s">
        <v>98</v>
      </c>
      <c r="P39" s="14">
        <v>104</v>
      </c>
      <c r="Q39" s="14"/>
      <c r="R39" s="14" t="s">
        <v>96</v>
      </c>
    </row>
    <row r="40" spans="1:18" x14ac:dyDescent="0.5">
      <c r="A40" s="16">
        <v>2024</v>
      </c>
      <c r="B40" s="16" t="s">
        <v>116</v>
      </c>
      <c r="C40" s="16" t="s">
        <v>87</v>
      </c>
      <c r="D40" s="17">
        <v>45462</v>
      </c>
      <c r="E40" s="16">
        <v>41</v>
      </c>
      <c r="F40" s="16" t="s">
        <v>161</v>
      </c>
      <c r="G40" s="16" t="s">
        <v>162</v>
      </c>
      <c r="H40" s="16" t="s">
        <v>87</v>
      </c>
      <c r="I40" s="16" t="s">
        <v>90</v>
      </c>
      <c r="J40" s="16" t="s">
        <v>186</v>
      </c>
      <c r="K40" s="16" t="s">
        <v>140</v>
      </c>
      <c r="L40" s="16" t="s">
        <v>122</v>
      </c>
      <c r="M40" s="16" t="s">
        <v>94</v>
      </c>
      <c r="N40" s="16" t="s">
        <v>114</v>
      </c>
      <c r="O40" s="16" t="s">
        <v>116</v>
      </c>
      <c r="P40" s="16">
        <v>18</v>
      </c>
      <c r="Q40" s="16"/>
      <c r="R40" s="16" t="s">
        <v>96</v>
      </c>
    </row>
    <row r="41" spans="1:18" x14ac:dyDescent="0.5">
      <c r="A41" s="14">
        <v>2024</v>
      </c>
      <c r="B41" s="14" t="s">
        <v>98</v>
      </c>
      <c r="C41" s="14" t="s">
        <v>130</v>
      </c>
      <c r="D41" s="15">
        <v>45462</v>
      </c>
      <c r="E41" s="14">
        <v>42</v>
      </c>
      <c r="F41" s="14" t="s">
        <v>177</v>
      </c>
      <c r="G41" s="14" t="s">
        <v>178</v>
      </c>
      <c r="H41" s="14" t="s">
        <v>130</v>
      </c>
      <c r="I41" s="14" t="s">
        <v>90</v>
      </c>
      <c r="J41" s="14" t="s">
        <v>187</v>
      </c>
      <c r="K41" s="14" t="s">
        <v>128</v>
      </c>
      <c r="L41" s="14" t="s">
        <v>131</v>
      </c>
      <c r="M41" s="14" t="s">
        <v>121</v>
      </c>
      <c r="N41" s="14" t="s">
        <v>124</v>
      </c>
      <c r="O41" s="14" t="s">
        <v>130</v>
      </c>
      <c r="P41" s="14"/>
      <c r="Q41" s="14">
        <v>8</v>
      </c>
      <c r="R41" s="14" t="s">
        <v>96</v>
      </c>
    </row>
    <row r="42" spans="1:18" x14ac:dyDescent="0.5">
      <c r="A42" s="16">
        <v>2024</v>
      </c>
      <c r="B42" s="16" t="s">
        <v>138</v>
      </c>
      <c r="C42" s="16" t="s">
        <v>125</v>
      </c>
      <c r="D42" s="17">
        <v>45463</v>
      </c>
      <c r="E42" s="16">
        <v>43</v>
      </c>
      <c r="F42" s="16" t="s">
        <v>108</v>
      </c>
      <c r="G42" s="16" t="s">
        <v>109</v>
      </c>
      <c r="H42" s="16" t="s">
        <v>138</v>
      </c>
      <c r="I42" s="16" t="s">
        <v>119</v>
      </c>
      <c r="J42" s="16" t="s">
        <v>188</v>
      </c>
      <c r="K42" s="16" t="s">
        <v>157</v>
      </c>
      <c r="L42" s="16" t="s">
        <v>136</v>
      </c>
      <c r="M42" s="16" t="s">
        <v>123</v>
      </c>
      <c r="N42" s="16" t="s">
        <v>141</v>
      </c>
      <c r="O42" s="16" t="s">
        <v>138</v>
      </c>
      <c r="P42" s="16">
        <v>47</v>
      </c>
      <c r="Q42" s="16"/>
      <c r="R42" s="16" t="s">
        <v>96</v>
      </c>
    </row>
    <row r="43" spans="1:18" x14ac:dyDescent="0.5">
      <c r="A43" s="14">
        <v>2024</v>
      </c>
      <c r="B43" s="14" t="s">
        <v>155</v>
      </c>
      <c r="C43" s="14" t="s">
        <v>144</v>
      </c>
      <c r="D43" s="15">
        <v>45463</v>
      </c>
      <c r="E43" s="14">
        <v>44</v>
      </c>
      <c r="F43" s="14" t="s">
        <v>161</v>
      </c>
      <c r="G43" s="14" t="s">
        <v>162</v>
      </c>
      <c r="H43" s="14" t="s">
        <v>144</v>
      </c>
      <c r="I43" s="14" t="s">
        <v>90</v>
      </c>
      <c r="J43" s="14" t="s">
        <v>189</v>
      </c>
      <c r="K43" s="14" t="s">
        <v>149</v>
      </c>
      <c r="L43" s="14" t="s">
        <v>92</v>
      </c>
      <c r="M43" s="14" t="s">
        <v>102</v>
      </c>
      <c r="N43" s="14" t="s">
        <v>95</v>
      </c>
      <c r="O43" s="14" t="s">
        <v>144</v>
      </c>
      <c r="P43" s="14">
        <v>28</v>
      </c>
      <c r="Q43" s="14"/>
      <c r="R43" s="14" t="s">
        <v>96</v>
      </c>
    </row>
    <row r="44" spans="1:18" x14ac:dyDescent="0.5">
      <c r="A44" s="16">
        <v>2024</v>
      </c>
      <c r="B44" s="16" t="s">
        <v>116</v>
      </c>
      <c r="C44" s="16" t="s">
        <v>130</v>
      </c>
      <c r="D44" s="17">
        <v>45464</v>
      </c>
      <c r="E44" s="16">
        <v>45</v>
      </c>
      <c r="F44" s="16" t="s">
        <v>177</v>
      </c>
      <c r="G44" s="16" t="s">
        <v>178</v>
      </c>
      <c r="H44" s="16" t="s">
        <v>130</v>
      </c>
      <c r="I44" s="16" t="s">
        <v>90</v>
      </c>
      <c r="J44" s="16" t="s">
        <v>186</v>
      </c>
      <c r="K44" s="16" t="s">
        <v>121</v>
      </c>
      <c r="L44" s="16" t="s">
        <v>93</v>
      </c>
      <c r="M44" s="16" t="s">
        <v>140</v>
      </c>
      <c r="N44" s="16" t="s">
        <v>124</v>
      </c>
      <c r="O44" s="16" t="s">
        <v>116</v>
      </c>
      <c r="P44" s="16">
        <v>7</v>
      </c>
      <c r="Q44" s="16"/>
      <c r="R44" s="16" t="s">
        <v>96</v>
      </c>
    </row>
    <row r="45" spans="1:18" x14ac:dyDescent="0.5">
      <c r="A45" s="14">
        <v>2024</v>
      </c>
      <c r="B45" s="14" t="s">
        <v>87</v>
      </c>
      <c r="C45" s="14" t="s">
        <v>98</v>
      </c>
      <c r="D45" s="15">
        <v>45464</v>
      </c>
      <c r="E45" s="14">
        <v>46</v>
      </c>
      <c r="F45" s="14" t="s">
        <v>108</v>
      </c>
      <c r="G45" s="14" t="s">
        <v>109</v>
      </c>
      <c r="H45" s="14" t="s">
        <v>98</v>
      </c>
      <c r="I45" s="14" t="s">
        <v>90</v>
      </c>
      <c r="J45" s="14" t="s">
        <v>101</v>
      </c>
      <c r="K45" s="14" t="s">
        <v>148</v>
      </c>
      <c r="L45" s="14" t="s">
        <v>157</v>
      </c>
      <c r="M45" s="14" t="s">
        <v>123</v>
      </c>
      <c r="N45" s="14" t="s">
        <v>141</v>
      </c>
      <c r="O45" s="14" t="s">
        <v>98</v>
      </c>
      <c r="P45" s="14"/>
      <c r="Q45" s="14">
        <v>9</v>
      </c>
      <c r="R45" s="14" t="s">
        <v>96</v>
      </c>
    </row>
    <row r="46" spans="1:18" x14ac:dyDescent="0.5">
      <c r="A46" s="16">
        <v>2024</v>
      </c>
      <c r="B46" s="16" t="s">
        <v>138</v>
      </c>
      <c r="C46" s="16" t="s">
        <v>155</v>
      </c>
      <c r="D46" s="17">
        <v>45465</v>
      </c>
      <c r="E46" s="16">
        <v>47</v>
      </c>
      <c r="F46" s="16" t="s">
        <v>161</v>
      </c>
      <c r="G46" s="16" t="s">
        <v>162</v>
      </c>
      <c r="H46" s="16" t="s">
        <v>155</v>
      </c>
      <c r="I46" s="16" t="s">
        <v>90</v>
      </c>
      <c r="J46" s="16" t="s">
        <v>190</v>
      </c>
      <c r="K46" s="16" t="s">
        <v>102</v>
      </c>
      <c r="L46" s="16" t="s">
        <v>149</v>
      </c>
      <c r="M46" s="16" t="s">
        <v>122</v>
      </c>
      <c r="N46" s="16" t="s">
        <v>114</v>
      </c>
      <c r="O46" s="16" t="s">
        <v>138</v>
      </c>
      <c r="P46" s="16">
        <v>50</v>
      </c>
      <c r="Q46" s="16"/>
      <c r="R46" s="16" t="s">
        <v>96</v>
      </c>
    </row>
    <row r="47" spans="1:18" x14ac:dyDescent="0.5">
      <c r="A47" s="14">
        <v>2024</v>
      </c>
      <c r="B47" s="14" t="s">
        <v>125</v>
      </c>
      <c r="C47" s="14" t="s">
        <v>144</v>
      </c>
      <c r="D47" s="15">
        <v>45465</v>
      </c>
      <c r="E47" s="14">
        <v>48</v>
      </c>
      <c r="F47" s="14" t="s">
        <v>170</v>
      </c>
      <c r="G47" s="14" t="s">
        <v>171</v>
      </c>
      <c r="H47" s="14" t="s">
        <v>144</v>
      </c>
      <c r="I47" s="14" t="s">
        <v>90</v>
      </c>
      <c r="J47" s="14" t="s">
        <v>191</v>
      </c>
      <c r="K47" s="14" t="s">
        <v>128</v>
      </c>
      <c r="L47" s="14" t="s">
        <v>104</v>
      </c>
      <c r="M47" s="14" t="s">
        <v>131</v>
      </c>
      <c r="N47" s="14" t="s">
        <v>124</v>
      </c>
      <c r="O47" s="14" t="s">
        <v>125</v>
      </c>
      <c r="P47" s="14">
        <v>21</v>
      </c>
      <c r="Q47" s="14"/>
      <c r="R47" s="14" t="s">
        <v>96</v>
      </c>
    </row>
    <row r="48" spans="1:18" x14ac:dyDescent="0.5">
      <c r="A48" s="16">
        <v>2024</v>
      </c>
      <c r="B48" s="16" t="s">
        <v>87</v>
      </c>
      <c r="C48" s="16" t="s">
        <v>130</v>
      </c>
      <c r="D48" s="17">
        <v>45466</v>
      </c>
      <c r="E48" s="16">
        <v>49</v>
      </c>
      <c r="F48" s="16" t="s">
        <v>108</v>
      </c>
      <c r="G48" s="16" t="s">
        <v>109</v>
      </c>
      <c r="H48" s="16" t="s">
        <v>130</v>
      </c>
      <c r="I48" s="16" t="s">
        <v>90</v>
      </c>
      <c r="J48" s="16" t="s">
        <v>173</v>
      </c>
      <c r="K48" s="16" t="s">
        <v>140</v>
      </c>
      <c r="L48" s="16" t="s">
        <v>112</v>
      </c>
      <c r="M48" s="16" t="s">
        <v>148</v>
      </c>
      <c r="N48" s="16" t="s">
        <v>141</v>
      </c>
      <c r="O48" s="16" t="s">
        <v>130</v>
      </c>
      <c r="P48" s="16"/>
      <c r="Q48" s="16">
        <v>10</v>
      </c>
      <c r="R48" s="16" t="s">
        <v>96</v>
      </c>
    </row>
    <row r="49" spans="1:18" x14ac:dyDescent="0.5">
      <c r="A49" s="14">
        <v>2024</v>
      </c>
      <c r="B49" s="14" t="s">
        <v>98</v>
      </c>
      <c r="C49" s="14" t="s">
        <v>116</v>
      </c>
      <c r="D49" s="15">
        <v>45466</v>
      </c>
      <c r="E49" s="14">
        <v>50</v>
      </c>
      <c r="F49" s="14" t="s">
        <v>161</v>
      </c>
      <c r="G49" s="14" t="s">
        <v>162</v>
      </c>
      <c r="H49" s="14" t="s">
        <v>116</v>
      </c>
      <c r="I49" s="14" t="s">
        <v>90</v>
      </c>
      <c r="J49" s="14" t="s">
        <v>174</v>
      </c>
      <c r="K49" s="14" t="s">
        <v>123</v>
      </c>
      <c r="L49" s="14" t="s">
        <v>136</v>
      </c>
      <c r="M49" s="14" t="s">
        <v>93</v>
      </c>
      <c r="N49" s="14" t="s">
        <v>114</v>
      </c>
      <c r="O49" s="14" t="s">
        <v>116</v>
      </c>
      <c r="P49" s="14"/>
      <c r="Q49" s="14">
        <v>3</v>
      </c>
      <c r="R49" s="14" t="s">
        <v>96</v>
      </c>
    </row>
    <row r="50" spans="1:18" x14ac:dyDescent="0.5">
      <c r="A50" s="16">
        <v>2024</v>
      </c>
      <c r="B50" s="16" t="s">
        <v>138</v>
      </c>
      <c r="C50" s="16" t="s">
        <v>144</v>
      </c>
      <c r="D50" s="17">
        <v>45467</v>
      </c>
      <c r="E50" s="16">
        <v>51</v>
      </c>
      <c r="F50" s="16" t="s">
        <v>177</v>
      </c>
      <c r="G50" s="16" t="s">
        <v>178</v>
      </c>
      <c r="H50" s="16" t="s">
        <v>144</v>
      </c>
      <c r="I50" s="16" t="s">
        <v>90</v>
      </c>
      <c r="J50" s="16" t="s">
        <v>192</v>
      </c>
      <c r="K50" s="16" t="s">
        <v>92</v>
      </c>
      <c r="L50" s="16" t="s">
        <v>122</v>
      </c>
      <c r="M50" s="16" t="s">
        <v>104</v>
      </c>
      <c r="N50" s="16" t="s">
        <v>124</v>
      </c>
      <c r="O50" s="16" t="s">
        <v>138</v>
      </c>
      <c r="P50" s="16">
        <v>24</v>
      </c>
      <c r="Q50" s="16"/>
      <c r="R50" s="16" t="s">
        <v>96</v>
      </c>
    </row>
    <row r="51" spans="1:18" x14ac:dyDescent="0.5">
      <c r="A51" s="14">
        <v>2024</v>
      </c>
      <c r="B51" s="14" t="s">
        <v>125</v>
      </c>
      <c r="C51" s="14" t="s">
        <v>155</v>
      </c>
      <c r="D51" s="15">
        <v>45467</v>
      </c>
      <c r="E51" s="14">
        <v>52</v>
      </c>
      <c r="F51" s="14" t="s">
        <v>170</v>
      </c>
      <c r="G51" s="14" t="s">
        <v>171</v>
      </c>
      <c r="H51" s="14" t="s">
        <v>125</v>
      </c>
      <c r="I51" s="14" t="s">
        <v>119</v>
      </c>
      <c r="J51" s="14" t="s">
        <v>44</v>
      </c>
      <c r="K51" s="14" t="s">
        <v>94</v>
      </c>
      <c r="L51" s="14" t="s">
        <v>131</v>
      </c>
      <c r="M51" s="14" t="s">
        <v>128</v>
      </c>
      <c r="N51" s="14" t="s">
        <v>95</v>
      </c>
      <c r="O51" s="14" t="s">
        <v>125</v>
      </c>
      <c r="P51" s="14">
        <v>8</v>
      </c>
      <c r="Q51" s="14"/>
      <c r="R51" s="14" t="s">
        <v>96</v>
      </c>
    </row>
    <row r="52" spans="1:18" x14ac:dyDescent="0.5">
      <c r="A52" s="16">
        <v>2024</v>
      </c>
      <c r="B52" s="16" t="s">
        <v>125</v>
      </c>
      <c r="C52" s="16" t="s">
        <v>116</v>
      </c>
      <c r="D52" s="17">
        <v>45469</v>
      </c>
      <c r="E52" s="16">
        <v>53</v>
      </c>
      <c r="F52" s="16" t="s">
        <v>167</v>
      </c>
      <c r="G52" s="16" t="s">
        <v>168</v>
      </c>
      <c r="H52" s="16" t="s">
        <v>125</v>
      </c>
      <c r="I52" s="16" t="s">
        <v>119</v>
      </c>
      <c r="J52" s="16" t="s">
        <v>193</v>
      </c>
      <c r="K52" s="16" t="s">
        <v>131</v>
      </c>
      <c r="L52" s="16" t="s">
        <v>92</v>
      </c>
      <c r="M52" s="16" t="s">
        <v>128</v>
      </c>
      <c r="N52" s="16" t="s">
        <v>95</v>
      </c>
      <c r="O52" s="16" t="s">
        <v>116</v>
      </c>
      <c r="P52" s="16"/>
      <c r="Q52" s="16">
        <v>9</v>
      </c>
      <c r="R52" s="16" t="s">
        <v>194</v>
      </c>
    </row>
    <row r="53" spans="1:18" x14ac:dyDescent="0.5">
      <c r="A53" s="14">
        <v>2024</v>
      </c>
      <c r="B53" s="14" t="s">
        <v>138</v>
      </c>
      <c r="C53" s="14" t="s">
        <v>130</v>
      </c>
      <c r="D53" s="15">
        <v>45470</v>
      </c>
      <c r="E53" s="14">
        <v>54</v>
      </c>
      <c r="F53" s="14" t="s">
        <v>99</v>
      </c>
      <c r="G53" s="14" t="s">
        <v>100</v>
      </c>
      <c r="H53" s="14" t="s">
        <v>130</v>
      </c>
      <c r="I53" s="14" t="s">
        <v>90</v>
      </c>
      <c r="J53" s="14" t="s">
        <v>195</v>
      </c>
      <c r="K53" s="14" t="s">
        <v>140</v>
      </c>
      <c r="L53" s="14" t="s">
        <v>136</v>
      </c>
      <c r="M53" s="14" t="s">
        <v>157</v>
      </c>
      <c r="N53" s="14" t="s">
        <v>124</v>
      </c>
      <c r="O53" s="14" t="s">
        <v>138</v>
      </c>
      <c r="P53" s="14">
        <v>68</v>
      </c>
      <c r="Q53" s="14"/>
      <c r="R53" s="14" t="s">
        <v>194</v>
      </c>
    </row>
    <row r="54" spans="1:18" x14ac:dyDescent="0.5">
      <c r="A54" s="16">
        <v>2024</v>
      </c>
      <c r="B54" s="16" t="s">
        <v>138</v>
      </c>
      <c r="C54" s="16" t="s">
        <v>116</v>
      </c>
      <c r="D54" s="17">
        <v>45472</v>
      </c>
      <c r="E54" s="16">
        <v>55</v>
      </c>
      <c r="F54" s="16" t="s">
        <v>108</v>
      </c>
      <c r="G54" s="16" t="s">
        <v>109</v>
      </c>
      <c r="H54" s="16" t="s">
        <v>138</v>
      </c>
      <c r="I54" s="16" t="s">
        <v>119</v>
      </c>
      <c r="J54" s="16" t="s">
        <v>196</v>
      </c>
      <c r="K54" s="16" t="s">
        <v>140</v>
      </c>
      <c r="L54" s="16" t="s">
        <v>92</v>
      </c>
      <c r="M54" s="16" t="s">
        <v>136</v>
      </c>
      <c r="N54" s="16" t="s">
        <v>95</v>
      </c>
      <c r="O54" s="16" t="s">
        <v>138</v>
      </c>
      <c r="P54" s="16">
        <v>7</v>
      </c>
      <c r="Q54" s="16"/>
      <c r="R54" s="16" t="s">
        <v>197</v>
      </c>
    </row>
    <row r="55" spans="1:18" x14ac:dyDescent="0.5">
      <c r="A55" s="31"/>
      <c r="B55" s="31"/>
      <c r="C55" s="31"/>
      <c r="D55" s="32"/>
      <c r="E55" s="31"/>
      <c r="F55" s="31"/>
      <c r="G55" s="31"/>
      <c r="H55" s="31"/>
      <c r="I55" s="31"/>
      <c r="J55" s="31"/>
      <c r="K55" s="31"/>
      <c r="L55" s="31"/>
      <c r="M55" s="31"/>
      <c r="N55" s="31"/>
      <c r="O55" s="31"/>
      <c r="P55" s="31"/>
      <c r="Q55" s="31"/>
      <c r="R55" s="31"/>
    </row>
  </sheetData>
  <pageMargins left="0.7" right="0.7" top="0.75" bottom="0.75" header="0.3" footer="0.3"/>
  <drawing r:id="rId4"/>
  <tableParts count="1">
    <tablePart r:id="rId5"/>
  </tableParts>
  <extLst>
    <ext xmlns:x14="http://schemas.microsoft.com/office/spreadsheetml/2009/9/main" uri="{A8765BA9-456A-4dab-B4F3-ACF838C121DE}">
      <x14:slicerList>
        <x14:slicer r:id="rId6"/>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59D53-9B4F-4931-B9F6-1A9C00671EA5}">
  <dimension ref="K1:N30"/>
  <sheetViews>
    <sheetView tabSelected="1" topLeftCell="A9" workbookViewId="0">
      <selection activeCell="I27" sqref="I27"/>
    </sheetView>
  </sheetViews>
  <sheetFormatPr defaultRowHeight="18" x14ac:dyDescent="0.5"/>
  <cols>
    <col min="1" max="10" width="8.88671875" style="19"/>
    <col min="11" max="11" width="50.44140625" style="19" customWidth="1"/>
    <col min="12" max="12" width="16.33203125" style="19" customWidth="1"/>
    <col min="13" max="13" width="21.109375" style="19" customWidth="1"/>
    <col min="14" max="16384" width="8.88671875" style="19"/>
  </cols>
  <sheetData>
    <row r="1" spans="11:14" x14ac:dyDescent="0.5">
      <c r="K1" s="1"/>
      <c r="L1" s="1"/>
      <c r="M1" s="1"/>
      <c r="N1" s="1"/>
    </row>
    <row r="2" spans="11:14" x14ac:dyDescent="0.5">
      <c r="K2" s="4"/>
      <c r="L2" s="4"/>
      <c r="M2" s="4"/>
      <c r="N2" s="4"/>
    </row>
    <row r="3" spans="11:14" x14ac:dyDescent="0.5">
      <c r="K3" s="4"/>
      <c r="L3" s="4"/>
      <c r="M3" s="4"/>
      <c r="N3" s="4"/>
    </row>
    <row r="4" spans="11:14" x14ac:dyDescent="0.5">
      <c r="K4" s="4"/>
      <c r="L4" s="4"/>
      <c r="M4" s="4"/>
      <c r="N4" s="4"/>
    </row>
    <row r="5" spans="11:14" x14ac:dyDescent="0.5">
      <c r="K5" s="4"/>
      <c r="L5" s="4"/>
      <c r="M5" s="4"/>
      <c r="N5" s="4"/>
    </row>
    <row r="6" spans="11:14" x14ac:dyDescent="0.5">
      <c r="K6" s="4"/>
      <c r="L6" s="4"/>
      <c r="M6" s="4"/>
      <c r="N6" s="4"/>
    </row>
    <row r="7" spans="11:14" x14ac:dyDescent="0.5">
      <c r="K7" s="4"/>
      <c r="L7" s="4"/>
      <c r="M7" s="4"/>
      <c r="N7" s="4"/>
    </row>
    <row r="8" spans="11:14" x14ac:dyDescent="0.5">
      <c r="K8" s="4"/>
      <c r="L8" s="4"/>
      <c r="M8" s="4"/>
      <c r="N8" s="4"/>
    </row>
    <row r="9" spans="11:14" x14ac:dyDescent="0.5">
      <c r="K9" s="4"/>
      <c r="L9" s="4"/>
      <c r="M9" s="4"/>
      <c r="N9" s="4"/>
    </row>
    <row r="10" spans="11:14" x14ac:dyDescent="0.5">
      <c r="K10" s="4"/>
      <c r="L10" s="4"/>
      <c r="M10" s="4"/>
      <c r="N10" s="4"/>
    </row>
    <row r="11" spans="11:14" x14ac:dyDescent="0.5">
      <c r="K11" s="1"/>
      <c r="L11" s="1"/>
      <c r="M11" s="1"/>
      <c r="N11" s="1"/>
    </row>
    <row r="12" spans="11:14" x14ac:dyDescent="0.5">
      <c r="K12" s="10" t="s">
        <v>29</v>
      </c>
      <c r="L12" s="10" t="s">
        <v>202</v>
      </c>
      <c r="N12" s="4"/>
    </row>
    <row r="13" spans="11:14" x14ac:dyDescent="0.5">
      <c r="K13" s="6" t="s">
        <v>170</v>
      </c>
      <c r="L13">
        <v>5</v>
      </c>
      <c r="N13" s="4"/>
    </row>
    <row r="14" spans="11:14" x14ac:dyDescent="0.5">
      <c r="K14" s="6" t="s">
        <v>167</v>
      </c>
      <c r="L14">
        <v>5</v>
      </c>
      <c r="N14" s="4"/>
    </row>
    <row r="15" spans="11:14" x14ac:dyDescent="0.5">
      <c r="K15" s="6" t="s">
        <v>179</v>
      </c>
      <c r="L15">
        <v>1</v>
      </c>
      <c r="N15" s="4"/>
    </row>
    <row r="16" spans="11:14" x14ac:dyDescent="0.5">
      <c r="K16" s="6" t="s">
        <v>177</v>
      </c>
      <c r="L16">
        <v>6</v>
      </c>
      <c r="N16" s="4"/>
    </row>
    <row r="17" spans="11:14" x14ac:dyDescent="0.5">
      <c r="K17" s="6" t="s">
        <v>88</v>
      </c>
      <c r="L17">
        <v>3</v>
      </c>
      <c r="N17" s="4"/>
    </row>
    <row r="18" spans="11:14" x14ac:dyDescent="0.5">
      <c r="K18" s="6" t="s">
        <v>108</v>
      </c>
      <c r="L18">
        <v>8</v>
      </c>
      <c r="N18" s="4"/>
    </row>
    <row r="19" spans="11:14" x14ac:dyDescent="0.5">
      <c r="K19" s="6" t="s">
        <v>117</v>
      </c>
      <c r="L19">
        <v>8</v>
      </c>
      <c r="N19" s="4"/>
    </row>
    <row r="20" spans="11:14" x14ac:dyDescent="0.5">
      <c r="K20" s="6" t="s">
        <v>99</v>
      </c>
      <c r="L20">
        <v>6</v>
      </c>
      <c r="N20" s="4"/>
    </row>
    <row r="21" spans="11:14" x14ac:dyDescent="0.5">
      <c r="K21" s="6" t="s">
        <v>161</v>
      </c>
      <c r="L21">
        <v>8</v>
      </c>
      <c r="N21" s="4"/>
    </row>
    <row r="22" spans="11:14" x14ac:dyDescent="0.5">
      <c r="K22" s="25" t="s">
        <v>30</v>
      </c>
      <c r="L22" s="10">
        <v>50</v>
      </c>
      <c r="N22" s="4"/>
    </row>
    <row r="23" spans="11:14" x14ac:dyDescent="0.5">
      <c r="K23" s="4"/>
      <c r="L23" s="4"/>
      <c r="N23" s="4"/>
    </row>
    <row r="24" spans="11:14" x14ac:dyDescent="0.5">
      <c r="K24" s="4"/>
      <c r="L24" s="4"/>
      <c r="M24" s="4"/>
      <c r="N24" s="4"/>
    </row>
    <row r="25" spans="11:14" x14ac:dyDescent="0.5">
      <c r="K25" s="4"/>
      <c r="L25" s="4"/>
      <c r="M25" s="4"/>
      <c r="N25" s="4"/>
    </row>
    <row r="26" spans="11:14" x14ac:dyDescent="0.5">
      <c r="K26" s="4"/>
      <c r="L26" s="4"/>
      <c r="M26" s="4"/>
      <c r="N26" s="4"/>
    </row>
    <row r="27" spans="11:14" x14ac:dyDescent="0.5">
      <c r="K27" s="4"/>
      <c r="L27" s="4"/>
      <c r="M27" s="4"/>
      <c r="N27" s="4"/>
    </row>
    <row r="28" spans="11:14" x14ac:dyDescent="0.5">
      <c r="K28" s="4"/>
      <c r="L28" s="4"/>
      <c r="M28" s="4"/>
      <c r="N28" s="4"/>
    </row>
    <row r="29" spans="11:14" x14ac:dyDescent="0.5">
      <c r="K29" s="4"/>
      <c r="L29" s="4"/>
      <c r="M29" s="4"/>
      <c r="N29" s="4"/>
    </row>
    <row r="30" spans="11:14" x14ac:dyDescent="0.5">
      <c r="K30" s="4"/>
      <c r="L30" s="4"/>
      <c r="M30" s="4"/>
      <c r="N30" s="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98FD-010F-4FB9-B213-0DF588CC3C94}">
  <dimension ref="B3:M21"/>
  <sheetViews>
    <sheetView workbookViewId="0">
      <selection activeCell="L22" sqref="L22"/>
    </sheetView>
  </sheetViews>
  <sheetFormatPr defaultRowHeight="18" x14ac:dyDescent="0.5"/>
  <cols>
    <col min="1" max="1" width="8.88671875" style="19"/>
    <col min="2" max="2" width="23.33203125" style="19" customWidth="1"/>
    <col min="3" max="3" width="14.109375" style="19" customWidth="1"/>
    <col min="4" max="4" width="12.6640625" style="19" customWidth="1"/>
    <col min="5" max="5" width="9.21875" style="19" customWidth="1"/>
    <col min="6" max="6" width="10" style="19" customWidth="1"/>
    <col min="7" max="7" width="13.109375" style="19" customWidth="1"/>
    <col min="8" max="8" width="12.5546875" style="19" customWidth="1"/>
    <col min="9" max="9" width="15" style="19" customWidth="1"/>
    <col min="10" max="10" width="16.44140625" style="19" customWidth="1"/>
    <col min="11" max="11" width="23.33203125" style="19" customWidth="1"/>
    <col min="12" max="12" width="14.88671875" style="19" customWidth="1"/>
    <col min="13" max="13" width="14.5546875" style="19" customWidth="1"/>
    <col min="14" max="16384" width="8.88671875" style="19"/>
  </cols>
  <sheetData>
    <row r="3" spans="2:13" x14ac:dyDescent="0.5">
      <c r="E3" s="33" t="s">
        <v>223</v>
      </c>
      <c r="F3" s="33" t="s">
        <v>225</v>
      </c>
      <c r="G3" s="33" t="s">
        <v>224</v>
      </c>
    </row>
    <row r="4" spans="2:13" x14ac:dyDescent="0.5">
      <c r="B4" s="4" t="s">
        <v>205</v>
      </c>
      <c r="C4" s="4" t="s">
        <v>211</v>
      </c>
      <c r="D4" s="4" t="s">
        <v>206</v>
      </c>
      <c r="E4" s="4" t="s">
        <v>207</v>
      </c>
      <c r="F4" s="4" t="s">
        <v>208</v>
      </c>
      <c r="G4" s="4" t="s">
        <v>209</v>
      </c>
      <c r="H4" s="4" t="s">
        <v>210</v>
      </c>
      <c r="I4" s="4" t="s">
        <v>213</v>
      </c>
      <c r="J4" s="4" t="s">
        <v>214</v>
      </c>
      <c r="K4" s="4" t="s">
        <v>212</v>
      </c>
      <c r="L4" s="4" t="s">
        <v>215</v>
      </c>
      <c r="M4" s="4" t="s">
        <v>216</v>
      </c>
    </row>
    <row r="5" spans="2:13" x14ac:dyDescent="0.5">
      <c r="B5" s="27" t="s">
        <v>7</v>
      </c>
      <c r="C5" s="30">
        <f>COUNTIF(Table59[winner],"Afghanistan")</f>
        <v>5</v>
      </c>
      <c r="D5" s="19">
        <f>COUNTIF(Table59[toss_winner],"Afghanistan")</f>
        <v>4</v>
      </c>
      <c r="E5" s="19">
        <f>COUNTIFS(Table59[toss_winner],"Afghanistan",Table59[toss_decision],"bat")</f>
        <v>2</v>
      </c>
      <c r="F5" s="19">
        <f>COUNTIFS(Table59[toss_winner],"Afghanistan",Table59[toss_decision],"field")</f>
        <v>2</v>
      </c>
      <c r="G5" s="19">
        <f>COUNTIFS(Table59[winner],"Afghanistan",Table59[toss_decision],"bat")</f>
        <v>1</v>
      </c>
      <c r="H5" s="19">
        <f>COUNTIFS(Table59[winner],"Afghanistan",Table59[toss_decision],"field")</f>
        <v>4</v>
      </c>
      <c r="I5" s="22">
        <f>(D5/K5)*100</f>
        <v>57.142857142857139</v>
      </c>
      <c r="J5" s="22">
        <f>(C5/K5)*100</f>
        <v>71.428571428571431</v>
      </c>
      <c r="K5" s="19">
        <v>7</v>
      </c>
      <c r="L5" s="22">
        <f>Table2[[#This Row],[Win Bat]]/Table2[[#This Row],[Total Matches Played]]*100</f>
        <v>14.285714285714285</v>
      </c>
      <c r="M5" s="22">
        <f>Table2[[#This Row],[Win Field]]/Table2[[#This Row],[Total Matches Played]]*100</f>
        <v>57.142857142857139</v>
      </c>
    </row>
    <row r="6" spans="2:13" x14ac:dyDescent="0.5">
      <c r="B6" s="28" t="s">
        <v>9</v>
      </c>
      <c r="C6" s="29">
        <f>COUNTIF(Table59[winner],"India")</f>
        <v>8</v>
      </c>
      <c r="D6" s="19">
        <f>COUNTIF(Table59[toss_winner],"India")</f>
        <v>4</v>
      </c>
      <c r="E6" s="19">
        <f>COUNTIFS(Table59[toss_winner],"India",Table59[toss_decision],"bat")</f>
        <v>2</v>
      </c>
      <c r="F6" s="19">
        <f>COUNTIFS(Table59[toss_winner],"India",Table59[toss_decision],"field")</f>
        <v>2</v>
      </c>
      <c r="G6" s="19">
        <f>COUNTIFS(Table59[winner],"India",Table59[toss_decision],"bat")</f>
        <v>2</v>
      </c>
      <c r="H6" s="19">
        <f>COUNTIFS(Table59[winner],"India",Table59[toss_decision],"field")</f>
        <v>6</v>
      </c>
      <c r="I6" s="22">
        <f t="shared" ref="I6:I13" si="0">(D6/K6)*100</f>
        <v>50</v>
      </c>
      <c r="J6" s="22">
        <f t="shared" ref="J6:J13" si="1">(C6/K6)*100</f>
        <v>100</v>
      </c>
      <c r="K6" s="19">
        <v>8</v>
      </c>
      <c r="L6" s="22">
        <f>Table2[[#This Row],[Win Bat]]/Table2[[#This Row],[Total Matches Played]]*100</f>
        <v>25</v>
      </c>
      <c r="M6" s="22">
        <f>Table2[[#This Row],[Win Field]]/Table2[[#This Row],[Total Matches Played]]*100</f>
        <v>75</v>
      </c>
    </row>
    <row r="7" spans="2:13" x14ac:dyDescent="0.5">
      <c r="B7" s="27" t="s">
        <v>11</v>
      </c>
      <c r="C7" s="30">
        <f>COUNTIF(Table59[winner],"Australia")</f>
        <v>5</v>
      </c>
      <c r="D7" s="19">
        <f>COUNTIF(Table59[toss_winner],"Australia")</f>
        <v>5</v>
      </c>
      <c r="E7" s="19">
        <f>COUNTIFS(Table59[toss_winner],"Australia",Table59[toss_decision],"bat")</f>
        <v>0</v>
      </c>
      <c r="F7" s="19">
        <f>COUNTIFS(Table59[toss_winner],"Australia",Table59[toss_decision],"field")</f>
        <v>5</v>
      </c>
      <c r="G7" s="19">
        <f>COUNTIFS(Table59[winner],"Australia",Table59[toss_decision],"bat")</f>
        <v>0</v>
      </c>
      <c r="H7" s="19">
        <f>COUNTIFS(Table59[winner],"Australia",Table59[toss_decision],"field")</f>
        <v>5</v>
      </c>
      <c r="I7" s="22">
        <f t="shared" si="0"/>
        <v>71.428571428571431</v>
      </c>
      <c r="J7" s="22">
        <f t="shared" si="1"/>
        <v>71.428571428571431</v>
      </c>
      <c r="K7" s="19">
        <v>7</v>
      </c>
      <c r="L7" s="22">
        <f>Table2[[#This Row],[Win Bat]]/Table2[[#This Row],[Total Matches Played]]*100</f>
        <v>0</v>
      </c>
      <c r="M7" s="22">
        <f>Table2[[#This Row],[Win Field]]/Table2[[#This Row],[Total Matches Played]]*100</f>
        <v>71.428571428571431</v>
      </c>
    </row>
    <row r="8" spans="2:13" x14ac:dyDescent="0.5">
      <c r="B8" s="28" t="s">
        <v>13</v>
      </c>
      <c r="C8" s="29">
        <f>COUNTIF(Table59[winner],"South Africa")</f>
        <v>8</v>
      </c>
      <c r="D8" s="19">
        <f>COUNTIF(Table59[toss_winner],"South Africa")</f>
        <v>3</v>
      </c>
      <c r="E8" s="19">
        <f>COUNTIFS(Table59[toss_winner],"South Africa",Table59[toss_decision],"bat")</f>
        <v>1</v>
      </c>
      <c r="F8" s="19">
        <f>COUNTIFS(Table59[toss_winner],"South Africa",Table59[toss_decision],"field")</f>
        <v>2</v>
      </c>
      <c r="G8" s="19">
        <f>COUNTIFS(Table59[winner],"South Africa",Table59[toss_decision],"bat")</f>
        <v>3</v>
      </c>
      <c r="H8" s="19">
        <f>COUNTIFS(Table59[winner],"South Africa",Table59[toss_decision],"field")</f>
        <v>5</v>
      </c>
      <c r="I8" s="22">
        <f t="shared" si="0"/>
        <v>33.333333333333329</v>
      </c>
      <c r="J8" s="22">
        <f t="shared" si="1"/>
        <v>88.888888888888886</v>
      </c>
      <c r="K8" s="19">
        <v>9</v>
      </c>
      <c r="L8" s="22">
        <f>Table2[[#This Row],[Win Bat]]/Table2[[#This Row],[Total Matches Played]]*100</f>
        <v>33.333333333333329</v>
      </c>
      <c r="M8" s="22">
        <f>Table2[[#This Row],[Win Field]]/Table2[[#This Row],[Total Matches Played]]*100</f>
        <v>55.555555555555557</v>
      </c>
    </row>
    <row r="9" spans="2:13" x14ac:dyDescent="0.5">
      <c r="B9" s="27" t="s">
        <v>42</v>
      </c>
      <c r="C9" s="30">
        <f>COUNTIF(Table59[winner],"Bangladesh")</f>
        <v>3</v>
      </c>
      <c r="D9" s="19">
        <f>COUNTIF(Table59[toss_winner],"Bangladesh")</f>
        <v>2</v>
      </c>
      <c r="E9" s="19">
        <f>COUNTIFS(Table59[toss_winner],"Bangladesh",Table59[toss_decision],"bat")</f>
        <v>0</v>
      </c>
      <c r="F9" s="19">
        <f>COUNTIFS(Table59[toss_winner],"Bangladesh",Table59[toss_decision],"field")</f>
        <v>2</v>
      </c>
      <c r="G9" s="19">
        <f>COUNTIFS(Table59[winner],"Bangladesh",Table59[toss_decision],"bat")</f>
        <v>0</v>
      </c>
      <c r="H9" s="19">
        <f>COUNTIFS(Table59[winner],"Bangladesh",Table59[toss_decision],"field")</f>
        <v>3</v>
      </c>
      <c r="I9" s="22">
        <f t="shared" si="0"/>
        <v>28.571428571428569</v>
      </c>
      <c r="J9" s="22">
        <f t="shared" si="1"/>
        <v>42.857142857142854</v>
      </c>
      <c r="K9" s="19">
        <v>7</v>
      </c>
      <c r="L9" s="22">
        <f>Table2[[#This Row],[Win Bat]]/Table2[[#This Row],[Total Matches Played]]*100</f>
        <v>0</v>
      </c>
      <c r="M9" s="22">
        <f>Table2[[#This Row],[Win Field]]/Table2[[#This Row],[Total Matches Played]]*100</f>
        <v>42.857142857142854</v>
      </c>
    </row>
    <row r="10" spans="2:13" x14ac:dyDescent="0.5">
      <c r="B10" s="28" t="s">
        <v>16</v>
      </c>
      <c r="C10" s="29">
        <f>COUNTIF(Table59[winner],"West Indies")</f>
        <v>5</v>
      </c>
      <c r="D10" s="19">
        <f>COUNTIF(Table59[toss_winner],"West Indies")</f>
        <v>3</v>
      </c>
      <c r="E10" s="19">
        <f>COUNTIFS(Table59[toss_winner],"West Indies",Table59[toss_decision],"bat")</f>
        <v>1</v>
      </c>
      <c r="F10" s="19">
        <f>COUNTIFS(Table59[toss_winner],"West Indies",Table59[toss_decision],"field")</f>
        <v>2</v>
      </c>
      <c r="G10" s="19">
        <f>COUNTIFS(Table59[winner],"West Indies",Table59[toss_decision],"bat")</f>
        <v>1</v>
      </c>
      <c r="H10" s="19">
        <f>COUNTIFS(Table59[winner],"West Indies",Table59[toss_decision],"field")</f>
        <v>4</v>
      </c>
      <c r="I10" s="22">
        <f t="shared" si="0"/>
        <v>42.857142857142854</v>
      </c>
      <c r="J10" s="22">
        <f t="shared" si="1"/>
        <v>71.428571428571431</v>
      </c>
      <c r="K10" s="19">
        <v>7</v>
      </c>
      <c r="L10" s="22">
        <f>Table2[[#This Row],[Win Bat]]/Table2[[#This Row],[Total Matches Played]]*100</f>
        <v>14.285714285714285</v>
      </c>
      <c r="M10" s="22">
        <f>Table2[[#This Row],[Win Field]]/Table2[[#This Row],[Total Matches Played]]*100</f>
        <v>57.142857142857139</v>
      </c>
    </row>
    <row r="11" spans="2:13" x14ac:dyDescent="0.5">
      <c r="B11" s="27" t="s">
        <v>18</v>
      </c>
      <c r="C11" s="30">
        <f>COUNTIF(Table59[winner],"United States of America")</f>
        <v>2</v>
      </c>
      <c r="D11" s="19">
        <f>COUNTIF(Table59[toss_winner],"United States of America")</f>
        <v>3</v>
      </c>
      <c r="E11" s="19">
        <f>COUNTIFS(Table59[toss_winner],"United States of America",Table59[toss_decision],"bat")</f>
        <v>0</v>
      </c>
      <c r="F11" s="19">
        <f>COUNTIFS(Table59[toss_winner],"United States of America",Table59[toss_decision],"field")</f>
        <v>3</v>
      </c>
      <c r="G11" s="19">
        <f>COUNTIFS(Table59[winner],"United States of America",Table59[toss_decision],"bat")</f>
        <v>0</v>
      </c>
      <c r="H11" s="19">
        <f>COUNTIFS(Table59[winner],"United States of America",Table59[toss_decision],"field")</f>
        <v>2</v>
      </c>
      <c r="I11" s="22">
        <f t="shared" si="0"/>
        <v>50</v>
      </c>
      <c r="J11" s="22">
        <f t="shared" si="1"/>
        <v>33.333333333333329</v>
      </c>
      <c r="K11" s="19">
        <v>6</v>
      </c>
      <c r="L11" s="22">
        <f>Table2[[#This Row],[Win Bat]]/Table2[[#This Row],[Total Matches Played]]*100</f>
        <v>0</v>
      </c>
      <c r="M11" s="22">
        <f>Table2[[#This Row],[Win Field]]/Table2[[#This Row],[Total Matches Played]]*100</f>
        <v>33.333333333333329</v>
      </c>
    </row>
    <row r="12" spans="2:13" x14ac:dyDescent="0.5">
      <c r="B12" s="28" t="s">
        <v>20</v>
      </c>
      <c r="C12" s="29">
        <f>COUNTIF(Table59[winner],"England")</f>
        <v>4</v>
      </c>
      <c r="D12" s="19">
        <f>COUNTIF(Table59[toss_winner],"England")</f>
        <v>6</v>
      </c>
      <c r="E12" s="19">
        <f>COUNTIFS(Table59[toss_winner],"England",Table59[toss_decision],"bat")</f>
        <v>0</v>
      </c>
      <c r="F12" s="19">
        <f>COUNTIFS(Table59[toss_winner],"England",Table59[toss_decision],"field")</f>
        <v>6</v>
      </c>
      <c r="G12" s="19">
        <f>COUNTIFS(Table59[winner],"England",Table59[toss_decision],"bat")</f>
        <v>0</v>
      </c>
      <c r="H12" s="19">
        <f>COUNTIFS(Table59[winner],"England",Table59[toss_decision],"field")</f>
        <v>4</v>
      </c>
      <c r="I12" s="22">
        <f t="shared" si="0"/>
        <v>75</v>
      </c>
      <c r="J12" s="22">
        <f t="shared" si="1"/>
        <v>50</v>
      </c>
      <c r="K12" s="19">
        <v>8</v>
      </c>
      <c r="L12" s="22">
        <f>Table2[[#This Row],[Win Bat]]/Table2[[#This Row],[Total Matches Played]]*100</f>
        <v>0</v>
      </c>
      <c r="M12" s="22">
        <f>Table2[[#This Row],[Win Field]]/Table2[[#This Row],[Total Matches Played]]*100</f>
        <v>50</v>
      </c>
    </row>
    <row r="13" spans="2:13" x14ac:dyDescent="0.5">
      <c r="B13" s="27" t="s">
        <v>64</v>
      </c>
      <c r="C13" s="30">
        <f>COUNTIF(Table59[winner],"Sri Lanka")</f>
        <v>1</v>
      </c>
      <c r="D13" s="19">
        <f>COUNTIF(Table59[toss_winner],"Sri Lanka")</f>
        <v>1</v>
      </c>
      <c r="E13" s="19">
        <f>COUNTIFS(Table59[toss_winner],"Sri Lanka",Table59[toss_decision],"bat")</f>
        <v>1</v>
      </c>
      <c r="F13" s="19">
        <f>COUNTIFS(Table59[toss_winner],"Sri Lanka",Table59[toss_decision],"field")</f>
        <v>0</v>
      </c>
      <c r="G13" s="19">
        <f>COUNTIFS(Table59[winner],"Sri Lanka",Table59[toss_decision],"bat")</f>
        <v>0</v>
      </c>
      <c r="H13" s="19">
        <f>COUNTIFS(Table59[winner],"Sri Lanka",Table59[toss_decision],"field")</f>
        <v>1</v>
      </c>
      <c r="I13" s="22">
        <f t="shared" si="0"/>
        <v>33.333333333333329</v>
      </c>
      <c r="J13" s="22">
        <f t="shared" si="1"/>
        <v>33.333333333333329</v>
      </c>
      <c r="K13" s="19">
        <v>3</v>
      </c>
      <c r="L13" s="22">
        <f>Table2[[#This Row],[Win Bat]]/Table2[[#This Row],[Total Matches Played]]*100</f>
        <v>0</v>
      </c>
      <c r="M13" s="22">
        <f>Table2[[#This Row],[Win Field]]/Table2[[#This Row],[Total Matches Played]]*100</f>
        <v>33.333333333333329</v>
      </c>
    </row>
    <row r="14" spans="2:13" x14ac:dyDescent="0.5">
      <c r="B14" s="34" t="s">
        <v>217</v>
      </c>
      <c r="C14" s="30"/>
      <c r="I14" s="22"/>
      <c r="J14" s="22"/>
      <c r="L14" s="22">
        <f>AVERAGE(L5:L13)</f>
        <v>9.6560846560846549</v>
      </c>
      <c r="M14" s="22">
        <f>AVERAGE(M5:M13)</f>
        <v>52.865961199294524</v>
      </c>
    </row>
    <row r="15" spans="2:13" x14ac:dyDescent="0.5">
      <c r="C15" s="30"/>
    </row>
    <row r="16" spans="2:13" x14ac:dyDescent="0.5">
      <c r="C16" s="29"/>
    </row>
    <row r="17" spans="2:3" x14ac:dyDescent="0.5">
      <c r="C17" s="30"/>
    </row>
    <row r="18" spans="2:3" x14ac:dyDescent="0.5">
      <c r="C18" s="30"/>
    </row>
    <row r="19" spans="2:3" x14ac:dyDescent="0.5">
      <c r="C19" s="30"/>
    </row>
    <row r="20" spans="2:3" x14ac:dyDescent="0.5">
      <c r="B20" s="29"/>
      <c r="C20" s="29"/>
    </row>
    <row r="21" spans="2:3" x14ac:dyDescent="0.5">
      <c r="B21"/>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A1001-FA81-49B2-94CF-270EA0CAAFED}">
  <dimension ref="A1:AB39"/>
  <sheetViews>
    <sheetView zoomScale="55" zoomScaleNormal="100" workbookViewId="0">
      <selection activeCell="AI8" sqref="AI8"/>
    </sheetView>
  </sheetViews>
  <sheetFormatPr defaultRowHeight="18" x14ac:dyDescent="0.5"/>
  <cols>
    <col min="1" max="3" width="8.88671875" style="19"/>
    <col min="4" max="4" width="11.88671875" style="19" customWidth="1"/>
    <col min="5" max="5" width="15.88671875" style="19" customWidth="1"/>
    <col min="6" max="6" width="10.21875" style="19" customWidth="1"/>
    <col min="7" max="7" width="16.21875" style="19" bestFit="1" customWidth="1"/>
    <col min="8" max="8" width="12.77734375" style="19" customWidth="1"/>
    <col min="9" max="9" width="13.5546875" style="19" customWidth="1"/>
    <col min="10" max="10" width="13.6640625" style="19" bestFit="1" customWidth="1"/>
    <col min="11" max="11" width="8.88671875" style="19"/>
    <col min="12" max="12" width="7.44140625" style="19" customWidth="1"/>
    <col min="13" max="13" width="17.21875" style="19" customWidth="1"/>
    <col min="14" max="14" width="8.5546875" style="19" customWidth="1"/>
    <col min="15" max="15" width="7.44140625" style="19" customWidth="1"/>
    <col min="16" max="16" width="15.21875" style="19" customWidth="1"/>
    <col min="17" max="17" width="8.77734375" style="19" customWidth="1"/>
    <col min="18" max="18" width="13.6640625" style="19" customWidth="1"/>
    <col min="19" max="19" width="8.88671875" style="19" customWidth="1"/>
    <col min="20" max="16384" width="8.88671875" style="19"/>
  </cols>
  <sheetData>
    <row r="1" spans="1:28" x14ac:dyDescent="0.5">
      <c r="A1" s="39"/>
      <c r="B1" s="39"/>
      <c r="C1" s="39"/>
      <c r="D1" s="39"/>
      <c r="E1" s="39"/>
      <c r="F1" s="39"/>
      <c r="G1" s="45"/>
      <c r="H1" s="45"/>
      <c r="I1" s="45"/>
      <c r="J1" s="39"/>
      <c r="K1" s="39"/>
      <c r="L1" s="39"/>
      <c r="N1" s="39"/>
      <c r="O1" s="39"/>
      <c r="P1" s="39"/>
      <c r="Q1" s="39"/>
      <c r="R1" s="39"/>
      <c r="S1" s="39"/>
      <c r="T1" s="39"/>
      <c r="U1" s="39"/>
      <c r="V1" s="39"/>
      <c r="W1" s="39"/>
      <c r="X1" s="39"/>
      <c r="Y1" s="39"/>
      <c r="Z1" s="39"/>
      <c r="AA1" s="39"/>
      <c r="AB1" s="39"/>
    </row>
    <row r="2" spans="1:28" x14ac:dyDescent="0.5">
      <c r="A2" s="39"/>
      <c r="B2" s="39"/>
      <c r="C2" s="39"/>
      <c r="D2" s="39"/>
      <c r="E2" s="39"/>
      <c r="F2" s="39"/>
      <c r="G2" s="45"/>
      <c r="H2" s="45"/>
      <c r="I2" s="45"/>
      <c r="J2" s="39"/>
      <c r="K2" s="39"/>
      <c r="L2" s="39"/>
      <c r="N2" s="39"/>
      <c r="O2" s="39"/>
      <c r="P2" s="39"/>
      <c r="Q2" s="39"/>
      <c r="R2" s="39"/>
      <c r="S2" s="39"/>
      <c r="T2" s="39"/>
      <c r="U2" s="39"/>
      <c r="V2" s="39"/>
      <c r="W2" s="39"/>
      <c r="X2" s="39"/>
      <c r="Y2" s="39"/>
      <c r="Z2" s="39"/>
      <c r="AA2" s="39"/>
      <c r="AB2" s="39"/>
    </row>
    <row r="3" spans="1:28" ht="52.2" x14ac:dyDescent="1.2">
      <c r="A3" s="39"/>
      <c r="B3" s="39"/>
      <c r="C3" s="39"/>
      <c r="D3" s="39"/>
      <c r="E3" s="39"/>
      <c r="F3" s="46"/>
      <c r="G3" s="46"/>
      <c r="H3" s="46" t="s">
        <v>9</v>
      </c>
      <c r="I3" s="45"/>
      <c r="J3" s="39"/>
      <c r="K3" s="39"/>
      <c r="L3" s="39"/>
      <c r="N3" s="39"/>
      <c r="O3" s="39"/>
      <c r="P3" s="40"/>
      <c r="Q3" s="40"/>
      <c r="R3" s="40"/>
      <c r="S3" s="47" t="s">
        <v>13</v>
      </c>
      <c r="T3" s="47"/>
      <c r="U3" s="47"/>
      <c r="V3" s="47"/>
      <c r="W3" s="39"/>
      <c r="X3" s="39"/>
      <c r="Y3" s="39"/>
      <c r="Z3" s="39"/>
      <c r="AA3" s="39"/>
      <c r="AB3" s="39"/>
    </row>
    <row r="4" spans="1:28" x14ac:dyDescent="0.5">
      <c r="A4" s="39"/>
      <c r="B4" s="39"/>
      <c r="C4" s="39"/>
      <c r="D4" s="39"/>
      <c r="E4" s="39"/>
      <c r="F4" s="39"/>
      <c r="G4" s="45"/>
      <c r="H4" s="45"/>
      <c r="I4" s="45"/>
      <c r="J4" s="39"/>
      <c r="K4" s="39"/>
      <c r="L4" s="39"/>
      <c r="N4" s="39"/>
      <c r="O4" s="39"/>
      <c r="P4" s="39"/>
      <c r="Q4" s="39"/>
      <c r="R4" s="39"/>
      <c r="S4" s="39"/>
      <c r="T4" s="39"/>
      <c r="U4" s="39"/>
      <c r="V4" s="39"/>
      <c r="W4" s="39"/>
      <c r="X4" s="39"/>
      <c r="Y4" s="39"/>
      <c r="Z4" s="39"/>
      <c r="AA4" s="39"/>
      <c r="AB4" s="39"/>
    </row>
    <row r="5" spans="1:28" x14ac:dyDescent="0.5">
      <c r="A5" s="39"/>
      <c r="B5" s="39"/>
      <c r="C5" s="39"/>
      <c r="D5" s="39"/>
      <c r="E5" s="39"/>
      <c r="F5" s="39"/>
      <c r="G5" s="45"/>
      <c r="H5" s="45"/>
      <c r="I5" s="45"/>
      <c r="J5" s="39"/>
      <c r="K5" s="39"/>
      <c r="L5" s="39"/>
      <c r="N5" s="39"/>
      <c r="O5" s="39"/>
      <c r="P5" s="39"/>
      <c r="Q5" s="39"/>
      <c r="R5" s="39"/>
      <c r="S5" s="39"/>
      <c r="T5" s="39"/>
      <c r="U5" s="39"/>
      <c r="V5" s="39"/>
      <c r="W5" s="39"/>
      <c r="X5" s="39"/>
      <c r="Y5" s="39"/>
      <c r="Z5" s="39"/>
      <c r="AA5" s="39"/>
      <c r="AB5" s="39"/>
    </row>
    <row r="6" spans="1:28" x14ac:dyDescent="0.5">
      <c r="A6" s="39"/>
      <c r="B6" s="39"/>
      <c r="C6" s="39"/>
      <c r="D6" s="39"/>
      <c r="E6" s="39"/>
      <c r="F6" s="39"/>
      <c r="G6" s="39"/>
      <c r="H6" s="39"/>
      <c r="I6" s="39"/>
      <c r="J6" s="39"/>
      <c r="K6" s="39"/>
      <c r="L6" s="39"/>
      <c r="N6" s="39"/>
      <c r="O6" s="39"/>
      <c r="P6" s="39"/>
      <c r="Q6" s="39"/>
      <c r="R6" s="39"/>
      <c r="S6" s="39"/>
      <c r="T6" s="39"/>
      <c r="U6" s="39"/>
      <c r="V6" s="39"/>
      <c r="W6" s="39"/>
      <c r="X6" s="39"/>
      <c r="Y6" s="39"/>
      <c r="Z6" s="39"/>
      <c r="AA6" s="39"/>
      <c r="AB6" s="39"/>
    </row>
    <row r="7" spans="1:28" x14ac:dyDescent="0.5">
      <c r="A7" s="39"/>
      <c r="B7" s="39"/>
      <c r="C7" s="39"/>
      <c r="D7" s="39"/>
      <c r="E7" s="39"/>
      <c r="F7" s="39"/>
      <c r="G7" s="39"/>
      <c r="H7" s="39"/>
      <c r="I7" s="39"/>
      <c r="J7" s="39"/>
      <c r="K7" s="39"/>
      <c r="L7" s="39"/>
      <c r="N7" s="39"/>
      <c r="O7" s="39"/>
      <c r="P7" s="39"/>
      <c r="Q7" s="39"/>
      <c r="R7" s="39"/>
      <c r="S7" s="39"/>
      <c r="T7" s="39"/>
      <c r="U7" s="39"/>
      <c r="V7" s="39"/>
      <c r="W7" s="39"/>
      <c r="X7" s="39"/>
      <c r="Y7" s="39"/>
      <c r="Z7" s="39"/>
      <c r="AA7" s="39"/>
      <c r="AB7" s="39"/>
    </row>
    <row r="8" spans="1:28" x14ac:dyDescent="0.5">
      <c r="A8" s="39"/>
      <c r="B8" s="39"/>
      <c r="C8" s="39"/>
      <c r="D8" s="39"/>
      <c r="E8" s="39"/>
      <c r="F8" s="39"/>
      <c r="G8" s="39"/>
      <c r="H8" s="39"/>
      <c r="I8" s="39"/>
      <c r="J8" s="39"/>
      <c r="K8" s="39"/>
      <c r="L8" s="39"/>
      <c r="N8" s="39"/>
      <c r="O8" s="39"/>
      <c r="P8" s="39"/>
      <c r="Q8" s="39"/>
      <c r="R8" s="39"/>
      <c r="S8" s="39"/>
      <c r="T8" s="39"/>
      <c r="U8" s="39"/>
      <c r="V8" s="39"/>
      <c r="W8" s="39"/>
      <c r="X8" s="39"/>
      <c r="Y8" s="39"/>
      <c r="Z8" s="39"/>
      <c r="AA8" s="39"/>
      <c r="AB8" s="39"/>
    </row>
    <row r="9" spans="1:28" x14ac:dyDescent="0.5">
      <c r="A9" s="39"/>
      <c r="B9" s="39"/>
      <c r="C9" s="39"/>
      <c r="D9" s="39"/>
      <c r="E9" s="39"/>
      <c r="F9" s="39"/>
      <c r="G9" s="39"/>
      <c r="H9" s="39"/>
      <c r="I9" s="39"/>
      <c r="J9" s="39"/>
      <c r="K9" s="39"/>
      <c r="L9" s="39"/>
      <c r="N9" s="39"/>
      <c r="O9" s="39"/>
      <c r="P9" s="39"/>
      <c r="Q9" s="39"/>
      <c r="R9" s="39"/>
      <c r="S9" s="39"/>
      <c r="T9" s="39"/>
      <c r="U9" s="39"/>
      <c r="V9" s="39"/>
      <c r="W9" s="39"/>
      <c r="X9" s="39"/>
      <c r="Y9" s="39"/>
      <c r="Z9" s="39"/>
      <c r="AA9" s="39"/>
      <c r="AB9" s="39"/>
    </row>
    <row r="10" spans="1:28" x14ac:dyDescent="0.5">
      <c r="A10" s="39"/>
      <c r="B10" s="39"/>
      <c r="C10" s="39"/>
      <c r="D10" s="39"/>
      <c r="E10" s="39"/>
      <c r="F10" s="39"/>
      <c r="G10" s="39"/>
      <c r="H10" s="39"/>
      <c r="I10" s="39"/>
      <c r="J10" s="39"/>
      <c r="K10" s="39"/>
      <c r="L10" s="39"/>
      <c r="N10" s="39"/>
      <c r="O10" s="39"/>
      <c r="P10" s="39"/>
      <c r="Q10" s="39"/>
      <c r="R10" s="39"/>
      <c r="S10" s="39"/>
      <c r="T10" s="39"/>
      <c r="U10" s="39"/>
      <c r="V10" s="39"/>
      <c r="W10" s="39"/>
      <c r="X10" s="39"/>
      <c r="Y10" s="39"/>
      <c r="Z10" s="39"/>
      <c r="AA10" s="39"/>
      <c r="AB10" s="39"/>
    </row>
    <row r="11" spans="1:28" x14ac:dyDescent="0.5">
      <c r="A11" s="39"/>
      <c r="B11" s="39"/>
      <c r="C11" s="39"/>
      <c r="D11" s="39"/>
      <c r="E11" s="39"/>
      <c r="F11" s="39"/>
      <c r="G11" s="39"/>
      <c r="H11" s="39"/>
      <c r="I11" s="39"/>
      <c r="J11" s="39"/>
      <c r="K11" s="39"/>
      <c r="L11" s="39"/>
      <c r="N11" s="39"/>
      <c r="O11" s="39"/>
      <c r="P11" s="39"/>
      <c r="Q11" s="39"/>
      <c r="R11" s="39"/>
      <c r="S11" s="39"/>
      <c r="T11" s="39"/>
      <c r="U11" s="39"/>
      <c r="V11" s="39"/>
      <c r="W11" s="39"/>
      <c r="X11" s="39"/>
      <c r="Y11" s="39"/>
      <c r="Z11" s="39"/>
      <c r="AA11" s="39"/>
      <c r="AB11" s="39"/>
    </row>
    <row r="12" spans="1:28" x14ac:dyDescent="0.5">
      <c r="A12" s="39"/>
      <c r="B12" s="39"/>
      <c r="C12" s="39"/>
      <c r="D12" s="39"/>
      <c r="E12" s="39"/>
      <c r="F12" s="39"/>
      <c r="G12" s="39"/>
      <c r="H12" s="39"/>
      <c r="I12" s="39"/>
      <c r="J12" s="39"/>
      <c r="K12" s="39"/>
      <c r="L12" s="39"/>
      <c r="N12" s="39"/>
      <c r="O12" s="39"/>
      <c r="P12" s="39"/>
      <c r="Q12" s="39"/>
      <c r="R12" s="39"/>
      <c r="S12" s="39"/>
      <c r="T12" s="39"/>
      <c r="U12" s="39"/>
      <c r="V12" s="39"/>
      <c r="W12" s="39"/>
      <c r="X12" s="39"/>
      <c r="Y12" s="39"/>
      <c r="Z12" s="39"/>
      <c r="AA12" s="39"/>
      <c r="AB12" s="39"/>
    </row>
    <row r="13" spans="1:28" x14ac:dyDescent="0.5">
      <c r="A13" s="39"/>
      <c r="B13" s="39"/>
      <c r="C13" s="39"/>
      <c r="D13" s="39"/>
      <c r="E13" s="39"/>
      <c r="F13" s="39"/>
      <c r="G13" s="39"/>
      <c r="H13" s="39"/>
      <c r="I13" s="39"/>
      <c r="J13" s="39"/>
      <c r="K13" s="39"/>
      <c r="L13" s="39"/>
      <c r="N13" s="39"/>
      <c r="O13" s="39"/>
      <c r="P13" s="39"/>
      <c r="Q13" s="39"/>
      <c r="R13" s="39"/>
      <c r="S13" s="39"/>
      <c r="T13" s="39"/>
      <c r="U13" s="39"/>
      <c r="V13" s="39"/>
      <c r="W13" s="39"/>
      <c r="X13" s="39"/>
      <c r="Y13" s="39"/>
      <c r="Z13" s="39"/>
      <c r="AA13" s="39"/>
      <c r="AB13" s="39"/>
    </row>
    <row r="14" spans="1:28" x14ac:dyDescent="0.5">
      <c r="A14" s="39"/>
      <c r="B14" s="39"/>
      <c r="C14" s="39"/>
      <c r="D14" s="39"/>
      <c r="E14" s="39"/>
      <c r="F14" s="39"/>
      <c r="G14" s="39"/>
      <c r="H14" s="39"/>
      <c r="I14" s="39"/>
      <c r="J14" s="39"/>
      <c r="K14" s="39"/>
      <c r="L14" s="39"/>
      <c r="N14" s="39"/>
      <c r="O14" s="39"/>
      <c r="P14" s="39"/>
      <c r="Q14" s="39"/>
      <c r="R14" s="39"/>
      <c r="S14" s="39"/>
      <c r="T14" s="39"/>
      <c r="U14" s="39"/>
      <c r="V14" s="39"/>
      <c r="W14" s="39"/>
      <c r="X14" s="39"/>
      <c r="Y14" s="39"/>
      <c r="Z14" s="39"/>
      <c r="AA14" s="39"/>
      <c r="AB14" s="39"/>
    </row>
    <row r="15" spans="1:28" x14ac:dyDescent="0.5">
      <c r="A15" s="39"/>
      <c r="B15" s="39"/>
      <c r="C15" s="39"/>
      <c r="D15" s="39"/>
      <c r="E15" s="39"/>
      <c r="F15" s="39"/>
      <c r="G15" s="39"/>
      <c r="H15" s="39"/>
      <c r="I15" s="39"/>
      <c r="J15" s="39"/>
      <c r="K15" s="39"/>
      <c r="L15" s="39"/>
      <c r="N15" s="39"/>
      <c r="O15" s="39"/>
      <c r="P15" s="39"/>
      <c r="Q15" s="39"/>
      <c r="R15" s="39"/>
      <c r="S15" s="39"/>
      <c r="T15" s="39"/>
      <c r="U15" s="39"/>
      <c r="V15" s="39"/>
      <c r="W15" s="39"/>
      <c r="X15" s="39"/>
      <c r="Y15" s="39"/>
      <c r="Z15" s="39"/>
      <c r="AA15" s="39"/>
      <c r="AB15" s="39"/>
    </row>
    <row r="16" spans="1:28" ht="24.6" x14ac:dyDescent="0.6">
      <c r="A16" s="39"/>
      <c r="B16" s="39"/>
      <c r="C16" s="39"/>
      <c r="D16" s="68" t="s">
        <v>219</v>
      </c>
      <c r="E16" s="69"/>
      <c r="F16" s="39"/>
      <c r="G16" s="68" t="s">
        <v>220</v>
      </c>
      <c r="H16" s="69"/>
      <c r="I16" s="39"/>
      <c r="J16" s="53" t="s">
        <v>221</v>
      </c>
      <c r="K16" s="53"/>
      <c r="L16" s="53"/>
      <c r="N16" s="39"/>
      <c r="O16" s="64" t="s">
        <v>219</v>
      </c>
      <c r="P16" s="64"/>
      <c r="Q16" s="64"/>
      <c r="R16" s="39"/>
      <c r="S16" s="41"/>
      <c r="T16" s="66" t="s">
        <v>220</v>
      </c>
      <c r="U16" s="66"/>
      <c r="V16" s="66"/>
      <c r="W16" s="39"/>
      <c r="X16" s="39"/>
      <c r="Y16" s="39"/>
      <c r="Z16" s="57" t="s">
        <v>221</v>
      </c>
      <c r="AA16" s="57"/>
      <c r="AB16" s="57"/>
    </row>
    <row r="17" spans="1:28" ht="18" customHeight="1" x14ac:dyDescent="0.5">
      <c r="A17" s="39"/>
      <c r="B17" s="39"/>
      <c r="C17" s="39"/>
      <c r="D17" s="67">
        <f>COUNTIF(Table59[winner],"India")</f>
        <v>8</v>
      </c>
      <c r="E17" s="67"/>
      <c r="F17" s="39"/>
      <c r="G17" s="67">
        <f>COUNTIF(Table59[winner],"India")</f>
        <v>8</v>
      </c>
      <c r="H17" s="67"/>
      <c r="I17" s="39"/>
      <c r="J17" s="54">
        <v>100</v>
      </c>
      <c r="K17" s="55"/>
      <c r="L17" s="55"/>
      <c r="N17" s="39"/>
      <c r="O17" s="61">
        <v>8</v>
      </c>
      <c r="P17" s="62"/>
      <c r="Q17" s="63"/>
      <c r="R17" s="60"/>
      <c r="S17" s="60"/>
      <c r="T17" s="61">
        <v>9</v>
      </c>
      <c r="U17" s="65"/>
      <c r="V17" s="65"/>
      <c r="W17" s="42"/>
      <c r="X17" s="39"/>
      <c r="Y17" s="39"/>
      <c r="Z17" s="58">
        <v>88.96</v>
      </c>
      <c r="AA17" s="59"/>
      <c r="AB17" s="59"/>
    </row>
    <row r="18" spans="1:28" ht="18" customHeight="1" x14ac:dyDescent="0.5">
      <c r="A18" s="39"/>
      <c r="B18" s="39"/>
      <c r="C18" s="39"/>
      <c r="D18" s="67"/>
      <c r="E18" s="67"/>
      <c r="F18" s="39"/>
      <c r="G18" s="67"/>
      <c r="H18" s="67"/>
      <c r="I18" s="39"/>
      <c r="J18" s="55"/>
      <c r="K18" s="55"/>
      <c r="L18" s="55"/>
      <c r="N18" s="39"/>
      <c r="O18" s="62"/>
      <c r="P18" s="62"/>
      <c r="Q18" s="63"/>
      <c r="R18" s="39"/>
      <c r="S18" s="39"/>
      <c r="T18" s="65"/>
      <c r="U18" s="65"/>
      <c r="V18" s="65"/>
      <c r="W18" s="42"/>
      <c r="X18" s="39"/>
      <c r="Y18" s="39"/>
      <c r="Z18" s="59"/>
      <c r="AA18" s="59"/>
      <c r="AB18" s="59"/>
    </row>
    <row r="19" spans="1:28" ht="18" customHeight="1" x14ac:dyDescent="0.5">
      <c r="A19" s="39"/>
      <c r="B19" s="39"/>
      <c r="C19" s="39"/>
      <c r="D19" s="67"/>
      <c r="E19" s="67"/>
      <c r="F19" s="39"/>
      <c r="G19" s="67"/>
      <c r="H19" s="67"/>
      <c r="I19" s="39"/>
      <c r="J19" s="55"/>
      <c r="K19" s="55"/>
      <c r="L19" s="55"/>
      <c r="N19" s="39"/>
      <c r="O19" s="62"/>
      <c r="P19" s="62"/>
      <c r="Q19" s="63"/>
      <c r="R19" s="39"/>
      <c r="S19" s="39"/>
      <c r="T19" s="65"/>
      <c r="U19" s="65"/>
      <c r="V19" s="65"/>
      <c r="W19" s="42"/>
      <c r="X19" s="39"/>
      <c r="Y19" s="39"/>
      <c r="Z19" s="59"/>
      <c r="AA19" s="59"/>
      <c r="AB19" s="59"/>
    </row>
    <row r="20" spans="1:28" ht="18" customHeight="1" x14ac:dyDescent="0.5">
      <c r="A20" s="39"/>
      <c r="B20" s="39"/>
      <c r="C20" s="39"/>
      <c r="D20" s="67"/>
      <c r="E20" s="67"/>
      <c r="F20" s="39"/>
      <c r="G20" s="67"/>
      <c r="H20" s="67"/>
      <c r="I20" s="39"/>
      <c r="J20" s="55"/>
      <c r="K20" s="55"/>
      <c r="L20" s="55"/>
      <c r="N20" s="39"/>
      <c r="O20" s="62"/>
      <c r="P20" s="62"/>
      <c r="Q20" s="63"/>
      <c r="R20" s="39"/>
      <c r="S20" s="39"/>
      <c r="T20" s="65"/>
      <c r="U20" s="65"/>
      <c r="V20" s="65"/>
      <c r="W20" s="42"/>
      <c r="X20" s="39"/>
      <c r="Y20" s="39"/>
      <c r="Z20" s="59"/>
      <c r="AA20" s="59"/>
      <c r="AB20" s="59"/>
    </row>
    <row r="21" spans="1:28" x14ac:dyDescent="0.5">
      <c r="A21" s="39"/>
      <c r="B21" s="39"/>
      <c r="C21" s="39"/>
      <c r="D21" s="39"/>
      <c r="E21" s="39"/>
      <c r="F21" s="39"/>
      <c r="G21" s="39"/>
      <c r="H21" s="39"/>
      <c r="I21" s="39"/>
      <c r="J21" s="39"/>
      <c r="K21" s="39"/>
      <c r="L21" s="39"/>
      <c r="N21" s="39"/>
      <c r="O21" s="39"/>
      <c r="P21" s="39"/>
      <c r="Q21" s="39"/>
      <c r="R21" s="39"/>
      <c r="S21" s="39"/>
      <c r="T21" s="39"/>
      <c r="U21" s="39"/>
      <c r="V21" s="39"/>
      <c r="W21" s="39"/>
      <c r="X21" s="39"/>
      <c r="Y21" s="39"/>
      <c r="Z21" s="39"/>
      <c r="AA21" s="39"/>
      <c r="AB21" s="39"/>
    </row>
    <row r="22" spans="1:28" x14ac:dyDescent="0.5">
      <c r="A22" s="39"/>
      <c r="B22" s="39"/>
      <c r="C22" s="39"/>
      <c r="D22" s="39"/>
      <c r="E22" s="39"/>
      <c r="F22" s="39"/>
      <c r="G22" s="39"/>
      <c r="H22" s="39"/>
      <c r="I22" s="39"/>
      <c r="J22" s="39"/>
      <c r="K22" s="39"/>
      <c r="L22" s="39"/>
      <c r="N22" s="39"/>
      <c r="O22" s="39"/>
      <c r="P22" s="39"/>
      <c r="Q22" s="39"/>
      <c r="R22" s="39"/>
      <c r="S22" s="39"/>
      <c r="T22" s="39"/>
      <c r="U22" s="39"/>
      <c r="V22" s="39"/>
      <c r="W22" s="39"/>
      <c r="X22" s="39"/>
      <c r="Y22" s="39"/>
      <c r="Z22" s="39"/>
      <c r="AA22" s="39"/>
      <c r="AB22" s="39"/>
    </row>
    <row r="23" spans="1:28" x14ac:dyDescent="0.5">
      <c r="A23" s="39"/>
      <c r="B23" s="39"/>
      <c r="C23" s="39"/>
      <c r="D23" s="39"/>
      <c r="E23" s="39"/>
      <c r="F23" s="39"/>
      <c r="G23" s="39"/>
      <c r="H23" s="39"/>
      <c r="I23" s="39"/>
      <c r="J23" s="39"/>
      <c r="K23" s="39"/>
      <c r="L23" s="39"/>
      <c r="N23" s="39"/>
      <c r="O23" s="39"/>
      <c r="P23" s="39"/>
      <c r="Q23" s="39"/>
      <c r="R23" s="39"/>
      <c r="S23" s="39"/>
      <c r="T23" s="39"/>
      <c r="U23" s="39"/>
      <c r="V23" s="39"/>
      <c r="W23" s="39"/>
      <c r="X23" s="39"/>
      <c r="Y23" s="39"/>
      <c r="Z23" s="39"/>
      <c r="AA23" s="39"/>
      <c r="AB23" s="39"/>
    </row>
    <row r="24" spans="1:28" ht="21.6" x14ac:dyDescent="0.5">
      <c r="A24" s="39"/>
      <c r="B24" s="39"/>
      <c r="C24" s="39"/>
      <c r="D24" s="39"/>
      <c r="E24" s="39"/>
      <c r="F24" s="56" t="s">
        <v>222</v>
      </c>
      <c r="G24" s="56"/>
      <c r="H24" s="56"/>
      <c r="I24" s="39"/>
      <c r="J24" s="39"/>
      <c r="K24" s="39"/>
      <c r="L24" s="39"/>
      <c r="N24" s="39"/>
      <c r="O24" s="39"/>
      <c r="P24" s="56"/>
      <c r="Q24" s="56"/>
      <c r="R24" s="56"/>
      <c r="S24" s="43"/>
      <c r="T24" s="39"/>
      <c r="U24" s="44" t="s">
        <v>222</v>
      </c>
      <c r="V24" s="44"/>
      <c r="W24" s="44"/>
      <c r="X24" s="39"/>
      <c r="Y24" s="39"/>
      <c r="Z24" s="39"/>
      <c r="AA24" s="39"/>
      <c r="AB24" s="39"/>
    </row>
    <row r="25" spans="1:28" x14ac:dyDescent="0.5">
      <c r="A25" s="39"/>
      <c r="B25" s="39"/>
      <c r="C25" s="39"/>
      <c r="D25" s="39"/>
      <c r="E25" s="39"/>
      <c r="F25" s="39"/>
      <c r="G25" s="39"/>
      <c r="H25" s="39"/>
      <c r="I25" s="39"/>
      <c r="J25" s="39"/>
      <c r="K25" s="39"/>
      <c r="L25" s="39"/>
      <c r="N25" s="39"/>
      <c r="O25" s="39"/>
      <c r="P25" s="39"/>
      <c r="Q25" s="39"/>
      <c r="R25" s="39"/>
      <c r="S25" s="39"/>
      <c r="T25" s="39"/>
      <c r="U25" s="39"/>
      <c r="V25" s="39"/>
      <c r="W25" s="39"/>
      <c r="X25" s="39"/>
      <c r="Y25" s="39"/>
      <c r="Z25" s="39"/>
      <c r="AA25" s="39"/>
      <c r="AB25" s="39"/>
    </row>
    <row r="26" spans="1:28" x14ac:dyDescent="0.5">
      <c r="A26" s="39"/>
      <c r="B26" s="39"/>
      <c r="C26" s="39"/>
      <c r="D26" s="39"/>
      <c r="E26" s="39"/>
      <c r="F26" s="39"/>
      <c r="G26" s="39"/>
      <c r="H26" s="39"/>
      <c r="I26" s="39"/>
      <c r="J26" s="39"/>
      <c r="K26" s="39"/>
      <c r="L26" s="39"/>
      <c r="N26" s="39"/>
      <c r="O26" s="39"/>
      <c r="P26" s="39"/>
      <c r="Q26" s="39"/>
      <c r="R26" s="39"/>
      <c r="S26" s="39"/>
      <c r="T26" s="39"/>
      <c r="U26" s="39"/>
      <c r="V26" s="39"/>
      <c r="W26" s="39"/>
      <c r="X26" s="39"/>
      <c r="Y26" s="39"/>
      <c r="Z26" s="39"/>
      <c r="AA26" s="39"/>
      <c r="AB26" s="39"/>
    </row>
    <row r="27" spans="1:28" x14ac:dyDescent="0.5">
      <c r="A27" s="39"/>
      <c r="B27" s="39"/>
      <c r="C27" s="39"/>
      <c r="D27" s="39"/>
      <c r="E27" s="39"/>
      <c r="F27" s="39"/>
      <c r="G27" s="39"/>
      <c r="H27" s="39"/>
      <c r="I27" s="39"/>
      <c r="J27" s="39"/>
      <c r="K27" s="39"/>
      <c r="L27" s="39"/>
      <c r="N27" s="39"/>
      <c r="O27" s="39"/>
      <c r="P27" s="39"/>
      <c r="Q27" s="39"/>
      <c r="R27" s="39"/>
      <c r="S27" s="39"/>
      <c r="T27" s="39"/>
      <c r="U27" s="39"/>
      <c r="V27" s="39"/>
      <c r="W27" s="39"/>
      <c r="X27" s="39"/>
      <c r="Y27" s="39"/>
      <c r="Z27" s="39"/>
      <c r="AA27" s="39"/>
      <c r="AB27" s="39"/>
    </row>
    <row r="28" spans="1:28" x14ac:dyDescent="0.5">
      <c r="A28" s="39"/>
      <c r="B28" s="39"/>
      <c r="C28" s="39"/>
      <c r="D28" s="39"/>
      <c r="E28" s="39"/>
      <c r="F28" s="39"/>
      <c r="G28" s="39"/>
      <c r="H28" s="39"/>
      <c r="I28" s="39"/>
      <c r="J28" s="39"/>
      <c r="K28" s="39"/>
      <c r="L28" s="39"/>
      <c r="N28" s="39"/>
      <c r="O28" s="39"/>
      <c r="P28" s="39"/>
      <c r="Q28" s="39"/>
      <c r="R28" s="39"/>
      <c r="S28" s="39"/>
      <c r="T28" s="39"/>
      <c r="U28" s="39"/>
      <c r="V28" s="39"/>
      <c r="W28" s="39"/>
      <c r="X28" s="39"/>
      <c r="Y28" s="39"/>
      <c r="Z28" s="39"/>
      <c r="AA28" s="39"/>
      <c r="AB28" s="39"/>
    </row>
    <row r="29" spans="1:28" x14ac:dyDescent="0.5">
      <c r="A29" s="39"/>
      <c r="B29" s="39"/>
      <c r="C29" s="39"/>
      <c r="D29" s="39"/>
      <c r="E29" s="39"/>
      <c r="F29" s="39"/>
      <c r="G29" s="39"/>
      <c r="H29" s="39"/>
      <c r="I29" s="39"/>
      <c r="J29" s="39"/>
      <c r="K29" s="39"/>
      <c r="L29" s="39"/>
      <c r="N29" s="39"/>
      <c r="O29" s="39"/>
      <c r="P29" s="39"/>
      <c r="Q29" s="39"/>
      <c r="R29" s="39"/>
      <c r="S29" s="39"/>
      <c r="T29" s="39"/>
      <c r="U29" s="39"/>
      <c r="V29" s="39"/>
      <c r="W29" s="39"/>
      <c r="X29" s="39"/>
      <c r="Y29" s="39"/>
      <c r="Z29" s="39"/>
      <c r="AA29" s="39"/>
      <c r="AB29" s="39"/>
    </row>
    <row r="30" spans="1:28" x14ac:dyDescent="0.5">
      <c r="A30" s="39"/>
      <c r="B30" s="39"/>
      <c r="C30" s="39"/>
      <c r="D30" s="39"/>
      <c r="E30" s="39"/>
      <c r="F30" s="39"/>
      <c r="G30" s="39"/>
      <c r="H30" s="39"/>
      <c r="I30" s="39"/>
      <c r="J30" s="39"/>
      <c r="K30" s="39"/>
      <c r="L30" s="39"/>
      <c r="N30" s="39"/>
      <c r="O30" s="39"/>
      <c r="P30" s="39"/>
      <c r="Q30" s="39"/>
      <c r="R30" s="39"/>
      <c r="S30" s="39"/>
      <c r="T30" s="39"/>
      <c r="U30" s="39"/>
      <c r="V30" s="39"/>
      <c r="W30" s="39"/>
      <c r="X30" s="39"/>
      <c r="Y30" s="39"/>
      <c r="Z30" s="39"/>
      <c r="AA30" s="39"/>
      <c r="AB30" s="39"/>
    </row>
    <row r="31" spans="1:28" x14ac:dyDescent="0.5">
      <c r="A31" s="39"/>
      <c r="B31" s="39"/>
      <c r="C31" s="39"/>
      <c r="D31" s="39"/>
      <c r="E31" s="39"/>
      <c r="F31" s="39"/>
      <c r="G31" s="39"/>
      <c r="H31" s="39"/>
      <c r="I31" s="39"/>
      <c r="J31" s="39"/>
      <c r="K31" s="39"/>
      <c r="L31" s="39"/>
      <c r="N31" s="39"/>
      <c r="O31" s="39"/>
      <c r="P31" s="39"/>
      <c r="Q31" s="39"/>
      <c r="R31" s="39"/>
      <c r="S31" s="39"/>
      <c r="T31" s="39"/>
      <c r="U31" s="39"/>
      <c r="V31" s="39"/>
      <c r="W31" s="39"/>
      <c r="X31" s="39"/>
      <c r="Y31" s="39"/>
      <c r="Z31" s="39"/>
      <c r="AA31" s="39"/>
      <c r="AB31" s="39"/>
    </row>
    <row r="32" spans="1:28" x14ac:dyDescent="0.5">
      <c r="A32" s="39"/>
      <c r="B32" s="39"/>
      <c r="C32" s="39"/>
      <c r="D32" s="39"/>
      <c r="E32" s="39"/>
      <c r="F32" s="39"/>
      <c r="G32" s="39"/>
      <c r="H32" s="39"/>
      <c r="I32" s="39"/>
      <c r="J32" s="39"/>
      <c r="K32" s="39"/>
      <c r="L32" s="39"/>
      <c r="N32" s="39"/>
      <c r="O32" s="39"/>
      <c r="P32" s="39"/>
      <c r="Q32" s="39"/>
      <c r="R32" s="39"/>
      <c r="S32" s="39"/>
      <c r="T32" s="39"/>
      <c r="U32" s="39"/>
      <c r="V32" s="39"/>
      <c r="W32" s="39"/>
      <c r="X32" s="39"/>
      <c r="Y32" s="39"/>
      <c r="Z32" s="39"/>
      <c r="AA32" s="39"/>
      <c r="AB32" s="39"/>
    </row>
    <row r="33" spans="1:28" x14ac:dyDescent="0.5">
      <c r="A33" s="39"/>
      <c r="B33" s="39"/>
      <c r="C33" s="39"/>
      <c r="D33" s="39"/>
      <c r="E33" s="39"/>
      <c r="F33" s="39"/>
      <c r="G33" s="39"/>
      <c r="H33" s="39"/>
      <c r="I33" s="39"/>
      <c r="J33" s="39"/>
      <c r="K33" s="39"/>
      <c r="L33" s="39"/>
      <c r="N33" s="39"/>
      <c r="O33" s="39"/>
      <c r="P33" s="39"/>
      <c r="Q33" s="39"/>
      <c r="R33" s="39"/>
      <c r="S33" s="39"/>
      <c r="T33" s="39"/>
      <c r="U33" s="39"/>
      <c r="V33" s="39"/>
      <c r="W33" s="39"/>
      <c r="X33" s="39"/>
      <c r="Y33" s="39"/>
      <c r="Z33" s="39"/>
      <c r="AA33" s="39"/>
      <c r="AB33" s="39"/>
    </row>
    <row r="34" spans="1:28" x14ac:dyDescent="0.5">
      <c r="A34" s="39"/>
      <c r="B34" s="39"/>
      <c r="C34" s="39"/>
      <c r="D34" s="39"/>
      <c r="E34" s="39"/>
      <c r="F34" s="39"/>
      <c r="G34" s="39"/>
      <c r="H34" s="39"/>
      <c r="I34" s="39"/>
      <c r="J34" s="39"/>
      <c r="K34" s="39"/>
      <c r="L34" s="39"/>
      <c r="N34" s="39"/>
      <c r="O34" s="39"/>
      <c r="P34" s="39"/>
      <c r="Q34" s="39"/>
      <c r="R34" s="39"/>
      <c r="S34" s="39"/>
      <c r="T34" s="39"/>
      <c r="U34" s="39"/>
      <c r="V34" s="39"/>
      <c r="W34" s="39"/>
      <c r="X34" s="39"/>
      <c r="Y34" s="39"/>
      <c r="Z34" s="39"/>
      <c r="AA34" s="39"/>
      <c r="AB34" s="39"/>
    </row>
    <row r="35" spans="1:28" x14ac:dyDescent="0.5">
      <c r="A35" s="39"/>
      <c r="B35" s="39"/>
      <c r="C35" s="39"/>
      <c r="D35" s="39"/>
      <c r="E35" s="39"/>
      <c r="F35" s="39"/>
      <c r="G35" s="39"/>
      <c r="H35" s="39"/>
      <c r="I35" s="39"/>
      <c r="J35" s="39"/>
      <c r="K35" s="39"/>
      <c r="L35" s="39"/>
      <c r="N35" s="39"/>
      <c r="O35" s="39"/>
      <c r="P35" s="39"/>
      <c r="Q35" s="39"/>
      <c r="R35" s="39"/>
      <c r="S35" s="39"/>
      <c r="T35" s="39"/>
      <c r="U35" s="39"/>
      <c r="V35" s="39"/>
      <c r="W35" s="39"/>
      <c r="X35" s="39"/>
      <c r="Y35" s="39"/>
      <c r="Z35" s="39"/>
      <c r="AA35" s="39"/>
      <c r="AB35" s="39"/>
    </row>
    <row r="36" spans="1:28" x14ac:dyDescent="0.5">
      <c r="A36" s="39"/>
      <c r="B36" s="39"/>
      <c r="C36" s="39"/>
      <c r="D36" s="39"/>
      <c r="E36" s="39"/>
      <c r="F36" s="39"/>
      <c r="G36" s="39"/>
      <c r="H36" s="39"/>
      <c r="I36" s="39"/>
      <c r="J36" s="39"/>
      <c r="K36" s="39"/>
      <c r="L36" s="39"/>
      <c r="N36" s="39"/>
      <c r="O36" s="39"/>
      <c r="P36" s="39"/>
      <c r="Q36" s="39"/>
      <c r="R36" s="39"/>
      <c r="S36" s="39"/>
      <c r="T36" s="39"/>
      <c r="U36" s="39"/>
      <c r="V36" s="39"/>
      <c r="W36" s="39"/>
      <c r="X36" s="39"/>
      <c r="Y36" s="39"/>
      <c r="Z36" s="39"/>
      <c r="AA36" s="39"/>
      <c r="AB36" s="39"/>
    </row>
    <row r="37" spans="1:28" x14ac:dyDescent="0.5">
      <c r="A37" s="39"/>
      <c r="B37" s="39"/>
      <c r="C37" s="39"/>
      <c r="D37" s="39"/>
      <c r="E37" s="39"/>
      <c r="F37" s="39"/>
      <c r="G37" s="39"/>
      <c r="H37" s="39"/>
      <c r="I37" s="39"/>
      <c r="J37" s="39"/>
      <c r="K37" s="39"/>
      <c r="L37" s="39"/>
      <c r="N37" s="39"/>
      <c r="O37" s="39"/>
      <c r="P37" s="39"/>
      <c r="Q37" s="39"/>
      <c r="R37" s="39"/>
      <c r="S37" s="39"/>
      <c r="T37" s="39"/>
      <c r="U37" s="39"/>
      <c r="V37" s="39"/>
      <c r="W37" s="39"/>
      <c r="X37" s="39"/>
      <c r="Y37" s="39"/>
      <c r="Z37" s="39"/>
      <c r="AA37" s="39"/>
      <c r="AB37" s="39"/>
    </row>
    <row r="38" spans="1:28" x14ac:dyDescent="0.5">
      <c r="A38" s="39"/>
      <c r="B38" s="39"/>
      <c r="C38" s="39"/>
      <c r="D38" s="39"/>
      <c r="E38" s="39"/>
      <c r="F38" s="39"/>
      <c r="G38" s="39"/>
      <c r="H38" s="39"/>
      <c r="I38" s="39"/>
      <c r="J38" s="39"/>
      <c r="K38" s="39"/>
      <c r="L38" s="39"/>
      <c r="N38" s="39"/>
      <c r="O38" s="39"/>
      <c r="P38" s="39"/>
      <c r="Q38" s="39"/>
      <c r="R38" s="39"/>
      <c r="S38" s="39"/>
      <c r="T38" s="39"/>
      <c r="U38" s="39"/>
      <c r="V38" s="39"/>
      <c r="W38" s="39"/>
      <c r="X38" s="39"/>
      <c r="Y38" s="39"/>
      <c r="Z38" s="39"/>
      <c r="AA38" s="39"/>
      <c r="AB38" s="39"/>
    </row>
    <row r="39" spans="1:28" x14ac:dyDescent="0.5">
      <c r="A39" s="39"/>
      <c r="B39" s="39"/>
      <c r="C39" s="39"/>
      <c r="D39" s="39"/>
      <c r="E39" s="39"/>
      <c r="F39" s="39"/>
      <c r="G39" s="39"/>
      <c r="H39" s="39"/>
      <c r="I39" s="39"/>
      <c r="J39" s="39"/>
      <c r="K39" s="39"/>
      <c r="L39" s="39"/>
      <c r="N39" s="39"/>
      <c r="O39" s="39"/>
      <c r="P39" s="39"/>
      <c r="Q39" s="39"/>
      <c r="R39" s="39"/>
      <c r="S39" s="39"/>
      <c r="T39" s="39"/>
      <c r="U39" s="39"/>
      <c r="V39" s="39"/>
      <c r="W39" s="39"/>
      <c r="X39" s="39"/>
      <c r="Y39" s="39"/>
      <c r="Z39" s="39"/>
      <c r="AA39" s="39"/>
      <c r="AB39" s="39"/>
    </row>
  </sheetData>
  <mergeCells count="15">
    <mergeCell ref="D17:E20"/>
    <mergeCell ref="D16:E16"/>
    <mergeCell ref="G16:H16"/>
    <mergeCell ref="G17:H20"/>
    <mergeCell ref="F24:H24"/>
    <mergeCell ref="J16:L16"/>
    <mergeCell ref="J17:L20"/>
    <mergeCell ref="P24:R24"/>
    <mergeCell ref="Z16:AB16"/>
    <mergeCell ref="Z17:AB20"/>
    <mergeCell ref="R17:S17"/>
    <mergeCell ref="O17:Q20"/>
    <mergeCell ref="O16:Q16"/>
    <mergeCell ref="T17:V20"/>
    <mergeCell ref="T16:V16"/>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96AF4-6130-4C5B-8587-1CBFDDAA8B7C}">
  <dimension ref="F11:J26"/>
  <sheetViews>
    <sheetView workbookViewId="0">
      <selection activeCell="M12" sqref="M12"/>
    </sheetView>
  </sheetViews>
  <sheetFormatPr defaultRowHeight="18" x14ac:dyDescent="0.5"/>
  <cols>
    <col min="1" max="5" width="8.88671875" style="19"/>
    <col min="6" max="6" width="13.77734375" style="19" customWidth="1"/>
    <col min="7" max="7" width="12.88671875" style="19" customWidth="1"/>
    <col min="8" max="8" width="11.5546875" style="19" customWidth="1"/>
    <col min="9" max="9" width="11.33203125" style="19" customWidth="1"/>
    <col min="10" max="16384" width="8.88671875" style="19"/>
  </cols>
  <sheetData>
    <row r="11" spans="6:9" x14ac:dyDescent="0.5">
      <c r="F11" s="35" t="s">
        <v>29</v>
      </c>
      <c r="G11" s="35" t="s">
        <v>218</v>
      </c>
      <c r="H11" s="35" t="s">
        <v>32</v>
      </c>
      <c r="I11" s="35" t="s">
        <v>31</v>
      </c>
    </row>
    <row r="12" spans="6:9" x14ac:dyDescent="0.5">
      <c r="F12" s="36" t="s">
        <v>26</v>
      </c>
      <c r="G12" s="19">
        <v>8</v>
      </c>
      <c r="H12" s="19">
        <v>171</v>
      </c>
      <c r="I12" s="19">
        <v>24.42</v>
      </c>
    </row>
    <row r="13" spans="6:9" x14ac:dyDescent="0.5">
      <c r="F13" s="36" t="s">
        <v>10</v>
      </c>
      <c r="G13" s="19">
        <v>8</v>
      </c>
      <c r="H13" s="19">
        <v>257</v>
      </c>
      <c r="I13" s="19">
        <v>36.71</v>
      </c>
    </row>
    <row r="14" spans="6:9" x14ac:dyDescent="0.5">
      <c r="F14" s="36" t="s">
        <v>22</v>
      </c>
      <c r="G14" s="19">
        <v>8</v>
      </c>
      <c r="H14" s="19">
        <v>199</v>
      </c>
      <c r="I14" s="19">
        <v>28.42</v>
      </c>
    </row>
    <row r="15" spans="6:9" x14ac:dyDescent="0.5">
      <c r="F15" s="37" t="s">
        <v>30</v>
      </c>
      <c r="G15" s="38">
        <v>24</v>
      </c>
      <c r="H15" s="38">
        <v>627</v>
      </c>
      <c r="I15" s="38">
        <v>89.550000000000011</v>
      </c>
    </row>
    <row r="22" spans="7:10" x14ac:dyDescent="0.5">
      <c r="G22" s="35" t="s">
        <v>29</v>
      </c>
      <c r="H22" s="35" t="s">
        <v>218</v>
      </c>
      <c r="I22" s="35" t="s">
        <v>32</v>
      </c>
      <c r="J22" s="35" t="s">
        <v>31</v>
      </c>
    </row>
    <row r="23" spans="7:10" x14ac:dyDescent="0.5">
      <c r="G23" s="36" t="s">
        <v>28</v>
      </c>
      <c r="H23" s="19">
        <v>9</v>
      </c>
      <c r="I23" s="19">
        <v>169</v>
      </c>
      <c r="J23" s="19">
        <v>28.16</v>
      </c>
    </row>
    <row r="24" spans="7:10" x14ac:dyDescent="0.5">
      <c r="G24" s="36" t="s">
        <v>23</v>
      </c>
      <c r="H24" s="19">
        <v>9</v>
      </c>
      <c r="I24" s="19">
        <v>190</v>
      </c>
      <c r="J24" s="19">
        <v>31.66</v>
      </c>
    </row>
    <row r="25" spans="7:10" x14ac:dyDescent="0.5">
      <c r="G25" s="36" t="s">
        <v>14</v>
      </c>
      <c r="H25" s="19">
        <v>9</v>
      </c>
      <c r="I25" s="19">
        <v>243</v>
      </c>
      <c r="J25" s="19">
        <v>27</v>
      </c>
    </row>
    <row r="26" spans="7:10" x14ac:dyDescent="0.5">
      <c r="G26" s="37" t="s">
        <v>30</v>
      </c>
      <c r="H26" s="38">
        <v>27</v>
      </c>
      <c r="I26" s="38">
        <v>602</v>
      </c>
      <c r="J26" s="38">
        <v>86.82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Sheet1</vt:lpstr>
      <vt:lpstr>Sheet2</vt:lpstr>
      <vt:lpstr>Sheet3</vt:lpstr>
      <vt:lpstr>Sheet4</vt:lpstr>
      <vt:lpstr>Sheet5</vt:lpstr>
      <vt:lpstr>Sheet6</vt:lpstr>
      <vt:lpstr>Sheet7</vt:lpstr>
      <vt:lpstr>Sheet9</vt:lpstr>
      <vt:lpstr>Cricket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Adithya Challa</cp:lastModifiedBy>
  <cp:lastPrinted>2024-07-22T18:48:52Z</cp:lastPrinted>
  <dcterms:created xsi:type="dcterms:W3CDTF">2024-07-22T18:45:22Z</dcterms:created>
  <dcterms:modified xsi:type="dcterms:W3CDTF">2024-08-21T01:34:28Z</dcterms:modified>
</cp:coreProperties>
</file>