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MUL (Machine Learning For Visual Data Analytics)\Natural Language Processing\ecs763-coursework\"/>
    </mc:Choice>
  </mc:AlternateContent>
  <xr:revisionPtr revIDLastSave="0" documentId="8_{DEA3C07A-7F5A-498B-A864-AB3333F8CBD8}" xr6:coauthVersionLast="47" xr6:coauthVersionMax="47" xr10:uidLastSave="{00000000-0000-0000-0000-000000000000}"/>
  <bookViews>
    <workbookView xWindow="-110" yWindow="-110" windowWidth="19420" windowHeight="11500" xr2:uid="{7AB1135C-750F-4612-BE1F-8138D3D84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C1" i="1"/>
  <c r="A2" i="1"/>
  <c r="C2" i="1"/>
  <c r="A3" i="1"/>
  <c r="C3" i="1"/>
  <c r="A4" i="1"/>
  <c r="C4" i="1"/>
  <c r="A5" i="1"/>
  <c r="C5" i="1"/>
  <c r="A6" i="1"/>
  <c r="C6" i="1"/>
  <c r="A7" i="1"/>
  <c r="C7" i="1"/>
  <c r="A8" i="1"/>
  <c r="C8" i="1"/>
  <c r="A9" i="1"/>
  <c r="C9" i="1"/>
  <c r="A10" i="1"/>
  <c r="C10" i="1"/>
  <c r="A11" i="1"/>
  <c r="C11" i="1"/>
  <c r="A12" i="1"/>
  <c r="C12" i="1"/>
  <c r="A13" i="1"/>
  <c r="C13" i="1"/>
  <c r="A14" i="1"/>
  <c r="C14" i="1"/>
  <c r="A15" i="1"/>
  <c r="C15" i="1"/>
  <c r="A16" i="1"/>
  <c r="C16" i="1"/>
  <c r="A17" i="1"/>
  <c r="C17" i="1"/>
  <c r="A18" i="1"/>
  <c r="C18" i="1"/>
  <c r="A19" i="1"/>
  <c r="C19" i="1"/>
  <c r="A20" i="1"/>
  <c r="C20" i="1"/>
  <c r="A21" i="1"/>
  <c r="C21" i="1"/>
  <c r="A22" i="1"/>
  <c r="C22" i="1"/>
  <c r="A23" i="1"/>
  <c r="C23" i="1"/>
  <c r="A24" i="1"/>
  <c r="C24" i="1"/>
  <c r="A25" i="1"/>
  <c r="C25" i="1"/>
  <c r="A26" i="1"/>
  <c r="C26" i="1"/>
  <c r="A27" i="1"/>
  <c r="C27" i="1"/>
</calcChain>
</file>

<file path=xl/sharedStrings.xml><?xml version="1.0" encoding="utf-8"?>
<sst xmlns="http://schemas.openxmlformats.org/spreadsheetml/2006/main" count="27" uniqueCount="27">
  <si>
    <t>Presence/Absence of Word + Punctuation Separation</t>
  </si>
  <si>
    <t>Bag of words + URL Removal + Punctuation Separation</t>
  </si>
  <si>
    <t>Bag of words + Punctuation Separation</t>
  </si>
  <si>
    <t>Bag of words + Punctuation Removal</t>
  </si>
  <si>
    <t>Bag of words + Punctuation Separation + Stemming</t>
  </si>
  <si>
    <t>Bag of words + Punctuation Separation + Lemmatization</t>
  </si>
  <si>
    <t>Bag of words + Bigrams + Punctuation Removal</t>
  </si>
  <si>
    <t>Bag of words + Bigrams + Trigrams + URL Removal + Punctuation Separation</t>
  </si>
  <si>
    <t>Bag of words + Bigrams + Trigrams + URL Removal + Punctuation Separation/Removal + Lemmatization</t>
  </si>
  <si>
    <t>Bag of words + Trigrams + Punctuation Removal + Lemmatization</t>
  </si>
  <si>
    <t>Bag of words + Trigrams + Punctuation Separation + Lemmatization</t>
  </si>
  <si>
    <t>Bag of words + Bigrams + Punctuation Separation + Lemmatization</t>
  </si>
  <si>
    <t>Bag of words + Punctuation Separation + Stopword Removal</t>
  </si>
  <si>
    <t>Bag of words + Punctuation Separation + Lemmatization + Stopword Removal</t>
  </si>
  <si>
    <t>Bag of words + Bigrams + Punctuation Separation + Lemmatization + Stopword Removal</t>
  </si>
  <si>
    <t>Bag of words + Quadgrams + Punctuation Separation</t>
  </si>
  <si>
    <t>Bag of words + Bigrams + Trigrams + Quadgrams + Punctuation Separation</t>
  </si>
  <si>
    <t>Bag of words + Bigrams + Punctuation Removal + Tag Removal + Lemmatization</t>
  </si>
  <si>
    <t>Bag of words + Bigrams + Trigrams + Quadgrams + URL Removal + Punctuation Removal + Lemmatization + Stopword Removal</t>
  </si>
  <si>
    <t>Bag of words + Bigrams + Punctuation Removal + Lemmatization + Stopword Removal</t>
  </si>
  <si>
    <t>Bag of words + Trigrams + Punctuation Removal + Lemmatization + Stopword Removal</t>
  </si>
  <si>
    <t>TFIDF + Punctuation Separation</t>
  </si>
  <si>
    <t>TFIDF + Bigrams + Punctuation Removal + Tag Removal + Lemmatization</t>
  </si>
  <si>
    <t>TFIDF + Bigrams + Trigrams + Quadgrams + URL Removal + Punctuation Removal + Tag Removal + Lemmatization + Stopword Removal</t>
  </si>
  <si>
    <t>Bag of words + URL Removal + Punctuation Separation + Stemming</t>
  </si>
  <si>
    <t>Bag of words + URL Removal + Punctuation Separation + Lemmatization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</si>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</sst>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E7BA-85D3-4305-AE45-AC53D56D739C}">
  <dimension ref="A1:C27"/>
  <sheetViews>
    <sheetView tabSelected="1" workbookViewId="0">
      <selection activeCell="C27" sqref="A1:C27"/>
    </sheetView>
  </sheetViews>
  <sheetFormatPr defaultRowHeight="14.5" x14ac:dyDescent="0.35"/>
  <cols>
    <col min="1" max="1" width="9.90625" bestFit="1" customWidth="1"/>
    <col min="2" max="2" width="108.90625" bestFit="1" customWidth="1"/>
    <col min="3" max="5" width="8.36328125" bestFit="1" customWidth="1"/>
  </cols>
  <sheetData>
    <row r="1" spans="1:3" x14ac:dyDescent="0.35">
      <c r="A1" t="str">
        <f>"Experiment"</f>
        <v>Experiment</v>
      </c>
      <c r="B1" t="s">
        <v>26</v>
      </c>
      <c r="C1" t="str">
        <f>"Accuracy"</f>
        <v>Accuracy</v>
      </c>
    </row>
    <row r="2" spans="1:3" x14ac:dyDescent="0.35">
      <c r="A2" t="str">
        <f>"0"</f>
        <v>0</v>
      </c>
      <c r="B2" t="s">
        <v>0</v>
      </c>
      <c r="C2" t="str">
        <f>"0.856185"</f>
        <v>0.856185</v>
      </c>
    </row>
    <row r="3" spans="1:3" x14ac:dyDescent="0.35">
      <c r="A3" t="str">
        <f>"1"</f>
        <v>1</v>
      </c>
      <c r="B3" t="s">
        <v>2</v>
      </c>
      <c r="C3" t="str">
        <f>"0.858048"</f>
        <v>0.858048</v>
      </c>
    </row>
    <row r="4" spans="1:3" x14ac:dyDescent="0.35">
      <c r="A4" t="str">
        <f>"2"</f>
        <v>2</v>
      </c>
      <c r="B4" t="s">
        <v>1</v>
      </c>
      <c r="C4" t="str">
        <f>"0.852832"</f>
        <v>0.852832</v>
      </c>
    </row>
    <row r="5" spans="1:3" x14ac:dyDescent="0.35">
      <c r="A5" t="str">
        <f>"3"</f>
        <v>3</v>
      </c>
      <c r="B5" t="s">
        <v>3</v>
      </c>
      <c r="C5" t="str">
        <f>"0.844262"</f>
        <v>0.844262</v>
      </c>
    </row>
    <row r="6" spans="1:3" x14ac:dyDescent="0.35">
      <c r="A6" t="str">
        <f>"4"</f>
        <v>4</v>
      </c>
      <c r="B6" t="s">
        <v>4</v>
      </c>
      <c r="C6" t="str">
        <f>"0.848733"</f>
        <v>0.848733</v>
      </c>
    </row>
    <row r="7" spans="1:3" x14ac:dyDescent="0.35">
      <c r="A7" t="str">
        <f>"5"</f>
        <v>5</v>
      </c>
      <c r="B7" t="s">
        <v>5</v>
      </c>
      <c r="C7" t="str">
        <f>"0.852459"</f>
        <v>0.852459</v>
      </c>
    </row>
    <row r="8" spans="1:3" x14ac:dyDescent="0.35">
      <c r="A8" t="str">
        <f>"6"</f>
        <v>6</v>
      </c>
      <c r="B8" t="s">
        <v>24</v>
      </c>
      <c r="C8" t="str">
        <f>"0.846125"</f>
        <v>0.846125</v>
      </c>
    </row>
    <row r="9" spans="1:3" x14ac:dyDescent="0.35">
      <c r="A9" t="str">
        <f>"7"</f>
        <v>7</v>
      </c>
      <c r="B9" t="s">
        <v>25</v>
      </c>
      <c r="C9" t="str">
        <f>"0.853577"</f>
        <v>0.853577</v>
      </c>
    </row>
    <row r="10" spans="1:3" x14ac:dyDescent="0.35">
      <c r="A10" t="str">
        <f>"8"</f>
        <v>8</v>
      </c>
      <c r="B10" t="s">
        <v>6</v>
      </c>
      <c r="C10" t="str">
        <f>"0.872206"</f>
        <v>0.872206</v>
      </c>
    </row>
    <row r="11" spans="1:3" x14ac:dyDescent="0.35">
      <c r="A11" t="str">
        <f>"9"</f>
        <v>9</v>
      </c>
      <c r="B11" t="s">
        <v>7</v>
      </c>
      <c r="C11" t="str">
        <f>"0.864382"</f>
        <v>0.864382</v>
      </c>
    </row>
    <row r="12" spans="1:3" x14ac:dyDescent="0.35">
      <c r="A12" t="str">
        <f>"10"</f>
        <v>10</v>
      </c>
      <c r="B12" t="s">
        <v>8</v>
      </c>
      <c r="C12" t="str">
        <f>"0.864754"</f>
        <v>0.864754</v>
      </c>
    </row>
    <row r="13" spans="1:3" x14ac:dyDescent="0.35">
      <c r="A13" t="str">
        <f>"11"</f>
        <v>11</v>
      </c>
      <c r="B13" t="s">
        <v>9</v>
      </c>
      <c r="C13" t="str">
        <f>"0.871833"</f>
        <v>0.871833</v>
      </c>
    </row>
    <row r="14" spans="1:3" x14ac:dyDescent="0.35">
      <c r="A14" t="str">
        <f>"12"</f>
        <v>12</v>
      </c>
      <c r="B14" t="s">
        <v>10</v>
      </c>
      <c r="C14" t="str">
        <f>"0.865499"</f>
        <v>0.865499</v>
      </c>
    </row>
    <row r="15" spans="1:3" x14ac:dyDescent="0.35">
      <c r="A15" t="str">
        <f>"13"</f>
        <v>13</v>
      </c>
      <c r="B15" t="s">
        <v>11</v>
      </c>
      <c r="C15" t="str">
        <f>"0.869225"</f>
        <v>0.869225</v>
      </c>
    </row>
    <row r="16" spans="1:3" x14ac:dyDescent="0.35">
      <c r="A16" t="str">
        <f>"14"</f>
        <v>14</v>
      </c>
      <c r="B16" t="s">
        <v>12</v>
      </c>
      <c r="C16" t="str">
        <f>"0.842772"</f>
        <v>0.842772</v>
      </c>
    </row>
    <row r="17" spans="1:3" x14ac:dyDescent="0.35">
      <c r="A17" t="str">
        <f>"15"</f>
        <v>15</v>
      </c>
      <c r="B17" t="s">
        <v>13</v>
      </c>
      <c r="C17" t="str">
        <f>"0.848733"</f>
        <v>0.848733</v>
      </c>
    </row>
    <row r="18" spans="1:3" x14ac:dyDescent="0.35">
      <c r="A18" t="str">
        <f>"16"</f>
        <v>16</v>
      </c>
      <c r="B18" t="s">
        <v>14</v>
      </c>
      <c r="C18" t="str">
        <f>"0.866990"</f>
        <v>0.866990</v>
      </c>
    </row>
    <row r="19" spans="1:3" x14ac:dyDescent="0.35">
      <c r="A19" t="str">
        <f>"17"</f>
        <v>17</v>
      </c>
      <c r="B19" t="s">
        <v>15</v>
      </c>
      <c r="C19" t="str">
        <f>"0.870343"</f>
        <v>0.870343</v>
      </c>
    </row>
    <row r="20" spans="1:3" x14ac:dyDescent="0.35">
      <c r="A20" t="str">
        <f>"18"</f>
        <v>18</v>
      </c>
      <c r="B20" t="s">
        <v>16</v>
      </c>
      <c r="C20" t="str">
        <f>"0.847615"</f>
        <v>0.847615</v>
      </c>
    </row>
    <row r="21" spans="1:3" x14ac:dyDescent="0.35">
      <c r="A21" t="str">
        <f>"19"</f>
        <v>19</v>
      </c>
      <c r="B21" t="s">
        <v>17</v>
      </c>
      <c r="C21" t="str">
        <f>"0.878539"</f>
        <v>0.878539</v>
      </c>
    </row>
    <row r="22" spans="1:3" x14ac:dyDescent="0.35">
      <c r="A22" t="str">
        <f>"20"</f>
        <v>20</v>
      </c>
      <c r="B22" t="s">
        <v>18</v>
      </c>
      <c r="C22" t="str">
        <f>"0.841654"</f>
        <v>0.841654</v>
      </c>
    </row>
    <row r="23" spans="1:3" x14ac:dyDescent="0.35">
      <c r="A23" t="str">
        <f>"21"</f>
        <v>21</v>
      </c>
      <c r="B23" t="s">
        <v>19</v>
      </c>
      <c r="C23" t="str">
        <f>"0.869598"</f>
        <v>0.869598</v>
      </c>
    </row>
    <row r="24" spans="1:3" x14ac:dyDescent="0.35">
      <c r="A24" t="str">
        <f>"22"</f>
        <v>22</v>
      </c>
      <c r="B24" t="s">
        <v>20</v>
      </c>
      <c r="C24" t="str">
        <f>"0.865499"</f>
        <v>0.865499</v>
      </c>
    </row>
    <row r="25" spans="1:3" x14ac:dyDescent="0.35">
      <c r="A25" t="str">
        <f>"23"</f>
        <v>23</v>
      </c>
      <c r="B25" t="s">
        <v>21</v>
      </c>
      <c r="C25" t="str">
        <f>"0.865127"</f>
        <v>0.865127</v>
      </c>
    </row>
    <row r="26" spans="1:3" x14ac:dyDescent="0.35">
      <c r="A26" t="str">
        <f>"24"</f>
        <v>24</v>
      </c>
      <c r="B26" t="s">
        <v>22</v>
      </c>
      <c r="C26" t="str">
        <f>"0.866244"</f>
        <v>0.866244</v>
      </c>
    </row>
    <row r="27" spans="1:3" x14ac:dyDescent="0.35">
      <c r="A27" t="str">
        <f>"25"</f>
        <v>25</v>
      </c>
      <c r="B27" t="s">
        <v>23</v>
      </c>
      <c r="C27" t="str">
        <f>"0.865499"</f>
        <v>0.865499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2024-11-07T22:34:58Z</dcterms:created>
  <dcterms:modified xsi:type="dcterms:W3CDTF">2024-11-07T23:52:07Z</dcterms:modified>
</cp:coreProperties>
</file>