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INTERNSHALA PGC\Excel Project\"/>
    </mc:Choice>
  </mc:AlternateContent>
  <xr:revisionPtr revIDLastSave="0" documentId="13_ncr:1_{F58BDA8A-0D83-4632-961E-5C5158114872}" xr6:coauthVersionLast="47" xr6:coauthVersionMax="47" xr10:uidLastSave="{00000000-0000-0000-0000-000000000000}"/>
  <bookViews>
    <workbookView xWindow="-110" yWindow="-110" windowWidth="19420" windowHeight="10300" xr2:uid="{1C9145CF-9E6E-431B-8B1B-C8E719E49973}"/>
  </bookViews>
  <sheets>
    <sheet name="Raw Data" sheetId="1" r:id="rId1"/>
    <sheet name="Sheet2" sheetId="3" r:id="rId2"/>
  </sheets>
  <definedNames>
    <definedName name="_xlnm._FilterDatabase" localSheetId="0" hidden="1">'Raw Data'!$A$1:$H$1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 a="1"/>
  <c r="B5" i="3" s="1"/>
  <c r="H5" i="3" s="1"/>
  <c r="C12" i="3" l="1"/>
  <c r="C7" i="3"/>
  <c r="C5" i="3"/>
  <c r="C11" i="3"/>
  <c r="C10" i="3"/>
  <c r="C9" i="3"/>
  <c r="C8" i="3"/>
  <c r="C6" i="3"/>
  <c r="F5" i="3"/>
  <c r="G5" i="3" s="1"/>
  <c r="D9" i="3"/>
  <c r="D8" i="3"/>
  <c r="F11" i="3"/>
  <c r="G11" i="3" s="1"/>
  <c r="D6" i="3"/>
  <c r="F9" i="3"/>
  <c r="G9" i="3" s="1"/>
  <c r="F8" i="3"/>
  <c r="G8" i="3" s="1"/>
  <c r="E11" i="3"/>
  <c r="H11" i="3"/>
  <c r="H10" i="3"/>
  <c r="D12" i="3"/>
  <c r="E8" i="3"/>
  <c r="H8" i="3"/>
  <c r="F6" i="3"/>
  <c r="G6" i="3" s="1"/>
  <c r="D5" i="3"/>
  <c r="H9" i="3"/>
  <c r="D11" i="3"/>
  <c r="E7" i="3"/>
  <c r="H7" i="3"/>
  <c r="F12" i="3"/>
  <c r="G12" i="3" s="1"/>
  <c r="D7" i="3"/>
  <c r="F10" i="3"/>
  <c r="G10" i="3" s="1"/>
  <c r="E5" i="3"/>
  <c r="E12" i="3"/>
  <c r="H12" i="3"/>
  <c r="F7" i="3"/>
  <c r="G7" i="3" s="1"/>
  <c r="E10" i="3"/>
  <c r="E9" i="3"/>
  <c r="D10" i="3"/>
  <c r="E6" i="3"/>
  <c r="H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<sst xmlns="http://schemas.openxmlformats.org/spreadsheetml/2006/main" count="56" uniqueCount="49">
  <si>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</si>
  <si>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</si>
  <si>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</si>
  <si>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</si>
  <si>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</si>
  <si>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</si>
  <si>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</si>
  <si>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</si>
  <si>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</si>
  <si>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</si>
  <si>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</si>
  <si>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</si>
  <si>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</si>
  <si>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</si>
  <si>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</si>
  <si>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</si>
  <si>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</si>
  <si>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</si>
  <si>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</si>
  <si>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</si>
  <si>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</si>
  <si>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</si>
  <si>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</si>
  <si>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</si>
  <si>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</si>
  <si>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</si>
  <si>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</si>
  <si>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</si>
  <si>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</si>
  <si>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</si>
  <si>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</si>
  <si>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</si>
  <si>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</si>
  <si>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</si>
  <si>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</si>
  <si>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</si>
  <si>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</si>
  <si>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</si>
  <si>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</si>
  <si>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</si>
  <si>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</si>
  <si>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</si>
  <si>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ID</t>
  </si>
  <si>
    <t>Weight in KG</t>
  </si>
  <si>
    <t xml:space="preserve">Weights in Pound </t>
  </si>
  <si>
    <t>Weight Range</t>
  </si>
  <si>
    <t>Active Days</t>
  </si>
  <si>
    <t>Potential Customers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</si>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</sst>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2" fontId="1" fillId="0" borderId="5" xfId="0" applyNumberFormat="1" applyFont="1" applyBorder="1"/>
    <xf numFmtId="0" fontId="0" fillId="0" borderId="6" xfId="0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8" xfId="0" applyNumberFormat="1" applyFont="1" applyBorder="1"/>
    <xf numFmtId="2" fontId="1" fillId="0" borderId="8" xfId="0" applyNumberFormat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Weight</a:t>
            </a:r>
            <a:r>
              <a:rPr lang="en-IN" baseline="0"/>
              <a:t> Vs 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Weight in 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Sheet2!$B$5:$B$12</c:f>
              <c:numCache>
                <c:formatCode>General</c:formatCode>
                <c:ptCount val="8"/>
                <c:pt idx="0">
                  <c:v>1503960366</c:v>
                </c:pt>
                <c:pt idx="1">
                  <c:v>1927972279</c:v>
                </c:pt>
                <c:pt idx="2">
                  <c:v>2873212765</c:v>
                </c:pt>
                <c:pt idx="3">
                  <c:v>4319703577</c:v>
                </c:pt>
                <c:pt idx="4">
                  <c:v>4558609924</c:v>
                </c:pt>
                <c:pt idx="5">
                  <c:v>5577150313</c:v>
                </c:pt>
                <c:pt idx="6">
                  <c:v>6962181067</c:v>
                </c:pt>
                <c:pt idx="7">
                  <c:v>8877689391</c:v>
                </c:pt>
              </c:numCache>
            </c:numRef>
          </c:cat>
          <c:val>
            <c:numRef>
              <c:f>Sheet2!$D$5:$D$12</c:f>
              <c:numCache>
                <c:formatCode>0.0</c:formatCode>
                <c:ptCount val="8"/>
                <c:pt idx="0">
                  <c:v>52.599998474121101</c:v>
                </c:pt>
                <c:pt idx="1">
                  <c:v>133.5</c:v>
                </c:pt>
                <c:pt idx="2">
                  <c:v>56.700000762939503</c:v>
                </c:pt>
                <c:pt idx="3">
                  <c:v>72.400001525878906</c:v>
                </c:pt>
                <c:pt idx="4">
                  <c:v>69.699996948242202</c:v>
                </c:pt>
                <c:pt idx="5">
                  <c:v>90.699996948242202</c:v>
                </c:pt>
                <c:pt idx="6">
                  <c:v>62.5</c:v>
                </c:pt>
                <c:pt idx="7">
                  <c:v>85.800003051757798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5-4309-A1DA-75ED66EEB30E}"/>
            </c:ext>
          </c:extLst>
        </c:ser>
        <c:ser>
          <c:idx val="1"/>
          <c:order val="1"/>
          <c:tx>
            <c:strRef>
              <c:f>Sheet2!$F$4</c:f>
              <c:strCache>
                <c:ptCount val="1"/>
                <c:pt idx="0">
                  <c:v>BMI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Sheet2!$B$5:$B$12</c:f>
              <c:numCache>
                <c:formatCode>General</c:formatCode>
                <c:ptCount val="8"/>
                <c:pt idx="0">
                  <c:v>1503960366</c:v>
                </c:pt>
                <c:pt idx="1">
                  <c:v>1927972279</c:v>
                </c:pt>
                <c:pt idx="2">
                  <c:v>2873212765</c:v>
                </c:pt>
                <c:pt idx="3">
                  <c:v>4319703577</c:v>
                </c:pt>
                <c:pt idx="4">
                  <c:v>4558609924</c:v>
                </c:pt>
                <c:pt idx="5">
                  <c:v>5577150313</c:v>
                </c:pt>
                <c:pt idx="6">
                  <c:v>6962181067</c:v>
                </c:pt>
                <c:pt idx="7">
                  <c:v>8877689391</c:v>
                </c:pt>
              </c:numCache>
            </c:numRef>
          </c:cat>
          <c:val>
            <c:numRef>
              <c:f>Sheet2!$F$5:$F$12</c:f>
              <c:numCache>
                <c:formatCode>0.00</c:formatCode>
                <c:ptCount val="8"/>
                <c:pt idx="0">
                  <c:v>22.649999618530298</c:v>
                </c:pt>
                <c:pt idx="1">
                  <c:v>47.540000915527301</c:v>
                </c:pt>
                <c:pt idx="2">
                  <c:v>21.450000762939499</c:v>
                </c:pt>
                <c:pt idx="3">
                  <c:v>27.450000762939499</c:v>
                </c:pt>
                <c:pt idx="4">
                  <c:v>27.25</c:v>
                </c:pt>
                <c:pt idx="5">
                  <c:v>28</c:v>
                </c:pt>
                <c:pt idx="6">
                  <c:v>24.389999389648398</c:v>
                </c:pt>
                <c:pt idx="7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5-4309-A1DA-75ED66EE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732464"/>
        <c:axId val="1337733424"/>
      </c:barChart>
      <c:catAx>
        <c:axId val="133773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733424"/>
        <c:crosses val="autoZero"/>
        <c:auto val="1"/>
        <c:lblAlgn val="ctr"/>
        <c:lblOffset val="100"/>
        <c:noMultiLvlLbl val="0"/>
      </c:catAx>
      <c:valAx>
        <c:axId val="13377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73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15874</xdr:colOff>
      <xdr:row>13</xdr:row>
      <xdr:rowOff>19050</xdr:rowOff>
    </xdr:from>
    <xdr:to>
      <xdr:col>8</xdr:col>
      <xdr:colOff>609599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4034D-C0EC-3EAB-23ED-72B83DCB6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D508-99CB-49AC-90FD-7C4763A2E78D}">
  <dimension ref="A1:H68"/>
  <sheetViews>
    <sheetView tabSelected="1" workbookViewId="0">
      <selection activeCell="L9" sqref="L9"/>
    </sheetView>
  </sheetViews>
  <sheetFormatPr defaultRowHeight="14.5" x14ac:dyDescent="0.35"/>
  <cols>
    <col min="1" max="1" width="10.81640625" bestFit="1" customWidth="1"/>
    <col min="2" max="2" width="20.36328125" bestFit="1" customWidth="1"/>
    <col min="3" max="3" width="10.90625" bestFit="1" customWidth="1"/>
    <col min="4" max="4" width="15.26953125" bestFit="1" customWidth="1"/>
    <col min="5" max="5" width="5.6328125" bestFit="1" customWidth="1"/>
    <col min="6" max="6" width="6.453125" bestFit="1" customWidth="1"/>
    <col min="7" max="7" width="16.54296875" bestFit="1" customWidth="1"/>
    <col min="8" max="8" width="13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1503960366</v>
      </c>
      <c r="B2" s="1">
        <v>42405.999988425923</v>
      </c>
      <c r="C2" s="3">
        <v>52.599998474121101</v>
      </c>
      <c r="D2" s="2">
        <v>115.963146545323</v>
      </c>
      <c r="E2">
        <v>22</v>
      </c>
      <c r="F2" s="2">
        <v>22.649999618530298</v>
      </c>
      <c r="G2" t="b">
        <v>1</v>
      </c>
      <c r="H2" s="4">
        <v>1462233599000</v>
      </c>
    </row>
    <row r="3" spans="1:8" x14ac:dyDescent="0.35">
      <c r="A3">
        <v>1503960366</v>
      </c>
      <c r="B3" s="1">
        <v>42434.999988425923</v>
      </c>
      <c r="C3" s="3">
        <v>52.599998474121101</v>
      </c>
      <c r="D3" s="2">
        <v>115.963146545323</v>
      </c>
      <c r="F3" s="2">
        <v>22.649999618530298</v>
      </c>
      <c r="G3" t="b">
        <v>1</v>
      </c>
      <c r="H3" s="4">
        <v>1462319999000</v>
      </c>
    </row>
    <row r="4" spans="1:8" x14ac:dyDescent="0.35">
      <c r="A4">
        <v>1927972279</v>
      </c>
      <c r="B4" t="s">
        <v>8</v>
      </c>
      <c r="C4" s="3">
        <v>133.5</v>
      </c>
      <c r="D4" s="2">
        <v>294.31712001697503</v>
      </c>
      <c r="F4" s="2">
        <v>47.540000915527301</v>
      </c>
      <c r="G4" t="b">
        <v>0</v>
      </c>
      <c r="H4" s="4">
        <v>1460509732000</v>
      </c>
    </row>
    <row r="5" spans="1:8" x14ac:dyDescent="0.35">
      <c r="A5">
        <v>2873212765</v>
      </c>
      <c r="B5" t="s">
        <v>9</v>
      </c>
      <c r="C5" s="3">
        <v>56.700000762939503</v>
      </c>
      <c r="D5" s="2">
        <v>125.00210434088901</v>
      </c>
      <c r="F5" s="2">
        <v>21.450000762939499</v>
      </c>
      <c r="G5" t="b">
        <v>1</v>
      </c>
      <c r="H5" s="4">
        <v>1461283199000</v>
      </c>
    </row>
    <row r="6" spans="1:8" x14ac:dyDescent="0.35">
      <c r="A6">
        <v>2873212765</v>
      </c>
      <c r="B6" s="1">
        <v>42709.999988425923</v>
      </c>
      <c r="C6" s="3">
        <v>57.299999237060497</v>
      </c>
      <c r="D6" s="2">
        <v>126.324874550011</v>
      </c>
      <c r="F6" s="2">
        <v>21.690000534057599</v>
      </c>
      <c r="G6" t="b">
        <v>1</v>
      </c>
      <c r="H6" s="4">
        <v>1463097599000</v>
      </c>
    </row>
    <row r="7" spans="1:8" x14ac:dyDescent="0.35">
      <c r="A7">
        <v>4319703577</v>
      </c>
      <c r="B7" t="s">
        <v>10</v>
      </c>
      <c r="C7" s="3">
        <v>72.400001525878906</v>
      </c>
      <c r="D7" s="2">
        <v>159.614681185927</v>
      </c>
      <c r="E7">
        <v>25</v>
      </c>
      <c r="F7" s="2">
        <v>27.450000762939499</v>
      </c>
      <c r="G7" t="b">
        <v>1</v>
      </c>
      <c r="H7" s="4">
        <v>1460937599000</v>
      </c>
    </row>
    <row r="8" spans="1:8" x14ac:dyDescent="0.35">
      <c r="A8">
        <v>4319703577</v>
      </c>
      <c r="B8" s="1">
        <v>42465.999988425923</v>
      </c>
      <c r="C8" s="3">
        <v>72.300003051757798</v>
      </c>
      <c r="D8" s="2">
        <v>159.39422228772901</v>
      </c>
      <c r="F8" s="2">
        <v>27.379999160766602</v>
      </c>
      <c r="G8" t="b">
        <v>1</v>
      </c>
      <c r="H8" s="4">
        <v>1462406399000</v>
      </c>
    </row>
    <row r="9" spans="1:8" x14ac:dyDescent="0.35">
      <c r="A9">
        <v>4558609924</v>
      </c>
      <c r="B9" t="s">
        <v>11</v>
      </c>
      <c r="C9" s="3">
        <v>69.699996948242202</v>
      </c>
      <c r="D9" s="2">
        <v>153.662190014971</v>
      </c>
      <c r="F9" s="2">
        <v>27.25</v>
      </c>
      <c r="G9" t="b">
        <v>1</v>
      </c>
      <c r="H9" s="4">
        <v>1461023999000</v>
      </c>
    </row>
    <row r="10" spans="1:8" x14ac:dyDescent="0.35">
      <c r="A10">
        <v>4558609924</v>
      </c>
      <c r="B10" t="s">
        <v>12</v>
      </c>
      <c r="C10" s="3">
        <v>70.300003051757798</v>
      </c>
      <c r="D10" s="2">
        <v>154.98497704402899</v>
      </c>
      <c r="F10" s="2">
        <v>27.459999084472699</v>
      </c>
      <c r="G10" t="b">
        <v>1</v>
      </c>
      <c r="H10" s="4">
        <v>1461628799000</v>
      </c>
    </row>
    <row r="11" spans="1:8" x14ac:dyDescent="0.35">
      <c r="A11">
        <v>4558609924</v>
      </c>
      <c r="B11" s="1">
        <v>42374.999988425923</v>
      </c>
      <c r="C11" s="3">
        <v>69.900001525878906</v>
      </c>
      <c r="D11" s="2">
        <v>154.10312463130199</v>
      </c>
      <c r="F11" s="2">
        <v>27.319999694824201</v>
      </c>
      <c r="G11" t="b">
        <v>1</v>
      </c>
      <c r="H11" s="4">
        <v>1462147199000</v>
      </c>
    </row>
    <row r="12" spans="1:8" x14ac:dyDescent="0.35">
      <c r="A12">
        <v>4558609924</v>
      </c>
      <c r="B12" s="1">
        <v>42405.999988425923</v>
      </c>
      <c r="C12" s="3">
        <v>69.199996948242202</v>
      </c>
      <c r="D12" s="2">
        <v>152.55987870404601</v>
      </c>
      <c r="F12" s="2">
        <v>27.040000915527301</v>
      </c>
      <c r="G12" t="b">
        <v>1</v>
      </c>
      <c r="H12" s="4">
        <v>1462233599000</v>
      </c>
    </row>
    <row r="13" spans="1:8" x14ac:dyDescent="0.35">
      <c r="A13">
        <v>4558609924</v>
      </c>
      <c r="B13" s="1">
        <v>42618.999988425923</v>
      </c>
      <c r="C13" s="3">
        <v>69.099998474121094</v>
      </c>
      <c r="D13" s="2">
        <v>152.339419805848</v>
      </c>
      <c r="F13" s="2">
        <v>27</v>
      </c>
      <c r="G13" t="b">
        <v>1</v>
      </c>
      <c r="H13" s="4">
        <v>1462838399000</v>
      </c>
    </row>
    <row r="14" spans="1:8" x14ac:dyDescent="0.35">
      <c r="A14">
        <v>5577150313</v>
      </c>
      <c r="B14" t="s">
        <v>13</v>
      </c>
      <c r="C14" s="3">
        <v>90.699996948242202</v>
      </c>
      <c r="D14" s="2">
        <v>199.959265073821</v>
      </c>
      <c r="F14" s="2">
        <v>28</v>
      </c>
      <c r="G14" t="b">
        <v>0</v>
      </c>
      <c r="H14" s="4">
        <v>1460884675000</v>
      </c>
    </row>
    <row r="15" spans="1:8" x14ac:dyDescent="0.35">
      <c r="A15">
        <v>6962181067</v>
      </c>
      <c r="B15" s="1">
        <v>42708.999988425923</v>
      </c>
      <c r="C15" s="3">
        <v>62.5</v>
      </c>
      <c r="D15" s="2">
        <v>137.78891386562501</v>
      </c>
      <c r="F15" s="2">
        <v>24.389999389648398</v>
      </c>
      <c r="G15" t="b">
        <v>1</v>
      </c>
      <c r="H15" s="4">
        <v>1460505599000</v>
      </c>
    </row>
    <row r="16" spans="1:8" x14ac:dyDescent="0.35">
      <c r="A16">
        <v>6962181067</v>
      </c>
      <c r="B16" t="s">
        <v>14</v>
      </c>
      <c r="C16" s="3">
        <v>62.099998474121101</v>
      </c>
      <c r="D16" s="2">
        <v>136.90706145289801</v>
      </c>
      <c r="F16" s="2">
        <v>24.2399997711182</v>
      </c>
      <c r="G16" t="b">
        <v>1</v>
      </c>
      <c r="H16" s="4">
        <v>1460591999000</v>
      </c>
    </row>
    <row r="17" spans="1:8" x14ac:dyDescent="0.35">
      <c r="A17">
        <v>6962181067</v>
      </c>
      <c r="B17" t="s">
        <v>15</v>
      </c>
      <c r="C17" s="3">
        <v>61.700000762939503</v>
      </c>
      <c r="D17" s="2">
        <v>136.025217450139</v>
      </c>
      <c r="F17" s="2">
        <v>24.100000381469702</v>
      </c>
      <c r="G17" t="b">
        <v>1</v>
      </c>
      <c r="H17" s="4">
        <v>1460678399000</v>
      </c>
    </row>
    <row r="18" spans="1:8" x14ac:dyDescent="0.35">
      <c r="A18">
        <v>6962181067</v>
      </c>
      <c r="B18" t="s">
        <v>16</v>
      </c>
      <c r="C18" s="3">
        <v>61.5</v>
      </c>
      <c r="D18" s="2">
        <v>135.584291243775</v>
      </c>
      <c r="F18" s="2">
        <v>24</v>
      </c>
      <c r="G18" t="b">
        <v>1</v>
      </c>
      <c r="H18" s="4">
        <v>1460764799000</v>
      </c>
    </row>
    <row r="19" spans="1:8" x14ac:dyDescent="0.35">
      <c r="A19">
        <v>6962181067</v>
      </c>
      <c r="B19" t="s">
        <v>17</v>
      </c>
      <c r="C19" s="3">
        <v>62</v>
      </c>
      <c r="D19" s="2">
        <v>136.68660255469999</v>
      </c>
      <c r="F19" s="2">
        <v>24.209999084472699</v>
      </c>
      <c r="G19" t="b">
        <v>1</v>
      </c>
      <c r="H19" s="4">
        <v>1460851199000</v>
      </c>
    </row>
    <row r="20" spans="1:8" x14ac:dyDescent="0.35">
      <c r="A20">
        <v>6962181067</v>
      </c>
      <c r="B20" t="s">
        <v>10</v>
      </c>
      <c r="C20" s="3">
        <v>61.400001525878899</v>
      </c>
      <c r="D20" s="2">
        <v>135.36383234557701</v>
      </c>
      <c r="F20" s="2">
        <v>23.959999084472699</v>
      </c>
      <c r="G20" t="b">
        <v>1</v>
      </c>
      <c r="H20" s="4">
        <v>1460937599000</v>
      </c>
    </row>
    <row r="21" spans="1:8" x14ac:dyDescent="0.35">
      <c r="A21">
        <v>6962181067</v>
      </c>
      <c r="B21" t="s">
        <v>11</v>
      </c>
      <c r="C21" s="3">
        <v>61.200000762939503</v>
      </c>
      <c r="D21" s="2">
        <v>134.92290613921401</v>
      </c>
      <c r="F21" s="2">
        <v>23.889999389648398</v>
      </c>
      <c r="G21" t="b">
        <v>1</v>
      </c>
      <c r="H21" s="4">
        <v>1461023999000</v>
      </c>
    </row>
    <row r="22" spans="1:8" x14ac:dyDescent="0.35">
      <c r="A22">
        <v>6962181067</v>
      </c>
      <c r="B22" t="s">
        <v>18</v>
      </c>
      <c r="C22" s="3">
        <v>61.400001525878899</v>
      </c>
      <c r="D22" s="2">
        <v>135.36383234557701</v>
      </c>
      <c r="F22" s="2">
        <v>23.959999084472699</v>
      </c>
      <c r="G22" t="b">
        <v>1</v>
      </c>
      <c r="H22" s="4">
        <v>1461110399000</v>
      </c>
    </row>
    <row r="23" spans="1:8" x14ac:dyDescent="0.35">
      <c r="A23">
        <v>6962181067</v>
      </c>
      <c r="B23" t="s">
        <v>19</v>
      </c>
      <c r="C23" s="3">
        <v>61.700000762939503</v>
      </c>
      <c r="D23" s="2">
        <v>136.025217450139</v>
      </c>
      <c r="F23" s="2">
        <v>24.100000381469702</v>
      </c>
      <c r="G23" t="b">
        <v>1</v>
      </c>
      <c r="H23" s="4">
        <v>1461196799000</v>
      </c>
    </row>
    <row r="24" spans="1:8" x14ac:dyDescent="0.35">
      <c r="A24">
        <v>6962181067</v>
      </c>
      <c r="B24" t="s">
        <v>9</v>
      </c>
      <c r="C24" s="3">
        <v>61.400001525878899</v>
      </c>
      <c r="D24" s="2">
        <v>135.36383234557701</v>
      </c>
      <c r="F24" s="2">
        <v>23.959999084472699</v>
      </c>
      <c r="G24" t="b">
        <v>1</v>
      </c>
      <c r="H24" s="4">
        <v>1461283199000</v>
      </c>
    </row>
    <row r="25" spans="1:8" x14ac:dyDescent="0.35">
      <c r="A25">
        <v>6962181067</v>
      </c>
      <c r="B25" t="s">
        <v>20</v>
      </c>
      <c r="C25" s="3">
        <v>61.400001525878899</v>
      </c>
      <c r="D25" s="2">
        <v>135.36383234557701</v>
      </c>
      <c r="F25" s="2">
        <v>23.959999084472699</v>
      </c>
      <c r="G25" t="b">
        <v>1</v>
      </c>
      <c r="H25" s="4">
        <v>1461369599000</v>
      </c>
    </row>
    <row r="26" spans="1:8" x14ac:dyDescent="0.35">
      <c r="A26">
        <v>6962181067</v>
      </c>
      <c r="B26" t="s">
        <v>21</v>
      </c>
      <c r="C26" s="3">
        <v>61.5</v>
      </c>
      <c r="D26" s="2">
        <v>135.584291243775</v>
      </c>
      <c r="F26" s="2">
        <v>24</v>
      </c>
      <c r="G26" t="b">
        <v>1</v>
      </c>
      <c r="H26" s="4">
        <v>1461455999000</v>
      </c>
    </row>
    <row r="27" spans="1:8" x14ac:dyDescent="0.35">
      <c r="A27">
        <v>6962181067</v>
      </c>
      <c r="B27" t="s">
        <v>22</v>
      </c>
      <c r="C27" s="3">
        <v>61.5</v>
      </c>
      <c r="D27" s="2">
        <v>135.584291243775</v>
      </c>
      <c r="F27" s="2">
        <v>24</v>
      </c>
      <c r="G27" t="b">
        <v>1</v>
      </c>
      <c r="H27" s="4">
        <v>1461542399000</v>
      </c>
    </row>
    <row r="28" spans="1:8" x14ac:dyDescent="0.35">
      <c r="A28">
        <v>6962181067</v>
      </c>
      <c r="B28" t="s">
        <v>12</v>
      </c>
      <c r="C28" s="3">
        <v>61.700000762939503</v>
      </c>
      <c r="D28" s="2">
        <v>136.025217450139</v>
      </c>
      <c r="F28" s="2">
        <v>24.100000381469702</v>
      </c>
      <c r="G28" t="b">
        <v>1</v>
      </c>
      <c r="H28" s="4">
        <v>1461628799000</v>
      </c>
    </row>
    <row r="29" spans="1:8" x14ac:dyDescent="0.35">
      <c r="A29">
        <v>6962181067</v>
      </c>
      <c r="B29" t="s">
        <v>23</v>
      </c>
      <c r="C29" s="3">
        <v>61.200000762939503</v>
      </c>
      <c r="D29" s="2">
        <v>134.92290613921401</v>
      </c>
      <c r="F29" s="2">
        <v>23.889999389648398</v>
      </c>
      <c r="G29" t="b">
        <v>1</v>
      </c>
      <c r="H29" s="4">
        <v>1461801599000</v>
      </c>
    </row>
    <row r="30" spans="1:8" x14ac:dyDescent="0.35">
      <c r="A30">
        <v>6962181067</v>
      </c>
      <c r="B30" t="s">
        <v>24</v>
      </c>
      <c r="C30" s="3">
        <v>61.200000762939503</v>
      </c>
      <c r="D30" s="2">
        <v>134.92290613921401</v>
      </c>
      <c r="F30" s="2">
        <v>23.889999389648398</v>
      </c>
      <c r="G30" t="b">
        <v>1</v>
      </c>
      <c r="H30" s="4">
        <v>1461887999000</v>
      </c>
    </row>
    <row r="31" spans="1:8" x14ac:dyDescent="0.35">
      <c r="A31">
        <v>6962181067</v>
      </c>
      <c r="B31" t="s">
        <v>25</v>
      </c>
      <c r="C31" s="3">
        <v>61.400001525878899</v>
      </c>
      <c r="D31" s="2">
        <v>135.36383234557701</v>
      </c>
      <c r="F31" s="2">
        <v>23.959999084472699</v>
      </c>
      <c r="G31" t="b">
        <v>1</v>
      </c>
      <c r="H31" s="4">
        <v>1461974399000</v>
      </c>
    </row>
    <row r="32" spans="1:8" x14ac:dyDescent="0.35">
      <c r="A32">
        <v>6962181067</v>
      </c>
      <c r="B32" t="s">
        <v>26</v>
      </c>
      <c r="C32" s="3">
        <v>61</v>
      </c>
      <c r="D32" s="2">
        <v>134.48197993285001</v>
      </c>
      <c r="F32" s="2">
        <v>23.819999694824201</v>
      </c>
      <c r="G32" t="b">
        <v>1</v>
      </c>
      <c r="H32" s="4">
        <v>1462060799000</v>
      </c>
    </row>
    <row r="33" spans="1:8" x14ac:dyDescent="0.35">
      <c r="A33">
        <v>6962181067</v>
      </c>
      <c r="B33" s="1">
        <v>42374.999988425923</v>
      </c>
      <c r="C33" s="3">
        <v>61.700000762939503</v>
      </c>
      <c r="D33" s="2">
        <v>136.025217450139</v>
      </c>
      <c r="F33" s="2">
        <v>24.100000381469702</v>
      </c>
      <c r="G33" t="b">
        <v>1</v>
      </c>
      <c r="H33" s="4">
        <v>1462147199000</v>
      </c>
    </row>
    <row r="34" spans="1:8" x14ac:dyDescent="0.35">
      <c r="A34">
        <v>6962181067</v>
      </c>
      <c r="B34" s="1">
        <v>42405.999988425923</v>
      </c>
      <c r="C34" s="3">
        <v>61.5</v>
      </c>
      <c r="D34" s="2">
        <v>135.584291243775</v>
      </c>
      <c r="F34" s="2">
        <v>24</v>
      </c>
      <c r="G34" t="b">
        <v>1</v>
      </c>
      <c r="H34" s="4">
        <v>1462233599000</v>
      </c>
    </row>
    <row r="35" spans="1:8" x14ac:dyDescent="0.35">
      <c r="A35">
        <v>6962181067</v>
      </c>
      <c r="B35" s="1">
        <v>42434.999988425923</v>
      </c>
      <c r="C35" s="3">
        <v>61</v>
      </c>
      <c r="D35" s="2">
        <v>134.48197993285001</v>
      </c>
      <c r="F35" s="2">
        <v>23.819999694824201</v>
      </c>
      <c r="G35" t="b">
        <v>1</v>
      </c>
      <c r="H35" s="4">
        <v>1462319999000</v>
      </c>
    </row>
    <row r="36" spans="1:8" x14ac:dyDescent="0.35">
      <c r="A36">
        <v>6962181067</v>
      </c>
      <c r="B36" s="1">
        <v>42465.999988425923</v>
      </c>
      <c r="C36" s="3">
        <v>61.099998474121101</v>
      </c>
      <c r="D36" s="2">
        <v>134.702438831048</v>
      </c>
      <c r="F36" s="2">
        <v>23.850000381469702</v>
      </c>
      <c r="G36" t="b">
        <v>1</v>
      </c>
      <c r="H36" s="4">
        <v>1462406399000</v>
      </c>
    </row>
    <row r="37" spans="1:8" x14ac:dyDescent="0.35">
      <c r="A37">
        <v>6962181067</v>
      </c>
      <c r="B37" s="1">
        <v>42495.999988425923</v>
      </c>
      <c r="C37" s="3">
        <v>61.299999237060497</v>
      </c>
      <c r="D37" s="2">
        <v>135.143365037411</v>
      </c>
      <c r="F37" s="2">
        <v>23.930000305175799</v>
      </c>
      <c r="G37" t="b">
        <v>1</v>
      </c>
      <c r="H37" s="4">
        <v>1462492799000</v>
      </c>
    </row>
    <row r="38" spans="1:8" x14ac:dyDescent="0.35">
      <c r="A38">
        <v>6962181067</v>
      </c>
      <c r="B38" s="1">
        <v>42526.999988425923</v>
      </c>
      <c r="C38" s="3">
        <v>61.5</v>
      </c>
      <c r="D38" s="2">
        <v>135.584291243775</v>
      </c>
      <c r="F38" s="2">
        <v>24</v>
      </c>
      <c r="G38" t="b">
        <v>1</v>
      </c>
      <c r="H38" s="4">
        <v>1462579199000</v>
      </c>
    </row>
    <row r="39" spans="1:8" x14ac:dyDescent="0.35">
      <c r="A39">
        <v>6962181067</v>
      </c>
      <c r="B39" s="1">
        <v>42556.999988425923</v>
      </c>
      <c r="C39" s="3">
        <v>61.200000762939503</v>
      </c>
      <c r="D39" s="2">
        <v>134.92290613921401</v>
      </c>
      <c r="F39" s="2">
        <v>23.889999389648398</v>
      </c>
      <c r="G39" t="b">
        <v>1</v>
      </c>
      <c r="H39" s="4">
        <v>1462665599000</v>
      </c>
    </row>
    <row r="40" spans="1:8" x14ac:dyDescent="0.35">
      <c r="A40">
        <v>6962181067</v>
      </c>
      <c r="B40" s="1">
        <v>42587.999988425923</v>
      </c>
      <c r="C40" s="3">
        <v>61.200000762939503</v>
      </c>
      <c r="D40" s="2">
        <v>134.92290613921401</v>
      </c>
      <c r="F40" s="2">
        <v>23.889999389648398</v>
      </c>
      <c r="G40" t="b">
        <v>1</v>
      </c>
      <c r="H40" s="4">
        <v>1462751999000</v>
      </c>
    </row>
    <row r="41" spans="1:8" x14ac:dyDescent="0.35">
      <c r="A41">
        <v>6962181067</v>
      </c>
      <c r="B41" s="1">
        <v>42618.999988425923</v>
      </c>
      <c r="C41" s="3">
        <v>62.400001525878899</v>
      </c>
      <c r="D41" s="2">
        <v>137.56845496742699</v>
      </c>
      <c r="F41" s="2">
        <v>24.350000381469702</v>
      </c>
      <c r="G41" t="b">
        <v>1</v>
      </c>
      <c r="H41" s="4">
        <v>1462838399000</v>
      </c>
    </row>
    <row r="42" spans="1:8" x14ac:dyDescent="0.35">
      <c r="A42">
        <v>6962181067</v>
      </c>
      <c r="B42" s="1">
        <v>42648.999988425923</v>
      </c>
      <c r="C42" s="3">
        <v>62.099998474121101</v>
      </c>
      <c r="D42" s="2">
        <v>136.90706145289801</v>
      </c>
      <c r="F42" s="2">
        <v>24.2399997711182</v>
      </c>
      <c r="G42" t="b">
        <v>1</v>
      </c>
      <c r="H42" s="4">
        <v>1462924799000</v>
      </c>
    </row>
    <row r="43" spans="1:8" x14ac:dyDescent="0.35">
      <c r="A43">
        <v>6962181067</v>
      </c>
      <c r="B43" s="1">
        <v>42679.999988425923</v>
      </c>
      <c r="C43" s="3">
        <v>61.900001525878899</v>
      </c>
      <c r="D43" s="2">
        <v>136.466143656502</v>
      </c>
      <c r="F43" s="2">
        <v>24.170000076293899</v>
      </c>
      <c r="G43" t="b">
        <v>1</v>
      </c>
      <c r="H43" s="4">
        <v>1463011199000</v>
      </c>
    </row>
    <row r="44" spans="1:8" x14ac:dyDescent="0.35">
      <c r="A44">
        <v>6962181067</v>
      </c>
      <c r="B44" s="1">
        <v>42709.999988425923</v>
      </c>
      <c r="C44" s="3">
        <v>61.900001525878899</v>
      </c>
      <c r="D44" s="2">
        <v>136.466143656502</v>
      </c>
      <c r="F44" s="2">
        <v>24.170000076293899</v>
      </c>
      <c r="G44" t="b">
        <v>1</v>
      </c>
      <c r="H44" s="4">
        <v>1463097599000</v>
      </c>
    </row>
    <row r="45" spans="1:8" x14ac:dyDescent="0.35">
      <c r="A45">
        <v>8877689391</v>
      </c>
      <c r="B45" s="1">
        <v>42708.282766203702</v>
      </c>
      <c r="C45" s="3">
        <v>85.800003051757798</v>
      </c>
      <c r="D45" s="2">
        <v>189.156627682704</v>
      </c>
      <c r="F45" s="2">
        <v>25.680000305175799</v>
      </c>
      <c r="G45" t="b">
        <v>0</v>
      </c>
      <c r="H45" s="4">
        <v>1460443631000</v>
      </c>
    </row>
    <row r="46" spans="1:8" x14ac:dyDescent="0.35">
      <c r="A46">
        <v>8877689391</v>
      </c>
      <c r="B46" t="s">
        <v>27</v>
      </c>
      <c r="C46" s="3">
        <v>84.900001525878906</v>
      </c>
      <c r="D46" s="2">
        <v>187.17246395905201</v>
      </c>
      <c r="F46" s="2">
        <v>25.409999847412099</v>
      </c>
      <c r="G46" t="b">
        <v>0</v>
      </c>
      <c r="H46" s="4">
        <v>1460530500000</v>
      </c>
    </row>
    <row r="47" spans="1:8" x14ac:dyDescent="0.35">
      <c r="A47">
        <v>8877689391</v>
      </c>
      <c r="B47" t="s">
        <v>28</v>
      </c>
      <c r="C47" s="3">
        <v>84.5</v>
      </c>
      <c r="D47" s="2">
        <v>186.29061154632501</v>
      </c>
      <c r="F47" s="2">
        <v>25.309999465942401</v>
      </c>
      <c r="G47" t="b">
        <v>0</v>
      </c>
      <c r="H47" s="4">
        <v>1460616523000</v>
      </c>
    </row>
    <row r="48" spans="1:8" x14ac:dyDescent="0.35">
      <c r="A48">
        <v>8877689391</v>
      </c>
      <c r="B48" t="s">
        <v>29</v>
      </c>
      <c r="C48" s="3">
        <v>85.5</v>
      </c>
      <c r="D48" s="2">
        <v>188.49523416817499</v>
      </c>
      <c r="F48" s="2">
        <v>25.590000152587901</v>
      </c>
      <c r="G48" t="b">
        <v>0</v>
      </c>
      <c r="H48" s="4">
        <v>1460813965000</v>
      </c>
    </row>
    <row r="49" spans="1:8" x14ac:dyDescent="0.35">
      <c r="A49">
        <v>8877689391</v>
      </c>
      <c r="B49" t="s">
        <v>30</v>
      </c>
      <c r="C49" s="3">
        <v>85.800003051757798</v>
      </c>
      <c r="D49" s="2">
        <v>189.156627682704</v>
      </c>
      <c r="F49" s="2">
        <v>25.680000305175799</v>
      </c>
      <c r="G49" t="b">
        <v>0</v>
      </c>
      <c r="H49" s="4">
        <v>1460962274000</v>
      </c>
    </row>
    <row r="50" spans="1:8" x14ac:dyDescent="0.35">
      <c r="A50">
        <v>8877689391</v>
      </c>
      <c r="B50" t="s">
        <v>31</v>
      </c>
      <c r="C50" s="3">
        <v>85.300003051757798</v>
      </c>
      <c r="D50" s="2">
        <v>188.05431637177901</v>
      </c>
      <c r="F50" s="2">
        <v>25.530000686645501</v>
      </c>
      <c r="G50" t="b">
        <v>0</v>
      </c>
      <c r="H50" s="4">
        <v>1461047971000</v>
      </c>
    </row>
    <row r="51" spans="1:8" x14ac:dyDescent="0.35">
      <c r="A51">
        <v>8877689391</v>
      </c>
      <c r="B51" t="s">
        <v>32</v>
      </c>
      <c r="C51" s="3">
        <v>84.900001525878906</v>
      </c>
      <c r="D51" s="2">
        <v>187.17246395905201</v>
      </c>
      <c r="F51" s="2">
        <v>25.409999847412099</v>
      </c>
      <c r="G51" t="b">
        <v>0</v>
      </c>
      <c r="H51" s="4">
        <v>1461134694000</v>
      </c>
    </row>
    <row r="52" spans="1:8" x14ac:dyDescent="0.35">
      <c r="A52">
        <v>8877689391</v>
      </c>
      <c r="B52" t="s">
        <v>33</v>
      </c>
      <c r="C52" s="3">
        <v>84.5</v>
      </c>
      <c r="D52" s="2">
        <v>186.29061154632501</v>
      </c>
      <c r="F52" s="2">
        <v>25.290000915527301</v>
      </c>
      <c r="G52" t="b">
        <v>0</v>
      </c>
      <c r="H52" s="4">
        <v>1461221427000</v>
      </c>
    </row>
    <row r="53" spans="1:8" x14ac:dyDescent="0.35">
      <c r="A53">
        <v>8877689391</v>
      </c>
      <c r="B53" t="s">
        <v>34</v>
      </c>
      <c r="C53" s="3">
        <v>85.5</v>
      </c>
      <c r="D53" s="2">
        <v>188.49523416817499</v>
      </c>
      <c r="F53" s="2">
        <v>25.590000152587901</v>
      </c>
      <c r="G53" t="b">
        <v>0</v>
      </c>
      <c r="H53" s="4">
        <v>1461396148000</v>
      </c>
    </row>
    <row r="54" spans="1:8" x14ac:dyDescent="0.35">
      <c r="A54">
        <v>8877689391</v>
      </c>
      <c r="B54" t="s">
        <v>35</v>
      </c>
      <c r="C54" s="3">
        <v>85.5</v>
      </c>
      <c r="D54" s="2">
        <v>188.49523416817499</v>
      </c>
      <c r="F54" s="2">
        <v>25.590000152587901</v>
      </c>
      <c r="G54" t="b">
        <v>0</v>
      </c>
      <c r="H54" s="4">
        <v>1461483485000</v>
      </c>
    </row>
    <row r="55" spans="1:8" x14ac:dyDescent="0.35">
      <c r="A55">
        <v>8877689391</v>
      </c>
      <c r="B55" t="s">
        <v>36</v>
      </c>
      <c r="C55" s="3">
        <v>85.400001525878906</v>
      </c>
      <c r="D55" s="2">
        <v>188.274775269977</v>
      </c>
      <c r="F55" s="2">
        <v>25.559999465942401</v>
      </c>
      <c r="G55" t="b">
        <v>0</v>
      </c>
      <c r="H55" s="4">
        <v>1461566416000</v>
      </c>
    </row>
    <row r="56" spans="1:8" x14ac:dyDescent="0.35">
      <c r="A56">
        <v>8877689391</v>
      </c>
      <c r="B56" t="s">
        <v>37</v>
      </c>
      <c r="C56" s="3">
        <v>85.099998474121094</v>
      </c>
      <c r="D56" s="2">
        <v>187.61338175544799</v>
      </c>
      <c r="F56" s="2">
        <v>25.4899997711182</v>
      </c>
      <c r="G56" t="b">
        <v>0</v>
      </c>
      <c r="H56" s="4">
        <v>1461653427000</v>
      </c>
    </row>
    <row r="57" spans="1:8" x14ac:dyDescent="0.35">
      <c r="A57">
        <v>8877689391</v>
      </c>
      <c r="B57" t="s">
        <v>38</v>
      </c>
      <c r="C57" s="3">
        <v>85.400001525878906</v>
      </c>
      <c r="D57" s="2">
        <v>188.274775269977</v>
      </c>
      <c r="F57" s="2">
        <v>25.559999465942401</v>
      </c>
      <c r="G57" t="b">
        <v>0</v>
      </c>
      <c r="H57" s="4">
        <v>1461739865000</v>
      </c>
    </row>
    <row r="58" spans="1:8" x14ac:dyDescent="0.35">
      <c r="A58">
        <v>8877689391</v>
      </c>
      <c r="B58" t="s">
        <v>39</v>
      </c>
      <c r="C58" s="3">
        <v>85.099998474121094</v>
      </c>
      <c r="D58" s="2">
        <v>187.61338175544799</v>
      </c>
      <c r="F58" s="2">
        <v>25.4899997711182</v>
      </c>
      <c r="G58" t="b">
        <v>0</v>
      </c>
      <c r="H58" s="4">
        <v>1461826203000</v>
      </c>
    </row>
    <row r="59" spans="1:8" x14ac:dyDescent="0.35">
      <c r="A59">
        <v>8877689391</v>
      </c>
      <c r="B59" t="s">
        <v>40</v>
      </c>
      <c r="C59" s="3">
        <v>84.900001525878906</v>
      </c>
      <c r="D59" s="2">
        <v>187.17246395905201</v>
      </c>
      <c r="F59" s="2">
        <v>25.409999847412099</v>
      </c>
      <c r="G59" t="b">
        <v>0</v>
      </c>
      <c r="H59" s="4">
        <v>1461912595000</v>
      </c>
    </row>
    <row r="60" spans="1:8" x14ac:dyDescent="0.35">
      <c r="A60">
        <v>8877689391</v>
      </c>
      <c r="B60" t="s">
        <v>41</v>
      </c>
      <c r="C60" s="3">
        <v>85.5</v>
      </c>
      <c r="D60" s="2">
        <v>188.49523416817499</v>
      </c>
      <c r="F60" s="2">
        <v>25.590000152587901</v>
      </c>
      <c r="G60" t="b">
        <v>0</v>
      </c>
      <c r="H60" s="4">
        <v>1462002543000</v>
      </c>
    </row>
    <row r="61" spans="1:8" x14ac:dyDescent="0.35">
      <c r="A61">
        <v>8877689391</v>
      </c>
      <c r="B61" s="1">
        <v>42374.366539351853</v>
      </c>
      <c r="C61" s="3">
        <v>85.300003051757798</v>
      </c>
      <c r="D61" s="2">
        <v>188.05431637177901</v>
      </c>
      <c r="F61" s="2">
        <v>25.530000686645501</v>
      </c>
      <c r="G61" t="b">
        <v>0</v>
      </c>
      <c r="H61" s="4">
        <v>1462092469000</v>
      </c>
    </row>
    <row r="62" spans="1:8" x14ac:dyDescent="0.35">
      <c r="A62">
        <v>8877689391</v>
      </c>
      <c r="B62" s="1">
        <v>42434.284502314818</v>
      </c>
      <c r="C62" s="3">
        <v>84.900001525878906</v>
      </c>
      <c r="D62" s="2">
        <v>187.17246395905201</v>
      </c>
      <c r="F62" s="2">
        <v>25.409999847412099</v>
      </c>
      <c r="G62" t="b">
        <v>0</v>
      </c>
      <c r="H62" s="4">
        <v>1462258181000</v>
      </c>
    </row>
    <row r="63" spans="1:8" x14ac:dyDescent="0.35">
      <c r="A63">
        <v>8877689391</v>
      </c>
      <c r="B63" s="1">
        <v>42465.283587962964</v>
      </c>
      <c r="C63" s="3">
        <v>84.400001525878906</v>
      </c>
      <c r="D63" s="2">
        <v>186.07015264812699</v>
      </c>
      <c r="F63" s="2">
        <v>25.2600002288818</v>
      </c>
      <c r="G63" t="b">
        <v>0</v>
      </c>
      <c r="H63" s="4">
        <v>1462344502000</v>
      </c>
    </row>
    <row r="64" spans="1:8" x14ac:dyDescent="0.35">
      <c r="A64">
        <v>8877689391</v>
      </c>
      <c r="B64" s="1">
        <v>42526.280266203707</v>
      </c>
      <c r="C64" s="3">
        <v>85</v>
      </c>
      <c r="D64" s="2">
        <v>187.39292285725</v>
      </c>
      <c r="F64" s="2">
        <v>25.440000534057599</v>
      </c>
      <c r="G64" t="b">
        <v>0</v>
      </c>
      <c r="H64" s="4">
        <v>1462517015000</v>
      </c>
    </row>
    <row r="65" spans="1:8" x14ac:dyDescent="0.35">
      <c r="A65">
        <v>8877689391</v>
      </c>
      <c r="B65" s="1">
        <v>42587.31658564815</v>
      </c>
      <c r="C65" s="3">
        <v>85.400001525878906</v>
      </c>
      <c r="D65" s="2">
        <v>188.274775269977</v>
      </c>
      <c r="F65" s="2">
        <v>25.559999465942401</v>
      </c>
      <c r="G65" t="b">
        <v>0</v>
      </c>
      <c r="H65" s="4">
        <v>1462692953000</v>
      </c>
    </row>
    <row r="66" spans="1:8" x14ac:dyDescent="0.35">
      <c r="A66">
        <v>8877689391</v>
      </c>
      <c r="B66" s="1">
        <v>42618.277592592596</v>
      </c>
      <c r="C66" s="3">
        <v>85.5</v>
      </c>
      <c r="D66" s="2">
        <v>188.49523416817499</v>
      </c>
      <c r="F66" s="2">
        <v>25.610000610351602</v>
      </c>
      <c r="G66" t="b">
        <v>0</v>
      </c>
      <c r="H66" s="4">
        <v>1462775984000</v>
      </c>
    </row>
    <row r="67" spans="1:8" x14ac:dyDescent="0.35">
      <c r="A67">
        <v>8877689391</v>
      </c>
      <c r="B67" s="1">
        <v>42679.285960648151</v>
      </c>
      <c r="C67" s="3">
        <v>85.400001525878906</v>
      </c>
      <c r="D67" s="2">
        <v>188.274775269977</v>
      </c>
      <c r="F67" s="2">
        <v>25.559999465942401</v>
      </c>
      <c r="G67" t="b">
        <v>0</v>
      </c>
      <c r="H67" s="4">
        <v>1462949507000</v>
      </c>
    </row>
    <row r="68" spans="1:8" x14ac:dyDescent="0.35">
      <c r="A68">
        <v>8877689391</v>
      </c>
      <c r="B68" s="1">
        <v>42709.279780092591</v>
      </c>
      <c r="C68" s="3">
        <v>84</v>
      </c>
      <c r="D68" s="2">
        <v>185.18830023539999</v>
      </c>
      <c r="F68" s="2">
        <v>25.139999389648398</v>
      </c>
      <c r="G68" t="b">
        <v>0</v>
      </c>
      <c r="H68" s="4">
        <v>1463035373000</v>
      </c>
    </row>
  </sheetData>
  <autoFilter ref="A1:H1" xr:uid="{56ECD508-99CB-49AC-90FD-7C4763A2E7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A4B-67CA-4736-A556-9CF33F6A1650}">
  <dimension ref="B3:I13"/>
  <sheetViews>
    <sheetView topLeftCell="A2" workbookViewId="0">
      <selection activeCell="K16" sqref="K16"/>
    </sheetView>
  </sheetViews>
  <sheetFormatPr defaultRowHeight="14.5" x14ac:dyDescent="0.35"/>
  <cols>
    <col min="2" max="2" width="11.7265625" bestFit="1" customWidth="1"/>
    <col min="3" max="3" width="12.54296875" bestFit="1" customWidth="1"/>
    <col min="4" max="4" width="13.453125" bestFit="1" customWidth="1"/>
    <col min="5" max="5" width="18.1796875" bestFit="1" customWidth="1"/>
    <col min="6" max="6" width="5.7265625" bestFit="1" customWidth="1"/>
    <col min="7" max="7" width="14.81640625" bestFit="1" customWidth="1"/>
    <col min="8" max="8" width="16.453125" bestFit="1" customWidth="1"/>
    <col min="9" max="9" width="20.54296875" bestFit="1" customWidth="1"/>
  </cols>
  <sheetData>
    <row r="3" spans="2:9" ht="15" thickBot="1" x14ac:dyDescent="0.4"/>
    <row r="4" spans="2:9" ht="15" thickTop="1" x14ac:dyDescent="0.35">
      <c r="B4" s="5" t="s">
        <v>42</v>
      </c>
      <c r="C4" s="6" t="s">
        <v>46</v>
      </c>
      <c r="D4" s="6" t="s">
        <v>43</v>
      </c>
      <c r="E4" s="6" t="s">
        <v>44</v>
      </c>
      <c r="F4" s="6" t="s">
        <v>5</v>
      </c>
      <c r="G4" s="6" t="s">
        <v>45</v>
      </c>
      <c r="H4" s="6" t="s">
        <v>6</v>
      </c>
      <c r="I4" s="7" t="s">
        <v>47</v>
      </c>
    </row>
    <row r="5" spans="2:9" x14ac:dyDescent="0.35">
      <c r="B5" s="8" cm="1">
        <f t="array" ref="B5:B12">_xlfn.UNIQUE('Raw Data'!A2:A68)</f>
        <v>1503960366</v>
      </c>
      <c r="C5" s="9">
        <f>COUNTIF('Raw Data'!$A$2:$A$68,Sheet2!B5)</f>
        <v>2</v>
      </c>
      <c r="D5" s="10">
        <f>MAX(_xlfn.XLOOKUP(B5,'Raw Data'!$A$2:$A$68,'Raw Data'!$C$2:$C$68))</f>
        <v>52.599998474121101</v>
      </c>
      <c r="E5" s="11">
        <f>MAX(_xlfn.XLOOKUP(B5,'Raw Data'!$A$2:$A$68,'Raw Data'!$D$2:$D$68))</f>
        <v>115.963146545323</v>
      </c>
      <c r="F5" s="11">
        <f>MAX(_xlfn.XLOOKUP(B5,'Raw Data'!$A$2:$A$68,'Raw Data'!$F$2:$F$68))</f>
        <v>22.649999618530298</v>
      </c>
      <c r="G5" s="9" t="str">
        <f>IF(F5&lt;25,"Healthy",IF(F5&gt;30,"Obesity","Overweight"))</f>
        <v>Healthy</v>
      </c>
      <c r="H5" s="9" t="b">
        <f>_xlfn.XLOOKUP(B5,'Raw Data'!$A$2:$A$68,'Raw Data'!$G$2:$G$68)</f>
        <v>1</v>
      </c>
      <c r="I5" s="12"/>
    </row>
    <row r="6" spans="2:9" x14ac:dyDescent="0.35">
      <c r="B6" s="8">
        <v>1927972279</v>
      </c>
      <c r="C6" s="9">
        <f>COUNTIF('Raw Data'!$A$2:$A$68,Sheet2!B6)</f>
        <v>1</v>
      </c>
      <c r="D6" s="10">
        <f>MAX(_xlfn.XLOOKUP(B6,'Raw Data'!$A$2:$A$68,'Raw Data'!$C$2:$C$68))</f>
        <v>133.5</v>
      </c>
      <c r="E6" s="11">
        <f>MAX(_xlfn.XLOOKUP(B6,'Raw Data'!$A$2:$A$68,'Raw Data'!$D$2:$D$68))</f>
        <v>294.31712001697503</v>
      </c>
      <c r="F6" s="11">
        <f>MAX(_xlfn.XLOOKUP(B6,'Raw Data'!$A$2:$A$68,'Raw Data'!$F$2:$F$68))</f>
        <v>47.540000915527301</v>
      </c>
      <c r="G6" s="9" t="str">
        <f t="shared" ref="G6:G12" si="0">IF(F6&lt;25,"Healthy",IF(F6&gt;30,"Obesity","Overweight"))</f>
        <v>Obesity</v>
      </c>
      <c r="H6" s="9" t="b">
        <f>_xlfn.XLOOKUP(B6,'Raw Data'!$A$2:$A$68,'Raw Data'!$G$2:$G$68)</f>
        <v>0</v>
      </c>
      <c r="I6" s="12"/>
    </row>
    <row r="7" spans="2:9" x14ac:dyDescent="0.35">
      <c r="B7" s="8">
        <v>2873212765</v>
      </c>
      <c r="C7" s="9">
        <f>COUNTIF('Raw Data'!$A$2:$A$68,Sheet2!B7)</f>
        <v>2</v>
      </c>
      <c r="D7" s="10">
        <f>MAX(_xlfn.XLOOKUP(B7,'Raw Data'!$A$2:$A$68,'Raw Data'!$C$2:$C$68))</f>
        <v>56.700000762939503</v>
      </c>
      <c r="E7" s="11">
        <f>MAX(_xlfn.XLOOKUP(B7,'Raw Data'!$A$2:$A$68,'Raw Data'!$D$2:$D$68))</f>
        <v>125.00210434088901</v>
      </c>
      <c r="F7" s="11">
        <f>MAX(_xlfn.XLOOKUP(B7,'Raw Data'!$A$2:$A$68,'Raw Data'!$F$2:$F$68))</f>
        <v>21.450000762939499</v>
      </c>
      <c r="G7" s="9" t="str">
        <f t="shared" si="0"/>
        <v>Healthy</v>
      </c>
      <c r="H7" s="9" t="b">
        <f>_xlfn.XLOOKUP(B7,'Raw Data'!$A$2:$A$68,'Raw Data'!$G$2:$G$68)</f>
        <v>1</v>
      </c>
      <c r="I7" s="12"/>
    </row>
    <row r="8" spans="2:9" x14ac:dyDescent="0.35">
      <c r="B8" s="8">
        <v>4319703577</v>
      </c>
      <c r="C8" s="9">
        <f>COUNTIF('Raw Data'!$A$2:$A$68,Sheet2!B8)</f>
        <v>2</v>
      </c>
      <c r="D8" s="10">
        <f>MAX(_xlfn.XLOOKUP(B8,'Raw Data'!$A$2:$A$68,'Raw Data'!$C$2:$C$68))</f>
        <v>72.400001525878906</v>
      </c>
      <c r="E8" s="11">
        <f>MAX(_xlfn.XLOOKUP(B8,'Raw Data'!$A$2:$A$68,'Raw Data'!$D$2:$D$68))</f>
        <v>159.614681185927</v>
      </c>
      <c r="F8" s="11">
        <f>MAX(_xlfn.XLOOKUP(B8,'Raw Data'!$A$2:$A$68,'Raw Data'!$F$2:$F$68))</f>
        <v>27.450000762939499</v>
      </c>
      <c r="G8" s="13" t="str">
        <f t="shared" si="0"/>
        <v>Overweight</v>
      </c>
      <c r="H8" s="13" t="b">
        <f>_xlfn.XLOOKUP(B8,'Raw Data'!$A$2:$A$68,'Raw Data'!$G$2:$G$68)</f>
        <v>1</v>
      </c>
      <c r="I8" s="14" t="s">
        <v>48</v>
      </c>
    </row>
    <row r="9" spans="2:9" x14ac:dyDescent="0.35">
      <c r="B9" s="8">
        <v>4558609924</v>
      </c>
      <c r="C9" s="9">
        <f>COUNTIF('Raw Data'!$A$2:$A$68,Sheet2!B9)</f>
        <v>5</v>
      </c>
      <c r="D9" s="10">
        <f>MAX(_xlfn.XLOOKUP(B9,'Raw Data'!$A$2:$A$68,'Raw Data'!$C$2:$C$68))</f>
        <v>69.699996948242202</v>
      </c>
      <c r="E9" s="11">
        <f>MAX(_xlfn.XLOOKUP(B9,'Raw Data'!$A$2:$A$68,'Raw Data'!$D$2:$D$68))</f>
        <v>153.662190014971</v>
      </c>
      <c r="F9" s="11">
        <f>MAX(_xlfn.XLOOKUP(B9,'Raw Data'!$A$2:$A$68,'Raw Data'!$F$2:$F$68))</f>
        <v>27.25</v>
      </c>
      <c r="G9" s="13" t="str">
        <f t="shared" si="0"/>
        <v>Overweight</v>
      </c>
      <c r="H9" s="13" t="b">
        <f>_xlfn.XLOOKUP(B9,'Raw Data'!$A$2:$A$68,'Raw Data'!$G$2:$G$68)</f>
        <v>1</v>
      </c>
      <c r="I9" s="14" t="s">
        <v>48</v>
      </c>
    </row>
    <row r="10" spans="2:9" x14ac:dyDescent="0.35">
      <c r="B10" s="8">
        <v>5577150313</v>
      </c>
      <c r="C10" s="9">
        <f>COUNTIF('Raw Data'!$A$2:$A$68,Sheet2!B10)</f>
        <v>1</v>
      </c>
      <c r="D10" s="10">
        <f>MAX(_xlfn.XLOOKUP(B10,'Raw Data'!$A$2:$A$68,'Raw Data'!$C$2:$C$68))</f>
        <v>90.699996948242202</v>
      </c>
      <c r="E10" s="11">
        <f>MAX(_xlfn.XLOOKUP(B10,'Raw Data'!$A$2:$A$68,'Raw Data'!$D$2:$D$68))</f>
        <v>199.959265073821</v>
      </c>
      <c r="F10" s="11">
        <f>MAX(_xlfn.XLOOKUP(B10,'Raw Data'!$A$2:$A$68,'Raw Data'!$F$2:$F$68))</f>
        <v>28</v>
      </c>
      <c r="G10" s="9" t="str">
        <f t="shared" si="0"/>
        <v>Overweight</v>
      </c>
      <c r="H10" s="9" t="b">
        <f>_xlfn.XLOOKUP(B10,'Raw Data'!$A$2:$A$68,'Raw Data'!$G$2:$G$68)</f>
        <v>0</v>
      </c>
      <c r="I10" s="12"/>
    </row>
    <row r="11" spans="2:9" x14ac:dyDescent="0.35">
      <c r="B11" s="8">
        <v>6962181067</v>
      </c>
      <c r="C11" s="9">
        <f>COUNTIF('Raw Data'!$A$2:$A$68,Sheet2!B11)</f>
        <v>30</v>
      </c>
      <c r="D11" s="10">
        <f>MAX(_xlfn.XLOOKUP(B11,'Raw Data'!$A$2:$A$68,'Raw Data'!$C$2:$C$68))</f>
        <v>62.5</v>
      </c>
      <c r="E11" s="11">
        <f>MAX(_xlfn.XLOOKUP(B11,'Raw Data'!$A$2:$A$68,'Raw Data'!$D$2:$D$68))</f>
        <v>137.78891386562501</v>
      </c>
      <c r="F11" s="11">
        <f>MAX(_xlfn.XLOOKUP(B11,'Raw Data'!$A$2:$A$68,'Raw Data'!$F$2:$F$68))</f>
        <v>24.389999389648398</v>
      </c>
      <c r="G11" s="9" t="str">
        <f t="shared" si="0"/>
        <v>Healthy</v>
      </c>
      <c r="H11" s="9" t="b">
        <f>_xlfn.XLOOKUP(B11,'Raw Data'!$A$2:$A$68,'Raw Data'!$G$2:$G$68)</f>
        <v>1</v>
      </c>
      <c r="I11" s="12"/>
    </row>
    <row r="12" spans="2:9" ht="15" thickBot="1" x14ac:dyDescent="0.4">
      <c r="B12" s="15">
        <v>8877689391</v>
      </c>
      <c r="C12" s="16">
        <f>COUNTIF('Raw Data'!$A$2:$A$68,Sheet2!B12)</f>
        <v>24</v>
      </c>
      <c r="D12" s="17">
        <f>MAX(_xlfn.XLOOKUP(B12,'Raw Data'!$A$2:$A$68,'Raw Data'!$C$2:$C$68))</f>
        <v>85.800003051757798</v>
      </c>
      <c r="E12" s="18">
        <f>MAX(_xlfn.XLOOKUP(B12,'Raw Data'!$A$2:$A$68,'Raw Data'!$D$2:$D$68))</f>
        <v>189.156627682704</v>
      </c>
      <c r="F12" s="18">
        <f>MAX(_xlfn.XLOOKUP(B12,'Raw Data'!$A$2:$A$68,'Raw Data'!$F$2:$F$68))</f>
        <v>25.680000305175799</v>
      </c>
      <c r="G12" s="16" t="str">
        <f t="shared" si="0"/>
        <v>Overweight</v>
      </c>
      <c r="H12" s="16" t="b">
        <f>_xlfn.XLOOKUP(B12,'Raw Data'!$A$2:$A$68,'Raw Data'!$G$2:$G$68)</f>
        <v>0</v>
      </c>
      <c r="I12" s="19"/>
    </row>
    <row r="13" spans="2:9" ht="15" thickTop="1" x14ac:dyDescent="0.35"/>
  </sheetData>
  <conditionalFormatting sqref="F5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PANI</dc:creator>
  <cp:lastModifiedBy>ADITYA PANI</cp:lastModifiedBy>
  <dcterms:created xsi:type="dcterms:W3CDTF">2024-04-30T03:57:15Z</dcterms:created>
  <dcterms:modified xsi:type="dcterms:W3CDTF">2024-04-30T08:42:27Z</dcterms:modified>
</cp:coreProperties>
</file>