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gapparelretail-my.sharepoint.com/personal/vijay_r_abfrl_adityabirla_com/Documents/Desktop/"/>
    </mc:Choice>
  </mc:AlternateContent>
  <xr:revisionPtr revIDLastSave="2" documentId="8_{2E4714B4-5F7B-4C41-9979-6330D795441A}" xr6:coauthVersionLast="36" xr6:coauthVersionMax="36" xr10:uidLastSave="{553927ED-3533-44C6-A896-2B5318D3CEF2}"/>
  <bookViews>
    <workbookView xWindow="0" yWindow="0" windowWidth="20490" windowHeight="7005" activeTab="1" xr2:uid="{ECF03716-7EB6-4B20-B817-5548A6E3576C}"/>
  </bookViews>
  <sheets>
    <sheet name="Competency Matrix" sheetId="2" r:id="rId1"/>
    <sheet name="Quadrant details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\c">#N/A</definedName>
    <definedName name="\f">#N/A</definedName>
    <definedName name="\h">#N/A</definedName>
    <definedName name="\x">#N/A</definedName>
    <definedName name="\z">#N/A</definedName>
    <definedName name="_1Excel_BuiltIn__FilterDatabase_11">#REF!</definedName>
    <definedName name="_2Excel_BuiltIn__FilterDatabase_5">#REF!</definedName>
    <definedName name="_3Excel_BuiltIn__FilterDatabase_18_1">#REF!</definedName>
    <definedName name="_4Excel_BuiltIn__FilterDatabase_21_1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ill" hidden="1">#REF!</definedName>
    <definedName name="_xlnm._FilterDatabase" localSheetId="0" hidden="1">'Competency Matrix'!$A$2:$I$111</definedName>
    <definedName name="_xlnm._FilterDatabase" localSheetId="1" hidden="1">'Quadrant details'!$A$9:$Q$33</definedName>
    <definedName name="_JJ26">'[2]#REF'!$Y$92</definedName>
    <definedName name="_Key1" hidden="1">[3]COMPOUND!#REF!</definedName>
    <definedName name="_Order1" hidden="1">255</definedName>
    <definedName name="_Order2" hidden="1">255</definedName>
    <definedName name="_Sort" hidden="1">#REF!</definedName>
    <definedName name="_TRI1">#REF!</definedName>
    <definedName name="_TRI2">#REF!</definedName>
    <definedName name="_TRI3">#REF!</definedName>
    <definedName name="_TRI5">#REF!</definedName>
    <definedName name="a">'[4]Competency Matrix'!$B:$B</definedName>
    <definedName name="aaaaaaaaa">#REF!</definedName>
    <definedName name="abc">[5]Sheet1!$A$2:$B$185</definedName>
    <definedName name="afafa">#REF!</definedName>
    <definedName name="AMIT">#REF!</definedName>
    <definedName name="AMIT2">#REF!</definedName>
    <definedName name="as">#REF!</definedName>
    <definedName name="aSDF">#REF!</definedName>
    <definedName name="ass">[0]!ass</definedName>
    <definedName name="b" hidden="1">{#N/A,#N/A,FALSE,"AP&amp;A0497";#N/A,#N/A,FALSE,"AWGT"}</definedName>
    <definedName name="BA.BankCode">#REF!</definedName>
    <definedName name="BA.Button1">#REF!</definedName>
    <definedName name="badfbdfdrfb">IF([6]!Values_Entered,[0]!dkdgvmgbfmvjjjjjj+[6]!Number_of_Payments,[0]!dkdgvmgbfmvjjjjjj)</definedName>
    <definedName name="BankNameList">[7]BankCode!#REF!</definedName>
    <definedName name="BankNameWithCode">#REF!</definedName>
    <definedName name="bdafbdrsfbadf">#REF!</definedName>
    <definedName name="bsdfbas">#REF!</definedName>
    <definedName name="C_">#N/A</definedName>
    <definedName name="C_Eligible">'[7]80G'!$Y$1</definedName>
    <definedName name="CD_EligibleAmount">'[7]80G'!$AB$1</definedName>
    <definedName name="CDE_EligibleAmount">'[7]80G'!$AC$1</definedName>
    <definedName name="COPY">#N/A</definedName>
    <definedName name="CountList">[7]DataBase!$B$87:$B$281</definedName>
    <definedName name="CountryList">[8]DropDownValues!$C$86:$C$280</definedName>
    <definedName name="CUMCOMP">[9]Database!#REF!</definedName>
    <definedName name="CUMCOPM">[9]Database!#REF!</definedName>
    <definedName name="d" hidden="1">{#N/A,#N/A,FALSE,"AP&amp;A0497";#N/A,#N/A,FALSE,"AWGT"}</definedName>
    <definedName name="DATA15">[10]FY1819!$O$2:$O$1034</definedName>
    <definedName name="DATA3">[11]Sheet1!#REF!</definedName>
    <definedName name="DATA5">[11]Sheet1!#REF!</definedName>
    <definedName name="DATA6">[11]Sheet1!#REF!</definedName>
    <definedName name="DATA7">[11]Sheet1!#REF!</definedName>
    <definedName name="DATA8">[11]Sheet1!#REF!</definedName>
    <definedName name="DATA9">[11]Sheet1!#REF!</definedName>
    <definedName name="_xlnm.Database">#REF!</definedName>
    <definedName name="Datensatz_einfügen">[0]!Datensatz_einfügen</definedName>
    <definedName name="DG">[2]Sheet1!$A$34:$G$50</definedName>
    <definedName name="DG_1">[2]Sheet1!$B$35:$F$50</definedName>
    <definedName name="DG_2">[2]Sheet1!$B$36:$F$36</definedName>
    <definedName name="DG_3">[2]Sheet1!$B$38:$F$38</definedName>
    <definedName name="DG_4">[2]Sheet1!$B$40:$F$40</definedName>
    <definedName name="DG_5">[2]Sheet1!$B$49:$F$49</definedName>
    <definedName name="dkdgvmgbfmvjjjjjj">ROW(#REF!)</definedName>
    <definedName name="DP_MAIN">#REF!</definedName>
    <definedName name="e" hidden="1">{#N/A,#N/A,FALSE,"AP&amp;A0497";#N/A,#N/A,FALSE,"AWGT"}</definedName>
    <definedName name="EmpCat">[8]DropDownValues!$C$55:$C$59</definedName>
    <definedName name="EmpCatList">[7]DataBase!$B$56:$B$60</definedName>
    <definedName name="End_Bal">#REF!</definedName>
    <definedName name="er">[0]!er</definedName>
    <definedName name="ere">[0]!ere</definedName>
    <definedName name="Excel_BuiltIn__FilterDatabase_10">#REF!</definedName>
    <definedName name="Excel_BuiltIn__FilterDatabase_12">#REF!</definedName>
    <definedName name="Excel_BuiltIn__FilterDatabase_14">#REF!</definedName>
    <definedName name="Excel_BuiltIn__FilterDatabase_16">#REF!</definedName>
    <definedName name="Excel_BuiltIn__FilterDatabase_18">#REF!</definedName>
    <definedName name="Excel_BuiltIn__FilterDatabase_18_1">#REF!</definedName>
    <definedName name="Excel_BuiltIn__FilterDatabase_19">#REF!</definedName>
    <definedName name="Excel_BuiltIn__FilterDatabase_20">#REF!</definedName>
    <definedName name="Excel_BuiltIn__FilterDatabase_21">#REF!</definedName>
    <definedName name="Excel_BuiltIn__FilterDatabase_21_1">#REF!</definedName>
    <definedName name="Excel_BuiltIn__FilterDatabase_22">#REF!</definedName>
    <definedName name="Excel_BuiltIn__FilterDatabase_23">#REF!</definedName>
    <definedName name="Excel_BuiltIn__FilterDatabase_24">#REF!</definedName>
    <definedName name="Excel_BuiltIn__FilterDatabase_25">#REF!</definedName>
    <definedName name="Excel_BuiltIn__FilterDatabase_35_1">#REF!</definedName>
    <definedName name="Excel_BuiltIn__FilterDatabase_4_1">#REF!</definedName>
    <definedName name="Excel_BuiltIn__FilterDatabase_6">#REF!</definedName>
    <definedName name="Excel_BuiltIn__FilterDatabase_8">#REF!</definedName>
    <definedName name="Excel_BuiltIn_Print_Area_1">NA()</definedName>
    <definedName name="Excel_BuiltIn_Print_Area_1_1">[12]summary!#REF!</definedName>
    <definedName name="Excel_BuiltIn_Print_Area_1_1_1">#REF!</definedName>
    <definedName name="Excel_BuiltIn_Print_Area_2_1">#REF!</definedName>
    <definedName name="Excel_BuiltIn_Print_Area_28">#REF!</definedName>
    <definedName name="Excel_BuiltIn_Print_Area_28_1">#REF!</definedName>
    <definedName name="Excel_BuiltIn_Print_Area_29">#REF!</definedName>
    <definedName name="faf">#REF!</definedName>
    <definedName name="FOR">#N/A</definedName>
    <definedName name="Full_Print">#REF!</definedName>
    <definedName name="g">#REF!</definedName>
    <definedName name="gg">[7]BankCode!#REF!</definedName>
    <definedName name="gnr">#REF!</definedName>
    <definedName name="GovByPortu">[8]DropDownValues!$C$62:$C$64</definedName>
    <definedName name="h" hidden="1">{#N/A,#N/A,FALSE,"AP&amp;A0497";#N/A,#N/A,FALSE,"AWGT"}</definedName>
    <definedName name="Header_Row">ROW(#REF!)</definedName>
    <definedName name="hgjgkkl">#REF!</definedName>
    <definedName name="IFSCBank">[7]BankCode!$A$1:$B$169</definedName>
    <definedName name="IncD.EducationCess">'[7]Income Details'!$AM$70</definedName>
    <definedName name="IncD.GrossTaxLiability">'[7]Income Details'!$AM$71</definedName>
    <definedName name="IncD.GrossTotIncome">'[7]Income Details'!$AM$44</definedName>
    <definedName name="IncD.IncomeFromHP">'[7]Income Details'!$AM$42</definedName>
    <definedName name="IncD.IncomeFromOS">'[7]Income Details'!$AM$43</definedName>
    <definedName name="IncD.IncomeFromSal">'[7]Income Details'!$AM$41</definedName>
    <definedName name="IncD.IntrstPayUs234A">'[7]Income Details'!$AM$74</definedName>
    <definedName name="IncD.IntrstPayUs234B">'[7]Income Details'!$AM$75</definedName>
    <definedName name="IncD.IntrstPayUs234C">'[7]Income Details'!$AM$76</definedName>
    <definedName name="IncD.NetTaxLiability">'[7]Income Details'!$AM$73</definedName>
    <definedName name="IncD.Rebate87A">'[7]Income Details'!$AM$67</definedName>
    <definedName name="IncD.Section80C">'[7]Income Details'!$Z$46</definedName>
    <definedName name="IncD.Section80C_Calc">'[7]Income Details'!$AL$46</definedName>
    <definedName name="IncD.Section80CCC">'[7]Income Details'!$Z$47</definedName>
    <definedName name="IncD.Section80CCC_Calc">'[7]Income Details'!$AL$47</definedName>
    <definedName name="IncD.Section80CCD">'[7]Income Details'!$Z$49</definedName>
    <definedName name="IncD.Section80CCD_SE">'[7]Income Details'!$Z$48</definedName>
    <definedName name="IncD.Section80CCG">'[7]Income Details'!$Z$50</definedName>
    <definedName name="IncD.Section80D">'[7]Income Details'!$Z$51</definedName>
    <definedName name="IncD.Section80DD">'[7]Income Details'!$Z$52</definedName>
    <definedName name="IncD.Section80DDB">'[7]Income Details'!$Z$53</definedName>
    <definedName name="IncD.Section80E">'[7]Income Details'!$Z$54</definedName>
    <definedName name="IncD.Section80EE">'[7]Income Details'!$Z$55</definedName>
    <definedName name="IncD.Section80G">'[7]Income Details'!$Z$56</definedName>
    <definedName name="IncD.Section80GG">'[7]Income Details'!$Z$57</definedName>
    <definedName name="IncD.Section80GGA">'[7]Income Details'!$Z$58</definedName>
    <definedName name="IncD.Section80GGC">'[7]Income Details'!$Z$59</definedName>
    <definedName name="IncD.Section80QQB">'[7]Income Details'!$Z$60</definedName>
    <definedName name="IncD.Section80RRB">'[7]Income Details'!$Z$61</definedName>
    <definedName name="IncD.Section80TTA">'[7]Income Details'!$Z$62</definedName>
    <definedName name="IncD.Section80U">'[7]Income Details'!$Z$63</definedName>
    <definedName name="IncD.Section89">'[7]Income Details'!$Z$72</definedName>
    <definedName name="IncD.SurchargeOnTaxPayable">'[7]Income Details'!$AM$69</definedName>
    <definedName name="IncD.TaxPayableOnRebate">'[7]Income Details'!$AM$68</definedName>
    <definedName name="IncD.TotalChapVIADeductions">'[7]Income Details'!$AM$64</definedName>
    <definedName name="IncD.TotalChapVIADeductions_Input">'[7]Income Details'!$Z$64</definedName>
    <definedName name="IncD.TotalIncome">'[7]Income Details'!$AM$65</definedName>
    <definedName name="IncD.TotalIntrstPay">'[7]Income Details'!$AM$77</definedName>
    <definedName name="IncD.TotalTaxesPaid">'[7]Taxes Paid and Verification'!$G$5</definedName>
    <definedName name="IncD.TotalTaxPayable">'[7]Income Details'!$AM$66</definedName>
    <definedName name="IncD.TotTaxPlusIntrstPay">'[7]Income Details'!$AM$78</definedName>
    <definedName name="IncdSection80D">'[7]Income Details'!$BG$9</definedName>
    <definedName name="Interest_Rate">#REF!</definedName>
    <definedName name="JULL">#N/A</definedName>
    <definedName name="JULT">#N/A</definedName>
    <definedName name="L">#N/A</definedName>
    <definedName name="LA">#N/A</definedName>
    <definedName name="Last_Row">IF([6]!Values_Entered,Header_Row+[6]!Number_of_Payments,Header_Row)</definedName>
    <definedName name="LM">#N/A</definedName>
    <definedName name="Loan_Amount">#REF!</definedName>
    <definedName name="Loan_Start">#REF!</definedName>
    <definedName name="Loan_Years">#REF!</definedName>
    <definedName name="LS">#N/A</definedName>
    <definedName name="Makrodreieck">[0]!Makrodreieck</definedName>
    <definedName name="Makrokreis">[0]!Makrokreis</definedName>
    <definedName name="Makrokreuz">[0]!Makrokreuz</definedName>
    <definedName name="MEHUL">#REF!</definedName>
    <definedName name="MM">[0]!MM</definedName>
    <definedName name="MTHCOMP">[9]Database!#REF!</definedName>
    <definedName name="MW">[9]Database!$F$1:$AB$54</definedName>
    <definedName name="new">[7]BankCode!#REF!</definedName>
    <definedName name="OriginalOrRevised">[8]DropDownValues!$C$7:$C$9</definedName>
    <definedName name="OriRevLis">[7]DataBase!$B$11:$B$13</definedName>
    <definedName name="Per10080G.DonationAmt">'[7]80G'!$I$4:$I$7</definedName>
    <definedName name="Per10080G.EligibleAmt">'[7]80G'!$J$4:$J$7</definedName>
    <definedName name="Per10080G.TotDon100Percent">'[7]80G'!$I$9</definedName>
    <definedName name="Per10080G.TotElig100Percent">'[7]80G'!$J$9</definedName>
    <definedName name="Per5080G.DonationAmt">'[7]80G'!$I$39:$I$42</definedName>
    <definedName name="Per5080G.EligibleAmt">'[7]80G'!$J$39:$J$42</definedName>
    <definedName name="Per5080G.TotalEligibleDonationsUs80G">'[7]80G'!$J$48</definedName>
    <definedName name="Per5080G.TotDon100Percent">'[7]80G'!$I$44</definedName>
    <definedName name="Per5080G.TotElig100Percent">'[7]80G'!$J$44</definedName>
    <definedName name="PerNO5080G.DonationAmt">'[7]80G'!$I$16:$I$19</definedName>
    <definedName name="PerNO5080G.EligibleAmt">'[7]80G'!$J$16:$J$19</definedName>
    <definedName name="PerNO5080G.TotDon100Percent">'[7]80G'!$I$21</definedName>
    <definedName name="PerNO5080G.TotElig100Percent">'[7]80G'!$J$21</definedName>
    <definedName name="PerYES10080G.DonationAmt">'[7]80G'!$I$28:$I$31</definedName>
    <definedName name="PerYES10080G.EligibleAmt">'[7]80G'!$J$28:$J$31</definedName>
    <definedName name="PerYES10080G.TotDon100Percent">'[7]80G'!$I$33</definedName>
    <definedName name="PerYES10080G.TotElig100Percent">'[7]80G'!$J$33</definedName>
    <definedName name="PorcList">[7]DataBase!$B$63:$B$65</definedName>
    <definedName name="pr">[7]BankCode!#REF!</definedName>
    <definedName name="_xlnm.Print_Area" localSheetId="1">'Quadrant details'!#REF!</definedName>
    <definedName name="_xlnm.Print_Area">#REF!</definedName>
    <definedName name="PRINT_AREA_MI">#REF!</definedName>
    <definedName name="Print_Titles_MI">#REF!</definedName>
    <definedName name="qaz">#REF!</definedName>
    <definedName name="qty">[13]Sheet1!$A$2:$B$185</definedName>
    <definedName name="QualifyingAmount80G">'[7]80G'!$AA$1</definedName>
    <definedName name="qw">[0]!qw</definedName>
    <definedName name="qwq">[0]!qwq</definedName>
    <definedName name="re">[0]!re</definedName>
    <definedName name="_xlnm.Recorder">#REF!</definedName>
    <definedName name="Resident">[8]DropDownValues!$C$2:$C$5</definedName>
    <definedName name="ResidentLis">[7]DataBase!$B$4:$B$7</definedName>
    <definedName name="ReturnFileUnderSection">[8]DropDownValues!$C$66:$C$75</definedName>
    <definedName name="ReturnSecList">[7]DataBase!$B$67:$B$76</definedName>
    <definedName name="rwr">#REF!</definedName>
    <definedName name="S">#N/A</definedName>
    <definedName name="sa">[0]!sa</definedName>
    <definedName name="SchBA.AccntBalance">#REF!</definedName>
    <definedName name="SchBA.AcntStatus">#REF!</definedName>
    <definedName name="SchBA.JointHoderName">#REF!</definedName>
    <definedName name="Score0207">[14]emplist!$A$1:$G$693</definedName>
    <definedName name="sdfed">#REF!</definedName>
    <definedName name="sfaf">#REF!</definedName>
    <definedName name="SHEET1">'[2]#REF'!$A$2:$I$47</definedName>
    <definedName name="sheet1.DOB">'[7]Income Details'!$AK$13</definedName>
    <definedName name="sheet1.ResidentialStatus1">'[7]Income Details'!$U$31</definedName>
    <definedName name="sheet1.Status">'[7]Income Details'!$AL$9</definedName>
    <definedName name="ss">[0]!ss</definedName>
    <definedName name="sss">[0]!sss</definedName>
    <definedName name="State">[8]DropDownValues!$C$12:$C$49</definedName>
    <definedName name="StateList">[7]DataBase!$B$16:$B$53</definedName>
    <definedName name="SUM">#REF!</definedName>
    <definedName name="T">#N/A</definedName>
    <definedName name="TA">#N/A</definedName>
    <definedName name="TaxP.Amt">[7]TDS!$F$25:$F$28</definedName>
    <definedName name="TDSal.IncChrgSalary">[7]TDS!$E$4:$E$7</definedName>
    <definedName name="TDSal.TotalTDSSalary">[7]TDS!$F$4:$F$7</definedName>
    <definedName name="TDSoth.ClaimOutOfTotTDSOnAmtPaid">[7]TDS!$H$14:$H$17</definedName>
    <definedName name="TEST0">#REF!</definedName>
    <definedName name="TEST1">#REF!</definedName>
    <definedName name="TESTHKEY">#REF!</definedName>
    <definedName name="TESTKEYS">#REF!</definedName>
    <definedName name="TESTVKEY">#REF!</definedName>
    <definedName name="TM">#N/A</definedName>
    <definedName name="TOTAL_INCOME">'[7]Income Details'!$BG$8</definedName>
    <definedName name="TS">#N/A</definedName>
    <definedName name="TTL">#N/A</definedName>
    <definedName name="U">#N/A</definedName>
    <definedName name="V">#N/A</definedName>
    <definedName name="Ver.AssesseeVerName">'[7]Taxes Paid and Verification'!$E$28</definedName>
    <definedName name="Ver.Date">'[7]Taxes Paid and Verification'!$G$31</definedName>
    <definedName name="Ver.FatherName">'[7]Taxes Paid and Verification'!$G$28</definedName>
    <definedName name="Ver.PAN">'[7]Taxes Paid and Verification'!$C$32</definedName>
    <definedName name="Ver.Place">'[7]Taxes Paid and Verification'!$C$31</definedName>
    <definedName name="vssv">[0]!vssv</definedName>
    <definedName name="vsvs">[0]!vsvs</definedName>
    <definedName name="w">[0]!w</definedName>
    <definedName name="we">[0]!we</definedName>
    <definedName name="wer">[0]!wer</definedName>
    <definedName name="werwr">[0]!werwr</definedName>
    <definedName name="wqw">[0]!wqw</definedName>
    <definedName name="wrn.ALLIED." hidden="1">{#N/A,#N/A,FALSE,"AP&amp;A0497";#N/A,#N/A,FALSE,"AWGT"}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3" i="2" l="1"/>
  <c r="F111" i="2"/>
  <c r="H111" i="2" s="1"/>
  <c r="I111" i="2" s="1"/>
  <c r="F110" i="2"/>
  <c r="H110" i="2" s="1"/>
  <c r="I110" i="2" s="1"/>
  <c r="F109" i="2"/>
  <c r="H109" i="2" s="1"/>
  <c r="I109" i="2" s="1"/>
  <c r="F108" i="2"/>
  <c r="H108" i="2" s="1"/>
  <c r="F107" i="2"/>
  <c r="H107" i="2" s="1"/>
  <c r="I107" i="2" s="1"/>
  <c r="F106" i="2"/>
  <c r="H106" i="2" s="1"/>
  <c r="I106" i="2" s="1"/>
  <c r="F105" i="2"/>
  <c r="H105" i="2" s="1"/>
  <c r="I105" i="2" s="1"/>
  <c r="F104" i="2"/>
  <c r="H104" i="2" s="1"/>
  <c r="F103" i="2"/>
  <c r="H103" i="2" s="1"/>
  <c r="I103" i="2" s="1"/>
  <c r="F102" i="2"/>
  <c r="H102" i="2" s="1"/>
  <c r="I102" i="2" s="1"/>
  <c r="F101" i="2"/>
  <c r="H101" i="2" s="1"/>
  <c r="I101" i="2" s="1"/>
  <c r="F100" i="2"/>
  <c r="H100" i="2" s="1"/>
  <c r="I100" i="2" s="1"/>
  <c r="F99" i="2"/>
  <c r="H99" i="2" s="1"/>
  <c r="I99" i="2" s="1"/>
  <c r="F98" i="2"/>
  <c r="H98" i="2" s="1"/>
  <c r="I98" i="2" s="1"/>
  <c r="F97" i="2"/>
  <c r="H97" i="2" s="1"/>
  <c r="I97" i="2" s="1"/>
  <c r="F96" i="2"/>
  <c r="H96" i="2" s="1"/>
  <c r="I96" i="2" s="1"/>
  <c r="F95" i="2"/>
  <c r="H95" i="2" s="1"/>
  <c r="I95" i="2" s="1"/>
  <c r="F94" i="2"/>
  <c r="H94" i="2" s="1"/>
  <c r="I94" i="2" s="1"/>
  <c r="F93" i="2"/>
  <c r="H93" i="2" s="1"/>
  <c r="I93" i="2" s="1"/>
  <c r="H92" i="2"/>
  <c r="I92" i="2" s="1"/>
  <c r="H91" i="2"/>
  <c r="I91" i="2" s="1"/>
  <c r="H90" i="2"/>
  <c r="I90" i="2" s="1"/>
  <c r="E89" i="2"/>
  <c r="F89" i="2" s="1"/>
  <c r="H89" i="2" s="1"/>
  <c r="I89" i="2" s="1"/>
  <c r="F88" i="2"/>
  <c r="H88" i="2" s="1"/>
  <c r="I88" i="2" s="1"/>
  <c r="F87" i="2"/>
  <c r="H87" i="2" s="1"/>
  <c r="I87" i="2" s="1"/>
  <c r="F86" i="2"/>
  <c r="H86" i="2" s="1"/>
  <c r="I86" i="2" s="1"/>
  <c r="F85" i="2"/>
  <c r="H85" i="2" s="1"/>
  <c r="I85" i="2" s="1"/>
  <c r="F84" i="2"/>
  <c r="H84" i="2" s="1"/>
  <c r="I84" i="2" s="1"/>
  <c r="E83" i="2"/>
  <c r="F83" i="2" s="1"/>
  <c r="H83" i="2" s="1"/>
  <c r="I83" i="2" s="1"/>
  <c r="F82" i="2"/>
  <c r="H82" i="2" s="1"/>
  <c r="I82" i="2" s="1"/>
  <c r="F81" i="2"/>
  <c r="H81" i="2" s="1"/>
  <c r="I81" i="2" s="1"/>
  <c r="F80" i="2"/>
  <c r="H80" i="2" s="1"/>
  <c r="I80" i="2" s="1"/>
  <c r="F79" i="2"/>
  <c r="H79" i="2" s="1"/>
  <c r="I79" i="2" s="1"/>
  <c r="F78" i="2"/>
  <c r="H78" i="2" s="1"/>
  <c r="I78" i="2" s="1"/>
  <c r="F77" i="2"/>
  <c r="H77" i="2" s="1"/>
  <c r="I77" i="2" s="1"/>
  <c r="F76" i="2"/>
  <c r="H76" i="2" s="1"/>
  <c r="I76" i="2" s="1"/>
  <c r="F75" i="2"/>
  <c r="H75" i="2" s="1"/>
  <c r="I75" i="2" s="1"/>
  <c r="F74" i="2"/>
  <c r="H74" i="2" s="1"/>
  <c r="I74" i="2" s="1"/>
  <c r="F73" i="2"/>
  <c r="H73" i="2" s="1"/>
  <c r="I73" i="2" s="1"/>
  <c r="F72" i="2"/>
  <c r="H72" i="2" s="1"/>
  <c r="I72" i="2" s="1"/>
  <c r="E71" i="2"/>
  <c r="F71" i="2" s="1"/>
  <c r="H71" i="2" s="1"/>
  <c r="I71" i="2" s="1"/>
  <c r="E70" i="2"/>
  <c r="F70" i="2" s="1"/>
  <c r="H70" i="2" s="1"/>
  <c r="I70" i="2" s="1"/>
  <c r="I69" i="2"/>
  <c r="F69" i="2"/>
  <c r="F68" i="2"/>
  <c r="H68" i="2" s="1"/>
  <c r="I68" i="2" s="1"/>
  <c r="F67" i="2"/>
  <c r="H67" i="2" s="1"/>
  <c r="I67" i="2" s="1"/>
  <c r="F66" i="2"/>
  <c r="H66" i="2" s="1"/>
  <c r="I66" i="2" s="1"/>
  <c r="F65" i="2"/>
  <c r="H65" i="2" s="1"/>
  <c r="I65" i="2" s="1"/>
  <c r="F64" i="2"/>
  <c r="H64" i="2" s="1"/>
  <c r="I64" i="2" s="1"/>
  <c r="F63" i="2"/>
  <c r="H63" i="2" s="1"/>
  <c r="I63" i="2" s="1"/>
  <c r="F62" i="2"/>
  <c r="H62" i="2" s="1"/>
  <c r="I62" i="2" s="1"/>
  <c r="F61" i="2"/>
  <c r="H61" i="2" s="1"/>
  <c r="I61" i="2" s="1"/>
  <c r="F60" i="2"/>
  <c r="H60" i="2" s="1"/>
  <c r="I60" i="2" s="1"/>
  <c r="F59" i="2"/>
  <c r="H59" i="2" s="1"/>
  <c r="I59" i="2" s="1"/>
  <c r="F58" i="2"/>
  <c r="H58" i="2" s="1"/>
  <c r="I58" i="2" s="1"/>
  <c r="F57" i="2"/>
  <c r="H57" i="2" s="1"/>
  <c r="I57" i="2" s="1"/>
  <c r="F56" i="2"/>
  <c r="H56" i="2" s="1"/>
  <c r="F55" i="2"/>
  <c r="H55" i="2" s="1"/>
  <c r="F54" i="2"/>
  <c r="H54" i="2" s="1"/>
  <c r="I54" i="2" s="1"/>
  <c r="E53" i="2"/>
  <c r="F53" i="2" s="1"/>
  <c r="H53" i="2" s="1"/>
  <c r="F52" i="2"/>
  <c r="H52" i="2" s="1"/>
  <c r="I52" i="2" s="1"/>
  <c r="F51" i="2"/>
  <c r="H51" i="2" s="1"/>
  <c r="I51" i="2" s="1"/>
  <c r="F50" i="2"/>
  <c r="H50" i="2" s="1"/>
  <c r="I50" i="2" s="1"/>
  <c r="E49" i="2"/>
  <c r="F49" i="2" s="1"/>
  <c r="H49" i="2" s="1"/>
  <c r="I49" i="2" s="1"/>
  <c r="G48" i="2"/>
  <c r="F48" i="2"/>
  <c r="F47" i="2"/>
  <c r="H47" i="2" s="1"/>
  <c r="I47" i="2" s="1"/>
  <c r="F46" i="2"/>
  <c r="H46" i="2" s="1"/>
  <c r="I46" i="2" s="1"/>
  <c r="F45" i="2"/>
  <c r="H45" i="2" s="1"/>
  <c r="I45" i="2" s="1"/>
  <c r="F44" i="2"/>
  <c r="H44" i="2" s="1"/>
  <c r="I44" i="2" s="1"/>
  <c r="F43" i="2"/>
  <c r="H43" i="2" s="1"/>
  <c r="I43" i="2" s="1"/>
  <c r="H42" i="2"/>
  <c r="I42" i="2" s="1"/>
  <c r="H41" i="2"/>
  <c r="I41" i="2" s="1"/>
  <c r="F40" i="2"/>
  <c r="H40" i="2" s="1"/>
  <c r="I40" i="2" s="1"/>
  <c r="F39" i="2"/>
  <c r="H39" i="2" s="1"/>
  <c r="I39" i="2" s="1"/>
  <c r="F38" i="2"/>
  <c r="H38" i="2" s="1"/>
  <c r="I38" i="2" s="1"/>
  <c r="F37" i="2"/>
  <c r="H37" i="2" s="1"/>
  <c r="I37" i="2" s="1"/>
  <c r="F36" i="2"/>
  <c r="H36" i="2" s="1"/>
  <c r="F35" i="2"/>
  <c r="H35" i="2" s="1"/>
  <c r="I35" i="2" s="1"/>
  <c r="F34" i="2"/>
  <c r="H34" i="2" s="1"/>
  <c r="I34" i="2" s="1"/>
  <c r="F33" i="2"/>
  <c r="H33" i="2" s="1"/>
  <c r="F32" i="2"/>
  <c r="H32" i="2" s="1"/>
  <c r="I32" i="2" s="1"/>
  <c r="F31" i="2"/>
  <c r="H31" i="2" s="1"/>
  <c r="I31" i="2" s="1"/>
  <c r="F30" i="2"/>
  <c r="H30" i="2" s="1"/>
  <c r="F29" i="2"/>
  <c r="H29" i="2" s="1"/>
  <c r="I29" i="2" s="1"/>
  <c r="F28" i="2"/>
  <c r="H28" i="2" s="1"/>
  <c r="I28" i="2" s="1"/>
  <c r="F27" i="2"/>
  <c r="H27" i="2" s="1"/>
  <c r="I27" i="2" s="1"/>
  <c r="F26" i="2"/>
  <c r="H26" i="2" s="1"/>
  <c r="I26" i="2" s="1"/>
  <c r="F25" i="2"/>
  <c r="H25" i="2" s="1"/>
  <c r="I25" i="2" s="1"/>
  <c r="F24" i="2"/>
  <c r="H24" i="2" s="1"/>
  <c r="I24" i="2" s="1"/>
  <c r="E23" i="2"/>
  <c r="F23" i="2" s="1"/>
  <c r="H23" i="2" s="1"/>
  <c r="I23" i="2" s="1"/>
  <c r="F22" i="2"/>
  <c r="F21" i="2"/>
  <c r="H21" i="2" s="1"/>
  <c r="I21" i="2" s="1"/>
  <c r="F20" i="2"/>
  <c r="H20" i="2" s="1"/>
  <c r="I20" i="2" s="1"/>
  <c r="E19" i="2"/>
  <c r="F19" i="2" s="1"/>
  <c r="H19" i="2" s="1"/>
  <c r="I19" i="2" s="1"/>
  <c r="F18" i="2"/>
  <c r="H18" i="2" s="1"/>
  <c r="I18" i="2" s="1"/>
  <c r="E17" i="2"/>
  <c r="F17" i="2" s="1"/>
  <c r="H17" i="2" s="1"/>
  <c r="I17" i="2" s="1"/>
  <c r="F16" i="2"/>
  <c r="H16" i="2" s="1"/>
  <c r="I16" i="2" s="1"/>
  <c r="F15" i="2"/>
  <c r="H15" i="2" s="1"/>
  <c r="I15" i="2" s="1"/>
  <c r="F14" i="2"/>
  <c r="H14" i="2" s="1"/>
  <c r="I14" i="2" s="1"/>
  <c r="F13" i="2"/>
  <c r="H13" i="2" s="1"/>
  <c r="I13" i="2" s="1"/>
  <c r="F12" i="2"/>
  <c r="H12" i="2" s="1"/>
  <c r="I12" i="2" s="1"/>
  <c r="F11" i="2"/>
  <c r="H11" i="2" s="1"/>
  <c r="I11" i="2" s="1"/>
  <c r="F10" i="2"/>
  <c r="H10" i="2" s="1"/>
  <c r="I10" i="2" s="1"/>
  <c r="F9" i="2"/>
  <c r="H9" i="2" s="1"/>
  <c r="I9" i="2" s="1"/>
  <c r="F8" i="2"/>
  <c r="H8" i="2" s="1"/>
  <c r="I8" i="2" s="1"/>
  <c r="F7" i="2"/>
  <c r="H7" i="2" s="1"/>
  <c r="I7" i="2" s="1"/>
  <c r="F6" i="2"/>
  <c r="H6" i="2" s="1"/>
  <c r="I6" i="2" s="1"/>
  <c r="F5" i="2"/>
  <c r="H5" i="2" s="1"/>
  <c r="I5" i="2" s="1"/>
  <c r="F4" i="2"/>
  <c r="H4" i="2" s="1"/>
  <c r="I4" i="2" s="1"/>
  <c r="F3" i="2"/>
  <c r="H3" i="2" s="1"/>
  <c r="F2" i="2"/>
  <c r="H2" i="2" s="1"/>
  <c r="I2" i="2" s="1"/>
  <c r="H48" i="2" l="1"/>
  <c r="I48" i="2" s="1"/>
  <c r="D6" i="1"/>
  <c r="D5" i="1"/>
  <c r="H22" i="2"/>
  <c r="I22" i="2" s="1"/>
  <c r="D4" i="1" s="1"/>
  <c r="D7" i="1" l="1"/>
  <c r="D3" i="1"/>
  <c r="D8" i="1" l="1"/>
  <c r="E7" i="1" s="1"/>
  <c r="E4" i="1" l="1"/>
  <c r="E6" i="1"/>
  <c r="E5" i="1"/>
  <c r="E3" i="1"/>
  <c r="E8" i="1" l="1"/>
</calcChain>
</file>

<file path=xl/sharedStrings.xml><?xml version="1.0" encoding="utf-8"?>
<sst xmlns="http://schemas.openxmlformats.org/spreadsheetml/2006/main" count="500" uniqueCount="238">
  <si>
    <t>QUADERANT DETAILS</t>
  </si>
  <si>
    <t>Quadrant no.</t>
  </si>
  <si>
    <t>Perf. Range</t>
  </si>
  <si>
    <t>Quantity</t>
  </si>
  <si>
    <t>Performance</t>
  </si>
  <si>
    <t>(&gt;90%)</t>
  </si>
  <si>
    <t xml:space="preserve"> (80 to 90 )</t>
  </si>
  <si>
    <t>(70 to 80)</t>
  </si>
  <si>
    <t>(60 to 70)</t>
  </si>
  <si>
    <t>Below 50%</t>
  </si>
  <si>
    <t>TOTAL</t>
  </si>
  <si>
    <t xml:space="preserve">Line </t>
  </si>
  <si>
    <t>Section</t>
  </si>
  <si>
    <t>Operation</t>
  </si>
  <si>
    <t>Tk no</t>
  </si>
  <si>
    <t>Operator</t>
  </si>
  <si>
    <t>SMV</t>
  </si>
  <si>
    <t>Target</t>
  </si>
  <si>
    <t>production</t>
  </si>
  <si>
    <t>Performance %</t>
  </si>
  <si>
    <t>Quadrant</t>
  </si>
  <si>
    <t>category</t>
  </si>
  <si>
    <t>Justification</t>
  </si>
  <si>
    <t xml:space="preserve">Combined SMV </t>
  </si>
  <si>
    <t>Improved Quadrant</t>
  </si>
  <si>
    <t>Action to be taken</t>
  </si>
  <si>
    <t xml:space="preserve">Timeline </t>
  </si>
  <si>
    <t>status</t>
  </si>
  <si>
    <t>L2A</t>
  </si>
  <si>
    <t>Sleeve</t>
  </si>
  <si>
    <t>Sleeve vent Button hole Indexor</t>
  </si>
  <si>
    <t>Lining Sleeve to Elbow forearm fastening</t>
  </si>
  <si>
    <t>Trainee</t>
  </si>
  <si>
    <t>Lining</t>
  </si>
  <si>
    <t xml:space="preserve">Facing to lining seam </t>
  </si>
  <si>
    <t>Saddle stitch</t>
  </si>
  <si>
    <t>Pocket bone trimming</t>
  </si>
  <si>
    <t>Design</t>
  </si>
  <si>
    <t>Internal pocket seam(N.3 pockets)</t>
  </si>
  <si>
    <t xml:space="preserve">Omar Faruk Molla </t>
  </si>
  <si>
    <t>D-Bartack on pkt edges(3 pkts)</t>
  </si>
  <si>
    <t>Fusible band on front blind stitch</t>
  </si>
  <si>
    <t>Manin Barik</t>
  </si>
  <si>
    <t xml:space="preserve">Sweat shield attach </t>
  </si>
  <si>
    <t>SHEELA V</t>
  </si>
  <si>
    <t>Body</t>
  </si>
  <si>
    <t xml:space="preserve">Flap iron &amp; matching </t>
  </si>
  <si>
    <t>V USHA</t>
  </si>
  <si>
    <t>Body Assembly</t>
  </si>
  <si>
    <t>Collar matching</t>
  </si>
  <si>
    <t>SWAPNARANI NAYAK</t>
  </si>
  <si>
    <t>Sleeve Assembly</t>
  </si>
  <si>
    <t>Sleeves seam</t>
  </si>
  <si>
    <t>SHYLA B</t>
  </si>
  <si>
    <t>Low performer</t>
  </si>
  <si>
    <t>Top armhole ironing+pressing</t>
  </si>
  <si>
    <t xml:space="preserve">sujatha   </t>
  </si>
  <si>
    <t>Sleeve lining elbow patch</t>
  </si>
  <si>
    <t>Pooja M</t>
  </si>
  <si>
    <t>Lining bottom turn up and blind stitching</t>
  </si>
  <si>
    <t>Rathnamma</t>
  </si>
  <si>
    <t>Seam iron</t>
  </si>
  <si>
    <t>Gorge+Lapel and collar corner seam ironing</t>
  </si>
  <si>
    <t>Komala</t>
  </si>
  <si>
    <t xml:space="preserve">Hind arm seam close complete </t>
  </si>
  <si>
    <t>SARASWATHI</t>
  </si>
  <si>
    <t>Unbasting+seam cleaning</t>
  </si>
  <si>
    <t>B T SHRUTHI</t>
  </si>
  <si>
    <t>Shoulder seam</t>
  </si>
  <si>
    <t>SHANTHAMMA</t>
  </si>
  <si>
    <t>Back sides+center back ironing+pressing (side vent)</t>
  </si>
  <si>
    <t>Lakshmi</t>
  </si>
  <si>
    <t>Shoulder seam open &amp; iron fusing+pressing</t>
  </si>
  <si>
    <t>Washcare lable attach withh loop att+Traingle flapatt</t>
  </si>
  <si>
    <t>SHYAMALA</t>
  </si>
  <si>
    <t>Front dart marking and cutting</t>
  </si>
  <si>
    <t>Savitha</t>
  </si>
  <si>
    <t>Front dart seam</t>
  </si>
  <si>
    <t>Renuka</t>
  </si>
  <si>
    <t>Side part to front part</t>
  </si>
  <si>
    <t>Breast pkt ends cut+seam open and iron</t>
  </si>
  <si>
    <t>LAIZU BEGUM</t>
  </si>
  <si>
    <t>Gorge+Lapel and collar corner seam</t>
  </si>
  <si>
    <t>Asha</t>
  </si>
  <si>
    <t>MUNIRATHNA</t>
  </si>
  <si>
    <t>Lining neck close</t>
  </si>
  <si>
    <t>Chandramma</t>
  </si>
  <si>
    <t>Lining to fabric armhole fastening</t>
  </si>
  <si>
    <t>Bhagyamma</t>
  </si>
  <si>
    <t>4</t>
  </si>
  <si>
    <t>Lining to body bottom vent</t>
  </si>
  <si>
    <t>Front pkt bag close</t>
  </si>
  <si>
    <t>Operation change</t>
  </si>
  <si>
    <t>Internal lining pocket sewing and cutting(N.3 pockets)</t>
  </si>
  <si>
    <t>MIJANUR MONDAL</t>
  </si>
  <si>
    <t>Body iron fiexi operator</t>
  </si>
  <si>
    <t xml:space="preserve">RANI   </t>
  </si>
  <si>
    <t>3</t>
  </si>
  <si>
    <t>BHAGYAMMA</t>
  </si>
  <si>
    <t>Front Edge Step Cut</t>
  </si>
  <si>
    <t>KAVERI</t>
  </si>
  <si>
    <t>PUJA KUMARI</t>
  </si>
  <si>
    <t>Sections</t>
  </si>
  <si>
    <t>Present Operations</t>
  </si>
  <si>
    <t>ID Number</t>
  </si>
  <si>
    <t>Operator Name</t>
  </si>
  <si>
    <t>Hind arm seam with vent for Fabric seam</t>
  </si>
  <si>
    <t xml:space="preserve">Sleeve vent seam </t>
  </si>
  <si>
    <t xml:space="preserve">Sleeve lining inseam overlock </t>
  </si>
  <si>
    <t>Pressing of top Sleeve vent</t>
  </si>
  <si>
    <t xml:space="preserve">Lining attach to sleeve vent </t>
  </si>
  <si>
    <t>Button to vent sleeve attachements</t>
  </si>
  <si>
    <t>Forearm sleeve seam + Button folding and fastening</t>
  </si>
  <si>
    <t>Fore arm pressing</t>
  </si>
  <si>
    <t>Cuff closing &amp; lining inseam</t>
  </si>
  <si>
    <t>Center back lining guzatt attach</t>
  </si>
  <si>
    <t>Side panel lining guzatt attach</t>
  </si>
  <si>
    <t>Center back lining seam</t>
  </si>
  <si>
    <t>Facing Ironing</t>
  </si>
  <si>
    <t>Side panel lining attach</t>
  </si>
  <si>
    <t xml:space="preserve">Label attaching zigzag </t>
  </si>
  <si>
    <t>Pocket iron</t>
  </si>
  <si>
    <t>Main lining seam</t>
  </si>
  <si>
    <t>Stand to top collar seam</t>
  </si>
  <si>
    <t>Stand To Top Collar iron</t>
  </si>
  <si>
    <t xml:space="preserve">Collar Pick Ready  </t>
  </si>
  <si>
    <t>Undercollar to top collar attach zigzag</t>
  </si>
  <si>
    <t>Center back seam</t>
  </si>
  <si>
    <t>Front dart ironing+pressing</t>
  </si>
  <si>
    <t>Side part seam ironing+pressing</t>
  </si>
  <si>
    <t>Arm hole tape attach</t>
  </si>
  <si>
    <t>Breast pkt attach+cutting</t>
  </si>
  <si>
    <t>Zig-Zag seam on breast pkt sides</t>
  </si>
  <si>
    <t>Breast pkt bag close</t>
  </si>
  <si>
    <t>Flap revolve and pressing</t>
  </si>
  <si>
    <t>Front pkt+flap cut and welting</t>
  </si>
  <si>
    <t>Front pkt+breast pkt ironing</t>
  </si>
  <si>
    <t>Chest piece attaching+fusing</t>
  </si>
  <si>
    <t>Stitch on Armhole</t>
  </si>
  <si>
    <t>Bottom fold &amp; iron</t>
  </si>
  <si>
    <t>Back to side seam</t>
  </si>
  <si>
    <t>Shoulder pad Pressing</t>
  </si>
  <si>
    <t>Lining Matching To Body</t>
  </si>
  <si>
    <t>Lapel step seam with jig</t>
  </si>
  <si>
    <t>Under collar on collar hole zig-zag seam</t>
  </si>
  <si>
    <t>Facing seam</t>
  </si>
  <si>
    <t>Take out tacks+Facing seam open and iron</t>
  </si>
  <si>
    <t>Pick trim &amp; turn</t>
  </si>
  <si>
    <t>Facing+bottom turn up bordering with iron</t>
  </si>
  <si>
    <t>Facing+lapel reverse pressing</t>
  </si>
  <si>
    <t>Vent Kinnary+Collar kinnary</t>
  </si>
  <si>
    <t>Sleeves matching to body</t>
  </si>
  <si>
    <t>Fullness on armhole decreasing by ironing</t>
  </si>
  <si>
    <t>Sleeve head roll ready +  gathering</t>
  </si>
  <si>
    <t>Sleeve head roll attaching</t>
  </si>
  <si>
    <t>Lining sleeve seam</t>
  </si>
  <si>
    <t>Button hole &amp; bartack</t>
  </si>
  <si>
    <t>MUKTA KANDA</t>
  </si>
  <si>
    <t>Rukmini</t>
  </si>
  <si>
    <t>NAGARAJ</t>
  </si>
  <si>
    <t>KANTHA...</t>
  </si>
  <si>
    <t>Netravathi</t>
  </si>
  <si>
    <t>Bilnera  Suguna</t>
  </si>
  <si>
    <t>Hemavathi</t>
  </si>
  <si>
    <t>Mamatha</t>
  </si>
  <si>
    <t>Manjula</t>
  </si>
  <si>
    <t>Deepa</t>
  </si>
  <si>
    <t>Saranya K</t>
  </si>
  <si>
    <t>NEHA KUMARI</t>
  </si>
  <si>
    <t>N SHUBHA</t>
  </si>
  <si>
    <t>Ashwini</t>
  </si>
  <si>
    <t>Rani murmu</t>
  </si>
  <si>
    <t>P SARASWATHI</t>
  </si>
  <si>
    <t>Lalitha</t>
  </si>
  <si>
    <t>Gangamma</t>
  </si>
  <si>
    <t>KAMAKSHI.</t>
  </si>
  <si>
    <t>GOWRAMMA....</t>
  </si>
  <si>
    <t>HEMAKSNTI JAL.</t>
  </si>
  <si>
    <t>Radha P</t>
  </si>
  <si>
    <t>RUMI HASSINA.</t>
  </si>
  <si>
    <t>KAJAL</t>
  </si>
  <si>
    <t>MUNIRATHNAMMA</t>
  </si>
  <si>
    <t>Salma Taj</t>
  </si>
  <si>
    <t>Shobha</t>
  </si>
  <si>
    <t>Sulekha Devi</t>
  </si>
  <si>
    <t>IJNASAMMA</t>
  </si>
  <si>
    <t>Collar</t>
  </si>
  <si>
    <t>SUDHA.</t>
  </si>
  <si>
    <t>ROOPA M</t>
  </si>
  <si>
    <t>BEBI</t>
  </si>
  <si>
    <t>Ganga</t>
  </si>
  <si>
    <t>SAKIL HASSEN</t>
  </si>
  <si>
    <t>Lalitha Sv</t>
  </si>
  <si>
    <t>RENUKAMMA</t>
  </si>
  <si>
    <t>RAMAKKA</t>
  </si>
  <si>
    <t>PINKI KUMARI</t>
  </si>
  <si>
    <t>JUBI DEVI</t>
  </si>
  <si>
    <t>KAVITHA.</t>
  </si>
  <si>
    <t>Bharathi</t>
  </si>
  <si>
    <t>SHOBHA.</t>
  </si>
  <si>
    <t>SWAPAN NAIK</t>
  </si>
  <si>
    <t>flap seam</t>
  </si>
  <si>
    <t>ANITHA N,</t>
  </si>
  <si>
    <t>K MANJULA</t>
  </si>
  <si>
    <t>Savithramma</t>
  </si>
  <si>
    <t>Hemalatha</t>
  </si>
  <si>
    <t xml:space="preserve">Haneefa </t>
  </si>
  <si>
    <t>Gayitri Bayi</t>
  </si>
  <si>
    <t>MANGALA T A.</t>
  </si>
  <si>
    <t>GOLAM MOSTFA KHAN</t>
  </si>
  <si>
    <t>Munirathnamma</t>
  </si>
  <si>
    <t>LAKSHMI,</t>
  </si>
  <si>
    <t>Shruthi</t>
  </si>
  <si>
    <t>Sujatha Y</t>
  </si>
  <si>
    <t>Yashodamma</t>
  </si>
  <si>
    <t>Muneeshwari</t>
  </si>
  <si>
    <t>ARJINA BIBI</t>
  </si>
  <si>
    <t>ASHWINI S.</t>
  </si>
  <si>
    <t>MIR NIYAJUL ALI</t>
  </si>
  <si>
    <t>Vasanthama</t>
  </si>
  <si>
    <t>Chinnamma</t>
  </si>
  <si>
    <t>DANAMMA MASUTE</t>
  </si>
  <si>
    <t>MUKESH RAJIK</t>
  </si>
  <si>
    <t>Nirmala</t>
  </si>
  <si>
    <t>M VENKATALAKSHMI</t>
  </si>
  <si>
    <t>L SHOBHA</t>
  </si>
  <si>
    <t>SHARDAMMA.</t>
  </si>
  <si>
    <t>Munivenkatamma</t>
  </si>
  <si>
    <t>ANTIMA.</t>
  </si>
  <si>
    <t>sathya</t>
  </si>
  <si>
    <t>Ramya</t>
  </si>
  <si>
    <t>J SUDHA</t>
  </si>
  <si>
    <t>SHANTAMMA</t>
  </si>
  <si>
    <t>H  Sharadha</t>
  </si>
  <si>
    <t>KHIRUN KHATUN</t>
  </si>
  <si>
    <t>Body assy</t>
  </si>
  <si>
    <t>Sleeve Assy</t>
  </si>
  <si>
    <t>Body Assy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</si>
</sst>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000"/>
  </numFmts>
  <fonts count="2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9"/>
      <color rgb="FF000000"/>
      <name val="Calibri"/>
      <family val="2"/>
      <charset val="16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9"/>
      <color theme="1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</font>
    <font>
      <sz val="9"/>
      <color rgb="FF000000"/>
      <name val="Calibri"/>
      <family val="2"/>
    </font>
    <font>
      <sz val="10"/>
      <color theme="1"/>
      <name val="Calibri"/>
      <family val="2"/>
      <charset val="162"/>
      <scheme val="minor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charset val="162"/>
      <scheme val="minor"/>
    </font>
    <font>
      <b/>
      <sz val="8"/>
      <color theme="0"/>
      <name val="Calibri"/>
      <family val="2"/>
      <scheme val="minor"/>
    </font>
    <font>
      <sz val="10"/>
      <name val="Calibri Light"/>
      <family val="2"/>
      <scheme val="maj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92CD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8">
    <xf numFmtId="0" fontId="0" fillId="0" borderId="0" xfId="0"/>
    <xf numFmtId="0" fontId="3" fillId="2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/>
    </xf>
    <xf numFmtId="9" fontId="0" fillId="0" borderId="4" xfId="1" applyFont="1" applyBorder="1" applyAlignment="1">
      <alignment horizontal="center"/>
    </xf>
    <xf numFmtId="0" fontId="6" fillId="5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6" fillId="8" borderId="5" xfId="0" applyFont="1" applyFill="1" applyBorder="1" applyAlignment="1">
      <alignment horizontal="center" vertical="center" wrapText="1"/>
    </xf>
    <xf numFmtId="0" fontId="10" fillId="8" borderId="5" xfId="0" quotePrefix="1" applyFont="1" applyFill="1" applyBorder="1" applyAlignment="1">
      <alignment horizontal="left"/>
    </xf>
    <xf numFmtId="0" fontId="11" fillId="8" borderId="5" xfId="0" applyFont="1" applyFill="1" applyBorder="1" applyAlignment="1">
      <alignment vertical="center" wrapText="1"/>
    </xf>
    <xf numFmtId="1" fontId="12" fillId="11" borderId="5" xfId="0" applyNumberFormat="1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10" fillId="6" borderId="5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center"/>
    </xf>
    <xf numFmtId="0" fontId="9" fillId="0" borderId="5" xfId="0" applyFont="1" applyFill="1" applyBorder="1"/>
    <xf numFmtId="2" fontId="12" fillId="11" borderId="5" xfId="0" applyNumberFormat="1" applyFont="1" applyFill="1" applyBorder="1" applyAlignment="1">
      <alignment horizontal="center"/>
    </xf>
    <xf numFmtId="9" fontId="12" fillId="11" borderId="5" xfId="1" applyFont="1" applyFill="1" applyBorder="1" applyAlignment="1">
      <alignment horizontal="center"/>
    </xf>
    <xf numFmtId="0" fontId="4" fillId="0" borderId="5" xfId="0" applyFont="1" applyFill="1" applyBorder="1" applyAlignment="1">
      <alignment horizontal="left"/>
    </xf>
    <xf numFmtId="0" fontId="10" fillId="0" borderId="5" xfId="0" quotePrefix="1" applyNumberFormat="1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4" fillId="0" borderId="5" xfId="0" quotePrefix="1" applyFont="1" applyFill="1" applyBorder="1" applyAlignment="1">
      <alignment horizontal="left"/>
    </xf>
    <xf numFmtId="1" fontId="9" fillId="11" borderId="5" xfId="0" applyNumberFormat="1" applyFont="1" applyFill="1" applyBorder="1" applyAlignment="1">
      <alignment horizontal="center"/>
    </xf>
    <xf numFmtId="9" fontId="9" fillId="11" borderId="5" xfId="1" applyFont="1" applyFill="1" applyBorder="1" applyAlignment="1">
      <alignment horizontal="center"/>
    </xf>
    <xf numFmtId="0" fontId="13" fillId="0" borderId="5" xfId="0" applyFont="1" applyFill="1" applyBorder="1" applyAlignment="1">
      <alignment horizontal="left"/>
    </xf>
    <xf numFmtId="0" fontId="13" fillId="0" borderId="5" xfId="3" applyFont="1" applyFill="1" applyBorder="1" applyAlignment="1">
      <alignment horizontal="left"/>
    </xf>
    <xf numFmtId="0" fontId="10" fillId="0" borderId="5" xfId="0" quotePrefix="1" applyFont="1" applyFill="1" applyBorder="1" applyAlignment="1">
      <alignment horizontal="left"/>
    </xf>
    <xf numFmtId="0" fontId="0" fillId="0" borderId="5" xfId="0" applyFont="1" applyFill="1" applyBorder="1"/>
    <xf numFmtId="0" fontId="13" fillId="0" borderId="5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/>
    </xf>
    <xf numFmtId="0" fontId="9" fillId="3" borderId="5" xfId="0" applyFont="1" applyFill="1" applyBorder="1"/>
    <xf numFmtId="0" fontId="17" fillId="3" borderId="5" xfId="0" quotePrefix="1" applyFont="1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/>
    </xf>
    <xf numFmtId="0" fontId="17" fillId="0" borderId="5" xfId="0" quotePrefix="1" applyNumberFormat="1" applyFont="1" applyFill="1" applyBorder="1" applyAlignment="1">
      <alignment horizontal="left" vertical="center" wrapText="1"/>
    </xf>
    <xf numFmtId="0" fontId="12" fillId="0" borderId="0" xfId="0" applyFont="1"/>
    <xf numFmtId="0" fontId="18" fillId="13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vertical="center" wrapText="1"/>
    </xf>
    <xf numFmtId="0" fontId="20" fillId="13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textRotation="90"/>
    </xf>
    <xf numFmtId="0" fontId="10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/>
    </xf>
    <xf numFmtId="0" fontId="11" fillId="0" borderId="5" xfId="0" applyFont="1" applyFill="1" applyBorder="1" applyAlignment="1">
      <alignment vertical="center" wrapText="1"/>
    </xf>
    <xf numFmtId="0" fontId="19" fillId="0" borderId="0" xfId="0" applyFont="1"/>
    <xf numFmtId="0" fontId="21" fillId="0" borderId="5" xfId="0" applyFont="1" applyFill="1" applyBorder="1" applyAlignment="1">
      <alignment horizontal="left" vertical="center" wrapText="1"/>
    </xf>
    <xf numFmtId="0" fontId="19" fillId="0" borderId="0" xfId="0" applyFont="1" applyFill="1"/>
    <xf numFmtId="0" fontId="17" fillId="0" borderId="5" xfId="5" quotePrefix="1" applyNumberFormat="1" applyFont="1" applyFill="1" applyBorder="1" applyAlignment="1">
      <alignment horizontal="left" vertical="center" wrapText="1"/>
    </xf>
    <xf numFmtId="0" fontId="1" fillId="0" borderId="5" xfId="5" applyFont="1" applyFill="1" applyBorder="1" applyAlignment="1">
      <alignment horizontal="left" vertical="center"/>
    </xf>
    <xf numFmtId="0" fontId="12" fillId="8" borderId="0" xfId="0" applyFont="1" applyFill="1"/>
    <xf numFmtId="0" fontId="4" fillId="0" borderId="5" xfId="0" applyFont="1" applyFill="1" applyBorder="1"/>
    <xf numFmtId="0" fontId="11" fillId="0" borderId="5" xfId="0" applyFont="1" applyFill="1" applyBorder="1" applyAlignment="1">
      <alignment horizontal="left" vertical="center" wrapText="1"/>
    </xf>
    <xf numFmtId="0" fontId="12" fillId="0" borderId="0" xfId="0" applyFont="1" applyFill="1"/>
    <xf numFmtId="0" fontId="22" fillId="0" borderId="5" xfId="6" applyFont="1" applyBorder="1" applyAlignment="1">
      <alignment horizontal="center"/>
    </xf>
    <xf numFmtId="0" fontId="22" fillId="0" borderId="5" xfId="6" applyFont="1" applyBorder="1" applyAlignment="1">
      <alignment horizontal="left"/>
    </xf>
    <xf numFmtId="0" fontId="9" fillId="3" borderId="5" xfId="0" quotePrefix="1" applyNumberFormat="1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left" vertical="center"/>
    </xf>
    <xf numFmtId="0" fontId="13" fillId="0" borderId="5" xfId="0" applyFont="1" applyBorder="1" applyAlignment="1">
      <alignment horizontal="center"/>
    </xf>
    <xf numFmtId="0" fontId="10" fillId="8" borderId="5" xfId="0" quotePrefix="1" applyNumberFormat="1" applyFont="1" applyFill="1" applyBorder="1" applyAlignment="1">
      <alignment horizontal="left" vertical="center" wrapText="1"/>
    </xf>
    <xf numFmtId="0" fontId="10" fillId="8" borderId="5" xfId="0" applyFont="1" applyFill="1" applyBorder="1" applyAlignment="1">
      <alignment horizontal="left" vertical="center"/>
    </xf>
    <xf numFmtId="0" fontId="22" fillId="8" borderId="5" xfId="0" applyFont="1" applyFill="1" applyBorder="1" applyAlignment="1">
      <alignment horizontal="left"/>
    </xf>
    <xf numFmtId="0" fontId="22" fillId="12" borderId="5" xfId="0" applyFont="1" applyFill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22" fillId="12" borderId="5" xfId="0" applyFont="1" applyFill="1" applyBorder="1" applyAlignment="1">
      <alignment horizontal="center"/>
    </xf>
    <xf numFmtId="164" fontId="10" fillId="0" borderId="5" xfId="0" applyNumberFormat="1" applyFont="1" applyFill="1" applyBorder="1" applyAlignment="1">
      <alignment horizontal="left" vertical="center"/>
    </xf>
    <xf numFmtId="0" fontId="22" fillId="3" borderId="5" xfId="0" applyFont="1" applyFill="1" applyBorder="1" applyAlignment="1">
      <alignment horizontal="center"/>
    </xf>
    <xf numFmtId="0" fontId="22" fillId="3" borderId="5" xfId="0" applyFont="1" applyFill="1" applyBorder="1" applyAlignment="1">
      <alignment horizontal="left"/>
    </xf>
    <xf numFmtId="0" fontId="22" fillId="0" borderId="5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0" fontId="17" fillId="0" borderId="5" xfId="7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left"/>
    </xf>
    <xf numFmtId="0" fontId="10" fillId="0" borderId="5" xfId="0" applyFont="1" applyFill="1" applyBorder="1"/>
    <xf numFmtId="0" fontId="0" fillId="0" borderId="5" xfId="0" quotePrefix="1" applyFont="1" applyFill="1" applyBorder="1" applyAlignment="1">
      <alignment horizontal="left"/>
    </xf>
    <xf numFmtId="0" fontId="23" fillId="12" borderId="0" xfId="0" applyFont="1" applyFill="1"/>
    <xf numFmtId="0" fontId="17" fillId="0" borderId="5" xfId="8" quotePrefix="1" applyNumberFormat="1" applyFont="1" applyFill="1" applyBorder="1" applyAlignment="1">
      <alignment horizontal="left" vertical="center" wrapText="1"/>
    </xf>
    <xf numFmtId="0" fontId="1" fillId="0" borderId="5" xfId="8" applyFont="1" applyFill="1" applyBorder="1" applyAlignment="1">
      <alignment horizontal="left" vertical="center"/>
    </xf>
    <xf numFmtId="0" fontId="22" fillId="0" borderId="5" xfId="0" quotePrefix="1" applyNumberFormat="1" applyFont="1" applyFill="1" applyBorder="1" applyAlignment="1">
      <alignment horizontal="left" vertical="center" wrapText="1"/>
    </xf>
    <xf numFmtId="164" fontId="4" fillId="0" borderId="5" xfId="0" applyNumberFormat="1" applyFont="1" applyFill="1" applyBorder="1" applyAlignment="1">
      <alignment horizontal="left" vertical="center"/>
    </xf>
    <xf numFmtId="0" fontId="22" fillId="8" borderId="5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22" fillId="0" borderId="5" xfId="0" applyFont="1" applyFill="1" applyBorder="1" applyAlignment="1">
      <alignment horizontal="left"/>
    </xf>
    <xf numFmtId="0" fontId="24" fillId="0" borderId="5" xfId="0" applyFont="1" applyFill="1" applyBorder="1" applyAlignment="1">
      <alignment horizontal="left" vertical="center"/>
    </xf>
    <xf numFmtId="0" fontId="24" fillId="0" borderId="7" xfId="0" applyFont="1" applyFill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17" fillId="3" borderId="5" xfId="0" applyFont="1" applyFill="1" applyBorder="1" applyAlignment="1">
      <alignment horizontal="left" vertical="center"/>
    </xf>
    <xf numFmtId="0" fontId="22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left"/>
    </xf>
    <xf numFmtId="0" fontId="17" fillId="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left" vertical="center" wrapText="1"/>
    </xf>
    <xf numFmtId="0" fontId="17" fillId="0" borderId="5" xfId="0" quotePrefix="1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/>
    </xf>
    <xf numFmtId="0" fontId="10" fillId="6" borderId="5" xfId="0" quotePrefix="1" applyNumberFormat="1" applyFont="1" applyFill="1" applyBorder="1" applyAlignment="1">
      <alignment horizontal="left" vertical="center" wrapText="1"/>
    </xf>
    <xf numFmtId="0" fontId="10" fillId="6" borderId="7" xfId="0" applyFont="1" applyFill="1" applyBorder="1" applyAlignment="1">
      <alignment horizontal="left"/>
    </xf>
    <xf numFmtId="0" fontId="9" fillId="8" borderId="5" xfId="0" applyFont="1" applyFill="1" applyBorder="1" applyAlignment="1">
      <alignment horizontal="left"/>
    </xf>
    <xf numFmtId="165" fontId="12" fillId="0" borderId="0" xfId="0" applyNumberFormat="1" applyFont="1" applyAlignment="1">
      <alignment horizontal="center"/>
    </xf>
    <xf numFmtId="0" fontId="12" fillId="12" borderId="0" xfId="0" applyFont="1" applyFill="1" applyAlignment="1">
      <alignment horizontal="center"/>
    </xf>
    <xf numFmtId="0" fontId="12" fillId="12" borderId="0" xfId="0" applyFont="1" applyFill="1"/>
    <xf numFmtId="165" fontId="12" fillId="12" borderId="0" xfId="0" applyNumberFormat="1" applyFont="1" applyFill="1" applyAlignment="1">
      <alignment horizontal="center"/>
    </xf>
    <xf numFmtId="0" fontId="8" fillId="9" borderId="9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/>
    </xf>
    <xf numFmtId="9" fontId="0" fillId="9" borderId="10" xfId="0" applyNumberFormat="1" applyFill="1" applyBorder="1" applyAlignment="1">
      <alignment horizontal="center"/>
    </xf>
    <xf numFmtId="0" fontId="25" fillId="10" borderId="5" xfId="0" applyFont="1" applyFill="1" applyBorder="1" applyAlignment="1">
      <alignment horizontal="center" vertical="center" wrapText="1"/>
    </xf>
    <xf numFmtId="0" fontId="25" fillId="10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26" fillId="0" borderId="5" xfId="0" applyFont="1" applyFill="1" applyBorder="1"/>
    <xf numFmtId="0" fontId="7" fillId="0" borderId="5" xfId="0" applyFont="1" applyFill="1" applyBorder="1" applyAlignment="1">
      <alignment horizontal="left"/>
    </xf>
    <xf numFmtId="2" fontId="7" fillId="11" borderId="5" xfId="0" applyNumberFormat="1" applyFont="1" applyFill="1" applyBorder="1" applyAlignment="1">
      <alignment horizontal="center"/>
    </xf>
    <xf numFmtId="1" fontId="7" fillId="11" borderId="5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9" fontId="7" fillId="11" borderId="5" xfId="1" applyFont="1" applyFill="1" applyBorder="1" applyAlignment="1">
      <alignment horizontal="center"/>
    </xf>
    <xf numFmtId="0" fontId="2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wrapText="1"/>
    </xf>
    <xf numFmtId="0" fontId="26" fillId="0" borderId="5" xfId="0" quotePrefix="1" applyNumberFormat="1" applyFont="1" applyFill="1" applyBorder="1" applyAlignment="1">
      <alignment horizontal="left" vertical="center" wrapText="1"/>
    </xf>
    <xf numFmtId="0" fontId="26" fillId="0" borderId="5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3" borderId="5" xfId="0" applyFont="1" applyFill="1" applyBorder="1" applyAlignment="1">
      <alignment horizontal="left" vertical="center"/>
    </xf>
    <xf numFmtId="0" fontId="7" fillId="0" borderId="5" xfId="0" quotePrefix="1" applyFont="1" applyFill="1" applyBorder="1" applyAlignment="1">
      <alignment horizontal="left"/>
    </xf>
    <xf numFmtId="1" fontId="26" fillId="11" borderId="5" xfId="0" applyNumberFormat="1" applyFont="1" applyFill="1" applyBorder="1" applyAlignment="1">
      <alignment horizontal="center"/>
    </xf>
    <xf numFmtId="0" fontId="26" fillId="3" borderId="5" xfId="0" applyFont="1" applyFill="1" applyBorder="1" applyAlignment="1">
      <alignment horizontal="center"/>
    </xf>
    <xf numFmtId="9" fontId="26" fillId="11" borderId="5" xfId="1" applyFont="1" applyFill="1" applyBorder="1" applyAlignment="1">
      <alignment horizontal="center"/>
    </xf>
    <xf numFmtId="0" fontId="26" fillId="3" borderId="5" xfId="0" applyFont="1" applyFill="1" applyBorder="1"/>
    <xf numFmtId="0" fontId="7" fillId="3" borderId="5" xfId="0" applyFont="1" applyFill="1" applyBorder="1" applyAlignment="1">
      <alignment horizontal="left"/>
    </xf>
    <xf numFmtId="0" fontId="26" fillId="12" borderId="5" xfId="0" quotePrefix="1" applyNumberFormat="1" applyFont="1" applyFill="1" applyBorder="1" applyAlignment="1">
      <alignment horizontal="left" vertical="center" wrapText="1"/>
    </xf>
    <xf numFmtId="0" fontId="26" fillId="12" borderId="5" xfId="0" applyFont="1" applyFill="1" applyBorder="1" applyAlignment="1">
      <alignment horizontal="left" vertical="center"/>
    </xf>
    <xf numFmtId="0" fontId="26" fillId="3" borderId="5" xfId="0" quotePrefix="1" applyFont="1" applyFill="1" applyBorder="1" applyAlignment="1">
      <alignment horizontal="left" vertical="center" wrapText="1"/>
    </xf>
    <xf numFmtId="0" fontId="7" fillId="0" borderId="5" xfId="0" applyFont="1" applyFill="1" applyBorder="1"/>
    <xf numFmtId="0" fontId="7" fillId="0" borderId="5" xfId="3" applyFont="1" applyFill="1" applyBorder="1" applyAlignment="1">
      <alignment horizontal="left"/>
    </xf>
    <xf numFmtId="0" fontId="26" fillId="0" borderId="5" xfId="0" applyFont="1" applyFill="1" applyBorder="1" applyAlignment="1">
      <alignment horizontal="left"/>
    </xf>
  </cellXfs>
  <cellStyles count="9">
    <cellStyle name="Normal" xfId="0" builtinId="0"/>
    <cellStyle name="Normal 10" xfId="2" xr:uid="{CE96E851-2C23-4A83-9809-C49B1083E933}"/>
    <cellStyle name="Normal 12 2 2 2" xfId="4" xr:uid="{259EF5CF-92CD-45C3-A831-0E8E5EA2B228}"/>
    <cellStyle name="Normal 12 2 2 7" xfId="6" xr:uid="{D51F39E3-B3A2-4C8C-8EDA-F1564B4859A0}"/>
    <cellStyle name="Normal 16" xfId="5" xr:uid="{5CA40425-FC03-475C-BF98-08E66FB158FD}"/>
    <cellStyle name="Normal 19" xfId="8" xr:uid="{5EEBE994-418E-41F3-B292-D7A2FBCB15C3}"/>
    <cellStyle name="Normal 20" xfId="7" xr:uid="{99C03C00-AC35-47EA-8BE1-EAA653293A3C}"/>
    <cellStyle name="Normal 5" xfId="3" xr:uid="{6AEC92F0-1A03-4B6F-9D82-A61EA15286B4}"/>
    <cellStyle name="Percent" xfId="1" builtinId="5"/>
  </cellStyles>
  <dxfs count="3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6600"/>
        </patternFill>
      </fill>
    </dxf>
    <dxf>
      <fill>
        <patternFill>
          <bgColor rgb="FF808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6600"/>
        </patternFill>
      </fill>
    </dxf>
    <dxf>
      <fill>
        <patternFill>
          <bgColor rgb="FF808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6600"/>
        </patternFill>
      </fill>
    </dxf>
    <dxf>
      <fill>
        <patternFill>
          <bgColor rgb="FF808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6600"/>
        </patternFill>
      </fill>
    </dxf>
    <dxf>
      <fill>
        <patternFill>
          <bgColor rgb="FF808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6600"/>
        </patternFill>
      </fill>
    </dxf>
    <dxf>
      <fill>
        <patternFill>
          <bgColor rgb="FF808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6600"/>
        </patternFill>
      </fill>
    </dxf>
    <dxf>
      <fill>
        <patternFill>
          <bgColor rgb="FF808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6600"/>
        </patternFill>
      </fill>
    </dxf>
    <dxf>
      <fill>
        <patternFill>
          <bgColor rgb="FF808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6600"/>
        </patternFill>
      </fill>
    </dxf>
    <dxf>
      <fill>
        <patternFill>
          <bgColor rgb="FF808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6600"/>
        </patternFill>
      </fill>
    </dxf>
    <dxf>
      <fill>
        <patternFill>
          <bgColor rgb="FF808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6600"/>
        </patternFill>
      </fill>
    </dxf>
    <dxf>
      <fill>
        <patternFill>
          <bgColor rgb="FF808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6600"/>
        </patternFill>
      </fill>
    </dxf>
    <dxf>
      <fill>
        <patternFill>
          <bgColor rgb="FF808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6600"/>
        </patternFill>
      </fill>
    </dxf>
    <dxf>
      <fill>
        <patternFill>
          <bgColor rgb="FF808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6600"/>
        </patternFill>
      </fill>
    </dxf>
    <dxf>
      <fill>
        <patternFill>
          <bgColor rgb="FF808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6600"/>
        </patternFill>
      </fill>
    </dxf>
    <dxf>
      <fill>
        <patternFill>
          <bgColor rgb="FF808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6600"/>
        </patternFill>
      </fill>
    </dxf>
    <dxf>
      <fill>
        <patternFill>
          <bgColor rgb="FF808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6600"/>
        </patternFill>
      </fill>
    </dxf>
    <dxf>
      <fill>
        <patternFill>
          <bgColor rgb="FF808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6600"/>
        </patternFill>
      </fill>
    </dxf>
    <dxf>
      <fill>
        <patternFill>
          <bgColor rgb="FF808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21" Type="http://schemas.openxmlformats.org/officeDocument/2006/relationships/customXml" Target="../customXml/item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customXml" Target="../customXml/item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QUADERANT</a:t>
            </a:r>
            <a:r>
              <a:rPr lang="en-US" baseline="0"/>
              <a:t> DETAILS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45-48FE-B500-8B548C3ABF5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45-48FE-B500-8B548C3ABF5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45-48FE-B500-8B548C3ABF5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45-48FE-B500-8B548C3ABF5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B45-48FE-B500-8B548C3ABF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'Quadrant details'!$E$3:$E$7</c:f>
              <c:numCache>
                <c:formatCode>0%</c:formatCode>
                <c:ptCount val="5"/>
                <c:pt idx="0">
                  <c:v>0.40594059405940597</c:v>
                </c:pt>
                <c:pt idx="1">
                  <c:v>0.34653465346534651</c:v>
                </c:pt>
                <c:pt idx="2">
                  <c:v>8.9108910891089105E-2</c:v>
                </c:pt>
                <c:pt idx="3">
                  <c:v>0.15841584158415842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45-48FE-B500-8B548C3AB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22428</xdr:colOff>
      <xdr:row>0</xdr:row>
      <xdr:rowOff>0</xdr:rowOff>
    </xdr:from>
    <xdr:to>
      <xdr:col>8</xdr:col>
      <xdr:colOff>251028</xdr:colOff>
      <xdr:row>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47E58-6411-46FC-BCFD-223F8C619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2.18.10\Com%20Share\SHEELA.T%20IED\Jacket\MULTISKILL%20REPORT-2025\Sewing%20Multiskill%20report\may-2025\4TH%20Week\May'%2025%20%20Line%202A-Multiskill%20-%204th%20%20Week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jsrdtp044766\Bay%2011\Users\pss393124\Desktop\DWM-Maint.Engine%20Factory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E528CB9\pctrsales_Jul07%20-%20Jan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vitha\JAN'10\TRAINING%20,%20MANPOWER%20GRID%2004.01.1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01270031\c\TEMP\transdata29.110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LJSRDTP078708\share%20folder\Documents%20and%20Settings\erp\Desktop\HR_REPORT_new%20_revised%20%20apr%20'06_h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bgs02\users\Documents%20and%20Settings\umalea\Desktop\Format%20for%20%20Sanket-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2.18.10\Com%20Share\Users\mukeshk\AppData\Local\Microsoft\Windows\INetCache\Content.Outlook\032FLBY1\file:\Lmd_acct_cost\c\COSTING\WIP\WIP0304\WIPAPR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2.18.10\Com%20Share\Users\aswathi.vv\AppData\Local\Microsoft\Windows\INetCache\Content.Outlook\4I1DE78S\HBS%20Multi%20skill%20format%20(00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01030039\mps%20non%20prod\TEMP\transdata29.11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art%20in%20R&amp;M%20Cost%20Analysis%201%20(Compatibility%20Mode)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tamotors-my.sharepoint.com/Users/kks324872/Desktop/DA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LJSRDTP078708\share%20folder\Users\hplr\Desktop\Manjunath%20N\ITR1_2015-16V15\ITR1_2015-16V1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2.18.10\Com%20Share\WINDOWS\TEMP\AiEC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plan (2)"/>
      <sheetName val="Quadrant details"/>
      <sheetName val="SFR_Calculation"/>
      <sheetName val="SMV"/>
      <sheetName val="Summary"/>
      <sheetName val="Competency Matrix"/>
      <sheetName val="Floater coverage "/>
      <sheetName val="Floater multiskill"/>
      <sheetName val="Capacity"/>
      <sheetName val="Graph"/>
      <sheetName val="Capacity summary"/>
      <sheetName val="Skillloss"/>
      <sheetName val="Training plan"/>
      <sheetName val="Training Week "/>
      <sheetName val="Status report"/>
      <sheetName val="Training Week"/>
    </sheetNames>
    <sheetDataSet>
      <sheetData sheetId="0"/>
      <sheetData sheetId="1">
        <row r="14">
          <cell r="F14">
            <v>0.40594059405940597</v>
          </cell>
        </row>
        <row r="15">
          <cell r="F15">
            <v>0.34653465346534651</v>
          </cell>
        </row>
        <row r="16">
          <cell r="F16">
            <v>8.9108910891089105E-2</v>
          </cell>
        </row>
        <row r="17">
          <cell r="F17">
            <v>0.15841584158415842</v>
          </cell>
        </row>
        <row r="18">
          <cell r="F18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TTR-Engine Factory"/>
      <sheetName val="MTBF-Engine Factory"/>
      <sheetName val="PM Adhrence"/>
      <sheetName val="Daily BD Aug_20"/>
      <sheetName val="June"/>
      <sheetName val="July"/>
      <sheetName val="FY1819"/>
      <sheetName val="FY19-20"/>
      <sheetName val="Sheet2"/>
      <sheetName val="Sheet1"/>
      <sheetName val="Visual Board"/>
      <sheetName val="data"/>
    </sheetNames>
    <sheetDataSet>
      <sheetData sheetId="0">
        <row r="8">
          <cell r="G8">
            <v>1.6510000000000002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O2">
            <v>0.5</v>
          </cell>
        </row>
        <row r="3">
          <cell r="O3">
            <v>0.25</v>
          </cell>
        </row>
        <row r="4">
          <cell r="O4">
            <v>0.17</v>
          </cell>
        </row>
        <row r="5">
          <cell r="O5">
            <v>0.17</v>
          </cell>
        </row>
        <row r="6">
          <cell r="O6">
            <v>0.25</v>
          </cell>
        </row>
        <row r="7">
          <cell r="O7">
            <v>0.33</v>
          </cell>
        </row>
        <row r="8">
          <cell r="O8">
            <v>0.33</v>
          </cell>
        </row>
        <row r="9">
          <cell r="O9">
            <v>1.5</v>
          </cell>
        </row>
        <row r="10">
          <cell r="O10">
            <v>0.5</v>
          </cell>
        </row>
        <row r="11">
          <cell r="O11">
            <v>0.5</v>
          </cell>
        </row>
        <row r="12">
          <cell r="O12">
            <v>0.5</v>
          </cell>
        </row>
        <row r="13">
          <cell r="O13">
            <v>0.5</v>
          </cell>
        </row>
        <row r="14">
          <cell r="O14">
            <v>0.25</v>
          </cell>
        </row>
        <row r="15">
          <cell r="O15">
            <v>0.08</v>
          </cell>
        </row>
        <row r="16">
          <cell r="O16">
            <v>0.5</v>
          </cell>
        </row>
        <row r="17">
          <cell r="O17">
            <v>0.17</v>
          </cell>
        </row>
        <row r="18">
          <cell r="O18">
            <v>0.5</v>
          </cell>
        </row>
        <row r="19">
          <cell r="O19">
            <v>0.17</v>
          </cell>
        </row>
        <row r="20">
          <cell r="O20">
            <v>0.17</v>
          </cell>
        </row>
        <row r="21">
          <cell r="O21">
            <v>0.33</v>
          </cell>
        </row>
        <row r="22">
          <cell r="O22">
            <v>0.33</v>
          </cell>
        </row>
        <row r="23">
          <cell r="O23">
            <v>0.2</v>
          </cell>
        </row>
        <row r="24">
          <cell r="O24">
            <v>0.25</v>
          </cell>
        </row>
        <row r="25">
          <cell r="O25">
            <v>0.75</v>
          </cell>
        </row>
        <row r="26">
          <cell r="O26">
            <v>0.5</v>
          </cell>
        </row>
        <row r="27">
          <cell r="O27">
            <v>0.33</v>
          </cell>
        </row>
        <row r="28">
          <cell r="O28">
            <v>0.5</v>
          </cell>
        </row>
        <row r="29">
          <cell r="O29">
            <v>0.75</v>
          </cell>
        </row>
        <row r="30">
          <cell r="O30">
            <v>0.25</v>
          </cell>
        </row>
        <row r="31">
          <cell r="O31">
            <v>3.5</v>
          </cell>
        </row>
        <row r="32">
          <cell r="O32">
            <v>0.5</v>
          </cell>
        </row>
        <row r="33">
          <cell r="O33">
            <v>0.5</v>
          </cell>
        </row>
        <row r="34">
          <cell r="O34">
            <v>0.33</v>
          </cell>
        </row>
        <row r="35">
          <cell r="O35">
            <v>0.5</v>
          </cell>
        </row>
        <row r="36">
          <cell r="O36">
            <v>0.17</v>
          </cell>
        </row>
        <row r="37">
          <cell r="O37">
            <v>0.17</v>
          </cell>
        </row>
        <row r="38">
          <cell r="O38">
            <v>0.5</v>
          </cell>
        </row>
        <row r="39">
          <cell r="O39">
            <v>0.67</v>
          </cell>
        </row>
        <row r="40">
          <cell r="O40">
            <v>0.67</v>
          </cell>
        </row>
        <row r="41">
          <cell r="O41">
            <v>0.5</v>
          </cell>
        </row>
        <row r="42">
          <cell r="O42">
            <v>0.5</v>
          </cell>
        </row>
        <row r="43">
          <cell r="O43">
            <v>0.5</v>
          </cell>
        </row>
        <row r="44">
          <cell r="O44">
            <v>1.92</v>
          </cell>
        </row>
        <row r="45">
          <cell r="O45">
            <v>0.25</v>
          </cell>
        </row>
        <row r="46">
          <cell r="O46">
            <v>0.5</v>
          </cell>
        </row>
        <row r="47">
          <cell r="O47">
            <v>0.33</v>
          </cell>
        </row>
        <row r="48">
          <cell r="O48">
            <v>0.33</v>
          </cell>
        </row>
        <row r="49">
          <cell r="O49">
            <v>1</v>
          </cell>
        </row>
        <row r="50">
          <cell r="O50">
            <v>0.5</v>
          </cell>
        </row>
        <row r="51">
          <cell r="O51">
            <v>0.17</v>
          </cell>
        </row>
        <row r="52">
          <cell r="O52">
            <v>0.42</v>
          </cell>
        </row>
        <row r="53">
          <cell r="O53">
            <v>0.5</v>
          </cell>
        </row>
        <row r="54">
          <cell r="O54">
            <v>0.92</v>
          </cell>
        </row>
        <row r="55">
          <cell r="O55">
            <v>0.5</v>
          </cell>
        </row>
        <row r="56">
          <cell r="O56">
            <v>0.5</v>
          </cell>
        </row>
        <row r="57">
          <cell r="O57">
            <v>0.5</v>
          </cell>
        </row>
        <row r="58">
          <cell r="O58">
            <v>0.5</v>
          </cell>
        </row>
        <row r="59">
          <cell r="O59">
            <v>0.5</v>
          </cell>
        </row>
        <row r="60">
          <cell r="O60">
            <v>0.5</v>
          </cell>
        </row>
        <row r="61">
          <cell r="O61">
            <v>0.5</v>
          </cell>
        </row>
        <row r="62">
          <cell r="O62">
            <v>0.5</v>
          </cell>
        </row>
        <row r="63">
          <cell r="O63">
            <v>0.33</v>
          </cell>
        </row>
        <row r="64">
          <cell r="O64">
            <v>0.5</v>
          </cell>
        </row>
        <row r="65">
          <cell r="O65">
            <v>0.5</v>
          </cell>
        </row>
        <row r="66">
          <cell r="O66">
            <v>1</v>
          </cell>
        </row>
        <row r="67">
          <cell r="O67">
            <v>3.33</v>
          </cell>
        </row>
        <row r="68">
          <cell r="O68">
            <v>0.5</v>
          </cell>
        </row>
        <row r="69">
          <cell r="O69">
            <v>0.08</v>
          </cell>
        </row>
        <row r="70">
          <cell r="O70">
            <v>0.75</v>
          </cell>
        </row>
        <row r="71">
          <cell r="O71">
            <v>0.5</v>
          </cell>
        </row>
        <row r="72">
          <cell r="O72">
            <v>0.25</v>
          </cell>
        </row>
        <row r="73">
          <cell r="O73">
            <v>0.5</v>
          </cell>
        </row>
        <row r="74">
          <cell r="O74">
            <v>0.5</v>
          </cell>
        </row>
        <row r="75">
          <cell r="O75">
            <v>0.33</v>
          </cell>
        </row>
        <row r="76">
          <cell r="O76">
            <v>0.17</v>
          </cell>
        </row>
        <row r="77">
          <cell r="O77">
            <v>0.17</v>
          </cell>
        </row>
        <row r="78">
          <cell r="O78">
            <v>0.67</v>
          </cell>
        </row>
        <row r="79">
          <cell r="O79">
            <v>1.83</v>
          </cell>
        </row>
        <row r="80">
          <cell r="O80">
            <v>0.42</v>
          </cell>
        </row>
        <row r="81">
          <cell r="O81">
            <v>0.5</v>
          </cell>
        </row>
        <row r="82">
          <cell r="O82">
            <v>0.33</v>
          </cell>
        </row>
        <row r="83">
          <cell r="O83">
            <v>0.25</v>
          </cell>
        </row>
        <row r="84">
          <cell r="O84">
            <v>0.17</v>
          </cell>
        </row>
        <row r="85">
          <cell r="O85">
            <v>0.25</v>
          </cell>
        </row>
        <row r="86">
          <cell r="O86">
            <v>0.17</v>
          </cell>
        </row>
        <row r="87">
          <cell r="O87">
            <v>0.75</v>
          </cell>
        </row>
        <row r="88">
          <cell r="O88">
            <v>0.5</v>
          </cell>
        </row>
        <row r="89">
          <cell r="O89">
            <v>0.17</v>
          </cell>
        </row>
        <row r="90">
          <cell r="O90">
            <v>0.5</v>
          </cell>
        </row>
        <row r="91">
          <cell r="O91">
            <v>2</v>
          </cell>
        </row>
        <row r="92">
          <cell r="O92">
            <v>0.83</v>
          </cell>
        </row>
        <row r="93">
          <cell r="O93">
            <v>0.17</v>
          </cell>
        </row>
        <row r="94">
          <cell r="O94">
            <v>1.25</v>
          </cell>
        </row>
        <row r="95">
          <cell r="O95">
            <v>1</v>
          </cell>
        </row>
        <row r="96">
          <cell r="O96">
            <v>0.75</v>
          </cell>
        </row>
        <row r="97">
          <cell r="O97">
            <v>0.5</v>
          </cell>
        </row>
        <row r="98">
          <cell r="O98">
            <v>0.17</v>
          </cell>
        </row>
        <row r="99">
          <cell r="O99">
            <v>0.5</v>
          </cell>
        </row>
        <row r="100">
          <cell r="O100">
            <v>0.5</v>
          </cell>
        </row>
        <row r="101">
          <cell r="O101">
            <v>0.33</v>
          </cell>
        </row>
        <row r="102">
          <cell r="O102">
            <v>0.33</v>
          </cell>
        </row>
        <row r="103">
          <cell r="O103">
            <v>0.5</v>
          </cell>
        </row>
        <row r="104">
          <cell r="O104">
            <v>0.57999999999999996</v>
          </cell>
        </row>
        <row r="105">
          <cell r="O105">
            <v>0.08</v>
          </cell>
        </row>
        <row r="106">
          <cell r="O106">
            <v>0.17</v>
          </cell>
        </row>
        <row r="107">
          <cell r="O107">
            <v>1.58</v>
          </cell>
        </row>
        <row r="108">
          <cell r="O108">
            <v>0.33</v>
          </cell>
        </row>
        <row r="109">
          <cell r="O109">
            <v>0.42</v>
          </cell>
        </row>
        <row r="110">
          <cell r="O110">
            <v>0.17</v>
          </cell>
        </row>
        <row r="111">
          <cell r="O111">
            <v>0.17</v>
          </cell>
        </row>
        <row r="112">
          <cell r="O112">
            <v>0.17</v>
          </cell>
        </row>
        <row r="113">
          <cell r="O113">
            <v>0.67</v>
          </cell>
        </row>
        <row r="114">
          <cell r="O114">
            <v>10.5</v>
          </cell>
        </row>
        <row r="115">
          <cell r="O115">
            <v>0.5</v>
          </cell>
        </row>
        <row r="116">
          <cell r="O116">
            <v>0.5</v>
          </cell>
        </row>
        <row r="117">
          <cell r="O117">
            <v>0.5</v>
          </cell>
        </row>
        <row r="118">
          <cell r="O118">
            <v>0.5</v>
          </cell>
        </row>
        <row r="119">
          <cell r="O119">
            <v>0.17</v>
          </cell>
        </row>
        <row r="120">
          <cell r="O120">
            <v>3.42</v>
          </cell>
        </row>
        <row r="121">
          <cell r="O121">
            <v>0.25</v>
          </cell>
        </row>
        <row r="122">
          <cell r="O122">
            <v>4.25</v>
          </cell>
        </row>
        <row r="123">
          <cell r="O123">
            <v>0.5</v>
          </cell>
        </row>
        <row r="124">
          <cell r="O124">
            <v>0.42</v>
          </cell>
        </row>
        <row r="125">
          <cell r="O125">
            <v>0.5</v>
          </cell>
        </row>
        <row r="126">
          <cell r="O126">
            <v>0.5</v>
          </cell>
        </row>
        <row r="127">
          <cell r="O127">
            <v>1.08</v>
          </cell>
        </row>
        <row r="128">
          <cell r="O128">
            <v>0.33</v>
          </cell>
        </row>
        <row r="129">
          <cell r="O129">
            <v>0.17</v>
          </cell>
        </row>
        <row r="130">
          <cell r="O130">
            <v>0.33</v>
          </cell>
        </row>
        <row r="131">
          <cell r="O131">
            <v>0.17</v>
          </cell>
        </row>
        <row r="132">
          <cell r="O132">
            <v>0.17</v>
          </cell>
        </row>
        <row r="133">
          <cell r="O133">
            <v>0.17</v>
          </cell>
        </row>
        <row r="134">
          <cell r="O134">
            <v>0.17</v>
          </cell>
        </row>
        <row r="135">
          <cell r="O135">
            <v>0.17</v>
          </cell>
        </row>
        <row r="136">
          <cell r="O136">
            <v>0.57999999999999996</v>
          </cell>
        </row>
        <row r="137">
          <cell r="O137">
            <v>0.25</v>
          </cell>
        </row>
        <row r="138">
          <cell r="O138">
            <v>0.33</v>
          </cell>
        </row>
        <row r="139">
          <cell r="O139">
            <v>0.25</v>
          </cell>
        </row>
        <row r="140">
          <cell r="O140">
            <v>0.5</v>
          </cell>
        </row>
        <row r="141">
          <cell r="O141">
            <v>0.17</v>
          </cell>
        </row>
        <row r="142">
          <cell r="O142">
            <v>0.25</v>
          </cell>
        </row>
        <row r="143">
          <cell r="O143">
            <v>0.17</v>
          </cell>
        </row>
        <row r="144">
          <cell r="O144">
            <v>0.08</v>
          </cell>
        </row>
        <row r="145">
          <cell r="O145">
            <v>0.17</v>
          </cell>
        </row>
        <row r="146">
          <cell r="O146">
            <v>0.5</v>
          </cell>
        </row>
        <row r="147">
          <cell r="O147">
            <v>0.17</v>
          </cell>
        </row>
        <row r="148">
          <cell r="O148">
            <v>0.25</v>
          </cell>
        </row>
        <row r="149">
          <cell r="O149">
            <v>0.67</v>
          </cell>
        </row>
        <row r="150">
          <cell r="O150">
            <v>0.75</v>
          </cell>
        </row>
        <row r="151">
          <cell r="O151">
            <v>0.17</v>
          </cell>
        </row>
        <row r="152">
          <cell r="O152">
            <v>0.17</v>
          </cell>
        </row>
        <row r="153">
          <cell r="O153">
            <v>0.08</v>
          </cell>
        </row>
        <row r="154">
          <cell r="O154">
            <v>0.17</v>
          </cell>
        </row>
        <row r="155">
          <cell r="O155">
            <v>1</v>
          </cell>
        </row>
        <row r="156">
          <cell r="O156">
            <v>0.5</v>
          </cell>
        </row>
        <row r="157">
          <cell r="O157">
            <v>0.33</v>
          </cell>
        </row>
        <row r="158">
          <cell r="O158">
            <v>0.5</v>
          </cell>
        </row>
        <row r="159">
          <cell r="O159">
            <v>0.42</v>
          </cell>
        </row>
        <row r="160">
          <cell r="O160">
            <v>10.5</v>
          </cell>
        </row>
        <row r="161">
          <cell r="O161">
            <v>0.5</v>
          </cell>
        </row>
        <row r="162">
          <cell r="O162">
            <v>2.83</v>
          </cell>
        </row>
        <row r="163">
          <cell r="O163">
            <v>0.53</v>
          </cell>
        </row>
        <row r="164">
          <cell r="O164">
            <v>0.33</v>
          </cell>
        </row>
        <row r="165">
          <cell r="O165">
            <v>0.17</v>
          </cell>
        </row>
        <row r="166">
          <cell r="O166">
            <v>0.75</v>
          </cell>
        </row>
        <row r="167">
          <cell r="O167">
            <v>0.33</v>
          </cell>
        </row>
        <row r="168">
          <cell r="O168">
            <v>0.5</v>
          </cell>
        </row>
        <row r="169">
          <cell r="O169">
            <v>0.5</v>
          </cell>
        </row>
        <row r="170">
          <cell r="O170">
            <v>0.25</v>
          </cell>
        </row>
        <row r="171">
          <cell r="O171">
            <v>1.25</v>
          </cell>
        </row>
        <row r="172">
          <cell r="O172">
            <v>0.5</v>
          </cell>
        </row>
        <row r="173">
          <cell r="O173">
            <v>0.5</v>
          </cell>
        </row>
        <row r="174">
          <cell r="O174">
            <v>0.25</v>
          </cell>
        </row>
        <row r="175">
          <cell r="O175">
            <v>0.67</v>
          </cell>
        </row>
        <row r="176">
          <cell r="O176">
            <v>0.5</v>
          </cell>
        </row>
        <row r="177">
          <cell r="O177">
            <v>0.5</v>
          </cell>
        </row>
        <row r="178">
          <cell r="O178">
            <v>0.49</v>
          </cell>
        </row>
        <row r="179">
          <cell r="O179">
            <v>1</v>
          </cell>
        </row>
        <row r="180">
          <cell r="O180">
            <v>0.17</v>
          </cell>
        </row>
        <row r="181">
          <cell r="O181">
            <v>0.5</v>
          </cell>
        </row>
        <row r="182">
          <cell r="O182">
            <v>0.17</v>
          </cell>
        </row>
        <row r="183">
          <cell r="O183">
            <v>0.25</v>
          </cell>
        </row>
        <row r="184">
          <cell r="O184">
            <v>0.48</v>
          </cell>
        </row>
        <row r="185">
          <cell r="O185">
            <v>0.17</v>
          </cell>
        </row>
        <row r="186">
          <cell r="O186">
            <v>0.48</v>
          </cell>
        </row>
        <row r="187">
          <cell r="O187">
            <v>1.75</v>
          </cell>
        </row>
        <row r="188">
          <cell r="O188">
            <v>1</v>
          </cell>
        </row>
        <row r="189">
          <cell r="O189">
            <v>1.48</v>
          </cell>
        </row>
        <row r="190">
          <cell r="O190">
            <v>0.17</v>
          </cell>
        </row>
        <row r="191">
          <cell r="O191">
            <v>0.5</v>
          </cell>
        </row>
        <row r="192">
          <cell r="O192">
            <v>0.25</v>
          </cell>
        </row>
        <row r="193">
          <cell r="O193">
            <v>0.17</v>
          </cell>
        </row>
        <row r="194">
          <cell r="O194">
            <v>0.42</v>
          </cell>
        </row>
        <row r="195">
          <cell r="O195">
            <v>0.5</v>
          </cell>
        </row>
        <row r="196">
          <cell r="O196">
            <v>10.5</v>
          </cell>
        </row>
        <row r="197">
          <cell r="O197">
            <v>0.17</v>
          </cell>
        </row>
        <row r="198">
          <cell r="O198">
            <v>0.5</v>
          </cell>
        </row>
        <row r="199">
          <cell r="O199">
            <v>0.25</v>
          </cell>
        </row>
        <row r="200">
          <cell r="O200">
            <v>1</v>
          </cell>
        </row>
        <row r="201">
          <cell r="O201">
            <v>0.5</v>
          </cell>
        </row>
        <row r="202">
          <cell r="O202">
            <v>0.75</v>
          </cell>
        </row>
        <row r="203">
          <cell r="O203">
            <v>0.5</v>
          </cell>
        </row>
        <row r="204">
          <cell r="O204">
            <v>0.17</v>
          </cell>
        </row>
        <row r="205">
          <cell r="O205">
            <v>0.25</v>
          </cell>
        </row>
        <row r="206">
          <cell r="O206">
            <v>0.42</v>
          </cell>
        </row>
        <row r="207">
          <cell r="O207">
            <v>0.5</v>
          </cell>
        </row>
        <row r="208">
          <cell r="O208">
            <v>0.33</v>
          </cell>
        </row>
        <row r="209">
          <cell r="O209">
            <v>4.58</v>
          </cell>
        </row>
        <row r="210">
          <cell r="O210">
            <v>0.75</v>
          </cell>
        </row>
        <row r="211">
          <cell r="O211">
            <v>0.25</v>
          </cell>
        </row>
        <row r="212">
          <cell r="O212">
            <v>0.25</v>
          </cell>
        </row>
        <row r="213">
          <cell r="O213">
            <v>0.17</v>
          </cell>
        </row>
        <row r="214">
          <cell r="O214">
            <v>1.07</v>
          </cell>
        </row>
        <row r="215">
          <cell r="O215">
            <v>0.17</v>
          </cell>
        </row>
        <row r="216">
          <cell r="O216">
            <v>1.17</v>
          </cell>
        </row>
        <row r="217">
          <cell r="O217">
            <v>1</v>
          </cell>
        </row>
        <row r="218">
          <cell r="O218">
            <v>0.08</v>
          </cell>
        </row>
        <row r="219">
          <cell r="O219">
            <v>0.5</v>
          </cell>
        </row>
        <row r="220">
          <cell r="O220">
            <v>0.25</v>
          </cell>
        </row>
        <row r="221">
          <cell r="O221">
            <v>0.25</v>
          </cell>
        </row>
        <row r="222">
          <cell r="O222">
            <v>0.5</v>
          </cell>
        </row>
        <row r="223">
          <cell r="O223">
            <v>0.17</v>
          </cell>
        </row>
        <row r="224">
          <cell r="O224">
            <v>0.17</v>
          </cell>
        </row>
        <row r="225">
          <cell r="O225">
            <v>0.64</v>
          </cell>
        </row>
        <row r="226">
          <cell r="O226">
            <v>0.57999999999999996</v>
          </cell>
        </row>
        <row r="227">
          <cell r="O227">
            <v>0.17</v>
          </cell>
        </row>
        <row r="228">
          <cell r="O228">
            <v>1</v>
          </cell>
        </row>
        <row r="229">
          <cell r="O229">
            <v>0.33</v>
          </cell>
        </row>
        <row r="230">
          <cell r="O230">
            <v>0.5</v>
          </cell>
        </row>
        <row r="231">
          <cell r="O231">
            <v>0.25</v>
          </cell>
        </row>
        <row r="232">
          <cell r="O232">
            <v>0.25</v>
          </cell>
        </row>
        <row r="233">
          <cell r="O233">
            <v>2.67</v>
          </cell>
        </row>
        <row r="234">
          <cell r="O234">
            <v>0.5</v>
          </cell>
        </row>
        <row r="235">
          <cell r="O235">
            <v>0.17</v>
          </cell>
        </row>
        <row r="236">
          <cell r="O236">
            <v>0.17</v>
          </cell>
        </row>
        <row r="237">
          <cell r="O237">
            <v>0.17</v>
          </cell>
        </row>
        <row r="238">
          <cell r="O238">
            <v>1</v>
          </cell>
        </row>
        <row r="239">
          <cell r="O239">
            <v>0.17</v>
          </cell>
        </row>
        <row r="240">
          <cell r="O240">
            <v>0.33</v>
          </cell>
        </row>
        <row r="241">
          <cell r="O241">
            <v>7.08</v>
          </cell>
        </row>
        <row r="242">
          <cell r="O242">
            <v>0.5</v>
          </cell>
        </row>
        <row r="243">
          <cell r="O243">
            <v>0.33</v>
          </cell>
        </row>
        <row r="244">
          <cell r="O244">
            <v>0.5</v>
          </cell>
        </row>
        <row r="245">
          <cell r="O245">
            <v>1.33</v>
          </cell>
        </row>
        <row r="246">
          <cell r="O246">
            <v>0.5</v>
          </cell>
        </row>
        <row r="247">
          <cell r="O247">
            <v>0.5</v>
          </cell>
        </row>
        <row r="248">
          <cell r="O248">
            <v>0.5</v>
          </cell>
        </row>
        <row r="249">
          <cell r="O249">
            <v>0.67</v>
          </cell>
        </row>
        <row r="250">
          <cell r="O250">
            <v>0.25</v>
          </cell>
        </row>
        <row r="251">
          <cell r="O251">
            <v>0.17</v>
          </cell>
        </row>
        <row r="252">
          <cell r="O252">
            <v>0.5</v>
          </cell>
        </row>
        <row r="253">
          <cell r="O253">
            <v>0.33</v>
          </cell>
        </row>
        <row r="254">
          <cell r="O254">
            <v>0.42</v>
          </cell>
        </row>
        <row r="255">
          <cell r="O255">
            <v>0.83</v>
          </cell>
        </row>
        <row r="256">
          <cell r="O256">
            <v>0.33</v>
          </cell>
        </row>
        <row r="257">
          <cell r="O257">
            <v>0.25</v>
          </cell>
        </row>
        <row r="258">
          <cell r="O258">
            <v>0.33</v>
          </cell>
        </row>
        <row r="259">
          <cell r="O259">
            <v>0.17</v>
          </cell>
        </row>
        <row r="260">
          <cell r="O260">
            <v>0.5</v>
          </cell>
        </row>
        <row r="261">
          <cell r="O261">
            <v>0.5</v>
          </cell>
        </row>
        <row r="262">
          <cell r="O262">
            <v>0.42</v>
          </cell>
        </row>
        <row r="263">
          <cell r="O263">
            <v>1.67</v>
          </cell>
        </row>
        <row r="264">
          <cell r="O264">
            <v>0.17</v>
          </cell>
        </row>
        <row r="265">
          <cell r="O265">
            <v>1.42</v>
          </cell>
        </row>
        <row r="266">
          <cell r="O266">
            <v>2.17</v>
          </cell>
        </row>
        <row r="267">
          <cell r="O267">
            <v>0.17</v>
          </cell>
        </row>
        <row r="268">
          <cell r="O268">
            <v>48.75</v>
          </cell>
        </row>
        <row r="269">
          <cell r="O269">
            <v>1.33</v>
          </cell>
        </row>
        <row r="270">
          <cell r="O270">
            <v>0.5</v>
          </cell>
        </row>
        <row r="271">
          <cell r="O271">
            <v>0.5</v>
          </cell>
        </row>
        <row r="272">
          <cell r="O272">
            <v>0.42</v>
          </cell>
        </row>
        <row r="273">
          <cell r="O273">
            <v>0.5</v>
          </cell>
        </row>
        <row r="274">
          <cell r="O274">
            <v>2.75</v>
          </cell>
        </row>
        <row r="275">
          <cell r="O275">
            <v>0.5</v>
          </cell>
        </row>
        <row r="276">
          <cell r="O276">
            <v>0.5</v>
          </cell>
        </row>
        <row r="277">
          <cell r="O277">
            <v>0.17</v>
          </cell>
        </row>
        <row r="278">
          <cell r="O278">
            <v>0.42</v>
          </cell>
        </row>
        <row r="279">
          <cell r="O279">
            <v>0.5</v>
          </cell>
        </row>
        <row r="280">
          <cell r="O280">
            <v>0.5</v>
          </cell>
        </row>
        <row r="281">
          <cell r="O281">
            <v>0.5</v>
          </cell>
        </row>
        <row r="282">
          <cell r="O282">
            <v>0.67</v>
          </cell>
        </row>
        <row r="283">
          <cell r="O283">
            <v>2</v>
          </cell>
        </row>
        <row r="284">
          <cell r="O284">
            <v>0.17</v>
          </cell>
        </row>
        <row r="285">
          <cell r="O285">
            <v>0.17</v>
          </cell>
        </row>
        <row r="286">
          <cell r="O286">
            <v>0.42</v>
          </cell>
        </row>
        <row r="287">
          <cell r="O287">
            <v>0.5</v>
          </cell>
        </row>
        <row r="288">
          <cell r="O288">
            <v>0.5</v>
          </cell>
        </row>
        <row r="289">
          <cell r="O289">
            <v>0.17</v>
          </cell>
        </row>
        <row r="290">
          <cell r="O290">
            <v>0.5</v>
          </cell>
        </row>
        <row r="291">
          <cell r="O291">
            <v>0.17</v>
          </cell>
        </row>
        <row r="292">
          <cell r="O292">
            <v>0.17</v>
          </cell>
        </row>
        <row r="293">
          <cell r="O293">
            <v>0.33</v>
          </cell>
        </row>
        <row r="294">
          <cell r="O294">
            <v>0.33</v>
          </cell>
        </row>
        <row r="295">
          <cell r="O295">
            <v>0.5</v>
          </cell>
        </row>
        <row r="296">
          <cell r="O296">
            <v>0.33</v>
          </cell>
        </row>
        <row r="297">
          <cell r="O297">
            <v>0.17</v>
          </cell>
        </row>
        <row r="298">
          <cell r="O298">
            <v>0.17</v>
          </cell>
        </row>
        <row r="299">
          <cell r="O299">
            <v>0.5</v>
          </cell>
        </row>
        <row r="300">
          <cell r="O300">
            <v>0.5</v>
          </cell>
        </row>
        <row r="301">
          <cell r="O301">
            <v>0.25</v>
          </cell>
        </row>
        <row r="302">
          <cell r="O302">
            <v>0.25</v>
          </cell>
        </row>
        <row r="303">
          <cell r="O303">
            <v>0.75</v>
          </cell>
        </row>
        <row r="304">
          <cell r="O304">
            <v>0.17</v>
          </cell>
        </row>
        <row r="305">
          <cell r="O305">
            <v>0.25</v>
          </cell>
        </row>
        <row r="306">
          <cell r="O306">
            <v>0.08</v>
          </cell>
        </row>
        <row r="307">
          <cell r="O307">
            <v>0.5</v>
          </cell>
        </row>
        <row r="308">
          <cell r="O308">
            <v>0.57999999999999996</v>
          </cell>
        </row>
        <row r="309">
          <cell r="O309">
            <v>1.75</v>
          </cell>
        </row>
        <row r="310">
          <cell r="O310">
            <v>0.17</v>
          </cell>
        </row>
        <row r="311">
          <cell r="O311">
            <v>0.17</v>
          </cell>
        </row>
        <row r="312">
          <cell r="O312">
            <v>0.5</v>
          </cell>
        </row>
        <row r="313">
          <cell r="O313">
            <v>0.5</v>
          </cell>
        </row>
        <row r="314">
          <cell r="O314">
            <v>0.33</v>
          </cell>
        </row>
        <row r="315">
          <cell r="O315">
            <v>0.33</v>
          </cell>
        </row>
        <row r="316">
          <cell r="O316">
            <v>0.25</v>
          </cell>
        </row>
        <row r="317">
          <cell r="O317">
            <v>0.25</v>
          </cell>
        </row>
        <row r="318">
          <cell r="O318">
            <v>0.17</v>
          </cell>
        </row>
        <row r="319">
          <cell r="O319">
            <v>0.08</v>
          </cell>
        </row>
        <row r="320">
          <cell r="O320">
            <v>0.17</v>
          </cell>
        </row>
        <row r="321">
          <cell r="O321">
            <v>0.57999999999999996</v>
          </cell>
        </row>
        <row r="322">
          <cell r="O322">
            <v>0.17</v>
          </cell>
        </row>
        <row r="323">
          <cell r="O323">
            <v>0.17</v>
          </cell>
        </row>
        <row r="324">
          <cell r="O324">
            <v>2.25</v>
          </cell>
        </row>
        <row r="325">
          <cell r="O325">
            <v>1</v>
          </cell>
        </row>
        <row r="326">
          <cell r="O326">
            <v>1</v>
          </cell>
        </row>
        <row r="327">
          <cell r="O327">
            <v>0.5</v>
          </cell>
        </row>
        <row r="328">
          <cell r="O328">
            <v>0.5</v>
          </cell>
        </row>
        <row r="329">
          <cell r="O329">
            <v>0.5</v>
          </cell>
        </row>
        <row r="330">
          <cell r="O330">
            <v>0.42</v>
          </cell>
        </row>
        <row r="331">
          <cell r="O331">
            <v>0.5</v>
          </cell>
        </row>
        <row r="332">
          <cell r="O332">
            <v>0.17</v>
          </cell>
        </row>
        <row r="333">
          <cell r="O333">
            <v>0.17</v>
          </cell>
        </row>
        <row r="334">
          <cell r="O334">
            <v>0.67</v>
          </cell>
        </row>
        <row r="335">
          <cell r="O335">
            <v>0.42</v>
          </cell>
        </row>
        <row r="336">
          <cell r="O336">
            <v>0.25</v>
          </cell>
        </row>
        <row r="337">
          <cell r="O337">
            <v>0.17</v>
          </cell>
        </row>
        <row r="338">
          <cell r="O338">
            <v>8.25</v>
          </cell>
        </row>
        <row r="339">
          <cell r="O339">
            <v>0.5</v>
          </cell>
        </row>
        <row r="340">
          <cell r="O340">
            <v>0.17</v>
          </cell>
        </row>
        <row r="341">
          <cell r="O341">
            <v>0.5</v>
          </cell>
        </row>
        <row r="342">
          <cell r="O342">
            <v>0.5</v>
          </cell>
        </row>
        <row r="343">
          <cell r="O343">
            <v>0.17</v>
          </cell>
        </row>
        <row r="344">
          <cell r="O344">
            <v>0.5</v>
          </cell>
        </row>
        <row r="345">
          <cell r="O345">
            <v>0.25</v>
          </cell>
        </row>
        <row r="346">
          <cell r="O346">
            <v>0.5</v>
          </cell>
        </row>
        <row r="347">
          <cell r="O347">
            <v>0.17</v>
          </cell>
        </row>
        <row r="348">
          <cell r="O348">
            <v>1</v>
          </cell>
        </row>
        <row r="349">
          <cell r="O349">
            <v>0.33</v>
          </cell>
        </row>
        <row r="350">
          <cell r="O350">
            <v>0.5</v>
          </cell>
        </row>
        <row r="351">
          <cell r="O351">
            <v>0.25</v>
          </cell>
        </row>
        <row r="352">
          <cell r="O352">
            <v>0.5</v>
          </cell>
        </row>
        <row r="353">
          <cell r="O353">
            <v>0.5</v>
          </cell>
        </row>
        <row r="354">
          <cell r="O354">
            <v>0.5</v>
          </cell>
        </row>
        <row r="355">
          <cell r="O355">
            <v>0.33</v>
          </cell>
        </row>
        <row r="356">
          <cell r="O356">
            <v>0.5</v>
          </cell>
        </row>
        <row r="357">
          <cell r="O357">
            <v>0.25</v>
          </cell>
        </row>
        <row r="358">
          <cell r="O358">
            <v>0.17</v>
          </cell>
        </row>
        <row r="359">
          <cell r="O359">
            <v>0.5</v>
          </cell>
        </row>
        <row r="360">
          <cell r="O360">
            <v>0.5</v>
          </cell>
        </row>
        <row r="361">
          <cell r="O361">
            <v>0.6</v>
          </cell>
        </row>
        <row r="362">
          <cell r="O362">
            <v>0.5</v>
          </cell>
        </row>
        <row r="363">
          <cell r="O363">
            <v>0.17</v>
          </cell>
        </row>
        <row r="364">
          <cell r="O364">
            <v>0.25</v>
          </cell>
        </row>
        <row r="365">
          <cell r="O365">
            <v>0.5</v>
          </cell>
        </row>
        <row r="366">
          <cell r="O366">
            <v>0.33</v>
          </cell>
        </row>
        <row r="367">
          <cell r="O367">
            <v>0.67</v>
          </cell>
        </row>
        <row r="368">
          <cell r="O368">
            <v>0.42</v>
          </cell>
        </row>
        <row r="369">
          <cell r="O369">
            <v>0.08</v>
          </cell>
        </row>
        <row r="370">
          <cell r="O370">
            <v>0.33</v>
          </cell>
        </row>
        <row r="371">
          <cell r="O371">
            <v>0.42</v>
          </cell>
        </row>
        <row r="372">
          <cell r="O372">
            <v>1.33</v>
          </cell>
        </row>
        <row r="373">
          <cell r="O373">
            <v>0.17</v>
          </cell>
        </row>
        <row r="374">
          <cell r="O374">
            <v>0.5</v>
          </cell>
        </row>
        <row r="375">
          <cell r="O375">
            <v>0.17</v>
          </cell>
        </row>
        <row r="376">
          <cell r="O376">
            <v>0.17</v>
          </cell>
        </row>
        <row r="377">
          <cell r="O377">
            <v>0.5</v>
          </cell>
        </row>
        <row r="378">
          <cell r="O378">
            <v>0.5</v>
          </cell>
        </row>
        <row r="379">
          <cell r="O379">
            <v>0.5</v>
          </cell>
        </row>
        <row r="380">
          <cell r="O380">
            <v>0.5</v>
          </cell>
        </row>
        <row r="381">
          <cell r="O381">
            <v>0.5</v>
          </cell>
        </row>
        <row r="382">
          <cell r="O382">
            <v>0.5</v>
          </cell>
        </row>
        <row r="383">
          <cell r="O383">
            <v>0.5</v>
          </cell>
        </row>
        <row r="384">
          <cell r="O384">
            <v>0.25</v>
          </cell>
        </row>
        <row r="385">
          <cell r="O385">
            <v>5.67</v>
          </cell>
        </row>
        <row r="386">
          <cell r="O386">
            <v>0.5</v>
          </cell>
        </row>
        <row r="387">
          <cell r="O387">
            <v>0.17</v>
          </cell>
        </row>
        <row r="388">
          <cell r="O388">
            <v>0.5</v>
          </cell>
        </row>
        <row r="389">
          <cell r="O389">
            <v>0.17</v>
          </cell>
        </row>
        <row r="390">
          <cell r="O390">
            <v>2</v>
          </cell>
        </row>
        <row r="391">
          <cell r="O391">
            <v>10.5</v>
          </cell>
        </row>
        <row r="392">
          <cell r="O392">
            <v>0.5</v>
          </cell>
        </row>
        <row r="393">
          <cell r="O393">
            <v>1.5</v>
          </cell>
        </row>
        <row r="394">
          <cell r="O394">
            <v>0.33</v>
          </cell>
        </row>
        <row r="395">
          <cell r="O395">
            <v>0.33</v>
          </cell>
        </row>
        <row r="396">
          <cell r="O396">
            <v>0.25</v>
          </cell>
        </row>
        <row r="397">
          <cell r="O397">
            <v>0.25</v>
          </cell>
        </row>
        <row r="398">
          <cell r="O398">
            <v>0.5</v>
          </cell>
        </row>
        <row r="399">
          <cell r="O399">
            <v>1.25</v>
          </cell>
        </row>
        <row r="400">
          <cell r="O400">
            <v>0.66</v>
          </cell>
        </row>
        <row r="401">
          <cell r="O401">
            <v>1</v>
          </cell>
        </row>
        <row r="402">
          <cell r="O402">
            <v>1</v>
          </cell>
        </row>
        <row r="403">
          <cell r="O403">
            <v>0.17</v>
          </cell>
        </row>
        <row r="404">
          <cell r="O404">
            <v>0.25</v>
          </cell>
        </row>
        <row r="405">
          <cell r="O405">
            <v>0.17</v>
          </cell>
        </row>
        <row r="406">
          <cell r="O406">
            <v>0.25</v>
          </cell>
        </row>
        <row r="407">
          <cell r="O407">
            <v>0.17</v>
          </cell>
        </row>
        <row r="408">
          <cell r="O408">
            <v>0.17</v>
          </cell>
        </row>
        <row r="409">
          <cell r="O409">
            <v>0.67</v>
          </cell>
        </row>
        <row r="410">
          <cell r="O410">
            <v>1.5</v>
          </cell>
        </row>
        <row r="411">
          <cell r="O411">
            <v>4.25</v>
          </cell>
        </row>
        <row r="412">
          <cell r="O412">
            <v>0.5</v>
          </cell>
        </row>
        <row r="413">
          <cell r="O413">
            <v>0.25</v>
          </cell>
        </row>
        <row r="414">
          <cell r="O414">
            <v>0.33</v>
          </cell>
        </row>
        <row r="415">
          <cell r="O415">
            <v>0.25</v>
          </cell>
        </row>
        <row r="416">
          <cell r="O416">
            <v>0.5</v>
          </cell>
        </row>
        <row r="417">
          <cell r="O417">
            <v>0.67</v>
          </cell>
        </row>
        <row r="418">
          <cell r="O418">
            <v>0.42</v>
          </cell>
        </row>
        <row r="419">
          <cell r="O419">
            <v>0.17</v>
          </cell>
        </row>
        <row r="420">
          <cell r="O420">
            <v>0.92</v>
          </cell>
        </row>
        <row r="421">
          <cell r="O421">
            <v>0.33</v>
          </cell>
        </row>
        <row r="422">
          <cell r="O422">
            <v>0.57999999999999996</v>
          </cell>
        </row>
        <row r="423">
          <cell r="O423">
            <v>0.25</v>
          </cell>
        </row>
        <row r="424">
          <cell r="O424">
            <v>2.67</v>
          </cell>
        </row>
        <row r="425">
          <cell r="O425">
            <v>0.5</v>
          </cell>
        </row>
        <row r="426">
          <cell r="O426">
            <v>0.17</v>
          </cell>
        </row>
        <row r="427">
          <cell r="O427">
            <v>0.08</v>
          </cell>
        </row>
        <row r="428">
          <cell r="O428">
            <v>0.17</v>
          </cell>
        </row>
        <row r="429">
          <cell r="O429">
            <v>0.23</v>
          </cell>
        </row>
        <row r="430">
          <cell r="O430">
            <v>0.5</v>
          </cell>
        </row>
        <row r="431">
          <cell r="O431">
            <v>1</v>
          </cell>
        </row>
        <row r="432">
          <cell r="O432">
            <v>0.27</v>
          </cell>
        </row>
        <row r="433">
          <cell r="O433">
            <v>0.25</v>
          </cell>
        </row>
        <row r="434">
          <cell r="O434">
            <v>1</v>
          </cell>
        </row>
        <row r="435">
          <cell r="O435">
            <v>0.33</v>
          </cell>
        </row>
        <row r="436">
          <cell r="O436">
            <v>0.5</v>
          </cell>
        </row>
        <row r="437">
          <cell r="O437">
            <v>0.33</v>
          </cell>
        </row>
        <row r="438">
          <cell r="O438">
            <v>1.58</v>
          </cell>
        </row>
        <row r="439">
          <cell r="O439">
            <v>0.25</v>
          </cell>
        </row>
        <row r="440">
          <cell r="O440">
            <v>0.5</v>
          </cell>
        </row>
        <row r="441">
          <cell r="O441">
            <v>0.25</v>
          </cell>
        </row>
        <row r="442">
          <cell r="O442">
            <v>1.25</v>
          </cell>
        </row>
        <row r="443">
          <cell r="O443">
            <v>0.5</v>
          </cell>
        </row>
        <row r="444">
          <cell r="O444">
            <v>0.67</v>
          </cell>
        </row>
        <row r="445">
          <cell r="O445">
            <v>0.5</v>
          </cell>
        </row>
        <row r="446">
          <cell r="O446">
            <v>0.5</v>
          </cell>
        </row>
        <row r="447">
          <cell r="O447">
            <v>0.5</v>
          </cell>
        </row>
        <row r="448">
          <cell r="O448">
            <v>0.25</v>
          </cell>
        </row>
        <row r="449">
          <cell r="O449">
            <v>0.92</v>
          </cell>
        </row>
        <row r="450">
          <cell r="O450">
            <v>0.5</v>
          </cell>
        </row>
        <row r="451">
          <cell r="O451">
            <v>1.17</v>
          </cell>
        </row>
        <row r="452">
          <cell r="O452">
            <v>2.25</v>
          </cell>
        </row>
        <row r="453">
          <cell r="O453">
            <v>0.5</v>
          </cell>
        </row>
        <row r="454">
          <cell r="O454">
            <v>0.5</v>
          </cell>
        </row>
        <row r="455">
          <cell r="O455">
            <v>0.5</v>
          </cell>
        </row>
        <row r="456">
          <cell r="O456">
            <v>1</v>
          </cell>
        </row>
        <row r="457">
          <cell r="O457">
            <v>0.5</v>
          </cell>
        </row>
        <row r="458">
          <cell r="O458">
            <v>0.33</v>
          </cell>
        </row>
        <row r="459">
          <cell r="O459">
            <v>0.5</v>
          </cell>
        </row>
        <row r="460">
          <cell r="O460">
            <v>0.67</v>
          </cell>
        </row>
        <row r="461">
          <cell r="O461">
            <v>0.25</v>
          </cell>
        </row>
        <row r="462">
          <cell r="O462">
            <v>0.67</v>
          </cell>
        </row>
        <row r="463">
          <cell r="O463">
            <v>3.58</v>
          </cell>
        </row>
        <row r="464">
          <cell r="O464">
            <v>1.75</v>
          </cell>
        </row>
        <row r="465">
          <cell r="O465">
            <v>0.25</v>
          </cell>
        </row>
        <row r="466">
          <cell r="O466">
            <v>0.5</v>
          </cell>
        </row>
        <row r="467">
          <cell r="O467">
            <v>0.25</v>
          </cell>
        </row>
        <row r="468">
          <cell r="O468">
            <v>1.42</v>
          </cell>
        </row>
        <row r="469">
          <cell r="O469">
            <v>0.25</v>
          </cell>
        </row>
        <row r="470">
          <cell r="O470">
            <v>0.5</v>
          </cell>
        </row>
        <row r="471">
          <cell r="O471">
            <v>0.17</v>
          </cell>
        </row>
        <row r="472">
          <cell r="O472">
            <v>0.75</v>
          </cell>
        </row>
        <row r="473">
          <cell r="O473">
            <v>63.5</v>
          </cell>
        </row>
        <row r="474">
          <cell r="O474">
            <v>0.5</v>
          </cell>
        </row>
        <row r="475">
          <cell r="O475">
            <v>0.33</v>
          </cell>
        </row>
        <row r="476">
          <cell r="O476">
            <v>0.25</v>
          </cell>
        </row>
        <row r="477">
          <cell r="O477">
            <v>0.5</v>
          </cell>
        </row>
        <row r="478">
          <cell r="O478">
            <v>0.5</v>
          </cell>
        </row>
        <row r="479">
          <cell r="O479">
            <v>0.5</v>
          </cell>
        </row>
        <row r="480">
          <cell r="O480">
            <v>0.25</v>
          </cell>
        </row>
        <row r="481">
          <cell r="O481">
            <v>0.5</v>
          </cell>
        </row>
        <row r="482">
          <cell r="O482">
            <v>1</v>
          </cell>
        </row>
        <row r="483">
          <cell r="O483">
            <v>0.42</v>
          </cell>
        </row>
        <row r="484">
          <cell r="O484">
            <v>0.5</v>
          </cell>
        </row>
        <row r="485">
          <cell r="O485">
            <v>0.5</v>
          </cell>
        </row>
        <row r="486">
          <cell r="O486">
            <v>0.5</v>
          </cell>
        </row>
        <row r="487">
          <cell r="O487">
            <v>0.5</v>
          </cell>
        </row>
        <row r="488">
          <cell r="O488">
            <v>0.67</v>
          </cell>
        </row>
        <row r="489">
          <cell r="O489">
            <v>0.25</v>
          </cell>
        </row>
        <row r="490">
          <cell r="O490">
            <v>0.67</v>
          </cell>
        </row>
        <row r="491">
          <cell r="O491">
            <v>1.5</v>
          </cell>
        </row>
        <row r="492">
          <cell r="O492">
            <v>0.5</v>
          </cell>
        </row>
        <row r="493">
          <cell r="O493">
            <v>0.33</v>
          </cell>
        </row>
        <row r="494">
          <cell r="O494">
            <v>0.25</v>
          </cell>
        </row>
        <row r="495">
          <cell r="O495">
            <v>0.5</v>
          </cell>
        </row>
        <row r="496">
          <cell r="O496">
            <v>0.17</v>
          </cell>
        </row>
        <row r="497">
          <cell r="O497">
            <v>0.17</v>
          </cell>
        </row>
        <row r="498">
          <cell r="O498">
            <v>1</v>
          </cell>
        </row>
        <row r="499">
          <cell r="O499">
            <v>0.67</v>
          </cell>
        </row>
        <row r="500">
          <cell r="O500">
            <v>1.25</v>
          </cell>
        </row>
        <row r="501">
          <cell r="O501">
            <v>0.83</v>
          </cell>
        </row>
        <row r="502">
          <cell r="O502">
            <v>0.5</v>
          </cell>
        </row>
        <row r="503">
          <cell r="O503">
            <v>0.5</v>
          </cell>
        </row>
        <row r="504">
          <cell r="O504">
            <v>1</v>
          </cell>
        </row>
        <row r="505">
          <cell r="O505">
            <v>0.5</v>
          </cell>
        </row>
        <row r="506">
          <cell r="O506">
            <v>0.75</v>
          </cell>
        </row>
        <row r="507">
          <cell r="O507">
            <v>0.25</v>
          </cell>
        </row>
        <row r="508">
          <cell r="O508">
            <v>0.25</v>
          </cell>
        </row>
        <row r="509">
          <cell r="O509">
            <v>0.5</v>
          </cell>
        </row>
        <row r="510">
          <cell r="O510">
            <v>0.42</v>
          </cell>
        </row>
        <row r="511">
          <cell r="O511">
            <v>1.58</v>
          </cell>
        </row>
        <row r="512">
          <cell r="O512">
            <v>0.5</v>
          </cell>
        </row>
        <row r="513">
          <cell r="O513">
            <v>8.08</v>
          </cell>
        </row>
        <row r="514">
          <cell r="O514">
            <v>0.25</v>
          </cell>
        </row>
        <row r="515">
          <cell r="O515">
            <v>0.5</v>
          </cell>
        </row>
        <row r="516">
          <cell r="O516">
            <v>0.17</v>
          </cell>
        </row>
        <row r="517">
          <cell r="O517">
            <v>0.17</v>
          </cell>
        </row>
        <row r="518">
          <cell r="O518">
            <v>0.5</v>
          </cell>
        </row>
        <row r="519">
          <cell r="O519">
            <v>0.5</v>
          </cell>
        </row>
        <row r="520">
          <cell r="O520">
            <v>0.83</v>
          </cell>
        </row>
        <row r="521">
          <cell r="O521">
            <v>0.57999999999999996</v>
          </cell>
        </row>
        <row r="522">
          <cell r="O522">
            <v>3.67</v>
          </cell>
        </row>
        <row r="523">
          <cell r="O523">
            <v>0.5</v>
          </cell>
        </row>
        <row r="524">
          <cell r="O524">
            <v>0.17</v>
          </cell>
        </row>
        <row r="525">
          <cell r="O525">
            <v>0.5</v>
          </cell>
        </row>
        <row r="526">
          <cell r="O526">
            <v>0.99</v>
          </cell>
        </row>
        <row r="527">
          <cell r="O527">
            <v>0.5</v>
          </cell>
        </row>
        <row r="528">
          <cell r="O528">
            <v>1</v>
          </cell>
        </row>
        <row r="529">
          <cell r="O529">
            <v>0.75</v>
          </cell>
        </row>
        <row r="530">
          <cell r="O530">
            <v>0.25</v>
          </cell>
        </row>
        <row r="531">
          <cell r="O531">
            <v>0.67</v>
          </cell>
        </row>
        <row r="532">
          <cell r="O532">
            <v>0.5</v>
          </cell>
        </row>
        <row r="533">
          <cell r="O533">
            <v>0.5</v>
          </cell>
        </row>
        <row r="534">
          <cell r="O534">
            <v>0.5</v>
          </cell>
        </row>
        <row r="535">
          <cell r="O535">
            <v>0.33</v>
          </cell>
        </row>
        <row r="536">
          <cell r="O536">
            <v>0.25</v>
          </cell>
        </row>
        <row r="537">
          <cell r="O537">
            <v>0.5</v>
          </cell>
        </row>
        <row r="538">
          <cell r="O538">
            <v>1</v>
          </cell>
        </row>
        <row r="539">
          <cell r="O539">
            <v>0.5</v>
          </cell>
        </row>
        <row r="540">
          <cell r="O540">
            <v>0.57999999999999996</v>
          </cell>
        </row>
        <row r="541">
          <cell r="O541">
            <v>1.5</v>
          </cell>
        </row>
        <row r="542">
          <cell r="O542">
            <v>0.25</v>
          </cell>
        </row>
        <row r="543">
          <cell r="O543">
            <v>0.5</v>
          </cell>
        </row>
        <row r="544">
          <cell r="O544">
            <v>0.33</v>
          </cell>
        </row>
        <row r="545">
          <cell r="O545">
            <v>0.25</v>
          </cell>
        </row>
        <row r="546">
          <cell r="O546">
            <v>0.33</v>
          </cell>
        </row>
        <row r="547">
          <cell r="O547">
            <v>0.17</v>
          </cell>
        </row>
        <row r="548">
          <cell r="O548">
            <v>0.67</v>
          </cell>
        </row>
        <row r="549">
          <cell r="O549">
            <v>1</v>
          </cell>
        </row>
        <row r="550">
          <cell r="O550">
            <v>1.75</v>
          </cell>
        </row>
        <row r="551">
          <cell r="O551">
            <v>0.33</v>
          </cell>
        </row>
        <row r="552">
          <cell r="O552">
            <v>1</v>
          </cell>
        </row>
        <row r="553">
          <cell r="O553">
            <v>0.5</v>
          </cell>
        </row>
        <row r="554">
          <cell r="O554">
            <v>0.5</v>
          </cell>
        </row>
        <row r="555">
          <cell r="O555">
            <v>0.5</v>
          </cell>
        </row>
        <row r="556">
          <cell r="O556">
            <v>0.25</v>
          </cell>
        </row>
        <row r="557">
          <cell r="O557">
            <v>0.25</v>
          </cell>
        </row>
        <row r="558">
          <cell r="O558">
            <v>1.33</v>
          </cell>
        </row>
        <row r="559">
          <cell r="O559">
            <v>0.25</v>
          </cell>
        </row>
        <row r="560">
          <cell r="O560">
            <v>0.48</v>
          </cell>
        </row>
        <row r="561">
          <cell r="O561">
            <v>0.5</v>
          </cell>
        </row>
        <row r="562">
          <cell r="O562">
            <v>0.5</v>
          </cell>
        </row>
        <row r="563">
          <cell r="O563">
            <v>1.5</v>
          </cell>
        </row>
        <row r="564">
          <cell r="O564">
            <v>0.5</v>
          </cell>
        </row>
        <row r="565">
          <cell r="O565">
            <v>0.33</v>
          </cell>
        </row>
        <row r="566">
          <cell r="O566">
            <v>1.17</v>
          </cell>
        </row>
        <row r="567">
          <cell r="O567">
            <v>0.67</v>
          </cell>
        </row>
        <row r="568">
          <cell r="O568">
            <v>1</v>
          </cell>
        </row>
        <row r="569">
          <cell r="O569">
            <v>0.49</v>
          </cell>
        </row>
        <row r="570">
          <cell r="O570">
            <v>0.5</v>
          </cell>
        </row>
        <row r="571">
          <cell r="O571">
            <v>0.49</v>
          </cell>
        </row>
        <row r="572">
          <cell r="O572">
            <v>0.92</v>
          </cell>
        </row>
        <row r="573">
          <cell r="O573">
            <v>1.17</v>
          </cell>
        </row>
        <row r="574">
          <cell r="O574">
            <v>0.17</v>
          </cell>
        </row>
        <row r="575">
          <cell r="O575">
            <v>0.5</v>
          </cell>
        </row>
        <row r="576">
          <cell r="O576">
            <v>1</v>
          </cell>
        </row>
        <row r="577">
          <cell r="O577">
            <v>0.5</v>
          </cell>
        </row>
        <row r="578">
          <cell r="O578">
            <v>3</v>
          </cell>
        </row>
        <row r="579">
          <cell r="O579">
            <v>0.5</v>
          </cell>
        </row>
        <row r="580">
          <cell r="O580">
            <v>0.24</v>
          </cell>
        </row>
        <row r="581">
          <cell r="O581">
            <v>0.25</v>
          </cell>
        </row>
        <row r="582">
          <cell r="O582">
            <v>0.5</v>
          </cell>
        </row>
        <row r="583">
          <cell r="O583">
            <v>0.5</v>
          </cell>
        </row>
        <row r="584">
          <cell r="O584">
            <v>0.5</v>
          </cell>
        </row>
        <row r="585">
          <cell r="O585">
            <v>0.25</v>
          </cell>
        </row>
        <row r="586">
          <cell r="O586">
            <v>0.5</v>
          </cell>
        </row>
        <row r="587">
          <cell r="O587">
            <v>0.5</v>
          </cell>
        </row>
        <row r="588">
          <cell r="O588">
            <v>1.5</v>
          </cell>
        </row>
        <row r="589">
          <cell r="O589">
            <v>0.17</v>
          </cell>
        </row>
        <row r="590">
          <cell r="O590">
            <v>0.57999999999999996</v>
          </cell>
        </row>
        <row r="591">
          <cell r="O591">
            <v>1.5</v>
          </cell>
        </row>
        <row r="592">
          <cell r="O592">
            <v>0.25</v>
          </cell>
        </row>
        <row r="593">
          <cell r="O593">
            <v>0.67</v>
          </cell>
        </row>
        <row r="594">
          <cell r="O594">
            <v>0.83</v>
          </cell>
        </row>
        <row r="595">
          <cell r="O595">
            <v>0.25</v>
          </cell>
        </row>
        <row r="596">
          <cell r="O596">
            <v>3.17</v>
          </cell>
        </row>
        <row r="597">
          <cell r="O597">
            <v>0.75</v>
          </cell>
        </row>
        <row r="598">
          <cell r="O598">
            <v>0.25</v>
          </cell>
        </row>
        <row r="599">
          <cell r="O599">
            <v>0.5</v>
          </cell>
        </row>
        <row r="600">
          <cell r="O600">
            <v>1</v>
          </cell>
        </row>
        <row r="601">
          <cell r="O601">
            <v>0.25</v>
          </cell>
        </row>
        <row r="602">
          <cell r="O602">
            <v>0.42</v>
          </cell>
        </row>
        <row r="603">
          <cell r="O603">
            <v>0.5</v>
          </cell>
        </row>
        <row r="604">
          <cell r="O604">
            <v>0.49</v>
          </cell>
        </row>
        <row r="605">
          <cell r="O605">
            <v>3.5</v>
          </cell>
        </row>
        <row r="606">
          <cell r="O606">
            <v>0.5</v>
          </cell>
        </row>
        <row r="607">
          <cell r="O607">
            <v>1.5</v>
          </cell>
        </row>
        <row r="608">
          <cell r="O608">
            <v>1.5</v>
          </cell>
        </row>
        <row r="609">
          <cell r="O609">
            <v>4</v>
          </cell>
        </row>
        <row r="610">
          <cell r="O610">
            <v>5.42</v>
          </cell>
        </row>
        <row r="611">
          <cell r="O611">
            <v>1.75</v>
          </cell>
        </row>
        <row r="612">
          <cell r="O612">
            <v>0.42</v>
          </cell>
        </row>
        <row r="613">
          <cell r="O613">
            <v>1.17</v>
          </cell>
        </row>
        <row r="614">
          <cell r="O614">
            <v>2</v>
          </cell>
        </row>
        <row r="615">
          <cell r="O615">
            <v>0.25</v>
          </cell>
        </row>
        <row r="616">
          <cell r="O616">
            <v>1.5</v>
          </cell>
        </row>
        <row r="617">
          <cell r="O617">
            <v>1.17</v>
          </cell>
        </row>
        <row r="618">
          <cell r="O618">
            <v>0.67</v>
          </cell>
        </row>
        <row r="619">
          <cell r="O619">
            <v>0.42</v>
          </cell>
        </row>
        <row r="620">
          <cell r="O620">
            <v>1</v>
          </cell>
        </row>
        <row r="621">
          <cell r="O621">
            <v>0.25</v>
          </cell>
        </row>
        <row r="622">
          <cell r="O622">
            <v>2.08</v>
          </cell>
        </row>
        <row r="623">
          <cell r="O623">
            <v>2</v>
          </cell>
        </row>
        <row r="624">
          <cell r="O624">
            <v>0.33</v>
          </cell>
        </row>
        <row r="625">
          <cell r="O625">
            <v>1.67</v>
          </cell>
        </row>
        <row r="626">
          <cell r="O626">
            <v>0.92</v>
          </cell>
        </row>
        <row r="627">
          <cell r="O627">
            <v>3</v>
          </cell>
        </row>
        <row r="628">
          <cell r="O628">
            <v>0.25</v>
          </cell>
        </row>
        <row r="629">
          <cell r="O629">
            <v>0.17</v>
          </cell>
        </row>
        <row r="630">
          <cell r="O630">
            <v>1</v>
          </cell>
        </row>
        <row r="631">
          <cell r="O631">
            <v>1</v>
          </cell>
        </row>
        <row r="632">
          <cell r="O632">
            <v>0.25</v>
          </cell>
        </row>
        <row r="633">
          <cell r="O633">
            <v>0.33</v>
          </cell>
        </row>
        <row r="634">
          <cell r="O634">
            <v>0.5</v>
          </cell>
        </row>
        <row r="635">
          <cell r="O635">
            <v>0.5</v>
          </cell>
        </row>
        <row r="636">
          <cell r="O636">
            <v>0.5</v>
          </cell>
        </row>
        <row r="637">
          <cell r="O637">
            <v>0.57999999999999996</v>
          </cell>
        </row>
        <row r="638">
          <cell r="O638">
            <v>0.5</v>
          </cell>
        </row>
        <row r="639">
          <cell r="O639">
            <v>0.17</v>
          </cell>
        </row>
        <row r="640">
          <cell r="O640">
            <v>0.25</v>
          </cell>
        </row>
        <row r="641">
          <cell r="O641">
            <v>0.33</v>
          </cell>
        </row>
        <row r="642">
          <cell r="O642">
            <v>0.17</v>
          </cell>
        </row>
        <row r="643">
          <cell r="O643">
            <v>4</v>
          </cell>
        </row>
        <row r="644">
          <cell r="O644">
            <v>0.5</v>
          </cell>
        </row>
        <row r="645">
          <cell r="O645">
            <v>0.67</v>
          </cell>
        </row>
        <row r="646">
          <cell r="O646">
            <v>1</v>
          </cell>
        </row>
        <row r="647">
          <cell r="O647">
            <v>0.33</v>
          </cell>
        </row>
        <row r="648">
          <cell r="O648">
            <v>0.33</v>
          </cell>
        </row>
        <row r="649">
          <cell r="O649">
            <v>0.42</v>
          </cell>
        </row>
        <row r="650">
          <cell r="O650">
            <v>0.33</v>
          </cell>
        </row>
        <row r="651">
          <cell r="O651">
            <v>0.17</v>
          </cell>
        </row>
        <row r="652">
          <cell r="O652">
            <v>0.17</v>
          </cell>
        </row>
        <row r="653">
          <cell r="O653">
            <v>0.33</v>
          </cell>
        </row>
        <row r="654">
          <cell r="O654">
            <v>0.17</v>
          </cell>
        </row>
        <row r="655">
          <cell r="O655">
            <v>0.17</v>
          </cell>
        </row>
        <row r="656">
          <cell r="O656">
            <v>0.25</v>
          </cell>
        </row>
        <row r="657">
          <cell r="O657">
            <v>0.57999999999999996</v>
          </cell>
        </row>
        <row r="658">
          <cell r="O658">
            <v>2.5</v>
          </cell>
        </row>
        <row r="659">
          <cell r="O659">
            <v>0.5</v>
          </cell>
        </row>
        <row r="660">
          <cell r="O660">
            <v>1</v>
          </cell>
        </row>
        <row r="661">
          <cell r="O661">
            <v>0.5</v>
          </cell>
        </row>
        <row r="662">
          <cell r="O662">
            <v>0.17</v>
          </cell>
        </row>
        <row r="663">
          <cell r="O663">
            <v>0.25</v>
          </cell>
        </row>
        <row r="664">
          <cell r="O664">
            <v>4</v>
          </cell>
        </row>
        <row r="665">
          <cell r="O665">
            <v>0.5</v>
          </cell>
        </row>
        <row r="666">
          <cell r="O666">
            <v>0.5</v>
          </cell>
        </row>
        <row r="667">
          <cell r="O667">
            <v>0.33</v>
          </cell>
        </row>
        <row r="668">
          <cell r="O668">
            <v>0.33</v>
          </cell>
        </row>
        <row r="669">
          <cell r="O669">
            <v>0.5</v>
          </cell>
        </row>
        <row r="670">
          <cell r="O670">
            <v>3</v>
          </cell>
        </row>
        <row r="671">
          <cell r="O671">
            <v>0.5</v>
          </cell>
        </row>
        <row r="672">
          <cell r="O672">
            <v>0.75</v>
          </cell>
        </row>
        <row r="673">
          <cell r="O673">
            <v>0.75</v>
          </cell>
        </row>
        <row r="674">
          <cell r="O674">
            <v>0.25</v>
          </cell>
        </row>
        <row r="675">
          <cell r="O675">
            <v>0.25</v>
          </cell>
        </row>
        <row r="676">
          <cell r="O676">
            <v>0.25</v>
          </cell>
        </row>
        <row r="677">
          <cell r="O677">
            <v>0.5</v>
          </cell>
        </row>
        <row r="678">
          <cell r="O678">
            <v>0.5</v>
          </cell>
        </row>
        <row r="679">
          <cell r="O679">
            <v>0.25</v>
          </cell>
        </row>
        <row r="680">
          <cell r="O680">
            <v>2</v>
          </cell>
        </row>
        <row r="681">
          <cell r="O681">
            <v>2.25</v>
          </cell>
        </row>
        <row r="682">
          <cell r="O682">
            <v>0.25</v>
          </cell>
        </row>
        <row r="683">
          <cell r="O683">
            <v>2.5</v>
          </cell>
        </row>
        <row r="684">
          <cell r="O684">
            <v>0.67</v>
          </cell>
        </row>
        <row r="685">
          <cell r="O685">
            <v>0.67</v>
          </cell>
        </row>
        <row r="686">
          <cell r="O686">
            <v>0.33</v>
          </cell>
        </row>
        <row r="687">
          <cell r="O687">
            <v>0.5</v>
          </cell>
        </row>
        <row r="688">
          <cell r="O688">
            <v>0.17</v>
          </cell>
        </row>
        <row r="689">
          <cell r="O689">
            <v>0.67</v>
          </cell>
        </row>
        <row r="690">
          <cell r="O690">
            <v>1</v>
          </cell>
        </row>
        <row r="691">
          <cell r="O691">
            <v>0.25</v>
          </cell>
        </row>
        <row r="692">
          <cell r="O692">
            <v>0.25</v>
          </cell>
        </row>
        <row r="693">
          <cell r="O693">
            <v>0.83</v>
          </cell>
        </row>
        <row r="694">
          <cell r="O694">
            <v>0.5</v>
          </cell>
        </row>
        <row r="695">
          <cell r="O695">
            <v>0.5</v>
          </cell>
        </row>
        <row r="696">
          <cell r="O696">
            <v>0.75</v>
          </cell>
        </row>
        <row r="697">
          <cell r="O697">
            <v>1.5</v>
          </cell>
        </row>
        <row r="698">
          <cell r="O698">
            <v>0.25</v>
          </cell>
        </row>
        <row r="699">
          <cell r="O699">
            <v>0.5</v>
          </cell>
        </row>
        <row r="700">
          <cell r="O700">
            <v>0.17</v>
          </cell>
        </row>
        <row r="701">
          <cell r="O701">
            <v>0.67</v>
          </cell>
        </row>
        <row r="702">
          <cell r="O702">
            <v>0.17</v>
          </cell>
        </row>
        <row r="703">
          <cell r="O703">
            <v>0.5</v>
          </cell>
        </row>
        <row r="704">
          <cell r="O704">
            <v>0.17</v>
          </cell>
        </row>
        <row r="705">
          <cell r="O705">
            <v>0.33</v>
          </cell>
        </row>
        <row r="706">
          <cell r="O706">
            <v>0.17</v>
          </cell>
        </row>
        <row r="707">
          <cell r="O707">
            <v>0.5</v>
          </cell>
        </row>
        <row r="708">
          <cell r="O708">
            <v>0.17</v>
          </cell>
        </row>
        <row r="709">
          <cell r="O709">
            <v>0.33</v>
          </cell>
        </row>
        <row r="710">
          <cell r="O710">
            <v>0.25</v>
          </cell>
        </row>
        <row r="711">
          <cell r="O711">
            <v>0.5</v>
          </cell>
        </row>
        <row r="712">
          <cell r="O712">
            <v>0.5</v>
          </cell>
        </row>
        <row r="713">
          <cell r="O713">
            <v>0.5</v>
          </cell>
        </row>
        <row r="714">
          <cell r="O714">
            <v>0.25</v>
          </cell>
        </row>
        <row r="715">
          <cell r="O715">
            <v>0.33</v>
          </cell>
        </row>
        <row r="716">
          <cell r="O716">
            <v>0.17</v>
          </cell>
        </row>
        <row r="717">
          <cell r="O717">
            <v>0.5</v>
          </cell>
        </row>
        <row r="718">
          <cell r="O718">
            <v>0.33</v>
          </cell>
        </row>
        <row r="719">
          <cell r="O719">
            <v>0.17</v>
          </cell>
        </row>
        <row r="720">
          <cell r="O720">
            <v>0.25</v>
          </cell>
        </row>
        <row r="721">
          <cell r="O721">
            <v>0.25</v>
          </cell>
        </row>
        <row r="722">
          <cell r="O722">
            <v>0.83</v>
          </cell>
        </row>
        <row r="723">
          <cell r="O723">
            <v>0.2</v>
          </cell>
        </row>
        <row r="724">
          <cell r="O724">
            <v>1.33</v>
          </cell>
        </row>
        <row r="725">
          <cell r="O725">
            <v>0.08</v>
          </cell>
        </row>
        <row r="726">
          <cell r="O726">
            <v>0.67</v>
          </cell>
        </row>
        <row r="727">
          <cell r="O727">
            <v>0.5</v>
          </cell>
        </row>
        <row r="728">
          <cell r="O728">
            <v>0.33</v>
          </cell>
        </row>
        <row r="729">
          <cell r="O729">
            <v>0.17</v>
          </cell>
        </row>
        <row r="730">
          <cell r="O730">
            <v>0.42</v>
          </cell>
        </row>
        <row r="731">
          <cell r="O731">
            <v>1</v>
          </cell>
        </row>
        <row r="732">
          <cell r="O732">
            <v>0.25</v>
          </cell>
        </row>
        <row r="733">
          <cell r="O733">
            <v>0.25</v>
          </cell>
        </row>
        <row r="734">
          <cell r="O734">
            <v>0.17</v>
          </cell>
        </row>
        <row r="735">
          <cell r="O735">
            <v>0.17</v>
          </cell>
        </row>
        <row r="736">
          <cell r="O736">
            <v>0.75</v>
          </cell>
        </row>
        <row r="737">
          <cell r="O737">
            <v>0.57999999999999996</v>
          </cell>
        </row>
        <row r="738">
          <cell r="O738">
            <v>0.67</v>
          </cell>
        </row>
        <row r="739">
          <cell r="O739">
            <v>0.67</v>
          </cell>
        </row>
        <row r="740">
          <cell r="O740">
            <v>0.17</v>
          </cell>
        </row>
        <row r="741">
          <cell r="O741">
            <v>0.17</v>
          </cell>
        </row>
        <row r="742">
          <cell r="O742">
            <v>0.17</v>
          </cell>
        </row>
        <row r="743">
          <cell r="O743">
            <v>0.25</v>
          </cell>
        </row>
        <row r="744">
          <cell r="O744">
            <v>0.5</v>
          </cell>
        </row>
        <row r="745">
          <cell r="O745">
            <v>0.33</v>
          </cell>
        </row>
        <row r="746">
          <cell r="O746">
            <v>0.42</v>
          </cell>
        </row>
        <row r="747">
          <cell r="O747">
            <v>0.08</v>
          </cell>
        </row>
        <row r="748">
          <cell r="O748">
            <v>0.25</v>
          </cell>
        </row>
        <row r="749">
          <cell r="O749">
            <v>0.33</v>
          </cell>
        </row>
        <row r="750">
          <cell r="O750">
            <v>0.08</v>
          </cell>
        </row>
        <row r="751">
          <cell r="O751">
            <v>0.25</v>
          </cell>
        </row>
        <row r="752">
          <cell r="O752">
            <v>2.25</v>
          </cell>
        </row>
        <row r="753">
          <cell r="O753">
            <v>0.08</v>
          </cell>
        </row>
        <row r="754">
          <cell r="O754">
            <v>0.08</v>
          </cell>
        </row>
        <row r="755">
          <cell r="O755">
            <v>1</v>
          </cell>
        </row>
        <row r="756">
          <cell r="O756">
            <v>0.17</v>
          </cell>
        </row>
        <row r="757">
          <cell r="O757">
            <v>0.25</v>
          </cell>
        </row>
        <row r="758">
          <cell r="O758">
            <v>0.08</v>
          </cell>
        </row>
        <row r="759">
          <cell r="O759">
            <v>0.08</v>
          </cell>
        </row>
        <row r="760">
          <cell r="O760">
            <v>0.57999999999999996</v>
          </cell>
        </row>
        <row r="761">
          <cell r="O761">
            <v>0.25</v>
          </cell>
        </row>
        <row r="762">
          <cell r="O762">
            <v>0.17</v>
          </cell>
        </row>
        <row r="763">
          <cell r="O763">
            <v>1</v>
          </cell>
        </row>
        <row r="764">
          <cell r="O764">
            <v>0.17</v>
          </cell>
        </row>
        <row r="765">
          <cell r="O765">
            <v>0.92</v>
          </cell>
        </row>
        <row r="766">
          <cell r="O766">
            <v>0.17</v>
          </cell>
        </row>
        <row r="767">
          <cell r="O767">
            <v>4.17</v>
          </cell>
        </row>
        <row r="768">
          <cell r="O768">
            <v>1.42</v>
          </cell>
        </row>
        <row r="769">
          <cell r="O769">
            <v>33.75</v>
          </cell>
        </row>
        <row r="770">
          <cell r="O770">
            <v>1</v>
          </cell>
        </row>
        <row r="771">
          <cell r="O771">
            <v>2</v>
          </cell>
        </row>
        <row r="772">
          <cell r="O772">
            <v>0.25</v>
          </cell>
        </row>
        <row r="773">
          <cell r="O773">
            <v>1</v>
          </cell>
        </row>
        <row r="774">
          <cell r="O774">
            <v>0.25</v>
          </cell>
        </row>
        <row r="775">
          <cell r="O775">
            <v>0.17</v>
          </cell>
        </row>
        <row r="776">
          <cell r="O776">
            <v>0.42</v>
          </cell>
        </row>
        <row r="777">
          <cell r="O777">
            <v>0.25</v>
          </cell>
        </row>
        <row r="778">
          <cell r="O778">
            <v>0.5</v>
          </cell>
        </row>
        <row r="779">
          <cell r="O779">
            <v>0.17</v>
          </cell>
        </row>
        <row r="780">
          <cell r="O780">
            <v>0.32</v>
          </cell>
        </row>
        <row r="781">
          <cell r="O781">
            <v>1</v>
          </cell>
        </row>
        <row r="782">
          <cell r="O782">
            <v>0.67</v>
          </cell>
        </row>
        <row r="783">
          <cell r="O783">
            <v>1.17</v>
          </cell>
        </row>
        <row r="784">
          <cell r="O784">
            <v>0.25</v>
          </cell>
        </row>
        <row r="785">
          <cell r="O785">
            <v>0.83</v>
          </cell>
        </row>
        <row r="786">
          <cell r="O786">
            <v>0.5</v>
          </cell>
        </row>
        <row r="787">
          <cell r="O787">
            <v>4</v>
          </cell>
        </row>
        <row r="788">
          <cell r="O788">
            <v>0.25</v>
          </cell>
        </row>
        <row r="789">
          <cell r="O789">
            <v>0.25</v>
          </cell>
        </row>
        <row r="790">
          <cell r="O790">
            <v>0.25</v>
          </cell>
        </row>
        <row r="791">
          <cell r="O791">
            <v>0.33</v>
          </cell>
        </row>
        <row r="792">
          <cell r="O792">
            <v>2.25</v>
          </cell>
        </row>
        <row r="793">
          <cell r="O793">
            <v>1.92</v>
          </cell>
        </row>
        <row r="794">
          <cell r="O794">
            <v>0.5</v>
          </cell>
        </row>
        <row r="795">
          <cell r="O795">
            <v>7</v>
          </cell>
        </row>
        <row r="796">
          <cell r="O796">
            <v>2</v>
          </cell>
        </row>
        <row r="797">
          <cell r="O797">
            <v>0.08</v>
          </cell>
        </row>
        <row r="798">
          <cell r="O798">
            <v>0.33</v>
          </cell>
        </row>
        <row r="799">
          <cell r="O799">
            <v>0.25</v>
          </cell>
        </row>
        <row r="800">
          <cell r="O800">
            <v>1.33</v>
          </cell>
        </row>
        <row r="801">
          <cell r="O801">
            <v>1</v>
          </cell>
        </row>
        <row r="802">
          <cell r="O802">
            <v>1.83</v>
          </cell>
        </row>
        <row r="803">
          <cell r="O803">
            <v>0.5</v>
          </cell>
        </row>
        <row r="804">
          <cell r="O804">
            <v>10</v>
          </cell>
        </row>
        <row r="805">
          <cell r="O805">
            <v>0.49</v>
          </cell>
        </row>
        <row r="806">
          <cell r="O806">
            <v>0.49</v>
          </cell>
        </row>
        <row r="807">
          <cell r="O807">
            <v>0.25</v>
          </cell>
        </row>
        <row r="808">
          <cell r="O808">
            <v>0.25</v>
          </cell>
        </row>
        <row r="809">
          <cell r="O809">
            <v>4</v>
          </cell>
        </row>
        <row r="810">
          <cell r="O810">
            <v>2.25</v>
          </cell>
        </row>
        <row r="811">
          <cell r="O811">
            <v>0.5</v>
          </cell>
        </row>
        <row r="812">
          <cell r="O812">
            <v>0.57999999999999996</v>
          </cell>
        </row>
        <row r="813">
          <cell r="O813">
            <v>0.5</v>
          </cell>
        </row>
        <row r="814">
          <cell r="O814">
            <v>0.67</v>
          </cell>
        </row>
        <row r="815">
          <cell r="O815">
            <v>0.33</v>
          </cell>
        </row>
        <row r="816">
          <cell r="O816">
            <v>2.67</v>
          </cell>
        </row>
        <row r="817">
          <cell r="O817">
            <v>0.9</v>
          </cell>
        </row>
        <row r="818">
          <cell r="O818">
            <v>2.92</v>
          </cell>
        </row>
        <row r="819">
          <cell r="O819">
            <v>0.25</v>
          </cell>
        </row>
        <row r="820">
          <cell r="O820">
            <v>0.33</v>
          </cell>
        </row>
        <row r="821">
          <cell r="O821">
            <v>0.17</v>
          </cell>
        </row>
        <row r="822">
          <cell r="O822">
            <v>0.57999999999999996</v>
          </cell>
        </row>
        <row r="823">
          <cell r="O823">
            <v>0.67</v>
          </cell>
        </row>
        <row r="824">
          <cell r="O824">
            <v>0.42</v>
          </cell>
        </row>
        <row r="825">
          <cell r="O825">
            <v>0.17</v>
          </cell>
        </row>
        <row r="826">
          <cell r="O826">
            <v>0.17</v>
          </cell>
        </row>
        <row r="827">
          <cell r="O827">
            <v>4</v>
          </cell>
        </row>
        <row r="828">
          <cell r="O828">
            <v>0.5</v>
          </cell>
        </row>
        <row r="829">
          <cell r="O829">
            <v>0.75</v>
          </cell>
        </row>
        <row r="830">
          <cell r="O830">
            <v>0.67</v>
          </cell>
        </row>
        <row r="831">
          <cell r="O831">
            <v>0.25</v>
          </cell>
        </row>
        <row r="832">
          <cell r="O832">
            <v>0.17</v>
          </cell>
        </row>
        <row r="833">
          <cell r="O833">
            <v>2</v>
          </cell>
        </row>
        <row r="834">
          <cell r="O834">
            <v>0.17</v>
          </cell>
        </row>
        <row r="835">
          <cell r="O835">
            <v>0.25</v>
          </cell>
        </row>
        <row r="836">
          <cell r="O836">
            <v>0.17</v>
          </cell>
        </row>
        <row r="837">
          <cell r="O837">
            <v>1</v>
          </cell>
        </row>
        <row r="838">
          <cell r="O838">
            <v>0.33</v>
          </cell>
        </row>
        <row r="839">
          <cell r="O839">
            <v>3</v>
          </cell>
        </row>
        <row r="840">
          <cell r="O840">
            <v>0.25</v>
          </cell>
        </row>
        <row r="841">
          <cell r="O841">
            <v>0.17</v>
          </cell>
        </row>
        <row r="842">
          <cell r="O842">
            <v>2</v>
          </cell>
        </row>
        <row r="843">
          <cell r="O843">
            <v>1.5</v>
          </cell>
        </row>
        <row r="844">
          <cell r="O844">
            <v>0.5</v>
          </cell>
        </row>
        <row r="845">
          <cell r="O845">
            <v>3.5</v>
          </cell>
        </row>
        <row r="846">
          <cell r="O846">
            <v>2.08</v>
          </cell>
        </row>
        <row r="847">
          <cell r="O847">
            <v>0.42</v>
          </cell>
        </row>
        <row r="848">
          <cell r="O848">
            <v>0.17</v>
          </cell>
        </row>
        <row r="849">
          <cell r="O849">
            <v>0.08</v>
          </cell>
        </row>
        <row r="850">
          <cell r="O850">
            <v>0.17</v>
          </cell>
        </row>
        <row r="851">
          <cell r="O851">
            <v>0.25</v>
          </cell>
        </row>
        <row r="852">
          <cell r="O852">
            <v>0.17</v>
          </cell>
        </row>
        <row r="853">
          <cell r="O853">
            <v>2.5</v>
          </cell>
        </row>
        <row r="854">
          <cell r="O854">
            <v>0.25</v>
          </cell>
        </row>
        <row r="855">
          <cell r="O855">
            <v>0.5</v>
          </cell>
        </row>
        <row r="856">
          <cell r="O856">
            <v>2</v>
          </cell>
        </row>
        <row r="857">
          <cell r="O857">
            <v>1.08</v>
          </cell>
        </row>
        <row r="858">
          <cell r="O858">
            <v>0.5</v>
          </cell>
        </row>
        <row r="859">
          <cell r="O859">
            <v>1.5</v>
          </cell>
        </row>
        <row r="860">
          <cell r="O860">
            <v>0.25</v>
          </cell>
        </row>
        <row r="861">
          <cell r="O861">
            <v>0.33</v>
          </cell>
        </row>
        <row r="862">
          <cell r="O862">
            <v>0.83</v>
          </cell>
        </row>
        <row r="863">
          <cell r="O863">
            <v>0.25</v>
          </cell>
        </row>
        <row r="864">
          <cell r="O864">
            <v>0.5</v>
          </cell>
        </row>
        <row r="865">
          <cell r="O865">
            <v>0.33</v>
          </cell>
        </row>
        <row r="866">
          <cell r="O866">
            <v>4.5</v>
          </cell>
        </row>
        <row r="867">
          <cell r="O867">
            <v>0.25</v>
          </cell>
        </row>
        <row r="868">
          <cell r="O868">
            <v>0.57999999999999996</v>
          </cell>
        </row>
        <row r="869">
          <cell r="O869">
            <v>0.25</v>
          </cell>
        </row>
        <row r="870">
          <cell r="O870">
            <v>0.33</v>
          </cell>
        </row>
        <row r="871">
          <cell r="O871">
            <v>2.83</v>
          </cell>
        </row>
        <row r="872">
          <cell r="O872">
            <v>0.33</v>
          </cell>
        </row>
        <row r="873">
          <cell r="O873">
            <v>0.33</v>
          </cell>
        </row>
        <row r="874">
          <cell r="O874">
            <v>0.25</v>
          </cell>
        </row>
        <row r="875">
          <cell r="O875">
            <v>0.17</v>
          </cell>
        </row>
        <row r="876">
          <cell r="O876">
            <v>0.5</v>
          </cell>
        </row>
        <row r="877">
          <cell r="O877">
            <v>0.25</v>
          </cell>
        </row>
        <row r="878">
          <cell r="O878">
            <v>0.25</v>
          </cell>
        </row>
        <row r="879">
          <cell r="O879">
            <v>0.5</v>
          </cell>
        </row>
        <row r="880">
          <cell r="O880">
            <v>0.17</v>
          </cell>
        </row>
        <row r="881">
          <cell r="O881">
            <v>0.25</v>
          </cell>
        </row>
        <row r="882">
          <cell r="O882">
            <v>0.5</v>
          </cell>
        </row>
        <row r="883">
          <cell r="O883">
            <v>1</v>
          </cell>
        </row>
        <row r="884">
          <cell r="O884">
            <v>0.5</v>
          </cell>
        </row>
        <row r="885">
          <cell r="O885">
            <v>1.33</v>
          </cell>
        </row>
        <row r="886">
          <cell r="O886">
            <v>1.08</v>
          </cell>
        </row>
        <row r="887">
          <cell r="O887">
            <v>0.25</v>
          </cell>
        </row>
        <row r="888">
          <cell r="O888">
            <v>6</v>
          </cell>
        </row>
        <row r="889">
          <cell r="O889">
            <v>0.42</v>
          </cell>
        </row>
        <row r="890">
          <cell r="O890">
            <v>0.5</v>
          </cell>
        </row>
        <row r="891">
          <cell r="O891">
            <v>1</v>
          </cell>
        </row>
        <row r="892">
          <cell r="O892">
            <v>0.5</v>
          </cell>
        </row>
        <row r="893">
          <cell r="O893">
            <v>0.25</v>
          </cell>
        </row>
        <row r="894">
          <cell r="O894">
            <v>0.48</v>
          </cell>
        </row>
        <row r="895">
          <cell r="O895">
            <v>0.25</v>
          </cell>
        </row>
        <row r="896">
          <cell r="O896">
            <v>0.25</v>
          </cell>
        </row>
        <row r="897">
          <cell r="O897">
            <v>0.25</v>
          </cell>
        </row>
        <row r="898">
          <cell r="O898">
            <v>1</v>
          </cell>
        </row>
        <row r="899">
          <cell r="O899">
            <v>0.83</v>
          </cell>
        </row>
        <row r="900">
          <cell r="O900">
            <v>0.25</v>
          </cell>
        </row>
        <row r="901">
          <cell r="O901">
            <v>0.67</v>
          </cell>
        </row>
        <row r="902">
          <cell r="O902">
            <v>0.25</v>
          </cell>
        </row>
        <row r="903">
          <cell r="O903">
            <v>1.5</v>
          </cell>
        </row>
        <row r="904">
          <cell r="O904">
            <v>0.67</v>
          </cell>
        </row>
        <row r="905">
          <cell r="O905">
            <v>0.67</v>
          </cell>
        </row>
        <row r="906">
          <cell r="O906">
            <v>0.75</v>
          </cell>
        </row>
        <row r="907">
          <cell r="O907">
            <v>0.25</v>
          </cell>
        </row>
        <row r="908">
          <cell r="O908">
            <v>0.5</v>
          </cell>
        </row>
        <row r="909">
          <cell r="O909">
            <v>0.5</v>
          </cell>
        </row>
        <row r="910">
          <cell r="O910">
            <v>0.17</v>
          </cell>
        </row>
        <row r="911">
          <cell r="O911">
            <v>0.25</v>
          </cell>
        </row>
        <row r="912">
          <cell r="O912">
            <v>0.23</v>
          </cell>
        </row>
        <row r="913">
          <cell r="O913">
            <v>0.08</v>
          </cell>
        </row>
        <row r="914">
          <cell r="O914">
            <v>0.13</v>
          </cell>
        </row>
        <row r="915">
          <cell r="O915">
            <v>0.5</v>
          </cell>
        </row>
        <row r="916">
          <cell r="O916">
            <v>0.18</v>
          </cell>
        </row>
        <row r="917">
          <cell r="O917">
            <v>0.67</v>
          </cell>
        </row>
        <row r="918">
          <cell r="O918">
            <v>0.18</v>
          </cell>
        </row>
        <row r="919">
          <cell r="O919">
            <v>0.5</v>
          </cell>
        </row>
        <row r="920">
          <cell r="O920">
            <v>0.33</v>
          </cell>
        </row>
        <row r="921">
          <cell r="O921">
            <v>0.25</v>
          </cell>
        </row>
        <row r="922">
          <cell r="O922">
            <v>0.67</v>
          </cell>
        </row>
        <row r="923">
          <cell r="O923">
            <v>0.33</v>
          </cell>
        </row>
        <row r="924">
          <cell r="O924">
            <v>0.17</v>
          </cell>
        </row>
        <row r="925">
          <cell r="O925">
            <v>0.17</v>
          </cell>
        </row>
        <row r="926">
          <cell r="O926">
            <v>2</v>
          </cell>
        </row>
        <row r="927">
          <cell r="O927">
            <v>0.5</v>
          </cell>
        </row>
        <row r="928">
          <cell r="O928">
            <v>2.5</v>
          </cell>
        </row>
        <row r="929">
          <cell r="O929">
            <v>5</v>
          </cell>
        </row>
        <row r="930">
          <cell r="O930">
            <v>1</v>
          </cell>
        </row>
        <row r="931">
          <cell r="O931">
            <v>0.1</v>
          </cell>
        </row>
        <row r="932">
          <cell r="O932">
            <v>0.25</v>
          </cell>
        </row>
        <row r="933">
          <cell r="O933">
            <v>0.33</v>
          </cell>
        </row>
        <row r="934">
          <cell r="O934">
            <v>0.25</v>
          </cell>
        </row>
        <row r="935">
          <cell r="O935">
            <v>0.17</v>
          </cell>
        </row>
        <row r="936">
          <cell r="O936">
            <v>0.5</v>
          </cell>
        </row>
        <row r="937">
          <cell r="O937">
            <v>1</v>
          </cell>
        </row>
        <row r="938">
          <cell r="O938">
            <v>0.25</v>
          </cell>
        </row>
        <row r="939">
          <cell r="O939">
            <v>0.33</v>
          </cell>
        </row>
        <row r="940">
          <cell r="O940">
            <v>0.17</v>
          </cell>
        </row>
        <row r="941">
          <cell r="O941">
            <v>0.33</v>
          </cell>
        </row>
        <row r="942">
          <cell r="O942">
            <v>0.5</v>
          </cell>
        </row>
        <row r="943">
          <cell r="O943">
            <v>0.26</v>
          </cell>
        </row>
        <row r="944">
          <cell r="O944">
            <v>1.53</v>
          </cell>
        </row>
        <row r="945">
          <cell r="O945">
            <v>0.5</v>
          </cell>
        </row>
        <row r="946">
          <cell r="O946">
            <v>0.5</v>
          </cell>
        </row>
        <row r="947">
          <cell r="O947">
            <v>0.17</v>
          </cell>
        </row>
        <row r="948">
          <cell r="O948">
            <v>0.33</v>
          </cell>
        </row>
        <row r="949">
          <cell r="O949">
            <v>0.25</v>
          </cell>
        </row>
        <row r="950">
          <cell r="O950">
            <v>0.33</v>
          </cell>
        </row>
        <row r="951">
          <cell r="O951">
            <v>1</v>
          </cell>
        </row>
        <row r="952">
          <cell r="O952">
            <v>0.5</v>
          </cell>
        </row>
        <row r="953">
          <cell r="O953">
            <v>0.33</v>
          </cell>
        </row>
        <row r="954">
          <cell r="O954">
            <v>0.67</v>
          </cell>
        </row>
        <row r="955">
          <cell r="O955">
            <v>0.5</v>
          </cell>
        </row>
        <row r="956">
          <cell r="O956">
            <v>1</v>
          </cell>
        </row>
        <row r="957">
          <cell r="O957">
            <v>0.75</v>
          </cell>
        </row>
        <row r="958">
          <cell r="O958">
            <v>0.17</v>
          </cell>
        </row>
        <row r="959">
          <cell r="O959">
            <v>0.5</v>
          </cell>
        </row>
        <row r="960">
          <cell r="O960">
            <v>0.17</v>
          </cell>
        </row>
        <row r="961">
          <cell r="O961">
            <v>0.17</v>
          </cell>
        </row>
        <row r="962">
          <cell r="O962">
            <v>0.17</v>
          </cell>
        </row>
        <row r="963">
          <cell r="O963">
            <v>0.25</v>
          </cell>
        </row>
        <row r="964">
          <cell r="O964">
            <v>0.25</v>
          </cell>
        </row>
        <row r="965">
          <cell r="O965">
            <v>0.25</v>
          </cell>
        </row>
        <row r="966">
          <cell r="O966">
            <v>0.5</v>
          </cell>
        </row>
        <row r="967">
          <cell r="O967">
            <v>0.17</v>
          </cell>
        </row>
        <row r="968">
          <cell r="O968">
            <v>1.1000000000000001</v>
          </cell>
        </row>
        <row r="969">
          <cell r="O969">
            <v>3.5</v>
          </cell>
        </row>
        <row r="970">
          <cell r="O970">
            <v>0.17</v>
          </cell>
        </row>
        <row r="971">
          <cell r="O971">
            <v>0.17</v>
          </cell>
        </row>
        <row r="972">
          <cell r="O972">
            <v>1</v>
          </cell>
        </row>
        <row r="973">
          <cell r="O973">
            <v>0.33</v>
          </cell>
        </row>
        <row r="974">
          <cell r="O974">
            <v>0.42</v>
          </cell>
        </row>
        <row r="975">
          <cell r="O975">
            <v>0.25</v>
          </cell>
        </row>
        <row r="976">
          <cell r="O976">
            <v>0.5</v>
          </cell>
        </row>
        <row r="977">
          <cell r="O977">
            <v>1.42</v>
          </cell>
        </row>
        <row r="978">
          <cell r="O978">
            <v>1.42</v>
          </cell>
        </row>
        <row r="979">
          <cell r="O979">
            <v>0.33</v>
          </cell>
        </row>
        <row r="980">
          <cell r="O980">
            <v>1.5</v>
          </cell>
        </row>
        <row r="981">
          <cell r="O981">
            <v>0.25</v>
          </cell>
        </row>
        <row r="982">
          <cell r="O982">
            <v>4.42</v>
          </cell>
        </row>
        <row r="983">
          <cell r="O983">
            <v>0.25</v>
          </cell>
        </row>
        <row r="984">
          <cell r="O984">
            <v>1</v>
          </cell>
        </row>
        <row r="985">
          <cell r="O985">
            <v>1</v>
          </cell>
        </row>
        <row r="986">
          <cell r="O986">
            <v>0.25</v>
          </cell>
        </row>
        <row r="987">
          <cell r="O987">
            <v>0.67</v>
          </cell>
        </row>
        <row r="988">
          <cell r="O988">
            <v>0.5</v>
          </cell>
        </row>
        <row r="989">
          <cell r="O989">
            <v>0.25</v>
          </cell>
        </row>
        <row r="990">
          <cell r="O990">
            <v>0.17</v>
          </cell>
        </row>
        <row r="991">
          <cell r="O991">
            <v>0.25</v>
          </cell>
        </row>
        <row r="992">
          <cell r="O992">
            <v>0.5</v>
          </cell>
        </row>
        <row r="993">
          <cell r="O993">
            <v>0.08</v>
          </cell>
        </row>
        <row r="994">
          <cell r="O994">
            <v>0.08</v>
          </cell>
        </row>
        <row r="995">
          <cell r="O995">
            <v>2</v>
          </cell>
        </row>
        <row r="996">
          <cell r="O996">
            <v>0.25</v>
          </cell>
        </row>
        <row r="997">
          <cell r="O997">
            <v>0.25</v>
          </cell>
        </row>
        <row r="998">
          <cell r="O998">
            <v>0.25</v>
          </cell>
        </row>
        <row r="999">
          <cell r="O999">
            <v>0.42</v>
          </cell>
        </row>
        <row r="1000">
          <cell r="O1000">
            <v>0.17</v>
          </cell>
        </row>
        <row r="1001">
          <cell r="O1001">
            <v>0.17</v>
          </cell>
        </row>
        <row r="1002">
          <cell r="O1002">
            <v>0.25</v>
          </cell>
        </row>
        <row r="1003">
          <cell r="O1003">
            <v>1</v>
          </cell>
        </row>
        <row r="1004">
          <cell r="O1004">
            <v>0.5</v>
          </cell>
        </row>
        <row r="1005">
          <cell r="O1005">
            <v>0.33</v>
          </cell>
        </row>
        <row r="1006">
          <cell r="O1006">
            <v>0.5</v>
          </cell>
        </row>
        <row r="1007">
          <cell r="O1007">
            <v>4.08</v>
          </cell>
        </row>
        <row r="1008">
          <cell r="O1008">
            <v>0.25</v>
          </cell>
        </row>
        <row r="1009">
          <cell r="O1009">
            <v>0.25</v>
          </cell>
        </row>
        <row r="1010">
          <cell r="O1010">
            <v>0.75</v>
          </cell>
        </row>
        <row r="1011">
          <cell r="O1011">
            <v>2.75</v>
          </cell>
        </row>
        <row r="1012">
          <cell r="O1012">
            <v>0.33</v>
          </cell>
        </row>
        <row r="1013">
          <cell r="O1013">
            <v>0.5</v>
          </cell>
        </row>
        <row r="1014">
          <cell r="O1014">
            <v>0.67</v>
          </cell>
        </row>
        <row r="1015">
          <cell r="O1015">
            <v>0.17</v>
          </cell>
        </row>
        <row r="1016">
          <cell r="O1016">
            <v>0.17</v>
          </cell>
        </row>
        <row r="1017">
          <cell r="O1017">
            <v>0.25</v>
          </cell>
        </row>
        <row r="1018">
          <cell r="O1018">
            <v>0.75</v>
          </cell>
        </row>
        <row r="1019">
          <cell r="O1019">
            <v>0.5</v>
          </cell>
        </row>
        <row r="1020">
          <cell r="O1020">
            <v>0.92</v>
          </cell>
        </row>
        <row r="1021">
          <cell r="O1021">
            <v>0.57999999999999996</v>
          </cell>
        </row>
        <row r="1022">
          <cell r="O1022">
            <v>0.25</v>
          </cell>
        </row>
        <row r="1023">
          <cell r="O1023">
            <v>0.25</v>
          </cell>
        </row>
        <row r="1024">
          <cell r="O1024">
            <v>0.25</v>
          </cell>
        </row>
        <row r="1025">
          <cell r="O1025">
            <v>0.5</v>
          </cell>
        </row>
        <row r="1026">
          <cell r="O1026">
            <v>0.25</v>
          </cell>
        </row>
        <row r="1027">
          <cell r="O1027">
            <v>0.33</v>
          </cell>
        </row>
        <row r="1028">
          <cell r="O1028">
            <v>0.17</v>
          </cell>
        </row>
        <row r="1029">
          <cell r="O1029">
            <v>1</v>
          </cell>
        </row>
        <row r="1030">
          <cell r="O1030">
            <v>0.17</v>
          </cell>
        </row>
        <row r="1031">
          <cell r="O1031">
            <v>0.33</v>
          </cell>
        </row>
        <row r="1032">
          <cell r="O1032">
            <v>0.25</v>
          </cell>
        </row>
        <row r="1033">
          <cell r="O1033">
            <v>0.25</v>
          </cell>
        </row>
        <row r="1034">
          <cell r="O1034">
            <v>0.25</v>
          </cell>
        </row>
      </sheetData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SOLIDATION  29"/>
      <sheetName val="TRAINEING SHEET"/>
      <sheetName val="Stores "/>
      <sheetName val="CAD"/>
      <sheetName val=" Lab"/>
      <sheetName val="CUTTING (7 LINES)3850"/>
      <sheetName val="FRONT PARTS  24.11.09 FOR 2 (2)"/>
      <sheetName val="FRONT POCKET PARTS "/>
      <sheetName val="FRONT PARTS  24.11.09 FOR 29"/>
      <sheetName val="BACK "/>
      <sheetName val="BACK 24.11.09 for 41"/>
      <sheetName val="W B PARTS "/>
      <sheetName val="WB PARTS 24.11.09 for 40"/>
      <sheetName val="Line 1"/>
      <sheetName val="ASSEMBLY 1"/>
      <sheetName val="Line 2"/>
      <sheetName val="ASSEMBLY 2"/>
      <sheetName val="Line 3"/>
      <sheetName val="ASSEMBLY 3"/>
      <sheetName val="Line 4"/>
      <sheetName val="ASSEMBLY 4"/>
      <sheetName val="Line 5"/>
      <sheetName val="ASSEMBLY 5"/>
      <sheetName val="Line 6"/>
      <sheetName val="ASSEMBLY 6"/>
      <sheetName val="Line 7"/>
      <sheetName val="ASSEMBLY 7 550"/>
      <sheetName val="LINE8(DENIM)"/>
      <sheetName val="ASSEMBLY 8 500 (DENIM)"/>
      <sheetName val="PRESSING"/>
      <sheetName val="FQC "/>
      <sheetName val="DISPATCH"/>
      <sheetName val="others &amp; qc"/>
      <sheetName val="Sampling"/>
      <sheetName val="Maintenance"/>
      <sheetName val="House kee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data"/>
      <sheetName val="Sheet1"/>
      <sheetName val="ORIGINALMANISH"/>
      <sheetName val="DETAILS"/>
      <sheetName val="packopening"/>
      <sheetName val="Sheet3"/>
      <sheetName val="TIME"/>
      <sheetName val="COMPS"/>
      <sheetName val="Main_Tracker"/>
    </sheetNames>
    <sheetDataSet>
      <sheetData sheetId="0" refreshError="1"/>
      <sheetData sheetId="1">
        <row r="2">
          <cell r="A2" t="str">
            <v>000000767XP</v>
          </cell>
          <cell r="B2">
            <v>1</v>
          </cell>
        </row>
        <row r="3">
          <cell r="A3" t="str">
            <v>000000768XP</v>
          </cell>
          <cell r="B3">
            <v>1</v>
          </cell>
        </row>
        <row r="4">
          <cell r="A4" t="str">
            <v>000021433R1</v>
          </cell>
          <cell r="B4">
            <v>10000</v>
          </cell>
        </row>
        <row r="5">
          <cell r="A5" t="str">
            <v>000103028</v>
          </cell>
          <cell r="B5">
            <v>800</v>
          </cell>
        </row>
        <row r="6">
          <cell r="A6" t="str">
            <v>000109461</v>
          </cell>
          <cell r="B6">
            <v>3000</v>
          </cell>
        </row>
        <row r="7">
          <cell r="A7" t="str">
            <v>000114607</v>
          </cell>
          <cell r="B7">
            <v>800</v>
          </cell>
        </row>
        <row r="8">
          <cell r="A8" t="str">
            <v>000124556</v>
          </cell>
          <cell r="B8">
            <v>2000</v>
          </cell>
        </row>
        <row r="9">
          <cell r="A9" t="str">
            <v>000141244</v>
          </cell>
          <cell r="B9">
            <v>1600</v>
          </cell>
        </row>
        <row r="10">
          <cell r="A10" t="str">
            <v>000141284</v>
          </cell>
          <cell r="B10">
            <v>500</v>
          </cell>
        </row>
        <row r="11">
          <cell r="A11" t="str">
            <v>000179817</v>
          </cell>
          <cell r="B11">
            <v>1000</v>
          </cell>
        </row>
        <row r="12">
          <cell r="A12" t="str">
            <v>000179819</v>
          </cell>
          <cell r="B12">
            <v>800</v>
          </cell>
        </row>
        <row r="13">
          <cell r="A13" t="str">
            <v>000179839</v>
          </cell>
          <cell r="B13">
            <v>700</v>
          </cell>
        </row>
        <row r="14">
          <cell r="A14" t="str">
            <v>000179840</v>
          </cell>
          <cell r="B14">
            <v>600</v>
          </cell>
        </row>
        <row r="15">
          <cell r="A15" t="str">
            <v>000179895</v>
          </cell>
          <cell r="B15">
            <v>150</v>
          </cell>
        </row>
        <row r="16">
          <cell r="A16" t="str">
            <v>000186334</v>
          </cell>
          <cell r="B16">
            <v>175</v>
          </cell>
        </row>
        <row r="17">
          <cell r="A17" t="str">
            <v>000252739R1</v>
          </cell>
          <cell r="B17">
            <v>10000</v>
          </cell>
        </row>
        <row r="18">
          <cell r="A18" t="str">
            <v>000271558</v>
          </cell>
          <cell r="B18">
            <v>150</v>
          </cell>
        </row>
        <row r="19">
          <cell r="A19" t="str">
            <v>000271631</v>
          </cell>
          <cell r="B19">
            <v>100</v>
          </cell>
        </row>
        <row r="20">
          <cell r="A20" t="str">
            <v>000340340R1</v>
          </cell>
          <cell r="B20">
            <v>300</v>
          </cell>
        </row>
        <row r="21">
          <cell r="A21" t="str">
            <v>000615167R1</v>
          </cell>
          <cell r="B21">
            <v>2000</v>
          </cell>
        </row>
        <row r="22">
          <cell r="A22" t="str">
            <v>000703984R1</v>
          </cell>
          <cell r="B22">
            <v>1000</v>
          </cell>
        </row>
        <row r="23">
          <cell r="A23" t="str">
            <v>000704385R1</v>
          </cell>
          <cell r="B23">
            <v>400</v>
          </cell>
        </row>
        <row r="24">
          <cell r="A24" t="str">
            <v>000704387R1</v>
          </cell>
          <cell r="B24">
            <v>10</v>
          </cell>
        </row>
        <row r="25">
          <cell r="A25" t="str">
            <v>000704744R4</v>
          </cell>
          <cell r="B25">
            <v>5</v>
          </cell>
        </row>
        <row r="26">
          <cell r="A26" t="str">
            <v>000704757R3</v>
          </cell>
          <cell r="B26">
            <v>160</v>
          </cell>
        </row>
        <row r="27">
          <cell r="A27" t="str">
            <v>000705233R1</v>
          </cell>
          <cell r="B27">
            <v>500</v>
          </cell>
        </row>
        <row r="28">
          <cell r="A28" t="str">
            <v>000708117R1</v>
          </cell>
          <cell r="B28">
            <v>800</v>
          </cell>
        </row>
        <row r="29">
          <cell r="A29" t="str">
            <v>000708117R2</v>
          </cell>
          <cell r="B29">
            <v>1200</v>
          </cell>
        </row>
        <row r="30">
          <cell r="A30" t="str">
            <v>000708996R1</v>
          </cell>
          <cell r="B30">
            <v>200</v>
          </cell>
        </row>
        <row r="31">
          <cell r="A31" t="str">
            <v>000708999R1</v>
          </cell>
          <cell r="B31">
            <v>20000</v>
          </cell>
        </row>
        <row r="32">
          <cell r="A32" t="str">
            <v>000709252R2</v>
          </cell>
          <cell r="B32">
            <v>100</v>
          </cell>
        </row>
        <row r="33">
          <cell r="A33" t="str">
            <v>000751054R1</v>
          </cell>
          <cell r="B33">
            <v>24</v>
          </cell>
        </row>
        <row r="34">
          <cell r="A34" t="str">
            <v>000751055R3</v>
          </cell>
          <cell r="B34">
            <v>8</v>
          </cell>
        </row>
        <row r="35">
          <cell r="A35" t="str">
            <v>000751056R1</v>
          </cell>
          <cell r="B35">
            <v>36</v>
          </cell>
        </row>
        <row r="36">
          <cell r="A36" t="str">
            <v>000751059R1</v>
          </cell>
          <cell r="B36">
            <v>100</v>
          </cell>
        </row>
        <row r="37">
          <cell r="A37" t="str">
            <v>000751062R1</v>
          </cell>
          <cell r="B37">
            <v>50</v>
          </cell>
        </row>
        <row r="38">
          <cell r="A38" t="str">
            <v>000751071R1</v>
          </cell>
          <cell r="B38">
            <v>8</v>
          </cell>
        </row>
        <row r="39">
          <cell r="A39" t="str">
            <v>000751081R1</v>
          </cell>
          <cell r="B39">
            <v>200</v>
          </cell>
        </row>
        <row r="40">
          <cell r="A40" t="str">
            <v>000751113R3</v>
          </cell>
          <cell r="B40">
            <v>6</v>
          </cell>
        </row>
        <row r="41">
          <cell r="A41" t="str">
            <v>000751120R4</v>
          </cell>
          <cell r="B41">
            <v>250</v>
          </cell>
        </row>
        <row r="42">
          <cell r="A42" t="str">
            <v>000751146R1</v>
          </cell>
          <cell r="B42">
            <v>1800</v>
          </cell>
        </row>
        <row r="43">
          <cell r="A43" t="str">
            <v>000751181R1</v>
          </cell>
          <cell r="B43">
            <v>1</v>
          </cell>
        </row>
        <row r="44">
          <cell r="A44" t="str">
            <v>000751441R4</v>
          </cell>
          <cell r="B44">
            <v>3000</v>
          </cell>
        </row>
        <row r="45">
          <cell r="A45" t="str">
            <v>000751472R1</v>
          </cell>
          <cell r="B45">
            <v>12000</v>
          </cell>
        </row>
        <row r="46">
          <cell r="A46" t="str">
            <v>001082010R2</v>
          </cell>
          <cell r="B46">
            <v>2000</v>
          </cell>
        </row>
        <row r="47">
          <cell r="A47" t="str">
            <v>001082012R2</v>
          </cell>
          <cell r="B47">
            <v>3000</v>
          </cell>
        </row>
        <row r="48">
          <cell r="A48" t="str">
            <v>001082013R2</v>
          </cell>
          <cell r="B48">
            <v>2000</v>
          </cell>
        </row>
        <row r="49">
          <cell r="A49" t="str">
            <v>001082014R2</v>
          </cell>
          <cell r="B49">
            <v>3000</v>
          </cell>
        </row>
        <row r="50">
          <cell r="A50" t="str">
            <v>001082185R2</v>
          </cell>
          <cell r="B50">
            <v>3000</v>
          </cell>
        </row>
        <row r="51">
          <cell r="A51" t="str">
            <v>001099206R91</v>
          </cell>
          <cell r="B51">
            <v>38</v>
          </cell>
        </row>
        <row r="52">
          <cell r="A52" t="str">
            <v>001099267R91</v>
          </cell>
          <cell r="B52">
            <v>18</v>
          </cell>
        </row>
        <row r="53">
          <cell r="A53" t="str">
            <v>001099467R91</v>
          </cell>
          <cell r="B53">
            <v>120</v>
          </cell>
        </row>
        <row r="54">
          <cell r="A54" t="str">
            <v>001099605R91</v>
          </cell>
          <cell r="B54">
            <v>1</v>
          </cell>
        </row>
        <row r="55">
          <cell r="A55" t="str">
            <v>001099606R91</v>
          </cell>
          <cell r="B55">
            <v>1</v>
          </cell>
        </row>
        <row r="56">
          <cell r="A56" t="str">
            <v>001099884R2</v>
          </cell>
          <cell r="B56">
            <v>125</v>
          </cell>
        </row>
        <row r="57">
          <cell r="A57" t="str">
            <v>001121078R1</v>
          </cell>
          <cell r="B57">
            <v>2000</v>
          </cell>
        </row>
        <row r="58">
          <cell r="A58" t="str">
            <v>001121433R1</v>
          </cell>
          <cell r="B58">
            <v>4000</v>
          </cell>
        </row>
        <row r="59">
          <cell r="A59" t="str">
            <v>001127761R92</v>
          </cell>
          <cell r="B59">
            <v>6</v>
          </cell>
        </row>
        <row r="60">
          <cell r="A60" t="str">
            <v>001127763R1</v>
          </cell>
          <cell r="B60">
            <v>4000</v>
          </cell>
        </row>
        <row r="61">
          <cell r="A61" t="str">
            <v>001127790R91</v>
          </cell>
          <cell r="B61">
            <v>300</v>
          </cell>
        </row>
        <row r="62">
          <cell r="A62" t="str">
            <v>001127791R91</v>
          </cell>
          <cell r="B62">
            <v>400</v>
          </cell>
        </row>
        <row r="63">
          <cell r="A63" t="str">
            <v>001127796R91</v>
          </cell>
          <cell r="B63">
            <v>450</v>
          </cell>
        </row>
        <row r="64">
          <cell r="A64" t="str">
            <v>001231984R1</v>
          </cell>
          <cell r="B64">
            <v>1000</v>
          </cell>
        </row>
        <row r="65">
          <cell r="A65" t="str">
            <v>001232925R1</v>
          </cell>
          <cell r="B65">
            <v>5000</v>
          </cell>
        </row>
        <row r="66">
          <cell r="A66" t="str">
            <v>001233280R1</v>
          </cell>
          <cell r="B66">
            <v>5</v>
          </cell>
        </row>
        <row r="67">
          <cell r="A67" t="str">
            <v>001233329R91</v>
          </cell>
          <cell r="B67">
            <v>37</v>
          </cell>
        </row>
        <row r="68">
          <cell r="A68" t="str">
            <v>001233330R91</v>
          </cell>
          <cell r="B68">
            <v>27</v>
          </cell>
        </row>
        <row r="69">
          <cell r="A69" t="str">
            <v>001233548R1</v>
          </cell>
          <cell r="B69">
            <v>500</v>
          </cell>
        </row>
        <row r="70">
          <cell r="A70" t="str">
            <v>001233550R1</v>
          </cell>
          <cell r="B70">
            <v>50</v>
          </cell>
        </row>
        <row r="71">
          <cell r="A71" t="str">
            <v>001233551R1</v>
          </cell>
          <cell r="B71">
            <v>800</v>
          </cell>
        </row>
        <row r="72">
          <cell r="A72" t="str">
            <v>001233552R1</v>
          </cell>
          <cell r="B72">
            <v>400</v>
          </cell>
        </row>
        <row r="73">
          <cell r="A73" t="str">
            <v>001233553R1</v>
          </cell>
          <cell r="B73">
            <v>100</v>
          </cell>
        </row>
        <row r="74">
          <cell r="A74" t="str">
            <v>001233557R1</v>
          </cell>
          <cell r="B74">
            <v>800</v>
          </cell>
        </row>
        <row r="75">
          <cell r="A75" t="str">
            <v>001233558R1</v>
          </cell>
          <cell r="B75">
            <v>2000</v>
          </cell>
        </row>
        <row r="76">
          <cell r="A76" t="str">
            <v>001233559R1</v>
          </cell>
          <cell r="B76">
            <v>600</v>
          </cell>
        </row>
        <row r="77">
          <cell r="A77" t="str">
            <v>001233805R1</v>
          </cell>
          <cell r="B77">
            <v>25</v>
          </cell>
        </row>
        <row r="78">
          <cell r="A78" t="str">
            <v>003040868R3</v>
          </cell>
          <cell r="B78">
            <v>30</v>
          </cell>
        </row>
        <row r="79">
          <cell r="A79" t="str">
            <v>003041319R11</v>
          </cell>
          <cell r="B79">
            <v>1</v>
          </cell>
        </row>
        <row r="80">
          <cell r="A80" t="str">
            <v>003042081R1</v>
          </cell>
          <cell r="B80">
            <v>6000</v>
          </cell>
        </row>
        <row r="81">
          <cell r="A81" t="str">
            <v>003042127R1</v>
          </cell>
          <cell r="B81">
            <v>200</v>
          </cell>
        </row>
        <row r="82">
          <cell r="A82" t="str">
            <v>003043988R2</v>
          </cell>
          <cell r="B82">
            <v>10</v>
          </cell>
        </row>
        <row r="83">
          <cell r="A83" t="str">
            <v>003043990R1</v>
          </cell>
          <cell r="B83">
            <v>12</v>
          </cell>
        </row>
        <row r="84">
          <cell r="A84" t="str">
            <v>003043991R2</v>
          </cell>
          <cell r="B84">
            <v>12</v>
          </cell>
        </row>
        <row r="85">
          <cell r="A85" t="str">
            <v>003044035R1</v>
          </cell>
          <cell r="B85">
            <v>400</v>
          </cell>
        </row>
        <row r="86">
          <cell r="A86" t="str">
            <v>003044036R1</v>
          </cell>
          <cell r="B86">
            <v>600</v>
          </cell>
        </row>
        <row r="87">
          <cell r="A87" t="str">
            <v>003044037R1</v>
          </cell>
          <cell r="B87">
            <v>180</v>
          </cell>
        </row>
        <row r="88">
          <cell r="A88" t="str">
            <v>003044038R1</v>
          </cell>
          <cell r="B88">
            <v>5000</v>
          </cell>
        </row>
        <row r="89">
          <cell r="A89" t="str">
            <v>003044039R1</v>
          </cell>
          <cell r="B89">
            <v>4000</v>
          </cell>
        </row>
        <row r="90">
          <cell r="A90" t="str">
            <v>003044040R1</v>
          </cell>
          <cell r="B90">
            <v>4000</v>
          </cell>
        </row>
        <row r="91">
          <cell r="A91" t="str">
            <v>003063502R91</v>
          </cell>
          <cell r="B91">
            <v>33</v>
          </cell>
        </row>
        <row r="92">
          <cell r="A92" t="str">
            <v>003069349R91</v>
          </cell>
          <cell r="B92">
            <v>39</v>
          </cell>
        </row>
        <row r="93">
          <cell r="A93" t="str">
            <v>003069360R91</v>
          </cell>
          <cell r="B93">
            <v>34</v>
          </cell>
        </row>
        <row r="94">
          <cell r="A94" t="str">
            <v>003069953R1</v>
          </cell>
          <cell r="B94">
            <v>1</v>
          </cell>
        </row>
        <row r="95">
          <cell r="A95" t="str">
            <v>003069954R3</v>
          </cell>
          <cell r="B95">
            <v>5</v>
          </cell>
        </row>
        <row r="96">
          <cell r="A96" t="str">
            <v>003069955R3</v>
          </cell>
          <cell r="B96">
            <v>5</v>
          </cell>
        </row>
        <row r="97">
          <cell r="A97" t="str">
            <v>003069966R91</v>
          </cell>
          <cell r="B97">
            <v>4</v>
          </cell>
        </row>
        <row r="98">
          <cell r="A98" t="str">
            <v>003069967R2</v>
          </cell>
          <cell r="B98">
            <v>1</v>
          </cell>
        </row>
        <row r="99">
          <cell r="A99" t="str">
            <v>003070930R2</v>
          </cell>
          <cell r="B99">
            <v>600</v>
          </cell>
        </row>
        <row r="100">
          <cell r="A100" t="str">
            <v>003071401R4</v>
          </cell>
          <cell r="B100">
            <v>1</v>
          </cell>
        </row>
        <row r="101">
          <cell r="A101" t="str">
            <v>003071402R4</v>
          </cell>
          <cell r="B101">
            <v>1</v>
          </cell>
        </row>
        <row r="102">
          <cell r="A102" t="str">
            <v>003071404R1</v>
          </cell>
          <cell r="B102">
            <v>1000</v>
          </cell>
        </row>
        <row r="103">
          <cell r="A103" t="str">
            <v>003071406R1</v>
          </cell>
          <cell r="B103">
            <v>1500</v>
          </cell>
        </row>
        <row r="104">
          <cell r="A104" t="str">
            <v>003071408R2</v>
          </cell>
          <cell r="B104">
            <v>200</v>
          </cell>
        </row>
        <row r="105">
          <cell r="A105" t="str">
            <v>003071409R2</v>
          </cell>
          <cell r="B105">
            <v>400</v>
          </cell>
        </row>
        <row r="106">
          <cell r="A106" t="str">
            <v>003071409r2</v>
          </cell>
          <cell r="B106">
            <v>400</v>
          </cell>
        </row>
        <row r="107">
          <cell r="A107" t="str">
            <v>003071410R2</v>
          </cell>
          <cell r="B107">
            <v>700</v>
          </cell>
        </row>
        <row r="108">
          <cell r="A108" t="str">
            <v>003110755R3</v>
          </cell>
          <cell r="B108">
            <v>1000</v>
          </cell>
        </row>
        <row r="109">
          <cell r="A109" t="str">
            <v>005551560R2</v>
          </cell>
          <cell r="B109">
            <v>1</v>
          </cell>
        </row>
        <row r="110">
          <cell r="A110" t="str">
            <v>005551561R2</v>
          </cell>
          <cell r="B110">
            <v>1</v>
          </cell>
        </row>
        <row r="111">
          <cell r="A111" t="str">
            <v>005551581R1</v>
          </cell>
          <cell r="B111">
            <v>2000</v>
          </cell>
        </row>
        <row r="112">
          <cell r="A112" t="str">
            <v>005551621R1</v>
          </cell>
          <cell r="B112">
            <v>500</v>
          </cell>
        </row>
        <row r="113">
          <cell r="A113" t="str">
            <v>005551732R1</v>
          </cell>
          <cell r="B113">
            <v>750</v>
          </cell>
        </row>
        <row r="114">
          <cell r="A114" t="str">
            <v>005551733R1</v>
          </cell>
          <cell r="B114">
            <v>1000</v>
          </cell>
        </row>
        <row r="115">
          <cell r="A115" t="str">
            <v>005551734R1</v>
          </cell>
          <cell r="B115">
            <v>2000</v>
          </cell>
        </row>
        <row r="116">
          <cell r="A116" t="str">
            <v>005551735R1</v>
          </cell>
          <cell r="B116">
            <v>500</v>
          </cell>
        </row>
        <row r="117">
          <cell r="A117" t="str">
            <v>005551744R1</v>
          </cell>
          <cell r="B117">
            <v>1</v>
          </cell>
        </row>
        <row r="118">
          <cell r="A118" t="str">
            <v xml:space="preserve">005553385R1             </v>
          </cell>
          <cell r="B118">
            <v>1</v>
          </cell>
        </row>
        <row r="119">
          <cell r="A119" t="str">
            <v xml:space="preserve">005553386R1             </v>
          </cell>
          <cell r="B119">
            <v>5</v>
          </cell>
        </row>
        <row r="120">
          <cell r="A120" t="str">
            <v xml:space="preserve">005553387R1             </v>
          </cell>
          <cell r="B120">
            <v>5</v>
          </cell>
        </row>
        <row r="121">
          <cell r="A121" t="str">
            <v>005553825R2</v>
          </cell>
          <cell r="B121">
            <v>400</v>
          </cell>
        </row>
        <row r="122">
          <cell r="A122" t="str">
            <v>005553826R1</v>
          </cell>
          <cell r="B122">
            <v>500</v>
          </cell>
        </row>
        <row r="123">
          <cell r="A123" t="str">
            <v>005554053R91</v>
          </cell>
          <cell r="B123">
            <v>33</v>
          </cell>
        </row>
        <row r="124">
          <cell r="A124" t="str">
            <v>005554234R92</v>
          </cell>
          <cell r="B124">
            <v>80</v>
          </cell>
        </row>
        <row r="125">
          <cell r="A125" t="str">
            <v>005554668R91</v>
          </cell>
          <cell r="B125">
            <v>1</v>
          </cell>
        </row>
        <row r="126">
          <cell r="A126" t="str">
            <v>005554717R91</v>
          </cell>
          <cell r="B126">
            <v>5</v>
          </cell>
        </row>
        <row r="127">
          <cell r="A127" t="str">
            <v>005554737R1</v>
          </cell>
          <cell r="B127">
            <v>250</v>
          </cell>
        </row>
        <row r="128">
          <cell r="A128" t="str">
            <v>005554788R1</v>
          </cell>
          <cell r="B128">
            <v>400</v>
          </cell>
        </row>
        <row r="129">
          <cell r="A129" t="str">
            <v>005554789R1</v>
          </cell>
          <cell r="B129">
            <v>1</v>
          </cell>
        </row>
        <row r="130">
          <cell r="A130" t="str">
            <v>005554790R1</v>
          </cell>
          <cell r="B130">
            <v>10</v>
          </cell>
        </row>
        <row r="131">
          <cell r="A131" t="str">
            <v>005554791R1</v>
          </cell>
          <cell r="B131">
            <v>30</v>
          </cell>
        </row>
        <row r="132">
          <cell r="A132" t="str">
            <v>005554792R1</v>
          </cell>
          <cell r="B132">
            <v>400</v>
          </cell>
        </row>
        <row r="133">
          <cell r="A133" t="str">
            <v>005554793R1</v>
          </cell>
          <cell r="B133">
            <v>1</v>
          </cell>
        </row>
        <row r="134">
          <cell r="A134" t="str">
            <v>005554794R1</v>
          </cell>
          <cell r="B134">
            <v>36</v>
          </cell>
        </row>
        <row r="135">
          <cell r="A135" t="str">
            <v>005554795R1</v>
          </cell>
          <cell r="B135">
            <v>400</v>
          </cell>
        </row>
        <row r="136">
          <cell r="A136" t="str">
            <v>005554797R2</v>
          </cell>
          <cell r="B136">
            <v>400</v>
          </cell>
        </row>
        <row r="137">
          <cell r="A137" t="str">
            <v>005554798R1</v>
          </cell>
          <cell r="B137">
            <v>500</v>
          </cell>
        </row>
        <row r="138">
          <cell r="A138" t="str">
            <v>005554799R91</v>
          </cell>
          <cell r="B138">
            <v>120</v>
          </cell>
        </row>
        <row r="139">
          <cell r="A139" t="str">
            <v>005554801R1</v>
          </cell>
          <cell r="B139">
            <v>1</v>
          </cell>
        </row>
        <row r="140">
          <cell r="A140" t="str">
            <v>005554802R91</v>
          </cell>
          <cell r="B140">
            <v>180</v>
          </cell>
        </row>
        <row r="141">
          <cell r="A141" t="str">
            <v>005554803R2</v>
          </cell>
          <cell r="B141">
            <v>24</v>
          </cell>
        </row>
        <row r="142">
          <cell r="A142" t="str">
            <v>005554804R91</v>
          </cell>
          <cell r="B142">
            <v>4</v>
          </cell>
        </row>
        <row r="143">
          <cell r="A143" t="str">
            <v>005554809R1</v>
          </cell>
          <cell r="B143">
            <v>100</v>
          </cell>
        </row>
        <row r="144">
          <cell r="A144" t="str">
            <v>005554810R1</v>
          </cell>
          <cell r="B144">
            <v>1</v>
          </cell>
        </row>
        <row r="145">
          <cell r="A145" t="str">
            <v>005554892R91</v>
          </cell>
          <cell r="B145">
            <v>165</v>
          </cell>
        </row>
        <row r="146">
          <cell r="A146" t="str">
            <v>005554893R91</v>
          </cell>
          <cell r="B146">
            <v>50</v>
          </cell>
        </row>
        <row r="147">
          <cell r="A147" t="str">
            <v>005554986R1</v>
          </cell>
          <cell r="B147">
            <v>1000</v>
          </cell>
        </row>
        <row r="148">
          <cell r="A148" t="str">
            <v>005555001R91</v>
          </cell>
          <cell r="B148">
            <v>6</v>
          </cell>
        </row>
        <row r="149">
          <cell r="A149" t="str">
            <v>005555247R1</v>
          </cell>
          <cell r="B149">
            <v>400</v>
          </cell>
        </row>
        <row r="150">
          <cell r="A150" t="str">
            <v>005555248R1</v>
          </cell>
          <cell r="B150">
            <v>300</v>
          </cell>
        </row>
        <row r="151">
          <cell r="A151" t="str">
            <v>005555303R1</v>
          </cell>
          <cell r="B151">
            <v>2000</v>
          </cell>
        </row>
        <row r="152">
          <cell r="A152" t="str">
            <v>005555304R1</v>
          </cell>
          <cell r="B152">
            <v>2000</v>
          </cell>
        </row>
        <row r="153">
          <cell r="A153" t="str">
            <v>005555305R1</v>
          </cell>
          <cell r="B153">
            <v>500</v>
          </cell>
        </row>
        <row r="154">
          <cell r="A154" t="str">
            <v>005555306R1</v>
          </cell>
          <cell r="B154">
            <v>1000</v>
          </cell>
        </row>
        <row r="155">
          <cell r="A155" t="str">
            <v>005555340R2</v>
          </cell>
          <cell r="B155">
            <v>8</v>
          </cell>
        </row>
        <row r="156">
          <cell r="A156" t="str">
            <v>005555711R1</v>
          </cell>
          <cell r="B156">
            <v>600</v>
          </cell>
        </row>
        <row r="157">
          <cell r="A157" t="str">
            <v>005555713R91</v>
          </cell>
          <cell r="B157">
            <v>120</v>
          </cell>
        </row>
        <row r="158">
          <cell r="A158" t="str">
            <v>005555714R1</v>
          </cell>
          <cell r="B158">
            <v>12</v>
          </cell>
        </row>
        <row r="159">
          <cell r="A159" t="str">
            <v>005555715R1</v>
          </cell>
          <cell r="B159">
            <v>1200</v>
          </cell>
        </row>
        <row r="160">
          <cell r="A160" t="str">
            <v>005555717R91</v>
          </cell>
          <cell r="B160">
            <v>1</v>
          </cell>
        </row>
        <row r="161">
          <cell r="A161" t="str">
            <v>005555779R1</v>
          </cell>
          <cell r="B161">
            <v>1</v>
          </cell>
        </row>
        <row r="162">
          <cell r="A162" t="str">
            <v>005555814R1</v>
          </cell>
          <cell r="B162">
            <v>3000</v>
          </cell>
        </row>
        <row r="163">
          <cell r="A163" t="str">
            <v>005555827R1</v>
          </cell>
          <cell r="B163">
            <v>125</v>
          </cell>
        </row>
        <row r="164">
          <cell r="A164" t="str">
            <v>005555846R1</v>
          </cell>
          <cell r="B164">
            <v>300</v>
          </cell>
        </row>
        <row r="165">
          <cell r="A165" t="str">
            <v>005555927R1</v>
          </cell>
          <cell r="B165">
            <v>400</v>
          </cell>
        </row>
        <row r="166">
          <cell r="A166" t="str">
            <v>005555929R11</v>
          </cell>
          <cell r="B166">
            <v>50</v>
          </cell>
        </row>
        <row r="167">
          <cell r="A167" t="str">
            <v>005555962R1</v>
          </cell>
          <cell r="B167">
            <v>1500</v>
          </cell>
        </row>
        <row r="168">
          <cell r="A168" t="str">
            <v>005556133R1</v>
          </cell>
          <cell r="B168">
            <v>1</v>
          </cell>
        </row>
        <row r="169">
          <cell r="A169" t="str">
            <v>005556185R1</v>
          </cell>
          <cell r="B169">
            <v>1000</v>
          </cell>
        </row>
        <row r="170">
          <cell r="A170" t="str">
            <v>005556200R1</v>
          </cell>
          <cell r="B170">
            <v>400</v>
          </cell>
        </row>
        <row r="171">
          <cell r="A171" t="str">
            <v>005556201R1</v>
          </cell>
          <cell r="B171">
            <v>400</v>
          </cell>
        </row>
        <row r="172">
          <cell r="A172" t="str">
            <v>005556221R91</v>
          </cell>
          <cell r="B172">
            <v>1</v>
          </cell>
        </row>
        <row r="173">
          <cell r="A173" t="str">
            <v>005556232R91</v>
          </cell>
          <cell r="B173">
            <v>1</v>
          </cell>
        </row>
        <row r="174">
          <cell r="A174" t="str">
            <v>005556239R1</v>
          </cell>
          <cell r="B174">
            <v>12</v>
          </cell>
        </row>
        <row r="175">
          <cell r="A175" t="str">
            <v>005556368R1</v>
          </cell>
          <cell r="B175">
            <v>25</v>
          </cell>
        </row>
        <row r="176">
          <cell r="A176" t="str">
            <v>005556422R1</v>
          </cell>
          <cell r="B176">
            <v>300</v>
          </cell>
        </row>
        <row r="177">
          <cell r="A177" t="str">
            <v>005556454R91</v>
          </cell>
          <cell r="B177">
            <v>1</v>
          </cell>
        </row>
        <row r="178">
          <cell r="A178" t="str">
            <v>005556455R91</v>
          </cell>
          <cell r="B178">
            <v>1</v>
          </cell>
        </row>
        <row r="179">
          <cell r="A179" t="str">
            <v>005556456R91</v>
          </cell>
          <cell r="B179">
            <v>1</v>
          </cell>
        </row>
        <row r="180">
          <cell r="A180" t="str">
            <v>005556457R91</v>
          </cell>
          <cell r="B180">
            <v>1</v>
          </cell>
        </row>
        <row r="181">
          <cell r="A181" t="str">
            <v xml:space="preserve">005556458R91 </v>
          </cell>
          <cell r="B181">
            <v>1</v>
          </cell>
        </row>
        <row r="182">
          <cell r="A182" t="str">
            <v>005556470R91</v>
          </cell>
          <cell r="B182">
            <v>200</v>
          </cell>
        </row>
        <row r="183">
          <cell r="A183" t="str">
            <v>005556518R91</v>
          </cell>
          <cell r="B183">
            <v>1</v>
          </cell>
        </row>
        <row r="184">
          <cell r="A184" t="str">
            <v>005556519R91</v>
          </cell>
          <cell r="B184">
            <v>1</v>
          </cell>
        </row>
        <row r="185">
          <cell r="A185" t="str">
            <v>TC02/027</v>
          </cell>
          <cell r="B185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ist"/>
      <sheetName val="H2_Score_Card_apl06"/>
      <sheetName val="ADDDEL_h2_apl06"/>
      <sheetName val="MP_H2_apl06"/>
      <sheetName val="Trg_report_H2_apl06"/>
      <sheetName val="MPDETAILS_H2"/>
      <sheetName val="tqm1"/>
      <sheetName val="tqm2"/>
      <sheetName val="SH-CP"/>
      <sheetName val="CA_and_CL_2002_proj_opn(2001-0)"/>
      <sheetName val="P &amp; L"/>
      <sheetName val="Satara"/>
    </sheetNames>
    <sheetDataSet>
      <sheetData sheetId="0">
        <row r="1">
          <cell r="A1" t="str">
            <v>TOKEN</v>
          </cell>
          <cell r="B1" t="str">
            <v>NAME</v>
          </cell>
          <cell r="C1" t="str">
            <v>CATEGORY</v>
          </cell>
          <cell r="D1" t="str">
            <v>NGRADE</v>
          </cell>
          <cell r="E1" t="str">
            <v>DEPTN09</v>
          </cell>
          <cell r="F1" t="str">
            <v>DEPTN109</v>
          </cell>
          <cell r="G1" t="str">
            <v>DEPT09</v>
          </cell>
        </row>
        <row r="2">
          <cell r="A2" t="str">
            <v>64033</v>
          </cell>
          <cell r="B2" t="str">
            <v>ARIVAZHAGAN K</v>
          </cell>
          <cell r="C2" t="str">
            <v>3</v>
          </cell>
          <cell r="D2" t="str">
            <v>SI</v>
          </cell>
          <cell r="E2" t="str">
            <v>AXLE ASSEMBLY</v>
          </cell>
          <cell r="G2" t="str">
            <v>1607</v>
          </cell>
        </row>
        <row r="3">
          <cell r="A3" t="str">
            <v>64034</v>
          </cell>
          <cell r="B3" t="str">
            <v>SANKAR P</v>
          </cell>
          <cell r="C3" t="str">
            <v>3</v>
          </cell>
          <cell r="D3" t="str">
            <v>SI</v>
          </cell>
          <cell r="E3" t="str">
            <v>CAB PAINT</v>
          </cell>
          <cell r="G3" t="str">
            <v>1304</v>
          </cell>
        </row>
        <row r="4">
          <cell r="A4" t="str">
            <v>64035</v>
          </cell>
          <cell r="B4" t="str">
            <v>VENKATASUBRAMANI T</v>
          </cell>
          <cell r="C4" t="str">
            <v>3</v>
          </cell>
          <cell r="D4" t="str">
            <v>SI</v>
          </cell>
          <cell r="E4" t="str">
            <v>AXLE ASSEMBLY</v>
          </cell>
          <cell r="G4" t="str">
            <v>1607</v>
          </cell>
        </row>
        <row r="5">
          <cell r="A5" t="str">
            <v>60788</v>
          </cell>
          <cell r="B5" t="str">
            <v>RAMANARAO C V</v>
          </cell>
          <cell r="C5" t="str">
            <v>1</v>
          </cell>
          <cell r="D5" t="str">
            <v>23</v>
          </cell>
          <cell r="E5" t="str">
            <v>MATERIAL PLANNING</v>
          </cell>
          <cell r="G5" t="str">
            <v>2401</v>
          </cell>
        </row>
        <row r="6">
          <cell r="A6" t="str">
            <v>60789</v>
          </cell>
          <cell r="B6" t="str">
            <v>SIVAPRASAD M</v>
          </cell>
          <cell r="C6" t="str">
            <v>1</v>
          </cell>
          <cell r="D6" t="str">
            <v>24</v>
          </cell>
          <cell r="E6" t="str">
            <v>PLANT ENGINEERING</v>
          </cell>
          <cell r="G6" t="str">
            <v>4003</v>
          </cell>
        </row>
        <row r="7">
          <cell r="A7" t="str">
            <v>60793</v>
          </cell>
          <cell r="B7" t="str">
            <v>RAGHURAM R</v>
          </cell>
          <cell r="C7" t="str">
            <v>1</v>
          </cell>
          <cell r="D7" t="str">
            <v>23</v>
          </cell>
          <cell r="E7" t="str">
            <v>PLANT ENGINEERING</v>
          </cell>
          <cell r="G7" t="str">
            <v>4003</v>
          </cell>
        </row>
        <row r="8">
          <cell r="A8" t="str">
            <v>61049</v>
          </cell>
          <cell r="B8" t="str">
            <v>SURESHA B K</v>
          </cell>
          <cell r="C8" t="str">
            <v>1</v>
          </cell>
          <cell r="D8" t="str">
            <v>24A</v>
          </cell>
          <cell r="E8" t="str">
            <v>CAB PAINT</v>
          </cell>
          <cell r="G8" t="str">
            <v>1304</v>
          </cell>
        </row>
        <row r="9">
          <cell r="A9" t="str">
            <v>61050</v>
          </cell>
          <cell r="B9" t="str">
            <v>CALDWELL LAWRENCE C</v>
          </cell>
          <cell r="C9" t="str">
            <v>I</v>
          </cell>
          <cell r="D9" t="str">
            <v>25</v>
          </cell>
          <cell r="E9" t="str">
            <v>PRESS SHOP</v>
          </cell>
          <cell r="G9" t="str">
            <v>1102</v>
          </cell>
        </row>
        <row r="10">
          <cell r="A10" t="str">
            <v>61305</v>
          </cell>
          <cell r="B10" t="str">
            <v>SABAPATHY P</v>
          </cell>
          <cell r="C10" t="str">
            <v>1</v>
          </cell>
          <cell r="D10" t="str">
            <v>24</v>
          </cell>
          <cell r="E10" t="str">
            <v>PRODUCTION ENGG &amp; PROJECTS</v>
          </cell>
          <cell r="G10" t="str">
            <v>7205</v>
          </cell>
        </row>
        <row r="11">
          <cell r="A11" t="str">
            <v>61624</v>
          </cell>
          <cell r="B11" t="str">
            <v>PURNACHANDRA RAO M B</v>
          </cell>
          <cell r="C11" t="str">
            <v>I</v>
          </cell>
          <cell r="D11" t="str">
            <v>25</v>
          </cell>
          <cell r="E11" t="str">
            <v>QUALITY CONTROL</v>
          </cell>
          <cell r="G11" t="str">
            <v>3001</v>
          </cell>
        </row>
        <row r="12">
          <cell r="A12" t="str">
            <v>61628</v>
          </cell>
          <cell r="B12" t="str">
            <v>KANDASAMI R</v>
          </cell>
          <cell r="C12" t="str">
            <v>1</v>
          </cell>
          <cell r="D12" t="str">
            <v>24</v>
          </cell>
          <cell r="E12" t="str">
            <v>QUALITY CONTROL</v>
          </cell>
          <cell r="G12" t="str">
            <v>3001</v>
          </cell>
        </row>
        <row r="13">
          <cell r="A13" t="str">
            <v>61650</v>
          </cell>
          <cell r="B13" t="str">
            <v>POTHIGASALAM R</v>
          </cell>
          <cell r="C13" t="str">
            <v>3</v>
          </cell>
          <cell r="D13" t="str">
            <v>SII</v>
          </cell>
          <cell r="E13" t="str">
            <v>CAB WELD</v>
          </cell>
          <cell r="G13" t="str">
            <v>1415</v>
          </cell>
        </row>
        <row r="14">
          <cell r="A14" t="str">
            <v>61651</v>
          </cell>
          <cell r="B14" t="str">
            <v>JOHNSON W</v>
          </cell>
          <cell r="C14" t="str">
            <v>3</v>
          </cell>
          <cell r="D14" t="str">
            <v>SS</v>
          </cell>
          <cell r="E14" t="str">
            <v>CAB PAINT</v>
          </cell>
          <cell r="G14" t="str">
            <v>1304</v>
          </cell>
        </row>
        <row r="15">
          <cell r="A15" t="str">
            <v>61652</v>
          </cell>
          <cell r="B15" t="str">
            <v>RAMAMOORTHY M</v>
          </cell>
          <cell r="C15" t="str">
            <v>3</v>
          </cell>
          <cell r="D15" t="str">
            <v>SII</v>
          </cell>
          <cell r="E15" t="str">
            <v>FRAME ASSEMBLY</v>
          </cell>
          <cell r="G15" t="str">
            <v>1223</v>
          </cell>
        </row>
        <row r="16">
          <cell r="A16" t="str">
            <v>61660</v>
          </cell>
          <cell r="B16" t="str">
            <v>MUNISAMY K</v>
          </cell>
          <cell r="C16" t="str">
            <v>3</v>
          </cell>
          <cell r="D16" t="str">
            <v>SII</v>
          </cell>
          <cell r="E16" t="str">
            <v>CAB PAINT</v>
          </cell>
          <cell r="G16" t="str">
            <v>1304</v>
          </cell>
        </row>
        <row r="17">
          <cell r="A17" t="str">
            <v>61675</v>
          </cell>
          <cell r="B17" t="str">
            <v>MOHAN RAM T G</v>
          </cell>
          <cell r="C17" t="str">
            <v>3</v>
          </cell>
          <cell r="D17" t="str">
            <v>SII</v>
          </cell>
          <cell r="E17" t="str">
            <v>CHASSIS ASSEMBLY</v>
          </cell>
          <cell r="G17" t="str">
            <v>1011</v>
          </cell>
        </row>
        <row r="18">
          <cell r="A18" t="str">
            <v>61676</v>
          </cell>
          <cell r="B18" t="str">
            <v>KANNAN N</v>
          </cell>
          <cell r="C18" t="str">
            <v>3</v>
          </cell>
          <cell r="D18" t="str">
            <v>SII</v>
          </cell>
          <cell r="E18" t="str">
            <v>CHASSIS ASSEMBLY</v>
          </cell>
          <cell r="G18" t="str">
            <v>1011</v>
          </cell>
        </row>
        <row r="19">
          <cell r="A19" t="str">
            <v>61678</v>
          </cell>
          <cell r="B19" t="str">
            <v>GOPUKUMAR S</v>
          </cell>
          <cell r="C19" t="str">
            <v>3</v>
          </cell>
          <cell r="D19" t="str">
            <v>SII</v>
          </cell>
          <cell r="E19" t="str">
            <v>CHASSIS ASSEMBLY</v>
          </cell>
          <cell r="F19" t="str">
            <v>PROTO SHOP</v>
          </cell>
          <cell r="G19" t="str">
            <v>1011</v>
          </cell>
        </row>
        <row r="20">
          <cell r="A20" t="str">
            <v>61699</v>
          </cell>
          <cell r="B20" t="str">
            <v>LAKSHMANAN C</v>
          </cell>
          <cell r="C20" t="str">
            <v>3</v>
          </cell>
          <cell r="D20" t="str">
            <v>SII</v>
          </cell>
          <cell r="E20" t="str">
            <v>FRAME ASSEMBLY</v>
          </cell>
          <cell r="G20" t="str">
            <v>1223</v>
          </cell>
        </row>
        <row r="21">
          <cell r="A21" t="str">
            <v>61704</v>
          </cell>
          <cell r="B21" t="str">
            <v>SENTHILKUMAR D</v>
          </cell>
          <cell r="C21" t="str">
            <v>3</v>
          </cell>
          <cell r="D21" t="str">
            <v>SII</v>
          </cell>
          <cell r="E21" t="str">
            <v>PDI &amp; VTS</v>
          </cell>
          <cell r="F21" t="str">
            <v>VTS</v>
          </cell>
          <cell r="G21" t="str">
            <v>1031</v>
          </cell>
        </row>
        <row r="22">
          <cell r="A22" t="str">
            <v>61705</v>
          </cell>
          <cell r="B22" t="str">
            <v>SENTHILKUMAR R</v>
          </cell>
          <cell r="C22" t="str">
            <v>3</v>
          </cell>
          <cell r="D22" t="str">
            <v>SII</v>
          </cell>
          <cell r="E22" t="str">
            <v>CAB WELD</v>
          </cell>
          <cell r="G22" t="str">
            <v>1415</v>
          </cell>
        </row>
        <row r="23">
          <cell r="A23" t="str">
            <v>61710</v>
          </cell>
          <cell r="B23" t="str">
            <v>MARIADOSS A</v>
          </cell>
          <cell r="C23" t="str">
            <v>3</v>
          </cell>
          <cell r="D23" t="str">
            <v>SII</v>
          </cell>
          <cell r="E23" t="str">
            <v>PRESS SHOP</v>
          </cell>
          <cell r="F23" t="str">
            <v>MISC</v>
          </cell>
          <cell r="G23" t="str">
            <v>1102</v>
          </cell>
        </row>
        <row r="24">
          <cell r="A24" t="str">
            <v>61711</v>
          </cell>
          <cell r="B24" t="str">
            <v>DHANANJAYAN K</v>
          </cell>
          <cell r="C24" t="str">
            <v>3</v>
          </cell>
          <cell r="D24" t="str">
            <v>SII</v>
          </cell>
          <cell r="E24" t="str">
            <v>CAB WELD</v>
          </cell>
          <cell r="G24" t="str">
            <v>1415</v>
          </cell>
        </row>
        <row r="25">
          <cell r="A25" t="str">
            <v>61712</v>
          </cell>
          <cell r="B25" t="str">
            <v>ELANGO S</v>
          </cell>
          <cell r="C25" t="str">
            <v>3</v>
          </cell>
          <cell r="D25" t="str">
            <v>SII</v>
          </cell>
          <cell r="E25" t="str">
            <v>CAB WELD</v>
          </cell>
          <cell r="G25" t="str">
            <v>1415</v>
          </cell>
        </row>
        <row r="26">
          <cell r="A26" t="str">
            <v>61713</v>
          </cell>
          <cell r="B26" t="str">
            <v>MANIMARAN B</v>
          </cell>
          <cell r="C26" t="str">
            <v>3</v>
          </cell>
          <cell r="D26" t="str">
            <v>SII</v>
          </cell>
          <cell r="E26" t="str">
            <v>CHASSIS ASSEMBLY</v>
          </cell>
          <cell r="F26" t="str">
            <v>RTP</v>
          </cell>
          <cell r="G26" t="str">
            <v>1011</v>
          </cell>
        </row>
        <row r="27">
          <cell r="A27" t="str">
            <v>61717</v>
          </cell>
          <cell r="B27" t="str">
            <v>KARUNAGARAN V</v>
          </cell>
          <cell r="C27" t="str">
            <v>3</v>
          </cell>
          <cell r="D27" t="str">
            <v>SII</v>
          </cell>
          <cell r="E27" t="str">
            <v>CAB TRIM</v>
          </cell>
          <cell r="G27" t="str">
            <v>1021</v>
          </cell>
        </row>
        <row r="28">
          <cell r="A28" t="str">
            <v>61722</v>
          </cell>
          <cell r="B28" t="str">
            <v>SUBRAMANI K</v>
          </cell>
          <cell r="C28" t="str">
            <v>3</v>
          </cell>
          <cell r="D28" t="str">
            <v>SII</v>
          </cell>
          <cell r="E28" t="str">
            <v>CAB TRIM</v>
          </cell>
          <cell r="G28" t="str">
            <v>1021</v>
          </cell>
        </row>
        <row r="29">
          <cell r="A29" t="str">
            <v>61726</v>
          </cell>
          <cell r="B29" t="str">
            <v>DURAIRAJU R</v>
          </cell>
          <cell r="C29" t="str">
            <v>3</v>
          </cell>
          <cell r="D29" t="str">
            <v>SII</v>
          </cell>
          <cell r="E29" t="str">
            <v>CHASSIS ASSEMBLY</v>
          </cell>
          <cell r="F29" t="str">
            <v>ENGINE DRESSING</v>
          </cell>
          <cell r="G29" t="str">
            <v>1011</v>
          </cell>
        </row>
        <row r="30">
          <cell r="A30" t="str">
            <v>61732</v>
          </cell>
          <cell r="B30" t="str">
            <v>BHARANITHARAN P</v>
          </cell>
          <cell r="C30" t="str">
            <v>3</v>
          </cell>
          <cell r="D30" t="str">
            <v>SII</v>
          </cell>
          <cell r="E30" t="str">
            <v>CAB TRIM</v>
          </cell>
          <cell r="G30" t="str">
            <v>1021</v>
          </cell>
        </row>
        <row r="31">
          <cell r="A31" t="str">
            <v>61735</v>
          </cell>
          <cell r="B31" t="str">
            <v>GOPALAKRISHNAN V</v>
          </cell>
          <cell r="C31" t="str">
            <v>I</v>
          </cell>
          <cell r="D31" t="str">
            <v>26</v>
          </cell>
          <cell r="E31" t="str">
            <v>GR&amp;D</v>
          </cell>
          <cell r="F31" t="str">
            <v>STORES,LOGISTIC</v>
          </cell>
          <cell r="G31" t="str">
            <v>5101</v>
          </cell>
        </row>
        <row r="32">
          <cell r="A32" t="str">
            <v>61746</v>
          </cell>
          <cell r="B32" t="str">
            <v>MURUGESAN P</v>
          </cell>
          <cell r="C32" t="str">
            <v>3</v>
          </cell>
          <cell r="D32" t="str">
            <v>SII</v>
          </cell>
          <cell r="E32" t="str">
            <v>AXLE ASSEMBLY</v>
          </cell>
          <cell r="G32" t="str">
            <v>1607</v>
          </cell>
        </row>
        <row r="33">
          <cell r="A33" t="str">
            <v>61761</v>
          </cell>
          <cell r="B33" t="str">
            <v>JAYAPAL V</v>
          </cell>
          <cell r="C33" t="str">
            <v>3</v>
          </cell>
          <cell r="D33" t="str">
            <v>SII</v>
          </cell>
          <cell r="E33" t="str">
            <v>AXLE ASSEMBLY</v>
          </cell>
          <cell r="G33" t="str">
            <v>1607</v>
          </cell>
        </row>
        <row r="34">
          <cell r="A34" t="str">
            <v>61762</v>
          </cell>
          <cell r="B34" t="str">
            <v>ARUMUGAM P</v>
          </cell>
          <cell r="C34" t="str">
            <v>3</v>
          </cell>
          <cell r="D34" t="str">
            <v>SII</v>
          </cell>
          <cell r="E34" t="str">
            <v>PRESS SHOP</v>
          </cell>
          <cell r="G34" t="str">
            <v>1102</v>
          </cell>
        </row>
        <row r="35">
          <cell r="A35" t="str">
            <v>61765</v>
          </cell>
          <cell r="B35" t="str">
            <v>JANARTHANAM M</v>
          </cell>
          <cell r="C35" t="str">
            <v>3</v>
          </cell>
          <cell r="D35" t="str">
            <v>SII</v>
          </cell>
          <cell r="E35" t="str">
            <v>CHASSIS ASSEMBLY</v>
          </cell>
          <cell r="G35" t="str">
            <v>1011</v>
          </cell>
        </row>
        <row r="36">
          <cell r="A36" t="str">
            <v>61768</v>
          </cell>
          <cell r="B36" t="str">
            <v>MANIKANDAN V</v>
          </cell>
          <cell r="C36" t="str">
            <v>3</v>
          </cell>
          <cell r="D36" t="str">
            <v>SII</v>
          </cell>
          <cell r="E36" t="str">
            <v>CAB TRIM</v>
          </cell>
          <cell r="G36" t="str">
            <v>1021</v>
          </cell>
        </row>
        <row r="37">
          <cell r="A37" t="str">
            <v>61775</v>
          </cell>
          <cell r="B37" t="str">
            <v>KRISHNAMURTHY S</v>
          </cell>
          <cell r="C37" t="str">
            <v>3</v>
          </cell>
          <cell r="D37" t="str">
            <v>SII</v>
          </cell>
          <cell r="E37" t="str">
            <v>CHASSIS ASSEMBLY</v>
          </cell>
          <cell r="F37" t="str">
            <v>ENGINE DRESSING</v>
          </cell>
          <cell r="G37" t="str">
            <v>1011</v>
          </cell>
        </row>
        <row r="38">
          <cell r="A38" t="str">
            <v>61776</v>
          </cell>
          <cell r="B38" t="str">
            <v>DEVARAJAN R</v>
          </cell>
          <cell r="C38" t="str">
            <v>3</v>
          </cell>
          <cell r="D38" t="str">
            <v>SII</v>
          </cell>
          <cell r="E38" t="str">
            <v>PLANT ENGINEERING</v>
          </cell>
          <cell r="G38" t="str">
            <v>4003</v>
          </cell>
        </row>
        <row r="39">
          <cell r="A39" t="str">
            <v>61777</v>
          </cell>
          <cell r="B39" t="str">
            <v>SIVAKUMAR S</v>
          </cell>
          <cell r="C39" t="str">
            <v>3</v>
          </cell>
          <cell r="D39" t="str">
            <v>SII</v>
          </cell>
          <cell r="E39" t="str">
            <v>CAB WELD</v>
          </cell>
          <cell r="G39" t="str">
            <v>1415</v>
          </cell>
        </row>
        <row r="40">
          <cell r="A40" t="str">
            <v>61778</v>
          </cell>
          <cell r="B40" t="str">
            <v>GOVINDARAJ M</v>
          </cell>
          <cell r="C40" t="str">
            <v>3</v>
          </cell>
          <cell r="D40" t="str">
            <v>SII</v>
          </cell>
          <cell r="E40" t="str">
            <v>CAB WELD</v>
          </cell>
          <cell r="G40" t="str">
            <v>1415</v>
          </cell>
        </row>
        <row r="41">
          <cell r="A41" t="str">
            <v>61779</v>
          </cell>
          <cell r="B41" t="str">
            <v>PADMANABAN G</v>
          </cell>
          <cell r="C41" t="str">
            <v>3</v>
          </cell>
          <cell r="D41" t="str">
            <v>SII</v>
          </cell>
          <cell r="E41" t="str">
            <v>CAB WELD</v>
          </cell>
          <cell r="G41" t="str">
            <v>1415</v>
          </cell>
        </row>
        <row r="42">
          <cell r="A42" t="str">
            <v>61785</v>
          </cell>
          <cell r="B42" t="str">
            <v>BISMARK N</v>
          </cell>
          <cell r="C42" t="str">
            <v>3</v>
          </cell>
          <cell r="D42" t="str">
            <v>SII</v>
          </cell>
          <cell r="E42" t="str">
            <v>CAB TRIM</v>
          </cell>
          <cell r="G42" t="str">
            <v>1021</v>
          </cell>
        </row>
        <row r="43">
          <cell r="A43" t="str">
            <v>61787</v>
          </cell>
          <cell r="B43" t="str">
            <v>KUMARAVEL G</v>
          </cell>
          <cell r="C43" t="str">
            <v>3</v>
          </cell>
          <cell r="D43" t="str">
            <v>SII</v>
          </cell>
          <cell r="E43" t="str">
            <v>CHASSIS ASSEMBLY</v>
          </cell>
          <cell r="G43" t="str">
            <v>1011</v>
          </cell>
        </row>
        <row r="44">
          <cell r="A44" t="str">
            <v>61789</v>
          </cell>
          <cell r="B44" t="str">
            <v>KUBENDRAN A</v>
          </cell>
          <cell r="C44" t="str">
            <v>3</v>
          </cell>
          <cell r="D44" t="str">
            <v>SII</v>
          </cell>
          <cell r="E44" t="str">
            <v>PRESS SHOP</v>
          </cell>
          <cell r="G44" t="str">
            <v>1102</v>
          </cell>
        </row>
        <row r="45">
          <cell r="A45" t="str">
            <v>61790</v>
          </cell>
          <cell r="B45" t="str">
            <v>VENKATACHALAM A</v>
          </cell>
          <cell r="C45" t="str">
            <v>3</v>
          </cell>
          <cell r="D45" t="str">
            <v>SII</v>
          </cell>
          <cell r="E45" t="str">
            <v>CHASSIS ASSEMBLY</v>
          </cell>
          <cell r="G45" t="str">
            <v>1011</v>
          </cell>
        </row>
        <row r="46">
          <cell r="A46" t="str">
            <v>61791</v>
          </cell>
          <cell r="B46" t="str">
            <v>RAJESH M</v>
          </cell>
          <cell r="C46" t="str">
            <v>3</v>
          </cell>
          <cell r="D46" t="str">
            <v>SII</v>
          </cell>
          <cell r="E46" t="str">
            <v>CHASSIS ASSEMBLY</v>
          </cell>
          <cell r="G46" t="str">
            <v>1011</v>
          </cell>
        </row>
        <row r="47">
          <cell r="A47" t="str">
            <v>61797</v>
          </cell>
          <cell r="B47" t="str">
            <v>SARAVANAN A</v>
          </cell>
          <cell r="C47" t="str">
            <v>3</v>
          </cell>
          <cell r="D47" t="str">
            <v>SII</v>
          </cell>
          <cell r="E47" t="str">
            <v>CHASSIS ASSEMBLY</v>
          </cell>
          <cell r="G47" t="str">
            <v>1011</v>
          </cell>
        </row>
        <row r="48">
          <cell r="A48" t="str">
            <v>61798</v>
          </cell>
          <cell r="B48" t="str">
            <v>PURUSHOTHAMAN N</v>
          </cell>
          <cell r="C48" t="str">
            <v>3</v>
          </cell>
          <cell r="D48" t="str">
            <v>SII</v>
          </cell>
          <cell r="E48" t="str">
            <v>CAB TRIM</v>
          </cell>
          <cell r="G48" t="str">
            <v>1021</v>
          </cell>
        </row>
        <row r="49">
          <cell r="A49" t="str">
            <v>61799</v>
          </cell>
          <cell r="B49" t="str">
            <v>PETER CECILRAJ T</v>
          </cell>
          <cell r="C49" t="str">
            <v>3</v>
          </cell>
          <cell r="D49" t="str">
            <v>SII</v>
          </cell>
          <cell r="E49" t="str">
            <v>CHASSIS ASSEMBLY</v>
          </cell>
          <cell r="F49" t="str">
            <v>RTP</v>
          </cell>
          <cell r="G49" t="str">
            <v>1011</v>
          </cell>
        </row>
        <row r="50">
          <cell r="A50" t="str">
            <v>61801</v>
          </cell>
          <cell r="B50" t="str">
            <v>SHANMUGAM A</v>
          </cell>
          <cell r="C50" t="str">
            <v>3</v>
          </cell>
          <cell r="D50" t="str">
            <v>SII</v>
          </cell>
          <cell r="E50" t="str">
            <v>FRAME ASSEMBLY</v>
          </cell>
          <cell r="G50" t="str">
            <v>1223</v>
          </cell>
        </row>
        <row r="51">
          <cell r="A51" t="str">
            <v>61806</v>
          </cell>
          <cell r="B51" t="str">
            <v>SELVARAJ C</v>
          </cell>
          <cell r="C51" t="str">
            <v>3</v>
          </cell>
          <cell r="D51" t="str">
            <v>SII</v>
          </cell>
          <cell r="E51" t="str">
            <v>CHASSIS ASSEMBLY</v>
          </cell>
          <cell r="F51" t="str">
            <v>RTP</v>
          </cell>
          <cell r="G51" t="str">
            <v>1011</v>
          </cell>
        </row>
        <row r="52">
          <cell r="A52" t="str">
            <v>61811</v>
          </cell>
          <cell r="B52" t="str">
            <v>KANNAN N</v>
          </cell>
          <cell r="C52" t="str">
            <v>3</v>
          </cell>
          <cell r="D52" t="str">
            <v>SII</v>
          </cell>
          <cell r="E52" t="str">
            <v>CHASSIS ASSEMBLY</v>
          </cell>
          <cell r="F52" t="str">
            <v>PROTO SHOP</v>
          </cell>
          <cell r="G52" t="str">
            <v>1011</v>
          </cell>
        </row>
        <row r="53">
          <cell r="A53" t="str">
            <v>61812</v>
          </cell>
          <cell r="B53" t="str">
            <v>SHAMUTHIRAKANI S</v>
          </cell>
          <cell r="C53" t="str">
            <v>3</v>
          </cell>
          <cell r="D53" t="str">
            <v>SII</v>
          </cell>
          <cell r="E53" t="str">
            <v>FRAME ASSEMBLY</v>
          </cell>
          <cell r="G53" t="str">
            <v>1223</v>
          </cell>
        </row>
        <row r="54">
          <cell r="A54" t="str">
            <v>61813</v>
          </cell>
          <cell r="B54" t="str">
            <v>LAKSHMANAN A</v>
          </cell>
          <cell r="C54" t="str">
            <v>3</v>
          </cell>
          <cell r="D54" t="str">
            <v>SII</v>
          </cell>
          <cell r="E54" t="str">
            <v>PDI &amp; VTS</v>
          </cell>
          <cell r="G54" t="str">
            <v>1031</v>
          </cell>
        </row>
        <row r="55">
          <cell r="A55" t="str">
            <v>61817</v>
          </cell>
          <cell r="B55" t="str">
            <v>SAMRAJ G</v>
          </cell>
          <cell r="C55" t="str">
            <v>3</v>
          </cell>
          <cell r="D55" t="str">
            <v>SS</v>
          </cell>
          <cell r="E55" t="str">
            <v>CAB TRIM</v>
          </cell>
          <cell r="G55" t="str">
            <v>1021</v>
          </cell>
        </row>
        <row r="56">
          <cell r="A56" t="str">
            <v>61818</v>
          </cell>
          <cell r="B56" t="str">
            <v>PALANISAMY R</v>
          </cell>
          <cell r="C56" t="str">
            <v>3</v>
          </cell>
          <cell r="D56" t="str">
            <v>SS</v>
          </cell>
          <cell r="E56" t="str">
            <v>CAB PAINT</v>
          </cell>
          <cell r="F56" t="str">
            <v>FRAME</v>
          </cell>
          <cell r="G56" t="str">
            <v>1304</v>
          </cell>
        </row>
        <row r="57">
          <cell r="A57" t="str">
            <v>61819</v>
          </cell>
          <cell r="B57" t="str">
            <v>CHRISTOPER J KENNEDY</v>
          </cell>
          <cell r="C57" t="str">
            <v>3</v>
          </cell>
          <cell r="D57" t="str">
            <v>SS</v>
          </cell>
          <cell r="E57" t="str">
            <v>CAB PAINT</v>
          </cell>
          <cell r="F57" t="str">
            <v>FRAME</v>
          </cell>
          <cell r="G57" t="str">
            <v>1304</v>
          </cell>
        </row>
        <row r="58">
          <cell r="A58" t="str">
            <v>61835</v>
          </cell>
          <cell r="B58" t="str">
            <v>PRABURAM V</v>
          </cell>
          <cell r="C58" t="str">
            <v>3</v>
          </cell>
          <cell r="D58" t="str">
            <v>SII</v>
          </cell>
          <cell r="E58" t="str">
            <v>AXLE ASSEMBLY</v>
          </cell>
          <cell r="G58" t="str">
            <v>1607</v>
          </cell>
        </row>
        <row r="59">
          <cell r="A59" t="str">
            <v>61848</v>
          </cell>
          <cell r="B59" t="str">
            <v>VADIVEL V</v>
          </cell>
          <cell r="C59" t="str">
            <v>3</v>
          </cell>
          <cell r="D59" t="str">
            <v>SII</v>
          </cell>
          <cell r="E59" t="str">
            <v>PDI &amp; VTS</v>
          </cell>
          <cell r="G59" t="str">
            <v>1031</v>
          </cell>
        </row>
        <row r="60">
          <cell r="A60" t="str">
            <v>61853</v>
          </cell>
          <cell r="B60" t="str">
            <v>AKBAR G</v>
          </cell>
          <cell r="C60" t="str">
            <v>3</v>
          </cell>
          <cell r="D60" t="str">
            <v>SII</v>
          </cell>
          <cell r="E60" t="str">
            <v>PDI &amp; VTS</v>
          </cell>
          <cell r="G60" t="str">
            <v>1031</v>
          </cell>
        </row>
        <row r="61">
          <cell r="A61" t="str">
            <v>61875</v>
          </cell>
          <cell r="B61" t="str">
            <v>KINGWIN FERNANDO JXP</v>
          </cell>
          <cell r="C61" t="str">
            <v>3</v>
          </cell>
          <cell r="D61" t="str">
            <v>SII</v>
          </cell>
          <cell r="E61" t="str">
            <v>CAB WELD</v>
          </cell>
          <cell r="G61" t="str">
            <v>1415</v>
          </cell>
        </row>
        <row r="62">
          <cell r="A62" t="str">
            <v>61899</v>
          </cell>
          <cell r="B62" t="str">
            <v>JAYAMANI D</v>
          </cell>
          <cell r="C62" t="str">
            <v>3</v>
          </cell>
          <cell r="D62" t="str">
            <v>SII</v>
          </cell>
          <cell r="E62" t="str">
            <v>PDI &amp; VTS</v>
          </cell>
          <cell r="G62" t="str">
            <v>1031</v>
          </cell>
        </row>
        <row r="63">
          <cell r="A63" t="str">
            <v>61900</v>
          </cell>
          <cell r="B63" t="str">
            <v>BALAMURUGAN N</v>
          </cell>
          <cell r="C63" t="str">
            <v>3</v>
          </cell>
          <cell r="D63" t="str">
            <v>SII</v>
          </cell>
          <cell r="E63" t="str">
            <v>CAB WELD</v>
          </cell>
          <cell r="G63" t="str">
            <v>1415</v>
          </cell>
        </row>
        <row r="64">
          <cell r="A64" t="str">
            <v>61901</v>
          </cell>
          <cell r="B64" t="str">
            <v>MANI P</v>
          </cell>
          <cell r="C64" t="str">
            <v>3</v>
          </cell>
          <cell r="D64" t="str">
            <v>SII</v>
          </cell>
          <cell r="E64" t="str">
            <v>CAB WELD</v>
          </cell>
          <cell r="G64" t="str">
            <v>1415</v>
          </cell>
        </row>
        <row r="65">
          <cell r="A65" t="str">
            <v>61919</v>
          </cell>
          <cell r="B65" t="str">
            <v>MURUGANANDAM D</v>
          </cell>
          <cell r="C65" t="str">
            <v>3</v>
          </cell>
          <cell r="D65" t="str">
            <v>SII</v>
          </cell>
          <cell r="E65" t="str">
            <v>CHASSIS ASSEMBLY</v>
          </cell>
          <cell r="G65" t="str">
            <v>1011</v>
          </cell>
        </row>
        <row r="66">
          <cell r="A66" t="str">
            <v>61930</v>
          </cell>
          <cell r="B66" t="str">
            <v>UDAYAPPAN P</v>
          </cell>
          <cell r="C66" t="str">
            <v>1</v>
          </cell>
          <cell r="D66" t="str">
            <v>24A</v>
          </cell>
          <cell r="E66" t="str">
            <v>PLANT ENGINEERING</v>
          </cell>
          <cell r="G66" t="str">
            <v>4003</v>
          </cell>
        </row>
        <row r="67">
          <cell r="A67" t="str">
            <v>61952</v>
          </cell>
          <cell r="B67" t="str">
            <v>PRABANANTHA R</v>
          </cell>
          <cell r="C67" t="str">
            <v>3</v>
          </cell>
          <cell r="D67" t="str">
            <v>SII</v>
          </cell>
          <cell r="E67" t="str">
            <v>PDI &amp; VTS</v>
          </cell>
          <cell r="G67" t="str">
            <v>1031</v>
          </cell>
        </row>
        <row r="68">
          <cell r="A68" t="str">
            <v>61953</v>
          </cell>
          <cell r="B68" t="str">
            <v>GOPI JAGANNATHAN V</v>
          </cell>
          <cell r="C68" t="str">
            <v>1</v>
          </cell>
          <cell r="D68" t="str">
            <v>24A</v>
          </cell>
          <cell r="E68" t="str">
            <v>PRODUCTION PLANNING</v>
          </cell>
          <cell r="G68" t="str">
            <v>2301</v>
          </cell>
        </row>
        <row r="69">
          <cell r="A69" t="str">
            <v>61959</v>
          </cell>
          <cell r="B69" t="str">
            <v>VISUVANATHAN S</v>
          </cell>
          <cell r="C69" t="str">
            <v>3</v>
          </cell>
          <cell r="D69" t="str">
            <v>SII</v>
          </cell>
          <cell r="E69" t="str">
            <v>CHASSIS ASSEMBLY</v>
          </cell>
          <cell r="G69" t="str">
            <v>1011</v>
          </cell>
        </row>
        <row r="70">
          <cell r="A70" t="str">
            <v>61966</v>
          </cell>
          <cell r="B70" t="str">
            <v>GANESAN K</v>
          </cell>
          <cell r="C70" t="str">
            <v>3</v>
          </cell>
          <cell r="D70" t="str">
            <v>SII</v>
          </cell>
          <cell r="E70" t="str">
            <v>CHASSIS ASSEMBLY</v>
          </cell>
          <cell r="F70" t="str">
            <v>PROTO SHOP</v>
          </cell>
          <cell r="G70" t="str">
            <v>1011</v>
          </cell>
        </row>
        <row r="71">
          <cell r="A71" t="str">
            <v>61967</v>
          </cell>
          <cell r="B71" t="str">
            <v>JOSEPH THANGAPRABHU T</v>
          </cell>
          <cell r="C71" t="str">
            <v>3</v>
          </cell>
          <cell r="D71" t="str">
            <v>SII</v>
          </cell>
          <cell r="E71" t="str">
            <v>CAB TRIM</v>
          </cell>
          <cell r="G71" t="str">
            <v>1021</v>
          </cell>
        </row>
        <row r="72">
          <cell r="A72" t="str">
            <v>61968</v>
          </cell>
          <cell r="B72" t="str">
            <v>HABIBUR RAHMAN M</v>
          </cell>
          <cell r="C72" t="str">
            <v>3</v>
          </cell>
          <cell r="D72" t="str">
            <v>SII</v>
          </cell>
          <cell r="E72" t="str">
            <v>CAB TRIM</v>
          </cell>
          <cell r="G72" t="str">
            <v>1021</v>
          </cell>
        </row>
        <row r="73">
          <cell r="A73" t="str">
            <v>61969</v>
          </cell>
          <cell r="B73" t="str">
            <v>SAMIDURAI P</v>
          </cell>
          <cell r="C73" t="str">
            <v>3</v>
          </cell>
          <cell r="D73" t="str">
            <v>SII</v>
          </cell>
          <cell r="E73" t="str">
            <v>CHASSIS ASSEMBLY</v>
          </cell>
          <cell r="F73" t="str">
            <v>RTP</v>
          </cell>
          <cell r="G73" t="str">
            <v>1011</v>
          </cell>
        </row>
        <row r="74">
          <cell r="A74" t="str">
            <v>61970</v>
          </cell>
          <cell r="B74" t="str">
            <v>KRISHNAN S</v>
          </cell>
          <cell r="C74" t="str">
            <v>3</v>
          </cell>
          <cell r="D74" t="str">
            <v>SII</v>
          </cell>
          <cell r="E74" t="str">
            <v>CHASSIS ASSEMBLY</v>
          </cell>
          <cell r="G74" t="str">
            <v>1011</v>
          </cell>
        </row>
        <row r="75">
          <cell r="A75" t="str">
            <v>61972</v>
          </cell>
          <cell r="B75" t="str">
            <v>VASUDEVAN K</v>
          </cell>
          <cell r="C75" t="str">
            <v>3</v>
          </cell>
          <cell r="D75" t="str">
            <v>SII</v>
          </cell>
          <cell r="E75" t="str">
            <v>CAB TRIM</v>
          </cell>
          <cell r="G75" t="str">
            <v>1021</v>
          </cell>
        </row>
        <row r="76">
          <cell r="A76" t="str">
            <v>61973</v>
          </cell>
          <cell r="B76" t="str">
            <v>PALANIVEL M S</v>
          </cell>
          <cell r="C76" t="str">
            <v>3</v>
          </cell>
          <cell r="D76" t="str">
            <v>SII</v>
          </cell>
          <cell r="E76" t="str">
            <v>PRESS SHOP</v>
          </cell>
          <cell r="F76" t="str">
            <v>MISC</v>
          </cell>
          <cell r="G76" t="str">
            <v>1102</v>
          </cell>
        </row>
        <row r="77">
          <cell r="A77" t="str">
            <v>61974</v>
          </cell>
          <cell r="B77" t="str">
            <v>SENTHILKUMAR P</v>
          </cell>
          <cell r="C77" t="str">
            <v>3</v>
          </cell>
          <cell r="D77" t="str">
            <v>SII</v>
          </cell>
          <cell r="E77" t="str">
            <v>PRESS SHOP</v>
          </cell>
          <cell r="F77" t="str">
            <v>MISC</v>
          </cell>
          <cell r="G77" t="str">
            <v>1102</v>
          </cell>
        </row>
        <row r="78">
          <cell r="A78" t="str">
            <v>61981</v>
          </cell>
          <cell r="B78" t="str">
            <v>NAGARAJAN C</v>
          </cell>
          <cell r="C78" t="str">
            <v>3</v>
          </cell>
          <cell r="D78" t="str">
            <v>SII</v>
          </cell>
          <cell r="E78" t="str">
            <v>FRAME ASSEMBLY</v>
          </cell>
          <cell r="F78" t="str">
            <v>DIRECT</v>
          </cell>
          <cell r="G78" t="str">
            <v>1223</v>
          </cell>
        </row>
        <row r="79">
          <cell r="A79" t="str">
            <v>61983</v>
          </cell>
          <cell r="B79" t="str">
            <v>DEVASAGAYAM P</v>
          </cell>
          <cell r="C79" t="str">
            <v>3</v>
          </cell>
          <cell r="D79" t="str">
            <v>SII</v>
          </cell>
          <cell r="E79" t="str">
            <v>CHASSIS ASSEMBLY</v>
          </cell>
          <cell r="F79" t="str">
            <v>ENGINE DRESSING</v>
          </cell>
          <cell r="G79" t="str">
            <v>1011</v>
          </cell>
        </row>
        <row r="80">
          <cell r="A80" t="str">
            <v>61986</v>
          </cell>
          <cell r="B80" t="str">
            <v>DEENADAYALAN S</v>
          </cell>
          <cell r="C80" t="str">
            <v>3</v>
          </cell>
          <cell r="D80" t="str">
            <v>SII</v>
          </cell>
          <cell r="E80" t="str">
            <v>CHASSIS ASSEMBLY</v>
          </cell>
          <cell r="G80" t="str">
            <v>1011</v>
          </cell>
        </row>
        <row r="81">
          <cell r="A81" t="str">
            <v>61988</v>
          </cell>
          <cell r="B81" t="str">
            <v>RAJASEKARAN C</v>
          </cell>
          <cell r="C81" t="str">
            <v>3</v>
          </cell>
          <cell r="D81" t="str">
            <v>SII</v>
          </cell>
          <cell r="E81" t="str">
            <v>CAB TRIM</v>
          </cell>
          <cell r="G81" t="str">
            <v>1021</v>
          </cell>
        </row>
        <row r="82">
          <cell r="A82" t="str">
            <v>61993</v>
          </cell>
          <cell r="B82" t="str">
            <v>JEYARAJ A</v>
          </cell>
          <cell r="C82" t="str">
            <v>3</v>
          </cell>
          <cell r="D82" t="str">
            <v>SII</v>
          </cell>
          <cell r="E82" t="str">
            <v>CHASSIS ASSEMBLY</v>
          </cell>
          <cell r="F82" t="str">
            <v>ENGINE DRESSING</v>
          </cell>
          <cell r="G82" t="str">
            <v>1011</v>
          </cell>
        </row>
        <row r="83">
          <cell r="A83" t="str">
            <v>61994</v>
          </cell>
          <cell r="B83" t="str">
            <v>SURESHKUMAR N</v>
          </cell>
          <cell r="C83" t="str">
            <v>3</v>
          </cell>
          <cell r="D83" t="str">
            <v>SII</v>
          </cell>
          <cell r="E83" t="str">
            <v>CHASSIS ASSEMBLY</v>
          </cell>
          <cell r="G83" t="str">
            <v>1011</v>
          </cell>
        </row>
        <row r="84">
          <cell r="A84" t="str">
            <v>61996</v>
          </cell>
          <cell r="B84" t="str">
            <v>CHANDRASEKAR A</v>
          </cell>
          <cell r="C84" t="str">
            <v>3</v>
          </cell>
          <cell r="D84" t="str">
            <v>SII</v>
          </cell>
          <cell r="E84" t="str">
            <v>CHASSIS ASSEMBLY</v>
          </cell>
          <cell r="G84" t="str">
            <v>1011</v>
          </cell>
        </row>
        <row r="85">
          <cell r="A85" t="str">
            <v>61998</v>
          </cell>
          <cell r="B85" t="str">
            <v>BALASUBRAMANIAN S</v>
          </cell>
          <cell r="C85" t="str">
            <v>1</v>
          </cell>
          <cell r="D85" t="str">
            <v>24A</v>
          </cell>
          <cell r="E85" t="str">
            <v>CAB WELD</v>
          </cell>
          <cell r="G85" t="str">
            <v>1415</v>
          </cell>
        </row>
        <row r="86">
          <cell r="A86" t="str">
            <v>62027</v>
          </cell>
          <cell r="B86" t="str">
            <v>YOGANATHAN C</v>
          </cell>
          <cell r="C86" t="str">
            <v>3</v>
          </cell>
          <cell r="D86" t="str">
            <v>SII</v>
          </cell>
          <cell r="E86" t="str">
            <v>CHASSIS ASSEMBLY</v>
          </cell>
          <cell r="F86" t="str">
            <v>ENGINE DRESSING</v>
          </cell>
          <cell r="G86" t="str">
            <v>1011</v>
          </cell>
        </row>
        <row r="87">
          <cell r="A87" t="str">
            <v>62032</v>
          </cell>
          <cell r="B87" t="str">
            <v>SANKAR S</v>
          </cell>
          <cell r="C87" t="str">
            <v>3</v>
          </cell>
          <cell r="D87" t="str">
            <v>SII</v>
          </cell>
          <cell r="E87" t="str">
            <v>CAB WELD</v>
          </cell>
          <cell r="G87" t="str">
            <v>1415</v>
          </cell>
        </row>
        <row r="88">
          <cell r="A88" t="str">
            <v>62037</v>
          </cell>
          <cell r="B88" t="str">
            <v>THILAKAR K R</v>
          </cell>
          <cell r="C88" t="str">
            <v>3</v>
          </cell>
          <cell r="D88" t="str">
            <v>SII</v>
          </cell>
          <cell r="E88" t="str">
            <v>CAB TRIM</v>
          </cell>
          <cell r="G88" t="str">
            <v>1021</v>
          </cell>
        </row>
        <row r="89">
          <cell r="A89" t="str">
            <v>62039</v>
          </cell>
          <cell r="B89" t="str">
            <v>MURALI MENON P K</v>
          </cell>
          <cell r="C89" t="str">
            <v>3</v>
          </cell>
          <cell r="D89" t="str">
            <v>SII</v>
          </cell>
          <cell r="E89" t="str">
            <v>PRESS SHOP</v>
          </cell>
          <cell r="G89" t="str">
            <v>1102</v>
          </cell>
        </row>
        <row r="90">
          <cell r="A90" t="str">
            <v>62045</v>
          </cell>
          <cell r="B90" t="str">
            <v>NITHYANANTHAN K</v>
          </cell>
          <cell r="C90" t="str">
            <v>3</v>
          </cell>
          <cell r="D90" t="str">
            <v>SII</v>
          </cell>
          <cell r="E90" t="str">
            <v>PRESS SHOP</v>
          </cell>
          <cell r="F90" t="str">
            <v>MISC</v>
          </cell>
          <cell r="G90" t="str">
            <v>1102</v>
          </cell>
        </row>
        <row r="91">
          <cell r="A91" t="str">
            <v>62047</v>
          </cell>
          <cell r="B91" t="str">
            <v>PADMANABHAN S</v>
          </cell>
          <cell r="C91" t="str">
            <v>3</v>
          </cell>
          <cell r="D91" t="str">
            <v>SII</v>
          </cell>
          <cell r="E91" t="str">
            <v>FRAME ASSEMBLY</v>
          </cell>
          <cell r="G91" t="str">
            <v>1223</v>
          </cell>
        </row>
        <row r="92">
          <cell r="A92" t="str">
            <v>62052</v>
          </cell>
          <cell r="B92" t="str">
            <v>PRASAD D C</v>
          </cell>
          <cell r="C92" t="str">
            <v>3</v>
          </cell>
          <cell r="D92" t="str">
            <v>SII</v>
          </cell>
          <cell r="E92" t="str">
            <v>CAB WELD</v>
          </cell>
          <cell r="G92" t="str">
            <v>1415</v>
          </cell>
        </row>
        <row r="93">
          <cell r="A93" t="str">
            <v>62059</v>
          </cell>
          <cell r="B93" t="str">
            <v>ELANGOVAN G</v>
          </cell>
          <cell r="C93" t="str">
            <v>3</v>
          </cell>
          <cell r="D93" t="str">
            <v>SII</v>
          </cell>
          <cell r="E93" t="str">
            <v>CAB WELD</v>
          </cell>
          <cell r="G93" t="str">
            <v>1415</v>
          </cell>
        </row>
        <row r="94">
          <cell r="A94" t="str">
            <v>62065</v>
          </cell>
          <cell r="B94" t="str">
            <v>JAYAKUMAR N</v>
          </cell>
          <cell r="C94" t="str">
            <v>3</v>
          </cell>
          <cell r="D94" t="str">
            <v>SII</v>
          </cell>
          <cell r="E94" t="str">
            <v>CAB PAINT</v>
          </cell>
          <cell r="F94" t="str">
            <v>AXLE</v>
          </cell>
          <cell r="G94" t="str">
            <v>1304</v>
          </cell>
        </row>
        <row r="95">
          <cell r="A95" t="str">
            <v>62066</v>
          </cell>
          <cell r="B95" t="str">
            <v>VENKATESAN K</v>
          </cell>
          <cell r="C95" t="str">
            <v>3</v>
          </cell>
          <cell r="D95" t="str">
            <v>SII</v>
          </cell>
          <cell r="E95" t="str">
            <v>CAB PAINT</v>
          </cell>
          <cell r="G95" t="str">
            <v>1304</v>
          </cell>
        </row>
        <row r="96">
          <cell r="A96" t="str">
            <v>62067</v>
          </cell>
          <cell r="B96" t="str">
            <v>ARUMUGAM S</v>
          </cell>
          <cell r="C96" t="str">
            <v>3</v>
          </cell>
          <cell r="D96" t="str">
            <v>SII</v>
          </cell>
          <cell r="E96" t="str">
            <v>PDI &amp; VTS</v>
          </cell>
          <cell r="G96" t="str">
            <v>1031</v>
          </cell>
        </row>
        <row r="97">
          <cell r="A97" t="str">
            <v>62068</v>
          </cell>
          <cell r="B97" t="str">
            <v>MAHESWARAN V</v>
          </cell>
          <cell r="C97" t="str">
            <v>3</v>
          </cell>
          <cell r="D97" t="str">
            <v>SII</v>
          </cell>
          <cell r="E97" t="str">
            <v>CAB WELD</v>
          </cell>
          <cell r="G97" t="str">
            <v>1415</v>
          </cell>
        </row>
        <row r="98">
          <cell r="A98" t="str">
            <v>62069</v>
          </cell>
          <cell r="B98" t="str">
            <v>MATHIVANAN T K</v>
          </cell>
          <cell r="C98" t="str">
            <v>3</v>
          </cell>
          <cell r="D98" t="str">
            <v>SII</v>
          </cell>
          <cell r="E98" t="str">
            <v>CAB WELD</v>
          </cell>
          <cell r="G98" t="str">
            <v>1415</v>
          </cell>
        </row>
        <row r="99">
          <cell r="A99" t="str">
            <v>62070</v>
          </cell>
          <cell r="B99" t="str">
            <v>KANNAN K R</v>
          </cell>
          <cell r="C99" t="str">
            <v>3</v>
          </cell>
          <cell r="D99" t="str">
            <v>SII</v>
          </cell>
          <cell r="E99" t="str">
            <v>CAB WELD</v>
          </cell>
          <cell r="G99" t="str">
            <v>1415</v>
          </cell>
        </row>
        <row r="100">
          <cell r="A100" t="str">
            <v>62071</v>
          </cell>
          <cell r="B100" t="str">
            <v>ASHOKAN D</v>
          </cell>
          <cell r="C100" t="str">
            <v>3</v>
          </cell>
          <cell r="D100" t="str">
            <v>SII</v>
          </cell>
          <cell r="E100" t="str">
            <v>PLANT ENGINEERING</v>
          </cell>
          <cell r="G100" t="str">
            <v>4003</v>
          </cell>
        </row>
        <row r="101">
          <cell r="A101" t="str">
            <v>62072</v>
          </cell>
          <cell r="B101" t="str">
            <v>ARUL R</v>
          </cell>
          <cell r="C101" t="str">
            <v>3</v>
          </cell>
          <cell r="D101" t="str">
            <v>SII</v>
          </cell>
          <cell r="E101" t="str">
            <v>PLANT ENGINEERING</v>
          </cell>
          <cell r="F101" t="str">
            <v>CHASSIS PE</v>
          </cell>
          <cell r="G101" t="str">
            <v>4003</v>
          </cell>
        </row>
        <row r="102">
          <cell r="A102" t="str">
            <v>62073</v>
          </cell>
          <cell r="B102" t="str">
            <v>VIJAYAKUMAR R</v>
          </cell>
          <cell r="C102" t="str">
            <v>3</v>
          </cell>
          <cell r="D102" t="str">
            <v>SII</v>
          </cell>
          <cell r="E102" t="str">
            <v>CAB PAINT</v>
          </cell>
          <cell r="G102" t="str">
            <v>1304</v>
          </cell>
        </row>
        <row r="103">
          <cell r="A103" t="str">
            <v>62074</v>
          </cell>
          <cell r="B103" t="str">
            <v>KANAKARAJ P</v>
          </cell>
          <cell r="C103" t="str">
            <v>3</v>
          </cell>
          <cell r="D103" t="str">
            <v>SII</v>
          </cell>
          <cell r="E103" t="str">
            <v>CAB PAINT</v>
          </cell>
          <cell r="F103" t="str">
            <v>FRAME</v>
          </cell>
          <cell r="G103" t="str">
            <v>1304</v>
          </cell>
        </row>
        <row r="104">
          <cell r="A104" t="str">
            <v>62076</v>
          </cell>
          <cell r="B104" t="str">
            <v>AMARNATH C</v>
          </cell>
          <cell r="C104" t="str">
            <v>3</v>
          </cell>
          <cell r="D104" t="str">
            <v>SII</v>
          </cell>
          <cell r="E104" t="str">
            <v>CHASSIS ASSEMBLY</v>
          </cell>
          <cell r="G104" t="str">
            <v>1011</v>
          </cell>
        </row>
        <row r="105">
          <cell r="A105" t="str">
            <v>62077</v>
          </cell>
          <cell r="B105" t="str">
            <v>SRINIVASAN N</v>
          </cell>
          <cell r="C105" t="str">
            <v>3</v>
          </cell>
          <cell r="D105" t="str">
            <v>SII</v>
          </cell>
          <cell r="E105" t="str">
            <v>CHASSIS ASSEMBLY</v>
          </cell>
          <cell r="F105" t="str">
            <v>PROTO SHOP</v>
          </cell>
          <cell r="G105" t="str">
            <v>1011</v>
          </cell>
        </row>
        <row r="106">
          <cell r="A106" t="str">
            <v>62078</v>
          </cell>
          <cell r="B106" t="str">
            <v>DOMINIC S</v>
          </cell>
          <cell r="C106" t="str">
            <v>3</v>
          </cell>
          <cell r="D106" t="str">
            <v>SII</v>
          </cell>
          <cell r="E106" t="str">
            <v>CAB WELD</v>
          </cell>
          <cell r="G106" t="str">
            <v>1415</v>
          </cell>
        </row>
        <row r="107">
          <cell r="A107" t="str">
            <v>62079</v>
          </cell>
          <cell r="B107" t="str">
            <v>CHINNASAMY S</v>
          </cell>
          <cell r="C107" t="str">
            <v>3</v>
          </cell>
          <cell r="D107" t="str">
            <v>SII</v>
          </cell>
          <cell r="E107" t="str">
            <v>CHASSIS ASSEMBLY</v>
          </cell>
          <cell r="G107" t="str">
            <v>1011</v>
          </cell>
        </row>
        <row r="108">
          <cell r="A108" t="str">
            <v>62081</v>
          </cell>
          <cell r="B108" t="str">
            <v>RAMASUBRAMANIAM S</v>
          </cell>
          <cell r="C108" t="str">
            <v>3</v>
          </cell>
          <cell r="D108" t="str">
            <v>SII</v>
          </cell>
          <cell r="E108" t="str">
            <v>PLANT ENGINEERING</v>
          </cell>
          <cell r="G108" t="str">
            <v>4003</v>
          </cell>
        </row>
        <row r="109">
          <cell r="A109" t="str">
            <v>62108</v>
          </cell>
          <cell r="B109" t="str">
            <v>MANIVANNAN N</v>
          </cell>
          <cell r="C109" t="str">
            <v>3</v>
          </cell>
          <cell r="D109" t="str">
            <v>SII</v>
          </cell>
          <cell r="E109" t="str">
            <v>CAB PAINT</v>
          </cell>
          <cell r="G109" t="str">
            <v>1304</v>
          </cell>
        </row>
        <row r="110">
          <cell r="A110" t="str">
            <v>62109</v>
          </cell>
          <cell r="B110" t="str">
            <v>PRAKASH C</v>
          </cell>
          <cell r="C110" t="str">
            <v>3</v>
          </cell>
          <cell r="D110" t="str">
            <v>SII</v>
          </cell>
          <cell r="E110" t="str">
            <v>CHASSIS ASSEMBLY</v>
          </cell>
          <cell r="F110" t="str">
            <v>ENGINE DRESSING</v>
          </cell>
          <cell r="G110" t="str">
            <v>1011</v>
          </cell>
        </row>
        <row r="111">
          <cell r="A111" t="str">
            <v>62110</v>
          </cell>
          <cell r="B111" t="str">
            <v>RAJENDRAN P</v>
          </cell>
          <cell r="C111" t="str">
            <v>3</v>
          </cell>
          <cell r="D111" t="str">
            <v>SII</v>
          </cell>
          <cell r="E111" t="str">
            <v>CHASSIS ASSEMBLY</v>
          </cell>
          <cell r="F111" t="str">
            <v>PROTO SHOP</v>
          </cell>
          <cell r="G111" t="str">
            <v>1011</v>
          </cell>
        </row>
        <row r="112">
          <cell r="A112" t="str">
            <v>62111</v>
          </cell>
          <cell r="B112" t="str">
            <v>VENUGOPALAN R</v>
          </cell>
          <cell r="C112" t="str">
            <v>3</v>
          </cell>
          <cell r="D112" t="str">
            <v>SII</v>
          </cell>
          <cell r="E112" t="str">
            <v>FRAME ASSEMBLY</v>
          </cell>
          <cell r="G112" t="str">
            <v>1223</v>
          </cell>
        </row>
        <row r="113">
          <cell r="A113" t="str">
            <v>62112</v>
          </cell>
          <cell r="B113" t="str">
            <v>ISSAC S</v>
          </cell>
          <cell r="C113" t="str">
            <v>3</v>
          </cell>
          <cell r="D113" t="str">
            <v>SII</v>
          </cell>
          <cell r="E113" t="str">
            <v>CAB WELD</v>
          </cell>
          <cell r="G113" t="str">
            <v>1415</v>
          </cell>
        </row>
        <row r="114">
          <cell r="A114" t="str">
            <v>62113</v>
          </cell>
          <cell r="B114" t="str">
            <v>CHENNAKESAVAN A</v>
          </cell>
          <cell r="C114" t="str">
            <v>3</v>
          </cell>
          <cell r="D114" t="str">
            <v>SII</v>
          </cell>
          <cell r="E114" t="str">
            <v>CAB WELD</v>
          </cell>
          <cell r="G114" t="str">
            <v>1415</v>
          </cell>
        </row>
        <row r="115">
          <cell r="A115" t="str">
            <v>62116</v>
          </cell>
          <cell r="B115" t="str">
            <v>THANGARAJU V</v>
          </cell>
          <cell r="C115" t="str">
            <v>3</v>
          </cell>
          <cell r="D115" t="str">
            <v>SII</v>
          </cell>
          <cell r="E115" t="str">
            <v>CAB WELD</v>
          </cell>
          <cell r="G115" t="str">
            <v>1415</v>
          </cell>
        </row>
        <row r="116">
          <cell r="A116" t="str">
            <v>62118</v>
          </cell>
          <cell r="B116" t="str">
            <v>MUTHAIYA K</v>
          </cell>
          <cell r="C116" t="str">
            <v>3</v>
          </cell>
          <cell r="D116" t="str">
            <v>SII</v>
          </cell>
          <cell r="E116" t="str">
            <v>FRAME ASSEMBLY</v>
          </cell>
          <cell r="G116" t="str">
            <v>1223</v>
          </cell>
        </row>
        <row r="117">
          <cell r="A117" t="str">
            <v>62119</v>
          </cell>
          <cell r="B117" t="str">
            <v>JAYARAMAN C</v>
          </cell>
          <cell r="C117" t="str">
            <v>3</v>
          </cell>
          <cell r="D117" t="str">
            <v>SII</v>
          </cell>
          <cell r="E117" t="str">
            <v>CHASSIS ASSEMBLY</v>
          </cell>
          <cell r="F117" t="str">
            <v>ENGINE DRESSING</v>
          </cell>
          <cell r="G117" t="str">
            <v>1011</v>
          </cell>
        </row>
        <row r="118">
          <cell r="A118" t="str">
            <v>62120</v>
          </cell>
          <cell r="B118" t="str">
            <v>DHANABAL G</v>
          </cell>
          <cell r="C118" t="str">
            <v>3</v>
          </cell>
          <cell r="D118" t="str">
            <v>SII</v>
          </cell>
          <cell r="E118" t="str">
            <v>AXLE ASSEMBLY</v>
          </cell>
          <cell r="G118" t="str">
            <v>1607</v>
          </cell>
        </row>
        <row r="119">
          <cell r="A119" t="str">
            <v>62121</v>
          </cell>
          <cell r="B119" t="str">
            <v>PREMKUMAR M</v>
          </cell>
          <cell r="C119" t="str">
            <v>3</v>
          </cell>
          <cell r="D119" t="str">
            <v>SII</v>
          </cell>
          <cell r="E119" t="str">
            <v>PRESS SHOP</v>
          </cell>
          <cell r="G119" t="str">
            <v>1102</v>
          </cell>
        </row>
        <row r="120">
          <cell r="A120" t="str">
            <v>62123</v>
          </cell>
          <cell r="B120" t="str">
            <v>RAJAVELU S</v>
          </cell>
          <cell r="C120" t="str">
            <v>3</v>
          </cell>
          <cell r="D120" t="str">
            <v>SII</v>
          </cell>
          <cell r="E120" t="str">
            <v>CHASSIS ASSEMBLY</v>
          </cell>
          <cell r="G120" t="str">
            <v>1011</v>
          </cell>
        </row>
        <row r="121">
          <cell r="A121" t="str">
            <v>62122</v>
          </cell>
          <cell r="B121" t="str">
            <v>AYYAPPAN N</v>
          </cell>
          <cell r="C121" t="str">
            <v>3</v>
          </cell>
          <cell r="D121" t="str">
            <v>SII</v>
          </cell>
          <cell r="E121" t="str">
            <v>CAB WELD</v>
          </cell>
          <cell r="G121" t="str">
            <v>1415</v>
          </cell>
        </row>
        <row r="122">
          <cell r="A122" t="str">
            <v>62124</v>
          </cell>
          <cell r="B122" t="str">
            <v>ELUMALAI S</v>
          </cell>
          <cell r="C122" t="str">
            <v>3</v>
          </cell>
          <cell r="D122" t="str">
            <v>SII</v>
          </cell>
          <cell r="E122" t="str">
            <v>CHASSIS ASSEMBLY</v>
          </cell>
          <cell r="G122" t="str">
            <v>1011</v>
          </cell>
        </row>
        <row r="123">
          <cell r="A123" t="str">
            <v>62125</v>
          </cell>
          <cell r="B123" t="str">
            <v>NARAYANA PILLAI N M</v>
          </cell>
          <cell r="C123" t="str">
            <v>3</v>
          </cell>
          <cell r="D123" t="str">
            <v>SII</v>
          </cell>
          <cell r="E123" t="str">
            <v>CAB WELD</v>
          </cell>
          <cell r="G123" t="str">
            <v>1415</v>
          </cell>
        </row>
        <row r="124">
          <cell r="A124" t="str">
            <v>62126</v>
          </cell>
          <cell r="B124" t="str">
            <v>BHASKARAN B</v>
          </cell>
          <cell r="C124" t="str">
            <v>3</v>
          </cell>
          <cell r="D124" t="str">
            <v>SII</v>
          </cell>
          <cell r="E124" t="str">
            <v>CAB TRIM</v>
          </cell>
          <cell r="G124" t="str">
            <v>1021</v>
          </cell>
        </row>
        <row r="125">
          <cell r="A125" t="str">
            <v>62128</v>
          </cell>
          <cell r="B125" t="str">
            <v>MOHAN M</v>
          </cell>
          <cell r="C125" t="str">
            <v>3</v>
          </cell>
          <cell r="D125" t="str">
            <v>SII</v>
          </cell>
          <cell r="E125" t="str">
            <v>CAB TRIM</v>
          </cell>
          <cell r="G125" t="str">
            <v>1021</v>
          </cell>
        </row>
        <row r="126">
          <cell r="A126" t="str">
            <v>62129</v>
          </cell>
          <cell r="B126" t="str">
            <v>BALACHANDAR N</v>
          </cell>
          <cell r="C126" t="str">
            <v>3</v>
          </cell>
          <cell r="D126" t="str">
            <v>SII</v>
          </cell>
          <cell r="E126" t="str">
            <v>PDI &amp; VTS</v>
          </cell>
          <cell r="G126" t="str">
            <v>1031</v>
          </cell>
        </row>
        <row r="127">
          <cell r="A127" t="str">
            <v>62130</v>
          </cell>
          <cell r="B127" t="str">
            <v>MURUGAN P</v>
          </cell>
          <cell r="C127" t="str">
            <v>3</v>
          </cell>
          <cell r="D127" t="str">
            <v>SII</v>
          </cell>
          <cell r="E127" t="str">
            <v>CAB TRIM</v>
          </cell>
          <cell r="G127" t="str">
            <v>1021</v>
          </cell>
        </row>
        <row r="128">
          <cell r="A128" t="str">
            <v>62131</v>
          </cell>
          <cell r="B128" t="str">
            <v>VELU P</v>
          </cell>
          <cell r="C128" t="str">
            <v>3</v>
          </cell>
          <cell r="D128" t="str">
            <v>SII</v>
          </cell>
          <cell r="E128" t="str">
            <v>CAB TRIM</v>
          </cell>
          <cell r="G128" t="str">
            <v>1021</v>
          </cell>
        </row>
        <row r="129">
          <cell r="A129" t="str">
            <v>62132</v>
          </cell>
          <cell r="B129" t="str">
            <v>SIVAKUMAR C</v>
          </cell>
          <cell r="C129" t="str">
            <v>3</v>
          </cell>
          <cell r="D129" t="str">
            <v>SII</v>
          </cell>
          <cell r="E129" t="str">
            <v>CHASSIS ASSEMBLY</v>
          </cell>
          <cell r="G129" t="str">
            <v>1011</v>
          </cell>
        </row>
        <row r="130">
          <cell r="A130" t="str">
            <v>62135</v>
          </cell>
          <cell r="B130" t="str">
            <v>SARAVANAN S</v>
          </cell>
          <cell r="C130" t="str">
            <v>3</v>
          </cell>
          <cell r="D130" t="str">
            <v>SII</v>
          </cell>
          <cell r="E130" t="str">
            <v>CHASSIS ASSEMBLY</v>
          </cell>
          <cell r="G130" t="str">
            <v>1011</v>
          </cell>
        </row>
        <row r="131">
          <cell r="A131" t="str">
            <v>62138</v>
          </cell>
          <cell r="B131" t="str">
            <v>NALLUSAMY R</v>
          </cell>
          <cell r="C131" t="str">
            <v>3</v>
          </cell>
          <cell r="D131" t="str">
            <v>SII</v>
          </cell>
          <cell r="E131" t="str">
            <v>CHASSIS ASSEMBLY</v>
          </cell>
          <cell r="G131" t="str">
            <v>1011</v>
          </cell>
        </row>
        <row r="132">
          <cell r="A132" t="str">
            <v>62142</v>
          </cell>
          <cell r="B132" t="str">
            <v>MOHANAVELU A D</v>
          </cell>
          <cell r="C132" t="str">
            <v>3</v>
          </cell>
          <cell r="D132" t="str">
            <v>SII</v>
          </cell>
          <cell r="E132" t="str">
            <v>CHASSIS ASSEMBLY</v>
          </cell>
          <cell r="G132" t="str">
            <v>1011</v>
          </cell>
        </row>
        <row r="133">
          <cell r="A133" t="str">
            <v>62143</v>
          </cell>
          <cell r="B133" t="str">
            <v>MURUGESAN S</v>
          </cell>
          <cell r="C133" t="str">
            <v>3</v>
          </cell>
          <cell r="D133" t="str">
            <v>SII</v>
          </cell>
          <cell r="E133" t="str">
            <v>CAB TRIM</v>
          </cell>
          <cell r="G133" t="str">
            <v>1021</v>
          </cell>
        </row>
        <row r="134">
          <cell r="A134" t="str">
            <v>62144</v>
          </cell>
          <cell r="B134" t="str">
            <v>BASKARAN S</v>
          </cell>
          <cell r="C134" t="str">
            <v>3</v>
          </cell>
          <cell r="D134" t="str">
            <v>SII</v>
          </cell>
          <cell r="E134" t="str">
            <v>CAB TRIM</v>
          </cell>
          <cell r="G134" t="str">
            <v>1021</v>
          </cell>
        </row>
        <row r="135">
          <cell r="A135" t="str">
            <v>62146</v>
          </cell>
          <cell r="B135" t="str">
            <v>VASANTHAKUMAR C</v>
          </cell>
          <cell r="C135" t="str">
            <v>3</v>
          </cell>
          <cell r="D135" t="str">
            <v>SII</v>
          </cell>
          <cell r="E135" t="str">
            <v>CHASSIS ASSEMBLY</v>
          </cell>
          <cell r="F135" t="str">
            <v>ENGINE DRESSING</v>
          </cell>
          <cell r="G135" t="str">
            <v>1011</v>
          </cell>
        </row>
        <row r="136">
          <cell r="A136" t="str">
            <v>62147</v>
          </cell>
          <cell r="B136" t="str">
            <v>KANNAN T J</v>
          </cell>
          <cell r="C136" t="str">
            <v>3</v>
          </cell>
          <cell r="D136" t="str">
            <v>SII</v>
          </cell>
          <cell r="E136" t="str">
            <v>CAB TRIM</v>
          </cell>
          <cell r="G136" t="str">
            <v>1021</v>
          </cell>
        </row>
        <row r="137">
          <cell r="A137" t="str">
            <v>62148</v>
          </cell>
          <cell r="B137" t="str">
            <v>MOHAN K</v>
          </cell>
          <cell r="C137" t="str">
            <v>3</v>
          </cell>
          <cell r="D137" t="str">
            <v>SII</v>
          </cell>
          <cell r="E137" t="str">
            <v>CHASSIS ASSEMBLY</v>
          </cell>
          <cell r="G137" t="str">
            <v>1011</v>
          </cell>
        </row>
        <row r="138">
          <cell r="A138" t="str">
            <v>62149</v>
          </cell>
          <cell r="B138" t="str">
            <v>MURADAPPA B</v>
          </cell>
          <cell r="C138" t="str">
            <v>3</v>
          </cell>
          <cell r="D138" t="str">
            <v>SII</v>
          </cell>
          <cell r="E138" t="str">
            <v>CHASSIS ASSEMBLY</v>
          </cell>
          <cell r="G138" t="str">
            <v>1011</v>
          </cell>
        </row>
        <row r="139">
          <cell r="A139" t="str">
            <v>62150</v>
          </cell>
          <cell r="B139" t="str">
            <v>PALANIVEL E</v>
          </cell>
          <cell r="C139" t="str">
            <v>3</v>
          </cell>
          <cell r="D139" t="str">
            <v>SII</v>
          </cell>
          <cell r="E139" t="str">
            <v>FRAME ASSEMBLY</v>
          </cell>
          <cell r="F139" t="str">
            <v>DIRECT</v>
          </cell>
          <cell r="G139" t="str">
            <v>1223</v>
          </cell>
        </row>
        <row r="140">
          <cell r="A140" t="str">
            <v>62151</v>
          </cell>
          <cell r="B140" t="str">
            <v>RAMESHBABU M N</v>
          </cell>
          <cell r="C140" t="str">
            <v>3</v>
          </cell>
          <cell r="D140" t="str">
            <v>SII</v>
          </cell>
          <cell r="E140" t="str">
            <v>CAB TRIM</v>
          </cell>
          <cell r="G140" t="str">
            <v>1021</v>
          </cell>
        </row>
        <row r="141">
          <cell r="A141" t="str">
            <v>62159</v>
          </cell>
          <cell r="B141" t="str">
            <v>RADHAKRISHNAN S</v>
          </cell>
          <cell r="C141" t="str">
            <v>3</v>
          </cell>
          <cell r="D141" t="str">
            <v>SI</v>
          </cell>
          <cell r="E141" t="str">
            <v>CHASSIS ASSEMBLY</v>
          </cell>
          <cell r="G141" t="str">
            <v>1011</v>
          </cell>
        </row>
        <row r="142">
          <cell r="A142" t="str">
            <v>62162</v>
          </cell>
          <cell r="B142" t="str">
            <v>SELLAMUTHU A</v>
          </cell>
          <cell r="C142" t="str">
            <v>3</v>
          </cell>
          <cell r="D142" t="str">
            <v>SII</v>
          </cell>
          <cell r="E142" t="str">
            <v>FRAME ASSEMBLY</v>
          </cell>
          <cell r="F142" t="str">
            <v>DIRECT</v>
          </cell>
          <cell r="G142" t="str">
            <v>1223</v>
          </cell>
        </row>
        <row r="143">
          <cell r="A143" t="str">
            <v>62164</v>
          </cell>
          <cell r="B143" t="str">
            <v>JAGADESHWARAN L</v>
          </cell>
          <cell r="C143" t="str">
            <v>3</v>
          </cell>
          <cell r="D143" t="str">
            <v>SII</v>
          </cell>
          <cell r="E143" t="str">
            <v>CHASSIS ASSEMBLY</v>
          </cell>
          <cell r="F143" t="str">
            <v>RTP</v>
          </cell>
          <cell r="G143" t="str">
            <v>1011</v>
          </cell>
        </row>
        <row r="144">
          <cell r="A144" t="str">
            <v>62167</v>
          </cell>
          <cell r="B144" t="str">
            <v>NATARAJAN R</v>
          </cell>
          <cell r="C144" t="str">
            <v>3</v>
          </cell>
          <cell r="D144" t="str">
            <v>SII</v>
          </cell>
          <cell r="E144" t="str">
            <v>PDI &amp; VTS</v>
          </cell>
          <cell r="G144" t="str">
            <v>1031</v>
          </cell>
        </row>
        <row r="145">
          <cell r="A145" t="str">
            <v>62174</v>
          </cell>
          <cell r="B145" t="str">
            <v>SEM REEBATH ASKINAS</v>
          </cell>
          <cell r="C145" t="str">
            <v>3</v>
          </cell>
          <cell r="D145" t="str">
            <v>SII</v>
          </cell>
          <cell r="E145" t="str">
            <v>CHASSIS ASSEMBLY</v>
          </cell>
          <cell r="G145" t="str">
            <v>1011</v>
          </cell>
        </row>
        <row r="146">
          <cell r="A146" t="str">
            <v>62176</v>
          </cell>
          <cell r="B146" t="str">
            <v>BALAMURUGAN K</v>
          </cell>
          <cell r="C146" t="str">
            <v>3</v>
          </cell>
          <cell r="D146" t="str">
            <v>SII</v>
          </cell>
          <cell r="E146" t="str">
            <v>CHASSIS ASSEMBLY</v>
          </cell>
          <cell r="G146" t="str">
            <v>1011</v>
          </cell>
        </row>
        <row r="147">
          <cell r="A147" t="str">
            <v>62190</v>
          </cell>
          <cell r="B147" t="str">
            <v>SRINIVASAN N</v>
          </cell>
          <cell r="C147" t="str">
            <v>3</v>
          </cell>
          <cell r="D147" t="str">
            <v>SII</v>
          </cell>
          <cell r="E147" t="str">
            <v>CAB WELD</v>
          </cell>
          <cell r="G147" t="str">
            <v>1415</v>
          </cell>
        </row>
        <row r="148">
          <cell r="A148" t="str">
            <v>62195</v>
          </cell>
          <cell r="B148" t="str">
            <v>MARTIN J</v>
          </cell>
          <cell r="C148" t="str">
            <v>3</v>
          </cell>
          <cell r="D148" t="str">
            <v>SII</v>
          </cell>
          <cell r="E148" t="str">
            <v>CHASSIS ASSEMBLY</v>
          </cell>
          <cell r="G148" t="str">
            <v>1011</v>
          </cell>
        </row>
        <row r="149">
          <cell r="A149" t="str">
            <v>62197</v>
          </cell>
          <cell r="B149" t="str">
            <v>BABU M J</v>
          </cell>
          <cell r="C149" t="str">
            <v>3</v>
          </cell>
          <cell r="D149" t="str">
            <v>SII</v>
          </cell>
          <cell r="E149" t="str">
            <v>CAB TRIM</v>
          </cell>
          <cell r="G149" t="str">
            <v>1021</v>
          </cell>
        </row>
        <row r="150">
          <cell r="A150" t="str">
            <v>62212</v>
          </cell>
          <cell r="B150" t="str">
            <v>PURUSHOTHAMAN D</v>
          </cell>
          <cell r="C150" t="str">
            <v>3</v>
          </cell>
          <cell r="D150" t="str">
            <v>SII</v>
          </cell>
          <cell r="E150" t="str">
            <v>CAB TRIM</v>
          </cell>
          <cell r="G150" t="str">
            <v>1021</v>
          </cell>
        </row>
        <row r="151">
          <cell r="A151" t="str">
            <v>62219</v>
          </cell>
          <cell r="B151" t="str">
            <v>KANNADHASAN S V</v>
          </cell>
          <cell r="C151" t="str">
            <v>3</v>
          </cell>
          <cell r="D151" t="str">
            <v>SII</v>
          </cell>
          <cell r="E151" t="str">
            <v>PLANT ENGINEERING</v>
          </cell>
          <cell r="G151" t="str">
            <v>4003</v>
          </cell>
        </row>
        <row r="152">
          <cell r="A152" t="str">
            <v>62220</v>
          </cell>
          <cell r="B152" t="str">
            <v>NAGARAJAN B</v>
          </cell>
          <cell r="C152" t="str">
            <v>3</v>
          </cell>
          <cell r="D152" t="str">
            <v>SII</v>
          </cell>
          <cell r="E152" t="str">
            <v>PDI &amp; VTS</v>
          </cell>
          <cell r="G152" t="str">
            <v>1031</v>
          </cell>
        </row>
        <row r="153">
          <cell r="A153" t="str">
            <v>62221</v>
          </cell>
          <cell r="B153" t="str">
            <v>KESAVAN S</v>
          </cell>
          <cell r="C153" t="str">
            <v>3</v>
          </cell>
          <cell r="D153" t="str">
            <v>SII</v>
          </cell>
          <cell r="E153" t="str">
            <v>CHASSIS ASSEMBLY</v>
          </cell>
          <cell r="G153" t="str">
            <v>1011</v>
          </cell>
        </row>
        <row r="154">
          <cell r="A154" t="str">
            <v>62228</v>
          </cell>
          <cell r="B154" t="str">
            <v>SELVARAJ K C</v>
          </cell>
          <cell r="C154" t="str">
            <v>2</v>
          </cell>
          <cell r="D154" t="str">
            <v>14</v>
          </cell>
          <cell r="E154" t="str">
            <v>PERSONNEL</v>
          </cell>
          <cell r="G154" t="str">
            <v>8100</v>
          </cell>
        </row>
        <row r="155">
          <cell r="A155" t="str">
            <v>62239</v>
          </cell>
          <cell r="B155" t="str">
            <v>MADHAVA BHAT Y</v>
          </cell>
          <cell r="C155" t="str">
            <v>I</v>
          </cell>
          <cell r="D155" t="str">
            <v>26</v>
          </cell>
          <cell r="E155" t="str">
            <v>CAB PAINT</v>
          </cell>
          <cell r="F155" t="str">
            <v>WELD &amp; PAINT</v>
          </cell>
          <cell r="G155" t="str">
            <v>1304</v>
          </cell>
        </row>
        <row r="156">
          <cell r="A156" t="str">
            <v>62247</v>
          </cell>
          <cell r="B156" t="str">
            <v>CHANDRASEKARAN V</v>
          </cell>
          <cell r="C156" t="str">
            <v>2</v>
          </cell>
          <cell r="D156" t="str">
            <v>15</v>
          </cell>
          <cell r="E156" t="str">
            <v>QUALITY CONTROL</v>
          </cell>
          <cell r="F156" t="str">
            <v>TQM</v>
          </cell>
          <cell r="G156" t="str">
            <v>3001</v>
          </cell>
        </row>
        <row r="157">
          <cell r="A157" t="str">
            <v>62256</v>
          </cell>
          <cell r="B157" t="str">
            <v>PRABAKAR REDDY N</v>
          </cell>
          <cell r="C157" t="str">
            <v>3</v>
          </cell>
          <cell r="D157" t="str">
            <v>SII</v>
          </cell>
          <cell r="E157" t="str">
            <v>PLANT ENGINEERING</v>
          </cell>
          <cell r="G157" t="str">
            <v>4003</v>
          </cell>
        </row>
        <row r="158">
          <cell r="A158" t="str">
            <v>62257</v>
          </cell>
          <cell r="B158" t="str">
            <v>THANGAVEL K</v>
          </cell>
          <cell r="C158" t="str">
            <v>3</v>
          </cell>
          <cell r="D158" t="str">
            <v>SII</v>
          </cell>
          <cell r="E158" t="str">
            <v>PLANT ENGINEERING</v>
          </cell>
          <cell r="G158" t="str">
            <v>4003</v>
          </cell>
        </row>
        <row r="159">
          <cell r="A159" t="str">
            <v>62260</v>
          </cell>
          <cell r="B159" t="str">
            <v>ASHOKAN P</v>
          </cell>
          <cell r="C159" t="str">
            <v>3</v>
          </cell>
          <cell r="D159" t="str">
            <v>SII</v>
          </cell>
          <cell r="E159" t="str">
            <v>PLANT ENGINEERING</v>
          </cell>
          <cell r="G159" t="str">
            <v>4003</v>
          </cell>
        </row>
        <row r="160">
          <cell r="A160" t="str">
            <v>62263</v>
          </cell>
          <cell r="B160" t="str">
            <v>SANKAR N</v>
          </cell>
          <cell r="C160" t="str">
            <v>3</v>
          </cell>
          <cell r="D160" t="str">
            <v>SII</v>
          </cell>
          <cell r="E160" t="str">
            <v>PDI &amp; VTS</v>
          </cell>
          <cell r="G160" t="str">
            <v>1031</v>
          </cell>
        </row>
        <row r="161">
          <cell r="A161" t="str">
            <v>62267</v>
          </cell>
          <cell r="B161" t="str">
            <v>KRISHNAMURTHY A</v>
          </cell>
          <cell r="C161" t="str">
            <v>3</v>
          </cell>
          <cell r="D161" t="str">
            <v>SII</v>
          </cell>
          <cell r="E161" t="str">
            <v>FRAME ASSEMBLY</v>
          </cell>
          <cell r="G161" t="str">
            <v>1223</v>
          </cell>
        </row>
        <row r="162">
          <cell r="A162" t="str">
            <v>62276</v>
          </cell>
          <cell r="B162" t="str">
            <v>SAKTHIVEL A</v>
          </cell>
          <cell r="C162" t="str">
            <v>3</v>
          </cell>
          <cell r="D162" t="str">
            <v>SS</v>
          </cell>
          <cell r="E162" t="str">
            <v>STORES</v>
          </cell>
          <cell r="G162" t="str">
            <v>5102</v>
          </cell>
        </row>
        <row r="163">
          <cell r="A163" t="str">
            <v>62277</v>
          </cell>
          <cell r="B163" t="str">
            <v>JOHN BENEDIC S</v>
          </cell>
          <cell r="C163" t="str">
            <v>3</v>
          </cell>
          <cell r="D163" t="str">
            <v>SS</v>
          </cell>
          <cell r="E163" t="str">
            <v>STORES</v>
          </cell>
          <cell r="G163" t="str">
            <v>5102</v>
          </cell>
        </row>
        <row r="164">
          <cell r="A164" t="str">
            <v>62279</v>
          </cell>
          <cell r="B164" t="str">
            <v>RAMACHANDRAN C</v>
          </cell>
          <cell r="C164" t="str">
            <v>3</v>
          </cell>
          <cell r="D164" t="str">
            <v>SS</v>
          </cell>
          <cell r="E164" t="str">
            <v>STORES</v>
          </cell>
          <cell r="G164" t="str">
            <v>5102</v>
          </cell>
        </row>
        <row r="165">
          <cell r="A165" t="str">
            <v>62280</v>
          </cell>
          <cell r="B165" t="str">
            <v>NAGENDIRAN A</v>
          </cell>
          <cell r="C165" t="str">
            <v>3</v>
          </cell>
          <cell r="D165" t="str">
            <v>SS</v>
          </cell>
          <cell r="E165" t="str">
            <v>AXLE ASSEMBLY</v>
          </cell>
          <cell r="G165" t="str">
            <v>1607</v>
          </cell>
        </row>
        <row r="166">
          <cell r="A166" t="str">
            <v>62287</v>
          </cell>
          <cell r="B166" t="str">
            <v>RAVI M</v>
          </cell>
          <cell r="C166" t="str">
            <v>3</v>
          </cell>
          <cell r="D166" t="str">
            <v>SS</v>
          </cell>
          <cell r="E166" t="str">
            <v>STORES</v>
          </cell>
          <cell r="G166" t="str">
            <v>5102</v>
          </cell>
        </row>
        <row r="167">
          <cell r="A167" t="str">
            <v>62288</v>
          </cell>
          <cell r="B167" t="str">
            <v>SRINIVASAN M</v>
          </cell>
          <cell r="C167" t="str">
            <v>3</v>
          </cell>
          <cell r="D167" t="str">
            <v>SS</v>
          </cell>
          <cell r="E167" t="str">
            <v>GR&amp;D STORES</v>
          </cell>
          <cell r="G167" t="str">
            <v>5101</v>
          </cell>
        </row>
        <row r="168">
          <cell r="A168" t="str">
            <v>62292</v>
          </cell>
          <cell r="B168" t="str">
            <v>RAMESH T</v>
          </cell>
          <cell r="C168" t="str">
            <v>3</v>
          </cell>
          <cell r="D168" t="str">
            <v>SII</v>
          </cell>
          <cell r="E168" t="str">
            <v>PDI &amp; VTS</v>
          </cell>
          <cell r="F168" t="str">
            <v>VTS</v>
          </cell>
          <cell r="G168" t="str">
            <v>1031</v>
          </cell>
        </row>
        <row r="169">
          <cell r="A169" t="str">
            <v>62296</v>
          </cell>
          <cell r="B169" t="str">
            <v>MANI S</v>
          </cell>
          <cell r="C169" t="str">
            <v>3</v>
          </cell>
          <cell r="D169" t="str">
            <v>SII</v>
          </cell>
          <cell r="E169" t="str">
            <v>PDI &amp; VTS</v>
          </cell>
          <cell r="F169" t="str">
            <v>VTS</v>
          </cell>
          <cell r="G169" t="str">
            <v>1031</v>
          </cell>
        </row>
        <row r="170">
          <cell r="A170" t="str">
            <v>62297</v>
          </cell>
          <cell r="B170" t="str">
            <v>KAMESWARAN V</v>
          </cell>
          <cell r="C170" t="str">
            <v>3</v>
          </cell>
          <cell r="D170" t="str">
            <v>SII</v>
          </cell>
          <cell r="E170" t="str">
            <v>CAB WELD</v>
          </cell>
          <cell r="G170" t="str">
            <v>1415</v>
          </cell>
        </row>
        <row r="171">
          <cell r="A171" t="str">
            <v>62305</v>
          </cell>
          <cell r="B171" t="str">
            <v>RAJA RATHINAM M</v>
          </cell>
          <cell r="C171" t="str">
            <v>2</v>
          </cell>
          <cell r="D171" t="str">
            <v>14</v>
          </cell>
          <cell r="E171" t="str">
            <v>PERSONNEL</v>
          </cell>
          <cell r="G171" t="str">
            <v>8100</v>
          </cell>
        </row>
        <row r="172">
          <cell r="A172" t="str">
            <v>62310</v>
          </cell>
          <cell r="B172" t="str">
            <v>OMKAR A</v>
          </cell>
          <cell r="C172" t="str">
            <v>3</v>
          </cell>
          <cell r="D172" t="str">
            <v>SS</v>
          </cell>
          <cell r="E172" t="str">
            <v>PRODUCTION PLANNING</v>
          </cell>
          <cell r="G172" t="str">
            <v>2301</v>
          </cell>
        </row>
        <row r="173">
          <cell r="A173" t="str">
            <v>62313</v>
          </cell>
          <cell r="B173" t="str">
            <v>ANANTHA SUBRAMANIAN</v>
          </cell>
          <cell r="C173" t="str">
            <v>3</v>
          </cell>
          <cell r="D173" t="str">
            <v>SS</v>
          </cell>
          <cell r="E173" t="str">
            <v>QUALITY CONTROL</v>
          </cell>
          <cell r="F173" t="str">
            <v>ROAD TEST</v>
          </cell>
          <cell r="G173" t="str">
            <v>3001</v>
          </cell>
        </row>
        <row r="174">
          <cell r="A174" t="str">
            <v>62317</v>
          </cell>
          <cell r="B174" t="str">
            <v>SINGARAVEL K</v>
          </cell>
          <cell r="C174" t="str">
            <v>2</v>
          </cell>
          <cell r="D174" t="str">
            <v>15</v>
          </cell>
          <cell r="E174" t="str">
            <v>GR&amp;D STORES</v>
          </cell>
          <cell r="G174" t="str">
            <v>5101</v>
          </cell>
        </row>
        <row r="175">
          <cell r="A175" t="str">
            <v>62322</v>
          </cell>
          <cell r="B175" t="str">
            <v>SARAVANAN D</v>
          </cell>
          <cell r="C175" t="str">
            <v>3</v>
          </cell>
          <cell r="D175" t="str">
            <v>SS</v>
          </cell>
          <cell r="E175" t="str">
            <v>PRODUCTION PLANNING</v>
          </cell>
          <cell r="G175" t="str">
            <v>2301</v>
          </cell>
        </row>
        <row r="176">
          <cell r="A176" t="str">
            <v>62323</v>
          </cell>
          <cell r="B176" t="str">
            <v>RAMAIYA K</v>
          </cell>
          <cell r="C176" t="str">
            <v>3</v>
          </cell>
          <cell r="D176" t="str">
            <v>SS</v>
          </cell>
          <cell r="E176" t="str">
            <v>STORES</v>
          </cell>
          <cell r="G176" t="str">
            <v>5102</v>
          </cell>
        </row>
        <row r="177">
          <cell r="A177" t="str">
            <v>62324</v>
          </cell>
          <cell r="B177" t="str">
            <v>SUBRAMANI G</v>
          </cell>
          <cell r="C177" t="str">
            <v>3</v>
          </cell>
          <cell r="D177" t="str">
            <v>SS</v>
          </cell>
          <cell r="E177" t="str">
            <v>PRODUCTION PLANNING</v>
          </cell>
          <cell r="G177" t="str">
            <v>2301</v>
          </cell>
        </row>
        <row r="178">
          <cell r="A178" t="str">
            <v>62339</v>
          </cell>
          <cell r="B178" t="str">
            <v>ANBALAGAN C</v>
          </cell>
          <cell r="C178" t="str">
            <v>3</v>
          </cell>
          <cell r="D178" t="str">
            <v>SII</v>
          </cell>
          <cell r="E178" t="str">
            <v>PDI &amp; VTS</v>
          </cell>
          <cell r="G178" t="str">
            <v>1031</v>
          </cell>
        </row>
        <row r="179">
          <cell r="A179" t="str">
            <v>62340</v>
          </cell>
          <cell r="B179" t="str">
            <v>VAIRAGOUNDAN P</v>
          </cell>
          <cell r="C179" t="str">
            <v>3</v>
          </cell>
          <cell r="D179" t="str">
            <v>SII</v>
          </cell>
          <cell r="E179" t="str">
            <v>PLANT ENGINEERING</v>
          </cell>
          <cell r="G179" t="str">
            <v>4003</v>
          </cell>
        </row>
        <row r="180">
          <cell r="A180" t="str">
            <v>62342</v>
          </cell>
          <cell r="B180" t="str">
            <v>DEVARAJAN K</v>
          </cell>
          <cell r="C180" t="str">
            <v>3</v>
          </cell>
          <cell r="D180" t="str">
            <v>SII</v>
          </cell>
          <cell r="E180" t="str">
            <v>CHASSIS ASSEMBLY</v>
          </cell>
          <cell r="F180" t="str">
            <v>ENGINE DRESSING</v>
          </cell>
          <cell r="G180" t="str">
            <v>1011</v>
          </cell>
        </row>
        <row r="181">
          <cell r="A181" t="str">
            <v>62343</v>
          </cell>
          <cell r="B181" t="str">
            <v>SANKARA NARAYANAN R</v>
          </cell>
          <cell r="C181" t="str">
            <v>1</v>
          </cell>
          <cell r="D181" t="str">
            <v>24A</v>
          </cell>
          <cell r="E181" t="str">
            <v>CPPS</v>
          </cell>
          <cell r="G181" t="str">
            <v>8600</v>
          </cell>
        </row>
        <row r="182">
          <cell r="A182" t="str">
            <v>62346</v>
          </cell>
          <cell r="B182" t="str">
            <v>SUBRAMANIAN R</v>
          </cell>
          <cell r="C182" t="str">
            <v>2</v>
          </cell>
          <cell r="D182" t="str">
            <v>15</v>
          </cell>
          <cell r="E182" t="str">
            <v>STORES</v>
          </cell>
          <cell r="G182" t="str">
            <v>5102</v>
          </cell>
        </row>
        <row r="183">
          <cell r="A183" t="str">
            <v>62354</v>
          </cell>
          <cell r="B183" t="str">
            <v>THENDRALARASU M</v>
          </cell>
          <cell r="C183" t="str">
            <v>1</v>
          </cell>
          <cell r="D183" t="str">
            <v>24</v>
          </cell>
          <cell r="E183" t="str">
            <v>PRODUCTION ENGG &amp; PROJECTS</v>
          </cell>
          <cell r="G183" t="str">
            <v>7205</v>
          </cell>
        </row>
        <row r="184">
          <cell r="A184" t="str">
            <v>62378</v>
          </cell>
          <cell r="B184" t="str">
            <v>VENKATESAN A</v>
          </cell>
          <cell r="C184" t="str">
            <v>2</v>
          </cell>
          <cell r="D184" t="str">
            <v>14</v>
          </cell>
          <cell r="E184" t="str">
            <v>PERSONNEL</v>
          </cell>
          <cell r="G184" t="str">
            <v>8100</v>
          </cell>
        </row>
        <row r="185">
          <cell r="A185" t="str">
            <v>62382</v>
          </cell>
          <cell r="B185" t="str">
            <v>JAYA AROCKIARAJ D A</v>
          </cell>
          <cell r="C185" t="str">
            <v>2</v>
          </cell>
          <cell r="D185" t="str">
            <v>15</v>
          </cell>
          <cell r="E185" t="str">
            <v>STORES</v>
          </cell>
          <cell r="G185" t="str">
            <v>5102</v>
          </cell>
        </row>
        <row r="186">
          <cell r="A186" t="str">
            <v>62383</v>
          </cell>
          <cell r="B186" t="str">
            <v>JANARTHANAN V</v>
          </cell>
          <cell r="C186" t="str">
            <v>3</v>
          </cell>
          <cell r="D186" t="str">
            <v>SS</v>
          </cell>
          <cell r="E186" t="str">
            <v>STORES</v>
          </cell>
          <cell r="F186" t="str">
            <v>TRIM STORE</v>
          </cell>
          <cell r="G186" t="str">
            <v>5102</v>
          </cell>
        </row>
        <row r="187">
          <cell r="A187" t="str">
            <v>62386</v>
          </cell>
          <cell r="B187" t="str">
            <v>MUNIAN M</v>
          </cell>
          <cell r="C187" t="str">
            <v>2</v>
          </cell>
          <cell r="D187" t="str">
            <v>14</v>
          </cell>
          <cell r="E187" t="str">
            <v>PERSONNEL</v>
          </cell>
          <cell r="G187" t="str">
            <v>8100</v>
          </cell>
        </row>
        <row r="188">
          <cell r="A188" t="str">
            <v>62424</v>
          </cell>
          <cell r="B188" t="str">
            <v>PARTHIBAN S</v>
          </cell>
          <cell r="C188" t="str">
            <v>3</v>
          </cell>
          <cell r="D188" t="str">
            <v>SS</v>
          </cell>
          <cell r="E188" t="str">
            <v>STORES</v>
          </cell>
          <cell r="F188" t="str">
            <v>AXLE</v>
          </cell>
          <cell r="G188" t="str">
            <v>5102</v>
          </cell>
        </row>
        <row r="189">
          <cell r="A189" t="str">
            <v>62426</v>
          </cell>
          <cell r="B189" t="str">
            <v>RAMACHANDRAN N V</v>
          </cell>
          <cell r="C189" t="str">
            <v>I</v>
          </cell>
          <cell r="D189" t="str">
            <v>26</v>
          </cell>
          <cell r="E189" t="str">
            <v>FINANCE</v>
          </cell>
          <cell r="G189" t="str">
            <v>9100</v>
          </cell>
        </row>
        <row r="190">
          <cell r="A190" t="str">
            <v>62450</v>
          </cell>
          <cell r="B190" t="str">
            <v>THAJUDEEN S</v>
          </cell>
          <cell r="C190" t="str">
            <v>3</v>
          </cell>
          <cell r="D190" t="str">
            <v>SII</v>
          </cell>
          <cell r="E190" t="str">
            <v>PLANT ENGINEERING</v>
          </cell>
          <cell r="G190" t="str">
            <v>4003</v>
          </cell>
        </row>
        <row r="191">
          <cell r="A191" t="str">
            <v>62451</v>
          </cell>
          <cell r="B191" t="str">
            <v>UTTARIYARAJU G</v>
          </cell>
          <cell r="C191" t="str">
            <v>3</v>
          </cell>
          <cell r="D191" t="str">
            <v>SII</v>
          </cell>
          <cell r="E191" t="str">
            <v>FRAME ASSEMBLY</v>
          </cell>
          <cell r="G191" t="str">
            <v>1223</v>
          </cell>
        </row>
        <row r="192">
          <cell r="A192" t="str">
            <v>62452</v>
          </cell>
          <cell r="B192" t="str">
            <v>KUMAR E</v>
          </cell>
          <cell r="C192" t="str">
            <v>3</v>
          </cell>
          <cell r="D192" t="str">
            <v>SII</v>
          </cell>
          <cell r="E192" t="str">
            <v>PLANT ENGINEERING</v>
          </cell>
          <cell r="G192" t="str">
            <v>4003</v>
          </cell>
        </row>
        <row r="193">
          <cell r="A193" t="str">
            <v>62453</v>
          </cell>
          <cell r="B193" t="str">
            <v>ASWATHAIAH H M</v>
          </cell>
          <cell r="C193" t="str">
            <v>2</v>
          </cell>
          <cell r="D193" t="str">
            <v>15</v>
          </cell>
          <cell r="E193" t="str">
            <v>GR&amp;D STORES</v>
          </cell>
          <cell r="G193" t="str">
            <v>5101</v>
          </cell>
        </row>
        <row r="194">
          <cell r="A194" t="str">
            <v>62471</v>
          </cell>
          <cell r="B194" t="str">
            <v>HARIHARAN S</v>
          </cell>
          <cell r="C194" t="str">
            <v>2</v>
          </cell>
          <cell r="D194" t="str">
            <v>15</v>
          </cell>
          <cell r="E194" t="str">
            <v>FINANCE</v>
          </cell>
          <cell r="G194" t="str">
            <v>9100</v>
          </cell>
        </row>
        <row r="195">
          <cell r="A195" t="str">
            <v>62472</v>
          </cell>
          <cell r="B195" t="str">
            <v>UDAYAKUMAR V</v>
          </cell>
          <cell r="C195" t="str">
            <v>2</v>
          </cell>
          <cell r="D195" t="str">
            <v>15</v>
          </cell>
          <cell r="E195" t="str">
            <v>STORES</v>
          </cell>
          <cell r="G195" t="str">
            <v>5102</v>
          </cell>
        </row>
        <row r="196">
          <cell r="A196" t="str">
            <v>62473</v>
          </cell>
          <cell r="B196" t="str">
            <v>MATHIALAGAN M</v>
          </cell>
          <cell r="C196" t="str">
            <v>2</v>
          </cell>
          <cell r="D196" t="str">
            <v>15</v>
          </cell>
          <cell r="E196" t="str">
            <v>STORES</v>
          </cell>
          <cell r="G196" t="str">
            <v>5102</v>
          </cell>
        </row>
        <row r="197">
          <cell r="A197" t="str">
            <v>62474</v>
          </cell>
          <cell r="B197" t="str">
            <v>PADMANABHAN R</v>
          </cell>
          <cell r="C197" t="str">
            <v>2</v>
          </cell>
          <cell r="D197" t="str">
            <v>15</v>
          </cell>
          <cell r="E197" t="str">
            <v>GR&amp;D STORES</v>
          </cell>
          <cell r="G197" t="str">
            <v>5101</v>
          </cell>
        </row>
        <row r="198">
          <cell r="A198" t="str">
            <v>62476</v>
          </cell>
          <cell r="B198" t="str">
            <v>JAYASANKAR N</v>
          </cell>
          <cell r="C198" t="str">
            <v>1</v>
          </cell>
          <cell r="D198" t="str">
            <v>23</v>
          </cell>
          <cell r="E198" t="str">
            <v>PERSONNEL</v>
          </cell>
          <cell r="G198" t="str">
            <v>8100</v>
          </cell>
        </row>
        <row r="199">
          <cell r="A199" t="str">
            <v>62477</v>
          </cell>
          <cell r="B199" t="str">
            <v>PALANIAPPAN M</v>
          </cell>
          <cell r="C199" t="str">
            <v>2</v>
          </cell>
          <cell r="D199" t="str">
            <v>15</v>
          </cell>
          <cell r="E199" t="str">
            <v>PRODUCTION PLANNING</v>
          </cell>
          <cell r="G199" t="str">
            <v>2301</v>
          </cell>
        </row>
        <row r="200">
          <cell r="A200" t="str">
            <v>62482</v>
          </cell>
          <cell r="B200" t="str">
            <v>JAYAN N K</v>
          </cell>
          <cell r="C200" t="str">
            <v>3</v>
          </cell>
          <cell r="D200" t="str">
            <v>SS</v>
          </cell>
          <cell r="E200" t="str">
            <v>STORES</v>
          </cell>
          <cell r="G200" t="str">
            <v>5102</v>
          </cell>
        </row>
        <row r="201">
          <cell r="A201" t="str">
            <v>62485</v>
          </cell>
          <cell r="B201" t="str">
            <v>SELVAKUMAR K</v>
          </cell>
          <cell r="C201" t="str">
            <v>3</v>
          </cell>
          <cell r="D201" t="str">
            <v>SS</v>
          </cell>
          <cell r="E201" t="str">
            <v>STORES</v>
          </cell>
          <cell r="G201" t="str">
            <v>5102</v>
          </cell>
        </row>
        <row r="202">
          <cell r="A202" t="str">
            <v>62486</v>
          </cell>
          <cell r="B202" t="str">
            <v>KUMAR P</v>
          </cell>
          <cell r="C202" t="str">
            <v>3</v>
          </cell>
          <cell r="D202" t="str">
            <v>SS</v>
          </cell>
          <cell r="E202" t="str">
            <v>STORES</v>
          </cell>
          <cell r="G202" t="str">
            <v>5102</v>
          </cell>
        </row>
        <row r="203">
          <cell r="A203" t="str">
            <v>62525</v>
          </cell>
          <cell r="B203" t="str">
            <v>RAJAPPA N</v>
          </cell>
          <cell r="C203" t="str">
            <v>2</v>
          </cell>
          <cell r="D203" t="str">
            <v>15</v>
          </cell>
          <cell r="E203" t="str">
            <v>PURCHASE</v>
          </cell>
          <cell r="G203" t="str">
            <v>2100</v>
          </cell>
        </row>
        <row r="204">
          <cell r="A204" t="str">
            <v>62526</v>
          </cell>
          <cell r="B204" t="str">
            <v>JAYAKUMAR S</v>
          </cell>
          <cell r="C204" t="str">
            <v>3</v>
          </cell>
          <cell r="D204" t="str">
            <v>SII</v>
          </cell>
          <cell r="E204" t="str">
            <v>QUALITY CONTROL</v>
          </cell>
          <cell r="F204" t="str">
            <v>VTS</v>
          </cell>
          <cell r="G204" t="str">
            <v>3001</v>
          </cell>
        </row>
        <row r="205">
          <cell r="A205" t="str">
            <v>62527</v>
          </cell>
          <cell r="B205" t="str">
            <v>ARUMUGAM V</v>
          </cell>
          <cell r="C205" t="str">
            <v>3</v>
          </cell>
          <cell r="D205" t="str">
            <v>SII</v>
          </cell>
          <cell r="E205" t="str">
            <v>PRESS SHOP</v>
          </cell>
          <cell r="G205" t="str">
            <v>1102</v>
          </cell>
        </row>
        <row r="206">
          <cell r="A206" t="str">
            <v>62528</v>
          </cell>
          <cell r="B206" t="str">
            <v>KANDASAMI M</v>
          </cell>
          <cell r="C206" t="str">
            <v>3</v>
          </cell>
          <cell r="D206" t="str">
            <v>SII</v>
          </cell>
          <cell r="E206" t="str">
            <v>CAB WELD</v>
          </cell>
          <cell r="G206" t="str">
            <v>1415</v>
          </cell>
        </row>
        <row r="207">
          <cell r="A207" t="str">
            <v>62529</v>
          </cell>
          <cell r="B207" t="str">
            <v>RATHNAKUMAR M</v>
          </cell>
          <cell r="C207" t="str">
            <v>3</v>
          </cell>
          <cell r="D207" t="str">
            <v>SII</v>
          </cell>
          <cell r="E207" t="str">
            <v>CHASSIS ASSEMBLY</v>
          </cell>
          <cell r="G207" t="str">
            <v>1011</v>
          </cell>
        </row>
        <row r="208">
          <cell r="A208" t="str">
            <v>62532</v>
          </cell>
          <cell r="B208" t="str">
            <v>SURESH BABU N</v>
          </cell>
          <cell r="C208" t="str">
            <v>3</v>
          </cell>
          <cell r="D208" t="str">
            <v>SII</v>
          </cell>
          <cell r="E208" t="str">
            <v>PLANT ENGINEERING</v>
          </cell>
          <cell r="G208" t="str">
            <v>4003</v>
          </cell>
        </row>
        <row r="209">
          <cell r="A209" t="str">
            <v>62533</v>
          </cell>
          <cell r="B209" t="str">
            <v>BASKAR P</v>
          </cell>
          <cell r="C209" t="str">
            <v>3</v>
          </cell>
          <cell r="D209" t="str">
            <v>SII</v>
          </cell>
          <cell r="E209" t="str">
            <v>PLANT ENGINEERING</v>
          </cell>
          <cell r="G209" t="str">
            <v>4003</v>
          </cell>
        </row>
        <row r="210">
          <cell r="A210" t="str">
            <v>62541</v>
          </cell>
          <cell r="B210" t="str">
            <v>KUMAR K</v>
          </cell>
          <cell r="C210" t="str">
            <v>3</v>
          </cell>
          <cell r="D210" t="str">
            <v>SII</v>
          </cell>
          <cell r="E210" t="str">
            <v>PLANT ENGINEERING</v>
          </cell>
          <cell r="G210" t="str">
            <v>4003</v>
          </cell>
        </row>
        <row r="211">
          <cell r="A211" t="str">
            <v>62542</v>
          </cell>
          <cell r="B211" t="str">
            <v>VIJAYASEKAR S</v>
          </cell>
          <cell r="C211" t="str">
            <v>1</v>
          </cell>
          <cell r="D211" t="str">
            <v>23</v>
          </cell>
          <cell r="E211" t="str">
            <v>SYSTEMS</v>
          </cell>
          <cell r="G211" t="str">
            <v>9200</v>
          </cell>
        </row>
        <row r="212">
          <cell r="A212" t="str">
            <v>62574</v>
          </cell>
          <cell r="B212" t="str">
            <v>RAJANBABU P V</v>
          </cell>
          <cell r="C212" t="str">
            <v>2</v>
          </cell>
          <cell r="D212" t="str">
            <v>15</v>
          </cell>
          <cell r="E212" t="str">
            <v>FINANCE</v>
          </cell>
          <cell r="G212" t="str">
            <v>9100</v>
          </cell>
        </row>
        <row r="213">
          <cell r="A213" t="str">
            <v>62577</v>
          </cell>
          <cell r="B213" t="str">
            <v>SELVAM P</v>
          </cell>
          <cell r="C213" t="str">
            <v>2</v>
          </cell>
          <cell r="D213" t="str">
            <v>15</v>
          </cell>
          <cell r="E213" t="str">
            <v>GR&amp;D STORES</v>
          </cell>
          <cell r="G213" t="str">
            <v>5101</v>
          </cell>
        </row>
        <row r="214">
          <cell r="A214" t="str">
            <v>62589</v>
          </cell>
          <cell r="B214" t="str">
            <v>VENKATARAMANAN S</v>
          </cell>
          <cell r="C214" t="str">
            <v>I</v>
          </cell>
          <cell r="D214" t="str">
            <v>25</v>
          </cell>
          <cell r="E214" t="str">
            <v>PURCHASE</v>
          </cell>
          <cell r="G214" t="str">
            <v>2100</v>
          </cell>
        </row>
        <row r="215">
          <cell r="A215" t="str">
            <v>62592</v>
          </cell>
          <cell r="B215" t="str">
            <v>GOVINDARASU P</v>
          </cell>
          <cell r="C215" t="str">
            <v>3</v>
          </cell>
          <cell r="D215" t="str">
            <v>SII</v>
          </cell>
          <cell r="E215" t="str">
            <v>CHASSIS ASSEMBLY</v>
          </cell>
          <cell r="F215" t="str">
            <v>ENGINE DRESSING</v>
          </cell>
          <cell r="G215" t="str">
            <v>1011</v>
          </cell>
        </row>
        <row r="216">
          <cell r="A216" t="str">
            <v>62598</v>
          </cell>
          <cell r="B216" t="str">
            <v>JAISHANKAR K</v>
          </cell>
          <cell r="C216" t="str">
            <v>3</v>
          </cell>
          <cell r="D216" t="str">
            <v>SII</v>
          </cell>
          <cell r="E216" t="str">
            <v>CHASSIS ASSEMBLY</v>
          </cell>
          <cell r="F216" t="str">
            <v>ENGINE DRESSING</v>
          </cell>
          <cell r="G216" t="str">
            <v>1011</v>
          </cell>
        </row>
        <row r="217">
          <cell r="A217" t="str">
            <v>62636</v>
          </cell>
          <cell r="B217" t="str">
            <v>SURESH KUMAR A R</v>
          </cell>
          <cell r="C217" t="str">
            <v>1</v>
          </cell>
          <cell r="D217" t="str">
            <v>23</v>
          </cell>
          <cell r="E217" t="str">
            <v>PERSONNEL</v>
          </cell>
          <cell r="G217" t="str">
            <v>8100</v>
          </cell>
        </row>
        <row r="218">
          <cell r="A218" t="str">
            <v>62643</v>
          </cell>
          <cell r="B218" t="str">
            <v>KARTHIKEYAN N</v>
          </cell>
          <cell r="C218" t="str">
            <v>1</v>
          </cell>
          <cell r="D218" t="str">
            <v>22</v>
          </cell>
          <cell r="E218" t="str">
            <v>FINANCE</v>
          </cell>
          <cell r="G218" t="str">
            <v>9100</v>
          </cell>
        </row>
        <row r="219">
          <cell r="A219" t="str">
            <v>62644</v>
          </cell>
          <cell r="B219" t="str">
            <v>PALANIVELU G</v>
          </cell>
          <cell r="C219" t="str">
            <v>2</v>
          </cell>
          <cell r="D219" t="str">
            <v>15</v>
          </cell>
          <cell r="E219" t="str">
            <v>FINANCE</v>
          </cell>
          <cell r="G219" t="str">
            <v>9100</v>
          </cell>
        </row>
        <row r="220">
          <cell r="A220" t="str">
            <v>62684</v>
          </cell>
          <cell r="B220" t="str">
            <v>GURURAGAVENDRAN K</v>
          </cell>
          <cell r="C220" t="str">
            <v>2</v>
          </cell>
          <cell r="D220" t="str">
            <v>15</v>
          </cell>
          <cell r="E220" t="str">
            <v>FINANCE</v>
          </cell>
          <cell r="G220" t="str">
            <v>9100</v>
          </cell>
        </row>
        <row r="221">
          <cell r="A221" t="str">
            <v>62687</v>
          </cell>
          <cell r="B221" t="str">
            <v>PRASANNA VENKATESAN K</v>
          </cell>
          <cell r="C221" t="str">
            <v>2</v>
          </cell>
          <cell r="D221" t="str">
            <v>15</v>
          </cell>
          <cell r="E221" t="str">
            <v>PROJECT PLANNING CORP</v>
          </cell>
          <cell r="G221" t="str">
            <v>0310</v>
          </cell>
        </row>
        <row r="222">
          <cell r="A222" t="str">
            <v>62689</v>
          </cell>
          <cell r="B222" t="str">
            <v>KIRUBANANTHAM S</v>
          </cell>
          <cell r="C222" t="str">
            <v>2</v>
          </cell>
          <cell r="D222" t="str">
            <v>15</v>
          </cell>
          <cell r="E222" t="str">
            <v>STORES</v>
          </cell>
          <cell r="G222" t="str">
            <v>5102</v>
          </cell>
        </row>
        <row r="223">
          <cell r="A223" t="str">
            <v>62690</v>
          </cell>
          <cell r="B223" t="str">
            <v>NARAYANAN B</v>
          </cell>
          <cell r="C223" t="str">
            <v>2</v>
          </cell>
          <cell r="D223" t="str">
            <v>15</v>
          </cell>
          <cell r="E223" t="str">
            <v>FINANCE</v>
          </cell>
          <cell r="G223" t="str">
            <v>9100</v>
          </cell>
        </row>
        <row r="224">
          <cell r="A224" t="str">
            <v>62731</v>
          </cell>
          <cell r="B224" t="str">
            <v>NEDUMARAN M</v>
          </cell>
          <cell r="C224" t="str">
            <v>1</v>
          </cell>
          <cell r="D224" t="str">
            <v>24A</v>
          </cell>
          <cell r="E224" t="str">
            <v>QUALITY CONTROL</v>
          </cell>
          <cell r="F224" t="str">
            <v>BOF</v>
          </cell>
          <cell r="G224" t="str">
            <v>3001</v>
          </cell>
        </row>
        <row r="225">
          <cell r="A225" t="str">
            <v>62764</v>
          </cell>
          <cell r="B225" t="str">
            <v>RAMAR G</v>
          </cell>
          <cell r="C225" t="str">
            <v>3</v>
          </cell>
          <cell r="D225" t="str">
            <v>SII</v>
          </cell>
          <cell r="E225" t="str">
            <v>PLANT ENGINEERING</v>
          </cell>
          <cell r="G225" t="str">
            <v>4003</v>
          </cell>
        </row>
        <row r="226">
          <cell r="A226" t="str">
            <v>62765</v>
          </cell>
          <cell r="B226" t="str">
            <v>BUDDAPPA C</v>
          </cell>
          <cell r="C226" t="str">
            <v>3</v>
          </cell>
          <cell r="D226" t="str">
            <v>SII</v>
          </cell>
          <cell r="E226" t="str">
            <v>PLANT ENGINEERING</v>
          </cell>
          <cell r="G226" t="str">
            <v>4003</v>
          </cell>
        </row>
        <row r="227">
          <cell r="A227" t="str">
            <v>62766</v>
          </cell>
          <cell r="B227" t="str">
            <v>SARAVANAN D</v>
          </cell>
          <cell r="C227" t="str">
            <v>3</v>
          </cell>
          <cell r="D227" t="str">
            <v>SII</v>
          </cell>
          <cell r="E227" t="str">
            <v>PLANT ENGINEERING</v>
          </cell>
          <cell r="G227" t="str">
            <v>4003</v>
          </cell>
        </row>
        <row r="228">
          <cell r="A228" t="str">
            <v>62767</v>
          </cell>
          <cell r="B228" t="str">
            <v>ROBERT JAUSLIN F</v>
          </cell>
          <cell r="C228" t="str">
            <v>3</v>
          </cell>
          <cell r="D228" t="str">
            <v>SII</v>
          </cell>
          <cell r="E228" t="str">
            <v>PLANT ENGINEERING</v>
          </cell>
          <cell r="G228" t="str">
            <v>4003</v>
          </cell>
        </row>
        <row r="229">
          <cell r="A229" t="str">
            <v>62768</v>
          </cell>
          <cell r="B229" t="str">
            <v>SATHISH N</v>
          </cell>
          <cell r="C229" t="str">
            <v>3</v>
          </cell>
          <cell r="D229" t="str">
            <v>SII</v>
          </cell>
          <cell r="E229" t="str">
            <v>PDI &amp; VTS</v>
          </cell>
          <cell r="G229" t="str">
            <v>1031</v>
          </cell>
        </row>
        <row r="230">
          <cell r="A230" t="str">
            <v>62769</v>
          </cell>
          <cell r="B230" t="str">
            <v>RAMACHANDRAN P N</v>
          </cell>
          <cell r="C230" t="str">
            <v>3</v>
          </cell>
          <cell r="D230" t="str">
            <v>SS</v>
          </cell>
          <cell r="E230" t="str">
            <v>STORES</v>
          </cell>
          <cell r="F230" t="str">
            <v>LCL</v>
          </cell>
          <cell r="G230" t="str">
            <v>5102</v>
          </cell>
        </row>
        <row r="231">
          <cell r="A231" t="str">
            <v>62788</v>
          </cell>
          <cell r="B231" t="str">
            <v>RAVI E</v>
          </cell>
          <cell r="C231" t="str">
            <v>2</v>
          </cell>
          <cell r="D231" t="str">
            <v>15</v>
          </cell>
          <cell r="E231" t="str">
            <v>QUALITY CONTROL</v>
          </cell>
          <cell r="F231" t="str">
            <v>OFFICE</v>
          </cell>
          <cell r="G231" t="str">
            <v>3001</v>
          </cell>
        </row>
        <row r="232">
          <cell r="A232" t="str">
            <v>62816</v>
          </cell>
          <cell r="B232" t="str">
            <v>ALAGARASAN S</v>
          </cell>
          <cell r="C232" t="str">
            <v>3</v>
          </cell>
          <cell r="D232" t="str">
            <v>SI</v>
          </cell>
          <cell r="E232" t="str">
            <v>CAB TRIM</v>
          </cell>
          <cell r="G232" t="str">
            <v>1021</v>
          </cell>
        </row>
        <row r="233">
          <cell r="A233" t="str">
            <v>62818</v>
          </cell>
          <cell r="B233" t="str">
            <v>BASKAR M</v>
          </cell>
          <cell r="C233" t="str">
            <v>3</v>
          </cell>
          <cell r="D233" t="str">
            <v>SII</v>
          </cell>
          <cell r="E233" t="str">
            <v>AXLE ASSEMBLY</v>
          </cell>
          <cell r="G233" t="str">
            <v>1607</v>
          </cell>
        </row>
        <row r="234">
          <cell r="A234" t="str">
            <v>62819</v>
          </cell>
          <cell r="B234" t="str">
            <v>SARAVANAKUMAR C</v>
          </cell>
          <cell r="C234" t="str">
            <v>3</v>
          </cell>
          <cell r="D234" t="str">
            <v>SII</v>
          </cell>
          <cell r="E234" t="str">
            <v>CHASSIS ASSEMBLY</v>
          </cell>
          <cell r="G234" t="str">
            <v>1011</v>
          </cell>
        </row>
        <row r="235">
          <cell r="A235" t="str">
            <v>62820</v>
          </cell>
          <cell r="B235" t="str">
            <v>MURUGAN S</v>
          </cell>
          <cell r="C235" t="str">
            <v>3</v>
          </cell>
          <cell r="D235" t="str">
            <v>SI</v>
          </cell>
          <cell r="E235" t="str">
            <v>CAB WELD</v>
          </cell>
          <cell r="G235" t="str">
            <v>1415</v>
          </cell>
        </row>
        <row r="236">
          <cell r="A236" t="str">
            <v>62838</v>
          </cell>
          <cell r="B236" t="str">
            <v>CHENNAN CHETTY V</v>
          </cell>
          <cell r="C236" t="str">
            <v>3</v>
          </cell>
          <cell r="D236" t="str">
            <v>SII</v>
          </cell>
          <cell r="E236" t="str">
            <v>PLANT ENGINEERING</v>
          </cell>
          <cell r="G236" t="str">
            <v>4003</v>
          </cell>
        </row>
        <row r="237">
          <cell r="A237" t="str">
            <v>62839</v>
          </cell>
          <cell r="B237" t="str">
            <v>RAVI P</v>
          </cell>
          <cell r="C237" t="str">
            <v>3</v>
          </cell>
          <cell r="D237" t="str">
            <v>SII</v>
          </cell>
          <cell r="E237" t="str">
            <v>PDI &amp; VTS</v>
          </cell>
          <cell r="F237" t="str">
            <v>VTS</v>
          </cell>
          <cell r="G237" t="str">
            <v>1031</v>
          </cell>
        </row>
        <row r="238">
          <cell r="A238" t="str">
            <v>62840</v>
          </cell>
          <cell r="B238" t="str">
            <v>KARTHIKEYAN S</v>
          </cell>
          <cell r="C238" t="str">
            <v>3</v>
          </cell>
          <cell r="D238" t="str">
            <v>SII</v>
          </cell>
          <cell r="E238" t="str">
            <v>FRAME ASSEMBLY</v>
          </cell>
          <cell r="G238" t="str">
            <v>1223</v>
          </cell>
        </row>
        <row r="239">
          <cell r="A239" t="str">
            <v>62842</v>
          </cell>
          <cell r="B239" t="str">
            <v>SURESH G</v>
          </cell>
          <cell r="C239" t="str">
            <v>3</v>
          </cell>
          <cell r="D239" t="str">
            <v>SI</v>
          </cell>
          <cell r="E239" t="str">
            <v>PLANT ENGINEERING</v>
          </cell>
          <cell r="G239" t="str">
            <v>4003</v>
          </cell>
        </row>
        <row r="240">
          <cell r="A240" t="str">
            <v>62857</v>
          </cell>
          <cell r="B240" t="str">
            <v>RAJARAM S</v>
          </cell>
          <cell r="C240" t="str">
            <v>3</v>
          </cell>
          <cell r="D240" t="str">
            <v>SII</v>
          </cell>
          <cell r="E240" t="str">
            <v>CHASSIS ASSEMBLY</v>
          </cell>
          <cell r="G240" t="str">
            <v>1011</v>
          </cell>
        </row>
        <row r="241">
          <cell r="A241" t="str">
            <v>62858</v>
          </cell>
          <cell r="B241" t="str">
            <v>JAMES Y</v>
          </cell>
          <cell r="C241" t="str">
            <v>3</v>
          </cell>
          <cell r="D241" t="str">
            <v>SII</v>
          </cell>
          <cell r="E241" t="str">
            <v>CHASSIS ASSEMBLY</v>
          </cell>
          <cell r="G241" t="str">
            <v>1011</v>
          </cell>
        </row>
        <row r="242">
          <cell r="A242" t="str">
            <v>62859</v>
          </cell>
          <cell r="B242" t="str">
            <v>GOVINDARAJI G</v>
          </cell>
          <cell r="C242" t="str">
            <v>3</v>
          </cell>
          <cell r="D242" t="str">
            <v>SII</v>
          </cell>
          <cell r="E242" t="str">
            <v>CHASSIS ASSEMBLY</v>
          </cell>
          <cell r="G242" t="str">
            <v>1011</v>
          </cell>
        </row>
        <row r="243">
          <cell r="A243" t="str">
            <v>62860</v>
          </cell>
          <cell r="B243" t="str">
            <v>SRINIVASAN B</v>
          </cell>
          <cell r="C243" t="str">
            <v>3</v>
          </cell>
          <cell r="D243" t="str">
            <v>SII</v>
          </cell>
          <cell r="E243" t="str">
            <v>CHASSIS ASSEMBLY</v>
          </cell>
          <cell r="G243" t="str">
            <v>1011</v>
          </cell>
        </row>
        <row r="244">
          <cell r="A244" t="str">
            <v>62861</v>
          </cell>
          <cell r="B244" t="str">
            <v>MADHIYAZHAGAN G</v>
          </cell>
          <cell r="C244" t="str">
            <v>3</v>
          </cell>
          <cell r="D244" t="str">
            <v>SII</v>
          </cell>
          <cell r="E244" t="str">
            <v>CHASSIS ASSEMBLY</v>
          </cell>
          <cell r="G244" t="str">
            <v>1011</v>
          </cell>
        </row>
        <row r="245">
          <cell r="A245" t="str">
            <v>62862</v>
          </cell>
          <cell r="B245" t="str">
            <v>RAVI E</v>
          </cell>
          <cell r="C245" t="str">
            <v>3</v>
          </cell>
          <cell r="D245" t="str">
            <v>SII</v>
          </cell>
          <cell r="E245" t="str">
            <v>CHASSIS ASSEMBLY</v>
          </cell>
          <cell r="G245" t="str">
            <v>1011</v>
          </cell>
        </row>
        <row r="246">
          <cell r="A246" t="str">
            <v>62865</v>
          </cell>
          <cell r="B246" t="str">
            <v>RAVI V</v>
          </cell>
          <cell r="C246" t="str">
            <v>3</v>
          </cell>
          <cell r="D246" t="str">
            <v>SII</v>
          </cell>
          <cell r="E246" t="str">
            <v>CAB TRIM</v>
          </cell>
          <cell r="G246" t="str">
            <v>1021</v>
          </cell>
        </row>
        <row r="247">
          <cell r="A247" t="str">
            <v>62866</v>
          </cell>
          <cell r="B247" t="str">
            <v>PREM K U</v>
          </cell>
          <cell r="C247" t="str">
            <v>3</v>
          </cell>
          <cell r="D247" t="str">
            <v>SII</v>
          </cell>
          <cell r="E247" t="str">
            <v>CAB TRIM</v>
          </cell>
          <cell r="G247" t="str">
            <v>1021</v>
          </cell>
        </row>
        <row r="248">
          <cell r="A248" t="str">
            <v>62869</v>
          </cell>
          <cell r="B248" t="str">
            <v>BALU P</v>
          </cell>
          <cell r="C248" t="str">
            <v>3</v>
          </cell>
          <cell r="D248" t="str">
            <v>SII</v>
          </cell>
          <cell r="E248" t="str">
            <v>CAB TRIM</v>
          </cell>
          <cell r="G248" t="str">
            <v>1021</v>
          </cell>
        </row>
        <row r="249">
          <cell r="A249" t="str">
            <v>62874</v>
          </cell>
          <cell r="B249" t="str">
            <v>SRINIVASAN G</v>
          </cell>
          <cell r="C249" t="str">
            <v>3</v>
          </cell>
          <cell r="D249" t="str">
            <v>SII</v>
          </cell>
          <cell r="E249" t="str">
            <v>AXLE ASSEMBLY</v>
          </cell>
          <cell r="G249" t="str">
            <v>1607</v>
          </cell>
        </row>
        <row r="250">
          <cell r="A250" t="str">
            <v>62875</v>
          </cell>
          <cell r="B250" t="str">
            <v>JAIKUMAR S</v>
          </cell>
          <cell r="C250" t="str">
            <v>3</v>
          </cell>
          <cell r="D250" t="str">
            <v>SII</v>
          </cell>
          <cell r="E250" t="str">
            <v>CHASSIS ASSEMBLY</v>
          </cell>
          <cell r="F250" t="str">
            <v>PROTO SHOP</v>
          </cell>
          <cell r="G250" t="str">
            <v>1011</v>
          </cell>
        </row>
        <row r="251">
          <cell r="A251" t="str">
            <v>62876</v>
          </cell>
          <cell r="B251" t="str">
            <v>GOWTHAMASANKAR M</v>
          </cell>
          <cell r="C251" t="str">
            <v>3</v>
          </cell>
          <cell r="D251" t="str">
            <v>SII</v>
          </cell>
          <cell r="E251" t="str">
            <v>CAB WELD</v>
          </cell>
          <cell r="G251" t="str">
            <v>1415</v>
          </cell>
        </row>
        <row r="252">
          <cell r="A252" t="str">
            <v>62877</v>
          </cell>
          <cell r="B252" t="str">
            <v>BABU K</v>
          </cell>
          <cell r="C252" t="str">
            <v>3</v>
          </cell>
          <cell r="D252" t="str">
            <v>SII</v>
          </cell>
          <cell r="E252" t="str">
            <v>CAB WELD</v>
          </cell>
          <cell r="G252" t="str">
            <v>1415</v>
          </cell>
        </row>
        <row r="253">
          <cell r="A253" t="str">
            <v>62878</v>
          </cell>
          <cell r="B253" t="str">
            <v>BABU M</v>
          </cell>
          <cell r="C253" t="str">
            <v>3</v>
          </cell>
          <cell r="D253" t="str">
            <v>SII</v>
          </cell>
          <cell r="E253" t="str">
            <v>CAB WELD</v>
          </cell>
          <cell r="G253" t="str">
            <v>1415</v>
          </cell>
        </row>
        <row r="254">
          <cell r="A254" t="str">
            <v>62879</v>
          </cell>
          <cell r="B254" t="str">
            <v>SHANMUGAM M</v>
          </cell>
          <cell r="C254" t="str">
            <v>3</v>
          </cell>
          <cell r="D254" t="str">
            <v>SII</v>
          </cell>
          <cell r="E254" t="str">
            <v>CAB TRIM</v>
          </cell>
          <cell r="G254" t="str">
            <v>1021</v>
          </cell>
        </row>
        <row r="255">
          <cell r="A255" t="str">
            <v>62880</v>
          </cell>
          <cell r="B255" t="str">
            <v>ANANTHAKUMAR S</v>
          </cell>
          <cell r="C255" t="str">
            <v>3</v>
          </cell>
          <cell r="D255" t="str">
            <v>SII</v>
          </cell>
          <cell r="E255" t="str">
            <v>PDI &amp; VTS</v>
          </cell>
          <cell r="G255" t="str">
            <v>1031</v>
          </cell>
        </row>
        <row r="256">
          <cell r="A256" t="str">
            <v>62881</v>
          </cell>
          <cell r="B256" t="str">
            <v>MURUGAIYAN M</v>
          </cell>
          <cell r="C256" t="str">
            <v>3</v>
          </cell>
          <cell r="D256" t="str">
            <v>SII</v>
          </cell>
          <cell r="E256" t="str">
            <v>PDI &amp; VTS</v>
          </cell>
          <cell r="G256" t="str">
            <v>1031</v>
          </cell>
        </row>
        <row r="257">
          <cell r="A257" t="str">
            <v>62882</v>
          </cell>
          <cell r="B257" t="str">
            <v>KANNABIRAN M</v>
          </cell>
          <cell r="C257" t="str">
            <v>3</v>
          </cell>
          <cell r="D257" t="str">
            <v>SII</v>
          </cell>
          <cell r="E257" t="str">
            <v>PLANT ENGINEERING</v>
          </cell>
          <cell r="G257" t="str">
            <v>4003</v>
          </cell>
        </row>
        <row r="258">
          <cell r="A258" t="str">
            <v>62884</v>
          </cell>
          <cell r="B258" t="str">
            <v>VENKATESAN R</v>
          </cell>
          <cell r="C258" t="str">
            <v>3</v>
          </cell>
          <cell r="D258" t="str">
            <v>SII</v>
          </cell>
          <cell r="E258" t="str">
            <v>CHASSIS ASSEMBLY</v>
          </cell>
          <cell r="G258" t="str">
            <v>1011</v>
          </cell>
        </row>
        <row r="259">
          <cell r="A259" t="str">
            <v>62885</v>
          </cell>
          <cell r="B259" t="str">
            <v>MATHUBAL D</v>
          </cell>
          <cell r="C259" t="str">
            <v>3</v>
          </cell>
          <cell r="D259" t="str">
            <v>SI</v>
          </cell>
          <cell r="E259" t="str">
            <v>CHASSIS ASSEMBLY</v>
          </cell>
          <cell r="G259" t="str">
            <v>1011</v>
          </cell>
        </row>
        <row r="260">
          <cell r="A260" t="str">
            <v>62886</v>
          </cell>
          <cell r="B260" t="str">
            <v>RAVICHANDRAN M</v>
          </cell>
          <cell r="C260" t="str">
            <v>3</v>
          </cell>
          <cell r="D260" t="str">
            <v>SII</v>
          </cell>
          <cell r="E260" t="str">
            <v>CAB TRIM</v>
          </cell>
          <cell r="G260" t="str">
            <v>1021</v>
          </cell>
        </row>
        <row r="261">
          <cell r="A261" t="str">
            <v>62887</v>
          </cell>
          <cell r="B261" t="str">
            <v>ILAVARASAN M</v>
          </cell>
          <cell r="C261" t="str">
            <v>3</v>
          </cell>
          <cell r="D261" t="str">
            <v>SII</v>
          </cell>
          <cell r="E261" t="str">
            <v>CHASSIS ASSEMBLY</v>
          </cell>
          <cell r="F261" t="str">
            <v>RTP</v>
          </cell>
          <cell r="G261" t="str">
            <v>1011</v>
          </cell>
        </row>
        <row r="262">
          <cell r="A262" t="str">
            <v>62889</v>
          </cell>
          <cell r="B262" t="str">
            <v>KUMARESH G</v>
          </cell>
          <cell r="C262" t="str">
            <v>3</v>
          </cell>
          <cell r="D262" t="str">
            <v>SII</v>
          </cell>
          <cell r="E262" t="str">
            <v>CHASSIS ASSEMBLY</v>
          </cell>
          <cell r="G262" t="str">
            <v>1011</v>
          </cell>
        </row>
        <row r="263">
          <cell r="A263" t="str">
            <v>62891</v>
          </cell>
          <cell r="B263" t="str">
            <v>LAKSHMIGANTHAN N</v>
          </cell>
          <cell r="C263" t="str">
            <v>3</v>
          </cell>
          <cell r="D263" t="str">
            <v>SII</v>
          </cell>
          <cell r="E263" t="str">
            <v>CHASSIS ASSEMBLY</v>
          </cell>
          <cell r="G263" t="str">
            <v>1011</v>
          </cell>
        </row>
        <row r="264">
          <cell r="A264" t="str">
            <v>62892</v>
          </cell>
          <cell r="B264" t="str">
            <v>GOVARTHAN S</v>
          </cell>
          <cell r="C264" t="str">
            <v>3</v>
          </cell>
          <cell r="D264" t="str">
            <v>SII</v>
          </cell>
          <cell r="E264" t="str">
            <v>CHASSIS ASSEMBLY</v>
          </cell>
          <cell r="F264" t="str">
            <v>RTP</v>
          </cell>
          <cell r="G264" t="str">
            <v>1011</v>
          </cell>
        </row>
        <row r="265">
          <cell r="A265" t="str">
            <v>62893</v>
          </cell>
          <cell r="B265" t="str">
            <v>MURUGESAN S</v>
          </cell>
          <cell r="C265" t="str">
            <v>3</v>
          </cell>
          <cell r="D265" t="str">
            <v>SII</v>
          </cell>
          <cell r="E265" t="str">
            <v>PLANT ENGINEERING</v>
          </cell>
          <cell r="G265" t="str">
            <v>4003</v>
          </cell>
        </row>
        <row r="266">
          <cell r="A266" t="str">
            <v>62894</v>
          </cell>
          <cell r="B266" t="str">
            <v>DILLI BABU J</v>
          </cell>
          <cell r="C266" t="str">
            <v>3</v>
          </cell>
          <cell r="D266" t="str">
            <v>SII</v>
          </cell>
          <cell r="E266" t="str">
            <v>PDI &amp; VTS</v>
          </cell>
          <cell r="G266" t="str">
            <v>1031</v>
          </cell>
        </row>
        <row r="267">
          <cell r="A267" t="str">
            <v>62895</v>
          </cell>
          <cell r="B267" t="str">
            <v>SENTHIL KUMAR S</v>
          </cell>
          <cell r="C267" t="str">
            <v>3</v>
          </cell>
          <cell r="D267" t="str">
            <v>SII</v>
          </cell>
          <cell r="E267" t="str">
            <v>PDI &amp; VTS</v>
          </cell>
          <cell r="G267" t="str">
            <v>1031</v>
          </cell>
        </row>
        <row r="268">
          <cell r="A268" t="str">
            <v>62896</v>
          </cell>
          <cell r="B268" t="str">
            <v>SIVAKUMAR P</v>
          </cell>
          <cell r="C268" t="str">
            <v>3</v>
          </cell>
          <cell r="D268" t="str">
            <v>SI</v>
          </cell>
          <cell r="E268" t="str">
            <v>CHASSIS ASSEMBLY</v>
          </cell>
          <cell r="G268" t="str">
            <v>1011</v>
          </cell>
        </row>
        <row r="269">
          <cell r="A269" t="str">
            <v>62897</v>
          </cell>
          <cell r="B269" t="str">
            <v>SENTHIL MARAN S</v>
          </cell>
          <cell r="C269" t="str">
            <v>3</v>
          </cell>
          <cell r="D269" t="str">
            <v>SI</v>
          </cell>
          <cell r="E269" t="str">
            <v>CHASSIS ASSEMBLY</v>
          </cell>
          <cell r="G269" t="str">
            <v>1011</v>
          </cell>
        </row>
        <row r="270">
          <cell r="A270" t="str">
            <v>62900</v>
          </cell>
          <cell r="B270" t="str">
            <v>PARTHIBAN S</v>
          </cell>
          <cell r="C270" t="str">
            <v>3</v>
          </cell>
          <cell r="D270" t="str">
            <v>SII</v>
          </cell>
          <cell r="E270" t="str">
            <v>CHASSIS ASSEMBLY</v>
          </cell>
          <cell r="G270" t="str">
            <v>1011</v>
          </cell>
        </row>
        <row r="271">
          <cell r="A271" t="str">
            <v>62901</v>
          </cell>
          <cell r="B271" t="str">
            <v>PRAKASH V</v>
          </cell>
          <cell r="C271" t="str">
            <v>3</v>
          </cell>
          <cell r="D271" t="str">
            <v>SI</v>
          </cell>
          <cell r="E271" t="str">
            <v>CAB TRIM</v>
          </cell>
          <cell r="G271" t="str">
            <v>1021</v>
          </cell>
        </row>
        <row r="272">
          <cell r="A272" t="str">
            <v>62902</v>
          </cell>
          <cell r="B272" t="str">
            <v>NAGARAJ T V</v>
          </cell>
          <cell r="C272" t="str">
            <v>3</v>
          </cell>
          <cell r="D272" t="str">
            <v>SII</v>
          </cell>
          <cell r="E272" t="str">
            <v>CHASSIS ASSEMBLY</v>
          </cell>
          <cell r="G272" t="str">
            <v>1011</v>
          </cell>
        </row>
        <row r="273">
          <cell r="A273" t="str">
            <v>62903</v>
          </cell>
          <cell r="B273" t="str">
            <v>DHANANJAYAN N</v>
          </cell>
          <cell r="C273" t="str">
            <v>3</v>
          </cell>
          <cell r="D273" t="str">
            <v>SII</v>
          </cell>
          <cell r="E273" t="str">
            <v>CAB PAINT</v>
          </cell>
          <cell r="G273" t="str">
            <v>1304</v>
          </cell>
        </row>
        <row r="274">
          <cell r="A274" t="str">
            <v>62904</v>
          </cell>
          <cell r="B274" t="str">
            <v>PRADEEP KUMAR S</v>
          </cell>
          <cell r="C274" t="str">
            <v>3</v>
          </cell>
          <cell r="D274" t="str">
            <v>SII</v>
          </cell>
          <cell r="E274" t="str">
            <v>PDI &amp; VTS</v>
          </cell>
          <cell r="G274" t="str">
            <v>1031</v>
          </cell>
        </row>
        <row r="275">
          <cell r="A275" t="str">
            <v>62906</v>
          </cell>
          <cell r="B275" t="str">
            <v>SETHUMATHAVAN D</v>
          </cell>
          <cell r="C275" t="str">
            <v>3</v>
          </cell>
          <cell r="D275" t="str">
            <v>SII</v>
          </cell>
          <cell r="E275" t="str">
            <v>CAB TRIM</v>
          </cell>
          <cell r="G275" t="str">
            <v>1021</v>
          </cell>
        </row>
        <row r="276">
          <cell r="A276" t="str">
            <v>62907</v>
          </cell>
          <cell r="B276" t="str">
            <v>SATHYANARAYANAN J</v>
          </cell>
          <cell r="C276" t="str">
            <v>3</v>
          </cell>
          <cell r="D276" t="str">
            <v>SI</v>
          </cell>
          <cell r="E276" t="str">
            <v>CHASSIS ASSEMBLY</v>
          </cell>
          <cell r="G276" t="str">
            <v>1011</v>
          </cell>
        </row>
        <row r="277">
          <cell r="A277" t="str">
            <v>70067</v>
          </cell>
          <cell r="B277" t="str">
            <v>SRINIVASAN K</v>
          </cell>
          <cell r="C277" t="str">
            <v>I</v>
          </cell>
          <cell r="D277" t="str">
            <v>26</v>
          </cell>
          <cell r="E277" t="str">
            <v>PRODUCTION ENGG &amp; PROJECTS</v>
          </cell>
          <cell r="G277" t="str">
            <v>7205</v>
          </cell>
        </row>
        <row r="278">
          <cell r="A278" t="str">
            <v>70482</v>
          </cell>
          <cell r="B278" t="str">
            <v>MADHUKUTTAN B</v>
          </cell>
          <cell r="C278" t="str">
            <v>I</v>
          </cell>
          <cell r="D278" t="str">
            <v>25</v>
          </cell>
          <cell r="E278" t="str">
            <v>PLANT ENGINEERING</v>
          </cell>
          <cell r="G278" t="str">
            <v>4003</v>
          </cell>
        </row>
        <row r="279">
          <cell r="A279" t="str">
            <v>F185</v>
          </cell>
          <cell r="B279" t="str">
            <v>SIVAKUMAR M P</v>
          </cell>
          <cell r="C279" t="str">
            <v>I</v>
          </cell>
          <cell r="D279" t="str">
            <v>25</v>
          </cell>
          <cell r="E279" t="str">
            <v>CPPS</v>
          </cell>
          <cell r="G279" t="str">
            <v>8600</v>
          </cell>
        </row>
        <row r="280">
          <cell r="A280" t="str">
            <v>P101</v>
          </cell>
          <cell r="B280" t="str">
            <v>RAGUNATHAN M N</v>
          </cell>
          <cell r="C280" t="str">
            <v>1</v>
          </cell>
          <cell r="D280" t="str">
            <v>23</v>
          </cell>
          <cell r="E280" t="str">
            <v>GR&amp;D</v>
          </cell>
          <cell r="G280" t="str">
            <v>5101</v>
          </cell>
        </row>
        <row r="281">
          <cell r="A281" t="str">
            <v>P111</v>
          </cell>
          <cell r="B281" t="str">
            <v>RAMESH K B</v>
          </cell>
          <cell r="C281" t="str">
            <v>1</v>
          </cell>
          <cell r="D281" t="str">
            <v>23</v>
          </cell>
          <cell r="E281" t="str">
            <v>GR&amp;D STORES</v>
          </cell>
          <cell r="G281" t="str">
            <v>5101</v>
          </cell>
        </row>
        <row r="282">
          <cell r="A282" t="str">
            <v>P154</v>
          </cell>
          <cell r="B282" t="str">
            <v>VEERARAGHAVAN R</v>
          </cell>
          <cell r="C282" t="str">
            <v>I</v>
          </cell>
          <cell r="D282" t="str">
            <v>26</v>
          </cell>
          <cell r="E282" t="str">
            <v>PLANT ENGINEERING</v>
          </cell>
          <cell r="G282" t="str">
            <v>4003</v>
          </cell>
        </row>
        <row r="283">
          <cell r="A283" t="str">
            <v>P167</v>
          </cell>
          <cell r="B283" t="str">
            <v>VIJAYARAJ C</v>
          </cell>
          <cell r="C283" t="str">
            <v>I</v>
          </cell>
          <cell r="D283" t="str">
            <v>25</v>
          </cell>
          <cell r="E283" t="str">
            <v>MATERIAL PLANNING</v>
          </cell>
          <cell r="G283" t="str">
            <v>2401</v>
          </cell>
        </row>
        <row r="284">
          <cell r="A284" t="str">
            <v>S791</v>
          </cell>
          <cell r="B284" t="str">
            <v>VENKATESHABABU P S</v>
          </cell>
          <cell r="C284" t="str">
            <v>I</v>
          </cell>
          <cell r="D284" t="str">
            <v>26</v>
          </cell>
          <cell r="E284" t="str">
            <v>PRODUCTION PLANNING</v>
          </cell>
          <cell r="G284" t="str">
            <v>2301</v>
          </cell>
        </row>
        <row r="285">
          <cell r="A285" t="str">
            <v>S800</v>
          </cell>
          <cell r="B285" t="str">
            <v>SEKAR R</v>
          </cell>
          <cell r="C285" t="str">
            <v>1</v>
          </cell>
          <cell r="D285" t="str">
            <v>24A</v>
          </cell>
          <cell r="E285" t="str">
            <v>FRAME ASSEMBLY</v>
          </cell>
          <cell r="G285" t="str">
            <v>1223</v>
          </cell>
        </row>
        <row r="286">
          <cell r="A286" t="str">
            <v>S805</v>
          </cell>
          <cell r="B286" t="str">
            <v>RAMALAKSHMANAN V</v>
          </cell>
          <cell r="C286" t="str">
            <v>I</v>
          </cell>
          <cell r="D286" t="str">
            <v>25</v>
          </cell>
          <cell r="E286" t="str">
            <v>CHASSIS ASSEMBLY</v>
          </cell>
          <cell r="F286" t="str">
            <v>CHSY &amp; RTP</v>
          </cell>
          <cell r="G286" t="str">
            <v>1011</v>
          </cell>
        </row>
        <row r="287">
          <cell r="A287" t="str">
            <v>S806</v>
          </cell>
          <cell r="B287" t="str">
            <v>FAZAL AHMED A</v>
          </cell>
          <cell r="C287" t="str">
            <v>1</v>
          </cell>
          <cell r="D287" t="str">
            <v>24A</v>
          </cell>
          <cell r="E287" t="str">
            <v>PURCHASE</v>
          </cell>
          <cell r="G287" t="str">
            <v>2100</v>
          </cell>
        </row>
        <row r="288">
          <cell r="A288" t="str">
            <v>Y411</v>
          </cell>
          <cell r="B288" t="str">
            <v>MUTHUKUMAR N</v>
          </cell>
          <cell r="C288" t="str">
            <v>I</v>
          </cell>
          <cell r="D288" t="str">
            <v>25</v>
          </cell>
          <cell r="E288" t="str">
            <v>PDI &amp; VTS</v>
          </cell>
          <cell r="G288" t="str">
            <v>1031</v>
          </cell>
        </row>
        <row r="289">
          <cell r="A289" t="str">
            <v>Y628</v>
          </cell>
          <cell r="B289" t="str">
            <v>IMMANUEL R</v>
          </cell>
          <cell r="C289" t="str">
            <v>1</v>
          </cell>
          <cell r="D289" t="str">
            <v>24</v>
          </cell>
          <cell r="E289" t="str">
            <v>CAB WELD</v>
          </cell>
          <cell r="G289" t="str">
            <v>1415</v>
          </cell>
        </row>
        <row r="290">
          <cell r="A290" t="str">
            <v>61859</v>
          </cell>
          <cell r="B290" t="str">
            <v>SURESH KUMAR E</v>
          </cell>
          <cell r="C290" t="str">
            <v>3</v>
          </cell>
          <cell r="D290" t="str">
            <v>SII</v>
          </cell>
          <cell r="E290" t="str">
            <v>CHASSIS ASSEMBLY</v>
          </cell>
          <cell r="F290" t="str">
            <v>ENGINE DRESSING</v>
          </cell>
          <cell r="G290" t="str">
            <v>1011</v>
          </cell>
        </row>
        <row r="291">
          <cell r="A291" t="str">
            <v>60299</v>
          </cell>
          <cell r="B291" t="str">
            <v>MATHAR BASHA B</v>
          </cell>
          <cell r="C291" t="str">
            <v>1</v>
          </cell>
          <cell r="D291" t="str">
            <v>23</v>
          </cell>
          <cell r="E291" t="str">
            <v>STORES</v>
          </cell>
          <cell r="G291" t="str">
            <v>5102</v>
          </cell>
        </row>
        <row r="292">
          <cell r="A292" t="str">
            <v>63002</v>
          </cell>
          <cell r="B292" t="str">
            <v>MUTHUKUMAR P</v>
          </cell>
          <cell r="C292" t="str">
            <v>1</v>
          </cell>
          <cell r="D292" t="str">
            <v>24A</v>
          </cell>
          <cell r="E292" t="str">
            <v>PROJECT PLANNING CORP</v>
          </cell>
          <cell r="G292" t="str">
            <v>0310</v>
          </cell>
        </row>
        <row r="293">
          <cell r="A293" t="str">
            <v>63008</v>
          </cell>
          <cell r="B293" t="str">
            <v>RANGARAJAN S</v>
          </cell>
          <cell r="C293" t="str">
            <v>1</v>
          </cell>
          <cell r="D293" t="str">
            <v>24A</v>
          </cell>
          <cell r="E293" t="str">
            <v>PRODUCTION PLANNING</v>
          </cell>
          <cell r="G293" t="str">
            <v>2301</v>
          </cell>
        </row>
        <row r="294">
          <cell r="A294" t="str">
            <v>63009</v>
          </cell>
          <cell r="B294" t="str">
            <v>RAJ BOMMU S</v>
          </cell>
          <cell r="C294" t="str">
            <v>3</v>
          </cell>
          <cell r="D294" t="str">
            <v>SS</v>
          </cell>
          <cell r="E294" t="str">
            <v>PRESS SHOP</v>
          </cell>
          <cell r="F294" t="str">
            <v>DIRECT</v>
          </cell>
          <cell r="G294" t="str">
            <v>1102</v>
          </cell>
        </row>
        <row r="295">
          <cell r="A295" t="str">
            <v>63010</v>
          </cell>
          <cell r="B295" t="str">
            <v>KRISHNAN R</v>
          </cell>
          <cell r="C295" t="str">
            <v>3</v>
          </cell>
          <cell r="D295" t="str">
            <v>US</v>
          </cell>
          <cell r="E295" t="str">
            <v>QUALITY CONTROL</v>
          </cell>
          <cell r="F295" t="str">
            <v>ROAD TEST</v>
          </cell>
          <cell r="G295" t="str">
            <v>3001</v>
          </cell>
        </row>
        <row r="296">
          <cell r="A296" t="str">
            <v>63001</v>
          </cell>
          <cell r="B296" t="str">
            <v>NAGARAJU N</v>
          </cell>
          <cell r="C296" t="str">
            <v>3</v>
          </cell>
          <cell r="D296" t="str">
            <v>SI</v>
          </cell>
          <cell r="E296" t="str">
            <v>PLANT ENGINEERING</v>
          </cell>
          <cell r="G296" t="str">
            <v>4003</v>
          </cell>
        </row>
        <row r="297">
          <cell r="A297" t="str">
            <v>63005</v>
          </cell>
          <cell r="B297" t="str">
            <v>GNANASEELAN T</v>
          </cell>
          <cell r="C297" t="str">
            <v>3</v>
          </cell>
          <cell r="D297" t="str">
            <v>SII</v>
          </cell>
          <cell r="E297" t="str">
            <v>PRESS SHOP</v>
          </cell>
          <cell r="G297" t="str">
            <v>1102</v>
          </cell>
        </row>
        <row r="298">
          <cell r="A298" t="str">
            <v>63004</v>
          </cell>
          <cell r="B298" t="str">
            <v>PURUSHOTHAMAN S</v>
          </cell>
          <cell r="C298" t="str">
            <v>3</v>
          </cell>
          <cell r="D298" t="str">
            <v>SII</v>
          </cell>
          <cell r="E298" t="str">
            <v>PRESS SHOP</v>
          </cell>
          <cell r="G298" t="str">
            <v>1102</v>
          </cell>
        </row>
        <row r="299">
          <cell r="A299" t="str">
            <v>63003</v>
          </cell>
          <cell r="B299" t="str">
            <v>CHAKRAVARTHI N</v>
          </cell>
          <cell r="C299" t="str">
            <v>3</v>
          </cell>
          <cell r="D299" t="str">
            <v>SII</v>
          </cell>
          <cell r="E299" t="str">
            <v>PRESS SHOP</v>
          </cell>
          <cell r="F299" t="str">
            <v>DIRECT</v>
          </cell>
          <cell r="G299" t="str">
            <v>1102</v>
          </cell>
        </row>
        <row r="300">
          <cell r="A300" t="str">
            <v>63012</v>
          </cell>
          <cell r="B300" t="str">
            <v>RAGOTHAMAN K</v>
          </cell>
          <cell r="C300" t="str">
            <v>3</v>
          </cell>
          <cell r="D300" t="str">
            <v>SII</v>
          </cell>
          <cell r="E300" t="str">
            <v>PRESS SHOP</v>
          </cell>
          <cell r="G300" t="str">
            <v>1102</v>
          </cell>
        </row>
        <row r="301">
          <cell r="A301" t="str">
            <v>63007</v>
          </cell>
          <cell r="B301" t="str">
            <v>ARIVALAGAN N</v>
          </cell>
          <cell r="C301" t="str">
            <v>3</v>
          </cell>
          <cell r="D301" t="str">
            <v>SI</v>
          </cell>
          <cell r="E301" t="str">
            <v>PRESS SHOP</v>
          </cell>
          <cell r="G301" t="str">
            <v>1102</v>
          </cell>
        </row>
        <row r="302">
          <cell r="A302" t="str">
            <v>P185</v>
          </cell>
          <cell r="B302" t="str">
            <v>JAYARAMAN M</v>
          </cell>
          <cell r="C302" t="str">
            <v>I</v>
          </cell>
          <cell r="D302" t="str">
            <v>26</v>
          </cell>
          <cell r="E302" t="str">
            <v>PURCHASE</v>
          </cell>
          <cell r="G302" t="str">
            <v>2100</v>
          </cell>
        </row>
        <row r="303">
          <cell r="A303" t="str">
            <v>R037</v>
          </cell>
          <cell r="B303" t="str">
            <v>PARASMAL JAIN</v>
          </cell>
          <cell r="C303" t="str">
            <v>I</v>
          </cell>
          <cell r="D303" t="str">
            <v>26</v>
          </cell>
          <cell r="E303" t="str">
            <v>CAB TRIM</v>
          </cell>
          <cell r="F303" t="str">
            <v>CAB TRIM &amp; VQAW</v>
          </cell>
          <cell r="G303" t="str">
            <v>1021</v>
          </cell>
        </row>
        <row r="304">
          <cell r="A304" t="str">
            <v>63030</v>
          </cell>
          <cell r="B304" t="str">
            <v>VELMURUGAN R</v>
          </cell>
          <cell r="C304" t="str">
            <v>1</v>
          </cell>
          <cell r="D304" t="str">
            <v>24</v>
          </cell>
          <cell r="E304" t="str">
            <v>PURCHASE</v>
          </cell>
          <cell r="G304" t="str">
            <v>2100</v>
          </cell>
        </row>
        <row r="305">
          <cell r="A305" t="str">
            <v>63033</v>
          </cell>
          <cell r="B305" t="str">
            <v>PERIASAMY R</v>
          </cell>
          <cell r="C305" t="str">
            <v>1</v>
          </cell>
          <cell r="D305" t="str">
            <v>24A</v>
          </cell>
          <cell r="E305" t="str">
            <v>QUALITY CONTROL</v>
          </cell>
          <cell r="G305" t="str">
            <v>3001</v>
          </cell>
        </row>
        <row r="306">
          <cell r="A306" t="str">
            <v>63034</v>
          </cell>
          <cell r="B306" t="str">
            <v>JAWARLAL K G</v>
          </cell>
          <cell r="C306" t="str">
            <v>I</v>
          </cell>
          <cell r="D306" t="str">
            <v>25</v>
          </cell>
          <cell r="E306" t="str">
            <v>PRODUCTION ENGG &amp; PROJECTS</v>
          </cell>
          <cell r="G306" t="str">
            <v>7205</v>
          </cell>
        </row>
        <row r="307">
          <cell r="A307" t="str">
            <v>63039</v>
          </cell>
          <cell r="B307" t="str">
            <v>JANAKIRAMAN V</v>
          </cell>
          <cell r="C307" t="str">
            <v>1</v>
          </cell>
          <cell r="D307" t="str">
            <v>24</v>
          </cell>
          <cell r="E307" t="str">
            <v>QUALITY CONTROL</v>
          </cell>
          <cell r="G307" t="str">
            <v>3001</v>
          </cell>
        </row>
        <row r="308">
          <cell r="A308" t="str">
            <v>64011</v>
          </cell>
          <cell r="B308" t="str">
            <v>RAVI A</v>
          </cell>
          <cell r="C308" t="str">
            <v>3</v>
          </cell>
          <cell r="D308" t="str">
            <v>SI</v>
          </cell>
          <cell r="E308" t="str">
            <v>CHASSIS ASSEMBLY</v>
          </cell>
          <cell r="F308" t="str">
            <v>ENGINE DRESSING</v>
          </cell>
          <cell r="G308" t="str">
            <v>1011</v>
          </cell>
        </row>
        <row r="309">
          <cell r="A309" t="str">
            <v>64012</v>
          </cell>
          <cell r="B309" t="str">
            <v>MURUGAN D</v>
          </cell>
          <cell r="C309" t="str">
            <v>3</v>
          </cell>
          <cell r="D309" t="str">
            <v>SI</v>
          </cell>
          <cell r="E309" t="str">
            <v>CAB TRIM</v>
          </cell>
          <cell r="G309" t="str">
            <v>1021</v>
          </cell>
        </row>
        <row r="310">
          <cell r="A310" t="str">
            <v>64013</v>
          </cell>
          <cell r="B310" t="str">
            <v>VIJAYABASKAR V</v>
          </cell>
          <cell r="C310" t="str">
            <v>3</v>
          </cell>
          <cell r="D310" t="str">
            <v>SI</v>
          </cell>
          <cell r="E310" t="str">
            <v>CHASSIS ASSEMBLY</v>
          </cell>
          <cell r="F310" t="str">
            <v>RTP</v>
          </cell>
          <cell r="G310" t="str">
            <v>1011</v>
          </cell>
        </row>
        <row r="311">
          <cell r="A311" t="str">
            <v>64014</v>
          </cell>
          <cell r="B311" t="str">
            <v>JAYAPRAKASH M</v>
          </cell>
          <cell r="C311" t="str">
            <v>3</v>
          </cell>
          <cell r="D311" t="str">
            <v>SI</v>
          </cell>
          <cell r="E311" t="str">
            <v>CHASSIS ASSEMBLY</v>
          </cell>
          <cell r="G311" t="str">
            <v>1011</v>
          </cell>
        </row>
        <row r="312">
          <cell r="A312" t="str">
            <v>64017</v>
          </cell>
          <cell r="B312" t="str">
            <v>CHELLADURAI S</v>
          </cell>
          <cell r="C312" t="str">
            <v>3</v>
          </cell>
          <cell r="D312" t="str">
            <v>SI</v>
          </cell>
          <cell r="E312" t="str">
            <v>CHASSIS ASSEMBLY</v>
          </cell>
          <cell r="G312" t="str">
            <v>1011</v>
          </cell>
        </row>
        <row r="313">
          <cell r="A313" t="str">
            <v>64018</v>
          </cell>
          <cell r="B313" t="str">
            <v>SENTHIL KUMAR R</v>
          </cell>
          <cell r="C313" t="str">
            <v>3</v>
          </cell>
          <cell r="D313" t="str">
            <v>SI</v>
          </cell>
          <cell r="E313" t="str">
            <v>CHASSIS ASSEMBLY</v>
          </cell>
          <cell r="G313" t="str">
            <v>1011</v>
          </cell>
        </row>
        <row r="314">
          <cell r="A314" t="str">
            <v>64019</v>
          </cell>
          <cell r="B314" t="str">
            <v>BALASUBRAMANIAN K</v>
          </cell>
          <cell r="C314" t="str">
            <v>3</v>
          </cell>
          <cell r="D314" t="str">
            <v>SI</v>
          </cell>
          <cell r="E314" t="str">
            <v>CHASSIS ASSEMBLY</v>
          </cell>
          <cell r="F314" t="str">
            <v>AXLE DRSNG</v>
          </cell>
          <cell r="G314" t="str">
            <v>1011</v>
          </cell>
        </row>
        <row r="315">
          <cell r="A315" t="str">
            <v>64020</v>
          </cell>
          <cell r="B315" t="str">
            <v>PETER ARUL CHINNAPAN G</v>
          </cell>
          <cell r="C315" t="str">
            <v>3</v>
          </cell>
          <cell r="D315" t="str">
            <v>SI</v>
          </cell>
          <cell r="E315" t="str">
            <v>PDI &amp; VTS</v>
          </cell>
          <cell r="G315" t="str">
            <v>1031</v>
          </cell>
        </row>
        <row r="316">
          <cell r="A316" t="str">
            <v>64021</v>
          </cell>
          <cell r="B316" t="str">
            <v>TAMILVANAN M</v>
          </cell>
          <cell r="C316" t="str">
            <v>3</v>
          </cell>
          <cell r="D316" t="str">
            <v>SI</v>
          </cell>
          <cell r="E316" t="str">
            <v>PDI &amp; VTS</v>
          </cell>
          <cell r="G316" t="str">
            <v>1031</v>
          </cell>
        </row>
        <row r="317">
          <cell r="A317" t="str">
            <v>64022</v>
          </cell>
          <cell r="B317" t="str">
            <v>PONSANKARAN P</v>
          </cell>
          <cell r="C317" t="str">
            <v>3</v>
          </cell>
          <cell r="D317" t="str">
            <v>SI</v>
          </cell>
          <cell r="E317" t="str">
            <v>CHASSIS ASSEMBLY</v>
          </cell>
          <cell r="F317" t="str">
            <v>ENGINE DRESSING</v>
          </cell>
          <cell r="G317" t="str">
            <v>1011</v>
          </cell>
        </row>
        <row r="318">
          <cell r="A318" t="str">
            <v>64023</v>
          </cell>
          <cell r="B318" t="str">
            <v>SELVAM R</v>
          </cell>
          <cell r="C318" t="str">
            <v>3</v>
          </cell>
          <cell r="D318" t="str">
            <v>SI</v>
          </cell>
          <cell r="E318" t="str">
            <v>FRAME ASSEMBLY</v>
          </cell>
          <cell r="G318" t="str">
            <v>1223</v>
          </cell>
        </row>
        <row r="319">
          <cell r="A319" t="str">
            <v>64024</v>
          </cell>
          <cell r="B319" t="str">
            <v>RAMESH B</v>
          </cell>
          <cell r="C319" t="str">
            <v>3</v>
          </cell>
          <cell r="D319" t="str">
            <v>SI</v>
          </cell>
          <cell r="E319" t="str">
            <v>CHASSIS ASSEMBLY</v>
          </cell>
          <cell r="F319" t="str">
            <v>ENGINE DRESSING</v>
          </cell>
          <cell r="G319" t="str">
            <v>1011</v>
          </cell>
        </row>
        <row r="320">
          <cell r="A320" t="str">
            <v>64026</v>
          </cell>
          <cell r="B320" t="str">
            <v>MUTHU S</v>
          </cell>
          <cell r="C320" t="str">
            <v>3</v>
          </cell>
          <cell r="D320" t="str">
            <v>SI</v>
          </cell>
          <cell r="E320" t="str">
            <v>FRAME ASSEMBLY</v>
          </cell>
          <cell r="F320" t="str">
            <v>DIRECT</v>
          </cell>
          <cell r="G320" t="str">
            <v>1223</v>
          </cell>
        </row>
        <row r="321">
          <cell r="A321" t="str">
            <v>64027</v>
          </cell>
          <cell r="B321" t="str">
            <v>GOVINDARAJ D</v>
          </cell>
          <cell r="C321" t="str">
            <v>3</v>
          </cell>
          <cell r="D321" t="str">
            <v>SI</v>
          </cell>
          <cell r="E321" t="str">
            <v>CHASSIS ASSEMBLY</v>
          </cell>
          <cell r="G321" t="str">
            <v>1011</v>
          </cell>
        </row>
        <row r="322">
          <cell r="A322" t="str">
            <v>64030</v>
          </cell>
          <cell r="B322" t="str">
            <v>RAJKUMAR S</v>
          </cell>
          <cell r="C322" t="str">
            <v>3</v>
          </cell>
          <cell r="D322" t="str">
            <v>SI</v>
          </cell>
          <cell r="E322" t="str">
            <v>CAB TRIM</v>
          </cell>
          <cell r="G322" t="str">
            <v>1021</v>
          </cell>
        </row>
        <row r="323">
          <cell r="A323" t="str">
            <v>90011</v>
          </cell>
          <cell r="B323" t="str">
            <v>SATYANARAYAN RAO P S</v>
          </cell>
          <cell r="C323" t="str">
            <v>1</v>
          </cell>
          <cell r="D323" t="str">
            <v>23</v>
          </cell>
          <cell r="E323" t="str">
            <v>CPPS</v>
          </cell>
          <cell r="G323" t="str">
            <v>8600</v>
          </cell>
        </row>
        <row r="324">
          <cell r="A324" t="str">
            <v>90014</v>
          </cell>
          <cell r="B324" t="str">
            <v>PRAVEEN P V</v>
          </cell>
          <cell r="C324" t="str">
            <v>1</v>
          </cell>
          <cell r="D324" t="str">
            <v>24</v>
          </cell>
          <cell r="E324" t="str">
            <v>CPPS</v>
          </cell>
          <cell r="G324" t="str">
            <v>8600</v>
          </cell>
        </row>
        <row r="325">
          <cell r="A325" t="str">
            <v>90016</v>
          </cell>
          <cell r="B325" t="str">
            <v>DINESH KUMAR D</v>
          </cell>
          <cell r="C325" t="str">
            <v>1</v>
          </cell>
          <cell r="D325" t="str">
            <v>24</v>
          </cell>
          <cell r="E325" t="str">
            <v>PRODUCTION ENGG &amp; PROJECTS</v>
          </cell>
          <cell r="G325" t="str">
            <v>7205</v>
          </cell>
        </row>
        <row r="326">
          <cell r="A326" t="str">
            <v>61287</v>
          </cell>
          <cell r="B326" t="str">
            <v>TAMILCHELVAN M</v>
          </cell>
          <cell r="C326" t="str">
            <v>1</v>
          </cell>
          <cell r="D326" t="str">
            <v>23</v>
          </cell>
          <cell r="E326" t="str">
            <v>SALES DESPATCH &amp; EXPORTS</v>
          </cell>
          <cell r="G326" t="str">
            <v>7008</v>
          </cell>
        </row>
        <row r="327">
          <cell r="A327" t="str">
            <v>64037</v>
          </cell>
          <cell r="B327" t="str">
            <v>PARTHASARATHY P</v>
          </cell>
          <cell r="C327" t="str">
            <v>1</v>
          </cell>
          <cell r="D327" t="str">
            <v>23</v>
          </cell>
          <cell r="E327" t="str">
            <v>PLANT ENGINEERING</v>
          </cell>
          <cell r="G327" t="str">
            <v>4003</v>
          </cell>
        </row>
        <row r="328">
          <cell r="A328" t="str">
            <v>64042</v>
          </cell>
          <cell r="B328" t="str">
            <v>SUBRAMANYA C L</v>
          </cell>
          <cell r="C328" t="str">
            <v>1</v>
          </cell>
          <cell r="D328" t="str">
            <v>24A</v>
          </cell>
          <cell r="E328" t="str">
            <v>PLANT ENGINEERING</v>
          </cell>
          <cell r="G328" t="str">
            <v>4003</v>
          </cell>
        </row>
        <row r="329">
          <cell r="A329" t="str">
            <v>64044</v>
          </cell>
          <cell r="B329" t="str">
            <v>RAMASAMY M</v>
          </cell>
          <cell r="C329" t="str">
            <v>1</v>
          </cell>
          <cell r="D329" t="str">
            <v>24</v>
          </cell>
          <cell r="E329" t="str">
            <v>PURCHASE</v>
          </cell>
          <cell r="G329" t="str">
            <v>2100</v>
          </cell>
        </row>
        <row r="330">
          <cell r="A330" t="str">
            <v>64051</v>
          </cell>
          <cell r="B330" t="str">
            <v>SUBRAMANI H</v>
          </cell>
          <cell r="C330" t="str">
            <v>1</v>
          </cell>
          <cell r="D330" t="str">
            <v>24</v>
          </cell>
          <cell r="E330" t="str">
            <v>INDUSTRIAL ENGINEERING</v>
          </cell>
          <cell r="G330" t="str">
            <v>7300</v>
          </cell>
        </row>
        <row r="331">
          <cell r="A331" t="str">
            <v>64054</v>
          </cell>
          <cell r="B331" t="str">
            <v>MARX V</v>
          </cell>
          <cell r="C331" t="str">
            <v>3</v>
          </cell>
          <cell r="D331" t="str">
            <v>SI</v>
          </cell>
          <cell r="E331" t="str">
            <v>CAB WELD</v>
          </cell>
          <cell r="G331" t="str">
            <v>1415</v>
          </cell>
        </row>
        <row r="332">
          <cell r="A332" t="str">
            <v>64055</v>
          </cell>
          <cell r="B332" t="str">
            <v>VENKATESHAN R</v>
          </cell>
          <cell r="C332" t="str">
            <v>3</v>
          </cell>
          <cell r="D332" t="str">
            <v>SI</v>
          </cell>
          <cell r="E332" t="str">
            <v>CAB WELD</v>
          </cell>
          <cell r="G332" t="str">
            <v>1415</v>
          </cell>
        </row>
        <row r="333">
          <cell r="A333" t="str">
            <v>64056</v>
          </cell>
          <cell r="B333" t="str">
            <v>RAJA V</v>
          </cell>
          <cell r="C333" t="str">
            <v>3</v>
          </cell>
          <cell r="D333" t="str">
            <v>SI</v>
          </cell>
          <cell r="E333" t="str">
            <v>CAB TRIM</v>
          </cell>
          <cell r="G333" t="str">
            <v>1021</v>
          </cell>
        </row>
        <row r="334">
          <cell r="A334" t="str">
            <v>64058</v>
          </cell>
          <cell r="B334" t="str">
            <v>UDHAYAKUMAR D</v>
          </cell>
          <cell r="C334" t="str">
            <v>3</v>
          </cell>
          <cell r="D334" t="str">
            <v>SI</v>
          </cell>
          <cell r="E334" t="str">
            <v>AXLE ASSEMBLY</v>
          </cell>
          <cell r="G334" t="str">
            <v>1607</v>
          </cell>
        </row>
        <row r="335">
          <cell r="A335" t="str">
            <v>64059</v>
          </cell>
          <cell r="B335" t="str">
            <v>VIJAYAKUMAR C</v>
          </cell>
          <cell r="C335" t="str">
            <v>3</v>
          </cell>
          <cell r="D335" t="str">
            <v>SI</v>
          </cell>
          <cell r="E335" t="str">
            <v>CAB TRIM</v>
          </cell>
          <cell r="G335" t="str">
            <v>1021</v>
          </cell>
        </row>
        <row r="336">
          <cell r="A336" t="str">
            <v>64060</v>
          </cell>
          <cell r="B336" t="str">
            <v>MURUGAVEL S</v>
          </cell>
          <cell r="C336" t="str">
            <v>3</v>
          </cell>
          <cell r="D336" t="str">
            <v>SI</v>
          </cell>
          <cell r="E336" t="str">
            <v>CAB WELD</v>
          </cell>
          <cell r="G336" t="str">
            <v>1415</v>
          </cell>
        </row>
        <row r="337">
          <cell r="A337" t="str">
            <v>64061</v>
          </cell>
          <cell r="B337" t="str">
            <v>SASIKUMAR B</v>
          </cell>
          <cell r="C337" t="str">
            <v>3</v>
          </cell>
          <cell r="D337" t="str">
            <v>SI</v>
          </cell>
          <cell r="E337" t="str">
            <v>CAB TRIM</v>
          </cell>
          <cell r="G337" t="str">
            <v>1021</v>
          </cell>
        </row>
        <row r="338">
          <cell r="A338" t="str">
            <v>64062</v>
          </cell>
          <cell r="B338" t="str">
            <v>PALANI G</v>
          </cell>
          <cell r="C338" t="str">
            <v>3</v>
          </cell>
          <cell r="D338" t="str">
            <v>SI</v>
          </cell>
          <cell r="E338" t="str">
            <v>CHASSIS ASSEMBLY</v>
          </cell>
          <cell r="G338" t="str">
            <v>1011</v>
          </cell>
        </row>
        <row r="339">
          <cell r="A339" t="str">
            <v>64063</v>
          </cell>
          <cell r="B339" t="str">
            <v>SIVAKUMAR S</v>
          </cell>
          <cell r="C339" t="str">
            <v>3</v>
          </cell>
          <cell r="D339" t="str">
            <v>SI</v>
          </cell>
          <cell r="E339" t="str">
            <v>PDI &amp; VTS</v>
          </cell>
          <cell r="G339" t="str">
            <v>1031</v>
          </cell>
        </row>
        <row r="340">
          <cell r="A340" t="str">
            <v>64064</v>
          </cell>
          <cell r="B340" t="str">
            <v>DINAGARAN D</v>
          </cell>
          <cell r="C340" t="str">
            <v>3</v>
          </cell>
          <cell r="D340" t="str">
            <v>SI</v>
          </cell>
          <cell r="E340" t="str">
            <v>CAB TRIM</v>
          </cell>
          <cell r="G340" t="str">
            <v>1021</v>
          </cell>
        </row>
        <row r="341">
          <cell r="A341" t="str">
            <v>64065</v>
          </cell>
          <cell r="B341" t="str">
            <v>VENKATESAN S</v>
          </cell>
          <cell r="C341" t="str">
            <v>3</v>
          </cell>
          <cell r="D341" t="str">
            <v>SI</v>
          </cell>
          <cell r="E341" t="str">
            <v>CAB PAINT</v>
          </cell>
          <cell r="G341" t="str">
            <v>1304</v>
          </cell>
        </row>
        <row r="342">
          <cell r="A342" t="str">
            <v>64066</v>
          </cell>
          <cell r="B342" t="str">
            <v>KENNEDY A</v>
          </cell>
          <cell r="C342" t="str">
            <v>3</v>
          </cell>
          <cell r="D342" t="str">
            <v>SI</v>
          </cell>
          <cell r="E342" t="str">
            <v>FRAME ASSEMBLY</v>
          </cell>
          <cell r="G342" t="str">
            <v>1223</v>
          </cell>
        </row>
        <row r="343">
          <cell r="A343" t="str">
            <v>64067</v>
          </cell>
          <cell r="B343" t="str">
            <v>MICHAELRAJ M</v>
          </cell>
          <cell r="C343" t="str">
            <v>3</v>
          </cell>
          <cell r="D343" t="str">
            <v>SI</v>
          </cell>
          <cell r="E343" t="str">
            <v>AXLE ASSEMBLY</v>
          </cell>
          <cell r="G343" t="str">
            <v>1607</v>
          </cell>
        </row>
        <row r="344">
          <cell r="A344" t="str">
            <v>64068</v>
          </cell>
          <cell r="B344" t="str">
            <v>SUBRAMANIYAN P</v>
          </cell>
          <cell r="C344" t="str">
            <v>3</v>
          </cell>
          <cell r="D344" t="str">
            <v>SI</v>
          </cell>
          <cell r="E344" t="str">
            <v>CHASSIS ASSEMBLY</v>
          </cell>
          <cell r="F344" t="str">
            <v>PROTO SHOP</v>
          </cell>
          <cell r="G344" t="str">
            <v>1011</v>
          </cell>
        </row>
        <row r="345">
          <cell r="A345" t="str">
            <v>64071</v>
          </cell>
          <cell r="B345" t="str">
            <v>RAMASAMY M</v>
          </cell>
          <cell r="C345" t="str">
            <v>3</v>
          </cell>
          <cell r="D345" t="str">
            <v>SI</v>
          </cell>
          <cell r="E345" t="str">
            <v>FRAME ASSEMBLY</v>
          </cell>
          <cell r="G345" t="str">
            <v>1223</v>
          </cell>
        </row>
        <row r="346">
          <cell r="A346" t="str">
            <v>64072</v>
          </cell>
          <cell r="B346" t="str">
            <v>GNANAVEL M</v>
          </cell>
          <cell r="C346" t="str">
            <v>3</v>
          </cell>
          <cell r="D346" t="str">
            <v>SI</v>
          </cell>
          <cell r="E346" t="str">
            <v>CHASSIS ASSEMBLY</v>
          </cell>
          <cell r="F346" t="str">
            <v>RTP</v>
          </cell>
          <cell r="G346" t="str">
            <v>1011</v>
          </cell>
        </row>
        <row r="347">
          <cell r="A347" t="str">
            <v>64073</v>
          </cell>
          <cell r="B347" t="str">
            <v>SARAVANAN K</v>
          </cell>
          <cell r="C347" t="str">
            <v>3</v>
          </cell>
          <cell r="D347" t="str">
            <v>SI</v>
          </cell>
          <cell r="E347" t="str">
            <v>PDI &amp; VTS</v>
          </cell>
          <cell r="G347" t="str">
            <v>1031</v>
          </cell>
        </row>
        <row r="348">
          <cell r="A348" t="str">
            <v>64074</v>
          </cell>
          <cell r="B348" t="str">
            <v>SYDNEY VINCENT BABUJI</v>
          </cell>
          <cell r="C348" t="str">
            <v>3</v>
          </cell>
          <cell r="D348" t="str">
            <v>SI</v>
          </cell>
          <cell r="E348" t="str">
            <v>CHASSIS ASSEMBLY</v>
          </cell>
          <cell r="F348" t="str">
            <v>RTP</v>
          </cell>
          <cell r="G348" t="str">
            <v>1011</v>
          </cell>
        </row>
        <row r="349">
          <cell r="A349" t="str">
            <v>64077</v>
          </cell>
          <cell r="B349" t="str">
            <v>KASIRAJAN T</v>
          </cell>
          <cell r="C349" t="str">
            <v>3</v>
          </cell>
          <cell r="D349" t="str">
            <v>SI</v>
          </cell>
          <cell r="E349" t="str">
            <v>PDI &amp; VTS</v>
          </cell>
          <cell r="G349" t="str">
            <v>1031</v>
          </cell>
        </row>
        <row r="350">
          <cell r="A350" t="str">
            <v>64079</v>
          </cell>
          <cell r="B350" t="str">
            <v>GNANASEKARAN S</v>
          </cell>
          <cell r="C350" t="str">
            <v>3</v>
          </cell>
          <cell r="D350" t="str">
            <v>SI</v>
          </cell>
          <cell r="E350" t="str">
            <v>CHASSIS ASSEMBLY</v>
          </cell>
          <cell r="G350" t="str">
            <v>1011</v>
          </cell>
        </row>
        <row r="351">
          <cell r="A351" t="str">
            <v>64080</v>
          </cell>
          <cell r="B351" t="str">
            <v>ANBAZHAGAN S</v>
          </cell>
          <cell r="C351" t="str">
            <v>3</v>
          </cell>
          <cell r="D351" t="str">
            <v>SI</v>
          </cell>
          <cell r="E351" t="str">
            <v>CAB TRIM</v>
          </cell>
          <cell r="G351" t="str">
            <v>1021</v>
          </cell>
        </row>
        <row r="352">
          <cell r="A352" t="str">
            <v>64081</v>
          </cell>
          <cell r="B352" t="str">
            <v>ALTHAF AHMED A</v>
          </cell>
          <cell r="C352" t="str">
            <v>3</v>
          </cell>
          <cell r="D352" t="str">
            <v>SI</v>
          </cell>
          <cell r="E352" t="str">
            <v>CAB TRIM</v>
          </cell>
          <cell r="G352" t="str">
            <v>1021</v>
          </cell>
        </row>
        <row r="353">
          <cell r="A353" t="str">
            <v>64084</v>
          </cell>
          <cell r="B353" t="str">
            <v>SANKAR S</v>
          </cell>
          <cell r="C353" t="str">
            <v>3</v>
          </cell>
          <cell r="D353" t="str">
            <v>SI</v>
          </cell>
          <cell r="E353" t="str">
            <v>PRESS SHOP</v>
          </cell>
          <cell r="G353" t="str">
            <v>1102</v>
          </cell>
        </row>
        <row r="354">
          <cell r="A354" t="str">
            <v>64085</v>
          </cell>
          <cell r="B354" t="str">
            <v>PAVADAI K</v>
          </cell>
          <cell r="C354" t="str">
            <v>3</v>
          </cell>
          <cell r="D354" t="str">
            <v>SI</v>
          </cell>
          <cell r="E354" t="str">
            <v>CHASSIS ASSEMBLY</v>
          </cell>
          <cell r="G354" t="str">
            <v>1011</v>
          </cell>
        </row>
        <row r="355">
          <cell r="A355" t="str">
            <v>64086</v>
          </cell>
          <cell r="B355" t="str">
            <v>SHANMUGAPPRIYAN D</v>
          </cell>
          <cell r="C355" t="str">
            <v>3</v>
          </cell>
          <cell r="D355" t="str">
            <v>SI</v>
          </cell>
          <cell r="E355" t="str">
            <v>PDI &amp; VTS</v>
          </cell>
          <cell r="G355" t="str">
            <v>1031</v>
          </cell>
        </row>
        <row r="356">
          <cell r="A356" t="str">
            <v>64087</v>
          </cell>
          <cell r="B356" t="str">
            <v>GOKULAKRISHNAN R</v>
          </cell>
          <cell r="C356" t="str">
            <v>3</v>
          </cell>
          <cell r="D356" t="str">
            <v>SI</v>
          </cell>
          <cell r="E356" t="str">
            <v>AXLE ASSEMBLY</v>
          </cell>
          <cell r="G356" t="str">
            <v>1607</v>
          </cell>
        </row>
        <row r="357">
          <cell r="A357" t="str">
            <v>64088</v>
          </cell>
          <cell r="B357" t="str">
            <v>SURESH A</v>
          </cell>
          <cell r="C357" t="str">
            <v>3</v>
          </cell>
          <cell r="D357" t="str">
            <v>SI</v>
          </cell>
          <cell r="E357" t="str">
            <v>CAB WELD</v>
          </cell>
          <cell r="G357" t="str">
            <v>1415</v>
          </cell>
        </row>
        <row r="358">
          <cell r="A358" t="str">
            <v>64089</v>
          </cell>
          <cell r="B358" t="str">
            <v>ARUMUGAM B</v>
          </cell>
          <cell r="C358" t="str">
            <v>3</v>
          </cell>
          <cell r="D358" t="str">
            <v>SI</v>
          </cell>
          <cell r="E358" t="str">
            <v>AXLE ASSEMBLY</v>
          </cell>
          <cell r="F358" t="str">
            <v>DIRECT</v>
          </cell>
          <cell r="G358" t="str">
            <v>1607</v>
          </cell>
        </row>
        <row r="359">
          <cell r="A359" t="str">
            <v>64090</v>
          </cell>
          <cell r="B359" t="str">
            <v>MOUTTOUCOUMARANE N</v>
          </cell>
          <cell r="C359" t="str">
            <v>3</v>
          </cell>
          <cell r="D359" t="str">
            <v>SI</v>
          </cell>
          <cell r="E359" t="str">
            <v>CAB WELD</v>
          </cell>
          <cell r="G359" t="str">
            <v>1415</v>
          </cell>
        </row>
        <row r="360">
          <cell r="A360" t="str">
            <v>64092</v>
          </cell>
          <cell r="B360" t="str">
            <v>JOTHIVENKATESAN S</v>
          </cell>
          <cell r="C360" t="str">
            <v>3</v>
          </cell>
          <cell r="D360" t="str">
            <v>SI</v>
          </cell>
          <cell r="E360" t="str">
            <v>AXLE ASSEMBLY</v>
          </cell>
          <cell r="G360" t="str">
            <v>1607</v>
          </cell>
        </row>
        <row r="361">
          <cell r="A361" t="str">
            <v>64094</v>
          </cell>
          <cell r="B361" t="str">
            <v>TAMODARANE C</v>
          </cell>
          <cell r="C361" t="str">
            <v>3</v>
          </cell>
          <cell r="D361" t="str">
            <v>SI</v>
          </cell>
          <cell r="E361" t="str">
            <v>CHASSIS ASSEMBLY</v>
          </cell>
          <cell r="F361" t="str">
            <v>RTP</v>
          </cell>
          <cell r="G361" t="str">
            <v>1011</v>
          </cell>
        </row>
        <row r="362">
          <cell r="A362" t="str">
            <v>64096</v>
          </cell>
          <cell r="B362" t="str">
            <v>AINGARAMOORTHY S</v>
          </cell>
          <cell r="C362" t="str">
            <v>3</v>
          </cell>
          <cell r="D362" t="str">
            <v>SI</v>
          </cell>
          <cell r="E362" t="str">
            <v>CAB TRIM</v>
          </cell>
          <cell r="G362" t="str">
            <v>1021</v>
          </cell>
        </row>
        <row r="363">
          <cell r="A363" t="str">
            <v>64098</v>
          </cell>
          <cell r="B363" t="str">
            <v>SRIVATHSAN R</v>
          </cell>
          <cell r="C363" t="str">
            <v>3</v>
          </cell>
          <cell r="D363" t="str">
            <v>SI</v>
          </cell>
          <cell r="E363" t="str">
            <v>CAB WELD</v>
          </cell>
          <cell r="G363" t="str">
            <v>1415</v>
          </cell>
        </row>
        <row r="364">
          <cell r="A364" t="str">
            <v>64099</v>
          </cell>
          <cell r="B364" t="str">
            <v>BOMMALINGAM C</v>
          </cell>
          <cell r="C364" t="str">
            <v>3</v>
          </cell>
          <cell r="D364" t="str">
            <v>SI</v>
          </cell>
          <cell r="E364" t="str">
            <v>CAB TRIM</v>
          </cell>
          <cell r="G364" t="str">
            <v>1021</v>
          </cell>
        </row>
        <row r="365">
          <cell r="A365" t="str">
            <v>64100</v>
          </cell>
          <cell r="B365" t="str">
            <v>KALAICHANDRAN T</v>
          </cell>
          <cell r="C365" t="str">
            <v>3</v>
          </cell>
          <cell r="D365" t="str">
            <v>SI</v>
          </cell>
          <cell r="E365" t="str">
            <v>CHASSIS ASSEMBLY</v>
          </cell>
          <cell r="G365" t="str">
            <v>1011</v>
          </cell>
        </row>
        <row r="366">
          <cell r="A366" t="str">
            <v>70851</v>
          </cell>
          <cell r="B366" t="str">
            <v>PRABHU V</v>
          </cell>
          <cell r="C366" t="str">
            <v>1</v>
          </cell>
          <cell r="D366" t="str">
            <v>23</v>
          </cell>
          <cell r="E366" t="str">
            <v>PDI &amp; VTS</v>
          </cell>
          <cell r="F366" t="str">
            <v>STALLION</v>
          </cell>
          <cell r="G366" t="str">
            <v>1031</v>
          </cell>
        </row>
        <row r="367">
          <cell r="A367" t="str">
            <v>64102</v>
          </cell>
          <cell r="B367" t="str">
            <v>STALIN A</v>
          </cell>
          <cell r="C367" t="str">
            <v>3</v>
          </cell>
          <cell r="D367" t="str">
            <v>SI</v>
          </cell>
          <cell r="E367" t="str">
            <v>CAB TRIM</v>
          </cell>
          <cell r="G367" t="str">
            <v>1021</v>
          </cell>
        </row>
        <row r="368">
          <cell r="A368" t="str">
            <v>64103</v>
          </cell>
          <cell r="B368" t="str">
            <v>RAMAMOORTHY A</v>
          </cell>
          <cell r="C368" t="str">
            <v>3</v>
          </cell>
          <cell r="D368" t="str">
            <v>SI</v>
          </cell>
          <cell r="E368" t="str">
            <v>PLANT ENGINEERING</v>
          </cell>
          <cell r="F368" t="str">
            <v>CAB WELD</v>
          </cell>
          <cell r="G368" t="str">
            <v>4003</v>
          </cell>
        </row>
        <row r="369">
          <cell r="A369" t="str">
            <v>64104</v>
          </cell>
          <cell r="B369" t="str">
            <v>PONSANKAR D</v>
          </cell>
          <cell r="C369" t="str">
            <v>3</v>
          </cell>
          <cell r="D369" t="str">
            <v>SI</v>
          </cell>
          <cell r="E369" t="str">
            <v>CHASSIS ASSEMBLY</v>
          </cell>
          <cell r="G369" t="str">
            <v>1011</v>
          </cell>
        </row>
        <row r="370">
          <cell r="A370" t="str">
            <v>64105</v>
          </cell>
          <cell r="B370" t="str">
            <v>LOGANATHAN R</v>
          </cell>
          <cell r="C370" t="str">
            <v>3</v>
          </cell>
          <cell r="D370" t="str">
            <v>SI</v>
          </cell>
          <cell r="E370" t="str">
            <v>CAB WELD</v>
          </cell>
          <cell r="G370" t="str">
            <v>1415</v>
          </cell>
        </row>
        <row r="371">
          <cell r="A371" t="str">
            <v>64106</v>
          </cell>
          <cell r="B371" t="str">
            <v>RAMASEKARAN M</v>
          </cell>
          <cell r="C371" t="str">
            <v>3</v>
          </cell>
          <cell r="D371" t="str">
            <v>SI</v>
          </cell>
          <cell r="E371" t="str">
            <v>FRAME ASSEMBLY</v>
          </cell>
          <cell r="F371" t="str">
            <v>DIRECT</v>
          </cell>
          <cell r="G371" t="str">
            <v>1223</v>
          </cell>
        </row>
        <row r="372">
          <cell r="A372" t="str">
            <v>64107</v>
          </cell>
          <cell r="B372" t="str">
            <v>VASAN V</v>
          </cell>
          <cell r="C372" t="str">
            <v>3</v>
          </cell>
          <cell r="D372" t="str">
            <v>SI</v>
          </cell>
          <cell r="E372" t="str">
            <v>AXLE ASSEMBLY</v>
          </cell>
          <cell r="G372" t="str">
            <v>1607</v>
          </cell>
        </row>
        <row r="373">
          <cell r="A373" t="str">
            <v>64108</v>
          </cell>
          <cell r="B373" t="str">
            <v>VINAYAGAM D</v>
          </cell>
          <cell r="C373" t="str">
            <v>3</v>
          </cell>
          <cell r="D373" t="str">
            <v>SI</v>
          </cell>
          <cell r="E373" t="str">
            <v>CHASSIS ASSEMBLY</v>
          </cell>
          <cell r="F373" t="str">
            <v>ENGINE DRESSING</v>
          </cell>
          <cell r="G373" t="str">
            <v>1011</v>
          </cell>
        </row>
        <row r="374">
          <cell r="A374" t="str">
            <v>70876</v>
          </cell>
          <cell r="B374" t="str">
            <v>MUTHUKUMAR S</v>
          </cell>
          <cell r="C374" t="str">
            <v>1</v>
          </cell>
          <cell r="D374" t="str">
            <v>23</v>
          </cell>
          <cell r="E374" t="str">
            <v>QUALITY CONTROL</v>
          </cell>
          <cell r="F374" t="str">
            <v>CAB WELD</v>
          </cell>
          <cell r="G374" t="str">
            <v>3001</v>
          </cell>
        </row>
        <row r="375">
          <cell r="A375" t="str">
            <v>70877</v>
          </cell>
          <cell r="B375" t="str">
            <v>SHIVA PRASAD B A</v>
          </cell>
          <cell r="C375" t="str">
            <v>1</v>
          </cell>
          <cell r="D375" t="str">
            <v>24</v>
          </cell>
          <cell r="E375" t="str">
            <v>CHASSIS ASSEMBLY</v>
          </cell>
          <cell r="F375" t="str">
            <v>RTP</v>
          </cell>
          <cell r="G375" t="str">
            <v>1011</v>
          </cell>
        </row>
        <row r="376">
          <cell r="A376" t="str">
            <v>70879</v>
          </cell>
          <cell r="B376" t="str">
            <v>HARISH KUMAR</v>
          </cell>
          <cell r="C376" t="str">
            <v>1</v>
          </cell>
          <cell r="D376" t="str">
            <v>23</v>
          </cell>
          <cell r="E376" t="str">
            <v>AXLE ASSEMBLY</v>
          </cell>
          <cell r="G376" t="str">
            <v>1607</v>
          </cell>
        </row>
        <row r="377">
          <cell r="A377" t="str">
            <v>70880</v>
          </cell>
          <cell r="B377" t="str">
            <v>JEYAKHANTHAN D</v>
          </cell>
          <cell r="C377" t="str">
            <v>1</v>
          </cell>
          <cell r="D377" t="str">
            <v>24</v>
          </cell>
          <cell r="E377" t="str">
            <v>PDI &amp; VTS</v>
          </cell>
          <cell r="G377" t="str">
            <v>1031</v>
          </cell>
        </row>
        <row r="378">
          <cell r="A378" t="str">
            <v>70881</v>
          </cell>
          <cell r="B378" t="str">
            <v>RAVI SHANKAR R</v>
          </cell>
          <cell r="C378" t="str">
            <v>1</v>
          </cell>
          <cell r="D378" t="str">
            <v>23</v>
          </cell>
          <cell r="E378" t="str">
            <v>PLANT ENGINEERING</v>
          </cell>
          <cell r="G378" t="str">
            <v>4003</v>
          </cell>
        </row>
        <row r="379">
          <cell r="A379" t="str">
            <v>70873</v>
          </cell>
          <cell r="B379" t="str">
            <v>EDWARD SIRONMANI A</v>
          </cell>
          <cell r="C379" t="str">
            <v>1</v>
          </cell>
          <cell r="D379" t="str">
            <v>23</v>
          </cell>
          <cell r="E379" t="str">
            <v>FRAME ASSEMBLY</v>
          </cell>
          <cell r="G379" t="str">
            <v>1223</v>
          </cell>
        </row>
        <row r="380">
          <cell r="A380" t="str">
            <v>90036</v>
          </cell>
          <cell r="B380" t="str">
            <v>RAGHURAMAN N</v>
          </cell>
          <cell r="C380" t="str">
            <v>1</v>
          </cell>
          <cell r="D380" t="str">
            <v>23</v>
          </cell>
          <cell r="E380" t="str">
            <v>PLANT ENGINEERING</v>
          </cell>
          <cell r="G380" t="str">
            <v>4003</v>
          </cell>
        </row>
        <row r="381">
          <cell r="A381" t="str">
            <v>90035</v>
          </cell>
          <cell r="B381" t="str">
            <v>GOVINDKUMAR P</v>
          </cell>
          <cell r="C381" t="str">
            <v>1</v>
          </cell>
          <cell r="D381" t="str">
            <v>23</v>
          </cell>
          <cell r="E381" t="str">
            <v>PLANT ENGINEERING</v>
          </cell>
          <cell r="G381" t="str">
            <v>4003</v>
          </cell>
        </row>
        <row r="382">
          <cell r="A382" t="str">
            <v>64113</v>
          </cell>
          <cell r="B382" t="str">
            <v>CHANDRASEKHAR H S</v>
          </cell>
          <cell r="C382" t="str">
            <v>1</v>
          </cell>
          <cell r="D382" t="str">
            <v>23</v>
          </cell>
          <cell r="E382" t="str">
            <v>PURCHASE</v>
          </cell>
          <cell r="G382" t="str">
            <v>2100</v>
          </cell>
        </row>
        <row r="383">
          <cell r="A383" t="str">
            <v>64127</v>
          </cell>
          <cell r="B383" t="str">
            <v>AJITH KUMAR R</v>
          </cell>
          <cell r="C383" t="str">
            <v>1</v>
          </cell>
          <cell r="D383" t="str">
            <v>24A</v>
          </cell>
          <cell r="E383" t="str">
            <v>PURCHASE</v>
          </cell>
          <cell r="G383" t="str">
            <v>2100</v>
          </cell>
        </row>
        <row r="384">
          <cell r="A384" t="str">
            <v>64114</v>
          </cell>
          <cell r="B384" t="str">
            <v>FRANCIS XAVIER J</v>
          </cell>
          <cell r="C384" t="str">
            <v>3</v>
          </cell>
          <cell r="D384" t="str">
            <v>SI</v>
          </cell>
          <cell r="E384" t="str">
            <v>CHASSIS ASSEMBLY</v>
          </cell>
          <cell r="F384" t="str">
            <v>ENGINE DRESSING</v>
          </cell>
          <cell r="G384" t="str">
            <v>1011</v>
          </cell>
        </row>
        <row r="385">
          <cell r="A385" t="str">
            <v>64116</v>
          </cell>
          <cell r="B385" t="str">
            <v>VENKATARAMAN I</v>
          </cell>
          <cell r="C385" t="str">
            <v>3</v>
          </cell>
          <cell r="D385" t="str">
            <v>US</v>
          </cell>
          <cell r="E385" t="str">
            <v>CHASSIS ASSEMBLY</v>
          </cell>
          <cell r="G385" t="str">
            <v>1011</v>
          </cell>
        </row>
        <row r="386">
          <cell r="A386" t="str">
            <v>64117</v>
          </cell>
          <cell r="B386" t="str">
            <v>RADHAKRISHNA B</v>
          </cell>
          <cell r="C386" t="str">
            <v>3</v>
          </cell>
          <cell r="D386" t="str">
            <v>US</v>
          </cell>
          <cell r="E386" t="str">
            <v>STORES</v>
          </cell>
          <cell r="F386" t="str">
            <v>TRIM</v>
          </cell>
          <cell r="G386" t="str">
            <v>5102</v>
          </cell>
        </row>
        <row r="387">
          <cell r="A387" t="str">
            <v>64118</v>
          </cell>
          <cell r="B387" t="str">
            <v>RAGHU CHANDAR S</v>
          </cell>
          <cell r="C387" t="str">
            <v>3</v>
          </cell>
          <cell r="D387" t="str">
            <v>US</v>
          </cell>
          <cell r="E387" t="str">
            <v>STORES</v>
          </cell>
          <cell r="G387" t="str">
            <v>5102</v>
          </cell>
        </row>
        <row r="388">
          <cell r="A388" t="str">
            <v>64119</v>
          </cell>
          <cell r="B388" t="str">
            <v>RAVIKUMAR S</v>
          </cell>
          <cell r="C388" t="str">
            <v>3</v>
          </cell>
          <cell r="D388" t="str">
            <v>US</v>
          </cell>
          <cell r="E388" t="str">
            <v>AXLE ASSEMBLY</v>
          </cell>
          <cell r="G388" t="str">
            <v>1607</v>
          </cell>
        </row>
        <row r="389">
          <cell r="A389" t="str">
            <v>64120</v>
          </cell>
          <cell r="B389" t="str">
            <v>DEVARAJA N V</v>
          </cell>
          <cell r="C389" t="str">
            <v>3</v>
          </cell>
          <cell r="D389" t="str">
            <v>US</v>
          </cell>
          <cell r="E389" t="str">
            <v>GR&amp;D STORES</v>
          </cell>
          <cell r="G389" t="str">
            <v>5101</v>
          </cell>
        </row>
        <row r="390">
          <cell r="A390" t="str">
            <v>64121</v>
          </cell>
          <cell r="B390" t="str">
            <v>MOHAN KUMAR V S</v>
          </cell>
          <cell r="C390" t="str">
            <v>3</v>
          </cell>
          <cell r="D390" t="str">
            <v>US</v>
          </cell>
          <cell r="E390" t="str">
            <v>AXLE ASSEMBLY</v>
          </cell>
          <cell r="G390" t="str">
            <v>1607</v>
          </cell>
        </row>
        <row r="391">
          <cell r="A391" t="str">
            <v>64122</v>
          </cell>
          <cell r="B391" t="str">
            <v>MURUGADASS R</v>
          </cell>
          <cell r="C391" t="str">
            <v>3</v>
          </cell>
          <cell r="D391" t="str">
            <v>US</v>
          </cell>
          <cell r="E391" t="str">
            <v>GR&amp;D STORES</v>
          </cell>
          <cell r="G391" t="str">
            <v>5101</v>
          </cell>
        </row>
        <row r="392">
          <cell r="A392" t="str">
            <v>64123</v>
          </cell>
          <cell r="B392" t="str">
            <v>DHAKSHINAMOORTHY B</v>
          </cell>
          <cell r="C392" t="str">
            <v>3</v>
          </cell>
          <cell r="D392" t="str">
            <v>US</v>
          </cell>
          <cell r="E392" t="str">
            <v>STORES</v>
          </cell>
          <cell r="G392" t="str">
            <v>5102</v>
          </cell>
        </row>
        <row r="393">
          <cell r="A393" t="str">
            <v>64124</v>
          </cell>
          <cell r="B393" t="str">
            <v>BOOPALAN S</v>
          </cell>
          <cell r="C393" t="str">
            <v>3</v>
          </cell>
          <cell r="D393" t="str">
            <v>US</v>
          </cell>
          <cell r="E393" t="str">
            <v>STORES</v>
          </cell>
          <cell r="G393" t="str">
            <v>5102</v>
          </cell>
        </row>
        <row r="394">
          <cell r="A394" t="str">
            <v>64125</v>
          </cell>
          <cell r="B394" t="str">
            <v>KUMAR R</v>
          </cell>
          <cell r="C394" t="str">
            <v>3</v>
          </cell>
          <cell r="D394" t="str">
            <v>US</v>
          </cell>
          <cell r="E394" t="str">
            <v>PRESS SHOP</v>
          </cell>
          <cell r="G394" t="str">
            <v>1102</v>
          </cell>
        </row>
        <row r="395">
          <cell r="A395" t="str">
            <v>64128</v>
          </cell>
          <cell r="B395" t="str">
            <v>SANKARAPPA S</v>
          </cell>
          <cell r="C395" t="str">
            <v>2</v>
          </cell>
          <cell r="D395" t="str">
            <v>16</v>
          </cell>
          <cell r="E395" t="str">
            <v>QUALITY CONTROL</v>
          </cell>
          <cell r="F395" t="str">
            <v>VTS</v>
          </cell>
          <cell r="G395" t="str">
            <v>3001</v>
          </cell>
        </row>
        <row r="396">
          <cell r="A396" t="str">
            <v>64129</v>
          </cell>
          <cell r="B396" t="str">
            <v>RANGARAJAN S</v>
          </cell>
          <cell r="C396" t="str">
            <v>2</v>
          </cell>
          <cell r="D396" t="str">
            <v>15</v>
          </cell>
          <cell r="E396" t="str">
            <v>PERSONNEL</v>
          </cell>
          <cell r="G396" t="str">
            <v>8100</v>
          </cell>
        </row>
        <row r="397">
          <cell r="A397" t="str">
            <v>64130</v>
          </cell>
          <cell r="B397" t="str">
            <v>RAMADAS S</v>
          </cell>
          <cell r="C397" t="str">
            <v>3</v>
          </cell>
          <cell r="D397" t="str">
            <v>SI</v>
          </cell>
          <cell r="E397" t="str">
            <v>CHASSIS ASSEMBLY</v>
          </cell>
          <cell r="F397" t="str">
            <v>RTP</v>
          </cell>
          <cell r="G397" t="str">
            <v>1011</v>
          </cell>
        </row>
        <row r="398">
          <cell r="A398" t="str">
            <v>64131</v>
          </cell>
          <cell r="B398" t="str">
            <v>ARUN S</v>
          </cell>
          <cell r="C398" t="str">
            <v>2</v>
          </cell>
          <cell r="D398" t="str">
            <v>15</v>
          </cell>
          <cell r="E398" t="str">
            <v>PLANT ENGINEERING</v>
          </cell>
          <cell r="G398" t="str">
            <v>4003</v>
          </cell>
        </row>
        <row r="399">
          <cell r="A399" t="str">
            <v>64132</v>
          </cell>
          <cell r="B399" t="str">
            <v>SANTHOSH NAYAK K</v>
          </cell>
          <cell r="C399" t="str">
            <v>3</v>
          </cell>
          <cell r="D399" t="str">
            <v>SI</v>
          </cell>
          <cell r="E399" t="str">
            <v>CAB WELD</v>
          </cell>
          <cell r="G399" t="str">
            <v>1415</v>
          </cell>
        </row>
        <row r="400">
          <cell r="A400" t="str">
            <v>64133</v>
          </cell>
          <cell r="B400" t="str">
            <v>AZHAGANANTHAM V</v>
          </cell>
          <cell r="C400" t="str">
            <v>3</v>
          </cell>
          <cell r="D400" t="str">
            <v>SI</v>
          </cell>
          <cell r="E400" t="str">
            <v>CAB WELD</v>
          </cell>
          <cell r="G400" t="str">
            <v>1415</v>
          </cell>
        </row>
        <row r="401">
          <cell r="A401" t="str">
            <v>64134</v>
          </cell>
          <cell r="B401" t="str">
            <v>BALAJI N</v>
          </cell>
          <cell r="C401" t="str">
            <v>3</v>
          </cell>
          <cell r="D401" t="str">
            <v>SI</v>
          </cell>
          <cell r="E401" t="str">
            <v>CHASSIS ASSEMBLY</v>
          </cell>
          <cell r="F401" t="str">
            <v>RTP</v>
          </cell>
          <cell r="G401" t="str">
            <v>1011</v>
          </cell>
        </row>
        <row r="402">
          <cell r="A402" t="str">
            <v>64136</v>
          </cell>
          <cell r="B402" t="str">
            <v>ARUNKUMAR D</v>
          </cell>
          <cell r="C402" t="str">
            <v>3</v>
          </cell>
          <cell r="D402" t="str">
            <v>SI</v>
          </cell>
          <cell r="E402" t="str">
            <v>AXLE ASSEMBLY</v>
          </cell>
          <cell r="G402" t="str">
            <v>1607</v>
          </cell>
        </row>
        <row r="403">
          <cell r="A403" t="str">
            <v>64137</v>
          </cell>
          <cell r="B403" t="str">
            <v>ASOHAN B</v>
          </cell>
          <cell r="C403" t="str">
            <v>3</v>
          </cell>
          <cell r="D403" t="str">
            <v>SI</v>
          </cell>
          <cell r="E403" t="str">
            <v>AXLE ASSEMBLY</v>
          </cell>
          <cell r="G403" t="str">
            <v>1607</v>
          </cell>
        </row>
        <row r="404">
          <cell r="A404" t="str">
            <v>64139</v>
          </cell>
          <cell r="B404" t="str">
            <v>VENKATACHALAM V</v>
          </cell>
          <cell r="C404" t="str">
            <v>3</v>
          </cell>
          <cell r="D404" t="str">
            <v>SI</v>
          </cell>
          <cell r="E404" t="str">
            <v>CAB WELD</v>
          </cell>
          <cell r="G404" t="str">
            <v>1415</v>
          </cell>
        </row>
        <row r="405">
          <cell r="A405" t="str">
            <v>64140</v>
          </cell>
          <cell r="B405" t="str">
            <v>SENTHILKUMAR K</v>
          </cell>
          <cell r="C405" t="str">
            <v>3</v>
          </cell>
          <cell r="D405" t="str">
            <v>SI</v>
          </cell>
          <cell r="E405" t="str">
            <v>CAB WELD</v>
          </cell>
          <cell r="G405" t="str">
            <v>1415</v>
          </cell>
        </row>
        <row r="406">
          <cell r="A406" t="str">
            <v>64141</v>
          </cell>
          <cell r="B406" t="str">
            <v>MURUGAN S</v>
          </cell>
          <cell r="C406" t="str">
            <v>3</v>
          </cell>
          <cell r="D406" t="str">
            <v>SI</v>
          </cell>
          <cell r="E406" t="str">
            <v>AXLE ASSEMBLY</v>
          </cell>
          <cell r="G406" t="str">
            <v>1607</v>
          </cell>
        </row>
        <row r="407">
          <cell r="A407" t="str">
            <v>64142</v>
          </cell>
          <cell r="B407" t="str">
            <v>PHILIPRAJ S</v>
          </cell>
          <cell r="C407" t="str">
            <v>3</v>
          </cell>
          <cell r="D407" t="str">
            <v>SI</v>
          </cell>
          <cell r="E407" t="str">
            <v>CAB WELD</v>
          </cell>
          <cell r="G407" t="str">
            <v>1415</v>
          </cell>
        </row>
        <row r="408">
          <cell r="A408" t="str">
            <v>64143</v>
          </cell>
          <cell r="B408" t="str">
            <v>SURESH KUMAR P</v>
          </cell>
          <cell r="C408" t="str">
            <v>3</v>
          </cell>
          <cell r="D408" t="str">
            <v>SI</v>
          </cell>
          <cell r="E408" t="str">
            <v>CAB WELD</v>
          </cell>
          <cell r="G408" t="str">
            <v>1415</v>
          </cell>
        </row>
        <row r="409">
          <cell r="A409" t="str">
            <v>64144</v>
          </cell>
          <cell r="B409" t="str">
            <v>BHASKARAN M</v>
          </cell>
          <cell r="C409" t="str">
            <v>3</v>
          </cell>
          <cell r="D409" t="str">
            <v>SI</v>
          </cell>
          <cell r="E409" t="str">
            <v>CAB PAINT</v>
          </cell>
          <cell r="F409" t="str">
            <v>FRAME</v>
          </cell>
          <cell r="G409" t="str">
            <v>1304</v>
          </cell>
        </row>
        <row r="410">
          <cell r="A410" t="str">
            <v>64146</v>
          </cell>
          <cell r="B410" t="str">
            <v>NAGASUBRAMANI D</v>
          </cell>
          <cell r="C410" t="str">
            <v>3</v>
          </cell>
          <cell r="D410" t="str">
            <v>SI</v>
          </cell>
          <cell r="E410" t="str">
            <v>CAB PAINT</v>
          </cell>
          <cell r="G410" t="str">
            <v>1304</v>
          </cell>
        </row>
        <row r="411">
          <cell r="A411" t="str">
            <v>64147</v>
          </cell>
          <cell r="B411" t="str">
            <v>HARIKUMAR R</v>
          </cell>
          <cell r="C411" t="str">
            <v>3</v>
          </cell>
          <cell r="D411" t="str">
            <v>SI</v>
          </cell>
          <cell r="E411" t="str">
            <v>CAB PAINT</v>
          </cell>
          <cell r="F411" t="str">
            <v>FRAME</v>
          </cell>
          <cell r="G411" t="str">
            <v>1304</v>
          </cell>
        </row>
        <row r="412">
          <cell r="A412" t="str">
            <v>64150</v>
          </cell>
          <cell r="B412" t="str">
            <v>SENTHILKUMAR K</v>
          </cell>
          <cell r="C412" t="str">
            <v>3</v>
          </cell>
          <cell r="D412" t="str">
            <v>SI</v>
          </cell>
          <cell r="E412" t="str">
            <v>CAB WELD</v>
          </cell>
          <cell r="G412" t="str">
            <v>1415</v>
          </cell>
        </row>
        <row r="413">
          <cell r="A413" t="str">
            <v>64151</v>
          </cell>
          <cell r="B413" t="str">
            <v>LOGANATHAN R</v>
          </cell>
          <cell r="C413" t="str">
            <v>3</v>
          </cell>
          <cell r="D413" t="str">
            <v>SI</v>
          </cell>
          <cell r="E413" t="str">
            <v>PRESS SHOP</v>
          </cell>
          <cell r="G413" t="str">
            <v>1102</v>
          </cell>
        </row>
        <row r="414">
          <cell r="A414" t="str">
            <v>64152</v>
          </cell>
          <cell r="B414" t="str">
            <v>SREENIVASAMURTHY R</v>
          </cell>
          <cell r="C414" t="str">
            <v>2</v>
          </cell>
          <cell r="D414" t="str">
            <v>15</v>
          </cell>
          <cell r="E414" t="str">
            <v>PERSONNEL</v>
          </cell>
          <cell r="G414" t="str">
            <v>8100</v>
          </cell>
        </row>
        <row r="415">
          <cell r="A415" t="str">
            <v>64153</v>
          </cell>
          <cell r="B415" t="str">
            <v>RAM MANOHAR LOHIA M</v>
          </cell>
          <cell r="C415" t="str">
            <v>3</v>
          </cell>
          <cell r="D415" t="str">
            <v>SI</v>
          </cell>
          <cell r="E415" t="str">
            <v>CHASSIS ASSEMBLY</v>
          </cell>
          <cell r="G415" t="str">
            <v>1011</v>
          </cell>
        </row>
        <row r="416">
          <cell r="A416" t="str">
            <v>64156</v>
          </cell>
          <cell r="B416" t="str">
            <v>SUBRAMANIAN P</v>
          </cell>
          <cell r="C416" t="str">
            <v>3</v>
          </cell>
          <cell r="D416" t="str">
            <v>SI</v>
          </cell>
          <cell r="E416" t="str">
            <v>CHASSIS ASSEMBLY</v>
          </cell>
          <cell r="F416" t="str">
            <v>AXLE DRSNG</v>
          </cell>
          <cell r="G416" t="str">
            <v>1011</v>
          </cell>
        </row>
        <row r="417">
          <cell r="A417" t="str">
            <v>64157</v>
          </cell>
          <cell r="B417" t="str">
            <v>CHANDRASEKAR G</v>
          </cell>
          <cell r="C417" t="str">
            <v>3</v>
          </cell>
          <cell r="D417" t="str">
            <v>SI</v>
          </cell>
          <cell r="E417" t="str">
            <v>CHASSIS ASSEMBLY</v>
          </cell>
          <cell r="G417" t="str">
            <v>1011</v>
          </cell>
        </row>
        <row r="418">
          <cell r="A418" t="str">
            <v>64158</v>
          </cell>
          <cell r="B418" t="str">
            <v>SATHISH KAMATEA L</v>
          </cell>
          <cell r="C418" t="str">
            <v>3</v>
          </cell>
          <cell r="D418" t="str">
            <v>SI</v>
          </cell>
          <cell r="E418" t="str">
            <v>CAB WELD</v>
          </cell>
          <cell r="G418" t="str">
            <v>1415</v>
          </cell>
        </row>
        <row r="419">
          <cell r="A419" t="str">
            <v>64159</v>
          </cell>
          <cell r="B419" t="str">
            <v>THAMARAI KANNAN E</v>
          </cell>
          <cell r="C419" t="str">
            <v>3</v>
          </cell>
          <cell r="D419" t="str">
            <v>SI</v>
          </cell>
          <cell r="E419" t="str">
            <v>PRESS SHOP</v>
          </cell>
          <cell r="G419" t="str">
            <v>1102</v>
          </cell>
        </row>
        <row r="420">
          <cell r="A420" t="str">
            <v>64160</v>
          </cell>
          <cell r="B420" t="str">
            <v>ABDUL WAJID A</v>
          </cell>
          <cell r="C420" t="str">
            <v>3</v>
          </cell>
          <cell r="D420" t="str">
            <v>SI</v>
          </cell>
          <cell r="E420" t="str">
            <v>CHASSIS ASSEMBLY</v>
          </cell>
          <cell r="G420" t="str">
            <v>1011</v>
          </cell>
        </row>
        <row r="421">
          <cell r="A421" t="str">
            <v>64169</v>
          </cell>
          <cell r="B421" t="str">
            <v>LAKSHMANAN S</v>
          </cell>
          <cell r="C421" t="str">
            <v>2</v>
          </cell>
          <cell r="D421" t="str">
            <v>15</v>
          </cell>
          <cell r="E421" t="str">
            <v>PRODUCT DEVELOPMENT</v>
          </cell>
          <cell r="G421" t="str">
            <v>6002</v>
          </cell>
        </row>
        <row r="422">
          <cell r="A422" t="str">
            <v>64170</v>
          </cell>
          <cell r="B422" t="str">
            <v>SUBRAMANIAN M</v>
          </cell>
          <cell r="C422" t="str">
            <v>2</v>
          </cell>
          <cell r="D422" t="str">
            <v>15</v>
          </cell>
          <cell r="E422" t="str">
            <v>STORES</v>
          </cell>
          <cell r="G422" t="str">
            <v>5102</v>
          </cell>
        </row>
        <row r="423">
          <cell r="A423" t="str">
            <v>64173</v>
          </cell>
          <cell r="B423" t="str">
            <v>CHANDRASEKARAN K</v>
          </cell>
          <cell r="C423" t="str">
            <v>2</v>
          </cell>
          <cell r="D423" t="str">
            <v>15</v>
          </cell>
          <cell r="E423" t="str">
            <v>PRODUCTION ENGG &amp; PROJECTS</v>
          </cell>
          <cell r="G423" t="str">
            <v>7205</v>
          </cell>
        </row>
        <row r="424">
          <cell r="A424" t="str">
            <v>64168</v>
          </cell>
          <cell r="B424" t="str">
            <v>BABU J</v>
          </cell>
          <cell r="C424" t="str">
            <v>2</v>
          </cell>
          <cell r="D424" t="str">
            <v>14</v>
          </cell>
          <cell r="E424" t="str">
            <v>PERSONNEL</v>
          </cell>
          <cell r="G424" t="str">
            <v>8100</v>
          </cell>
        </row>
        <row r="425">
          <cell r="A425" t="str">
            <v>64164</v>
          </cell>
          <cell r="B425" t="str">
            <v>CHINNASAMY PANDIAN G</v>
          </cell>
          <cell r="C425" t="str">
            <v>2</v>
          </cell>
          <cell r="D425" t="str">
            <v>15</v>
          </cell>
          <cell r="E425" t="str">
            <v>FINANCE</v>
          </cell>
          <cell r="G425" t="str">
            <v>9100</v>
          </cell>
        </row>
        <row r="426">
          <cell r="A426" t="str">
            <v>64166</v>
          </cell>
          <cell r="B426" t="str">
            <v>SURESH S</v>
          </cell>
          <cell r="C426" t="str">
            <v>1</v>
          </cell>
          <cell r="D426" t="str">
            <v>21</v>
          </cell>
          <cell r="E426" t="str">
            <v>FINANCE</v>
          </cell>
          <cell r="G426" t="str">
            <v>9100</v>
          </cell>
        </row>
        <row r="427">
          <cell r="A427" t="str">
            <v>64165</v>
          </cell>
          <cell r="B427" t="str">
            <v>VENKATACHALAPATHI V</v>
          </cell>
          <cell r="C427" t="str">
            <v>2</v>
          </cell>
          <cell r="D427" t="str">
            <v>15</v>
          </cell>
          <cell r="E427" t="str">
            <v>FINANCE</v>
          </cell>
          <cell r="G427" t="str">
            <v>9100</v>
          </cell>
        </row>
        <row r="428">
          <cell r="A428" t="str">
            <v>64171</v>
          </cell>
          <cell r="B428" t="str">
            <v>KESAVAN V</v>
          </cell>
          <cell r="C428" t="str">
            <v>2</v>
          </cell>
          <cell r="D428" t="str">
            <v>15</v>
          </cell>
          <cell r="E428" t="str">
            <v>FINANCE</v>
          </cell>
          <cell r="G428" t="str">
            <v>9100</v>
          </cell>
        </row>
        <row r="429">
          <cell r="A429" t="str">
            <v>64172</v>
          </cell>
          <cell r="B429" t="str">
            <v>LAZAR D</v>
          </cell>
          <cell r="C429" t="str">
            <v>2</v>
          </cell>
          <cell r="D429" t="str">
            <v>15</v>
          </cell>
          <cell r="E429" t="str">
            <v>FINANCE</v>
          </cell>
          <cell r="G429" t="str">
            <v>9100</v>
          </cell>
        </row>
        <row r="430">
          <cell r="A430" t="str">
            <v>64167</v>
          </cell>
          <cell r="B430" t="str">
            <v>NAVANEETHA KRISHNAN P</v>
          </cell>
          <cell r="C430" t="str">
            <v>2</v>
          </cell>
          <cell r="D430" t="str">
            <v>15</v>
          </cell>
          <cell r="E430" t="str">
            <v>FINANCE</v>
          </cell>
          <cell r="G430" t="str">
            <v>9100</v>
          </cell>
        </row>
        <row r="431">
          <cell r="A431" t="str">
            <v>64161</v>
          </cell>
          <cell r="B431" t="str">
            <v>KUMAR J</v>
          </cell>
          <cell r="C431" t="str">
            <v>3</v>
          </cell>
          <cell r="D431" t="str">
            <v>SI</v>
          </cell>
          <cell r="E431" t="str">
            <v>CAB WELD</v>
          </cell>
          <cell r="G431" t="str">
            <v>1415</v>
          </cell>
        </row>
        <row r="432">
          <cell r="A432" t="str">
            <v>64163</v>
          </cell>
          <cell r="B432" t="str">
            <v>KANNAN V</v>
          </cell>
          <cell r="C432" t="str">
            <v>1</v>
          </cell>
          <cell r="D432" t="str">
            <v>24</v>
          </cell>
          <cell r="E432" t="str">
            <v>PURCHASE</v>
          </cell>
          <cell r="G432" t="str">
            <v>2100</v>
          </cell>
        </row>
        <row r="433">
          <cell r="A433" t="str">
            <v>64174</v>
          </cell>
          <cell r="B433" t="str">
            <v>RAMNATH T S</v>
          </cell>
          <cell r="C433" t="str">
            <v>2</v>
          </cell>
          <cell r="D433" t="str">
            <v>15</v>
          </cell>
          <cell r="E433" t="str">
            <v>PRODUCTION PLANNING</v>
          </cell>
          <cell r="F433" t="str">
            <v>CHSY</v>
          </cell>
          <cell r="G433" t="str">
            <v>2301</v>
          </cell>
        </row>
        <row r="434">
          <cell r="A434" t="str">
            <v>64175</v>
          </cell>
          <cell r="B434" t="str">
            <v>VENUGOPAL K S</v>
          </cell>
          <cell r="C434" t="str">
            <v>2</v>
          </cell>
          <cell r="D434" t="str">
            <v>15</v>
          </cell>
          <cell r="E434" t="str">
            <v>PRODUCTION PLANNING</v>
          </cell>
          <cell r="F434" t="str">
            <v>CHSY</v>
          </cell>
          <cell r="G434" t="str">
            <v>2301</v>
          </cell>
        </row>
        <row r="435">
          <cell r="A435" t="str">
            <v>64182</v>
          </cell>
          <cell r="B435" t="str">
            <v>SAIKUMAR K</v>
          </cell>
          <cell r="C435" t="str">
            <v>3</v>
          </cell>
          <cell r="D435" t="str">
            <v>SI</v>
          </cell>
          <cell r="E435" t="str">
            <v>CAB PAINT</v>
          </cell>
          <cell r="F435" t="str">
            <v>FRAME</v>
          </cell>
          <cell r="G435" t="str">
            <v>1304</v>
          </cell>
        </row>
        <row r="436">
          <cell r="A436" t="str">
            <v>64185</v>
          </cell>
          <cell r="B436" t="str">
            <v>PASUPATHI SUNDARESAN</v>
          </cell>
          <cell r="C436" t="str">
            <v>2</v>
          </cell>
          <cell r="D436" t="str">
            <v>15</v>
          </cell>
          <cell r="E436" t="str">
            <v>PURCHASE</v>
          </cell>
          <cell r="G436" t="str">
            <v>2100</v>
          </cell>
        </row>
        <row r="437">
          <cell r="A437" t="str">
            <v>64193</v>
          </cell>
          <cell r="B437" t="str">
            <v>SARAVANAN K</v>
          </cell>
          <cell r="C437" t="str">
            <v>3</v>
          </cell>
          <cell r="D437" t="str">
            <v>SI</v>
          </cell>
          <cell r="E437" t="str">
            <v>AXLE ASSEMBLY</v>
          </cell>
          <cell r="G437" t="str">
            <v>1607</v>
          </cell>
        </row>
        <row r="438">
          <cell r="A438" t="str">
            <v>64194</v>
          </cell>
          <cell r="B438" t="str">
            <v>VENKATESAN S</v>
          </cell>
          <cell r="C438" t="str">
            <v>3</v>
          </cell>
          <cell r="D438" t="str">
            <v>SI</v>
          </cell>
          <cell r="E438" t="str">
            <v>AXLE ASSEMBLY</v>
          </cell>
          <cell r="G438" t="str">
            <v>1607</v>
          </cell>
        </row>
        <row r="439">
          <cell r="A439" t="str">
            <v>64196</v>
          </cell>
          <cell r="B439" t="str">
            <v>RAMANAND G P</v>
          </cell>
          <cell r="C439" t="str">
            <v>2</v>
          </cell>
          <cell r="D439" t="str">
            <v>15</v>
          </cell>
          <cell r="E439" t="str">
            <v>PRODUCT DEVELOPMENT</v>
          </cell>
          <cell r="G439" t="str">
            <v>6002</v>
          </cell>
        </row>
        <row r="440">
          <cell r="A440" t="str">
            <v>64197</v>
          </cell>
          <cell r="B440" t="str">
            <v>UBAITHUR REHMAN S</v>
          </cell>
          <cell r="C440" t="str">
            <v>3</v>
          </cell>
          <cell r="D440" t="str">
            <v>SI</v>
          </cell>
          <cell r="E440" t="str">
            <v>PLANT ENGINEERING</v>
          </cell>
          <cell r="G440" t="str">
            <v>4003</v>
          </cell>
        </row>
        <row r="441">
          <cell r="A441" t="str">
            <v>64199</v>
          </cell>
          <cell r="B441" t="str">
            <v>GOVINDA RAJU D</v>
          </cell>
          <cell r="C441" t="str">
            <v>3</v>
          </cell>
          <cell r="D441" t="str">
            <v>SI</v>
          </cell>
          <cell r="E441" t="str">
            <v>PLANT ENGINEERING</v>
          </cell>
          <cell r="G441" t="str">
            <v>4003</v>
          </cell>
        </row>
        <row r="442">
          <cell r="A442" t="str">
            <v>70834</v>
          </cell>
          <cell r="B442" t="str">
            <v>BISWAJIT MAZUMDAR</v>
          </cell>
          <cell r="C442" t="str">
            <v>I</v>
          </cell>
          <cell r="D442" t="str">
            <v>25</v>
          </cell>
          <cell r="E442" t="str">
            <v>CHASSIS ASSEMBLY</v>
          </cell>
          <cell r="G442" t="str">
            <v>1011</v>
          </cell>
        </row>
        <row r="443">
          <cell r="A443" t="str">
            <v>64202</v>
          </cell>
          <cell r="B443" t="str">
            <v>CHIKKANNA M</v>
          </cell>
          <cell r="C443" t="str">
            <v>3</v>
          </cell>
          <cell r="D443" t="str">
            <v>US</v>
          </cell>
          <cell r="E443" t="str">
            <v>PD'S OFFICE</v>
          </cell>
          <cell r="G443" t="str">
            <v>7000</v>
          </cell>
        </row>
        <row r="444">
          <cell r="A444" t="str">
            <v>64205</v>
          </cell>
          <cell r="B444" t="str">
            <v>SURESH A C</v>
          </cell>
          <cell r="C444" t="str">
            <v>1</v>
          </cell>
          <cell r="D444" t="str">
            <v>24A</v>
          </cell>
          <cell r="E444" t="str">
            <v>QUALITY CONTROL</v>
          </cell>
          <cell r="G444" t="str">
            <v>3001</v>
          </cell>
        </row>
        <row r="445">
          <cell r="A445" t="str">
            <v>64207</v>
          </cell>
          <cell r="B445" t="str">
            <v>PRAKASHA G K</v>
          </cell>
          <cell r="C445" t="str">
            <v>3</v>
          </cell>
          <cell r="D445" t="str">
            <v>US</v>
          </cell>
          <cell r="E445" t="str">
            <v>STORES</v>
          </cell>
          <cell r="G445" t="str">
            <v>5102</v>
          </cell>
        </row>
        <row r="446">
          <cell r="A446" t="str">
            <v>64209</v>
          </cell>
          <cell r="B446" t="str">
            <v>RAMAMURTHY T</v>
          </cell>
          <cell r="C446" t="str">
            <v>3</v>
          </cell>
          <cell r="D446" t="str">
            <v>US</v>
          </cell>
          <cell r="E446" t="str">
            <v>STORES</v>
          </cell>
          <cell r="G446" t="str">
            <v>5102</v>
          </cell>
        </row>
        <row r="447">
          <cell r="A447" t="str">
            <v>64210</v>
          </cell>
          <cell r="B447" t="str">
            <v>ABDULLAH L</v>
          </cell>
          <cell r="C447" t="str">
            <v>2</v>
          </cell>
          <cell r="D447" t="str">
            <v>14</v>
          </cell>
          <cell r="E447" t="str">
            <v>PERSONNEL</v>
          </cell>
          <cell r="G447" t="str">
            <v>8100</v>
          </cell>
        </row>
        <row r="448">
          <cell r="A448" t="str">
            <v>64211</v>
          </cell>
          <cell r="B448" t="str">
            <v>SENGALVARAYAN B</v>
          </cell>
          <cell r="C448" t="str">
            <v>2</v>
          </cell>
          <cell r="D448" t="str">
            <v>14</v>
          </cell>
          <cell r="E448" t="str">
            <v>QUALITY CONTROL</v>
          </cell>
          <cell r="F448" t="str">
            <v>ROAD TEST</v>
          </cell>
          <cell r="G448" t="str">
            <v>3001</v>
          </cell>
        </row>
        <row r="449">
          <cell r="A449" t="str">
            <v>64212</v>
          </cell>
          <cell r="B449" t="str">
            <v>ARAVINDH K S</v>
          </cell>
          <cell r="C449" t="str">
            <v>3</v>
          </cell>
          <cell r="D449" t="str">
            <v>US</v>
          </cell>
          <cell r="E449" t="str">
            <v>STORES</v>
          </cell>
          <cell r="F449" t="str">
            <v>AXLE</v>
          </cell>
          <cell r="G449" t="str">
            <v>5102</v>
          </cell>
        </row>
        <row r="450">
          <cell r="A450" t="str">
            <v>64214</v>
          </cell>
          <cell r="B450" t="str">
            <v>KOWSIGAN N</v>
          </cell>
          <cell r="C450" t="str">
            <v>3</v>
          </cell>
          <cell r="D450" t="str">
            <v>US</v>
          </cell>
          <cell r="E450" t="str">
            <v>AXLE ASSEMBLY</v>
          </cell>
          <cell r="G450" t="str">
            <v>1607</v>
          </cell>
        </row>
        <row r="451">
          <cell r="A451" t="str">
            <v>64220</v>
          </cell>
          <cell r="B451" t="str">
            <v>SOMASHEKARA</v>
          </cell>
          <cell r="C451" t="str">
            <v>1</v>
          </cell>
          <cell r="D451" t="str">
            <v>24A</v>
          </cell>
          <cell r="E451" t="str">
            <v>PRODUCTION ENGG &amp; PROJECTS</v>
          </cell>
          <cell r="G451" t="str">
            <v>7205</v>
          </cell>
        </row>
        <row r="452">
          <cell r="A452" t="str">
            <v>64221</v>
          </cell>
          <cell r="B452" t="str">
            <v>DAYANAND NAIK</v>
          </cell>
          <cell r="C452" t="str">
            <v>1</v>
          </cell>
          <cell r="D452" t="str">
            <v>24A</v>
          </cell>
          <cell r="E452" t="str">
            <v>QUALITY CONTROL</v>
          </cell>
          <cell r="G452" t="str">
            <v>3001</v>
          </cell>
        </row>
        <row r="453">
          <cell r="A453" t="str">
            <v>64223</v>
          </cell>
          <cell r="B453" t="str">
            <v>THANGARAJA P</v>
          </cell>
          <cell r="C453" t="str">
            <v>1</v>
          </cell>
          <cell r="D453" t="str">
            <v>24A</v>
          </cell>
          <cell r="E453" t="str">
            <v>PURCHASE</v>
          </cell>
          <cell r="G453" t="str">
            <v>2100</v>
          </cell>
        </row>
        <row r="454">
          <cell r="A454" t="str">
            <v>64226</v>
          </cell>
          <cell r="B454" t="str">
            <v>VENKATAHARIRAMAN V S</v>
          </cell>
          <cell r="C454" t="str">
            <v>2</v>
          </cell>
          <cell r="D454" t="str">
            <v>16</v>
          </cell>
          <cell r="E454" t="str">
            <v>QUALITY CONTROL</v>
          </cell>
          <cell r="F454" t="str">
            <v>VTS</v>
          </cell>
          <cell r="G454" t="str">
            <v>3001</v>
          </cell>
        </row>
        <row r="455">
          <cell r="A455" t="str">
            <v>64228</v>
          </cell>
          <cell r="B455" t="str">
            <v>RAJESHKUMAR A</v>
          </cell>
          <cell r="C455" t="str">
            <v>3</v>
          </cell>
          <cell r="D455" t="str">
            <v>SI</v>
          </cell>
          <cell r="E455" t="str">
            <v>CHASSIS ASSEMBLY</v>
          </cell>
          <cell r="G455" t="str">
            <v>1011</v>
          </cell>
        </row>
        <row r="456">
          <cell r="A456" t="str">
            <v>64229</v>
          </cell>
          <cell r="B456" t="str">
            <v>SASIKUMAR V T</v>
          </cell>
          <cell r="C456" t="str">
            <v>3</v>
          </cell>
          <cell r="D456" t="str">
            <v>SI</v>
          </cell>
          <cell r="E456" t="str">
            <v>CAB PAINT</v>
          </cell>
          <cell r="F456" t="str">
            <v>FRAME</v>
          </cell>
          <cell r="G456" t="str">
            <v>1304</v>
          </cell>
        </row>
        <row r="457">
          <cell r="A457" t="str">
            <v>64230</v>
          </cell>
          <cell r="B457" t="str">
            <v>BASKAR S</v>
          </cell>
          <cell r="C457" t="str">
            <v>2</v>
          </cell>
          <cell r="D457" t="str">
            <v>16</v>
          </cell>
          <cell r="E457" t="str">
            <v>QUALITY CONTROL</v>
          </cell>
          <cell r="F457" t="str">
            <v>GR&amp;D</v>
          </cell>
          <cell r="G457" t="str">
            <v>3001</v>
          </cell>
        </row>
        <row r="458">
          <cell r="A458" t="str">
            <v>64232</v>
          </cell>
          <cell r="B458" t="str">
            <v>SENTHILKUMAR R</v>
          </cell>
          <cell r="C458" t="str">
            <v>3</v>
          </cell>
          <cell r="D458" t="str">
            <v>SI</v>
          </cell>
          <cell r="E458" t="str">
            <v>CHASSIS ASSEMBLY</v>
          </cell>
          <cell r="G458" t="str">
            <v>1011</v>
          </cell>
        </row>
        <row r="459">
          <cell r="A459" t="str">
            <v>64233</v>
          </cell>
          <cell r="B459" t="str">
            <v>SURENDHAR S</v>
          </cell>
          <cell r="C459" t="str">
            <v>3</v>
          </cell>
          <cell r="D459" t="str">
            <v>SI</v>
          </cell>
          <cell r="E459" t="str">
            <v>FRAME ASSEMBLY</v>
          </cell>
          <cell r="F459" t="str">
            <v>MISC</v>
          </cell>
          <cell r="G459" t="str">
            <v>1223</v>
          </cell>
        </row>
        <row r="460">
          <cell r="A460" t="str">
            <v>64234</v>
          </cell>
          <cell r="B460" t="str">
            <v>SURESHKUMAR M</v>
          </cell>
          <cell r="C460" t="str">
            <v>3</v>
          </cell>
          <cell r="D460" t="str">
            <v>SI</v>
          </cell>
          <cell r="E460" t="str">
            <v>PDI &amp; VTS</v>
          </cell>
          <cell r="G460" t="str">
            <v>1031</v>
          </cell>
        </row>
        <row r="461">
          <cell r="A461" t="str">
            <v>64235</v>
          </cell>
          <cell r="B461" t="str">
            <v>PRABAKARAN M</v>
          </cell>
          <cell r="C461" t="str">
            <v>3</v>
          </cell>
          <cell r="D461" t="str">
            <v>SI</v>
          </cell>
          <cell r="E461" t="str">
            <v>FRAME ASSEMBLY</v>
          </cell>
          <cell r="G461" t="str">
            <v>1223</v>
          </cell>
        </row>
        <row r="462">
          <cell r="A462" t="str">
            <v>64236</v>
          </cell>
          <cell r="B462" t="str">
            <v>JAYAKUMAR V</v>
          </cell>
          <cell r="C462" t="str">
            <v>3</v>
          </cell>
          <cell r="D462" t="str">
            <v>SI</v>
          </cell>
          <cell r="E462" t="str">
            <v>CHASSIS ASSEMBLY</v>
          </cell>
          <cell r="F462" t="str">
            <v>RTP</v>
          </cell>
          <cell r="G462" t="str">
            <v>1011</v>
          </cell>
        </row>
        <row r="463">
          <cell r="A463" t="str">
            <v>64237</v>
          </cell>
          <cell r="B463" t="str">
            <v>PANCHAMURTHY V</v>
          </cell>
          <cell r="C463" t="str">
            <v>3</v>
          </cell>
          <cell r="D463" t="str">
            <v>SI</v>
          </cell>
          <cell r="E463" t="str">
            <v>AXLE ASSEMBLY</v>
          </cell>
          <cell r="G463" t="str">
            <v>1607</v>
          </cell>
        </row>
        <row r="464">
          <cell r="A464" t="str">
            <v>64240</v>
          </cell>
          <cell r="B464" t="str">
            <v>SEENIKUMAR E</v>
          </cell>
          <cell r="C464" t="str">
            <v>3</v>
          </cell>
          <cell r="D464" t="str">
            <v>SI</v>
          </cell>
          <cell r="E464" t="str">
            <v>CHASSIS ASSEMBLY</v>
          </cell>
          <cell r="G464" t="str">
            <v>1011</v>
          </cell>
        </row>
        <row r="465">
          <cell r="A465" t="str">
            <v>64241</v>
          </cell>
          <cell r="B465" t="str">
            <v>SATISH KUMAR A</v>
          </cell>
          <cell r="C465" t="str">
            <v>3</v>
          </cell>
          <cell r="D465" t="str">
            <v>SI</v>
          </cell>
          <cell r="E465" t="str">
            <v>CHASSIS ASSEMBLY</v>
          </cell>
          <cell r="G465" t="str">
            <v>1011</v>
          </cell>
        </row>
        <row r="466">
          <cell r="A466" t="str">
            <v>64244</v>
          </cell>
          <cell r="B466" t="str">
            <v>THANGATHURAI S</v>
          </cell>
          <cell r="C466" t="str">
            <v>3</v>
          </cell>
          <cell r="D466" t="str">
            <v>SI</v>
          </cell>
          <cell r="E466" t="str">
            <v>CHASSIS ASSEMBLY</v>
          </cell>
          <cell r="F466" t="str">
            <v>RTP</v>
          </cell>
          <cell r="G466" t="str">
            <v>1011</v>
          </cell>
        </row>
        <row r="467">
          <cell r="A467" t="str">
            <v>64245</v>
          </cell>
          <cell r="B467" t="str">
            <v>SURESH S</v>
          </cell>
          <cell r="C467" t="str">
            <v>3</v>
          </cell>
          <cell r="D467" t="str">
            <v>SI</v>
          </cell>
          <cell r="E467" t="str">
            <v>CAB WELD</v>
          </cell>
          <cell r="G467" t="str">
            <v>1415</v>
          </cell>
        </row>
        <row r="468">
          <cell r="A468" t="str">
            <v>64246</v>
          </cell>
          <cell r="B468" t="str">
            <v>SAILESH C</v>
          </cell>
          <cell r="C468" t="str">
            <v>3</v>
          </cell>
          <cell r="D468" t="str">
            <v>SI</v>
          </cell>
          <cell r="E468" t="str">
            <v>CAB PAINT</v>
          </cell>
          <cell r="F468" t="str">
            <v>FRAME</v>
          </cell>
          <cell r="G468" t="str">
            <v>1304</v>
          </cell>
        </row>
        <row r="469">
          <cell r="A469" t="str">
            <v>64247</v>
          </cell>
          <cell r="B469" t="str">
            <v>VANASEKAR S</v>
          </cell>
          <cell r="C469" t="str">
            <v>3</v>
          </cell>
          <cell r="D469" t="str">
            <v>SI</v>
          </cell>
          <cell r="E469" t="str">
            <v>CHASSIS ASSEMBLY</v>
          </cell>
          <cell r="G469" t="str">
            <v>1011</v>
          </cell>
        </row>
        <row r="470">
          <cell r="A470" t="str">
            <v>64249</v>
          </cell>
          <cell r="B470" t="str">
            <v>RAJASEKARAN N</v>
          </cell>
          <cell r="C470" t="str">
            <v>3</v>
          </cell>
          <cell r="D470" t="str">
            <v>SI</v>
          </cell>
          <cell r="E470" t="str">
            <v>PRESS SHOP</v>
          </cell>
          <cell r="G470" t="str">
            <v>1102</v>
          </cell>
        </row>
        <row r="471">
          <cell r="A471" t="str">
            <v>64250</v>
          </cell>
          <cell r="B471" t="str">
            <v>GOPALA NAIDU C</v>
          </cell>
          <cell r="C471" t="str">
            <v>3</v>
          </cell>
          <cell r="D471" t="str">
            <v>SI</v>
          </cell>
          <cell r="E471" t="str">
            <v>PRESS SHOP</v>
          </cell>
          <cell r="F471" t="str">
            <v>DIRECT</v>
          </cell>
          <cell r="G471" t="str">
            <v>1102</v>
          </cell>
        </row>
        <row r="472">
          <cell r="A472" t="str">
            <v>64255</v>
          </cell>
          <cell r="B472" t="str">
            <v>PONNUSAMY M</v>
          </cell>
          <cell r="C472" t="str">
            <v>2</v>
          </cell>
          <cell r="D472" t="str">
            <v>14</v>
          </cell>
          <cell r="E472" t="str">
            <v>PERSONNEL</v>
          </cell>
          <cell r="G472" t="str">
            <v>8100</v>
          </cell>
        </row>
        <row r="473">
          <cell r="A473" t="str">
            <v>64256</v>
          </cell>
          <cell r="B473" t="str">
            <v>SARAVANA BHAVAN N</v>
          </cell>
          <cell r="C473" t="str">
            <v>2</v>
          </cell>
          <cell r="D473" t="str">
            <v>15</v>
          </cell>
          <cell r="E473" t="str">
            <v>PURCHASE</v>
          </cell>
          <cell r="G473" t="str">
            <v>2100</v>
          </cell>
        </row>
        <row r="474">
          <cell r="A474" t="str">
            <v>64257</v>
          </cell>
          <cell r="B474" t="str">
            <v>MAHENDRA CHOWDARY G</v>
          </cell>
          <cell r="C474" t="str">
            <v>1</v>
          </cell>
          <cell r="D474" t="str">
            <v>24A</v>
          </cell>
          <cell r="E474" t="str">
            <v>PURCHASE</v>
          </cell>
          <cell r="G474" t="str">
            <v>2100</v>
          </cell>
        </row>
        <row r="475">
          <cell r="A475" t="str">
            <v>64258</v>
          </cell>
          <cell r="B475" t="str">
            <v>NAGARAJAN K</v>
          </cell>
          <cell r="C475" t="str">
            <v>1</v>
          </cell>
          <cell r="D475" t="str">
            <v>24A</v>
          </cell>
          <cell r="E475" t="str">
            <v>GR&amp;D STORES</v>
          </cell>
          <cell r="G475" t="str">
            <v>5101</v>
          </cell>
        </row>
        <row r="476">
          <cell r="A476" t="str">
            <v>64260</v>
          </cell>
          <cell r="B476" t="str">
            <v>MANIKANDAN M</v>
          </cell>
          <cell r="C476" t="str">
            <v>2</v>
          </cell>
          <cell r="D476" t="str">
            <v>16</v>
          </cell>
          <cell r="E476" t="str">
            <v>QUALITY CONTROL</v>
          </cell>
          <cell r="F476" t="str">
            <v>AXLE</v>
          </cell>
          <cell r="G476" t="str">
            <v>3001</v>
          </cell>
        </row>
        <row r="477">
          <cell r="A477" t="str">
            <v>64261</v>
          </cell>
          <cell r="B477" t="str">
            <v>PARTHASARTHY A S</v>
          </cell>
          <cell r="C477" t="str">
            <v>3</v>
          </cell>
          <cell r="D477" t="str">
            <v>SI</v>
          </cell>
          <cell r="E477" t="str">
            <v>CAB TRIM</v>
          </cell>
          <cell r="G477" t="str">
            <v>1021</v>
          </cell>
        </row>
        <row r="478">
          <cell r="A478" t="str">
            <v>64262</v>
          </cell>
          <cell r="B478" t="str">
            <v>SENTHIL KUMAR R</v>
          </cell>
          <cell r="C478" t="str">
            <v>1</v>
          </cell>
          <cell r="D478" t="str">
            <v>24</v>
          </cell>
          <cell r="E478" t="str">
            <v>PURCHASE PRICING</v>
          </cell>
          <cell r="G478" t="str">
            <v>7400</v>
          </cell>
        </row>
        <row r="479">
          <cell r="A479" t="str">
            <v>60977</v>
          </cell>
          <cell r="B479" t="str">
            <v>KIRUBAKAR G</v>
          </cell>
          <cell r="C479" t="str">
            <v>1</v>
          </cell>
          <cell r="D479" t="str">
            <v>23</v>
          </cell>
          <cell r="E479" t="str">
            <v>PRODUCTION ENGG &amp; PROJECTS</v>
          </cell>
          <cell r="G479" t="str">
            <v>7205</v>
          </cell>
        </row>
        <row r="480">
          <cell r="A480" t="str">
            <v>60983</v>
          </cell>
          <cell r="B480" t="str">
            <v>SRINIVASAKA VENKATA PERUMAL</v>
          </cell>
          <cell r="C480" t="str">
            <v>1</v>
          </cell>
          <cell r="D480" t="str">
            <v>23</v>
          </cell>
          <cell r="E480" t="str">
            <v>QUALITY CONTROL</v>
          </cell>
          <cell r="F480" t="str">
            <v>PDI&amp;VTS</v>
          </cell>
          <cell r="G480" t="str">
            <v>3001</v>
          </cell>
        </row>
        <row r="481">
          <cell r="A481" t="str">
            <v>64265</v>
          </cell>
          <cell r="B481" t="str">
            <v>SURESH BABU N</v>
          </cell>
          <cell r="C481" t="str">
            <v>3</v>
          </cell>
          <cell r="D481" t="str">
            <v>US</v>
          </cell>
          <cell r="E481" t="str">
            <v>AXLE ASSEMBLY</v>
          </cell>
          <cell r="G481" t="str">
            <v>1607</v>
          </cell>
        </row>
        <row r="482">
          <cell r="A482" t="str">
            <v>64269</v>
          </cell>
          <cell r="B482" t="str">
            <v>OMSARAVANAN S</v>
          </cell>
          <cell r="C482" t="str">
            <v>1</v>
          </cell>
          <cell r="D482" t="str">
            <v>22</v>
          </cell>
          <cell r="E482" t="str">
            <v>CHASSIS ASSEMBLY</v>
          </cell>
          <cell r="G482" t="str">
            <v>1011</v>
          </cell>
        </row>
        <row r="483">
          <cell r="A483" t="str">
            <v>64270</v>
          </cell>
          <cell r="B483" t="str">
            <v>KUMAR M</v>
          </cell>
          <cell r="C483" t="str">
            <v>2</v>
          </cell>
          <cell r="D483" t="str">
            <v>16</v>
          </cell>
          <cell r="E483" t="str">
            <v>QUALITY CONTROL</v>
          </cell>
          <cell r="F483" t="str">
            <v>VTS</v>
          </cell>
          <cell r="G483" t="str">
            <v>3001</v>
          </cell>
        </row>
        <row r="484">
          <cell r="A484" t="str">
            <v>64271</v>
          </cell>
          <cell r="B484" t="str">
            <v>RAMESH N</v>
          </cell>
          <cell r="C484" t="str">
            <v>2</v>
          </cell>
          <cell r="D484" t="str">
            <v>16</v>
          </cell>
          <cell r="E484" t="str">
            <v>QUALITY CONTROL</v>
          </cell>
          <cell r="F484" t="str">
            <v>CAB TRIM</v>
          </cell>
          <cell r="G484" t="str">
            <v>3001</v>
          </cell>
        </row>
        <row r="485">
          <cell r="A485" t="str">
            <v>64272</v>
          </cell>
          <cell r="B485" t="str">
            <v>SARAVANAN M</v>
          </cell>
          <cell r="C485" t="str">
            <v>1</v>
          </cell>
          <cell r="D485" t="str">
            <v>22</v>
          </cell>
          <cell r="E485" t="str">
            <v>CAB TRIM</v>
          </cell>
          <cell r="G485" t="str">
            <v>1021</v>
          </cell>
        </row>
        <row r="486">
          <cell r="A486" t="str">
            <v>64273</v>
          </cell>
          <cell r="B486" t="str">
            <v>BALACHANDRAN B S</v>
          </cell>
          <cell r="C486" t="str">
            <v>1</v>
          </cell>
          <cell r="D486" t="str">
            <v>22</v>
          </cell>
          <cell r="E486" t="str">
            <v>FINANCE</v>
          </cell>
          <cell r="G486" t="str">
            <v>9100</v>
          </cell>
        </row>
        <row r="487">
          <cell r="A487" t="str">
            <v>64274</v>
          </cell>
          <cell r="B487" t="str">
            <v>SURENDRAN J</v>
          </cell>
          <cell r="C487" t="str">
            <v>I</v>
          </cell>
          <cell r="D487" t="str">
            <v>27</v>
          </cell>
          <cell r="E487" t="str">
            <v>QUALITY CONTROL</v>
          </cell>
          <cell r="F487" t="str">
            <v>QC &amp; TQM</v>
          </cell>
          <cell r="G487" t="str">
            <v>3001</v>
          </cell>
        </row>
        <row r="488">
          <cell r="A488" t="str">
            <v>64276</v>
          </cell>
          <cell r="B488" t="str">
            <v>SURESH R</v>
          </cell>
          <cell r="C488" t="str">
            <v>2</v>
          </cell>
          <cell r="D488" t="str">
            <v>15</v>
          </cell>
          <cell r="E488" t="str">
            <v>FINANCE</v>
          </cell>
          <cell r="G488" t="str">
            <v>9100</v>
          </cell>
        </row>
        <row r="489">
          <cell r="A489" t="str">
            <v>64277</v>
          </cell>
          <cell r="B489" t="str">
            <v>STALIN A</v>
          </cell>
          <cell r="C489" t="str">
            <v>2</v>
          </cell>
          <cell r="D489" t="str">
            <v>15</v>
          </cell>
          <cell r="E489" t="str">
            <v>STORES</v>
          </cell>
          <cell r="G489" t="str">
            <v>5102</v>
          </cell>
        </row>
        <row r="490">
          <cell r="A490" t="str">
            <v>64278</v>
          </cell>
          <cell r="B490" t="str">
            <v>SAI PRASATH M</v>
          </cell>
          <cell r="C490" t="str">
            <v>2</v>
          </cell>
          <cell r="D490" t="str">
            <v>15</v>
          </cell>
          <cell r="E490" t="str">
            <v>FINANCE</v>
          </cell>
          <cell r="G490" t="str">
            <v>9100</v>
          </cell>
        </row>
        <row r="491">
          <cell r="A491" t="str">
            <v>64279</v>
          </cell>
          <cell r="B491" t="str">
            <v>RAMESH M</v>
          </cell>
          <cell r="C491" t="str">
            <v>1</v>
          </cell>
          <cell r="D491" t="str">
            <v>21</v>
          </cell>
          <cell r="E491" t="str">
            <v>FINANCE</v>
          </cell>
          <cell r="G491" t="str">
            <v>9100</v>
          </cell>
        </row>
        <row r="492">
          <cell r="A492" t="str">
            <v>64280</v>
          </cell>
          <cell r="B492" t="str">
            <v>RAGAVENDIRAN B</v>
          </cell>
          <cell r="C492" t="str">
            <v>2</v>
          </cell>
          <cell r="D492" t="str">
            <v>15</v>
          </cell>
          <cell r="E492" t="str">
            <v>STORES</v>
          </cell>
          <cell r="G492" t="str">
            <v>5102</v>
          </cell>
        </row>
        <row r="493">
          <cell r="A493" t="str">
            <v>64281</v>
          </cell>
          <cell r="B493" t="str">
            <v>LAWRENCE AMBROSE J</v>
          </cell>
          <cell r="C493" t="str">
            <v>3</v>
          </cell>
          <cell r="D493" t="str">
            <v>US</v>
          </cell>
          <cell r="E493" t="str">
            <v>CAB TRIM</v>
          </cell>
          <cell r="G493" t="str">
            <v>1021</v>
          </cell>
        </row>
        <row r="494">
          <cell r="A494" t="str">
            <v>64282</v>
          </cell>
          <cell r="B494" t="str">
            <v>PRASAD S</v>
          </cell>
          <cell r="C494" t="str">
            <v>3</v>
          </cell>
          <cell r="D494" t="str">
            <v>US</v>
          </cell>
          <cell r="E494" t="str">
            <v>CHASSIS ASSEMBLY</v>
          </cell>
          <cell r="G494" t="str">
            <v>1011</v>
          </cell>
        </row>
        <row r="495">
          <cell r="A495" t="str">
            <v>64283</v>
          </cell>
          <cell r="B495" t="str">
            <v>SAMPATH G</v>
          </cell>
          <cell r="C495" t="str">
            <v>3</v>
          </cell>
          <cell r="D495" t="str">
            <v>US</v>
          </cell>
          <cell r="E495" t="str">
            <v>CHASSIS ASSEMBLY</v>
          </cell>
          <cell r="G495" t="str">
            <v>1011</v>
          </cell>
        </row>
        <row r="496">
          <cell r="A496" t="str">
            <v>64284</v>
          </cell>
          <cell r="B496" t="str">
            <v>GANESAN H</v>
          </cell>
          <cell r="C496" t="str">
            <v>3</v>
          </cell>
          <cell r="D496" t="str">
            <v>US</v>
          </cell>
          <cell r="E496" t="str">
            <v>AXLE ASSEMBLY</v>
          </cell>
          <cell r="G496" t="str">
            <v>1607</v>
          </cell>
        </row>
        <row r="497">
          <cell r="A497" t="str">
            <v>64285</v>
          </cell>
          <cell r="B497" t="str">
            <v>SWAMINATHAN D</v>
          </cell>
          <cell r="C497" t="str">
            <v>3</v>
          </cell>
          <cell r="D497" t="str">
            <v>US</v>
          </cell>
          <cell r="E497" t="str">
            <v>CAB TRIM</v>
          </cell>
          <cell r="G497" t="str">
            <v>1021</v>
          </cell>
        </row>
        <row r="498">
          <cell r="A498" t="str">
            <v>64286</v>
          </cell>
          <cell r="B498" t="str">
            <v>MANOJ M BAGALI</v>
          </cell>
          <cell r="C498" t="str">
            <v>1</v>
          </cell>
          <cell r="D498" t="str">
            <v>24A</v>
          </cell>
          <cell r="E498" t="str">
            <v>QUALITY CONTROL</v>
          </cell>
          <cell r="G498" t="str">
            <v>3001</v>
          </cell>
        </row>
        <row r="499">
          <cell r="A499" t="str">
            <v>64288</v>
          </cell>
          <cell r="B499" t="str">
            <v>SELVAM R M</v>
          </cell>
          <cell r="C499" t="str">
            <v>3</v>
          </cell>
          <cell r="D499" t="str">
            <v>US</v>
          </cell>
          <cell r="E499" t="str">
            <v>AXLE ASSEMBLY</v>
          </cell>
          <cell r="G499" t="str">
            <v>1607</v>
          </cell>
        </row>
        <row r="500">
          <cell r="A500" t="str">
            <v>64289</v>
          </cell>
          <cell r="B500" t="str">
            <v>DEVENDRAKUMAR L</v>
          </cell>
          <cell r="C500" t="str">
            <v>3</v>
          </cell>
          <cell r="D500" t="str">
            <v>US</v>
          </cell>
          <cell r="E500" t="str">
            <v>PDI &amp; VTS</v>
          </cell>
          <cell r="G500" t="str">
            <v>1031</v>
          </cell>
        </row>
        <row r="501">
          <cell r="A501" t="str">
            <v>64291</v>
          </cell>
          <cell r="B501" t="str">
            <v>RAJASEKAR C</v>
          </cell>
          <cell r="C501" t="str">
            <v>2</v>
          </cell>
          <cell r="D501" t="str">
            <v>16</v>
          </cell>
          <cell r="E501" t="str">
            <v>QUALITY CONTROL</v>
          </cell>
          <cell r="F501" t="str">
            <v>GR&amp;D</v>
          </cell>
          <cell r="G501" t="str">
            <v>3001</v>
          </cell>
        </row>
        <row r="502">
          <cell r="A502" t="str">
            <v>64292</v>
          </cell>
          <cell r="B502" t="str">
            <v>RAMAMOORTHY R</v>
          </cell>
          <cell r="C502" t="str">
            <v>2</v>
          </cell>
          <cell r="D502" t="str">
            <v>16</v>
          </cell>
          <cell r="E502" t="str">
            <v>QUALITY CONTROL</v>
          </cell>
          <cell r="F502" t="str">
            <v>FRAME</v>
          </cell>
          <cell r="G502" t="str">
            <v>3001</v>
          </cell>
        </row>
        <row r="503">
          <cell r="A503" t="str">
            <v>60796</v>
          </cell>
          <cell r="B503" t="str">
            <v>MURTHY V</v>
          </cell>
          <cell r="C503" t="str">
            <v>3</v>
          </cell>
          <cell r="D503" t="str">
            <v>US</v>
          </cell>
          <cell r="E503" t="str">
            <v>STORES</v>
          </cell>
          <cell r="G503" t="str">
            <v>5102</v>
          </cell>
        </row>
        <row r="504">
          <cell r="A504" t="str">
            <v>64297</v>
          </cell>
          <cell r="B504" t="str">
            <v>VELUMANI R N</v>
          </cell>
          <cell r="C504" t="str">
            <v>1</v>
          </cell>
          <cell r="D504" t="str">
            <v>M2</v>
          </cell>
          <cell r="E504" t="str">
            <v>CHASSIS ASSEMBLY</v>
          </cell>
          <cell r="G504" t="str">
            <v>1011</v>
          </cell>
        </row>
        <row r="505">
          <cell r="A505" t="str">
            <v>64299</v>
          </cell>
          <cell r="B505" t="str">
            <v>JAYAPRAKASHA K</v>
          </cell>
          <cell r="C505" t="str">
            <v>3</v>
          </cell>
          <cell r="D505" t="str">
            <v>US</v>
          </cell>
          <cell r="E505" t="str">
            <v>STORES</v>
          </cell>
          <cell r="G505" t="str">
            <v>5102</v>
          </cell>
        </row>
        <row r="506">
          <cell r="A506" t="str">
            <v>64301</v>
          </cell>
          <cell r="B506" t="str">
            <v>DEVARAJAN K</v>
          </cell>
          <cell r="C506" t="str">
            <v>2</v>
          </cell>
          <cell r="D506" t="str">
            <v>16</v>
          </cell>
          <cell r="E506" t="str">
            <v>QUALITY CONTROL</v>
          </cell>
          <cell r="F506" t="str">
            <v>CAB TRIM</v>
          </cell>
          <cell r="G506" t="str">
            <v>3001</v>
          </cell>
        </row>
        <row r="507">
          <cell r="A507" t="str">
            <v>64302</v>
          </cell>
          <cell r="B507" t="str">
            <v>MANOHAR R</v>
          </cell>
          <cell r="C507" t="str">
            <v>2</v>
          </cell>
          <cell r="D507" t="str">
            <v>16</v>
          </cell>
          <cell r="E507" t="str">
            <v>QUALITY CONTROL</v>
          </cell>
          <cell r="F507" t="str">
            <v>VTS</v>
          </cell>
          <cell r="G507" t="str">
            <v>3001</v>
          </cell>
        </row>
        <row r="508">
          <cell r="A508" t="str">
            <v>64304</v>
          </cell>
          <cell r="B508" t="str">
            <v>CHANDRASEKARAN N</v>
          </cell>
          <cell r="C508" t="str">
            <v>1</v>
          </cell>
          <cell r="D508" t="str">
            <v>24A</v>
          </cell>
          <cell r="E508" t="str">
            <v>PERSONNEL</v>
          </cell>
          <cell r="G508" t="str">
            <v>8100</v>
          </cell>
        </row>
        <row r="509">
          <cell r="A509" t="str">
            <v>64307</v>
          </cell>
          <cell r="B509" t="str">
            <v>SARAVANAN P</v>
          </cell>
          <cell r="C509" t="str">
            <v>3</v>
          </cell>
          <cell r="D509" t="str">
            <v>SI</v>
          </cell>
          <cell r="E509" t="str">
            <v>CAB TRIM</v>
          </cell>
          <cell r="G509" t="str">
            <v>1021</v>
          </cell>
        </row>
        <row r="510">
          <cell r="A510" t="str">
            <v>64308</v>
          </cell>
          <cell r="B510" t="str">
            <v>RAMESH KANNAN R</v>
          </cell>
          <cell r="C510" t="str">
            <v>3</v>
          </cell>
          <cell r="D510" t="str">
            <v>SI</v>
          </cell>
          <cell r="E510" t="str">
            <v>CHASSIS ASSEMBLY</v>
          </cell>
          <cell r="G510" t="str">
            <v>1011</v>
          </cell>
        </row>
        <row r="511">
          <cell r="A511" t="str">
            <v>64309</v>
          </cell>
          <cell r="B511" t="str">
            <v>NEELAMEGAN K</v>
          </cell>
          <cell r="C511" t="str">
            <v>3</v>
          </cell>
          <cell r="D511" t="str">
            <v>SI</v>
          </cell>
          <cell r="E511" t="str">
            <v>CAB TRIM</v>
          </cell>
          <cell r="G511" t="str">
            <v>1021</v>
          </cell>
        </row>
        <row r="512">
          <cell r="A512" t="str">
            <v>64311</v>
          </cell>
          <cell r="B512" t="str">
            <v>SAVARIMUTHU K J</v>
          </cell>
          <cell r="C512" t="str">
            <v>3</v>
          </cell>
          <cell r="D512" t="str">
            <v>SI</v>
          </cell>
          <cell r="E512" t="str">
            <v>PDI &amp; VTS</v>
          </cell>
          <cell r="G512" t="str">
            <v>1031</v>
          </cell>
        </row>
        <row r="513">
          <cell r="A513" t="str">
            <v>64312</v>
          </cell>
          <cell r="B513" t="str">
            <v>MUNIAPPAN P</v>
          </cell>
          <cell r="C513" t="str">
            <v>3</v>
          </cell>
          <cell r="D513" t="str">
            <v>SI</v>
          </cell>
          <cell r="E513" t="str">
            <v>FRAME ASSEMBLY</v>
          </cell>
          <cell r="F513" t="str">
            <v>DIRECT</v>
          </cell>
          <cell r="G513" t="str">
            <v>1223</v>
          </cell>
        </row>
        <row r="514">
          <cell r="A514" t="str">
            <v>64314</v>
          </cell>
          <cell r="B514" t="str">
            <v>KARTHIKEYAN R</v>
          </cell>
          <cell r="C514" t="str">
            <v>3</v>
          </cell>
          <cell r="D514" t="str">
            <v>SI</v>
          </cell>
          <cell r="E514" t="str">
            <v>CAB TRIM</v>
          </cell>
          <cell r="G514" t="str">
            <v>1021</v>
          </cell>
        </row>
        <row r="515">
          <cell r="A515" t="str">
            <v>64315</v>
          </cell>
          <cell r="B515" t="str">
            <v>SHANMUGA SUNDARAM K</v>
          </cell>
          <cell r="C515" t="str">
            <v>3</v>
          </cell>
          <cell r="D515" t="str">
            <v>SI</v>
          </cell>
          <cell r="E515" t="str">
            <v>CHASSIS ASSEMBLY</v>
          </cell>
          <cell r="F515" t="str">
            <v>ENGINE DRESSING</v>
          </cell>
          <cell r="G515" t="str">
            <v>1011</v>
          </cell>
        </row>
        <row r="516">
          <cell r="A516" t="str">
            <v>64317</v>
          </cell>
          <cell r="B516" t="str">
            <v>KANNAN J</v>
          </cell>
          <cell r="C516" t="str">
            <v>3</v>
          </cell>
          <cell r="D516" t="str">
            <v>SI</v>
          </cell>
          <cell r="E516" t="str">
            <v>CAB PAINT</v>
          </cell>
          <cell r="G516" t="str">
            <v>1304</v>
          </cell>
        </row>
        <row r="517">
          <cell r="A517" t="str">
            <v>64318</v>
          </cell>
          <cell r="B517" t="str">
            <v>PARAMASIVAM K</v>
          </cell>
          <cell r="C517" t="str">
            <v>3</v>
          </cell>
          <cell r="D517" t="str">
            <v>SI</v>
          </cell>
          <cell r="E517" t="str">
            <v>CAB PAINT</v>
          </cell>
          <cell r="G517" t="str">
            <v>1304</v>
          </cell>
        </row>
        <row r="518">
          <cell r="A518" t="str">
            <v>64319</v>
          </cell>
          <cell r="B518" t="str">
            <v>KARNAN P</v>
          </cell>
          <cell r="C518" t="str">
            <v>3</v>
          </cell>
          <cell r="D518" t="str">
            <v>SI</v>
          </cell>
          <cell r="E518" t="str">
            <v>CAB PAINT</v>
          </cell>
          <cell r="F518" t="str">
            <v>CAB</v>
          </cell>
          <cell r="G518" t="str">
            <v>1304</v>
          </cell>
        </row>
        <row r="519">
          <cell r="A519" t="str">
            <v>64320</v>
          </cell>
          <cell r="B519" t="str">
            <v>GOVINDARAJULU R M</v>
          </cell>
          <cell r="C519" t="str">
            <v>3</v>
          </cell>
          <cell r="D519" t="str">
            <v>SI</v>
          </cell>
          <cell r="E519" t="str">
            <v>CAB PAINT</v>
          </cell>
          <cell r="G519" t="str">
            <v>1304</v>
          </cell>
        </row>
        <row r="520">
          <cell r="A520" t="str">
            <v>64321</v>
          </cell>
          <cell r="B520" t="str">
            <v>SURESH BABU J</v>
          </cell>
          <cell r="C520" t="str">
            <v>3</v>
          </cell>
          <cell r="D520" t="str">
            <v>US</v>
          </cell>
          <cell r="E520" t="str">
            <v>PDI &amp; VTS</v>
          </cell>
          <cell r="G520" t="str">
            <v>1031</v>
          </cell>
        </row>
        <row r="521">
          <cell r="A521" t="str">
            <v>64322</v>
          </cell>
          <cell r="B521" t="str">
            <v>ABDUL RAHMAN N</v>
          </cell>
          <cell r="C521" t="str">
            <v>3</v>
          </cell>
          <cell r="D521" t="str">
            <v>US</v>
          </cell>
          <cell r="E521" t="str">
            <v>PDI &amp; VTS</v>
          </cell>
          <cell r="G521" t="str">
            <v>1031</v>
          </cell>
        </row>
        <row r="522">
          <cell r="A522" t="str">
            <v>64323</v>
          </cell>
          <cell r="B522" t="str">
            <v>MUNISHAMY GOWDA N M</v>
          </cell>
          <cell r="C522" t="str">
            <v>3</v>
          </cell>
          <cell r="D522" t="str">
            <v>SI</v>
          </cell>
          <cell r="E522" t="str">
            <v>CAB WELD</v>
          </cell>
          <cell r="G522" t="str">
            <v>1415</v>
          </cell>
        </row>
        <row r="523">
          <cell r="A523" t="str">
            <v>64324</v>
          </cell>
          <cell r="B523" t="str">
            <v>THIRUMURTHY R</v>
          </cell>
          <cell r="C523" t="str">
            <v>3</v>
          </cell>
          <cell r="D523" t="str">
            <v>SI</v>
          </cell>
          <cell r="E523" t="str">
            <v>CAB WELD</v>
          </cell>
          <cell r="G523" t="str">
            <v>1415</v>
          </cell>
        </row>
        <row r="524">
          <cell r="A524" t="str">
            <v>64326</v>
          </cell>
          <cell r="B524" t="str">
            <v>BALACHANDRAN G</v>
          </cell>
          <cell r="C524" t="str">
            <v>3</v>
          </cell>
          <cell r="D524" t="str">
            <v>SI</v>
          </cell>
          <cell r="E524" t="str">
            <v>CHASSIS ASSEMBLY</v>
          </cell>
          <cell r="G524" t="str">
            <v>1011</v>
          </cell>
        </row>
        <row r="525">
          <cell r="A525" t="str">
            <v>64327</v>
          </cell>
          <cell r="B525" t="str">
            <v>MUTHUKUMAR T</v>
          </cell>
          <cell r="C525" t="str">
            <v>3</v>
          </cell>
          <cell r="D525" t="str">
            <v>SI</v>
          </cell>
          <cell r="E525" t="str">
            <v>PDI &amp; VTS</v>
          </cell>
          <cell r="G525" t="str">
            <v>1031</v>
          </cell>
        </row>
        <row r="526">
          <cell r="A526" t="str">
            <v>64329</v>
          </cell>
          <cell r="B526" t="str">
            <v>PALANISAMY V</v>
          </cell>
          <cell r="C526" t="str">
            <v>3</v>
          </cell>
          <cell r="D526" t="str">
            <v>SI</v>
          </cell>
          <cell r="E526" t="str">
            <v>CAB TRIM</v>
          </cell>
          <cell r="G526" t="str">
            <v>1021</v>
          </cell>
        </row>
        <row r="527">
          <cell r="A527" t="str">
            <v>64331</v>
          </cell>
          <cell r="B527" t="str">
            <v>MURUGAN S</v>
          </cell>
          <cell r="C527" t="str">
            <v>3</v>
          </cell>
          <cell r="D527" t="str">
            <v>SI</v>
          </cell>
          <cell r="E527" t="str">
            <v>PDI &amp; VTS</v>
          </cell>
          <cell r="G527" t="str">
            <v>1031</v>
          </cell>
        </row>
        <row r="528">
          <cell r="A528" t="str">
            <v>64332</v>
          </cell>
          <cell r="B528" t="str">
            <v>NACHIMUTHU S</v>
          </cell>
          <cell r="C528" t="str">
            <v>3</v>
          </cell>
          <cell r="D528" t="str">
            <v>SI</v>
          </cell>
          <cell r="E528" t="str">
            <v>AXLE ASSEMBLY</v>
          </cell>
          <cell r="G528" t="str">
            <v>1607</v>
          </cell>
        </row>
        <row r="529">
          <cell r="A529" t="str">
            <v>64333</v>
          </cell>
          <cell r="B529" t="str">
            <v>SUDHAKARAN P</v>
          </cell>
          <cell r="C529" t="str">
            <v>3</v>
          </cell>
          <cell r="D529" t="str">
            <v>SI</v>
          </cell>
          <cell r="E529" t="str">
            <v>CHASSIS ASSEMBLY</v>
          </cell>
          <cell r="F529" t="str">
            <v>AXLE DRSNG</v>
          </cell>
          <cell r="G529" t="str">
            <v>1011</v>
          </cell>
        </row>
        <row r="530">
          <cell r="A530" t="str">
            <v>64335</v>
          </cell>
          <cell r="B530" t="str">
            <v>SIVAKUMAR N</v>
          </cell>
          <cell r="C530" t="str">
            <v>3</v>
          </cell>
          <cell r="D530" t="str">
            <v>SI</v>
          </cell>
          <cell r="E530" t="str">
            <v>PDI &amp; VTS</v>
          </cell>
          <cell r="G530" t="str">
            <v>1031</v>
          </cell>
        </row>
        <row r="531">
          <cell r="A531" t="str">
            <v>64336</v>
          </cell>
          <cell r="B531" t="str">
            <v>ELANGOVAN R</v>
          </cell>
          <cell r="C531" t="str">
            <v>3</v>
          </cell>
          <cell r="D531" t="str">
            <v>SI</v>
          </cell>
          <cell r="E531" t="str">
            <v>PDI &amp; VTS</v>
          </cell>
          <cell r="G531" t="str">
            <v>1031</v>
          </cell>
        </row>
        <row r="532">
          <cell r="A532" t="str">
            <v>64337</v>
          </cell>
          <cell r="B532" t="str">
            <v>SENTHILKUMAR B</v>
          </cell>
          <cell r="C532" t="str">
            <v>3</v>
          </cell>
          <cell r="D532" t="str">
            <v>SI</v>
          </cell>
          <cell r="E532" t="str">
            <v>PDI &amp; VTS</v>
          </cell>
          <cell r="G532" t="str">
            <v>1031</v>
          </cell>
        </row>
        <row r="533">
          <cell r="A533" t="str">
            <v>64338</v>
          </cell>
          <cell r="B533" t="str">
            <v>MAHENDIRAN B</v>
          </cell>
          <cell r="C533" t="str">
            <v>3</v>
          </cell>
          <cell r="D533" t="str">
            <v>SI</v>
          </cell>
          <cell r="E533" t="str">
            <v>CHASSIS ASSEMBLY</v>
          </cell>
          <cell r="F533" t="str">
            <v>ENGINE DRESSING</v>
          </cell>
          <cell r="G533" t="str">
            <v>1011</v>
          </cell>
        </row>
        <row r="534">
          <cell r="A534" t="str">
            <v>64339</v>
          </cell>
          <cell r="B534" t="str">
            <v>SENTHILKUMAR V K</v>
          </cell>
          <cell r="C534" t="str">
            <v>3</v>
          </cell>
          <cell r="D534" t="str">
            <v>SI</v>
          </cell>
          <cell r="E534" t="str">
            <v>AXLE ASSEMBLY</v>
          </cell>
          <cell r="G534" t="str">
            <v>1607</v>
          </cell>
        </row>
        <row r="535">
          <cell r="A535" t="str">
            <v>64340</v>
          </cell>
          <cell r="B535" t="str">
            <v>MURUGESAN S</v>
          </cell>
          <cell r="C535" t="str">
            <v>3</v>
          </cell>
          <cell r="D535" t="str">
            <v>SI</v>
          </cell>
          <cell r="E535" t="str">
            <v>FRAME ASSEMBLY</v>
          </cell>
          <cell r="F535" t="str">
            <v>DIRECT</v>
          </cell>
          <cell r="G535" t="str">
            <v>1223</v>
          </cell>
        </row>
        <row r="536">
          <cell r="A536" t="str">
            <v>64341</v>
          </cell>
          <cell r="B536" t="str">
            <v>NARAYANAN T</v>
          </cell>
          <cell r="C536" t="str">
            <v>3</v>
          </cell>
          <cell r="D536" t="str">
            <v>SI</v>
          </cell>
          <cell r="E536" t="str">
            <v>PRESS SHOP</v>
          </cell>
          <cell r="G536" t="str">
            <v>1102</v>
          </cell>
        </row>
        <row r="537">
          <cell r="A537" t="str">
            <v>64342</v>
          </cell>
          <cell r="B537" t="str">
            <v>SENTHILKUMARAN G</v>
          </cell>
          <cell r="C537" t="str">
            <v>3</v>
          </cell>
          <cell r="D537" t="str">
            <v>SI</v>
          </cell>
          <cell r="E537" t="str">
            <v>PRESS SHOP</v>
          </cell>
          <cell r="G537" t="str">
            <v>1102</v>
          </cell>
        </row>
        <row r="538">
          <cell r="A538" t="str">
            <v>64343</v>
          </cell>
          <cell r="B538" t="str">
            <v>NATARAJAN M</v>
          </cell>
          <cell r="C538" t="str">
            <v>3</v>
          </cell>
          <cell r="D538" t="str">
            <v>SI</v>
          </cell>
          <cell r="E538" t="str">
            <v>AXLE ASSEMBLY</v>
          </cell>
          <cell r="G538" t="str">
            <v>1607</v>
          </cell>
        </row>
        <row r="539">
          <cell r="A539" t="str">
            <v>64345</v>
          </cell>
          <cell r="B539" t="str">
            <v>INBANESAN S</v>
          </cell>
          <cell r="C539" t="str">
            <v>3</v>
          </cell>
          <cell r="D539" t="str">
            <v>SI</v>
          </cell>
          <cell r="E539" t="str">
            <v>FRAME ASSEMBLY</v>
          </cell>
          <cell r="G539" t="str">
            <v>1223</v>
          </cell>
        </row>
        <row r="540">
          <cell r="A540" t="str">
            <v>64346</v>
          </cell>
          <cell r="B540" t="str">
            <v>RAJMOHAN D G</v>
          </cell>
          <cell r="C540" t="str">
            <v>3</v>
          </cell>
          <cell r="D540" t="str">
            <v>SI</v>
          </cell>
          <cell r="E540" t="str">
            <v>PDI &amp; VTS</v>
          </cell>
          <cell r="G540" t="str">
            <v>1031</v>
          </cell>
        </row>
        <row r="541">
          <cell r="A541" t="str">
            <v>64347</v>
          </cell>
          <cell r="B541" t="str">
            <v>BALAJI N</v>
          </cell>
          <cell r="C541" t="str">
            <v>3</v>
          </cell>
          <cell r="D541" t="str">
            <v>SI</v>
          </cell>
          <cell r="E541" t="str">
            <v>CHASSIS ASSEMBLY</v>
          </cell>
          <cell r="G541" t="str">
            <v>1011</v>
          </cell>
        </row>
        <row r="542">
          <cell r="A542" t="str">
            <v>64348</v>
          </cell>
          <cell r="B542" t="str">
            <v>JOHN BOSCO J</v>
          </cell>
          <cell r="C542" t="str">
            <v>3</v>
          </cell>
          <cell r="D542" t="str">
            <v>SI</v>
          </cell>
          <cell r="E542" t="str">
            <v>PDI &amp; VTS</v>
          </cell>
          <cell r="G542" t="str">
            <v>1031</v>
          </cell>
        </row>
        <row r="543">
          <cell r="A543" t="str">
            <v>64349</v>
          </cell>
          <cell r="B543" t="str">
            <v>SENTHILKUMAR T</v>
          </cell>
          <cell r="C543" t="str">
            <v>3</v>
          </cell>
          <cell r="D543" t="str">
            <v>SI</v>
          </cell>
          <cell r="E543" t="str">
            <v>CAB WELD</v>
          </cell>
          <cell r="G543" t="str">
            <v>1415</v>
          </cell>
        </row>
        <row r="544">
          <cell r="A544" t="str">
            <v>64351</v>
          </cell>
          <cell r="B544" t="str">
            <v>VELUSAMY M</v>
          </cell>
          <cell r="C544" t="str">
            <v>3</v>
          </cell>
          <cell r="D544" t="str">
            <v>SI</v>
          </cell>
          <cell r="E544" t="str">
            <v>FRAME ASSEMBLY</v>
          </cell>
          <cell r="G544" t="str">
            <v>1223</v>
          </cell>
        </row>
        <row r="545">
          <cell r="A545" t="str">
            <v>64354</v>
          </cell>
          <cell r="B545" t="str">
            <v>SIVAPRAKASAM K</v>
          </cell>
          <cell r="C545" t="str">
            <v>3</v>
          </cell>
          <cell r="D545" t="str">
            <v>SI</v>
          </cell>
          <cell r="E545" t="str">
            <v>PDI &amp; VTS</v>
          </cell>
          <cell r="G545" t="str">
            <v>1031</v>
          </cell>
        </row>
        <row r="546">
          <cell r="A546" t="str">
            <v>64356</v>
          </cell>
          <cell r="B546" t="str">
            <v>JEYASEKARAN R</v>
          </cell>
          <cell r="C546" t="str">
            <v>1</v>
          </cell>
          <cell r="D546" t="str">
            <v>24A</v>
          </cell>
          <cell r="E546" t="str">
            <v>QUALITY CONTROL</v>
          </cell>
          <cell r="F546" t="str">
            <v>TQM</v>
          </cell>
          <cell r="G546" t="str">
            <v>3001</v>
          </cell>
        </row>
        <row r="547">
          <cell r="A547" t="str">
            <v>64358</v>
          </cell>
          <cell r="B547" t="str">
            <v>SIVAN A</v>
          </cell>
          <cell r="C547" t="str">
            <v>3</v>
          </cell>
          <cell r="D547" t="str">
            <v>SI</v>
          </cell>
          <cell r="E547" t="str">
            <v>CHASSIS ASSEMBLY</v>
          </cell>
          <cell r="F547" t="str">
            <v>RTP</v>
          </cell>
          <cell r="G547" t="str">
            <v>1011</v>
          </cell>
        </row>
        <row r="548">
          <cell r="A548" t="str">
            <v>64359</v>
          </cell>
          <cell r="B548" t="str">
            <v>RAJAN S</v>
          </cell>
          <cell r="C548" t="str">
            <v>3</v>
          </cell>
          <cell r="D548" t="str">
            <v>SI</v>
          </cell>
          <cell r="E548" t="str">
            <v>CAB WELD</v>
          </cell>
          <cell r="G548" t="str">
            <v>1415</v>
          </cell>
        </row>
        <row r="549">
          <cell r="A549" t="str">
            <v>64360</v>
          </cell>
          <cell r="B549" t="str">
            <v>PANDIYAN V</v>
          </cell>
          <cell r="C549" t="str">
            <v>3</v>
          </cell>
          <cell r="D549" t="str">
            <v>SI</v>
          </cell>
          <cell r="E549" t="str">
            <v>AXLE ASSEMBLY</v>
          </cell>
          <cell r="G549" t="str">
            <v>1607</v>
          </cell>
        </row>
        <row r="550">
          <cell r="A550" t="str">
            <v>64361</v>
          </cell>
          <cell r="B550" t="str">
            <v>SRINIVASAN K</v>
          </cell>
          <cell r="C550" t="str">
            <v>3</v>
          </cell>
          <cell r="D550" t="str">
            <v>SI</v>
          </cell>
          <cell r="E550" t="str">
            <v>PDI &amp; VTS</v>
          </cell>
          <cell r="G550" t="str">
            <v>1031</v>
          </cell>
        </row>
        <row r="551">
          <cell r="A551" t="str">
            <v>64363</v>
          </cell>
          <cell r="B551" t="str">
            <v>SIVAKUMAR N S</v>
          </cell>
          <cell r="C551" t="str">
            <v>3</v>
          </cell>
          <cell r="D551" t="str">
            <v>SI</v>
          </cell>
          <cell r="E551" t="str">
            <v>FRAME ASSEMBLY</v>
          </cell>
          <cell r="G551" t="str">
            <v>1223</v>
          </cell>
        </row>
        <row r="552">
          <cell r="A552" t="str">
            <v>64364</v>
          </cell>
          <cell r="B552" t="str">
            <v>RAVICHANDRAN T</v>
          </cell>
          <cell r="C552" t="str">
            <v>3</v>
          </cell>
          <cell r="D552" t="str">
            <v>SI</v>
          </cell>
          <cell r="E552" t="str">
            <v>AXLE ASSEMBLY</v>
          </cell>
          <cell r="F552" t="str">
            <v>DIRECT</v>
          </cell>
          <cell r="G552" t="str">
            <v>1607</v>
          </cell>
        </row>
        <row r="553">
          <cell r="A553" t="str">
            <v>64366</v>
          </cell>
          <cell r="B553" t="str">
            <v>BALU V</v>
          </cell>
          <cell r="C553" t="str">
            <v>2</v>
          </cell>
          <cell r="D553" t="str">
            <v>14</v>
          </cell>
          <cell r="E553" t="str">
            <v>QUALITY CONTROL</v>
          </cell>
          <cell r="F553" t="str">
            <v>GR&amp;D-OFFICE</v>
          </cell>
          <cell r="G553" t="str">
            <v>3001</v>
          </cell>
        </row>
        <row r="554">
          <cell r="A554" t="str">
            <v>64391</v>
          </cell>
          <cell r="B554" t="str">
            <v>SHAIK MUJEEBUR RAHAMAN I</v>
          </cell>
          <cell r="C554" t="str">
            <v>2</v>
          </cell>
          <cell r="D554" t="str">
            <v>15</v>
          </cell>
          <cell r="E554" t="str">
            <v>QUALITY CONTROL</v>
          </cell>
          <cell r="F554" t="str">
            <v>CHASSIS</v>
          </cell>
          <cell r="G554" t="str">
            <v>3001</v>
          </cell>
        </row>
        <row r="555">
          <cell r="A555" t="str">
            <v>64392</v>
          </cell>
          <cell r="B555" t="str">
            <v>SEETHARAMAN T</v>
          </cell>
          <cell r="C555" t="str">
            <v>2</v>
          </cell>
          <cell r="D555" t="str">
            <v>15</v>
          </cell>
          <cell r="E555" t="str">
            <v>QUALITY CONTROL</v>
          </cell>
          <cell r="F555" t="str">
            <v>SMP</v>
          </cell>
          <cell r="G555" t="str">
            <v>3001</v>
          </cell>
        </row>
        <row r="556">
          <cell r="A556" t="str">
            <v>64393</v>
          </cell>
          <cell r="B556" t="str">
            <v>THIRUMAL M</v>
          </cell>
          <cell r="C556" t="str">
            <v>2</v>
          </cell>
          <cell r="D556" t="str">
            <v>15</v>
          </cell>
          <cell r="E556" t="str">
            <v>QUALITY CONTROL</v>
          </cell>
          <cell r="F556" t="str">
            <v>CAB WELD</v>
          </cell>
          <cell r="G556" t="str">
            <v>3001</v>
          </cell>
        </row>
        <row r="557">
          <cell r="A557" t="str">
            <v>64394</v>
          </cell>
          <cell r="B557" t="str">
            <v>ADURU SADANANDA KUMAR</v>
          </cell>
          <cell r="C557" t="str">
            <v>1</v>
          </cell>
          <cell r="D557" t="str">
            <v>22</v>
          </cell>
          <cell r="E557" t="str">
            <v>PDI &amp; VTS</v>
          </cell>
          <cell r="G557" t="str">
            <v>1031</v>
          </cell>
        </row>
        <row r="558">
          <cell r="A558" t="str">
            <v>64397</v>
          </cell>
          <cell r="B558" t="str">
            <v>BALAJI S</v>
          </cell>
          <cell r="C558" t="str">
            <v>2</v>
          </cell>
          <cell r="D558" t="str">
            <v>14</v>
          </cell>
          <cell r="E558" t="str">
            <v>PRODUCTION PLANNING</v>
          </cell>
          <cell r="G558" t="str">
            <v>2301</v>
          </cell>
        </row>
        <row r="559">
          <cell r="A559" t="str">
            <v>64405</v>
          </cell>
          <cell r="B559" t="str">
            <v>SIVAPRAKASAM R V</v>
          </cell>
          <cell r="C559" t="str">
            <v>2</v>
          </cell>
          <cell r="D559" t="str">
            <v>15</v>
          </cell>
          <cell r="E559" t="str">
            <v>QUALITY CONTROL</v>
          </cell>
          <cell r="F559" t="str">
            <v>CAB TRIM</v>
          </cell>
          <cell r="G559" t="str">
            <v>3001</v>
          </cell>
        </row>
        <row r="560">
          <cell r="A560" t="str">
            <v>64406</v>
          </cell>
          <cell r="B560" t="str">
            <v>GOPALA KRISHNA P</v>
          </cell>
          <cell r="C560" t="str">
            <v>1</v>
          </cell>
          <cell r="D560" t="str">
            <v>M2</v>
          </cell>
          <cell r="E560" t="str">
            <v>PURCHASE</v>
          </cell>
          <cell r="G560" t="str">
            <v>2100</v>
          </cell>
        </row>
        <row r="561">
          <cell r="A561" t="str">
            <v>64407</v>
          </cell>
          <cell r="B561" t="str">
            <v>PAPPAIAN S</v>
          </cell>
          <cell r="C561" t="str">
            <v>2</v>
          </cell>
          <cell r="D561" t="str">
            <v>15</v>
          </cell>
          <cell r="E561" t="str">
            <v>QUALITY CONTROL</v>
          </cell>
          <cell r="F561" t="str">
            <v>VTS</v>
          </cell>
          <cell r="G561" t="str">
            <v>3001</v>
          </cell>
        </row>
        <row r="562">
          <cell r="A562" t="str">
            <v>64038</v>
          </cell>
          <cell r="B562" t="str">
            <v>DURAI SAMY T</v>
          </cell>
          <cell r="C562" t="str">
            <v>3</v>
          </cell>
          <cell r="D562" t="str">
            <v>SII</v>
          </cell>
          <cell r="E562" t="str">
            <v>QUALITY CONTROL</v>
          </cell>
          <cell r="F562" t="str">
            <v>VTS</v>
          </cell>
          <cell r="G562" t="str">
            <v>3001</v>
          </cell>
        </row>
        <row r="563">
          <cell r="A563" t="str">
            <v>64421</v>
          </cell>
          <cell r="B563" t="str">
            <v>PANNEER SELVAM S</v>
          </cell>
          <cell r="C563" t="str">
            <v>2</v>
          </cell>
          <cell r="D563" t="str">
            <v>15</v>
          </cell>
          <cell r="E563" t="str">
            <v>QUALITY CONTROL</v>
          </cell>
          <cell r="F563" t="str">
            <v>GR&amp;D</v>
          </cell>
          <cell r="G563" t="str">
            <v>3001</v>
          </cell>
        </row>
        <row r="564">
          <cell r="A564" t="str">
            <v>64426</v>
          </cell>
          <cell r="B564" t="str">
            <v>SENTHILKUMAR P</v>
          </cell>
          <cell r="C564" t="str">
            <v>1</v>
          </cell>
          <cell r="D564" t="str">
            <v>24</v>
          </cell>
          <cell r="E564" t="str">
            <v>PRODUCTION ENGG &amp; PROJECTS</v>
          </cell>
          <cell r="G564" t="str">
            <v>7205</v>
          </cell>
        </row>
        <row r="565">
          <cell r="A565" t="str">
            <v>64431</v>
          </cell>
          <cell r="B565" t="str">
            <v>SRIDHARAN N</v>
          </cell>
          <cell r="C565" t="str">
            <v>1</v>
          </cell>
          <cell r="D565" t="str">
            <v>24</v>
          </cell>
          <cell r="E565" t="str">
            <v>CAB TRIM</v>
          </cell>
          <cell r="G565" t="str">
            <v>1021</v>
          </cell>
        </row>
        <row r="566">
          <cell r="A566" t="str">
            <v>64432</v>
          </cell>
          <cell r="B566" t="str">
            <v>THIRUVASAGAM T</v>
          </cell>
          <cell r="C566" t="str">
            <v>2</v>
          </cell>
          <cell r="D566" t="str">
            <v>15</v>
          </cell>
          <cell r="E566" t="str">
            <v>QUALITY CONTROL</v>
          </cell>
          <cell r="F566" t="str">
            <v>VTS</v>
          </cell>
          <cell r="G566" t="str">
            <v>3001</v>
          </cell>
        </row>
        <row r="567">
          <cell r="A567" t="str">
            <v>64433</v>
          </cell>
          <cell r="B567" t="str">
            <v>SRINIVASAN C</v>
          </cell>
          <cell r="C567" t="str">
            <v>1</v>
          </cell>
          <cell r="D567" t="str">
            <v>22</v>
          </cell>
          <cell r="E567" t="str">
            <v>PRODUCTION PLANNING</v>
          </cell>
          <cell r="G567" t="str">
            <v>2301</v>
          </cell>
        </row>
        <row r="568">
          <cell r="A568" t="str">
            <v>64434</v>
          </cell>
          <cell r="B568" t="str">
            <v>MANIVANNAN S</v>
          </cell>
          <cell r="C568" t="str">
            <v>1</v>
          </cell>
          <cell r="D568" t="str">
            <v>22</v>
          </cell>
          <cell r="E568" t="str">
            <v>STORES</v>
          </cell>
          <cell r="G568" t="str">
            <v>5102</v>
          </cell>
        </row>
        <row r="569">
          <cell r="A569" t="str">
            <v>64437</v>
          </cell>
          <cell r="B569" t="str">
            <v>MURALIDHARAN V</v>
          </cell>
          <cell r="C569" t="str">
            <v>1</v>
          </cell>
          <cell r="D569" t="str">
            <v>23</v>
          </cell>
          <cell r="E569" t="str">
            <v>PURCHASE</v>
          </cell>
          <cell r="G569" t="str">
            <v>2100</v>
          </cell>
        </row>
        <row r="570">
          <cell r="A570" t="str">
            <v>70926</v>
          </cell>
          <cell r="B570" t="str">
            <v>MURALEE KRISHNAN</v>
          </cell>
          <cell r="C570" t="str">
            <v>I</v>
          </cell>
          <cell r="D570" t="str">
            <v>25</v>
          </cell>
          <cell r="E570" t="str">
            <v>CAB WELD</v>
          </cell>
          <cell r="G570" t="str">
            <v>1415</v>
          </cell>
        </row>
        <row r="571">
          <cell r="A571" t="str">
            <v>64447</v>
          </cell>
          <cell r="B571" t="str">
            <v>MANJUNATH R</v>
          </cell>
          <cell r="C571" t="str">
            <v>1</v>
          </cell>
          <cell r="D571" t="str">
            <v>24</v>
          </cell>
          <cell r="E571" t="str">
            <v>PURCHASE</v>
          </cell>
          <cell r="G571" t="str">
            <v>2100</v>
          </cell>
        </row>
        <row r="572">
          <cell r="A572" t="str">
            <v>64453</v>
          </cell>
          <cell r="B572" t="str">
            <v>RAMESH AMBANNANAVAR</v>
          </cell>
          <cell r="C572" t="str">
            <v>1</v>
          </cell>
          <cell r="D572" t="str">
            <v>24</v>
          </cell>
          <cell r="E572" t="str">
            <v>PLANT ENGINEERING</v>
          </cell>
          <cell r="G572" t="str">
            <v>4003</v>
          </cell>
        </row>
        <row r="573">
          <cell r="A573" t="str">
            <v>64454</v>
          </cell>
          <cell r="B573" t="str">
            <v>PRABHAKAR G</v>
          </cell>
          <cell r="C573" t="str">
            <v>1</v>
          </cell>
          <cell r="D573" t="str">
            <v>24</v>
          </cell>
          <cell r="E573" t="str">
            <v>QUALITY CONTROL</v>
          </cell>
          <cell r="G573" t="str">
            <v>3001</v>
          </cell>
        </row>
        <row r="574">
          <cell r="A574" t="str">
            <v>60982</v>
          </cell>
          <cell r="B574" t="str">
            <v>VENKATRAMAN S</v>
          </cell>
          <cell r="C574" t="str">
            <v>1</v>
          </cell>
          <cell r="D574" t="str">
            <v>23</v>
          </cell>
          <cell r="E574" t="str">
            <v>PLANT ENGINEERING</v>
          </cell>
          <cell r="G574" t="str">
            <v>4003</v>
          </cell>
        </row>
        <row r="575">
          <cell r="A575" t="str">
            <v>70869</v>
          </cell>
          <cell r="B575" t="str">
            <v>ANANTHAN P</v>
          </cell>
          <cell r="C575" t="str">
            <v>1</v>
          </cell>
          <cell r="D575" t="str">
            <v>24</v>
          </cell>
          <cell r="E575" t="str">
            <v>CAB TRIM</v>
          </cell>
          <cell r="G575" t="str">
            <v>1021</v>
          </cell>
        </row>
        <row r="576">
          <cell r="A576" t="str">
            <v>64456</v>
          </cell>
          <cell r="B576" t="str">
            <v>GOPAKUMAR G</v>
          </cell>
          <cell r="C576" t="str">
            <v>I</v>
          </cell>
          <cell r="D576" t="str">
            <v>25</v>
          </cell>
          <cell r="E576" t="str">
            <v>CHASSIS ASSEMBLY</v>
          </cell>
          <cell r="G576" t="str">
            <v>1011</v>
          </cell>
        </row>
        <row r="577">
          <cell r="A577" t="str">
            <v>64457</v>
          </cell>
          <cell r="B577" t="str">
            <v>VENKATARAMAN S</v>
          </cell>
          <cell r="C577" t="str">
            <v>1</v>
          </cell>
          <cell r="D577" t="str">
            <v>M2</v>
          </cell>
          <cell r="E577" t="str">
            <v>CPPS</v>
          </cell>
          <cell r="G577" t="str">
            <v>8600</v>
          </cell>
        </row>
        <row r="578">
          <cell r="A578" t="str">
            <v>70604</v>
          </cell>
          <cell r="B578" t="str">
            <v>MANIKANDAN K</v>
          </cell>
          <cell r="C578" t="str">
            <v>I</v>
          </cell>
          <cell r="D578" t="str">
            <v>26</v>
          </cell>
          <cell r="E578" t="str">
            <v>QUALITY CONTROL</v>
          </cell>
          <cell r="G578" t="str">
            <v>3001</v>
          </cell>
        </row>
        <row r="579">
          <cell r="A579" t="str">
            <v>90120</v>
          </cell>
          <cell r="B579" t="str">
            <v>LAXMIKANT R KULKARNI</v>
          </cell>
          <cell r="C579" t="str">
            <v>1</v>
          </cell>
          <cell r="D579" t="str">
            <v>23</v>
          </cell>
          <cell r="E579" t="str">
            <v>PRESS SHOP</v>
          </cell>
          <cell r="G579" t="str">
            <v>1102</v>
          </cell>
        </row>
        <row r="580">
          <cell r="A580" t="str">
            <v>90123</v>
          </cell>
          <cell r="B580" t="str">
            <v>MAHENDRAN S</v>
          </cell>
          <cell r="C580" t="str">
            <v>1</v>
          </cell>
          <cell r="D580" t="str">
            <v>23</v>
          </cell>
          <cell r="E580" t="str">
            <v>CPPS</v>
          </cell>
          <cell r="G580" t="str">
            <v>8600</v>
          </cell>
        </row>
        <row r="581">
          <cell r="A581" t="str">
            <v>90124</v>
          </cell>
          <cell r="B581" t="str">
            <v>PASUPATHY M</v>
          </cell>
          <cell r="C581" t="str">
            <v>1</v>
          </cell>
          <cell r="D581" t="str">
            <v>23</v>
          </cell>
          <cell r="E581" t="str">
            <v>PLANT ENGINEERING</v>
          </cell>
          <cell r="G581" t="str">
            <v>4003</v>
          </cell>
        </row>
        <row r="582">
          <cell r="A582" t="str">
            <v>64460</v>
          </cell>
          <cell r="B582" t="str">
            <v>NAGESH KUMAR P</v>
          </cell>
          <cell r="C582" t="str">
            <v>1</v>
          </cell>
          <cell r="D582" t="str">
            <v>24A</v>
          </cell>
          <cell r="E582" t="str">
            <v>PURCHASE</v>
          </cell>
          <cell r="G582" t="str">
            <v>2100</v>
          </cell>
        </row>
        <row r="583">
          <cell r="A583" t="str">
            <v>64464</v>
          </cell>
          <cell r="B583" t="str">
            <v>MUTHUKUMAR K</v>
          </cell>
          <cell r="C583" t="str">
            <v>1</v>
          </cell>
          <cell r="D583" t="str">
            <v>24A</v>
          </cell>
          <cell r="E583" t="str">
            <v>QUALITY CONTROL</v>
          </cell>
          <cell r="G583" t="str">
            <v>3001</v>
          </cell>
        </row>
        <row r="584">
          <cell r="A584" t="str">
            <v>90134</v>
          </cell>
          <cell r="B584" t="str">
            <v>BALAJI V</v>
          </cell>
          <cell r="C584" t="str">
            <v>1</v>
          </cell>
          <cell r="D584" t="str">
            <v>23</v>
          </cell>
          <cell r="E584" t="str">
            <v>CAB PAINT</v>
          </cell>
          <cell r="G584" t="str">
            <v>1304</v>
          </cell>
        </row>
        <row r="585">
          <cell r="A585" t="str">
            <v>90178</v>
          </cell>
          <cell r="B585" t="str">
            <v>KRISHNAMURTHY N</v>
          </cell>
          <cell r="C585" t="str">
            <v>1</v>
          </cell>
          <cell r="D585" t="str">
            <v>23</v>
          </cell>
          <cell r="E585" t="str">
            <v>CAB PAINT</v>
          </cell>
          <cell r="G585" t="str">
            <v>1304</v>
          </cell>
        </row>
        <row r="586">
          <cell r="A586" t="str">
            <v>64470</v>
          </cell>
          <cell r="B586" t="str">
            <v>ILANCHERAN NL</v>
          </cell>
          <cell r="C586" t="str">
            <v>1</v>
          </cell>
          <cell r="D586" t="str">
            <v>23</v>
          </cell>
          <cell r="E586" t="str">
            <v>CHASSIS ASSEMBLY</v>
          </cell>
          <cell r="G586" t="str">
            <v>1011</v>
          </cell>
        </row>
        <row r="587">
          <cell r="A587" t="str">
            <v>71056</v>
          </cell>
          <cell r="B587" t="str">
            <v>HEMACHANDRAN E</v>
          </cell>
          <cell r="C587" t="str">
            <v>1</v>
          </cell>
          <cell r="D587" t="str">
            <v>23</v>
          </cell>
          <cell r="E587" t="str">
            <v>QUALITY CONTROL</v>
          </cell>
          <cell r="F587" t="str">
            <v>AXLE ASSY</v>
          </cell>
          <cell r="G587" t="str">
            <v>3001</v>
          </cell>
        </row>
        <row r="588">
          <cell r="A588" t="str">
            <v>64474</v>
          </cell>
          <cell r="B588" t="str">
            <v>SRIKANTH N</v>
          </cell>
          <cell r="C588" t="str">
            <v>1</v>
          </cell>
          <cell r="D588" t="str">
            <v>23</v>
          </cell>
          <cell r="E588" t="str">
            <v>CAB PAINT</v>
          </cell>
          <cell r="G588" t="str">
            <v>1304</v>
          </cell>
        </row>
        <row r="589">
          <cell r="A589" t="str">
            <v>S948</v>
          </cell>
          <cell r="B589" t="str">
            <v>JAYASHANKAR P B</v>
          </cell>
          <cell r="C589" t="str">
            <v>I</v>
          </cell>
          <cell r="D589" t="str">
            <v>25</v>
          </cell>
          <cell r="E589" t="str">
            <v>PERSONNEL</v>
          </cell>
          <cell r="G589" t="str">
            <v>8100</v>
          </cell>
        </row>
        <row r="590">
          <cell r="A590" t="str">
            <v>63884</v>
          </cell>
          <cell r="B590" t="str">
            <v>SHANAVAS KHAN M</v>
          </cell>
          <cell r="C590" t="str">
            <v>I</v>
          </cell>
          <cell r="D590" t="str">
            <v>27</v>
          </cell>
          <cell r="E590" t="str">
            <v>PERS/ADMIN &amp; TRAINING</v>
          </cell>
          <cell r="G590" t="str">
            <v>8100</v>
          </cell>
        </row>
        <row r="591">
          <cell r="A591" t="str">
            <v>64477</v>
          </cell>
          <cell r="B591" t="str">
            <v>DON BOSCO S</v>
          </cell>
          <cell r="C591" t="str">
            <v>3</v>
          </cell>
          <cell r="D591" t="str">
            <v>SI</v>
          </cell>
          <cell r="E591" t="str">
            <v>QUALITY CONTROL</v>
          </cell>
          <cell r="F591" t="str">
            <v>VTS</v>
          </cell>
          <cell r="G591" t="str">
            <v>3001</v>
          </cell>
        </row>
        <row r="592">
          <cell r="A592" t="str">
            <v>64478</v>
          </cell>
          <cell r="B592" t="str">
            <v>PERIASAMY K</v>
          </cell>
          <cell r="C592" t="str">
            <v>3</v>
          </cell>
          <cell r="D592" t="str">
            <v>SI</v>
          </cell>
          <cell r="E592" t="str">
            <v>QUALITY CONTROL</v>
          </cell>
          <cell r="F592" t="str">
            <v>VTS</v>
          </cell>
          <cell r="G592" t="str">
            <v>3001</v>
          </cell>
        </row>
        <row r="593">
          <cell r="A593" t="str">
            <v>90275</v>
          </cell>
          <cell r="B593" t="str">
            <v>BALAJI G</v>
          </cell>
          <cell r="C593" t="str">
            <v>1</v>
          </cell>
          <cell r="D593" t="str">
            <v>23</v>
          </cell>
          <cell r="E593" t="str">
            <v>CAB PAINT</v>
          </cell>
          <cell r="G593" t="str">
            <v>1304</v>
          </cell>
        </row>
        <row r="594">
          <cell r="A594" t="str">
            <v>90276</v>
          </cell>
          <cell r="B594" t="str">
            <v>PRAKASH U</v>
          </cell>
          <cell r="C594" t="str">
            <v>1</v>
          </cell>
          <cell r="D594" t="str">
            <v>22</v>
          </cell>
          <cell r="E594" t="str">
            <v>CAB PAINT</v>
          </cell>
          <cell r="G594" t="str">
            <v>1304</v>
          </cell>
        </row>
        <row r="595">
          <cell r="A595" t="str">
            <v>90278</v>
          </cell>
          <cell r="B595" t="str">
            <v>RAJESH KUMAR</v>
          </cell>
          <cell r="C595" t="str">
            <v>1</v>
          </cell>
          <cell r="D595" t="str">
            <v>22</v>
          </cell>
          <cell r="E595" t="str">
            <v>CAB PAINT</v>
          </cell>
          <cell r="G595" t="str">
            <v>1304</v>
          </cell>
        </row>
        <row r="596">
          <cell r="A596" t="str">
            <v>8081</v>
          </cell>
          <cell r="B596" t="str">
            <v>NAIR M K R</v>
          </cell>
          <cell r="C596" t="str">
            <v>I</v>
          </cell>
          <cell r="D596" t="str">
            <v>29</v>
          </cell>
          <cell r="E596" t="str">
            <v>CHASSIS ASSEMBLY</v>
          </cell>
          <cell r="G596" t="str">
            <v>1011</v>
          </cell>
        </row>
        <row r="597">
          <cell r="A597" t="str">
            <v>64481</v>
          </cell>
          <cell r="B597" t="str">
            <v>RAMA RAO K K</v>
          </cell>
          <cell r="C597" t="str">
            <v>I</v>
          </cell>
          <cell r="D597" t="str">
            <v>28</v>
          </cell>
          <cell r="E597" t="str">
            <v>CPPS</v>
          </cell>
          <cell r="G597" t="str">
            <v>8600</v>
          </cell>
        </row>
        <row r="598">
          <cell r="A598" t="str">
            <v>64482</v>
          </cell>
          <cell r="B598" t="str">
            <v>BIRADAR DEVEDAS Z</v>
          </cell>
          <cell r="C598" t="str">
            <v>1</v>
          </cell>
          <cell r="D598" t="str">
            <v>24</v>
          </cell>
          <cell r="E598" t="str">
            <v>CPPS</v>
          </cell>
          <cell r="G598" t="str">
            <v>8600</v>
          </cell>
        </row>
        <row r="599">
          <cell r="A599" t="str">
            <v>64483</v>
          </cell>
          <cell r="B599" t="str">
            <v>VILAS MAHADEV MITHARI</v>
          </cell>
          <cell r="C599" t="str">
            <v>1</v>
          </cell>
          <cell r="D599" t="str">
            <v>24</v>
          </cell>
          <cell r="E599" t="str">
            <v>CPPS</v>
          </cell>
          <cell r="G599" t="str">
            <v>8600</v>
          </cell>
        </row>
        <row r="600">
          <cell r="A600" t="str">
            <v>64484</v>
          </cell>
          <cell r="B600" t="str">
            <v>MOKASHI RAMDAS KRISHNA</v>
          </cell>
          <cell r="C600" t="str">
            <v>1</v>
          </cell>
          <cell r="D600" t="str">
            <v>24</v>
          </cell>
          <cell r="E600" t="str">
            <v>CPPS</v>
          </cell>
          <cell r="G600" t="str">
            <v>8600</v>
          </cell>
        </row>
        <row r="601">
          <cell r="A601" t="str">
            <v>Y615</v>
          </cell>
          <cell r="B601" t="str">
            <v>SWAMINATHAN E</v>
          </cell>
          <cell r="C601" t="str">
            <v>1</v>
          </cell>
          <cell r="D601" t="str">
            <v>23</v>
          </cell>
          <cell r="E601" t="str">
            <v>MATERIAL PLANNING</v>
          </cell>
          <cell r="G601" t="str">
            <v>2401</v>
          </cell>
        </row>
        <row r="602">
          <cell r="A602" t="str">
            <v>1129</v>
          </cell>
          <cell r="B602" t="str">
            <v>RAJENDRAN B</v>
          </cell>
          <cell r="C602" t="str">
            <v>1</v>
          </cell>
          <cell r="D602" t="str">
            <v>22</v>
          </cell>
          <cell r="E602" t="str">
            <v>GR&amp;D STORES</v>
          </cell>
          <cell r="G602" t="str">
            <v>5101</v>
          </cell>
        </row>
        <row r="603">
          <cell r="A603" t="str">
            <v>S701</v>
          </cell>
          <cell r="B603" t="str">
            <v>GANESAN T S</v>
          </cell>
          <cell r="C603" t="str">
            <v>I</v>
          </cell>
          <cell r="D603" t="str">
            <v>26</v>
          </cell>
          <cell r="E603" t="str">
            <v>FRAME ASSEMBLY</v>
          </cell>
          <cell r="G603" t="str">
            <v>1223</v>
          </cell>
        </row>
        <row r="604">
          <cell r="A604" t="str">
            <v>61618</v>
          </cell>
          <cell r="B604" t="str">
            <v>GAJENDRAN M</v>
          </cell>
          <cell r="C604" t="str">
            <v>1</v>
          </cell>
          <cell r="D604" t="str">
            <v>24A</v>
          </cell>
          <cell r="E604" t="str">
            <v>INDUSTRIAL ENGINEERING</v>
          </cell>
          <cell r="G604" t="str">
            <v>7300</v>
          </cell>
        </row>
        <row r="605">
          <cell r="A605" t="str">
            <v>65003</v>
          </cell>
          <cell r="B605" t="str">
            <v>YOGANANDAN P</v>
          </cell>
          <cell r="C605" t="str">
            <v>1</v>
          </cell>
          <cell r="D605" t="str">
            <v>24</v>
          </cell>
          <cell r="E605" t="str">
            <v>PLANT ENGINEERING</v>
          </cell>
          <cell r="G605" t="str">
            <v>4003</v>
          </cell>
        </row>
        <row r="606">
          <cell r="A606" t="str">
            <v>71210</v>
          </cell>
          <cell r="B606" t="str">
            <v>JAGADEESH B</v>
          </cell>
          <cell r="C606" t="str">
            <v>1</v>
          </cell>
          <cell r="D606" t="str">
            <v>22</v>
          </cell>
          <cell r="E606" t="str">
            <v>QUALITY CONTROL-TQM</v>
          </cell>
          <cell r="G606" t="str">
            <v>3001</v>
          </cell>
        </row>
        <row r="607">
          <cell r="A607" t="str">
            <v>71215</v>
          </cell>
          <cell r="B607" t="str">
            <v>MAGESH V</v>
          </cell>
          <cell r="C607" t="str">
            <v>1</v>
          </cell>
          <cell r="D607" t="str">
            <v>22</v>
          </cell>
          <cell r="E607" t="str">
            <v>PURCHASE</v>
          </cell>
          <cell r="G607" t="str">
            <v>2100</v>
          </cell>
        </row>
        <row r="608">
          <cell r="A608" t="str">
            <v>61855</v>
          </cell>
          <cell r="B608" t="str">
            <v>VENKATARAMANAN S</v>
          </cell>
          <cell r="C608" t="str">
            <v>1</v>
          </cell>
          <cell r="D608" t="str">
            <v>24A</v>
          </cell>
          <cell r="E608" t="str">
            <v>PURCHASE</v>
          </cell>
          <cell r="G608" t="str">
            <v>2100</v>
          </cell>
        </row>
        <row r="609">
          <cell r="A609" t="str">
            <v>80861</v>
          </cell>
          <cell r="B609" t="str">
            <v>SURESH S</v>
          </cell>
          <cell r="C609" t="str">
            <v>1</v>
          </cell>
          <cell r="D609" t="str">
            <v>22</v>
          </cell>
          <cell r="E609" t="str">
            <v>CPPS</v>
          </cell>
          <cell r="G609" t="str">
            <v>8600</v>
          </cell>
        </row>
        <row r="610">
          <cell r="A610" t="str">
            <v>80860</v>
          </cell>
          <cell r="B610" t="str">
            <v>BALAJI C</v>
          </cell>
          <cell r="C610" t="str">
            <v>1</v>
          </cell>
          <cell r="D610" t="str">
            <v>22</v>
          </cell>
          <cell r="E610" t="str">
            <v>CPPS</v>
          </cell>
          <cell r="G610" t="str">
            <v>8600</v>
          </cell>
        </row>
        <row r="611">
          <cell r="A611" t="str">
            <v>M526</v>
          </cell>
          <cell r="B611" t="str">
            <v>BHATTACHARYA S K</v>
          </cell>
          <cell r="C611" t="str">
            <v>I</v>
          </cell>
          <cell r="D611" t="str">
            <v>27</v>
          </cell>
          <cell r="E611" t="str">
            <v>PURCHASE</v>
          </cell>
          <cell r="G611" t="str">
            <v>2100</v>
          </cell>
        </row>
        <row r="612">
          <cell r="A612" t="str">
            <v>64298</v>
          </cell>
          <cell r="B612" t="str">
            <v>SUBRAHMANYA G</v>
          </cell>
          <cell r="C612" t="str">
            <v>I</v>
          </cell>
          <cell r="D612" t="str">
            <v>29</v>
          </cell>
          <cell r="E612" t="str">
            <v>QUALITY CONTROL</v>
          </cell>
          <cell r="G612" t="str">
            <v>3001</v>
          </cell>
        </row>
        <row r="613">
          <cell r="A613" t="str">
            <v>S399</v>
          </cell>
          <cell r="B613" t="str">
            <v>SANKARAN M</v>
          </cell>
          <cell r="C613" t="str">
            <v>I</v>
          </cell>
          <cell r="D613" t="str">
            <v>25</v>
          </cell>
          <cell r="E613" t="str">
            <v>PRODUCTION PLANNING</v>
          </cell>
          <cell r="G613" t="str">
            <v>2301</v>
          </cell>
        </row>
        <row r="614">
          <cell r="A614" t="str">
            <v>61623</v>
          </cell>
          <cell r="B614" t="str">
            <v>RAGUNATHAN K</v>
          </cell>
          <cell r="C614" t="str">
            <v>1</v>
          </cell>
          <cell r="D614" t="str">
            <v>M2</v>
          </cell>
          <cell r="E614" t="str">
            <v>QUALITY CONTROL</v>
          </cell>
          <cell r="F614" t="str">
            <v>OFFICE</v>
          </cell>
          <cell r="G614" t="str">
            <v>3001</v>
          </cell>
        </row>
        <row r="615">
          <cell r="A615" t="str">
            <v>64487</v>
          </cell>
          <cell r="B615" t="str">
            <v>SHANMUGARAJ V</v>
          </cell>
          <cell r="C615" t="str">
            <v>1</v>
          </cell>
          <cell r="D615" t="str">
            <v>22</v>
          </cell>
          <cell r="E615" t="str">
            <v>CPPS</v>
          </cell>
          <cell r="G615" t="str">
            <v>8600</v>
          </cell>
        </row>
        <row r="616">
          <cell r="A616" t="str">
            <v>90507</v>
          </cell>
          <cell r="B616" t="str">
            <v>ASHOKKUMAR T</v>
          </cell>
          <cell r="C616" t="str">
            <v>1</v>
          </cell>
          <cell r="D616" t="str">
            <v>22</v>
          </cell>
          <cell r="E616" t="str">
            <v>PURCHASE</v>
          </cell>
          <cell r="G616" t="str">
            <v>2100</v>
          </cell>
        </row>
        <row r="617">
          <cell r="A617" t="str">
            <v>90512</v>
          </cell>
          <cell r="B617" t="str">
            <v>GOPINATH V</v>
          </cell>
          <cell r="C617" t="str">
            <v>1</v>
          </cell>
          <cell r="D617" t="str">
            <v>22</v>
          </cell>
          <cell r="E617" t="str">
            <v>PLANT ENGINEERING</v>
          </cell>
          <cell r="G617" t="str">
            <v>4003</v>
          </cell>
        </row>
        <row r="618">
          <cell r="A618" t="str">
            <v>P399</v>
          </cell>
          <cell r="B618" t="str">
            <v>RAJA SUDARSANAM N</v>
          </cell>
          <cell r="C618" t="str">
            <v>I</v>
          </cell>
          <cell r="D618" t="str">
            <v>25</v>
          </cell>
          <cell r="E618" t="str">
            <v>SYSTEMS</v>
          </cell>
          <cell r="G618" t="str">
            <v>9200</v>
          </cell>
        </row>
        <row r="619">
          <cell r="A619" t="str">
            <v>Y426</v>
          </cell>
          <cell r="B619" t="str">
            <v>SRI HARI V</v>
          </cell>
          <cell r="C619" t="str">
            <v>1</v>
          </cell>
          <cell r="D619" t="str">
            <v>23</v>
          </cell>
          <cell r="E619" t="str">
            <v>SYSTEMS</v>
          </cell>
          <cell r="G619" t="str">
            <v>9200</v>
          </cell>
        </row>
        <row r="620">
          <cell r="A620" t="str">
            <v>E857</v>
          </cell>
          <cell r="B620" t="str">
            <v>AMARAN N R</v>
          </cell>
          <cell r="C620" t="str">
            <v>I</v>
          </cell>
          <cell r="D620" t="str">
            <v>25</v>
          </cell>
          <cell r="E620" t="str">
            <v>PLANT ENGINEERING</v>
          </cell>
          <cell r="G620" t="str">
            <v>4003</v>
          </cell>
        </row>
        <row r="621">
          <cell r="A621" t="str">
            <v>80845</v>
          </cell>
          <cell r="B621" t="str">
            <v>MOHAMMED SHAMEER R S</v>
          </cell>
          <cell r="C621" t="str">
            <v>1</v>
          </cell>
          <cell r="D621" t="str">
            <v>24</v>
          </cell>
          <cell r="E621" t="str">
            <v>QUALITY CONTROL</v>
          </cell>
          <cell r="G621" t="str">
            <v>3001</v>
          </cell>
        </row>
        <row r="622">
          <cell r="A622" t="str">
            <v>61102</v>
          </cell>
          <cell r="B622" t="str">
            <v>VENKAT RAO S</v>
          </cell>
          <cell r="C622" t="str">
            <v>1</v>
          </cell>
          <cell r="D622" t="str">
            <v>24</v>
          </cell>
          <cell r="E622" t="str">
            <v>PRODUCTION PLANNING</v>
          </cell>
          <cell r="G622" t="str">
            <v>2301</v>
          </cell>
        </row>
        <row r="623">
          <cell r="A623" t="str">
            <v>61017</v>
          </cell>
          <cell r="B623" t="str">
            <v>KRISHNA MURTHY K S</v>
          </cell>
          <cell r="C623" t="str">
            <v>I</v>
          </cell>
          <cell r="D623" t="str">
            <v>25</v>
          </cell>
          <cell r="E623" t="str">
            <v>PURCHASE</v>
          </cell>
          <cell r="G623" t="str">
            <v>2100</v>
          </cell>
        </row>
        <row r="624">
          <cell r="A624" t="str">
            <v>64115</v>
          </cell>
          <cell r="B624" t="str">
            <v>VENKATARAMAN R</v>
          </cell>
          <cell r="C624" t="str">
            <v>I</v>
          </cell>
          <cell r="D624" t="str">
            <v>26</v>
          </cell>
          <cell r="E624" t="str">
            <v>PURCHASE</v>
          </cell>
          <cell r="G624" t="str">
            <v>2100</v>
          </cell>
        </row>
        <row r="625">
          <cell r="A625" t="str">
            <v>63998</v>
          </cell>
          <cell r="B625" t="str">
            <v>KHAN M M LT COL</v>
          </cell>
          <cell r="C625" t="str">
            <v>I</v>
          </cell>
          <cell r="D625" t="str">
            <v>26</v>
          </cell>
          <cell r="E625" t="str">
            <v>PROJECT PLANNING CORP</v>
          </cell>
          <cell r="G625" t="str">
            <v>0310</v>
          </cell>
        </row>
        <row r="626">
          <cell r="A626" t="str">
            <v>90646</v>
          </cell>
          <cell r="B626" t="str">
            <v>SREELESH S</v>
          </cell>
          <cell r="C626" t="str">
            <v>1</v>
          </cell>
          <cell r="D626" t="str">
            <v>22</v>
          </cell>
          <cell r="E626" t="str">
            <v>PLANT ENGINEERING</v>
          </cell>
          <cell r="G626" t="str">
            <v>4003</v>
          </cell>
        </row>
        <row r="627">
          <cell r="A627" t="str">
            <v>90647</v>
          </cell>
          <cell r="B627" t="str">
            <v>VIPIN VIJAYAN</v>
          </cell>
          <cell r="C627" t="str">
            <v>1</v>
          </cell>
          <cell r="D627" t="str">
            <v>22</v>
          </cell>
          <cell r="E627" t="str">
            <v>PLANT ENGINEERING</v>
          </cell>
          <cell r="G627" t="str">
            <v>4003</v>
          </cell>
        </row>
        <row r="628">
          <cell r="A628" t="str">
            <v>L129</v>
          </cell>
          <cell r="B628" t="str">
            <v>MANI K</v>
          </cell>
          <cell r="C628" t="str">
            <v>1</v>
          </cell>
          <cell r="D628" t="str">
            <v>21</v>
          </cell>
          <cell r="E628" t="str">
            <v>PDI &amp; VTS</v>
          </cell>
          <cell r="G628" t="str">
            <v>1031</v>
          </cell>
        </row>
        <row r="629">
          <cell r="A629" t="str">
            <v>L297</v>
          </cell>
          <cell r="B629" t="str">
            <v>PONMALAI K</v>
          </cell>
          <cell r="C629" t="str">
            <v>1</v>
          </cell>
          <cell r="D629" t="str">
            <v>21</v>
          </cell>
          <cell r="E629" t="str">
            <v>CHASSIS ASSEMBLY</v>
          </cell>
          <cell r="G629" t="str">
            <v>1011</v>
          </cell>
        </row>
        <row r="630">
          <cell r="A630" t="str">
            <v>37966</v>
          </cell>
          <cell r="B630" t="str">
            <v>PREMKUMAR C</v>
          </cell>
          <cell r="C630" t="str">
            <v>1</v>
          </cell>
          <cell r="D630" t="str">
            <v>21</v>
          </cell>
          <cell r="E630" t="str">
            <v>QUALITY CONTROL</v>
          </cell>
          <cell r="G630" t="str">
            <v>3001</v>
          </cell>
        </row>
        <row r="631">
          <cell r="A631" t="str">
            <v>37762</v>
          </cell>
          <cell r="B631" t="str">
            <v>SUDHIR M B</v>
          </cell>
          <cell r="C631" t="str">
            <v>1</v>
          </cell>
          <cell r="D631" t="str">
            <v>21</v>
          </cell>
          <cell r="E631" t="str">
            <v>FRAME ASSEMBLY</v>
          </cell>
          <cell r="G631" t="str">
            <v>1223</v>
          </cell>
        </row>
        <row r="632">
          <cell r="A632" t="str">
            <v>63021</v>
          </cell>
          <cell r="B632" t="str">
            <v>RADHAKRISHNAN R S</v>
          </cell>
          <cell r="C632" t="str">
            <v>1</v>
          </cell>
          <cell r="D632" t="str">
            <v>23</v>
          </cell>
          <cell r="E632" t="str">
            <v>K D CENTRE</v>
          </cell>
          <cell r="G632" t="str">
            <v>5401</v>
          </cell>
        </row>
        <row r="633">
          <cell r="A633" t="str">
            <v>8255</v>
          </cell>
          <cell r="B633" t="str">
            <v>PADMANABHAN K G</v>
          </cell>
          <cell r="C633" t="str">
            <v>I</v>
          </cell>
          <cell r="D633" t="str">
            <v>28</v>
          </cell>
          <cell r="E633" t="str">
            <v>CHASSIS ASSEMBLY</v>
          </cell>
          <cell r="G633" t="str">
            <v>1011</v>
          </cell>
        </row>
        <row r="634">
          <cell r="A634" t="str">
            <v>61635</v>
          </cell>
          <cell r="B634" t="str">
            <v>NEHRU M G</v>
          </cell>
          <cell r="C634" t="str">
            <v>I</v>
          </cell>
          <cell r="D634" t="str">
            <v>25</v>
          </cell>
          <cell r="E634" t="str">
            <v>PRODUCT DEVELOPMENT</v>
          </cell>
          <cell r="G634" t="str">
            <v>6002</v>
          </cell>
        </row>
        <row r="635">
          <cell r="A635" t="str">
            <v>Y249</v>
          </cell>
          <cell r="B635" t="str">
            <v>SETHUMADHAVAN K</v>
          </cell>
          <cell r="C635" t="str">
            <v>I</v>
          </cell>
          <cell r="D635" t="str">
            <v>25</v>
          </cell>
          <cell r="E635" t="str">
            <v>FINANCE</v>
          </cell>
          <cell r="G635" t="str">
            <v>9100</v>
          </cell>
        </row>
        <row r="636">
          <cell r="A636" t="str">
            <v>61978</v>
          </cell>
          <cell r="B636" t="str">
            <v>NATARAJAN K</v>
          </cell>
          <cell r="C636" t="str">
            <v>1</v>
          </cell>
          <cell r="D636" t="str">
            <v>22</v>
          </cell>
          <cell r="E636" t="str">
            <v>FINANCE</v>
          </cell>
          <cell r="G636" t="str">
            <v>9100</v>
          </cell>
        </row>
        <row r="637">
          <cell r="A637" t="str">
            <v>38681</v>
          </cell>
          <cell r="B637" t="str">
            <v>SREEANANTHAN K B</v>
          </cell>
          <cell r="C637" t="str">
            <v>1</v>
          </cell>
          <cell r="D637" t="str">
            <v>23</v>
          </cell>
          <cell r="E637" t="str">
            <v>PLANT ENGINEERING</v>
          </cell>
          <cell r="G637" t="str">
            <v>4003</v>
          </cell>
        </row>
        <row r="638">
          <cell r="A638" t="str">
            <v>E703</v>
          </cell>
          <cell r="B638" t="str">
            <v>BALASUBRAMANIAN R</v>
          </cell>
          <cell r="C638" t="str">
            <v>I</v>
          </cell>
          <cell r="D638" t="str">
            <v>25</v>
          </cell>
          <cell r="E638" t="str">
            <v>SALES DESPATCH</v>
          </cell>
          <cell r="G638" t="str">
            <v>7008</v>
          </cell>
        </row>
        <row r="639">
          <cell r="A639" t="str">
            <v>81215</v>
          </cell>
          <cell r="B639" t="str">
            <v>ASHOK BABU R</v>
          </cell>
          <cell r="C639" t="str">
            <v>1</v>
          </cell>
          <cell r="D639" t="str">
            <v>24</v>
          </cell>
          <cell r="E639" t="str">
            <v>MATERIAL PLANNING</v>
          </cell>
          <cell r="G639" t="str">
            <v>2401</v>
          </cell>
        </row>
        <row r="640">
          <cell r="A640" t="str">
            <v>64488</v>
          </cell>
          <cell r="B640" t="str">
            <v>CHANDRAN M MAJOR</v>
          </cell>
          <cell r="C640" t="str">
            <v>I</v>
          </cell>
          <cell r="D640" t="str">
            <v>25</v>
          </cell>
          <cell r="E640" t="str">
            <v>PERSONNEL</v>
          </cell>
          <cell r="G640" t="str">
            <v>8100</v>
          </cell>
        </row>
        <row r="641">
          <cell r="A641" t="str">
            <v>81248</v>
          </cell>
          <cell r="B641" t="str">
            <v>JAYANTA CHAKRABORTY</v>
          </cell>
          <cell r="C641" t="str">
            <v>1</v>
          </cell>
          <cell r="D641" t="str">
            <v>24</v>
          </cell>
          <cell r="E641" t="str">
            <v>QUALITY CONTROL</v>
          </cell>
          <cell r="G641" t="str">
            <v>3001</v>
          </cell>
        </row>
        <row r="642">
          <cell r="A642" t="str">
            <v>90720</v>
          </cell>
          <cell r="B642" t="str">
            <v>MOHAN BABU D</v>
          </cell>
          <cell r="C642" t="str">
            <v>1</v>
          </cell>
          <cell r="D642" t="str">
            <v>22</v>
          </cell>
          <cell r="E642" t="str">
            <v>SALES DESPATCH</v>
          </cell>
          <cell r="G642" t="str">
            <v>7008</v>
          </cell>
        </row>
        <row r="643">
          <cell r="A643" t="str">
            <v>71124</v>
          </cell>
          <cell r="B643" t="str">
            <v>SUPRIYA DEY</v>
          </cell>
          <cell r="C643" t="str">
            <v>1</v>
          </cell>
          <cell r="D643" t="str">
            <v>23</v>
          </cell>
          <cell r="E643" t="str">
            <v>SALES DESPATCH</v>
          </cell>
          <cell r="G643" t="str">
            <v>7008</v>
          </cell>
        </row>
        <row r="644">
          <cell r="A644" t="str">
            <v>90728</v>
          </cell>
          <cell r="B644" t="str">
            <v>ANANDA SANKAR MUKHOPADHYAY</v>
          </cell>
          <cell r="C644" t="str">
            <v>8</v>
          </cell>
          <cell r="D644" t="str">
            <v>60</v>
          </cell>
          <cell r="E644" t="str">
            <v>STORES</v>
          </cell>
          <cell r="G644" t="str">
            <v>5102</v>
          </cell>
        </row>
        <row r="645">
          <cell r="A645" t="str">
            <v>90743</v>
          </cell>
          <cell r="B645" t="str">
            <v>NASATHUDDEEN C M</v>
          </cell>
          <cell r="C645" t="str">
            <v>8</v>
          </cell>
          <cell r="D645" t="str">
            <v>60</v>
          </cell>
          <cell r="E645" t="str">
            <v>PRESS SHOP</v>
          </cell>
          <cell r="G645" t="str">
            <v>1102</v>
          </cell>
        </row>
        <row r="646">
          <cell r="A646" t="str">
            <v>90789</v>
          </cell>
          <cell r="B646" t="str">
            <v>VENKATESH R</v>
          </cell>
          <cell r="C646" t="str">
            <v>8</v>
          </cell>
          <cell r="D646" t="str">
            <v>60</v>
          </cell>
          <cell r="E646" t="str">
            <v>CAB PAINT</v>
          </cell>
          <cell r="G646" t="str">
            <v>1304</v>
          </cell>
        </row>
        <row r="647">
          <cell r="A647" t="str">
            <v>90799</v>
          </cell>
          <cell r="B647" t="str">
            <v>SANTHOSH S</v>
          </cell>
          <cell r="C647" t="str">
            <v>1</v>
          </cell>
          <cell r="D647" t="str">
            <v>23</v>
          </cell>
          <cell r="E647" t="str">
            <v>FINANCE</v>
          </cell>
          <cell r="G647" t="str">
            <v>9100</v>
          </cell>
        </row>
        <row r="648">
          <cell r="A648" t="str">
            <v>90800</v>
          </cell>
          <cell r="B648" t="str">
            <v>MUDDUKRISHNA RAJU S R</v>
          </cell>
          <cell r="C648" t="str">
            <v>1</v>
          </cell>
          <cell r="D648" t="str">
            <v>23</v>
          </cell>
          <cell r="E648" t="str">
            <v>FINANCE</v>
          </cell>
          <cell r="G648" t="str">
            <v>9100</v>
          </cell>
        </row>
        <row r="649">
          <cell r="A649" t="str">
            <v>90808</v>
          </cell>
          <cell r="B649" t="str">
            <v>UDHAYA RAJAN M</v>
          </cell>
          <cell r="C649" t="str">
            <v>8</v>
          </cell>
          <cell r="D649" t="str">
            <v>60</v>
          </cell>
          <cell r="E649" t="str">
            <v>CAB PAINT</v>
          </cell>
          <cell r="G649" t="str">
            <v>1304</v>
          </cell>
        </row>
        <row r="650">
          <cell r="A650" t="str">
            <v>90817</v>
          </cell>
          <cell r="B650" t="str">
            <v>GAYATHRI DEVI C</v>
          </cell>
          <cell r="C650" t="str">
            <v>1</v>
          </cell>
          <cell r="D650" t="str">
            <v>23</v>
          </cell>
          <cell r="E650" t="str">
            <v>FINANCE</v>
          </cell>
          <cell r="G650" t="str">
            <v>9100</v>
          </cell>
        </row>
        <row r="651">
          <cell r="A651" t="str">
            <v>65037</v>
          </cell>
          <cell r="B651" t="str">
            <v>SAPTHARISHI K</v>
          </cell>
          <cell r="C651" t="str">
            <v>1</v>
          </cell>
          <cell r="D651" t="str">
            <v>24A</v>
          </cell>
          <cell r="E651" t="str">
            <v>FINANCE</v>
          </cell>
          <cell r="G651" t="str">
            <v>9100</v>
          </cell>
        </row>
        <row r="652">
          <cell r="A652" t="str">
            <v>81453</v>
          </cell>
          <cell r="B652" t="str">
            <v>VASUNDHARA PUROHIT</v>
          </cell>
          <cell r="C652" t="str">
            <v>1</v>
          </cell>
          <cell r="D652" t="str">
            <v>24</v>
          </cell>
          <cell r="E652" t="str">
            <v>MATERIAL PLANNING</v>
          </cell>
          <cell r="G652" t="str">
            <v>2401</v>
          </cell>
        </row>
        <row r="653">
          <cell r="A653" t="str">
            <v>81474</v>
          </cell>
          <cell r="B653" t="str">
            <v>SENTHILNATHAN S</v>
          </cell>
          <cell r="C653" t="str">
            <v>1</v>
          </cell>
          <cell r="D653" t="str">
            <v>24</v>
          </cell>
          <cell r="E653" t="str">
            <v>CAB WELD</v>
          </cell>
          <cell r="G653" t="str">
            <v>1415</v>
          </cell>
        </row>
        <row r="654">
          <cell r="A654" t="str">
            <v>81482</v>
          </cell>
          <cell r="B654" t="str">
            <v>ANIRUDHA V DESHPANDE</v>
          </cell>
          <cell r="C654" t="str">
            <v>1</v>
          </cell>
          <cell r="D654" t="str">
            <v>24</v>
          </cell>
          <cell r="E654" t="str">
            <v>PRODUCTION PLANNING</v>
          </cell>
          <cell r="G654" t="str">
            <v>2301</v>
          </cell>
        </row>
        <row r="655">
          <cell r="A655" t="str">
            <v>81485</v>
          </cell>
          <cell r="B655" t="str">
            <v>DATCHANAMOORTHY S</v>
          </cell>
          <cell r="C655" t="str">
            <v>1</v>
          </cell>
          <cell r="D655" t="str">
            <v>24</v>
          </cell>
          <cell r="E655" t="str">
            <v>CHASSIS ASSEMBLY</v>
          </cell>
          <cell r="F655" t="str">
            <v>RTP</v>
          </cell>
          <cell r="G655" t="str">
            <v>1011</v>
          </cell>
        </row>
        <row r="656">
          <cell r="A656" t="str">
            <v>81489</v>
          </cell>
          <cell r="B656" t="str">
            <v>KAUSTUBH S PANCHI</v>
          </cell>
          <cell r="C656" t="str">
            <v>1</v>
          </cell>
          <cell r="D656" t="str">
            <v>24</v>
          </cell>
          <cell r="E656" t="str">
            <v>CHASSIS ASSEMBLY</v>
          </cell>
          <cell r="G656" t="str">
            <v>1011</v>
          </cell>
        </row>
        <row r="657">
          <cell r="A657" t="str">
            <v>64489</v>
          </cell>
          <cell r="B657" t="str">
            <v>THULASIRAMAN N</v>
          </cell>
          <cell r="C657" t="str">
            <v>1</v>
          </cell>
          <cell r="D657" t="str">
            <v>22</v>
          </cell>
          <cell r="E657" t="str">
            <v>CPPS</v>
          </cell>
          <cell r="G657" t="str">
            <v>8600</v>
          </cell>
        </row>
        <row r="658">
          <cell r="A658" t="str">
            <v>70006</v>
          </cell>
          <cell r="B658" t="str">
            <v>HARIHARAN V</v>
          </cell>
          <cell r="C658" t="str">
            <v>I</v>
          </cell>
          <cell r="D658" t="str">
            <v>25</v>
          </cell>
          <cell r="E658" t="str">
            <v>PURCHASE</v>
          </cell>
          <cell r="G658" t="str">
            <v>2100</v>
          </cell>
        </row>
        <row r="659">
          <cell r="A659" t="str">
            <v>64491</v>
          </cell>
          <cell r="B659" t="str">
            <v>UMA SRINIVASAN</v>
          </cell>
          <cell r="C659" t="str">
            <v>I</v>
          </cell>
          <cell r="D659" t="str">
            <v>25</v>
          </cell>
          <cell r="E659" t="str">
            <v>PERSONNEL</v>
          </cell>
          <cell r="G659" t="str">
            <v>8100</v>
          </cell>
        </row>
        <row r="660">
          <cell r="A660" t="str">
            <v>64492</v>
          </cell>
          <cell r="B660" t="str">
            <v>NATARAJAN V</v>
          </cell>
          <cell r="C660" t="str">
            <v>D</v>
          </cell>
          <cell r="E660" t="str">
            <v>AXLE ASSEMBLY</v>
          </cell>
          <cell r="G660" t="str">
            <v>1607</v>
          </cell>
        </row>
        <row r="661">
          <cell r="A661" t="str">
            <v>64493</v>
          </cell>
          <cell r="B661" t="str">
            <v>SARAVANAN C</v>
          </cell>
          <cell r="C661" t="str">
            <v>1</v>
          </cell>
          <cell r="D661" t="str">
            <v>24A</v>
          </cell>
          <cell r="E661" t="str">
            <v>PLANT ENGINEERING</v>
          </cell>
          <cell r="G661" t="str">
            <v>4003</v>
          </cell>
        </row>
        <row r="662">
          <cell r="A662" t="str">
            <v>64494</v>
          </cell>
          <cell r="B662" t="str">
            <v>VELU SWAMY</v>
          </cell>
          <cell r="C662" t="str">
            <v>D</v>
          </cell>
          <cell r="E662" t="str">
            <v>PDI &amp; VTS</v>
          </cell>
          <cell r="G662" t="str">
            <v>1031</v>
          </cell>
        </row>
        <row r="663">
          <cell r="A663" t="str">
            <v>73351</v>
          </cell>
          <cell r="B663" t="str">
            <v>HARIHAR P</v>
          </cell>
          <cell r="C663" t="str">
            <v>I</v>
          </cell>
          <cell r="D663" t="str">
            <v>29</v>
          </cell>
          <cell r="E663" t="str">
            <v>CHASSIS ASSEMBLY</v>
          </cell>
          <cell r="G663" t="str">
            <v>1011</v>
          </cell>
        </row>
        <row r="664">
          <cell r="A664" t="str">
            <v>64495</v>
          </cell>
          <cell r="B664" t="str">
            <v>SUDHAKARAN M</v>
          </cell>
          <cell r="C664" t="str">
            <v>1</v>
          </cell>
          <cell r="D664" t="str">
            <v>24A</v>
          </cell>
          <cell r="E664" t="str">
            <v>PRODUCTION ENGG &amp; PROJECTS</v>
          </cell>
          <cell r="G664" t="str">
            <v>7205</v>
          </cell>
        </row>
        <row r="665">
          <cell r="A665" t="str">
            <v>90880</v>
          </cell>
          <cell r="B665" t="str">
            <v>DINAKARAN G</v>
          </cell>
          <cell r="C665" t="str">
            <v>A</v>
          </cell>
          <cell r="D665" t="str">
            <v>72</v>
          </cell>
          <cell r="E665" t="str">
            <v>PDI &amp; VTS</v>
          </cell>
          <cell r="G665" t="str">
            <v>1031</v>
          </cell>
        </row>
        <row r="666">
          <cell r="A666" t="str">
            <v>90882</v>
          </cell>
          <cell r="B666" t="str">
            <v>KARTHIK P</v>
          </cell>
          <cell r="C666" t="str">
            <v>A</v>
          </cell>
          <cell r="D666" t="str">
            <v>72</v>
          </cell>
          <cell r="E666" t="str">
            <v>CAB WELD</v>
          </cell>
          <cell r="G666" t="str">
            <v>1415</v>
          </cell>
        </row>
        <row r="667">
          <cell r="A667" t="str">
            <v>90897</v>
          </cell>
          <cell r="B667" t="str">
            <v>SREEJESH MP</v>
          </cell>
          <cell r="C667" t="str">
            <v>A</v>
          </cell>
          <cell r="D667" t="str">
            <v>72</v>
          </cell>
          <cell r="E667" t="str">
            <v>CPPS</v>
          </cell>
          <cell r="G667" t="str">
            <v>8600</v>
          </cell>
        </row>
        <row r="668">
          <cell r="A668" t="str">
            <v>90907</v>
          </cell>
          <cell r="B668" t="str">
            <v>ANILKUMAR S</v>
          </cell>
          <cell r="C668" t="str">
            <v>A</v>
          </cell>
          <cell r="D668" t="str">
            <v>72</v>
          </cell>
          <cell r="E668" t="str">
            <v>CAB TRIM</v>
          </cell>
          <cell r="G668" t="str">
            <v>1021</v>
          </cell>
        </row>
        <row r="669">
          <cell r="A669" t="str">
            <v>90913</v>
          </cell>
          <cell r="B669" t="str">
            <v>LAKSHMANAN K</v>
          </cell>
          <cell r="C669" t="str">
            <v>A</v>
          </cell>
          <cell r="D669" t="str">
            <v>72</v>
          </cell>
          <cell r="E669" t="str">
            <v>CAB TRIM</v>
          </cell>
          <cell r="G669" t="str">
            <v>1021</v>
          </cell>
        </row>
        <row r="670">
          <cell r="A670" t="str">
            <v>90921</v>
          </cell>
          <cell r="B670" t="str">
            <v>SANDEEP KUMAR NL</v>
          </cell>
          <cell r="C670" t="str">
            <v>A</v>
          </cell>
          <cell r="D670" t="str">
            <v>72</v>
          </cell>
          <cell r="E670" t="str">
            <v>PRODUCTION PLANNING</v>
          </cell>
          <cell r="F670" t="str">
            <v>FRAME</v>
          </cell>
          <cell r="G670" t="str">
            <v>2301</v>
          </cell>
        </row>
        <row r="671">
          <cell r="A671" t="str">
            <v>90926</v>
          </cell>
          <cell r="B671" t="str">
            <v>TAMOGHNO MUKHERJEE</v>
          </cell>
          <cell r="C671" t="str">
            <v>A</v>
          </cell>
          <cell r="D671" t="str">
            <v>72</v>
          </cell>
          <cell r="E671" t="str">
            <v>PURCHASE</v>
          </cell>
          <cell r="G671" t="str">
            <v>2100</v>
          </cell>
        </row>
        <row r="672">
          <cell r="A672" t="str">
            <v>90928</v>
          </cell>
          <cell r="B672" t="str">
            <v>VIJAYAKUMAAR A</v>
          </cell>
          <cell r="C672" t="str">
            <v>A</v>
          </cell>
          <cell r="D672" t="str">
            <v>72</v>
          </cell>
          <cell r="E672" t="str">
            <v>PRODUCTION PLANNING</v>
          </cell>
          <cell r="F672" t="str">
            <v>CHSY</v>
          </cell>
          <cell r="G672" t="str">
            <v>2301</v>
          </cell>
        </row>
        <row r="673">
          <cell r="A673" t="str">
            <v>64496</v>
          </cell>
          <cell r="B673" t="str">
            <v>KARTHIK K</v>
          </cell>
          <cell r="C673" t="str">
            <v>1</v>
          </cell>
          <cell r="D673" t="str">
            <v>23</v>
          </cell>
          <cell r="E673" t="str">
            <v>CPPS</v>
          </cell>
          <cell r="G673" t="str">
            <v>8600</v>
          </cell>
        </row>
        <row r="674">
          <cell r="A674" t="str">
            <v>E298</v>
          </cell>
          <cell r="B674" t="str">
            <v>SAMUEL DAVIS A</v>
          </cell>
          <cell r="C674" t="str">
            <v>I</v>
          </cell>
          <cell r="D674" t="str">
            <v>26</v>
          </cell>
          <cell r="E674" t="str">
            <v>PURCHASE</v>
          </cell>
          <cell r="G674" t="str">
            <v>2100</v>
          </cell>
        </row>
        <row r="675">
          <cell r="A675" t="str">
            <v>S018</v>
          </cell>
          <cell r="B675" t="str">
            <v>NATARAJAN S</v>
          </cell>
          <cell r="C675" t="str">
            <v>1</v>
          </cell>
          <cell r="D675" t="str">
            <v>23</v>
          </cell>
          <cell r="E675" t="str">
            <v>CHASSIS ASSEMBLY</v>
          </cell>
          <cell r="G675" t="str">
            <v>1011</v>
          </cell>
        </row>
        <row r="676">
          <cell r="A676" t="str">
            <v>61567</v>
          </cell>
          <cell r="B676" t="str">
            <v>MADHANAGOPAL M</v>
          </cell>
          <cell r="C676" t="str">
            <v>1</v>
          </cell>
          <cell r="D676" t="str">
            <v>24A</v>
          </cell>
          <cell r="E676" t="str">
            <v>PRESS SHOP</v>
          </cell>
          <cell r="G676" t="str">
            <v>1102</v>
          </cell>
        </row>
        <row r="677">
          <cell r="A677" t="str">
            <v>62255</v>
          </cell>
          <cell r="B677" t="str">
            <v>SRIDHARAN S</v>
          </cell>
          <cell r="C677" t="str">
            <v>1</v>
          </cell>
          <cell r="D677" t="str">
            <v>24</v>
          </cell>
          <cell r="E677" t="str">
            <v>AXLE ASSEMBLY</v>
          </cell>
          <cell r="G677" t="str">
            <v>1607</v>
          </cell>
        </row>
        <row r="678">
          <cell r="A678" t="str">
            <v>73394</v>
          </cell>
          <cell r="B678" t="str">
            <v>BALAJI S</v>
          </cell>
          <cell r="C678" t="str">
            <v>1</v>
          </cell>
          <cell r="D678" t="str">
            <v>24</v>
          </cell>
          <cell r="E678" t="str">
            <v>INTERNAL AUDIT</v>
          </cell>
          <cell r="G678" t="str">
            <v>7100</v>
          </cell>
        </row>
        <row r="679">
          <cell r="A679" t="str">
            <v>64497</v>
          </cell>
          <cell r="B679" t="str">
            <v>PAWAR PRAKASH KAKASAHEB</v>
          </cell>
          <cell r="C679" t="str">
            <v>1</v>
          </cell>
          <cell r="D679" t="str">
            <v>22</v>
          </cell>
          <cell r="E679" t="str">
            <v>CPPS</v>
          </cell>
          <cell r="G679" t="str">
            <v>8600</v>
          </cell>
        </row>
        <row r="680">
          <cell r="A680" t="str">
            <v>64498</v>
          </cell>
          <cell r="B680" t="str">
            <v>SOLOMON P</v>
          </cell>
          <cell r="C680" t="str">
            <v>D</v>
          </cell>
          <cell r="E680" t="str">
            <v>QUALITY CONTROL</v>
          </cell>
          <cell r="G680" t="str">
            <v>3001</v>
          </cell>
        </row>
        <row r="681">
          <cell r="A681" t="str">
            <v>64499</v>
          </cell>
          <cell r="B681" t="str">
            <v>RAMESH P D</v>
          </cell>
          <cell r="C681" t="str">
            <v>D</v>
          </cell>
          <cell r="E681" t="str">
            <v>QUALITY CONTROL</v>
          </cell>
          <cell r="G681" t="str">
            <v>3001</v>
          </cell>
        </row>
        <row r="682">
          <cell r="A682" t="str">
            <v>64500</v>
          </cell>
          <cell r="B682" t="str">
            <v>KHAN H B</v>
          </cell>
          <cell r="C682" t="str">
            <v>D</v>
          </cell>
          <cell r="E682" t="str">
            <v>QUALITY CONTROL</v>
          </cell>
          <cell r="G682" t="str">
            <v>3001</v>
          </cell>
        </row>
        <row r="683">
          <cell r="A683" t="str">
            <v>64501</v>
          </cell>
          <cell r="B683" t="str">
            <v>MAGESH S</v>
          </cell>
          <cell r="C683" t="str">
            <v>1</v>
          </cell>
          <cell r="D683" t="str">
            <v>23</v>
          </cell>
          <cell r="E683" t="str">
            <v>PRESS SHOP</v>
          </cell>
          <cell r="G683" t="str">
            <v>1102</v>
          </cell>
        </row>
        <row r="684">
          <cell r="A684" t="str">
            <v>91002</v>
          </cell>
          <cell r="B684" t="str">
            <v>CHANDRASEKAR M</v>
          </cell>
          <cell r="C684" t="str">
            <v>8</v>
          </cell>
          <cell r="D684" t="str">
            <v>60</v>
          </cell>
          <cell r="E684" t="str">
            <v>PRESS SHOP</v>
          </cell>
          <cell r="G684" t="str">
            <v>1102</v>
          </cell>
        </row>
        <row r="685">
          <cell r="A685" t="str">
            <v>64502</v>
          </cell>
          <cell r="B685" t="str">
            <v>MURUGANANTHAM S</v>
          </cell>
          <cell r="C685" t="str">
            <v>D</v>
          </cell>
          <cell r="E685" t="str">
            <v>QUALITY CONTROL</v>
          </cell>
          <cell r="G685" t="str">
            <v>3001</v>
          </cell>
        </row>
        <row r="686">
          <cell r="A686" t="str">
            <v>64503</v>
          </cell>
          <cell r="B686" t="str">
            <v>KARUNAKARAN K</v>
          </cell>
          <cell r="C686" t="str">
            <v>D</v>
          </cell>
          <cell r="E686" t="str">
            <v>QUALITY CONTROL</v>
          </cell>
          <cell r="G686" t="str">
            <v>3001</v>
          </cell>
        </row>
        <row r="687">
          <cell r="A687" t="str">
            <v>64504</v>
          </cell>
          <cell r="B687" t="str">
            <v>LOGANATHAN R</v>
          </cell>
          <cell r="C687" t="str">
            <v>D</v>
          </cell>
          <cell r="E687" t="str">
            <v>QUALITY CONTROL</v>
          </cell>
          <cell r="G687" t="str">
            <v>3001</v>
          </cell>
        </row>
        <row r="688">
          <cell r="A688" t="str">
            <v>64505</v>
          </cell>
          <cell r="B688" t="str">
            <v>AMIRTHARAJ S</v>
          </cell>
          <cell r="C688" t="str">
            <v>1</v>
          </cell>
          <cell r="D688" t="str">
            <v>23</v>
          </cell>
          <cell r="E688" t="str">
            <v>CPPS</v>
          </cell>
          <cell r="G688" t="str">
            <v>8600</v>
          </cell>
        </row>
        <row r="689">
          <cell r="A689" t="str">
            <v>64506</v>
          </cell>
          <cell r="B689" t="str">
            <v>MUTHU S</v>
          </cell>
          <cell r="C689" t="str">
            <v>1</v>
          </cell>
          <cell r="D689" t="str">
            <v>24</v>
          </cell>
          <cell r="E689" t="str">
            <v>CPPS</v>
          </cell>
          <cell r="G689" t="str">
            <v>8600</v>
          </cell>
        </row>
        <row r="690">
          <cell r="A690" t="str">
            <v>64507</v>
          </cell>
          <cell r="B690" t="str">
            <v>ARUMUGAM G</v>
          </cell>
          <cell r="C690" t="str">
            <v>D</v>
          </cell>
          <cell r="E690" t="str">
            <v>CHASSIS ASSEMBLY</v>
          </cell>
          <cell r="G690" t="str">
            <v>1011</v>
          </cell>
        </row>
        <row r="691">
          <cell r="A691" t="str">
            <v>64508</v>
          </cell>
          <cell r="B691" t="str">
            <v>RAMESH KUMAR K</v>
          </cell>
          <cell r="C691" t="str">
            <v>1</v>
          </cell>
          <cell r="D691" t="str">
            <v>24</v>
          </cell>
          <cell r="E691" t="str">
            <v>CPPS</v>
          </cell>
          <cell r="G691" t="str">
            <v>8600</v>
          </cell>
        </row>
        <row r="692">
          <cell r="A692" t="str">
            <v>91022</v>
          </cell>
          <cell r="B692" t="str">
            <v>PRADEEP KUMAR NAYAK</v>
          </cell>
          <cell r="C692" t="str">
            <v>8</v>
          </cell>
          <cell r="D692" t="str">
            <v>60</v>
          </cell>
          <cell r="E692" t="str">
            <v>PRESS SHOP</v>
          </cell>
          <cell r="G692" t="str">
            <v>1102</v>
          </cell>
        </row>
        <row r="693">
          <cell r="A693" t="str">
            <v>64509</v>
          </cell>
          <cell r="B693" t="str">
            <v>DHIRENDU PATNAIK</v>
          </cell>
          <cell r="C693" t="str">
            <v>1</v>
          </cell>
          <cell r="D693" t="str">
            <v>22</v>
          </cell>
          <cell r="E693" t="str">
            <v>PRESS SHOP</v>
          </cell>
          <cell r="G693" t="str">
            <v>1102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O  DM of  SST"/>
      <sheetName val="Sheet1"/>
      <sheetName val="Sheet2"/>
      <sheetName val="Sheet3"/>
      <sheetName val="#REF"/>
      <sheetName val="Jul"/>
      <sheetName val="Jun"/>
      <sheetName val="Power ET&amp;D"/>
      <sheetName val="QC Div"/>
      <sheetName val="IPTV Graph &amp; Taper Matrix"/>
      <sheetName val="COO__DM_of__SST"/>
      <sheetName val="Visual Boar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_STAT"/>
      <sheetName val="STK_TUBE"/>
      <sheetName val="GRAITEM04"/>
      <sheetName val="GRAITEM03"/>
      <sheetName val="GRAITEM02"/>
      <sheetName val="GRAITEM01"/>
      <sheetName val="GRAITEM12"/>
      <sheetName val="GRAITEM11 "/>
      <sheetName val="GRAIT10"/>
      <sheetName val="BOUGHT04"/>
      <sheetName val="BOUGHT03"/>
      <sheetName val="BOUGHT02"/>
      <sheetName val="BOUGHT01"/>
      <sheetName val="BOUGHT12"/>
      <sheetName val="BOUGHT11"/>
      <sheetName val="BOUGHT10"/>
      <sheetName val="BOUGHT09"/>
      <sheetName val="GRAIT09"/>
      <sheetName val="INVENT_FAX"/>
      <sheetName val="cl_stk"/>
      <sheetName val="WIP_SUMMARY"/>
      <sheetName val="COMPOUND"/>
      <sheetName val="RMFLOOR"/>
      <sheetName val="DIP_FAB"/>
      <sheetName val="TREAD"/>
      <sheetName val="SIDEWALL"/>
      <sheetName val="BEAD"/>
      <sheetName val="PLAY_QTY"/>
      <sheetName val="PLY_COST"/>
      <sheetName val="CAL_FAB"/>
      <sheetName val="GRNTYRE"/>
      <sheetName val="RATE"/>
      <sheetName val="INSURANCE"/>
      <sheetName val="COCO0203"/>
      <sheetName val="SUMMARY"/>
      <sheetName val="Visual Boa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ency Matrix"/>
      <sheetName val="Trainig Plan"/>
      <sheetName val="Status report"/>
      <sheetName val="Training Week"/>
      <sheetName val="SFR Explanition"/>
      <sheetName val="SFR_Calculation"/>
    </sheetNames>
    <sheetDataSet>
      <sheetData sheetId="0">
        <row r="3">
          <cell r="B3" t="str">
            <v>Present Operations</v>
          </cell>
        </row>
        <row r="7">
          <cell r="B7" t="str">
            <v>Loading of front and back panels</v>
          </cell>
        </row>
        <row r="8">
          <cell r="B8" t="str">
            <v>Frnt pkt att with top stitch / bone sew to frnt pkt(ryt)</v>
          </cell>
        </row>
        <row r="9">
          <cell r="B9" t="str">
            <v>Frnt pkt att with top stitch/ bone sew to frnt pkt(lft)</v>
          </cell>
        </row>
        <row r="10">
          <cell r="B10" t="str">
            <v>Extention lining sew</v>
          </cell>
        </row>
        <row r="11">
          <cell r="B11" t="str">
            <v>Back pkt finish ( INVISIBLE STITCH)</v>
          </cell>
        </row>
        <row r="12">
          <cell r="B12" t="str">
            <v>Back pkt+WB B/S +R fly BS+ Extra button sew</v>
          </cell>
        </row>
        <row r="13">
          <cell r="B13" t="str">
            <v>Brand+WB wash care Label attach</v>
          </cell>
        </row>
        <row r="14">
          <cell r="B14" t="str">
            <v>Frnt &amp;Back pkt B/T</v>
          </cell>
        </row>
        <row r="15">
          <cell r="B15" t="str">
            <v>Back pkt bag close</v>
          </cell>
        </row>
        <row r="16">
          <cell r="B16" t="str">
            <v>Middle paring+WB+Washcare lable</v>
          </cell>
        </row>
        <row r="17">
          <cell r="B17" t="str">
            <v>Side seam</v>
          </cell>
        </row>
        <row r="18">
          <cell r="B18" t="str">
            <v>Seam open iron</v>
          </cell>
        </row>
        <row r="19">
          <cell r="B19" t="str">
            <v>In seam</v>
          </cell>
        </row>
        <row r="20">
          <cell r="B20" t="str">
            <v>Bottom OL</v>
          </cell>
        </row>
        <row r="21">
          <cell r="B21" t="str">
            <v>Left &amp; rgt fly att to panel + size label attach to fly</v>
          </cell>
        </row>
        <row r="22">
          <cell r="B22" t="str">
            <v>Crotch sew &amp; extn stitch near frnt pkt B/T</v>
          </cell>
        </row>
        <row r="23">
          <cell r="B23" t="str">
            <v>Side pkt fold &amp; sew with stay stitch</v>
          </cell>
        </row>
        <row r="24">
          <cell r="B24" t="str">
            <v>Waist Band attach with loops(6 Loops)</v>
          </cell>
        </row>
        <row r="25">
          <cell r="B25" t="str">
            <v>Waist Band attach with loops(6 Loops)</v>
          </cell>
        </row>
        <row r="26">
          <cell r="B26" t="str">
            <v>Hook &amp; bar attach</v>
          </cell>
        </row>
        <row r="27">
          <cell r="B27" t="str">
            <v>Waist band ext sew and turn</v>
          </cell>
        </row>
        <row r="28">
          <cell r="B28" t="str">
            <v>Right fly +WB ext iron</v>
          </cell>
        </row>
        <row r="29">
          <cell r="B29" t="str">
            <v xml:space="preserve">WB iron </v>
          </cell>
        </row>
        <row r="30">
          <cell r="B30" t="str">
            <v>Fly top stitch+ crotch attach</v>
          </cell>
        </row>
        <row r="31">
          <cell r="B31" t="str">
            <v>Seat seam</v>
          </cell>
        </row>
        <row r="32">
          <cell r="B32" t="str">
            <v>Rt fly lining close stitch</v>
          </cell>
        </row>
        <row r="33">
          <cell r="B33" t="str">
            <v>Loop Top &amp;down B/T(8LOOPS)</v>
          </cell>
        </row>
        <row r="34">
          <cell r="B34" t="str">
            <v>WB B/H (2)</v>
          </cell>
        </row>
        <row r="35">
          <cell r="B35" t="str">
            <v>Fly B/T AND  Crotch B/T + wb lining bt</v>
          </cell>
        </row>
        <row r="36">
          <cell r="B36" t="str">
            <v>Trimming</v>
          </cell>
        </row>
        <row r="37">
          <cell r="B37" t="str">
            <v>Trimming</v>
          </cell>
        </row>
        <row r="38">
          <cell r="B38" t="str">
            <v>Trimming</v>
          </cell>
        </row>
        <row r="39">
          <cell r="B39" t="str">
            <v>Loading of front and back panels</v>
          </cell>
        </row>
        <row r="40">
          <cell r="B40" t="str">
            <v>Frnt pkt att with top stitch / bone sew to frnt pkt(ryt)</v>
          </cell>
        </row>
        <row r="41">
          <cell r="B41" t="str">
            <v>Frnt pkt att with top stitch/ bone sew to frnt pkt(lft)</v>
          </cell>
        </row>
        <row r="42">
          <cell r="B42" t="str">
            <v>Extention lining sew</v>
          </cell>
        </row>
        <row r="43">
          <cell r="B43" t="str">
            <v>Back pkt finish ( INVISIBLE STITCH)</v>
          </cell>
        </row>
        <row r="44">
          <cell r="B44" t="str">
            <v>Back pkt+WB B/S +R fly BS+ Extra button sew</v>
          </cell>
        </row>
        <row r="45">
          <cell r="B45" t="str">
            <v>Brand+WB wash care Label attach</v>
          </cell>
        </row>
        <row r="46">
          <cell r="B46" t="str">
            <v>Frnt &amp;Back pkt B/T</v>
          </cell>
        </row>
        <row r="47">
          <cell r="B47" t="str">
            <v>Back pkt bag close</v>
          </cell>
        </row>
        <row r="48">
          <cell r="B48" t="str">
            <v>Middle paring+WB+Washcare lable</v>
          </cell>
        </row>
        <row r="49">
          <cell r="B49" t="str">
            <v>Side stay stitch</v>
          </cell>
        </row>
        <row r="50">
          <cell r="B50" t="str">
            <v>Side seam</v>
          </cell>
        </row>
        <row r="51">
          <cell r="B51" t="str">
            <v>Seam open iron</v>
          </cell>
        </row>
        <row r="52">
          <cell r="B52" t="str">
            <v>In seam</v>
          </cell>
        </row>
        <row r="53">
          <cell r="B53" t="str">
            <v>Bottom OL</v>
          </cell>
        </row>
        <row r="54">
          <cell r="B54" t="str">
            <v>Left &amp; rgt fly att to panel + size label attach to fly</v>
          </cell>
        </row>
        <row r="55">
          <cell r="B55" t="str">
            <v>Crotch sew &amp; extn stitch near frnt pkt B/T</v>
          </cell>
        </row>
        <row r="56">
          <cell r="B56" t="str">
            <v>Side pkt fold &amp; sew with stay stitch</v>
          </cell>
        </row>
        <row r="57">
          <cell r="B57" t="str">
            <v>Waist Band attach with loops(6 Loops)</v>
          </cell>
        </row>
        <row r="58">
          <cell r="B58" t="str">
            <v>Waist Band attach with loops(6 Loops)</v>
          </cell>
        </row>
        <row r="59">
          <cell r="B59" t="str">
            <v>Hook &amp; bar attach</v>
          </cell>
        </row>
        <row r="60">
          <cell r="B60" t="str">
            <v>Waist band ext sew and turn</v>
          </cell>
        </row>
        <row r="61">
          <cell r="B61" t="str">
            <v>Right fly +WB ext iron</v>
          </cell>
        </row>
        <row r="62">
          <cell r="B62" t="str">
            <v xml:space="preserve">WB iron </v>
          </cell>
        </row>
        <row r="63">
          <cell r="B63" t="str">
            <v>Fly top stitch+ crotch attach</v>
          </cell>
        </row>
        <row r="64">
          <cell r="B64" t="str">
            <v>Seat seam</v>
          </cell>
        </row>
        <row r="65">
          <cell r="B65" t="str">
            <v>Rt fly lining close stitch</v>
          </cell>
        </row>
        <row r="66">
          <cell r="B66" t="str">
            <v>Loop Top &amp;down B/T(8LOOPS)</v>
          </cell>
        </row>
        <row r="67">
          <cell r="B67" t="str">
            <v>WB B/H (2)</v>
          </cell>
        </row>
        <row r="68">
          <cell r="B68" t="str">
            <v>Fly B/T AND  Crotch B/T + wb lining bt</v>
          </cell>
        </row>
        <row r="69">
          <cell r="B69" t="str">
            <v>Trimming</v>
          </cell>
        </row>
        <row r="70">
          <cell r="B70" t="str">
            <v>Trimming</v>
          </cell>
        </row>
        <row r="71">
          <cell r="B71" t="str">
            <v>Trimming</v>
          </cell>
        </row>
        <row r="72">
          <cell r="B72" t="str">
            <v xml:space="preserve">Down Bartak </v>
          </cell>
        </row>
        <row r="73">
          <cell r="B73" t="str">
            <v>FRONT PKT BAG CLOSE AND TURN/</v>
          </cell>
        </row>
        <row r="74">
          <cell r="B74" t="str">
            <v>ZIP ATTACH TO FLY &amp; LABEL ATTACH</v>
          </cell>
        </row>
        <row r="76">
          <cell r="B76" t="str">
            <v>Frnt pkt att with top stitch / bone sew to frnt pkt(ryt)</v>
          </cell>
        </row>
        <row r="77">
          <cell r="B77" t="str">
            <v>Frnt pkt att with top stitch/ bone sew to frnt pkt(lft)</v>
          </cell>
        </row>
        <row r="78">
          <cell r="B78" t="str">
            <v>Extention lining sew</v>
          </cell>
        </row>
        <row r="79">
          <cell r="B79" t="str">
            <v>Back pkt finish ( INVISIBLE STITCH)</v>
          </cell>
        </row>
        <row r="80">
          <cell r="B80" t="str">
            <v>Back pkt+WB B/S +R fly BS+ Extra button sew</v>
          </cell>
        </row>
        <row r="81">
          <cell r="B81" t="str">
            <v>Brand+WB wash care Label attach</v>
          </cell>
        </row>
        <row r="82">
          <cell r="B82" t="str">
            <v>Frnt &amp;Back pkt B/T</v>
          </cell>
        </row>
        <row r="83">
          <cell r="B83" t="str">
            <v>Back pkt bag close</v>
          </cell>
        </row>
        <row r="84">
          <cell r="B84" t="str">
            <v>Middle paring+WB+Washcare lable</v>
          </cell>
        </row>
        <row r="85">
          <cell r="B85" t="str">
            <v>Side seam</v>
          </cell>
        </row>
        <row r="86">
          <cell r="B86" t="str">
            <v>Seam open iron</v>
          </cell>
        </row>
        <row r="87">
          <cell r="B87" t="str">
            <v>In seam</v>
          </cell>
        </row>
        <row r="88">
          <cell r="B88" t="str">
            <v>Bottom OL</v>
          </cell>
        </row>
        <row r="89">
          <cell r="B89" t="str">
            <v>Left &amp; rgt fly att to panel + size label attach to fly</v>
          </cell>
        </row>
        <row r="90">
          <cell r="B90" t="str">
            <v>Crotch sew &amp; extn stitch near frnt pkt B/T</v>
          </cell>
        </row>
        <row r="91">
          <cell r="B91" t="str">
            <v>Side pkt fold &amp; sew with stay stitch</v>
          </cell>
        </row>
        <row r="92">
          <cell r="B92" t="str">
            <v>Waist Band Loop attach</v>
          </cell>
        </row>
        <row r="93">
          <cell r="B93" t="str">
            <v>Waist Band attach with loops(6 Loops)</v>
          </cell>
        </row>
        <row r="94">
          <cell r="B94" t="str">
            <v>Waist Band attach with loops(6 Loops)</v>
          </cell>
        </row>
        <row r="95">
          <cell r="B95" t="str">
            <v>Hook &amp; bar attach</v>
          </cell>
        </row>
        <row r="96">
          <cell r="B96" t="str">
            <v>Waist band ext sew and turn</v>
          </cell>
        </row>
        <row r="97">
          <cell r="B97" t="str">
            <v>Right fly +WB ext iron</v>
          </cell>
        </row>
        <row r="98">
          <cell r="B98" t="str">
            <v xml:space="preserve">WB iron </v>
          </cell>
        </row>
        <row r="99">
          <cell r="B99" t="str">
            <v>Fly top stitch+ crotch attach</v>
          </cell>
        </row>
        <row r="100">
          <cell r="B100" t="str">
            <v>Seat seam</v>
          </cell>
        </row>
        <row r="101">
          <cell r="B101" t="str">
            <v>Rt fly lining close stitch</v>
          </cell>
        </row>
        <row r="102">
          <cell r="B102" t="str">
            <v>Loop Top &amp;down B/T(8LOOPS)</v>
          </cell>
        </row>
        <row r="103">
          <cell r="B103" t="str">
            <v>WB B/H (2)</v>
          </cell>
        </row>
        <row r="104">
          <cell r="B104" t="str">
            <v>Fly B/T AND  Crotch B/T + wb lining bt</v>
          </cell>
        </row>
        <row r="105">
          <cell r="B105" t="str">
            <v>Trimming</v>
          </cell>
        </row>
        <row r="106">
          <cell r="B106" t="str">
            <v>Trimming</v>
          </cell>
        </row>
        <row r="107">
          <cell r="B107" t="str">
            <v>Trimming</v>
          </cell>
        </row>
        <row r="108">
          <cell r="B108" t="str">
            <v>FRONT POCKET OL</v>
          </cell>
        </row>
        <row r="109">
          <cell r="B109" t="str">
            <v>WB END FINISH</v>
          </cell>
        </row>
        <row r="110">
          <cell r="B110" t="str">
            <v>WB END FINISH</v>
          </cell>
        </row>
        <row r="111">
          <cell r="B111" t="str">
            <v>WB END FINISH</v>
          </cell>
        </row>
        <row r="112">
          <cell r="B112" t="str">
            <v>WB TAPE READY</v>
          </cell>
        </row>
        <row r="113">
          <cell r="B113" t="str">
            <v>WB TAPE TURN</v>
          </cell>
        </row>
        <row r="114">
          <cell r="B114" t="str">
            <v>WB TAPE TURN</v>
          </cell>
        </row>
        <row r="115">
          <cell r="B115" t="str">
            <v>WB ELASTIC TACK AND FINISH</v>
          </cell>
        </row>
        <row r="116">
          <cell r="B116" t="str">
            <v>WB ELASTIC TACK AND FINISH</v>
          </cell>
        </row>
        <row r="117">
          <cell r="B117" t="str">
            <v>WB STITCH THROUGH WITH LABEL</v>
          </cell>
        </row>
        <row r="119">
          <cell r="B119" t="str">
            <v>Frnt pkt att with top stitch / bone sew to frnt pkt(ryt)</v>
          </cell>
        </row>
        <row r="120">
          <cell r="B120" t="str">
            <v>Frnt pkt att with top stitch/ bone sew to frnt pkt(lft)</v>
          </cell>
        </row>
        <row r="121">
          <cell r="B121" t="str">
            <v>Extention lining sew</v>
          </cell>
        </row>
        <row r="122">
          <cell r="B122" t="str">
            <v>Back pkt finish ( INVISIBLE STITCH)</v>
          </cell>
        </row>
        <row r="123">
          <cell r="B123" t="str">
            <v>Back pkt+WB B/S +R fly BS+ Extra button sew</v>
          </cell>
        </row>
        <row r="124">
          <cell r="B124" t="str">
            <v>Brand+WB wash care Label attach</v>
          </cell>
        </row>
        <row r="125">
          <cell r="B125" t="str">
            <v>Frnt &amp;Back pkt B/T</v>
          </cell>
        </row>
        <row r="126">
          <cell r="B126" t="str">
            <v>Back pkt bag close</v>
          </cell>
        </row>
        <row r="127">
          <cell r="B127" t="str">
            <v>Middle paring+WB+Washcare lable</v>
          </cell>
        </row>
        <row r="128">
          <cell r="B128" t="str">
            <v>Side seam</v>
          </cell>
        </row>
        <row r="129">
          <cell r="B129" t="str">
            <v>Seam open iron</v>
          </cell>
        </row>
        <row r="130">
          <cell r="B130" t="str">
            <v>In seam</v>
          </cell>
        </row>
        <row r="131">
          <cell r="B131" t="str">
            <v>Bottom OL</v>
          </cell>
        </row>
        <row r="132">
          <cell r="B132" t="str">
            <v>Left &amp; rgt fly att to panel + size label attach to fly</v>
          </cell>
        </row>
        <row r="133">
          <cell r="B133" t="str">
            <v>Crotch sew &amp; extn stitch near frnt pkt B/T</v>
          </cell>
        </row>
        <row r="134">
          <cell r="B134" t="str">
            <v>Side pkt fold &amp; sew with stay stitch</v>
          </cell>
        </row>
        <row r="135">
          <cell r="B135" t="str">
            <v>Waist Band attach with loops(6 Loops)</v>
          </cell>
        </row>
        <row r="136">
          <cell r="B136" t="str">
            <v>Waist Band attach with loops(6 Loops)</v>
          </cell>
        </row>
        <row r="137">
          <cell r="B137" t="str">
            <v>Hook &amp; bar attach</v>
          </cell>
        </row>
        <row r="138">
          <cell r="B138" t="str">
            <v>Waist band ext sew and turn</v>
          </cell>
        </row>
        <row r="139">
          <cell r="B139" t="str">
            <v>Right fly +WB ext iron</v>
          </cell>
        </row>
        <row r="140">
          <cell r="B140" t="str">
            <v xml:space="preserve">WB iron </v>
          </cell>
        </row>
        <row r="141">
          <cell r="B141" t="str">
            <v>Fly top stitch+ crotch attach</v>
          </cell>
        </row>
        <row r="142">
          <cell r="B142" t="str">
            <v>Seat seam</v>
          </cell>
        </row>
        <row r="143">
          <cell r="B143" t="str">
            <v>Rt fly lining close stitch</v>
          </cell>
        </row>
        <row r="144">
          <cell r="B144" t="str">
            <v>Loop Top &amp;down B/T(8LOOPS)</v>
          </cell>
        </row>
        <row r="145">
          <cell r="B145" t="str">
            <v>WB B/H (2)</v>
          </cell>
        </row>
        <row r="146">
          <cell r="B146" t="str">
            <v>Fly B/T AND  Crotch B/T + wb lining bt</v>
          </cell>
        </row>
        <row r="147">
          <cell r="B147" t="str">
            <v>Trimming</v>
          </cell>
        </row>
        <row r="148">
          <cell r="B148" t="str">
            <v>Trimming</v>
          </cell>
        </row>
        <row r="149">
          <cell r="B149" t="str">
            <v>Trimming</v>
          </cell>
        </row>
        <row r="150">
          <cell r="B150" t="str">
            <v>Loading of front and back panels</v>
          </cell>
        </row>
        <row r="151">
          <cell r="B151" t="str">
            <v>Frnt pkt att with top stitch / bone sew to frnt pkt(ryt)</v>
          </cell>
        </row>
        <row r="152">
          <cell r="B152" t="str">
            <v>Frnt pkt att with top stitch/ bone sew to frnt pkt(lft)</v>
          </cell>
        </row>
        <row r="153">
          <cell r="B153" t="str">
            <v>Extention lining sew</v>
          </cell>
        </row>
        <row r="154">
          <cell r="B154" t="str">
            <v>Back pkt finish ( INVISIBLE STITCH)</v>
          </cell>
        </row>
        <row r="155">
          <cell r="B155" t="str">
            <v>Back pkt+WB B/S +R fly BS+ Extra button sew</v>
          </cell>
        </row>
        <row r="156">
          <cell r="B156" t="str">
            <v>Brand+WB wash care Label attach</v>
          </cell>
        </row>
        <row r="157">
          <cell r="B157" t="str">
            <v>Frnt &amp;Back pkt B/T</v>
          </cell>
        </row>
        <row r="158">
          <cell r="B158" t="str">
            <v>Back pkt bag close</v>
          </cell>
        </row>
        <row r="159">
          <cell r="B159" t="str">
            <v>Middle paring+WB+Washcare lable</v>
          </cell>
        </row>
        <row r="160">
          <cell r="B160" t="str">
            <v>Side seam</v>
          </cell>
        </row>
        <row r="161">
          <cell r="B161" t="str">
            <v>Seam open iron</v>
          </cell>
        </row>
        <row r="162">
          <cell r="B162" t="str">
            <v>In seam</v>
          </cell>
        </row>
        <row r="163">
          <cell r="B163" t="str">
            <v>Bottom OL</v>
          </cell>
        </row>
        <row r="164">
          <cell r="B164" t="str">
            <v>Left &amp; rgt fly att to panel + size label attach to fly</v>
          </cell>
        </row>
        <row r="165">
          <cell r="B165" t="str">
            <v>Crotch sew &amp; extn stitch near frnt pkt B/T</v>
          </cell>
        </row>
        <row r="166">
          <cell r="B166" t="str">
            <v>Side pkt fold &amp; sew with stay stitch</v>
          </cell>
        </row>
        <row r="167">
          <cell r="B167" t="str">
            <v>Waist Band attach with loops(6 Loops)</v>
          </cell>
        </row>
        <row r="168">
          <cell r="B168" t="str">
            <v>Waist Band attach with loops(6 Loops)</v>
          </cell>
        </row>
        <row r="169">
          <cell r="B169" t="str">
            <v>Hook &amp; bar attach</v>
          </cell>
        </row>
        <row r="170">
          <cell r="B170" t="str">
            <v>Waist band ext sew and turn</v>
          </cell>
        </row>
        <row r="171">
          <cell r="B171" t="str">
            <v>Right fly +WB ext iron</v>
          </cell>
        </row>
        <row r="172">
          <cell r="B172" t="str">
            <v xml:space="preserve">WB iron </v>
          </cell>
        </row>
        <row r="173">
          <cell r="B173" t="str">
            <v>Fly top stitch+ crotch attach</v>
          </cell>
        </row>
        <row r="174">
          <cell r="B174" t="str">
            <v>Seat seam</v>
          </cell>
        </row>
        <row r="175">
          <cell r="B175" t="str">
            <v>Rt fly lining close stitch</v>
          </cell>
        </row>
        <row r="176">
          <cell r="B176" t="str">
            <v>Loop Top &amp;down B/T(8LOOPS)</v>
          </cell>
        </row>
        <row r="177">
          <cell r="B177" t="str">
            <v>WB B/H (2)</v>
          </cell>
        </row>
        <row r="178">
          <cell r="B178" t="str">
            <v>Fly B/T AND  Crotch B/T + wb lining bt</v>
          </cell>
        </row>
        <row r="179">
          <cell r="B179" t="str">
            <v>Trimming</v>
          </cell>
        </row>
        <row r="180">
          <cell r="B180" t="str">
            <v>Trimming</v>
          </cell>
        </row>
        <row r="181">
          <cell r="B181" t="str">
            <v>Trimming</v>
          </cell>
        </row>
        <row r="182">
          <cell r="B182" t="str">
            <v>Loading of front and back panels</v>
          </cell>
        </row>
        <row r="183">
          <cell r="B183" t="str">
            <v>Frnt pkt att with top stitch / bone sew to frnt pkt(ryt)</v>
          </cell>
        </row>
        <row r="184">
          <cell r="B184" t="str">
            <v>Frnt pkt att with top stitch/ bone sew to frnt pkt(lft)</v>
          </cell>
        </row>
        <row r="185">
          <cell r="B185" t="str">
            <v>Extention lining sew</v>
          </cell>
        </row>
        <row r="186">
          <cell r="B186" t="str">
            <v>Back pkt finish ( INVISIBLE STITCH)</v>
          </cell>
        </row>
        <row r="187">
          <cell r="B187" t="str">
            <v>Back pkt+WB B/S +R fly BS+ Extra button sew</v>
          </cell>
        </row>
        <row r="188">
          <cell r="B188" t="str">
            <v>Brand+WB wash care Label attach</v>
          </cell>
        </row>
        <row r="189">
          <cell r="B189" t="str">
            <v>Frnt &amp;Back pkt B/T</v>
          </cell>
        </row>
        <row r="190">
          <cell r="B190" t="str">
            <v>Back pkt bag close</v>
          </cell>
        </row>
        <row r="191">
          <cell r="B191" t="str">
            <v>Middle paring+WB+Washcare lable</v>
          </cell>
        </row>
        <row r="192">
          <cell r="B192" t="str">
            <v>Side seam</v>
          </cell>
        </row>
        <row r="193">
          <cell r="B193" t="str">
            <v>Seam open iron</v>
          </cell>
        </row>
        <row r="194">
          <cell r="B194" t="str">
            <v>In seam</v>
          </cell>
        </row>
        <row r="195">
          <cell r="B195" t="str">
            <v>Bottom OL</v>
          </cell>
        </row>
        <row r="196">
          <cell r="B196" t="str">
            <v>Left &amp; rgt fly att to panel + size label attach to fly</v>
          </cell>
        </row>
        <row r="197">
          <cell r="B197" t="str">
            <v>Crotch sew &amp; extn stitch near frnt pkt B/T</v>
          </cell>
        </row>
        <row r="198">
          <cell r="B198" t="str">
            <v>Side pkt fold &amp; sew with stay stitch</v>
          </cell>
        </row>
        <row r="199">
          <cell r="B199" t="str">
            <v>Waist Band attach with loops(6 Loops)</v>
          </cell>
        </row>
        <row r="200">
          <cell r="B200" t="str">
            <v>Waist Band attach with loops(6 Loops)</v>
          </cell>
        </row>
        <row r="201">
          <cell r="B201" t="str">
            <v>Hook &amp; bar attach</v>
          </cell>
        </row>
        <row r="202">
          <cell r="B202" t="str">
            <v>Waist band ext sew and turn</v>
          </cell>
        </row>
        <row r="203">
          <cell r="B203" t="str">
            <v>Right fly +WB ext iron</v>
          </cell>
        </row>
        <row r="204">
          <cell r="B204" t="str">
            <v xml:space="preserve">WB iron </v>
          </cell>
        </row>
        <row r="205">
          <cell r="B205" t="str">
            <v>Fly top stitch+ crotch attach</v>
          </cell>
        </row>
        <row r="206">
          <cell r="B206" t="str">
            <v>Seat seam</v>
          </cell>
        </row>
        <row r="207">
          <cell r="B207" t="str">
            <v>Rt fly lining close stitch</v>
          </cell>
        </row>
        <row r="208">
          <cell r="B208" t="str">
            <v>Loop Top &amp;down B/T(8LOOPS)</v>
          </cell>
        </row>
        <row r="209">
          <cell r="B209" t="str">
            <v>WB B/H (2)</v>
          </cell>
        </row>
        <row r="210">
          <cell r="B210" t="str">
            <v>Fly B/T AND  Crotch B/T + wb lining bt</v>
          </cell>
        </row>
        <row r="211">
          <cell r="B211" t="str">
            <v>Trimming</v>
          </cell>
        </row>
        <row r="212">
          <cell r="B212" t="str">
            <v>Trimming</v>
          </cell>
        </row>
        <row r="213">
          <cell r="B213" t="str">
            <v>Trimming</v>
          </cell>
        </row>
        <row r="214">
          <cell r="B214" t="str">
            <v>Loading of front and back panels</v>
          </cell>
        </row>
        <row r="215">
          <cell r="B215" t="str">
            <v>Frnt pkt att with top stitch / bone sew to frnt pkt(ryt)</v>
          </cell>
        </row>
        <row r="216">
          <cell r="B216" t="str">
            <v>Frnt pkt att with top stitch/ bone sew to frnt pkt(lft)</v>
          </cell>
        </row>
        <row r="217">
          <cell r="B217" t="str">
            <v>Extention lining sew</v>
          </cell>
        </row>
        <row r="218">
          <cell r="B218" t="str">
            <v>Back pkt finish ( INVISIBLE STITCH)</v>
          </cell>
        </row>
        <row r="219">
          <cell r="B219" t="str">
            <v>Back pkt+WB B/S +R fly BS+ Extra button sew</v>
          </cell>
        </row>
        <row r="221">
          <cell r="B221" t="str">
            <v>Frnt &amp;Back pkt B/T</v>
          </cell>
        </row>
        <row r="222">
          <cell r="B222" t="str">
            <v>Back pkt bag close</v>
          </cell>
        </row>
        <row r="223">
          <cell r="B223" t="str">
            <v>Middle paring+WB+Washcare lable</v>
          </cell>
        </row>
        <row r="224">
          <cell r="B224" t="str">
            <v>Side seam</v>
          </cell>
        </row>
        <row r="225">
          <cell r="B225" t="str">
            <v>Seam open iron</v>
          </cell>
        </row>
        <row r="226">
          <cell r="B226" t="str">
            <v>In seam</v>
          </cell>
        </row>
        <row r="227">
          <cell r="B227" t="str">
            <v>Bottom OL</v>
          </cell>
        </row>
        <row r="228">
          <cell r="B228" t="str">
            <v>Left &amp; rgt fly att to panel + size label attach to fly</v>
          </cell>
        </row>
        <row r="230">
          <cell r="B230" t="str">
            <v>Side pkt fold &amp; sew with stay stitch</v>
          </cell>
        </row>
        <row r="231">
          <cell r="B231" t="str">
            <v>Waist Band attach with loops(6 Loops)</v>
          </cell>
        </row>
        <row r="232">
          <cell r="B232" t="str">
            <v>Waist Band attach with loops(6 Loops)</v>
          </cell>
        </row>
        <row r="233">
          <cell r="B233" t="str">
            <v>Hook &amp; bar attach</v>
          </cell>
        </row>
        <row r="234">
          <cell r="B234" t="str">
            <v>Waist band ext sew and turn</v>
          </cell>
        </row>
        <row r="235">
          <cell r="B235" t="str">
            <v>Right fly +WB ext iron</v>
          </cell>
        </row>
        <row r="236">
          <cell r="B236" t="str">
            <v xml:space="preserve">WB iron </v>
          </cell>
        </row>
        <row r="237">
          <cell r="B237" t="str">
            <v>Fly top stitch+ crotch attach</v>
          </cell>
        </row>
        <row r="238">
          <cell r="B238" t="str">
            <v>Seat seam</v>
          </cell>
        </row>
        <row r="239">
          <cell r="B239" t="str">
            <v>Rt fly lining close stitch</v>
          </cell>
        </row>
        <row r="240">
          <cell r="B240" t="str">
            <v>Loop Top &amp;down B/T(8LOOPS)</v>
          </cell>
        </row>
        <row r="241">
          <cell r="B241" t="str">
            <v>WB B/H (2)</v>
          </cell>
        </row>
        <row r="242">
          <cell r="B242" t="str">
            <v>Fly B/T AND  Crotch B/T + wb lining bt</v>
          </cell>
        </row>
        <row r="243">
          <cell r="B243" t="str">
            <v>Trimming</v>
          </cell>
        </row>
        <row r="244">
          <cell r="B244" t="str">
            <v>Trimming</v>
          </cell>
        </row>
        <row r="245">
          <cell r="B245" t="str">
            <v>Trimming</v>
          </cell>
        </row>
        <row r="246">
          <cell r="B246" t="str">
            <v>BACK PANNEL O/L -800 PCS</v>
          </cell>
        </row>
        <row r="247">
          <cell r="B247" t="str">
            <v>BACK PANNEL O/L -800 PCS</v>
          </cell>
        </row>
        <row r="248">
          <cell r="B248" t="str">
            <v>BACK DART</v>
          </cell>
        </row>
        <row r="249">
          <cell r="B249" t="str">
            <v>BACK DART</v>
          </cell>
        </row>
        <row r="250">
          <cell r="B250" t="str">
            <v>BACK POCKET WELTING( 2 POCKETS)</v>
          </cell>
        </row>
        <row r="251">
          <cell r="B251" t="str">
            <v>BONE CUT</v>
          </cell>
        </row>
        <row r="252">
          <cell r="B252" t="str">
            <v>BACK POCKET WELTING IRON</v>
          </cell>
        </row>
        <row r="253">
          <cell r="B253" t="str">
            <v>BACK POCKET WELTING IRON</v>
          </cell>
        </row>
        <row r="254">
          <cell r="B254" t="str">
            <v>BACK POCKET LINING OVERLOCK</v>
          </cell>
        </row>
        <row r="255">
          <cell r="B255" t="str">
            <v>BACK POCKET BONE  &amp; FACING ATTACH</v>
          </cell>
        </row>
        <row r="256">
          <cell r="B256" t="str">
            <v>BACK POCKET BONE  &amp; FACING ATTACH</v>
          </cell>
        </row>
        <row r="257">
          <cell r="B257" t="str">
            <v>BACK POCKET BUTTON HOLE</v>
          </cell>
        </row>
        <row r="258">
          <cell r="B258" t="str">
            <v>FRONT PANEL O/L-800 PCS</v>
          </cell>
        </row>
        <row r="259">
          <cell r="B259" t="str">
            <v>FRONT PANEL O/L-800 PCS</v>
          </cell>
        </row>
        <row r="260">
          <cell r="B260" t="str">
            <v>PARTS OL</v>
          </cell>
        </row>
        <row r="261">
          <cell r="B261" t="str">
            <v>FACING ATTACH TO FRONT POCKET LINING</v>
          </cell>
        </row>
        <row r="262">
          <cell r="B262" t="str">
            <v>COIN PKT READY/COIN PKT ATTACH TO LINING</v>
          </cell>
        </row>
        <row r="263">
          <cell r="B263" t="str">
            <v>FRONT PKT BAG CLOSE AND TURN/</v>
          </cell>
        </row>
        <row r="264">
          <cell r="B264" t="str">
            <v>FRONT POCKET BAG TOP STITCH</v>
          </cell>
        </row>
        <row r="265">
          <cell r="B265" t="str">
            <v>RT FLY ATTACH TO LINING</v>
          </cell>
        </row>
        <row r="266">
          <cell r="B266" t="str">
            <v>ZIP ATTACH TO FLY &amp; LABEL ATTACH</v>
          </cell>
        </row>
        <row r="267">
          <cell r="B267" t="str">
            <v>FLY &amp; SEAT SEAM PIPING</v>
          </cell>
        </row>
        <row r="268">
          <cell r="B268" t="str">
            <v>BACK PANNEL O/L -800 PCS</v>
          </cell>
        </row>
        <row r="269">
          <cell r="B269" t="str">
            <v>BACK PANNEL O/L -800 PCS</v>
          </cell>
        </row>
        <row r="270">
          <cell r="B270" t="str">
            <v>BACK PANNEL O/L -800 PCS</v>
          </cell>
        </row>
        <row r="271">
          <cell r="B271" t="str">
            <v>BACK DART</v>
          </cell>
        </row>
        <row r="272">
          <cell r="B272" t="str">
            <v>BACK POCKET WELTING( 2 POCKETS)</v>
          </cell>
        </row>
        <row r="273">
          <cell r="B273" t="str">
            <v>BACK POCKET LINING OVERLOCK</v>
          </cell>
        </row>
        <row r="274">
          <cell r="B274" t="str">
            <v>BONE CUT</v>
          </cell>
        </row>
        <row r="275">
          <cell r="B275" t="str">
            <v>BACK POCKET WELTING IRON</v>
          </cell>
        </row>
        <row r="276">
          <cell r="B276" t="str">
            <v>BACK POCKET WELTING IRON</v>
          </cell>
        </row>
        <row r="277">
          <cell r="B277" t="str">
            <v>BACK POCKET BONE  &amp; FACING ATTACH</v>
          </cell>
        </row>
        <row r="278">
          <cell r="B278" t="str">
            <v>BACK POCKET BONE  &amp; FACING ATTACH</v>
          </cell>
        </row>
        <row r="279">
          <cell r="B279" t="str">
            <v>BACK POCKET BUTTON HOLE</v>
          </cell>
        </row>
        <row r="280">
          <cell r="B280" t="str">
            <v>FRONT PANEL O/L-800 PCS</v>
          </cell>
        </row>
        <row r="281">
          <cell r="B281" t="str">
            <v>FRONT PANEL O/L-800 PCS</v>
          </cell>
        </row>
        <row r="282">
          <cell r="B282" t="str">
            <v>PARTS OL</v>
          </cell>
        </row>
        <row r="283">
          <cell r="B283" t="str">
            <v>FACING ATTACH TO FRONT POCKET LINING</v>
          </cell>
        </row>
        <row r="284">
          <cell r="B284" t="str">
            <v>COIN PKT READY/COIN PKT ATTACH TO LINING</v>
          </cell>
        </row>
        <row r="285">
          <cell r="B285" t="str">
            <v>FRONT PKT BAG CLOSE AND TURN/</v>
          </cell>
        </row>
        <row r="286">
          <cell r="B286" t="str">
            <v>FRONT POCKET BAG TOP STITCH</v>
          </cell>
        </row>
        <row r="287">
          <cell r="B287" t="str">
            <v>ZIP ATTACH TO FLY &amp; LABEL ATTACH</v>
          </cell>
        </row>
        <row r="288">
          <cell r="B288" t="str">
            <v>RT FLY ATTACH TO LINING</v>
          </cell>
        </row>
        <row r="289">
          <cell r="B289" t="str">
            <v>FLY &amp; SEAT SEAM PIPING</v>
          </cell>
        </row>
        <row r="290">
          <cell r="B290" t="str">
            <v>BACK PANNEL O/L -800 PCS</v>
          </cell>
        </row>
        <row r="291">
          <cell r="B291" t="str">
            <v>BACK PANNEL O/L -800 PCS</v>
          </cell>
        </row>
        <row r="292">
          <cell r="B292" t="str">
            <v>BACK DART</v>
          </cell>
        </row>
        <row r="293">
          <cell r="B293" t="str">
            <v>BACK DART</v>
          </cell>
        </row>
        <row r="294">
          <cell r="B294" t="str">
            <v>BACK POCKET WELTING( 2 POCKETS)</v>
          </cell>
        </row>
        <row r="295">
          <cell r="B295" t="str">
            <v>BACK POCKET LINING OVERLOCK</v>
          </cell>
        </row>
        <row r="296">
          <cell r="B296" t="str">
            <v>BONE CUT</v>
          </cell>
        </row>
        <row r="297">
          <cell r="B297" t="str">
            <v>BACK POCKET WELTING IRON</v>
          </cell>
        </row>
        <row r="298">
          <cell r="B298" t="str">
            <v>BACK POCKET WELTING IRON</v>
          </cell>
        </row>
        <row r="299">
          <cell r="B299" t="str">
            <v>BACK POCKET BONE  &amp; FACING ATTACH</v>
          </cell>
        </row>
        <row r="300">
          <cell r="B300" t="str">
            <v>BACK POCKET BONE  &amp; FACING ATTACH</v>
          </cell>
        </row>
        <row r="301">
          <cell r="B301" t="str">
            <v>BACK POCKET BUTTON HOLE</v>
          </cell>
        </row>
        <row r="302">
          <cell r="B302" t="str">
            <v>FRONT PANEL O/L-800 PCS</v>
          </cell>
        </row>
        <row r="304">
          <cell r="B304" t="str">
            <v>FACING ATTACH TO FRONT POCKET LINING</v>
          </cell>
        </row>
        <row r="305">
          <cell r="B305" t="str">
            <v>COIN PKT READY/COIN PKT ATTACH TO LINING</v>
          </cell>
        </row>
        <row r="306">
          <cell r="B306" t="str">
            <v>FRONT PKT BAG CLOSE AND TURN/</v>
          </cell>
        </row>
        <row r="307">
          <cell r="B307" t="str">
            <v>FRONT POCKET BAG TOP STITCH</v>
          </cell>
        </row>
        <row r="308">
          <cell r="B308" t="str">
            <v>ZIP ATTACH TO FLY &amp; LABEL ATTACH</v>
          </cell>
        </row>
        <row r="309">
          <cell r="B309" t="str">
            <v>FLY &amp; SEAT SEAM PIPING</v>
          </cell>
        </row>
        <row r="311">
          <cell r="B311" t="str">
            <v>BACK PANNEL O/L -800 PCS</v>
          </cell>
        </row>
        <row r="313">
          <cell r="B313" t="str">
            <v>BACK DART</v>
          </cell>
        </row>
        <row r="315">
          <cell r="B315" t="str">
            <v>BACK POCKET LINING OVERLOCK</v>
          </cell>
        </row>
        <row r="317">
          <cell r="B317" t="str">
            <v>BACK POCKET WELTING IRON</v>
          </cell>
        </row>
        <row r="318">
          <cell r="B318" t="str">
            <v>BACK POCKET WELTING IRON</v>
          </cell>
        </row>
        <row r="319">
          <cell r="B319" t="str">
            <v>BACK POCKET BONE  &amp; FACING ATTACH</v>
          </cell>
        </row>
        <row r="320">
          <cell r="B320" t="str">
            <v>BACK POCKET BONE  &amp; FACING ATTACH</v>
          </cell>
        </row>
        <row r="321">
          <cell r="B321" t="str">
            <v>BACK POCKET BUTTON HOLE</v>
          </cell>
        </row>
        <row r="322">
          <cell r="B322" t="str">
            <v>FRONT PANEL O/L-800 PCS</v>
          </cell>
        </row>
        <row r="323">
          <cell r="B323" t="str">
            <v>FRONT PANEL O/L-800 PCS</v>
          </cell>
        </row>
        <row r="324">
          <cell r="B324" t="str">
            <v>PARTS OL</v>
          </cell>
        </row>
        <row r="326">
          <cell r="B326" t="str">
            <v>COIN PKT READY/COIN PKT ATTACH TO LINING</v>
          </cell>
        </row>
        <row r="327">
          <cell r="B327" t="str">
            <v>FRONT PKT BAG CLOSE AND TURN/</v>
          </cell>
        </row>
        <row r="328">
          <cell r="B328" t="str">
            <v>FRONT POCKET BAG TOP STITCH</v>
          </cell>
        </row>
        <row r="329">
          <cell r="B329" t="str">
            <v>ZIP ATTACH TO FLY &amp; LABEL ATTACH</v>
          </cell>
        </row>
        <row r="330">
          <cell r="B330" t="str">
            <v>RT FLY ATTACH TO LINING</v>
          </cell>
        </row>
        <row r="331">
          <cell r="B331" t="str">
            <v xml:space="preserve">WAIST BAND EXT ATTCH </v>
          </cell>
        </row>
        <row r="333">
          <cell r="B333" t="str">
            <v>WAIST BAND ATT TO LINING</v>
          </cell>
        </row>
        <row r="334">
          <cell r="B334" t="str">
            <v>WAIST BAND ATT TO LINING</v>
          </cell>
        </row>
        <row r="335">
          <cell r="B335" t="str">
            <v>WAIST BAND ATT TO LINING</v>
          </cell>
        </row>
        <row r="336">
          <cell r="B336" t="str">
            <v>WAIST BAND ATT TO LINING</v>
          </cell>
        </row>
        <row r="338">
          <cell r="B338" t="str">
            <v>W/B TOP STITCH</v>
          </cell>
        </row>
        <row r="339">
          <cell r="B339" t="str">
            <v>WAIST BAND ATT TO LINING</v>
          </cell>
        </row>
        <row r="340">
          <cell r="B340" t="str">
            <v>WAIST BAND ATT TO LINING</v>
          </cell>
        </row>
        <row r="343">
          <cell r="B343" t="str">
            <v>W/B TOP STITCH</v>
          </cell>
        </row>
        <row r="344">
          <cell r="B344" t="str">
            <v>W/B SAADLE STITCH</v>
          </cell>
        </row>
        <row r="345">
          <cell r="B345" t="str">
            <v>LOOP READY</v>
          </cell>
        </row>
        <row r="346">
          <cell r="B346" t="str">
            <v>LOOP READY</v>
          </cell>
        </row>
        <row r="347">
          <cell r="B347" t="str">
            <v>LOOP BUNDLING</v>
          </cell>
        </row>
        <row r="348">
          <cell r="B348" t="str">
            <v>GRIPPER IRON</v>
          </cell>
        </row>
        <row r="349">
          <cell r="B349" t="str">
            <v>GRIPPER IRON</v>
          </cell>
        </row>
        <row r="350">
          <cell r="B350" t="str">
            <v>WB Pick cut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data"/>
      <sheetName val="Sheet1"/>
      <sheetName val="ORIGINALMANISH"/>
      <sheetName val="DETAILS"/>
      <sheetName val="packopening"/>
      <sheetName val="Sheet3"/>
      <sheetName val="Graph 5.1.1.1"/>
      <sheetName val="Gr- 3.1.1.1 (C)"/>
      <sheetName val="Graph_5_1_1_1"/>
      <sheetName val="Gr-_3_1_1_1_(C)"/>
      <sheetName val="Visual Board"/>
      <sheetName val="tbc"/>
    </sheetNames>
    <sheetDataSet>
      <sheetData sheetId="0" refreshError="1"/>
      <sheetData sheetId="1">
        <row r="2">
          <cell r="A2" t="str">
            <v>000000767XP</v>
          </cell>
          <cell r="B2">
            <v>1</v>
          </cell>
        </row>
        <row r="3">
          <cell r="A3" t="str">
            <v>000000768XP</v>
          </cell>
          <cell r="B3">
            <v>1</v>
          </cell>
        </row>
        <row r="4">
          <cell r="A4" t="str">
            <v>000021433R1</v>
          </cell>
          <cell r="B4">
            <v>10000</v>
          </cell>
        </row>
        <row r="5">
          <cell r="A5" t="str">
            <v>000103028</v>
          </cell>
          <cell r="B5">
            <v>800</v>
          </cell>
        </row>
        <row r="6">
          <cell r="A6" t="str">
            <v>000109461</v>
          </cell>
          <cell r="B6">
            <v>3000</v>
          </cell>
        </row>
        <row r="7">
          <cell r="A7" t="str">
            <v>000114607</v>
          </cell>
          <cell r="B7">
            <v>800</v>
          </cell>
        </row>
        <row r="8">
          <cell r="A8" t="str">
            <v>000124556</v>
          </cell>
          <cell r="B8">
            <v>2000</v>
          </cell>
        </row>
        <row r="9">
          <cell r="A9" t="str">
            <v>000141244</v>
          </cell>
          <cell r="B9">
            <v>1600</v>
          </cell>
        </row>
        <row r="10">
          <cell r="A10" t="str">
            <v>000141284</v>
          </cell>
          <cell r="B10">
            <v>500</v>
          </cell>
        </row>
        <row r="11">
          <cell r="A11" t="str">
            <v>000179817</v>
          </cell>
          <cell r="B11">
            <v>1000</v>
          </cell>
        </row>
        <row r="12">
          <cell r="A12" t="str">
            <v>000179819</v>
          </cell>
          <cell r="B12">
            <v>800</v>
          </cell>
        </row>
        <row r="13">
          <cell r="A13" t="str">
            <v>000179839</v>
          </cell>
          <cell r="B13">
            <v>700</v>
          </cell>
        </row>
        <row r="14">
          <cell r="A14" t="str">
            <v>000179840</v>
          </cell>
          <cell r="B14">
            <v>600</v>
          </cell>
        </row>
        <row r="15">
          <cell r="A15" t="str">
            <v>000179895</v>
          </cell>
          <cell r="B15">
            <v>150</v>
          </cell>
        </row>
        <row r="16">
          <cell r="A16" t="str">
            <v>000186334</v>
          </cell>
          <cell r="B16">
            <v>175</v>
          </cell>
        </row>
        <row r="17">
          <cell r="A17" t="str">
            <v>000252739R1</v>
          </cell>
          <cell r="B17">
            <v>10000</v>
          </cell>
        </row>
        <row r="18">
          <cell r="A18" t="str">
            <v>000271558</v>
          </cell>
          <cell r="B18">
            <v>150</v>
          </cell>
        </row>
        <row r="19">
          <cell r="A19" t="str">
            <v>000271631</v>
          </cell>
          <cell r="B19">
            <v>100</v>
          </cell>
        </row>
        <row r="20">
          <cell r="A20" t="str">
            <v>000340340R1</v>
          </cell>
          <cell r="B20">
            <v>300</v>
          </cell>
        </row>
        <row r="21">
          <cell r="A21" t="str">
            <v>000615167R1</v>
          </cell>
          <cell r="B21">
            <v>2000</v>
          </cell>
        </row>
        <row r="22">
          <cell r="A22" t="str">
            <v>000703984R1</v>
          </cell>
          <cell r="B22">
            <v>1000</v>
          </cell>
        </row>
        <row r="23">
          <cell r="A23" t="str">
            <v>000704385R1</v>
          </cell>
          <cell r="B23">
            <v>400</v>
          </cell>
        </row>
        <row r="24">
          <cell r="A24" t="str">
            <v>000704387R1</v>
          </cell>
          <cell r="B24">
            <v>10</v>
          </cell>
        </row>
        <row r="25">
          <cell r="A25" t="str">
            <v>000704744R4</v>
          </cell>
          <cell r="B25">
            <v>5</v>
          </cell>
        </row>
        <row r="26">
          <cell r="A26" t="str">
            <v>000704757R3</v>
          </cell>
          <cell r="B26">
            <v>160</v>
          </cell>
        </row>
        <row r="27">
          <cell r="A27" t="str">
            <v>000705233R1</v>
          </cell>
          <cell r="B27">
            <v>500</v>
          </cell>
        </row>
        <row r="28">
          <cell r="A28" t="str">
            <v>000708117R1</v>
          </cell>
          <cell r="B28">
            <v>800</v>
          </cell>
        </row>
        <row r="29">
          <cell r="A29" t="str">
            <v>000708117R2</v>
          </cell>
          <cell r="B29">
            <v>1200</v>
          </cell>
        </row>
        <row r="30">
          <cell r="A30" t="str">
            <v>000708996R1</v>
          </cell>
          <cell r="B30">
            <v>200</v>
          </cell>
        </row>
        <row r="31">
          <cell r="A31" t="str">
            <v>000708999R1</v>
          </cell>
          <cell r="B31">
            <v>20000</v>
          </cell>
        </row>
        <row r="32">
          <cell r="A32" t="str">
            <v>000709252R2</v>
          </cell>
          <cell r="B32">
            <v>100</v>
          </cell>
        </row>
        <row r="33">
          <cell r="A33" t="str">
            <v>000751054R1</v>
          </cell>
          <cell r="B33">
            <v>24</v>
          </cell>
        </row>
        <row r="34">
          <cell r="A34" t="str">
            <v>000751055R3</v>
          </cell>
          <cell r="B34">
            <v>8</v>
          </cell>
        </row>
        <row r="35">
          <cell r="A35" t="str">
            <v>000751056R1</v>
          </cell>
          <cell r="B35">
            <v>36</v>
          </cell>
        </row>
        <row r="36">
          <cell r="A36" t="str">
            <v>000751059R1</v>
          </cell>
          <cell r="B36">
            <v>100</v>
          </cell>
        </row>
        <row r="37">
          <cell r="A37" t="str">
            <v>000751062R1</v>
          </cell>
          <cell r="B37">
            <v>50</v>
          </cell>
        </row>
        <row r="38">
          <cell r="A38" t="str">
            <v>000751071R1</v>
          </cell>
          <cell r="B38">
            <v>8</v>
          </cell>
        </row>
        <row r="39">
          <cell r="A39" t="str">
            <v>000751081R1</v>
          </cell>
          <cell r="B39">
            <v>200</v>
          </cell>
        </row>
        <row r="40">
          <cell r="A40" t="str">
            <v>000751113R3</v>
          </cell>
          <cell r="B40">
            <v>6</v>
          </cell>
        </row>
        <row r="41">
          <cell r="A41" t="str">
            <v>000751120R4</v>
          </cell>
          <cell r="B41">
            <v>250</v>
          </cell>
        </row>
        <row r="42">
          <cell r="A42" t="str">
            <v>000751146R1</v>
          </cell>
          <cell r="B42">
            <v>1800</v>
          </cell>
        </row>
        <row r="43">
          <cell r="A43" t="str">
            <v>000751181R1</v>
          </cell>
          <cell r="B43">
            <v>1</v>
          </cell>
        </row>
        <row r="44">
          <cell r="A44" t="str">
            <v>000751441R4</v>
          </cell>
          <cell r="B44">
            <v>3000</v>
          </cell>
        </row>
        <row r="45">
          <cell r="A45" t="str">
            <v>000751472R1</v>
          </cell>
          <cell r="B45">
            <v>12000</v>
          </cell>
        </row>
        <row r="46">
          <cell r="A46" t="str">
            <v>001082010R2</v>
          </cell>
          <cell r="B46">
            <v>2000</v>
          </cell>
        </row>
        <row r="47">
          <cell r="A47" t="str">
            <v>001082012R2</v>
          </cell>
          <cell r="B47">
            <v>3000</v>
          </cell>
        </row>
        <row r="48">
          <cell r="A48" t="str">
            <v>001082013R2</v>
          </cell>
          <cell r="B48">
            <v>2000</v>
          </cell>
        </row>
        <row r="49">
          <cell r="A49" t="str">
            <v>001082014R2</v>
          </cell>
          <cell r="B49">
            <v>3000</v>
          </cell>
        </row>
        <row r="50">
          <cell r="A50" t="str">
            <v>001082185R2</v>
          </cell>
          <cell r="B50">
            <v>3000</v>
          </cell>
        </row>
        <row r="51">
          <cell r="A51" t="str">
            <v>001099206R91</v>
          </cell>
          <cell r="B51">
            <v>38</v>
          </cell>
        </row>
        <row r="52">
          <cell r="A52" t="str">
            <v>001099267R91</v>
          </cell>
          <cell r="B52">
            <v>18</v>
          </cell>
        </row>
        <row r="53">
          <cell r="A53" t="str">
            <v>001099467R91</v>
          </cell>
          <cell r="B53">
            <v>120</v>
          </cell>
        </row>
        <row r="54">
          <cell r="A54" t="str">
            <v>001099605R91</v>
          </cell>
          <cell r="B54">
            <v>1</v>
          </cell>
        </row>
        <row r="55">
          <cell r="A55" t="str">
            <v>001099606R91</v>
          </cell>
          <cell r="B55">
            <v>1</v>
          </cell>
        </row>
        <row r="56">
          <cell r="A56" t="str">
            <v>001099884R2</v>
          </cell>
          <cell r="B56">
            <v>125</v>
          </cell>
        </row>
        <row r="57">
          <cell r="A57" t="str">
            <v>001121078R1</v>
          </cell>
          <cell r="B57">
            <v>2000</v>
          </cell>
        </row>
        <row r="58">
          <cell r="A58" t="str">
            <v>001121433R1</v>
          </cell>
          <cell r="B58">
            <v>4000</v>
          </cell>
        </row>
        <row r="59">
          <cell r="A59" t="str">
            <v>001127761R92</v>
          </cell>
          <cell r="B59">
            <v>6</v>
          </cell>
        </row>
        <row r="60">
          <cell r="A60" t="str">
            <v>001127763R1</v>
          </cell>
          <cell r="B60">
            <v>4000</v>
          </cell>
        </row>
        <row r="61">
          <cell r="A61" t="str">
            <v>001127790R91</v>
          </cell>
          <cell r="B61">
            <v>300</v>
          </cell>
        </row>
        <row r="62">
          <cell r="A62" t="str">
            <v>001127791R91</v>
          </cell>
          <cell r="B62">
            <v>400</v>
          </cell>
        </row>
        <row r="63">
          <cell r="A63" t="str">
            <v>001127796R91</v>
          </cell>
          <cell r="B63">
            <v>450</v>
          </cell>
        </row>
        <row r="64">
          <cell r="A64" t="str">
            <v>001231984R1</v>
          </cell>
          <cell r="B64">
            <v>1000</v>
          </cell>
        </row>
        <row r="65">
          <cell r="A65" t="str">
            <v>001232925R1</v>
          </cell>
          <cell r="B65">
            <v>5000</v>
          </cell>
        </row>
        <row r="66">
          <cell r="A66" t="str">
            <v>001233280R1</v>
          </cell>
          <cell r="B66">
            <v>5</v>
          </cell>
        </row>
        <row r="67">
          <cell r="A67" t="str">
            <v>001233329R91</v>
          </cell>
          <cell r="B67">
            <v>37</v>
          </cell>
        </row>
        <row r="68">
          <cell r="A68" t="str">
            <v>001233330R91</v>
          </cell>
          <cell r="B68">
            <v>27</v>
          </cell>
        </row>
        <row r="69">
          <cell r="A69" t="str">
            <v>001233548R1</v>
          </cell>
          <cell r="B69">
            <v>500</v>
          </cell>
        </row>
        <row r="70">
          <cell r="A70" t="str">
            <v>001233550R1</v>
          </cell>
          <cell r="B70">
            <v>50</v>
          </cell>
        </row>
        <row r="71">
          <cell r="A71" t="str">
            <v>001233551R1</v>
          </cell>
          <cell r="B71">
            <v>800</v>
          </cell>
        </row>
        <row r="72">
          <cell r="A72" t="str">
            <v>001233552R1</v>
          </cell>
          <cell r="B72">
            <v>400</v>
          </cell>
        </row>
        <row r="73">
          <cell r="A73" t="str">
            <v>001233553R1</v>
          </cell>
          <cell r="B73">
            <v>100</v>
          </cell>
        </row>
        <row r="74">
          <cell r="A74" t="str">
            <v>001233557R1</v>
          </cell>
          <cell r="B74">
            <v>800</v>
          </cell>
        </row>
        <row r="75">
          <cell r="A75" t="str">
            <v>001233558R1</v>
          </cell>
          <cell r="B75">
            <v>2000</v>
          </cell>
        </row>
        <row r="76">
          <cell r="A76" t="str">
            <v>001233559R1</v>
          </cell>
          <cell r="B76">
            <v>600</v>
          </cell>
        </row>
        <row r="77">
          <cell r="A77" t="str">
            <v>001233805R1</v>
          </cell>
          <cell r="B77">
            <v>25</v>
          </cell>
        </row>
        <row r="78">
          <cell r="A78" t="str">
            <v>003040868R3</v>
          </cell>
          <cell r="B78">
            <v>30</v>
          </cell>
        </row>
        <row r="79">
          <cell r="A79" t="str">
            <v>003041319R11</v>
          </cell>
          <cell r="B79">
            <v>1</v>
          </cell>
        </row>
        <row r="80">
          <cell r="A80" t="str">
            <v>003042081R1</v>
          </cell>
          <cell r="B80">
            <v>6000</v>
          </cell>
        </row>
        <row r="81">
          <cell r="A81" t="str">
            <v>003042127R1</v>
          </cell>
          <cell r="B81">
            <v>200</v>
          </cell>
        </row>
        <row r="82">
          <cell r="A82" t="str">
            <v>003043988R2</v>
          </cell>
          <cell r="B82">
            <v>10</v>
          </cell>
        </row>
        <row r="83">
          <cell r="A83" t="str">
            <v>003043990R1</v>
          </cell>
          <cell r="B83">
            <v>12</v>
          </cell>
        </row>
        <row r="84">
          <cell r="A84" t="str">
            <v>003043991R2</v>
          </cell>
          <cell r="B84">
            <v>12</v>
          </cell>
        </row>
        <row r="85">
          <cell r="A85" t="str">
            <v>003044035R1</v>
          </cell>
          <cell r="B85">
            <v>400</v>
          </cell>
        </row>
        <row r="86">
          <cell r="A86" t="str">
            <v>003044036R1</v>
          </cell>
          <cell r="B86">
            <v>600</v>
          </cell>
        </row>
        <row r="87">
          <cell r="A87" t="str">
            <v>003044037R1</v>
          </cell>
          <cell r="B87">
            <v>180</v>
          </cell>
        </row>
        <row r="88">
          <cell r="A88" t="str">
            <v>003044038R1</v>
          </cell>
          <cell r="B88">
            <v>5000</v>
          </cell>
        </row>
        <row r="89">
          <cell r="A89" t="str">
            <v>003044039R1</v>
          </cell>
          <cell r="B89">
            <v>4000</v>
          </cell>
        </row>
        <row r="90">
          <cell r="A90" t="str">
            <v>003044040R1</v>
          </cell>
          <cell r="B90">
            <v>4000</v>
          </cell>
        </row>
        <row r="91">
          <cell r="A91" t="str">
            <v>003063502R91</v>
          </cell>
          <cell r="B91">
            <v>33</v>
          </cell>
        </row>
        <row r="92">
          <cell r="A92" t="str">
            <v>003069349R91</v>
          </cell>
          <cell r="B92">
            <v>39</v>
          </cell>
        </row>
        <row r="93">
          <cell r="A93" t="str">
            <v>003069360R91</v>
          </cell>
          <cell r="B93">
            <v>34</v>
          </cell>
        </row>
        <row r="94">
          <cell r="A94" t="str">
            <v>003069953R1</v>
          </cell>
          <cell r="B94">
            <v>1</v>
          </cell>
        </row>
        <row r="95">
          <cell r="A95" t="str">
            <v>003069954R3</v>
          </cell>
          <cell r="B95">
            <v>5</v>
          </cell>
        </row>
        <row r="96">
          <cell r="A96" t="str">
            <v>003069955R3</v>
          </cell>
          <cell r="B96">
            <v>5</v>
          </cell>
        </row>
        <row r="97">
          <cell r="A97" t="str">
            <v>003069966R91</v>
          </cell>
          <cell r="B97">
            <v>4</v>
          </cell>
        </row>
        <row r="98">
          <cell r="A98" t="str">
            <v>003069967R2</v>
          </cell>
          <cell r="B98">
            <v>1</v>
          </cell>
        </row>
        <row r="99">
          <cell r="A99" t="str">
            <v>003070930R2</v>
          </cell>
          <cell r="B99">
            <v>600</v>
          </cell>
        </row>
        <row r="100">
          <cell r="A100" t="str">
            <v>003071401R4</v>
          </cell>
          <cell r="B100">
            <v>1</v>
          </cell>
        </row>
        <row r="101">
          <cell r="A101" t="str">
            <v>003071402R4</v>
          </cell>
          <cell r="B101">
            <v>1</v>
          </cell>
        </row>
        <row r="102">
          <cell r="A102" t="str">
            <v>003071404R1</v>
          </cell>
          <cell r="B102">
            <v>1000</v>
          </cell>
        </row>
        <row r="103">
          <cell r="A103" t="str">
            <v>003071406R1</v>
          </cell>
          <cell r="B103">
            <v>1500</v>
          </cell>
        </row>
        <row r="104">
          <cell r="A104" t="str">
            <v>003071408R2</v>
          </cell>
          <cell r="B104">
            <v>200</v>
          </cell>
        </row>
        <row r="105">
          <cell r="A105" t="str">
            <v>003071409R2</v>
          </cell>
          <cell r="B105">
            <v>400</v>
          </cell>
        </row>
        <row r="106">
          <cell r="A106" t="str">
            <v>003071409r2</v>
          </cell>
          <cell r="B106">
            <v>400</v>
          </cell>
        </row>
        <row r="107">
          <cell r="A107" t="str">
            <v>003071410R2</v>
          </cell>
          <cell r="B107">
            <v>700</v>
          </cell>
        </row>
        <row r="108">
          <cell r="A108" t="str">
            <v>003110755R3</v>
          </cell>
          <cell r="B108">
            <v>1000</v>
          </cell>
        </row>
        <row r="109">
          <cell r="A109" t="str">
            <v>005551560R2</v>
          </cell>
          <cell r="B109">
            <v>1</v>
          </cell>
        </row>
        <row r="110">
          <cell r="A110" t="str">
            <v>005551561R2</v>
          </cell>
          <cell r="B110">
            <v>1</v>
          </cell>
        </row>
        <row r="111">
          <cell r="A111" t="str">
            <v>005551581R1</v>
          </cell>
          <cell r="B111">
            <v>2000</v>
          </cell>
        </row>
        <row r="112">
          <cell r="A112" t="str">
            <v>005551621R1</v>
          </cell>
          <cell r="B112">
            <v>500</v>
          </cell>
        </row>
        <row r="113">
          <cell r="A113" t="str">
            <v>005551732R1</v>
          </cell>
          <cell r="B113">
            <v>750</v>
          </cell>
        </row>
        <row r="114">
          <cell r="A114" t="str">
            <v>005551733R1</v>
          </cell>
          <cell r="B114">
            <v>1000</v>
          </cell>
        </row>
        <row r="115">
          <cell r="A115" t="str">
            <v>005551734R1</v>
          </cell>
          <cell r="B115">
            <v>2000</v>
          </cell>
        </row>
        <row r="116">
          <cell r="A116" t="str">
            <v>005551735R1</v>
          </cell>
          <cell r="B116">
            <v>500</v>
          </cell>
        </row>
        <row r="117">
          <cell r="A117" t="str">
            <v>005551744R1</v>
          </cell>
          <cell r="B117">
            <v>1</v>
          </cell>
        </row>
        <row r="118">
          <cell r="A118" t="str">
            <v xml:space="preserve">005553385R1             </v>
          </cell>
          <cell r="B118">
            <v>1</v>
          </cell>
        </row>
        <row r="119">
          <cell r="A119" t="str">
            <v xml:space="preserve">005553386R1             </v>
          </cell>
          <cell r="B119">
            <v>5</v>
          </cell>
        </row>
        <row r="120">
          <cell r="A120" t="str">
            <v xml:space="preserve">005553387R1             </v>
          </cell>
          <cell r="B120">
            <v>5</v>
          </cell>
        </row>
        <row r="121">
          <cell r="A121" t="str">
            <v>005553825R2</v>
          </cell>
          <cell r="B121">
            <v>400</v>
          </cell>
        </row>
        <row r="122">
          <cell r="A122" t="str">
            <v>005553826R1</v>
          </cell>
          <cell r="B122">
            <v>500</v>
          </cell>
        </row>
        <row r="123">
          <cell r="A123" t="str">
            <v>005554053R91</v>
          </cell>
          <cell r="B123">
            <v>33</v>
          </cell>
        </row>
        <row r="124">
          <cell r="A124" t="str">
            <v>005554234R92</v>
          </cell>
          <cell r="B124">
            <v>80</v>
          </cell>
        </row>
        <row r="125">
          <cell r="A125" t="str">
            <v>005554668R91</v>
          </cell>
          <cell r="B125">
            <v>1</v>
          </cell>
        </row>
        <row r="126">
          <cell r="A126" t="str">
            <v>005554717R91</v>
          </cell>
          <cell r="B126">
            <v>5</v>
          </cell>
        </row>
        <row r="127">
          <cell r="A127" t="str">
            <v>005554737R1</v>
          </cell>
          <cell r="B127">
            <v>250</v>
          </cell>
        </row>
        <row r="128">
          <cell r="A128" t="str">
            <v>005554788R1</v>
          </cell>
          <cell r="B128">
            <v>400</v>
          </cell>
        </row>
        <row r="129">
          <cell r="A129" t="str">
            <v>005554789R1</v>
          </cell>
          <cell r="B129">
            <v>1</v>
          </cell>
        </row>
        <row r="130">
          <cell r="A130" t="str">
            <v>005554790R1</v>
          </cell>
          <cell r="B130">
            <v>10</v>
          </cell>
        </row>
        <row r="131">
          <cell r="A131" t="str">
            <v>005554791R1</v>
          </cell>
          <cell r="B131">
            <v>30</v>
          </cell>
        </row>
        <row r="132">
          <cell r="A132" t="str">
            <v>005554792R1</v>
          </cell>
          <cell r="B132">
            <v>400</v>
          </cell>
        </row>
        <row r="133">
          <cell r="A133" t="str">
            <v>005554793R1</v>
          </cell>
          <cell r="B133">
            <v>1</v>
          </cell>
        </row>
        <row r="134">
          <cell r="A134" t="str">
            <v>005554794R1</v>
          </cell>
          <cell r="B134">
            <v>36</v>
          </cell>
        </row>
        <row r="135">
          <cell r="A135" t="str">
            <v>005554795R1</v>
          </cell>
          <cell r="B135">
            <v>400</v>
          </cell>
        </row>
        <row r="136">
          <cell r="A136" t="str">
            <v>005554797R2</v>
          </cell>
          <cell r="B136">
            <v>400</v>
          </cell>
        </row>
        <row r="137">
          <cell r="A137" t="str">
            <v>005554798R1</v>
          </cell>
          <cell r="B137">
            <v>500</v>
          </cell>
        </row>
        <row r="138">
          <cell r="A138" t="str">
            <v>005554799R91</v>
          </cell>
          <cell r="B138">
            <v>120</v>
          </cell>
        </row>
        <row r="139">
          <cell r="A139" t="str">
            <v>005554801R1</v>
          </cell>
          <cell r="B139">
            <v>1</v>
          </cell>
        </row>
        <row r="140">
          <cell r="A140" t="str">
            <v>005554802R91</v>
          </cell>
          <cell r="B140">
            <v>180</v>
          </cell>
        </row>
        <row r="141">
          <cell r="A141" t="str">
            <v>005554803R2</v>
          </cell>
          <cell r="B141">
            <v>24</v>
          </cell>
        </row>
        <row r="142">
          <cell r="A142" t="str">
            <v>005554804R91</v>
          </cell>
          <cell r="B142">
            <v>4</v>
          </cell>
        </row>
        <row r="143">
          <cell r="A143" t="str">
            <v>005554809R1</v>
          </cell>
          <cell r="B143">
            <v>100</v>
          </cell>
        </row>
        <row r="144">
          <cell r="A144" t="str">
            <v>005554810R1</v>
          </cell>
          <cell r="B144">
            <v>1</v>
          </cell>
        </row>
        <row r="145">
          <cell r="A145" t="str">
            <v>005554892R91</v>
          </cell>
          <cell r="B145">
            <v>165</v>
          </cell>
        </row>
        <row r="146">
          <cell r="A146" t="str">
            <v>005554893R91</v>
          </cell>
          <cell r="B146">
            <v>50</v>
          </cell>
        </row>
        <row r="147">
          <cell r="A147" t="str">
            <v>005554986R1</v>
          </cell>
          <cell r="B147">
            <v>1000</v>
          </cell>
        </row>
        <row r="148">
          <cell r="A148" t="str">
            <v>005555001R91</v>
          </cell>
          <cell r="B148">
            <v>6</v>
          </cell>
        </row>
        <row r="149">
          <cell r="A149" t="str">
            <v>005555247R1</v>
          </cell>
          <cell r="B149">
            <v>400</v>
          </cell>
        </row>
        <row r="150">
          <cell r="A150" t="str">
            <v>005555248R1</v>
          </cell>
          <cell r="B150">
            <v>300</v>
          </cell>
        </row>
        <row r="151">
          <cell r="A151" t="str">
            <v>005555303R1</v>
          </cell>
          <cell r="B151">
            <v>2000</v>
          </cell>
        </row>
        <row r="152">
          <cell r="A152" t="str">
            <v>005555304R1</v>
          </cell>
          <cell r="B152">
            <v>2000</v>
          </cell>
        </row>
        <row r="153">
          <cell r="A153" t="str">
            <v>005555305R1</v>
          </cell>
          <cell r="B153">
            <v>500</v>
          </cell>
        </row>
        <row r="154">
          <cell r="A154" t="str">
            <v>005555306R1</v>
          </cell>
          <cell r="B154">
            <v>1000</v>
          </cell>
        </row>
        <row r="155">
          <cell r="A155" t="str">
            <v>005555340R2</v>
          </cell>
          <cell r="B155">
            <v>8</v>
          </cell>
        </row>
        <row r="156">
          <cell r="A156" t="str">
            <v>005555711R1</v>
          </cell>
          <cell r="B156">
            <v>600</v>
          </cell>
        </row>
        <row r="157">
          <cell r="A157" t="str">
            <v>005555713R91</v>
          </cell>
          <cell r="B157">
            <v>120</v>
          </cell>
        </row>
        <row r="158">
          <cell r="A158" t="str">
            <v>005555714R1</v>
          </cell>
          <cell r="B158">
            <v>12</v>
          </cell>
        </row>
        <row r="159">
          <cell r="A159" t="str">
            <v>005555715R1</v>
          </cell>
          <cell r="B159">
            <v>1200</v>
          </cell>
        </row>
        <row r="160">
          <cell r="A160" t="str">
            <v>005555717R91</v>
          </cell>
          <cell r="B160">
            <v>1</v>
          </cell>
        </row>
        <row r="161">
          <cell r="A161" t="str">
            <v>005555779R1</v>
          </cell>
          <cell r="B161">
            <v>1</v>
          </cell>
        </row>
        <row r="162">
          <cell r="A162" t="str">
            <v>005555814R1</v>
          </cell>
          <cell r="B162">
            <v>3000</v>
          </cell>
        </row>
        <row r="163">
          <cell r="A163" t="str">
            <v>005555827R1</v>
          </cell>
          <cell r="B163">
            <v>125</v>
          </cell>
        </row>
        <row r="164">
          <cell r="A164" t="str">
            <v>005555846R1</v>
          </cell>
          <cell r="B164">
            <v>300</v>
          </cell>
        </row>
        <row r="165">
          <cell r="A165" t="str">
            <v>005555927R1</v>
          </cell>
          <cell r="B165">
            <v>400</v>
          </cell>
        </row>
        <row r="166">
          <cell r="A166" t="str">
            <v>005555929R11</v>
          </cell>
          <cell r="B166">
            <v>50</v>
          </cell>
        </row>
        <row r="167">
          <cell r="A167" t="str">
            <v>005555962R1</v>
          </cell>
          <cell r="B167">
            <v>1500</v>
          </cell>
        </row>
        <row r="168">
          <cell r="A168" t="str">
            <v>005556133R1</v>
          </cell>
          <cell r="B168">
            <v>1</v>
          </cell>
        </row>
        <row r="169">
          <cell r="A169" t="str">
            <v>005556185R1</v>
          </cell>
          <cell r="B169">
            <v>1000</v>
          </cell>
        </row>
        <row r="170">
          <cell r="A170" t="str">
            <v>005556200R1</v>
          </cell>
          <cell r="B170">
            <v>400</v>
          </cell>
        </row>
        <row r="171">
          <cell r="A171" t="str">
            <v>005556201R1</v>
          </cell>
          <cell r="B171">
            <v>400</v>
          </cell>
        </row>
        <row r="172">
          <cell r="A172" t="str">
            <v>005556221R91</v>
          </cell>
          <cell r="B172">
            <v>1</v>
          </cell>
        </row>
        <row r="173">
          <cell r="A173" t="str">
            <v>005556232R91</v>
          </cell>
          <cell r="B173">
            <v>1</v>
          </cell>
        </row>
        <row r="174">
          <cell r="A174" t="str">
            <v>005556239R1</v>
          </cell>
          <cell r="B174">
            <v>12</v>
          </cell>
        </row>
        <row r="175">
          <cell r="A175" t="str">
            <v>005556368R1</v>
          </cell>
          <cell r="B175">
            <v>25</v>
          </cell>
        </row>
        <row r="176">
          <cell r="A176" t="str">
            <v>005556422R1</v>
          </cell>
          <cell r="B176">
            <v>300</v>
          </cell>
        </row>
        <row r="177">
          <cell r="A177" t="str">
            <v>005556454R91</v>
          </cell>
          <cell r="B177">
            <v>1</v>
          </cell>
        </row>
        <row r="178">
          <cell r="A178" t="str">
            <v>005556455R91</v>
          </cell>
          <cell r="B178">
            <v>1</v>
          </cell>
        </row>
        <row r="179">
          <cell r="A179" t="str">
            <v>005556456R91</v>
          </cell>
          <cell r="B179">
            <v>1</v>
          </cell>
        </row>
        <row r="180">
          <cell r="A180" t="str">
            <v>005556457R91</v>
          </cell>
          <cell r="B180">
            <v>1</v>
          </cell>
        </row>
        <row r="181">
          <cell r="A181" t="str">
            <v xml:space="preserve">005556458R91 </v>
          </cell>
          <cell r="B181">
            <v>1</v>
          </cell>
        </row>
        <row r="182">
          <cell r="A182" t="str">
            <v>005556470R91</v>
          </cell>
          <cell r="B182">
            <v>200</v>
          </cell>
        </row>
        <row r="183">
          <cell r="A183" t="str">
            <v>005556518R91</v>
          </cell>
          <cell r="B183">
            <v>1</v>
          </cell>
        </row>
        <row r="184">
          <cell r="A184" t="str">
            <v>005556519R91</v>
          </cell>
          <cell r="B184">
            <v>1</v>
          </cell>
        </row>
        <row r="185">
          <cell r="A185" t="str">
            <v>TC02/027</v>
          </cell>
          <cell r="B185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heet1"/>
      <sheetName val="Chart in R&amp;M Cost Analysis 1 (C"/>
      <sheetName val="options"/>
      <sheetName val="JISCO"/>
    </sheetNames>
    <definedNames>
      <definedName name="Number_of_Payments"/>
      <definedName name="Values_Entered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-XML Check (2)"/>
      <sheetName val="Income Details"/>
      <sheetName val="Sheet1"/>
      <sheetName val="TDS"/>
      <sheetName val="Taxes Paid and Verification"/>
      <sheetName val="80G"/>
      <sheetName val="BankCode"/>
      <sheetName val="DataBase"/>
      <sheetName val="Help"/>
      <sheetName val="Pre-XML Check"/>
      <sheetName val="IFSC"/>
    </sheetNames>
    <sheetDataSet>
      <sheetData sheetId="0" refreshError="1"/>
      <sheetData sheetId="1">
        <row r="8">
          <cell r="BG8">
            <v>541419</v>
          </cell>
        </row>
        <row r="9">
          <cell r="AL9" t="str">
            <v>I - Individual</v>
          </cell>
          <cell r="BG9">
            <v>0</v>
          </cell>
        </row>
        <row r="13">
          <cell r="AK13" t="str">
            <v>27/02/1986</v>
          </cell>
        </row>
        <row r="31">
          <cell r="U31" t="str">
            <v>RES-Resident</v>
          </cell>
        </row>
        <row r="41">
          <cell r="AM41">
            <v>541419</v>
          </cell>
        </row>
        <row r="42">
          <cell r="AM42">
            <v>0</v>
          </cell>
        </row>
        <row r="43">
          <cell r="AM43">
            <v>0</v>
          </cell>
        </row>
        <row r="44">
          <cell r="AM44">
            <v>541419</v>
          </cell>
        </row>
        <row r="46">
          <cell r="Z46">
            <v>150000</v>
          </cell>
          <cell r="AL46">
            <v>150000</v>
          </cell>
        </row>
        <row r="47">
          <cell r="AL47">
            <v>0</v>
          </cell>
        </row>
        <row r="56">
          <cell r="Z56">
            <v>0</v>
          </cell>
        </row>
        <row r="64">
          <cell r="Z64">
            <v>150000</v>
          </cell>
          <cell r="AM64">
            <v>150000</v>
          </cell>
        </row>
        <row r="65">
          <cell r="AM65">
            <v>391420</v>
          </cell>
        </row>
        <row r="66">
          <cell r="AM66">
            <v>14142</v>
          </cell>
        </row>
        <row r="67">
          <cell r="AM67">
            <v>2000</v>
          </cell>
        </row>
        <row r="68">
          <cell r="AM68">
            <v>12142</v>
          </cell>
        </row>
        <row r="69">
          <cell r="AM69">
            <v>0</v>
          </cell>
        </row>
        <row r="70">
          <cell r="AM70">
            <v>364</v>
          </cell>
        </row>
        <row r="71">
          <cell r="AM71">
            <v>12506</v>
          </cell>
        </row>
        <row r="73">
          <cell r="AM73">
            <v>12506</v>
          </cell>
        </row>
        <row r="74">
          <cell r="AM74">
            <v>0</v>
          </cell>
        </row>
        <row r="75">
          <cell r="AM75">
            <v>0</v>
          </cell>
        </row>
        <row r="76">
          <cell r="AM76">
            <v>0</v>
          </cell>
        </row>
        <row r="77">
          <cell r="AM77">
            <v>0</v>
          </cell>
        </row>
        <row r="78">
          <cell r="AM78">
            <v>12506</v>
          </cell>
        </row>
      </sheetData>
      <sheetData sheetId="2" refreshError="1"/>
      <sheetData sheetId="3">
        <row r="4">
          <cell r="E4">
            <v>541419</v>
          </cell>
          <cell r="F4">
            <v>14241</v>
          </cell>
        </row>
      </sheetData>
      <sheetData sheetId="4">
        <row r="5">
          <cell r="G5">
            <v>14241</v>
          </cell>
        </row>
        <row r="28">
          <cell r="E28" t="str">
            <v>JAGANNATH   DAS</v>
          </cell>
          <cell r="G28" t="str">
            <v>GOURANGA DAS</v>
          </cell>
        </row>
        <row r="31">
          <cell r="C31" t="str">
            <v>JAMSHEDPUR</v>
          </cell>
          <cell r="G31" t="str">
            <v>27/07/2015</v>
          </cell>
        </row>
        <row r="32">
          <cell r="C32" t="str">
            <v>AUHPD8061B</v>
          </cell>
        </row>
      </sheetData>
      <sheetData sheetId="5">
        <row r="1">
          <cell r="Y1">
            <v>0</v>
          </cell>
          <cell r="AA1">
            <v>39142</v>
          </cell>
          <cell r="AB1">
            <v>39142</v>
          </cell>
          <cell r="AC1">
            <v>19571</v>
          </cell>
        </row>
        <row r="4">
          <cell r="J4">
            <v>0</v>
          </cell>
        </row>
        <row r="5">
          <cell r="J5">
            <v>0</v>
          </cell>
        </row>
        <row r="6">
          <cell r="J6">
            <v>0</v>
          </cell>
        </row>
        <row r="7">
          <cell r="J7">
            <v>0</v>
          </cell>
        </row>
        <row r="9">
          <cell r="I9">
            <v>0</v>
          </cell>
          <cell r="J9">
            <v>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0</v>
          </cell>
        </row>
        <row r="19">
          <cell r="J19">
            <v>0</v>
          </cell>
        </row>
        <row r="21">
          <cell r="I21">
            <v>0</v>
          </cell>
          <cell r="J21">
            <v>0</v>
          </cell>
        </row>
        <row r="28">
          <cell r="J28">
            <v>0</v>
          </cell>
        </row>
        <row r="29">
          <cell r="J29">
            <v>0</v>
          </cell>
        </row>
        <row r="30">
          <cell r="J30">
            <v>0</v>
          </cell>
        </row>
        <row r="31">
          <cell r="J31">
            <v>0</v>
          </cell>
        </row>
        <row r="33">
          <cell r="I33">
            <v>0</v>
          </cell>
          <cell r="J33">
            <v>0</v>
          </cell>
        </row>
        <row r="39">
          <cell r="J39">
            <v>0</v>
          </cell>
        </row>
        <row r="40">
          <cell r="J40">
            <v>0</v>
          </cell>
        </row>
        <row r="41">
          <cell r="J41">
            <v>0</v>
          </cell>
        </row>
        <row r="42">
          <cell r="J42">
            <v>0</v>
          </cell>
        </row>
        <row r="44">
          <cell r="I44">
            <v>0</v>
          </cell>
          <cell r="J44">
            <v>0</v>
          </cell>
        </row>
        <row r="48">
          <cell r="J48">
            <v>0</v>
          </cell>
        </row>
      </sheetData>
      <sheetData sheetId="6">
        <row r="1">
          <cell r="A1" t="str">
            <v>ABHY</v>
          </cell>
          <cell r="B1" t="str">
            <v>Abhyudaya Cooperative Bank</v>
          </cell>
        </row>
        <row r="2">
          <cell r="A2" t="str">
            <v>ADCB</v>
          </cell>
          <cell r="B2" t="str">
            <v>Abu Dhabi Commercial Bank</v>
          </cell>
        </row>
        <row r="3">
          <cell r="A3" t="str">
            <v>AMCB</v>
          </cell>
          <cell r="B3" t="str">
            <v>Ahmedabad Mercantile Cooperative Bank</v>
          </cell>
        </row>
        <row r="4">
          <cell r="A4" t="str">
            <v>AKJB</v>
          </cell>
          <cell r="B4" t="str">
            <v>Akola Janata Commercial Cooperative Bank</v>
          </cell>
        </row>
        <row r="5">
          <cell r="A5" t="str">
            <v>ALLA</v>
          </cell>
          <cell r="B5" t="str">
            <v>Allahabad Bank</v>
          </cell>
        </row>
        <row r="6">
          <cell r="A6" t="str">
            <v>AUCB</v>
          </cell>
          <cell r="B6" t="str">
            <v>Almora Urban Co-Operative Bank ltd</v>
          </cell>
        </row>
        <row r="7">
          <cell r="A7" t="str">
            <v>ANDB</v>
          </cell>
          <cell r="B7" t="str">
            <v>Andhra Bank</v>
          </cell>
        </row>
        <row r="8">
          <cell r="A8" t="str">
            <v>APGB</v>
          </cell>
          <cell r="B8" t="str">
            <v>Andhra Pragathi Grameena Bank</v>
          </cell>
        </row>
        <row r="9">
          <cell r="A9" t="str">
            <v>ASBL</v>
          </cell>
          <cell r="B9" t="str">
            <v>Apna Sahakari Bank Ltd</v>
          </cell>
        </row>
        <row r="10">
          <cell r="A10" t="str">
            <v>ANZB</v>
          </cell>
          <cell r="B10" t="str">
            <v>Australia and New Zealand Banking Group Ltd</v>
          </cell>
        </row>
        <row r="11">
          <cell r="A11" t="str">
            <v>UTIB</v>
          </cell>
          <cell r="B11" t="str">
            <v>Axis Bank</v>
          </cell>
        </row>
        <row r="12">
          <cell r="A12" t="str">
            <v>IBBK</v>
          </cell>
          <cell r="B12" t="str">
            <v>Bank Internasional Indonesia</v>
          </cell>
        </row>
        <row r="13">
          <cell r="A13" t="str">
            <v>BOFA</v>
          </cell>
          <cell r="B13" t="str">
            <v>Bank of America</v>
          </cell>
        </row>
        <row r="14">
          <cell r="A14" t="str">
            <v>BBKM</v>
          </cell>
          <cell r="B14" t="str">
            <v>Bank of Bahrein and Kuwait</v>
          </cell>
        </row>
        <row r="15">
          <cell r="A15" t="str">
            <v>BARB</v>
          </cell>
          <cell r="B15" t="str">
            <v>Bank of Baroda</v>
          </cell>
        </row>
        <row r="16">
          <cell r="A16" t="str">
            <v>BCEY</v>
          </cell>
          <cell r="B16" t="str">
            <v>Bank of Ceylon</v>
          </cell>
        </row>
        <row r="17">
          <cell r="A17" t="str">
            <v>BKID</v>
          </cell>
          <cell r="B17" t="str">
            <v>Bank of India</v>
          </cell>
        </row>
        <row r="18">
          <cell r="A18" t="str">
            <v>MAHB</v>
          </cell>
          <cell r="B18" t="str">
            <v>Bank of Maharashtra</v>
          </cell>
        </row>
        <row r="19">
          <cell r="A19" t="str">
            <v>BOTM</v>
          </cell>
          <cell r="B19" t="str">
            <v>Bank of Tokyo Mitsubishi Ltd</v>
          </cell>
        </row>
        <row r="20">
          <cell r="A20" t="str">
            <v>BARC</v>
          </cell>
          <cell r="B20" t="str">
            <v>Barclays Bank</v>
          </cell>
        </row>
        <row r="21">
          <cell r="A21" t="str">
            <v>BACB</v>
          </cell>
          <cell r="B21" t="str">
            <v>Bassein Catholic Co-Op Bank Ltd</v>
          </cell>
        </row>
        <row r="22">
          <cell r="A22" t="str">
            <v>BCBM</v>
          </cell>
          <cell r="B22" t="str">
            <v>Bharat Cooperative Bank Mumbai Ltd</v>
          </cell>
        </row>
        <row r="23">
          <cell r="A23" t="str">
            <v>BMBL</v>
          </cell>
          <cell r="B23" t="str">
            <v>Bharatiya Mahila Bank Ltd</v>
          </cell>
        </row>
        <row r="24">
          <cell r="A24" t="str">
            <v>BNPA</v>
          </cell>
          <cell r="B24" t="str">
            <v>BNP Paribas Bank</v>
          </cell>
        </row>
        <row r="25">
          <cell r="A25" t="str">
            <v>CNRB</v>
          </cell>
          <cell r="B25" t="str">
            <v>Canara Bank</v>
          </cell>
        </row>
        <row r="26">
          <cell r="A26" t="str">
            <v>CLBL</v>
          </cell>
          <cell r="B26" t="str">
            <v>Capital Local Area Bank Ltd</v>
          </cell>
        </row>
        <row r="27">
          <cell r="A27" t="str">
            <v>CSBK</v>
          </cell>
          <cell r="B27" t="str">
            <v>Catholic Syrian Bank</v>
          </cell>
        </row>
        <row r="28">
          <cell r="A28" t="str">
            <v>CBIN</v>
          </cell>
          <cell r="B28" t="str">
            <v>Central Bank of India</v>
          </cell>
        </row>
        <row r="29">
          <cell r="A29" t="str">
            <v>CTCB</v>
          </cell>
          <cell r="B29" t="str">
            <v>Chinatrust Commercial Bank</v>
          </cell>
        </row>
        <row r="30">
          <cell r="A30" t="str">
            <v>CITI</v>
          </cell>
          <cell r="B30" t="str">
            <v>CITI Bank</v>
          </cell>
        </row>
        <row r="31">
          <cell r="A31" t="str">
            <v>CCBL</v>
          </cell>
          <cell r="B31" t="str">
            <v>Citizen Credit Cooperative Bank</v>
          </cell>
        </row>
        <row r="32">
          <cell r="A32" t="str">
            <v>CIUB</v>
          </cell>
          <cell r="B32" t="str">
            <v>City Union Bank Ltd</v>
          </cell>
        </row>
        <row r="33">
          <cell r="A33" t="str">
            <v>CTBA</v>
          </cell>
          <cell r="B33" t="str">
            <v>Commonwealth Bank of Australia</v>
          </cell>
        </row>
        <row r="34">
          <cell r="A34" t="str">
            <v>CORP</v>
          </cell>
          <cell r="B34" t="str">
            <v>Corporation Bank</v>
          </cell>
        </row>
        <row r="35">
          <cell r="A35" t="str">
            <v>CRLY</v>
          </cell>
          <cell r="B35" t="str">
            <v>Credit Agricole Corporate and Investment Bank</v>
          </cell>
        </row>
        <row r="36">
          <cell r="A36" t="str">
            <v>CRES</v>
          </cell>
          <cell r="B36" t="str">
            <v>Credit Suisse AG</v>
          </cell>
        </row>
        <row r="37">
          <cell r="A37" t="str">
            <v>DBSS</v>
          </cell>
          <cell r="B37" t="str">
            <v>DBS Bank Ltd</v>
          </cell>
        </row>
        <row r="38">
          <cell r="A38" t="str">
            <v>DCBL</v>
          </cell>
          <cell r="B38" t="str">
            <v>DCB Bank Ltd</v>
          </cell>
        </row>
        <row r="39">
          <cell r="A39" t="str">
            <v>BKDN</v>
          </cell>
          <cell r="B39" t="str">
            <v>Dena Bank</v>
          </cell>
        </row>
        <row r="40">
          <cell r="A40" t="str">
            <v>DICG</v>
          </cell>
          <cell r="B40" t="str">
            <v>Deposit Insurance and Credit Guarantee Corporation</v>
          </cell>
        </row>
        <row r="41">
          <cell r="A41" t="str">
            <v>DEUT</v>
          </cell>
          <cell r="B41" t="str">
            <v>Deutsche Bank</v>
          </cell>
        </row>
        <row r="42">
          <cell r="A42" t="str">
            <v>DCBL</v>
          </cell>
          <cell r="B42" t="str">
            <v>Development Bank of Singapore DBS</v>
          </cell>
        </row>
        <row r="43">
          <cell r="A43" t="str">
            <v>DLXB</v>
          </cell>
          <cell r="B43" t="str">
            <v>Dhanlaxmi Bank Ltd</v>
          </cell>
        </row>
        <row r="44">
          <cell r="A44" t="str">
            <v>DICG</v>
          </cell>
          <cell r="B44" t="str">
            <v>DICGC</v>
          </cell>
        </row>
        <row r="45">
          <cell r="A45" t="str">
            <v>DOHB</v>
          </cell>
          <cell r="B45" t="str">
            <v>Doha Bank QSC</v>
          </cell>
        </row>
        <row r="46">
          <cell r="A46" t="str">
            <v>DNSB</v>
          </cell>
          <cell r="B46" t="str">
            <v>Dombivli Nagari Sahakari Bank Ltd</v>
          </cell>
        </row>
        <row r="47">
          <cell r="A47" t="str">
            <v>EIBI</v>
          </cell>
          <cell r="B47" t="str">
            <v>Export Import Bank of India</v>
          </cell>
        </row>
        <row r="48">
          <cell r="A48" t="str">
            <v>FDRL</v>
          </cell>
          <cell r="B48" t="str">
            <v>Federal Bank Ltd</v>
          </cell>
        </row>
        <row r="49">
          <cell r="A49" t="str">
            <v>FIRN</v>
          </cell>
          <cell r="B49" t="str">
            <v>Firstrand Bank Ltd</v>
          </cell>
        </row>
        <row r="50">
          <cell r="A50" t="str">
            <v>PJSB</v>
          </cell>
          <cell r="B50" t="str">
            <v>G P Parsik Bank</v>
          </cell>
        </row>
        <row r="51">
          <cell r="A51" t="str">
            <v>GGBK</v>
          </cell>
          <cell r="B51" t="str">
            <v>Gurgaon Gramin Bank Ltd</v>
          </cell>
        </row>
        <row r="52">
          <cell r="A52" t="str">
            <v>HDFC</v>
          </cell>
          <cell r="B52" t="str">
            <v>HDFC Bank Ltd</v>
          </cell>
        </row>
        <row r="53">
          <cell r="A53" t="str">
            <v>HSBC</v>
          </cell>
          <cell r="B53" t="str">
            <v>HSBC</v>
          </cell>
        </row>
        <row r="54">
          <cell r="A54" t="str">
            <v>OIBA</v>
          </cell>
          <cell r="B54" t="str">
            <v>HSBC Bank Oman Saog</v>
          </cell>
        </row>
        <row r="55">
          <cell r="A55" t="str">
            <v>ICIC</v>
          </cell>
          <cell r="B55" t="str">
            <v>ICICI Bank Ltd</v>
          </cell>
        </row>
        <row r="56">
          <cell r="A56" t="str">
            <v>IBKL</v>
          </cell>
          <cell r="B56" t="str">
            <v>IDBI Ltd</v>
          </cell>
        </row>
        <row r="57">
          <cell r="A57" t="str">
            <v>IDIB</v>
          </cell>
          <cell r="B57" t="str">
            <v>Indian Bank</v>
          </cell>
        </row>
        <row r="58">
          <cell r="A58" t="str">
            <v>IOBA</v>
          </cell>
          <cell r="B58" t="str">
            <v>Indian Overseas Bank</v>
          </cell>
        </row>
        <row r="59">
          <cell r="A59" t="str">
            <v>INDB</v>
          </cell>
          <cell r="B59" t="str">
            <v>Indusind Bank Ltd</v>
          </cell>
        </row>
        <row r="60">
          <cell r="A60" t="str">
            <v>ICBK</v>
          </cell>
          <cell r="B60" t="str">
            <v>Industrial and Commercial Bank of China Ltd</v>
          </cell>
        </row>
        <row r="61">
          <cell r="A61" t="str">
            <v>VYSA</v>
          </cell>
          <cell r="B61" t="str">
            <v>ING Vysya Bank Ltd</v>
          </cell>
        </row>
        <row r="62">
          <cell r="A62" t="str">
            <v>JJSB</v>
          </cell>
          <cell r="B62" t="str">
            <v>Jalgaon Janata Sahkari Bank Ltd</v>
          </cell>
        </row>
        <row r="63">
          <cell r="A63" t="str">
            <v>JSBL</v>
          </cell>
          <cell r="B63" t="str">
            <v>Janakalyan Sahakari Bank Ltd</v>
          </cell>
        </row>
        <row r="64">
          <cell r="A64" t="str">
            <v>JASB</v>
          </cell>
          <cell r="B64" t="str">
            <v>Janaseva Sahakari Bank (Borivli) Ltd</v>
          </cell>
        </row>
        <row r="65">
          <cell r="A65" t="str">
            <v>JANA</v>
          </cell>
          <cell r="B65" t="str">
            <v>Janaseva Sahakari Bank Ltd</v>
          </cell>
        </row>
        <row r="66">
          <cell r="A66" t="str">
            <v>JSBP</v>
          </cell>
          <cell r="B66" t="str">
            <v>Janata Sahakari Bank Ltd (Pune)</v>
          </cell>
        </row>
        <row r="67">
          <cell r="A67" t="str">
            <v>JSBL</v>
          </cell>
          <cell r="B67" t="str">
            <v>Jankalyan Sahakari Bank Ltd</v>
          </cell>
        </row>
        <row r="68">
          <cell r="A68" t="str">
            <v>CHAS</v>
          </cell>
          <cell r="B68" t="str">
            <v>JP Morgan Chase Bank NA</v>
          </cell>
        </row>
        <row r="69">
          <cell r="A69" t="str">
            <v>KAIJ</v>
          </cell>
          <cell r="B69" t="str">
            <v>Kallappanna Awade Ichalkaranji Janata Sahakari Bank Ltd</v>
          </cell>
        </row>
        <row r="70">
          <cell r="A70" t="str">
            <v>KCCB</v>
          </cell>
          <cell r="B70" t="str">
            <v>Kalupur Commercial Cooperative Bank</v>
          </cell>
        </row>
        <row r="71">
          <cell r="A71" t="str">
            <v>KCBL</v>
          </cell>
          <cell r="B71" t="str">
            <v>Kapol Cooperative Bank</v>
          </cell>
        </row>
        <row r="72">
          <cell r="A72" t="str">
            <v>KARB</v>
          </cell>
          <cell r="B72" t="str">
            <v>Karnataka Bank Ltd</v>
          </cell>
        </row>
        <row r="73">
          <cell r="A73" t="str">
            <v>KVGB</v>
          </cell>
          <cell r="B73" t="str">
            <v>Karnataka Vikas Grameena Bank</v>
          </cell>
        </row>
        <row r="74">
          <cell r="A74" t="str">
            <v>KVBL</v>
          </cell>
          <cell r="B74" t="str">
            <v>Karur Vysya Bank</v>
          </cell>
        </row>
        <row r="75">
          <cell r="A75" t="str">
            <v>KLGB</v>
          </cell>
          <cell r="B75" t="str">
            <v>Kerala Gramin Bank</v>
          </cell>
        </row>
        <row r="76">
          <cell r="A76" t="str">
            <v>KKBK</v>
          </cell>
          <cell r="B76" t="str">
            <v>Kotak Mahindra Bank</v>
          </cell>
        </row>
        <row r="77">
          <cell r="A77" t="str">
            <v>LAVB</v>
          </cell>
          <cell r="B77" t="str">
            <v>Laxmi Vilas Bank</v>
          </cell>
        </row>
        <row r="78">
          <cell r="A78" t="str">
            <v>MCBL</v>
          </cell>
          <cell r="B78" t="str">
            <v>Mahanagar Cooperative Bank Ltd</v>
          </cell>
        </row>
        <row r="79">
          <cell r="A79" t="str">
            <v>MSCI</v>
          </cell>
          <cell r="B79" t="str">
            <v>Maharastra State Cooperative Bank</v>
          </cell>
        </row>
        <row r="80">
          <cell r="A80" t="str">
            <v>MSHQ</v>
          </cell>
          <cell r="B80" t="str">
            <v>Mashreq Bank</v>
          </cell>
        </row>
        <row r="81">
          <cell r="A81" t="str">
            <v>MHCB</v>
          </cell>
          <cell r="B81" t="str">
            <v>Mizuho Corporate Bank Ltd</v>
          </cell>
        </row>
        <row r="82">
          <cell r="A82" t="str">
            <v>NUCB</v>
          </cell>
          <cell r="B82" t="str">
            <v>Nagar Urban Co-Operative Bank</v>
          </cell>
        </row>
        <row r="83">
          <cell r="A83" t="str">
            <v>NGSB</v>
          </cell>
          <cell r="B83" t="str">
            <v>Nagpur Nagrik Sahakari Bank Ltd</v>
          </cell>
        </row>
        <row r="84">
          <cell r="A84" t="str">
            <v>NATA</v>
          </cell>
          <cell r="B84" t="str">
            <v>National Australia Bank</v>
          </cell>
        </row>
        <row r="85">
          <cell r="A85" t="str">
            <v>NICB</v>
          </cell>
          <cell r="B85" t="str">
            <v>New India Cooperative Ban Ltd</v>
          </cell>
        </row>
        <row r="86">
          <cell r="A86" t="str">
            <v>NKGS</v>
          </cell>
          <cell r="B86" t="str">
            <v>NKGSB Cooperative Bank Ltd</v>
          </cell>
        </row>
        <row r="87">
          <cell r="A87" t="str">
            <v>NMGB</v>
          </cell>
          <cell r="B87" t="str">
            <v>North Malabar Gramin Bank</v>
          </cell>
        </row>
        <row r="88">
          <cell r="A88" t="str">
            <v>NNSB</v>
          </cell>
          <cell r="B88" t="str">
            <v>Nutan Nagarik Sahakari Bank Ltd</v>
          </cell>
        </row>
        <row r="89">
          <cell r="A89" t="str">
            <v>OIBA</v>
          </cell>
          <cell r="B89" t="str">
            <v>Oman International Bank</v>
          </cell>
        </row>
        <row r="90">
          <cell r="A90" t="str">
            <v>ORBC</v>
          </cell>
          <cell r="B90" t="str">
            <v>Oriental Bank of Commerce</v>
          </cell>
        </row>
        <row r="91">
          <cell r="A91" t="str">
            <v>PKGB</v>
          </cell>
          <cell r="B91" t="str">
            <v>Pragathi Krishna Gramin Bank</v>
          </cell>
        </row>
        <row r="92">
          <cell r="A92" t="str">
            <v>PRTH</v>
          </cell>
          <cell r="B92" t="str">
            <v>Prathama Bank</v>
          </cell>
        </row>
        <row r="93">
          <cell r="A93" t="str">
            <v>PMEC</v>
          </cell>
          <cell r="B93" t="str">
            <v>Prime Co-Operative Bank Ltd</v>
          </cell>
        </row>
        <row r="94">
          <cell r="A94" t="str">
            <v>PMCB</v>
          </cell>
          <cell r="B94" t="str">
            <v>Punjab and Maharashtra Cooperative Bank Ltd</v>
          </cell>
        </row>
        <row r="95">
          <cell r="A95" t="str">
            <v>PSIB</v>
          </cell>
          <cell r="B95" t="str">
            <v>Punjab and Sind Bank</v>
          </cell>
        </row>
        <row r="96">
          <cell r="A96" t="str">
            <v>PUNB</v>
          </cell>
          <cell r="B96" t="str">
            <v>Punjab National Bank</v>
          </cell>
        </row>
        <row r="97">
          <cell r="A97" t="str">
            <v>RABO</v>
          </cell>
          <cell r="B97" t="str">
            <v>Rabobank International</v>
          </cell>
        </row>
        <row r="98">
          <cell r="A98" t="str">
            <v>RSBL</v>
          </cell>
          <cell r="B98" t="str">
            <v>Rajgurunagar Sahakari Bank Ltd</v>
          </cell>
        </row>
        <row r="99">
          <cell r="A99" t="str">
            <v>RNSB</v>
          </cell>
          <cell r="B99" t="str">
            <v>Rajkot Nagarik Sahakari Bank Ltd</v>
          </cell>
        </row>
        <row r="100">
          <cell r="A100" t="str">
            <v>RATN</v>
          </cell>
          <cell r="B100" t="str">
            <v>Ratnakar Bank Ltd</v>
          </cell>
        </row>
        <row r="101">
          <cell r="A101" t="str">
            <v>RBIS</v>
          </cell>
          <cell r="B101" t="str">
            <v>Reserve Bank of India</v>
          </cell>
        </row>
        <row r="102">
          <cell r="A102" t="str">
            <v>SAHE</v>
          </cell>
          <cell r="B102" t="str">
            <v>Sahebrao Deshmukh Co-Op. Bank Ltd</v>
          </cell>
        </row>
        <row r="103">
          <cell r="A103" t="str">
            <v>SABR</v>
          </cell>
          <cell r="B103" t="str">
            <v>SBER Bank</v>
          </cell>
        </row>
        <row r="104">
          <cell r="A104" t="str">
            <v>SHBK</v>
          </cell>
          <cell r="B104" t="str">
            <v>Shikshak Sahakari Bank Ltd</v>
          </cell>
        </row>
        <row r="105">
          <cell r="A105" t="str">
            <v>SKSB</v>
          </cell>
          <cell r="B105" t="str">
            <v>Shinhan Bank</v>
          </cell>
        </row>
        <row r="106">
          <cell r="A106" t="str">
            <v>CRUB</v>
          </cell>
          <cell r="B106" t="str">
            <v>Shri Chhatrapati Rajarshi Shahu Urban Co-Op Bank Ltd</v>
          </cell>
        </row>
        <row r="107">
          <cell r="A107" t="str">
            <v>SOGE</v>
          </cell>
          <cell r="B107" t="str">
            <v>Societe Generale</v>
          </cell>
        </row>
        <row r="108">
          <cell r="A108" t="str">
            <v>SJSB</v>
          </cell>
          <cell r="B108" t="str">
            <v>Solapur Janata Sahkari Bank Ltd</v>
          </cell>
        </row>
        <row r="109">
          <cell r="A109" t="str">
            <v>SIBL</v>
          </cell>
          <cell r="B109" t="str">
            <v>South Indian Bank</v>
          </cell>
        </row>
        <row r="110">
          <cell r="A110" t="str">
            <v>SCBL</v>
          </cell>
          <cell r="B110" t="str">
            <v>Standard Chartered Bank</v>
          </cell>
        </row>
        <row r="111">
          <cell r="A111" t="str">
            <v>SBBJ</v>
          </cell>
          <cell r="B111" t="str">
            <v>State Bank of Bikaner and Jaipur</v>
          </cell>
        </row>
        <row r="112">
          <cell r="A112" t="str">
            <v>SBHY</v>
          </cell>
          <cell r="B112" t="str">
            <v>State Bank of Hyderabad</v>
          </cell>
        </row>
        <row r="113">
          <cell r="A113" t="str">
            <v>SBIN</v>
          </cell>
          <cell r="B113" t="str">
            <v>State Bank of India</v>
          </cell>
        </row>
        <row r="114">
          <cell r="A114" t="str">
            <v>STCB</v>
          </cell>
          <cell r="B114" t="str">
            <v>State Bank of Mauritius Ltd</v>
          </cell>
        </row>
        <row r="115">
          <cell r="A115" t="str">
            <v>SBMY</v>
          </cell>
          <cell r="B115" t="str">
            <v>State Bank of Mysore</v>
          </cell>
        </row>
        <row r="116">
          <cell r="A116" t="str">
            <v>STBP</v>
          </cell>
          <cell r="B116" t="str">
            <v>State Bank of Patiala</v>
          </cell>
        </row>
        <row r="117">
          <cell r="A117" t="str">
            <v>SBTR</v>
          </cell>
          <cell r="B117" t="str">
            <v>State Bank of Travancore</v>
          </cell>
        </row>
        <row r="118">
          <cell r="A118" t="str">
            <v>SMBC</v>
          </cell>
          <cell r="B118" t="str">
            <v>Sumitomo Mitsui Banking Corporation</v>
          </cell>
        </row>
        <row r="119">
          <cell r="A119" t="str">
            <v>SUTB</v>
          </cell>
          <cell r="B119" t="str">
            <v>Sutex Cooperative Bank Ltd</v>
          </cell>
        </row>
        <row r="120">
          <cell r="A120" t="str">
            <v>SYNB</v>
          </cell>
          <cell r="B120" t="str">
            <v>Syndicate Bank</v>
          </cell>
        </row>
        <row r="121">
          <cell r="A121" t="str">
            <v>TMBL</v>
          </cell>
          <cell r="B121" t="str">
            <v>Tamil Nadu Mercantile Bank</v>
          </cell>
        </row>
        <row r="122">
          <cell r="A122" t="str">
            <v>APMC</v>
          </cell>
          <cell r="B122" t="str">
            <v>The A.P. Mahesh Co-Op Urban Bank Ltd</v>
          </cell>
        </row>
        <row r="123">
          <cell r="A123" t="str">
            <v>ADCC</v>
          </cell>
          <cell r="B123" t="str">
            <v>The Akola District Central Co-Operative Bank</v>
          </cell>
        </row>
        <row r="124">
          <cell r="A124" t="str">
            <v>APBL</v>
          </cell>
          <cell r="B124" t="str">
            <v>The Andhra Pradesh State Coop Bank Ltd</v>
          </cell>
        </row>
        <row r="125">
          <cell r="A125" t="str">
            <v>NOSC</v>
          </cell>
          <cell r="B125" t="str">
            <v>The Bank of Nova Scotia</v>
          </cell>
        </row>
        <row r="126">
          <cell r="A126" t="str">
            <v>COSB</v>
          </cell>
          <cell r="B126" t="str">
            <v>The Cosmos Cooperative Bank Ltd</v>
          </cell>
        </row>
        <row r="127">
          <cell r="A127" t="str">
            <v>DLSC</v>
          </cell>
          <cell r="B127" t="str">
            <v>The Delhi State Cooperative Bank Ltd</v>
          </cell>
        </row>
        <row r="128">
          <cell r="A128" t="str">
            <v>GDCB</v>
          </cell>
          <cell r="B128" t="str">
            <v>The Gadchiroli District Central Cooperative Bank Ltd</v>
          </cell>
        </row>
        <row r="129">
          <cell r="A129" t="str">
            <v>GBCB</v>
          </cell>
          <cell r="B129" t="str">
            <v>The Greater Bombay Co-operative Bank Ltd</v>
          </cell>
        </row>
        <row r="130">
          <cell r="A130" t="str">
            <v>GSCB</v>
          </cell>
          <cell r="B130" t="str">
            <v>The Gujarat State Co-Operative Bank Ltd</v>
          </cell>
        </row>
        <row r="131">
          <cell r="A131" t="str">
            <v>JPCB</v>
          </cell>
          <cell r="B131" t="str">
            <v>The Jalgaon Peoples Co-Op Bank</v>
          </cell>
        </row>
        <row r="132">
          <cell r="A132" t="str">
            <v>JAKA</v>
          </cell>
          <cell r="B132" t="str">
            <v>The Jammu and Kashmir Bank</v>
          </cell>
        </row>
        <row r="133">
          <cell r="A133" t="str">
            <v>KJSB</v>
          </cell>
          <cell r="B133" t="str">
            <v>The Kalyan Janata Sahakari Bank Ltd</v>
          </cell>
        </row>
        <row r="134">
          <cell r="A134" t="str">
            <v>KACE</v>
          </cell>
          <cell r="B134" t="str">
            <v>The Kangra Central Cooperative Bank Ltd</v>
          </cell>
        </row>
        <row r="135">
          <cell r="A135" t="str">
            <v>KANG</v>
          </cell>
          <cell r="B135" t="str">
            <v>The Kangra Cooperative Bank Ltd</v>
          </cell>
        </row>
        <row r="136">
          <cell r="A136" t="str">
            <v>KUCB</v>
          </cell>
          <cell r="B136" t="str">
            <v>The Karad Urban Co-op Bank Ltd</v>
          </cell>
        </row>
        <row r="137">
          <cell r="A137" t="str">
            <v>KSCB</v>
          </cell>
          <cell r="B137" t="str">
            <v>The Karnataka State Apex Cooperative Bank Ltd</v>
          </cell>
        </row>
        <row r="138">
          <cell r="A138" t="str">
            <v>KNSB</v>
          </cell>
          <cell r="B138" t="str">
            <v>The Kurmanchal Nagar Sahkari Bank Ltd</v>
          </cell>
        </row>
        <row r="139">
          <cell r="A139" t="str">
            <v>MSNU</v>
          </cell>
          <cell r="B139" t="str">
            <v>The Mehsana Urban Cooperative Bank Ltd</v>
          </cell>
        </row>
        <row r="140">
          <cell r="A140" t="str">
            <v>MDCB</v>
          </cell>
          <cell r="B140" t="str">
            <v>The Mumbai District Central Co-Op Bank Ltd</v>
          </cell>
        </row>
        <row r="141">
          <cell r="A141" t="str">
            <v>MUBL</v>
          </cell>
          <cell r="B141" t="str">
            <v>The Municipal Co Operative Bank Ltd, Mumbai</v>
          </cell>
        </row>
        <row r="142">
          <cell r="A142" t="str">
            <v>NTBL</v>
          </cell>
          <cell r="B142" t="str">
            <v>The Nainital Bank Ltd</v>
          </cell>
        </row>
        <row r="143">
          <cell r="A143" t="str">
            <v>NMCB</v>
          </cell>
          <cell r="B143" t="str">
            <v>The Nasik Merchants Co-Op Bank Ltd</v>
          </cell>
        </row>
        <row r="144">
          <cell r="A144" t="str">
            <v>RSCB</v>
          </cell>
          <cell r="B144" t="str">
            <v>The Rajasthan State Cooperative Bank Ltd</v>
          </cell>
        </row>
        <row r="145">
          <cell r="A145" t="str">
            <v>ABNA</v>
          </cell>
          <cell r="B145" t="str">
            <v>The Royal Bank of Scotland N.V.</v>
          </cell>
        </row>
        <row r="146">
          <cell r="A146" t="str">
            <v>SRCB</v>
          </cell>
          <cell r="B146" t="str">
            <v>The Saraswat Cooperative Bank Ltd</v>
          </cell>
        </row>
        <row r="147">
          <cell r="A147" t="str">
            <v>SVBL</v>
          </cell>
          <cell r="B147" t="str">
            <v>The Seva Vikas Co-Operative Bank Ltd</v>
          </cell>
        </row>
        <row r="148">
          <cell r="A148" t="str">
            <v>SVCB</v>
          </cell>
          <cell r="B148" t="str">
            <v>The Shamrao Vithal Cooperative Bank Ltd</v>
          </cell>
        </row>
        <row r="149">
          <cell r="A149" t="str">
            <v>SDCB</v>
          </cell>
          <cell r="B149" t="str">
            <v>The Surat District Co Operative Bank Ltd</v>
          </cell>
        </row>
        <row r="150">
          <cell r="A150" t="str">
            <v>SPCB</v>
          </cell>
          <cell r="B150" t="str">
            <v>The Surat Peoples Co-Op Bank Ltd</v>
          </cell>
        </row>
        <row r="151">
          <cell r="A151" t="str">
            <v>TNSC</v>
          </cell>
          <cell r="B151" t="str">
            <v>The Tamilnadu State Apex Cooperative Bank</v>
          </cell>
        </row>
        <row r="152">
          <cell r="A152" t="str">
            <v>TBSB</v>
          </cell>
          <cell r="B152" t="str">
            <v>The Thane Bharat Sahakari Bank Ltd</v>
          </cell>
        </row>
        <row r="153">
          <cell r="A153" t="str">
            <v>TDCB</v>
          </cell>
          <cell r="B153" t="str">
            <v>The Thane District Central Co-Op Bank Ltd</v>
          </cell>
        </row>
        <row r="154">
          <cell r="A154" t="str">
            <v>VARA</v>
          </cell>
          <cell r="B154" t="str">
            <v>The Varachha Co-Op. Bank Ltd</v>
          </cell>
        </row>
        <row r="155">
          <cell r="A155" t="str">
            <v>VSBL</v>
          </cell>
          <cell r="B155" t="str">
            <v>The Vishweshwar Sahakari Bank Ltd</v>
          </cell>
        </row>
        <row r="156">
          <cell r="A156" t="str">
            <v>WBSC</v>
          </cell>
          <cell r="B156" t="str">
            <v>The West Bengal State Cooperative Bank Ltd</v>
          </cell>
        </row>
        <row r="157">
          <cell r="A157" t="str">
            <v>ZCBL</v>
          </cell>
          <cell r="B157" t="str">
            <v>The Zoroastrian Cooperative Bank Limited</v>
          </cell>
        </row>
        <row r="158">
          <cell r="A158" t="str">
            <v>TJSB</v>
          </cell>
          <cell r="B158" t="str">
            <v>TJSB Sahakari Bank Ltd</v>
          </cell>
        </row>
        <row r="159">
          <cell r="A159" t="str">
            <v>TGMB</v>
          </cell>
          <cell r="B159" t="str">
            <v>Tumkur Grain Merchants Cooperative Bank Ltd</v>
          </cell>
        </row>
        <row r="160">
          <cell r="A160" t="str">
            <v>UCBA</v>
          </cell>
          <cell r="B160" t="str">
            <v>UCO Bank</v>
          </cell>
        </row>
        <row r="161">
          <cell r="A161" t="str">
            <v>UBIN</v>
          </cell>
          <cell r="B161" t="str">
            <v>Union Bank of India</v>
          </cell>
        </row>
        <row r="162">
          <cell r="A162" t="str">
            <v>UTBI</v>
          </cell>
          <cell r="B162" t="str">
            <v>United Bank of India</v>
          </cell>
        </row>
        <row r="163">
          <cell r="A163" t="str">
            <v>UOVB</v>
          </cell>
          <cell r="B163" t="str">
            <v>United Overseas Bank</v>
          </cell>
        </row>
        <row r="164">
          <cell r="A164" t="str">
            <v>VVSB</v>
          </cell>
          <cell r="B164" t="str">
            <v>Vasai Vikas Sahakari Bank Ltd</v>
          </cell>
        </row>
        <row r="165">
          <cell r="A165" t="str">
            <v>VIJB</v>
          </cell>
          <cell r="B165" t="str">
            <v>Vijaya Bank</v>
          </cell>
        </row>
        <row r="166">
          <cell r="A166" t="str">
            <v>WPAC</v>
          </cell>
          <cell r="B166" t="str">
            <v>Westpac Banking Corporation</v>
          </cell>
        </row>
        <row r="167">
          <cell r="A167" t="str">
            <v>HVBK</v>
          </cell>
          <cell r="B167" t="str">
            <v>Woori Bank</v>
          </cell>
        </row>
        <row r="168">
          <cell r="A168" t="str">
            <v>YESB</v>
          </cell>
          <cell r="B168" t="str">
            <v>Yes Bank Ltd</v>
          </cell>
        </row>
        <row r="169">
          <cell r="A169" t="str">
            <v>ZSBL</v>
          </cell>
          <cell r="B169" t="str">
            <v>Zila Sahkari Bank Ltd Ghaziabad</v>
          </cell>
        </row>
      </sheetData>
      <sheetData sheetId="7">
        <row r="4">
          <cell r="B4" t="str">
            <v>(Select)</v>
          </cell>
        </row>
        <row r="5">
          <cell r="B5" t="str">
            <v>RES-Resident</v>
          </cell>
        </row>
        <row r="6">
          <cell r="B6" t="str">
            <v>NRI-Non-Resident</v>
          </cell>
        </row>
        <row r="7">
          <cell r="B7" t="str">
            <v>NOR-Resident but not ordinarily Resident</v>
          </cell>
        </row>
        <row r="11">
          <cell r="B11" t="str">
            <v>(Select)</v>
          </cell>
        </row>
        <row r="12">
          <cell r="B12" t="str">
            <v>Original</v>
          </cell>
        </row>
        <row r="13">
          <cell r="B13" t="str">
            <v>Revised</v>
          </cell>
        </row>
        <row r="16">
          <cell r="B16" t="str">
            <v>(Select)</v>
          </cell>
        </row>
        <row r="17">
          <cell r="B17" t="str">
            <v>01-ANDAMAN AND NICOBAR ISLANDS</v>
          </cell>
        </row>
        <row r="18">
          <cell r="B18" t="str">
            <v>02-ANDHRA PRADESH</v>
          </cell>
        </row>
        <row r="19">
          <cell r="B19" t="str">
            <v>03-ARUNACHAL PRADESH</v>
          </cell>
        </row>
        <row r="20">
          <cell r="B20" t="str">
            <v>04-ASSAM</v>
          </cell>
        </row>
        <row r="21">
          <cell r="B21" t="str">
            <v>05-BIHAR</v>
          </cell>
        </row>
        <row r="22">
          <cell r="B22" t="str">
            <v>06-CHANDIGARH</v>
          </cell>
        </row>
        <row r="23">
          <cell r="B23" t="str">
            <v>07-DADRA AND NAGAR HAVELI</v>
          </cell>
        </row>
        <row r="24">
          <cell r="B24" t="str">
            <v>08-DAMAN AND DIU</v>
          </cell>
        </row>
        <row r="25">
          <cell r="B25" t="str">
            <v>09-DELHI</v>
          </cell>
        </row>
        <row r="26">
          <cell r="B26" t="str">
            <v>10-GOA</v>
          </cell>
        </row>
        <row r="27">
          <cell r="B27" t="str">
            <v>11-GUJARAT</v>
          </cell>
        </row>
        <row r="28">
          <cell r="B28" t="str">
            <v>12-HARYANA</v>
          </cell>
        </row>
        <row r="29">
          <cell r="B29" t="str">
            <v>13-HIMACHAL PRADESH</v>
          </cell>
        </row>
        <row r="30">
          <cell r="B30" t="str">
            <v>14-JAMMU AND KASHMIR</v>
          </cell>
        </row>
        <row r="31">
          <cell r="B31" t="str">
            <v>15-KARNATAKA</v>
          </cell>
        </row>
        <row r="32">
          <cell r="B32" t="str">
            <v>16-KERALA</v>
          </cell>
        </row>
        <row r="33">
          <cell r="B33" t="str">
            <v>17-LAKHSWADEEP</v>
          </cell>
        </row>
        <row r="34">
          <cell r="B34" t="str">
            <v>18-MADHYA PRADESH</v>
          </cell>
        </row>
        <row r="35">
          <cell r="B35" t="str">
            <v>19-MAHARASHTRA</v>
          </cell>
        </row>
        <row r="36">
          <cell r="B36" t="str">
            <v>20-MANIPUR</v>
          </cell>
        </row>
        <row r="37">
          <cell r="B37" t="str">
            <v>21-MEGHALAYA</v>
          </cell>
        </row>
        <row r="38">
          <cell r="B38" t="str">
            <v>22-MIZORAM</v>
          </cell>
        </row>
        <row r="39">
          <cell r="B39" t="str">
            <v>23-NAGALAND</v>
          </cell>
        </row>
        <row r="40">
          <cell r="B40" t="str">
            <v>24-ORISSA</v>
          </cell>
        </row>
        <row r="41">
          <cell r="B41" t="str">
            <v>25-PONDICHERRY</v>
          </cell>
        </row>
        <row r="42">
          <cell r="B42" t="str">
            <v>26-PUNJAB</v>
          </cell>
        </row>
        <row r="43">
          <cell r="B43" t="str">
            <v>27-RAJASTHAN</v>
          </cell>
        </row>
        <row r="44">
          <cell r="B44" t="str">
            <v>28-SIKKIM</v>
          </cell>
        </row>
        <row r="45">
          <cell r="B45" t="str">
            <v>29-TAMILNADU</v>
          </cell>
        </row>
        <row r="46">
          <cell r="B46" t="str">
            <v>30-TRIPURA</v>
          </cell>
        </row>
        <row r="47">
          <cell r="B47" t="str">
            <v>31-UTTAR PRADESH</v>
          </cell>
        </row>
        <row r="48">
          <cell r="B48" t="str">
            <v>32-WEST BENGAL</v>
          </cell>
        </row>
        <row r="49">
          <cell r="B49" t="str">
            <v>33-CHHATISHGARH</v>
          </cell>
        </row>
        <row r="50">
          <cell r="B50" t="str">
            <v>34-UTTARANCHAL</v>
          </cell>
        </row>
        <row r="51">
          <cell r="B51" t="str">
            <v>35-JHARKHAND</v>
          </cell>
        </row>
        <row r="52">
          <cell r="B52" t="str">
            <v>36-TELANGANA</v>
          </cell>
        </row>
        <row r="53">
          <cell r="B53" t="str">
            <v>99-FOREIGN</v>
          </cell>
        </row>
        <row r="56">
          <cell r="B56" t="str">
            <v>(Select)</v>
          </cell>
        </row>
        <row r="57">
          <cell r="B57" t="str">
            <v>GOV</v>
          </cell>
        </row>
        <row r="58">
          <cell r="B58" t="str">
            <v>PSU</v>
          </cell>
        </row>
        <row r="59">
          <cell r="B59" t="str">
            <v>OTH</v>
          </cell>
        </row>
        <row r="60">
          <cell r="B60" t="str">
            <v>NA</v>
          </cell>
        </row>
        <row r="63">
          <cell r="B63" t="str">
            <v>(Select)</v>
          </cell>
        </row>
        <row r="64">
          <cell r="B64" t="str">
            <v>Yes</v>
          </cell>
        </row>
        <row r="65">
          <cell r="B65" t="str">
            <v>No</v>
          </cell>
        </row>
        <row r="67">
          <cell r="B67" t="str">
            <v>(Select)</v>
          </cell>
        </row>
        <row r="68">
          <cell r="B68" t="str">
            <v>11 - On Or  Before DueDt 139(1)</v>
          </cell>
        </row>
        <row r="69">
          <cell r="B69" t="str">
            <v>12 - After DueDt 139(4)</v>
          </cell>
        </row>
        <row r="70">
          <cell r="B70" t="str">
            <v>13 - u/s 142(1)</v>
          </cell>
        </row>
        <row r="71">
          <cell r="B71" t="str">
            <v>14 - u/s 148</v>
          </cell>
        </row>
        <row r="72">
          <cell r="B72" t="str">
            <v>15 - u/s 153A</v>
          </cell>
        </row>
        <row r="73">
          <cell r="B73" t="str">
            <v>16 - u/s 153C r/w 153A</v>
          </cell>
        </row>
        <row r="74">
          <cell r="B74" t="str">
            <v>17 - Revised  u/s 139(5)</v>
          </cell>
        </row>
        <row r="75">
          <cell r="B75" t="str">
            <v>18 - u/s  139(9)</v>
          </cell>
        </row>
        <row r="76">
          <cell r="B76" t="str">
            <v>20- u/s  119(2)(b)</v>
          </cell>
        </row>
        <row r="87">
          <cell r="B87" t="str">
            <v>(Select)</v>
          </cell>
        </row>
        <row r="88">
          <cell r="B88" t="str">
            <v>93-AFGHANISTAN</v>
          </cell>
        </row>
        <row r="89">
          <cell r="B89" t="str">
            <v>355-ALBANIA</v>
          </cell>
        </row>
        <row r="90">
          <cell r="B90" t="str">
            <v>213-ALGERIA</v>
          </cell>
        </row>
        <row r="91">
          <cell r="B91" t="str">
            <v>376-ANDORRA</v>
          </cell>
        </row>
        <row r="92">
          <cell r="B92" t="str">
            <v>244-ANGOLA</v>
          </cell>
        </row>
        <row r="93">
          <cell r="B93" t="str">
            <v>1268-ANTIGUA AND BARBUDA</v>
          </cell>
        </row>
        <row r="94">
          <cell r="B94" t="str">
            <v>54-ARGENTINA</v>
          </cell>
        </row>
        <row r="95">
          <cell r="B95" t="str">
            <v>374-ARMENIA</v>
          </cell>
        </row>
        <row r="96">
          <cell r="B96" t="str">
            <v>61-AUSTRALIA</v>
          </cell>
        </row>
        <row r="97">
          <cell r="B97" t="str">
            <v>43-AUSTRIA</v>
          </cell>
        </row>
        <row r="98">
          <cell r="B98" t="str">
            <v>994-AZERBAIJAN</v>
          </cell>
        </row>
        <row r="99">
          <cell r="B99" t="str">
            <v>1242-BAHAMAS</v>
          </cell>
        </row>
        <row r="100">
          <cell r="B100" t="str">
            <v>973-BAHRAIN</v>
          </cell>
        </row>
        <row r="101">
          <cell r="B101" t="str">
            <v>880-BANGLADESH</v>
          </cell>
        </row>
        <row r="102">
          <cell r="B102" t="str">
            <v>1246-BARBADOS</v>
          </cell>
        </row>
        <row r="103">
          <cell r="B103" t="str">
            <v>375-BELARUS</v>
          </cell>
        </row>
        <row r="104">
          <cell r="B104" t="str">
            <v>32-BELGIUM</v>
          </cell>
        </row>
        <row r="105">
          <cell r="B105" t="str">
            <v>501-BELIZE</v>
          </cell>
        </row>
        <row r="106">
          <cell r="B106" t="str">
            <v>229-BENIN</v>
          </cell>
        </row>
        <row r="107">
          <cell r="B107" t="str">
            <v>975-BHUTAN</v>
          </cell>
        </row>
        <row r="108">
          <cell r="B108" t="str">
            <v xml:space="preserve">591-BOLIVIA </v>
          </cell>
        </row>
        <row r="109">
          <cell r="B109" t="str">
            <v>387-BOSNIA AND HERZEGOVINA</v>
          </cell>
        </row>
        <row r="110">
          <cell r="B110" t="str">
            <v>267-BOTSWANA</v>
          </cell>
        </row>
        <row r="111">
          <cell r="B111" t="str">
            <v>55-BRAZIL</v>
          </cell>
        </row>
        <row r="112">
          <cell r="B112" t="str">
            <v>673-BRUNEI DARUSSALAM</v>
          </cell>
        </row>
        <row r="113">
          <cell r="B113" t="str">
            <v>359-BULGARIA</v>
          </cell>
        </row>
        <row r="114">
          <cell r="B114" t="str">
            <v>226-BURKINA FASO</v>
          </cell>
        </row>
        <row r="115">
          <cell r="B115" t="str">
            <v>257-BURUNDI</v>
          </cell>
        </row>
        <row r="116">
          <cell r="B116" t="str">
            <v>855-CAMBODIA</v>
          </cell>
        </row>
        <row r="117">
          <cell r="B117" t="str">
            <v>237-CAMEROON</v>
          </cell>
        </row>
        <row r="118">
          <cell r="B118" t="str">
            <v>1-CANADA</v>
          </cell>
        </row>
        <row r="119">
          <cell r="B119" t="str">
            <v>238-CAPE VERDE</v>
          </cell>
        </row>
        <row r="120">
          <cell r="B120" t="str">
            <v>236-CENTRAL AFRICAN REPUBLIC</v>
          </cell>
        </row>
        <row r="121">
          <cell r="B121" t="str">
            <v>235-CHAD</v>
          </cell>
        </row>
        <row r="122">
          <cell r="B122" t="str">
            <v>56-CHILE</v>
          </cell>
        </row>
        <row r="123">
          <cell r="B123" t="str">
            <v>86-CHINA</v>
          </cell>
        </row>
        <row r="124">
          <cell r="B124" t="str">
            <v>57-COLOMBIA</v>
          </cell>
        </row>
        <row r="125">
          <cell r="B125" t="str">
            <v>270-COMOROS</v>
          </cell>
        </row>
        <row r="126">
          <cell r="B126" t="str">
            <v>242-CONGO, REPUBLIC OF THE...</v>
          </cell>
        </row>
        <row r="127">
          <cell r="B127" t="str">
            <v>506-COSTA RICA</v>
          </cell>
        </row>
        <row r="128">
          <cell r="B128" t="str">
            <v>225-CÔTE D'IVOIRE (IVORY COAST)</v>
          </cell>
        </row>
        <row r="129">
          <cell r="B129" t="str">
            <v>385-CROATIA</v>
          </cell>
        </row>
        <row r="130">
          <cell r="B130" t="str">
            <v>53-CUBA</v>
          </cell>
        </row>
        <row r="131">
          <cell r="B131" t="str">
            <v>357-CYPRUS</v>
          </cell>
        </row>
        <row r="132">
          <cell r="B132" t="str">
            <v>420-CZECH REPUBLIC</v>
          </cell>
        </row>
        <row r="133">
          <cell r="B133" t="str">
            <v>850-DEMOCRATIC PEOPLE'S REPUBLIC OF KOREA (NORTH KOREA)</v>
          </cell>
        </row>
        <row r="134">
          <cell r="B134" t="str">
            <v>243-DEMOCRATIC REPUBLIC OF THE CONGO</v>
          </cell>
        </row>
        <row r="135">
          <cell r="B135" t="str">
            <v>45-DENMARK</v>
          </cell>
        </row>
        <row r="136">
          <cell r="B136" t="str">
            <v>253-DJIBOUTI</v>
          </cell>
        </row>
        <row r="137">
          <cell r="B137" t="str">
            <v>1767-DOMINICA</v>
          </cell>
        </row>
        <row r="138">
          <cell r="B138" t="str">
            <v>1809-DOMINICAN REPUBLIC</v>
          </cell>
        </row>
        <row r="139">
          <cell r="B139" t="str">
            <v>593-ECUADOR</v>
          </cell>
        </row>
        <row r="140">
          <cell r="B140" t="str">
            <v>20-EGYPT</v>
          </cell>
        </row>
        <row r="141">
          <cell r="B141" t="str">
            <v>503-EL SALVADOR</v>
          </cell>
        </row>
        <row r="142">
          <cell r="B142" t="str">
            <v>240-EQUATORIAL GUINEA</v>
          </cell>
        </row>
        <row r="143">
          <cell r="B143" t="str">
            <v>291-ERITREA</v>
          </cell>
        </row>
        <row r="144">
          <cell r="B144" t="str">
            <v>372-ESTONIA</v>
          </cell>
        </row>
        <row r="145">
          <cell r="B145" t="str">
            <v>251-ETHIOPIA</v>
          </cell>
        </row>
        <row r="146">
          <cell r="B146" t="str">
            <v>679-FIJI ISLANDS</v>
          </cell>
        </row>
        <row r="147">
          <cell r="B147" t="str">
            <v>358-FINLAND</v>
          </cell>
        </row>
        <row r="148">
          <cell r="B148" t="str">
            <v>33-FRANCE</v>
          </cell>
        </row>
        <row r="149">
          <cell r="B149" t="str">
            <v>241-GABON</v>
          </cell>
        </row>
        <row r="150">
          <cell r="B150" t="str">
            <v>220-GAMBIA</v>
          </cell>
        </row>
        <row r="151">
          <cell r="B151" t="str">
            <v>995-GEORGIA</v>
          </cell>
        </row>
        <row r="152">
          <cell r="B152" t="str">
            <v>49-GERMANY</v>
          </cell>
        </row>
        <row r="153">
          <cell r="B153" t="str">
            <v>233-GHANA</v>
          </cell>
        </row>
        <row r="154">
          <cell r="B154" t="str">
            <v>30-GREECE</v>
          </cell>
        </row>
        <row r="155">
          <cell r="B155" t="str">
            <v>1473-GRENADA</v>
          </cell>
        </row>
        <row r="156">
          <cell r="B156" t="str">
            <v>502-GUATEMALA</v>
          </cell>
        </row>
        <row r="157">
          <cell r="B157" t="str">
            <v>224-GUINEA</v>
          </cell>
        </row>
        <row r="158">
          <cell r="B158" t="str">
            <v>245-GUINEA-BISSAU</v>
          </cell>
        </row>
        <row r="159">
          <cell r="B159" t="str">
            <v>592-GUYANA</v>
          </cell>
        </row>
        <row r="160">
          <cell r="B160" t="str">
            <v>509-HAITI</v>
          </cell>
        </row>
        <row r="161">
          <cell r="B161" t="str">
            <v>504-HONDURAS</v>
          </cell>
        </row>
        <row r="162">
          <cell r="B162" t="str">
            <v>36-HUNGARY</v>
          </cell>
        </row>
        <row r="163">
          <cell r="B163" t="str">
            <v>354-ICELAND</v>
          </cell>
        </row>
        <row r="164">
          <cell r="B164" t="str">
            <v>91-INDIA</v>
          </cell>
        </row>
        <row r="165">
          <cell r="B165" t="str">
            <v>62-INDONESIA</v>
          </cell>
        </row>
        <row r="166">
          <cell r="B166" t="str">
            <v>98-IRAN</v>
          </cell>
        </row>
        <row r="167">
          <cell r="B167" t="str">
            <v>964-IRAQ</v>
          </cell>
        </row>
        <row r="168">
          <cell r="B168" t="str">
            <v>353-IRELAND</v>
          </cell>
        </row>
        <row r="169">
          <cell r="B169" t="str">
            <v>972-ISRAEL</v>
          </cell>
        </row>
        <row r="170">
          <cell r="B170" t="str">
            <v>5-ITALY</v>
          </cell>
        </row>
        <row r="171">
          <cell r="B171" t="str">
            <v>1876-JAMAICA</v>
          </cell>
        </row>
        <row r="172">
          <cell r="B172" t="str">
            <v>81-JAPAN</v>
          </cell>
        </row>
        <row r="173">
          <cell r="B173" t="str">
            <v>962-JORDAN</v>
          </cell>
        </row>
        <row r="174">
          <cell r="B174" t="str">
            <v>7-KAZAKHSTAN</v>
          </cell>
        </row>
        <row r="175">
          <cell r="B175" t="str">
            <v>254-KENYA</v>
          </cell>
        </row>
        <row r="176">
          <cell r="B176" t="str">
            <v>686-KIRIBATI</v>
          </cell>
        </row>
        <row r="177">
          <cell r="B177" t="str">
            <v>965-KUWAIT</v>
          </cell>
        </row>
        <row r="178">
          <cell r="B178" t="str">
            <v>996-KYRGYZSTAN</v>
          </cell>
        </row>
        <row r="179">
          <cell r="B179" t="str">
            <v>856-LAO PEOPLE'S DEMOCRATIC REPUBLIC</v>
          </cell>
        </row>
        <row r="180">
          <cell r="B180" t="str">
            <v>371-LATVIA</v>
          </cell>
        </row>
        <row r="181">
          <cell r="B181" t="str">
            <v>961-LEBANON</v>
          </cell>
        </row>
        <row r="182">
          <cell r="B182" t="str">
            <v>266-LESOTHO</v>
          </cell>
        </row>
        <row r="183">
          <cell r="B183" t="str">
            <v>231-LIBERIA</v>
          </cell>
        </row>
        <row r="184">
          <cell r="B184" t="str">
            <v>218-LIBYA</v>
          </cell>
        </row>
        <row r="185">
          <cell r="B185" t="str">
            <v>423-LIECHTENSTEIN</v>
          </cell>
        </row>
        <row r="186">
          <cell r="B186" t="str">
            <v>370-LITHUANIA</v>
          </cell>
        </row>
        <row r="187">
          <cell r="B187" t="str">
            <v>352-LUXEMBOURG</v>
          </cell>
        </row>
        <row r="188">
          <cell r="B188" t="str">
            <v>389-MACEDONIA</v>
          </cell>
        </row>
        <row r="189">
          <cell r="B189" t="str">
            <v>261-MADAGASCAR</v>
          </cell>
        </row>
        <row r="190">
          <cell r="B190" t="str">
            <v>265-MALAWI</v>
          </cell>
        </row>
        <row r="191">
          <cell r="B191" t="str">
            <v>60-MALAYSIA</v>
          </cell>
        </row>
        <row r="192">
          <cell r="B192" t="str">
            <v>960-MALDIVES</v>
          </cell>
        </row>
        <row r="193">
          <cell r="B193" t="str">
            <v>223-MALI</v>
          </cell>
        </row>
        <row r="194">
          <cell r="B194" t="str">
            <v>356-MALTA</v>
          </cell>
        </row>
        <row r="195">
          <cell r="B195" t="str">
            <v>692-MARSHALL ISLANDS</v>
          </cell>
        </row>
        <row r="196">
          <cell r="B196" t="str">
            <v>222-MAURITANIA</v>
          </cell>
        </row>
        <row r="197">
          <cell r="B197" t="str">
            <v>230-MAURITIUS</v>
          </cell>
        </row>
        <row r="198">
          <cell r="B198" t="str">
            <v>52-MEXICO</v>
          </cell>
        </row>
        <row r="199">
          <cell r="B199" t="str">
            <v>691-MICRONESIA, FEDERATED STATES OF...</v>
          </cell>
        </row>
        <row r="200">
          <cell r="B200" t="str">
            <v>377-MONACO</v>
          </cell>
        </row>
        <row r="201">
          <cell r="B201" t="str">
            <v>976-MONGOLIA</v>
          </cell>
        </row>
        <row r="202">
          <cell r="B202" t="str">
            <v>382-MONTENEGRO</v>
          </cell>
        </row>
        <row r="203">
          <cell r="B203" t="str">
            <v>212-MOROCCO</v>
          </cell>
        </row>
        <row r="204">
          <cell r="B204" t="str">
            <v>258-MOZAMBIQUE</v>
          </cell>
        </row>
        <row r="205">
          <cell r="B205" t="str">
            <v>95-MYANMAR</v>
          </cell>
        </row>
        <row r="206">
          <cell r="B206" t="str">
            <v>264-NAMIBIA</v>
          </cell>
        </row>
        <row r="207">
          <cell r="B207" t="str">
            <v>674-NAURU</v>
          </cell>
        </row>
        <row r="208">
          <cell r="B208" t="str">
            <v>977-NEPAL</v>
          </cell>
        </row>
        <row r="209">
          <cell r="B209" t="str">
            <v>31-NETHERLANDS</v>
          </cell>
        </row>
        <row r="210">
          <cell r="B210" t="str">
            <v>64-NEW ZEALAND</v>
          </cell>
        </row>
        <row r="211">
          <cell r="B211" t="str">
            <v>505-NICARAGUA</v>
          </cell>
        </row>
        <row r="212">
          <cell r="B212" t="str">
            <v>227-NIGER</v>
          </cell>
        </row>
        <row r="213">
          <cell r="B213" t="str">
            <v>234-NIGERIA</v>
          </cell>
        </row>
        <row r="214">
          <cell r="B214" t="str">
            <v>47-NORWAY</v>
          </cell>
        </row>
        <row r="215">
          <cell r="B215" t="str">
            <v>968-OMAN</v>
          </cell>
        </row>
        <row r="216">
          <cell r="B216" t="str">
            <v>92-PAKISTAN</v>
          </cell>
        </row>
        <row r="217">
          <cell r="B217" t="str">
            <v>680-PALAU</v>
          </cell>
        </row>
        <row r="218">
          <cell r="B218" t="str">
            <v>507-PANAMA</v>
          </cell>
        </row>
        <row r="219">
          <cell r="B219" t="str">
            <v>675-PAPUA NEW GUINEA</v>
          </cell>
        </row>
        <row r="220">
          <cell r="B220" t="str">
            <v>595-PARAGUAY</v>
          </cell>
        </row>
        <row r="221">
          <cell r="B221" t="str">
            <v>51-PERU</v>
          </cell>
        </row>
        <row r="222">
          <cell r="B222" t="str">
            <v>63-PHILIPPINES</v>
          </cell>
        </row>
        <row r="223">
          <cell r="B223" t="str">
            <v>48-POLAND</v>
          </cell>
        </row>
        <row r="224">
          <cell r="B224" t="str">
            <v>14-PORTUGAL</v>
          </cell>
        </row>
        <row r="225">
          <cell r="B225" t="str">
            <v>974-QATAR</v>
          </cell>
        </row>
        <row r="226">
          <cell r="B226" t="str">
            <v>82-REPUBLIC OF KOREA (SOUTH KOREA)</v>
          </cell>
        </row>
        <row r="227">
          <cell r="B227" t="str">
            <v>373-REPUBLIC OF MOLDOVA</v>
          </cell>
        </row>
        <row r="228">
          <cell r="B228" t="str">
            <v>40-ROMANIA</v>
          </cell>
        </row>
        <row r="229">
          <cell r="B229" t="str">
            <v>8-RUSSIAN FEDERATION</v>
          </cell>
        </row>
        <row r="230">
          <cell r="B230" t="str">
            <v>250-RWANDA</v>
          </cell>
        </row>
        <row r="231">
          <cell r="B231" t="str">
            <v>1869-SAINT KITTS AND NEVIS</v>
          </cell>
        </row>
        <row r="232">
          <cell r="B232" t="str">
            <v>1758-SAINT LUCIA</v>
          </cell>
        </row>
        <row r="233">
          <cell r="B233" t="str">
            <v>1784-SAINT VINCENT AND THE GRENADINES</v>
          </cell>
        </row>
        <row r="234">
          <cell r="B234" t="str">
            <v>685-SAMOA</v>
          </cell>
        </row>
        <row r="235">
          <cell r="B235" t="str">
            <v>378-SAN MARINO</v>
          </cell>
        </row>
        <row r="236">
          <cell r="B236" t="str">
            <v>239-SAO TOME AND PRINCIPE</v>
          </cell>
        </row>
        <row r="237">
          <cell r="B237" t="str">
            <v>966-SAUDI ARABIA</v>
          </cell>
        </row>
        <row r="238">
          <cell r="B238" t="str">
            <v>221-SENEGAL</v>
          </cell>
        </row>
        <row r="239">
          <cell r="B239" t="str">
            <v>381-SERBIA</v>
          </cell>
        </row>
        <row r="240">
          <cell r="B240" t="str">
            <v>248-SEYCHELLES</v>
          </cell>
        </row>
        <row r="241">
          <cell r="B241" t="str">
            <v>232-SIERRA LEONE</v>
          </cell>
        </row>
        <row r="242">
          <cell r="B242" t="str">
            <v>65-SINGAPORE</v>
          </cell>
        </row>
        <row r="243">
          <cell r="B243" t="str">
            <v>421-SLOVAKIA</v>
          </cell>
        </row>
        <row r="244">
          <cell r="B244" t="str">
            <v>386-SLOVENIA</v>
          </cell>
        </row>
        <row r="245">
          <cell r="B245" t="str">
            <v>677-SOLOMON ISLANDS</v>
          </cell>
        </row>
        <row r="246">
          <cell r="B246" t="str">
            <v>252-SOMALIA</v>
          </cell>
        </row>
        <row r="247">
          <cell r="B247" t="str">
            <v>28-SOUTH AFRICA</v>
          </cell>
        </row>
        <row r="248">
          <cell r="B248" t="str">
            <v>211-SOUTH SUDAN</v>
          </cell>
        </row>
        <row r="249">
          <cell r="B249" t="str">
            <v>35-SPAIN</v>
          </cell>
        </row>
        <row r="250">
          <cell r="B250" t="str">
            <v>94-SRI LANKA</v>
          </cell>
        </row>
        <row r="251">
          <cell r="B251" t="str">
            <v>249-SUDAN</v>
          </cell>
        </row>
        <row r="252">
          <cell r="B252" t="str">
            <v>597-SURINAME</v>
          </cell>
        </row>
        <row r="253">
          <cell r="B253" t="str">
            <v>268-SWAZILAND</v>
          </cell>
        </row>
        <row r="254">
          <cell r="B254" t="str">
            <v>46-SWEDEN</v>
          </cell>
        </row>
        <row r="255">
          <cell r="B255" t="str">
            <v>41-SWITZERLAND</v>
          </cell>
        </row>
        <row r="256">
          <cell r="B256" t="str">
            <v>963-SYRIAN ARAB REPUBLIC</v>
          </cell>
        </row>
        <row r="257">
          <cell r="B257" t="str">
            <v>992-TAJIKISTAN</v>
          </cell>
        </row>
        <row r="258">
          <cell r="B258" t="str">
            <v>66-THAILAND</v>
          </cell>
        </row>
        <row r="259">
          <cell r="B259" t="str">
            <v>670-TIMOR-LESTE</v>
          </cell>
        </row>
        <row r="260">
          <cell r="B260" t="str">
            <v>228-TOGO</v>
          </cell>
        </row>
        <row r="261">
          <cell r="B261" t="str">
            <v>676-TONGA</v>
          </cell>
        </row>
        <row r="262">
          <cell r="B262" t="str">
            <v>1868-TRINIDAD AND TOBAGO</v>
          </cell>
        </row>
        <row r="263">
          <cell r="B263" t="str">
            <v>216-TUNISIA</v>
          </cell>
        </row>
        <row r="264">
          <cell r="B264" t="str">
            <v>90-TURKEY</v>
          </cell>
        </row>
        <row r="265">
          <cell r="B265" t="str">
            <v>993-TURKMENISTAN</v>
          </cell>
        </row>
        <row r="266">
          <cell r="B266" t="str">
            <v>688-TUVALU</v>
          </cell>
        </row>
        <row r="267">
          <cell r="B267" t="str">
            <v>256-UGANDA</v>
          </cell>
        </row>
        <row r="268">
          <cell r="B268" t="str">
            <v>380-UKRAINE</v>
          </cell>
        </row>
        <row r="269">
          <cell r="B269" t="str">
            <v>971-UNITED ARAB EMIRATES</v>
          </cell>
        </row>
        <row r="270">
          <cell r="B270" t="str">
            <v>44-UNITED KINGDOM OF GREAT BRITAIN AND NORTHERN IRELAND</v>
          </cell>
        </row>
        <row r="271">
          <cell r="B271" t="str">
            <v>255-UNITED REPUBLIC OF TANZANIA</v>
          </cell>
        </row>
        <row r="272">
          <cell r="B272" t="str">
            <v>2-UNITED STATES OF AMERICA</v>
          </cell>
        </row>
        <row r="273">
          <cell r="B273" t="str">
            <v>598-URUGUAY</v>
          </cell>
        </row>
        <row r="274">
          <cell r="B274" t="str">
            <v>998-UZBEKISTAN</v>
          </cell>
        </row>
        <row r="275">
          <cell r="B275" t="str">
            <v>678-VANUATU</v>
          </cell>
        </row>
        <row r="276">
          <cell r="B276" t="str">
            <v>58-VENEZUELA, BOLIVARIAN REPUBLIC OF...</v>
          </cell>
        </row>
        <row r="277">
          <cell r="B277" t="str">
            <v>84-VIETNAM</v>
          </cell>
        </row>
        <row r="278">
          <cell r="B278" t="str">
            <v>967-YEMEN</v>
          </cell>
        </row>
        <row r="279">
          <cell r="B279" t="str">
            <v>260-ZAMBIA</v>
          </cell>
        </row>
        <row r="280">
          <cell r="B280" t="str">
            <v>263-ZIMBABWE</v>
          </cell>
        </row>
        <row r="281">
          <cell r="B281" t="str">
            <v>9999-OTHERS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Details"/>
      <sheetName val="Sheet2"/>
      <sheetName val="TDS"/>
      <sheetName val="Taxes Paid and Verification"/>
      <sheetName val="80G"/>
      <sheetName val="Help"/>
      <sheetName val="DropDownValues"/>
      <sheetName val="IFSC"/>
      <sheetName val="Pre-XML Check"/>
      <sheetName val="Sheet1"/>
      <sheetName val="INPUT SHEET"/>
      <sheetName val="shop-wise"/>
      <sheetName val="csheet"/>
      <sheetName val="inout"/>
      <sheetName val="LC Opening &amp; Cash Flow"/>
      <sheetName val="data"/>
      <sheetName val="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C2" t="str">
            <v>(Select)</v>
          </cell>
        </row>
        <row r="3">
          <cell r="C3" t="str">
            <v>RES-Resident</v>
          </cell>
        </row>
        <row r="4">
          <cell r="C4" t="str">
            <v>NRI-Non-Resident</v>
          </cell>
        </row>
        <row r="5">
          <cell r="C5" t="str">
            <v>NOR-Resident but not ordinarily Resident</v>
          </cell>
        </row>
        <row r="7">
          <cell r="C7" t="str">
            <v>(Select)</v>
          </cell>
        </row>
        <row r="8">
          <cell r="C8" t="str">
            <v>Original</v>
          </cell>
        </row>
        <row r="9">
          <cell r="C9" t="str">
            <v>Revised</v>
          </cell>
        </row>
        <row r="12">
          <cell r="C12" t="str">
            <v>(Select)</v>
          </cell>
        </row>
        <row r="13">
          <cell r="C13" t="str">
            <v>01-ANDAMAN AND NICOBAR ISLANDS</v>
          </cell>
        </row>
        <row r="14">
          <cell r="C14" t="str">
            <v>02-ANDHRA PRADESH</v>
          </cell>
        </row>
        <row r="15">
          <cell r="C15" t="str">
            <v>03-ARUNACHAL PRADESH</v>
          </cell>
        </row>
        <row r="16">
          <cell r="C16" t="str">
            <v>04-ASSAM</v>
          </cell>
        </row>
        <row r="17">
          <cell r="C17" t="str">
            <v>05-BIHAR</v>
          </cell>
        </row>
        <row r="18">
          <cell r="C18" t="str">
            <v>06-CHANDIGARH</v>
          </cell>
        </row>
        <row r="19">
          <cell r="C19" t="str">
            <v>07-DADRA AND NAGAR HAVELI</v>
          </cell>
        </row>
        <row r="20">
          <cell r="C20" t="str">
            <v>08-DAMAN AND DIU</v>
          </cell>
        </row>
        <row r="21">
          <cell r="C21" t="str">
            <v>09-DELHI</v>
          </cell>
        </row>
        <row r="22">
          <cell r="C22" t="str">
            <v>10-GOA</v>
          </cell>
        </row>
        <row r="23">
          <cell r="C23" t="str">
            <v>11-GUJARAT</v>
          </cell>
        </row>
        <row r="24">
          <cell r="C24" t="str">
            <v>12-HARYANA</v>
          </cell>
        </row>
        <row r="25">
          <cell r="C25" t="str">
            <v>13-HIMACHAL PRADESH</v>
          </cell>
        </row>
        <row r="26">
          <cell r="C26" t="str">
            <v>14-JAMMU AND KASHMIR</v>
          </cell>
        </row>
        <row r="27">
          <cell r="C27" t="str">
            <v>15-KARNATAKA</v>
          </cell>
        </row>
        <row r="28">
          <cell r="C28" t="str">
            <v>16-KERALA</v>
          </cell>
        </row>
        <row r="29">
          <cell r="C29" t="str">
            <v>17-LAKHSWADEEP</v>
          </cell>
        </row>
        <row r="30">
          <cell r="C30" t="str">
            <v>18-MADHYA PRADESH</v>
          </cell>
        </row>
        <row r="31">
          <cell r="C31" t="str">
            <v>19-MAHARASHTRA</v>
          </cell>
        </row>
        <row r="32">
          <cell r="C32" t="str">
            <v>20-MANIPUR</v>
          </cell>
        </row>
        <row r="33">
          <cell r="C33" t="str">
            <v>21-MEGHALAYA</v>
          </cell>
        </row>
        <row r="34">
          <cell r="C34" t="str">
            <v>22-MIZORAM</v>
          </cell>
        </row>
        <row r="35">
          <cell r="C35" t="str">
            <v>23-NAGALAND</v>
          </cell>
        </row>
        <row r="36">
          <cell r="C36" t="str">
            <v>24-ORISSA</v>
          </cell>
        </row>
        <row r="37">
          <cell r="C37" t="str">
            <v>25-PONDICHERRY</v>
          </cell>
        </row>
        <row r="38">
          <cell r="C38" t="str">
            <v>26-PUNJAB</v>
          </cell>
        </row>
        <row r="39">
          <cell r="C39" t="str">
            <v>27-RAJASTHAN</v>
          </cell>
        </row>
        <row r="40">
          <cell r="C40" t="str">
            <v>28-SIKKIM</v>
          </cell>
        </row>
        <row r="41">
          <cell r="C41" t="str">
            <v>29-TAMILNADU</v>
          </cell>
        </row>
        <row r="42">
          <cell r="C42" t="str">
            <v>30-TRIPURA</v>
          </cell>
        </row>
        <row r="43">
          <cell r="C43" t="str">
            <v>31-UTTAR PRADESH</v>
          </cell>
        </row>
        <row r="44">
          <cell r="C44" t="str">
            <v>32-WEST BENGAL</v>
          </cell>
        </row>
        <row r="45">
          <cell r="C45" t="str">
            <v>33-CHHATISHGARH</v>
          </cell>
        </row>
        <row r="46">
          <cell r="C46" t="str">
            <v>34-UTTARANCHAL</v>
          </cell>
        </row>
        <row r="47">
          <cell r="C47" t="str">
            <v>35-JHARKHAND</v>
          </cell>
        </row>
        <row r="48">
          <cell r="C48" t="str">
            <v>36-TELANGANA</v>
          </cell>
        </row>
        <row r="49">
          <cell r="C49" t="str">
            <v>99-FOREIGN</v>
          </cell>
        </row>
        <row r="55">
          <cell r="C55" t="str">
            <v>(Select)</v>
          </cell>
        </row>
        <row r="56">
          <cell r="C56" t="str">
            <v>NA</v>
          </cell>
        </row>
        <row r="57">
          <cell r="C57" t="str">
            <v>GOV</v>
          </cell>
        </row>
        <row r="58">
          <cell r="C58" t="str">
            <v>PSU</v>
          </cell>
        </row>
        <row r="59">
          <cell r="C59" t="str">
            <v>OTH</v>
          </cell>
        </row>
        <row r="62">
          <cell r="C62" t="str">
            <v>(Select)</v>
          </cell>
        </row>
        <row r="63">
          <cell r="C63" t="str">
            <v>Yes</v>
          </cell>
        </row>
        <row r="64">
          <cell r="C64" t="str">
            <v>No</v>
          </cell>
        </row>
        <row r="66">
          <cell r="C66" t="str">
            <v>(Select)</v>
          </cell>
        </row>
        <row r="67">
          <cell r="C67" t="str">
            <v>11 - On Or  BeforeDueDt 139(1).</v>
          </cell>
        </row>
        <row r="68">
          <cell r="C68" t="str">
            <v>12 - AfterDueDt 139(4).</v>
          </cell>
        </row>
        <row r="69">
          <cell r="C69" t="str">
            <v>13 - u/s 142(1).</v>
          </cell>
        </row>
        <row r="70">
          <cell r="C70" t="str">
            <v>14 - u/s 148.</v>
          </cell>
        </row>
        <row r="71">
          <cell r="C71" t="str">
            <v>15 - u/s 153A.</v>
          </cell>
        </row>
        <row r="72">
          <cell r="C72" t="str">
            <v xml:space="preserve">16 - u/s 153C r/w 153A.         </v>
          </cell>
        </row>
        <row r="73">
          <cell r="C73" t="str">
            <v>17 - u/s  Revised 139(5).</v>
          </cell>
        </row>
        <row r="74">
          <cell r="C74" t="str">
            <v>18 - u/s  139(9).</v>
          </cell>
        </row>
        <row r="75">
          <cell r="C75" t="str">
            <v>20- u/s  119(2)(b)</v>
          </cell>
        </row>
        <row r="86">
          <cell r="C86" t="str">
            <v>(Select)</v>
          </cell>
        </row>
        <row r="87">
          <cell r="C87" t="str">
            <v>93-AFGHANISTAN</v>
          </cell>
        </row>
        <row r="88">
          <cell r="C88" t="str">
            <v>355-ALBANIA</v>
          </cell>
        </row>
        <row r="89">
          <cell r="C89" t="str">
            <v>213-ALGERIA</v>
          </cell>
        </row>
        <row r="90">
          <cell r="C90" t="str">
            <v>376-ANDORRA</v>
          </cell>
        </row>
        <row r="91">
          <cell r="C91" t="str">
            <v>244-ANGOLA</v>
          </cell>
        </row>
        <row r="92">
          <cell r="C92" t="str">
            <v>1268-ANTIGUA AND BARBUDA</v>
          </cell>
        </row>
        <row r="93">
          <cell r="C93" t="str">
            <v>54-ARGENTINA</v>
          </cell>
        </row>
        <row r="94">
          <cell r="C94" t="str">
            <v>374-ARMENIA</v>
          </cell>
        </row>
        <row r="95">
          <cell r="C95" t="str">
            <v>61-AUSTRALIA</v>
          </cell>
        </row>
        <row r="96">
          <cell r="C96" t="str">
            <v>43-AUSTRIA</v>
          </cell>
        </row>
        <row r="97">
          <cell r="C97" t="str">
            <v>994-AZERBAIJAN</v>
          </cell>
        </row>
        <row r="98">
          <cell r="C98" t="str">
            <v>1242-BAHAMAS</v>
          </cell>
        </row>
        <row r="99">
          <cell r="C99" t="str">
            <v>973-BAHRAIN</v>
          </cell>
        </row>
        <row r="100">
          <cell r="C100" t="str">
            <v>880-BANGLADESH</v>
          </cell>
        </row>
        <row r="101">
          <cell r="C101" t="str">
            <v>1246-BARBADOS</v>
          </cell>
        </row>
        <row r="102">
          <cell r="C102" t="str">
            <v>375-BELARUS</v>
          </cell>
        </row>
        <row r="103">
          <cell r="C103" t="str">
            <v>32-BELGIUM</v>
          </cell>
        </row>
        <row r="104">
          <cell r="C104" t="str">
            <v>501-BELIZE</v>
          </cell>
        </row>
        <row r="105">
          <cell r="C105" t="str">
            <v>229-BENIN</v>
          </cell>
        </row>
        <row r="106">
          <cell r="C106" t="str">
            <v>975-BHUTAN</v>
          </cell>
        </row>
        <row r="107">
          <cell r="C107" t="str">
            <v xml:space="preserve">591-BOLIVIA </v>
          </cell>
        </row>
        <row r="108">
          <cell r="C108" t="str">
            <v>387-BOSNIA AND HERZEGOVINA</v>
          </cell>
        </row>
        <row r="109">
          <cell r="C109" t="str">
            <v>267-BOTSWANA</v>
          </cell>
        </row>
        <row r="110">
          <cell r="C110" t="str">
            <v>55-BRAZIL</v>
          </cell>
        </row>
        <row r="111">
          <cell r="C111" t="str">
            <v>673-BRUNEI DARUSSALAM</v>
          </cell>
        </row>
        <row r="112">
          <cell r="C112" t="str">
            <v>359-BULGARIA</v>
          </cell>
        </row>
        <row r="113">
          <cell r="C113" t="str">
            <v>226-BURKINA FASO</v>
          </cell>
        </row>
        <row r="114">
          <cell r="C114" t="str">
            <v>257-BURUNDI</v>
          </cell>
        </row>
        <row r="115">
          <cell r="C115" t="str">
            <v>855-CAMBODIA</v>
          </cell>
        </row>
        <row r="116">
          <cell r="C116" t="str">
            <v>237-CAMEROON</v>
          </cell>
        </row>
        <row r="117">
          <cell r="C117" t="str">
            <v>1-CANADA</v>
          </cell>
        </row>
        <row r="118">
          <cell r="C118" t="str">
            <v>238-CAPE VERDE</v>
          </cell>
        </row>
        <row r="119">
          <cell r="C119" t="str">
            <v>236-CENTRAL AFRICAN REPUBLIC</v>
          </cell>
        </row>
        <row r="120">
          <cell r="C120" t="str">
            <v>235-CHAD</v>
          </cell>
        </row>
        <row r="121">
          <cell r="C121" t="str">
            <v>56-CHILE</v>
          </cell>
        </row>
        <row r="122">
          <cell r="C122" t="str">
            <v>86-CHINA</v>
          </cell>
        </row>
        <row r="123">
          <cell r="C123" t="str">
            <v>57-COLOMBIA</v>
          </cell>
        </row>
        <row r="124">
          <cell r="C124" t="str">
            <v>270-COMOROS</v>
          </cell>
        </row>
        <row r="125">
          <cell r="C125" t="str">
            <v>242-CONGO, REPUBLIC OF THE...</v>
          </cell>
        </row>
        <row r="126">
          <cell r="C126" t="str">
            <v>506-COSTA RICA</v>
          </cell>
        </row>
        <row r="127">
          <cell r="C127" t="str">
            <v>225-CÔTE D'IVOIRE (IVORY COAST)</v>
          </cell>
        </row>
        <row r="128">
          <cell r="C128" t="str">
            <v>385-CROATIA</v>
          </cell>
        </row>
        <row r="129">
          <cell r="C129" t="str">
            <v>53-CUBA</v>
          </cell>
        </row>
        <row r="130">
          <cell r="C130" t="str">
            <v>357-CYPRUS</v>
          </cell>
        </row>
        <row r="131">
          <cell r="C131" t="str">
            <v>420-CZECH REPUBLIC</v>
          </cell>
        </row>
        <row r="132">
          <cell r="C132" t="str">
            <v>850-DEMOCRATIC PEOPLE'S REPUBLIC OF KOREA (NORTH KOREA)</v>
          </cell>
        </row>
        <row r="133">
          <cell r="C133" t="str">
            <v>243-DEMOCRATIC REPUBLIC OF THE CONGO</v>
          </cell>
        </row>
        <row r="134">
          <cell r="C134" t="str">
            <v>45-DENMARK</v>
          </cell>
        </row>
        <row r="135">
          <cell r="C135" t="str">
            <v>253-DJIBOUTI</v>
          </cell>
        </row>
        <row r="136">
          <cell r="C136" t="str">
            <v>1767-DOMINICA</v>
          </cell>
        </row>
        <row r="137">
          <cell r="C137" t="str">
            <v>1809-DOMINICAN REPUBLIC</v>
          </cell>
        </row>
        <row r="138">
          <cell r="C138" t="str">
            <v>593-ECUADOR</v>
          </cell>
        </row>
        <row r="139">
          <cell r="C139" t="str">
            <v>20-EGYPT</v>
          </cell>
        </row>
        <row r="140">
          <cell r="C140" t="str">
            <v>503-EL SALVADOR</v>
          </cell>
        </row>
        <row r="141">
          <cell r="C141" t="str">
            <v>240-EQUATORIAL GUINEA</v>
          </cell>
        </row>
        <row r="142">
          <cell r="C142" t="str">
            <v>291-ERITREA</v>
          </cell>
        </row>
        <row r="143">
          <cell r="C143" t="str">
            <v>372-ESTONIA</v>
          </cell>
        </row>
        <row r="144">
          <cell r="C144" t="str">
            <v>251-ETHIOPIA</v>
          </cell>
        </row>
        <row r="145">
          <cell r="C145" t="str">
            <v>679-FIJI ISLANDS</v>
          </cell>
        </row>
        <row r="146">
          <cell r="C146" t="str">
            <v>358-FINLAND</v>
          </cell>
        </row>
        <row r="147">
          <cell r="C147" t="str">
            <v>33-FRANCE</v>
          </cell>
        </row>
        <row r="148">
          <cell r="C148" t="str">
            <v>241-GABON</v>
          </cell>
        </row>
        <row r="149">
          <cell r="C149" t="str">
            <v>220-GAMBIA</v>
          </cell>
        </row>
        <row r="150">
          <cell r="C150" t="str">
            <v>995-GEORGIA</v>
          </cell>
        </row>
        <row r="151">
          <cell r="C151" t="str">
            <v>49-GERMANY</v>
          </cell>
        </row>
        <row r="152">
          <cell r="C152" t="str">
            <v>233-GHANA</v>
          </cell>
        </row>
        <row r="153">
          <cell r="C153" t="str">
            <v>30-GREECE</v>
          </cell>
        </row>
        <row r="154">
          <cell r="C154" t="str">
            <v>1473-GRENADA</v>
          </cell>
        </row>
        <row r="155">
          <cell r="C155" t="str">
            <v>502-GUATEMALA</v>
          </cell>
        </row>
        <row r="156">
          <cell r="C156" t="str">
            <v>224-GUINEA</v>
          </cell>
        </row>
        <row r="157">
          <cell r="C157" t="str">
            <v>245-GUINEA-BISSAU</v>
          </cell>
        </row>
        <row r="158">
          <cell r="C158" t="str">
            <v>592-GUYANA</v>
          </cell>
        </row>
        <row r="159">
          <cell r="C159" t="str">
            <v>509-HAITI</v>
          </cell>
        </row>
        <row r="160">
          <cell r="C160" t="str">
            <v>504-HONDURAS</v>
          </cell>
        </row>
        <row r="161">
          <cell r="C161" t="str">
            <v>36-HUNGARY</v>
          </cell>
        </row>
        <row r="162">
          <cell r="C162" t="str">
            <v>354-ICELAND</v>
          </cell>
        </row>
        <row r="163">
          <cell r="C163" t="str">
            <v>91-INDIA</v>
          </cell>
        </row>
        <row r="164">
          <cell r="C164" t="str">
            <v>62-INDONESIA</v>
          </cell>
        </row>
        <row r="165">
          <cell r="C165" t="str">
            <v>98-IRAN</v>
          </cell>
        </row>
        <row r="166">
          <cell r="C166" t="str">
            <v>964-IRAQ</v>
          </cell>
        </row>
        <row r="167">
          <cell r="C167" t="str">
            <v>353-IRELAND</v>
          </cell>
        </row>
        <row r="168">
          <cell r="C168" t="str">
            <v>972-ISRAEL</v>
          </cell>
        </row>
        <row r="169">
          <cell r="C169" t="str">
            <v>5-ITALY</v>
          </cell>
        </row>
        <row r="170">
          <cell r="C170" t="str">
            <v>1876-JAMAICA</v>
          </cell>
        </row>
        <row r="171">
          <cell r="C171" t="str">
            <v>81-JAPAN</v>
          </cell>
        </row>
        <row r="172">
          <cell r="C172" t="str">
            <v>962-JORDAN</v>
          </cell>
        </row>
        <row r="173">
          <cell r="C173" t="str">
            <v>7-KAZAKHSTAN</v>
          </cell>
        </row>
        <row r="174">
          <cell r="C174" t="str">
            <v>254-KENYA</v>
          </cell>
        </row>
        <row r="175">
          <cell r="C175" t="str">
            <v>686-KIRIBATI</v>
          </cell>
        </row>
        <row r="176">
          <cell r="C176" t="str">
            <v>965-KUWAIT</v>
          </cell>
        </row>
        <row r="177">
          <cell r="C177" t="str">
            <v>996-KYRGYZSTAN</v>
          </cell>
        </row>
        <row r="178">
          <cell r="C178" t="str">
            <v>856-LAO PEOPLE'S DEMOCRATIC REPUBLIC</v>
          </cell>
        </row>
        <row r="179">
          <cell r="C179" t="str">
            <v>371-LATVIA</v>
          </cell>
        </row>
        <row r="180">
          <cell r="C180" t="str">
            <v>961-LEBANON</v>
          </cell>
        </row>
        <row r="181">
          <cell r="C181" t="str">
            <v>266-LESOTHO</v>
          </cell>
        </row>
        <row r="182">
          <cell r="C182" t="str">
            <v>231-LIBERIA</v>
          </cell>
        </row>
        <row r="183">
          <cell r="C183" t="str">
            <v>218-LIBYA</v>
          </cell>
        </row>
        <row r="184">
          <cell r="C184" t="str">
            <v>423-LIECHTENSTEIN</v>
          </cell>
        </row>
        <row r="185">
          <cell r="C185" t="str">
            <v>370-LITHUANIA</v>
          </cell>
        </row>
        <row r="186">
          <cell r="C186" t="str">
            <v>352-LUXEMBOURG</v>
          </cell>
        </row>
        <row r="187">
          <cell r="C187" t="str">
            <v>389-MACEDONIA</v>
          </cell>
        </row>
        <row r="188">
          <cell r="C188" t="str">
            <v>261-MADAGASCAR</v>
          </cell>
        </row>
        <row r="189">
          <cell r="C189" t="str">
            <v>265-MALAWI</v>
          </cell>
        </row>
        <row r="190">
          <cell r="C190" t="str">
            <v>60-MALAYSIA</v>
          </cell>
        </row>
        <row r="191">
          <cell r="C191" t="str">
            <v>960-MALDIVES</v>
          </cell>
        </row>
        <row r="192">
          <cell r="C192" t="str">
            <v>223-MALI</v>
          </cell>
        </row>
        <row r="193">
          <cell r="C193" t="str">
            <v>356-MALTA</v>
          </cell>
        </row>
        <row r="194">
          <cell r="C194" t="str">
            <v>692-MARSHALL ISLANDS</v>
          </cell>
        </row>
        <row r="195">
          <cell r="C195" t="str">
            <v>222-MAURITANIA</v>
          </cell>
        </row>
        <row r="196">
          <cell r="C196" t="str">
            <v>230-MAURITIUS</v>
          </cell>
        </row>
        <row r="197">
          <cell r="C197" t="str">
            <v>52-MEXICO</v>
          </cell>
        </row>
        <row r="198">
          <cell r="C198" t="str">
            <v>691-MICRONESIA, FEDERATED STATES OF...</v>
          </cell>
        </row>
        <row r="199">
          <cell r="C199" t="str">
            <v>377-MONACO</v>
          </cell>
        </row>
        <row r="200">
          <cell r="C200" t="str">
            <v>976-MONGOLIA</v>
          </cell>
        </row>
        <row r="201">
          <cell r="C201" t="str">
            <v>382-MONTENEGRO</v>
          </cell>
        </row>
        <row r="202">
          <cell r="C202" t="str">
            <v>212-MOROCCO</v>
          </cell>
        </row>
        <row r="203">
          <cell r="C203" t="str">
            <v>258-MOZAMBIQUE</v>
          </cell>
        </row>
        <row r="204">
          <cell r="C204" t="str">
            <v>95-MYANMAR</v>
          </cell>
        </row>
        <row r="205">
          <cell r="C205" t="str">
            <v>264-NAMIBIA</v>
          </cell>
        </row>
        <row r="206">
          <cell r="C206" t="str">
            <v>674-NAURU</v>
          </cell>
        </row>
        <row r="207">
          <cell r="C207" t="str">
            <v>977-NEPAL</v>
          </cell>
        </row>
        <row r="208">
          <cell r="C208" t="str">
            <v>31-NETHERLANDS</v>
          </cell>
        </row>
        <row r="209">
          <cell r="C209" t="str">
            <v>64-NEW ZEALAND</v>
          </cell>
        </row>
        <row r="210">
          <cell r="C210" t="str">
            <v>505-NICARAGUA</v>
          </cell>
        </row>
        <row r="211">
          <cell r="C211" t="str">
            <v>227-NIGER</v>
          </cell>
        </row>
        <row r="212">
          <cell r="C212" t="str">
            <v>234-NIGERIA</v>
          </cell>
        </row>
        <row r="213">
          <cell r="C213" t="str">
            <v>47-NORWAY</v>
          </cell>
        </row>
        <row r="214">
          <cell r="C214" t="str">
            <v>968-OMAN</v>
          </cell>
        </row>
        <row r="215">
          <cell r="C215" t="str">
            <v>92-PAKISTAN</v>
          </cell>
        </row>
        <row r="216">
          <cell r="C216" t="str">
            <v>680-PALAU</v>
          </cell>
        </row>
        <row r="217">
          <cell r="C217" t="str">
            <v>507-PANAMA</v>
          </cell>
        </row>
        <row r="218">
          <cell r="C218" t="str">
            <v>675-PAPUA NEW GUINEA</v>
          </cell>
        </row>
        <row r="219">
          <cell r="C219" t="str">
            <v>595-PARAGUAY</v>
          </cell>
        </row>
        <row r="220">
          <cell r="C220" t="str">
            <v>51-PERU</v>
          </cell>
        </row>
        <row r="221">
          <cell r="C221" t="str">
            <v>63-PHILIPPINES</v>
          </cell>
        </row>
        <row r="222">
          <cell r="C222" t="str">
            <v>48-POLAND</v>
          </cell>
        </row>
        <row r="223">
          <cell r="C223" t="str">
            <v>14-PORTUGAL</v>
          </cell>
        </row>
        <row r="224">
          <cell r="C224" t="str">
            <v>974-QATAR</v>
          </cell>
        </row>
        <row r="225">
          <cell r="C225" t="str">
            <v>82-REPUBLIC OF KOREA (SOUTH KOREA)</v>
          </cell>
        </row>
        <row r="226">
          <cell r="C226" t="str">
            <v>373-REPUBLIC OF MOLDOVA</v>
          </cell>
        </row>
        <row r="227">
          <cell r="C227" t="str">
            <v>40-ROMANIA</v>
          </cell>
        </row>
        <row r="228">
          <cell r="C228" t="str">
            <v>8-RUSSIAN FEDERATION</v>
          </cell>
        </row>
        <row r="229">
          <cell r="C229" t="str">
            <v>250-RWANDA</v>
          </cell>
        </row>
        <row r="230">
          <cell r="C230" t="str">
            <v>1869-SAINT KITTS AND NEVIS</v>
          </cell>
        </row>
        <row r="231">
          <cell r="C231" t="str">
            <v>1758-SAINT LUCIA</v>
          </cell>
        </row>
        <row r="232">
          <cell r="C232" t="str">
            <v>1784-SAINT VINCENT AND THE GRENADINES</v>
          </cell>
        </row>
        <row r="233">
          <cell r="C233" t="str">
            <v>685-SAMOA</v>
          </cell>
        </row>
        <row r="234">
          <cell r="C234" t="str">
            <v>378-SAN MARINO</v>
          </cell>
        </row>
        <row r="235">
          <cell r="C235" t="str">
            <v>239-SAO TOME AND PRINCIPE</v>
          </cell>
        </row>
        <row r="236">
          <cell r="C236" t="str">
            <v>966-SAUDI ARABIA</v>
          </cell>
        </row>
        <row r="237">
          <cell r="C237" t="str">
            <v>221-SENEGAL</v>
          </cell>
        </row>
        <row r="238">
          <cell r="C238" t="str">
            <v>381-SERBIA</v>
          </cell>
        </row>
        <row r="239">
          <cell r="C239" t="str">
            <v>248-SEYCHELLES</v>
          </cell>
        </row>
        <row r="240">
          <cell r="C240" t="str">
            <v>232-SIERRA LEONE</v>
          </cell>
        </row>
        <row r="241">
          <cell r="C241" t="str">
            <v>65-SINGAPORE</v>
          </cell>
        </row>
        <row r="242">
          <cell r="C242" t="str">
            <v>421-SLOVAKIA</v>
          </cell>
        </row>
        <row r="243">
          <cell r="C243" t="str">
            <v>386-SLOVENIA</v>
          </cell>
        </row>
        <row r="244">
          <cell r="C244" t="str">
            <v>677-SOLOMON ISLANDS</v>
          </cell>
        </row>
        <row r="245">
          <cell r="C245" t="str">
            <v>252-SOMALIA</v>
          </cell>
        </row>
        <row r="246">
          <cell r="C246" t="str">
            <v>28-SOUTH AFRICA</v>
          </cell>
        </row>
        <row r="247">
          <cell r="C247" t="str">
            <v>211-SOUTH SUDAN</v>
          </cell>
        </row>
        <row r="248">
          <cell r="C248" t="str">
            <v>35-SPAIN</v>
          </cell>
        </row>
        <row r="249">
          <cell r="C249" t="str">
            <v>94-SRI LANKA</v>
          </cell>
        </row>
        <row r="250">
          <cell r="C250" t="str">
            <v>249-SUDAN</v>
          </cell>
        </row>
        <row r="251">
          <cell r="C251" t="str">
            <v>597-SURINAME</v>
          </cell>
        </row>
        <row r="252">
          <cell r="C252" t="str">
            <v>268-SWAZILAND</v>
          </cell>
        </row>
        <row r="253">
          <cell r="C253" t="str">
            <v>46-SWEDEN</v>
          </cell>
        </row>
        <row r="254">
          <cell r="C254" t="str">
            <v>41-SWITZERLAND</v>
          </cell>
        </row>
        <row r="255">
          <cell r="C255" t="str">
            <v>963-SYRIAN ARAB REPUBLIC</v>
          </cell>
        </row>
        <row r="256">
          <cell r="C256" t="str">
            <v>992-TAJIKISTAN</v>
          </cell>
        </row>
        <row r="257">
          <cell r="C257" t="str">
            <v>66-THAILAND</v>
          </cell>
        </row>
        <row r="258">
          <cell r="C258" t="str">
            <v>670-TIMOR-LESTE</v>
          </cell>
        </row>
        <row r="259">
          <cell r="C259" t="str">
            <v>228-TOGO</v>
          </cell>
        </row>
        <row r="260">
          <cell r="C260" t="str">
            <v>676-TONGA</v>
          </cell>
        </row>
        <row r="261">
          <cell r="C261" t="str">
            <v>1868-TRINIDAD AND TOBAGO</v>
          </cell>
        </row>
        <row r="262">
          <cell r="C262" t="str">
            <v>216-TUNISIA</v>
          </cell>
        </row>
        <row r="263">
          <cell r="C263" t="str">
            <v>90-TURKEY</v>
          </cell>
        </row>
        <row r="264">
          <cell r="C264" t="str">
            <v>993-TURKMENISTAN</v>
          </cell>
        </row>
        <row r="265">
          <cell r="C265" t="str">
            <v>688-TUVALU</v>
          </cell>
        </row>
        <row r="266">
          <cell r="C266" t="str">
            <v>256-UGANDA</v>
          </cell>
        </row>
        <row r="267">
          <cell r="C267" t="str">
            <v>380-UKRAINE</v>
          </cell>
        </row>
        <row r="268">
          <cell r="C268" t="str">
            <v>971-UNITED ARAB EMIRATES</v>
          </cell>
        </row>
        <row r="269">
          <cell r="C269" t="str">
            <v>44-UNITED KINGDOM OF GREAT BRITAIN AND NORTHERN IRELAND</v>
          </cell>
        </row>
        <row r="270">
          <cell r="C270" t="str">
            <v>255-UNITED REPUBLIC OF TANZANIA</v>
          </cell>
        </row>
        <row r="271">
          <cell r="C271" t="str">
            <v>2-UNITED STATES OF AMERICA</v>
          </cell>
        </row>
        <row r="272">
          <cell r="C272" t="str">
            <v>598-URUGUAY</v>
          </cell>
        </row>
        <row r="273">
          <cell r="C273" t="str">
            <v>998-UZBEKISTAN</v>
          </cell>
        </row>
        <row r="274">
          <cell r="C274" t="str">
            <v>678-VANUATU</v>
          </cell>
        </row>
        <row r="275">
          <cell r="C275" t="str">
            <v>58-VENEZUELA, BOLIVARIAN REPUBLIC OF...</v>
          </cell>
        </row>
        <row r="276">
          <cell r="C276" t="str">
            <v>84-VIETNAM</v>
          </cell>
        </row>
        <row r="277">
          <cell r="C277" t="str">
            <v>967-YEMEN</v>
          </cell>
        </row>
        <row r="278">
          <cell r="C278" t="str">
            <v>260-ZAMBIA</v>
          </cell>
        </row>
        <row r="279">
          <cell r="C279" t="str">
            <v>263-ZIMBABWE</v>
          </cell>
        </row>
        <row r="280">
          <cell r="C280" t="str">
            <v>9999-OTHERS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Ind"/>
      <sheetName val="Ind%"/>
      <sheetName val="Mop"/>
      <sheetName val="Mop%"/>
      <sheetName val="Mcy"/>
      <sheetName val="Mcy%"/>
      <sheetName val="BB"/>
      <sheetName val="BB%"/>
      <sheetName val="Sco"/>
      <sheetName val="Sco%"/>
      <sheetName val="Sctt"/>
      <sheetName val="Sctt%"/>
      <sheetName val="Man"/>
      <sheetName val="Man %"/>
      <sheetName val="3in1Mop"/>
      <sheetName val="3in1Mcy"/>
      <sheetName val="3in1Sctt"/>
      <sheetName val="6in1"/>
      <sheetName val="ECMmop"/>
      <sheetName val="ECMmcy"/>
      <sheetName val="ECMStp"/>
      <sheetName val="ECMSct"/>
      <sheetName val="ECMSctt"/>
      <sheetName val="ECMms%"/>
      <sheetName val="Sheet1"/>
    </sheetNames>
    <sheetDataSet>
      <sheetData sheetId="0" refreshError="1">
        <row r="2">
          <cell r="K2" t="str">
            <v xml:space="preserve"> SALES RESULTS 1996-97</v>
          </cell>
          <cell r="Y2" t="str">
            <v xml:space="preserve"> SALES RESULTS 1997-98</v>
          </cell>
        </row>
        <row r="3">
          <cell r="F3">
            <v>36271.762293287036</v>
          </cell>
          <cell r="K3" t="str">
            <v>LAST YEAR</v>
          </cell>
          <cell r="Y3" t="str">
            <v>THIS YEAR</v>
          </cell>
        </row>
        <row r="5">
          <cell r="F5" t="str">
            <v>BRAND</v>
          </cell>
          <cell r="G5" t="str">
            <v>APR'97</v>
          </cell>
          <cell r="H5" t="str">
            <v>MAY</v>
          </cell>
          <cell r="I5" t="str">
            <v>JUN</v>
          </cell>
          <cell r="J5" t="str">
            <v>JUL</v>
          </cell>
          <cell r="K5" t="str">
            <v>AUG</v>
          </cell>
          <cell r="L5" t="str">
            <v>SEP</v>
          </cell>
          <cell r="M5" t="str">
            <v>OCT</v>
          </cell>
          <cell r="N5" t="str">
            <v>NOV</v>
          </cell>
          <cell r="O5" t="str">
            <v>DEC</v>
          </cell>
          <cell r="P5" t="str">
            <v>JAN</v>
          </cell>
          <cell r="Q5" t="str">
            <v>FEB</v>
          </cell>
          <cell r="R5" t="str">
            <v>MAR</v>
          </cell>
          <cell r="T5" t="str">
            <v>APR'98</v>
          </cell>
          <cell r="U5" t="str">
            <v>MAY</v>
          </cell>
          <cell r="V5" t="str">
            <v>JUN</v>
          </cell>
          <cell r="W5" t="str">
            <v>JUL</v>
          </cell>
          <cell r="X5" t="str">
            <v>AUG</v>
          </cell>
          <cell r="Y5" t="str">
            <v>SEP</v>
          </cell>
          <cell r="Z5" t="str">
            <v>OCT</v>
          </cell>
          <cell r="AA5" t="str">
            <v>NOV</v>
          </cell>
          <cell r="AB5" t="str">
            <v>DEC</v>
          </cell>
        </row>
        <row r="7">
          <cell r="F7" t="str">
            <v>TVS</v>
          </cell>
          <cell r="G7">
            <v>19121</v>
          </cell>
          <cell r="H7">
            <v>26031</v>
          </cell>
          <cell r="I7">
            <v>26317</v>
          </cell>
          <cell r="J7">
            <v>26291</v>
          </cell>
          <cell r="K7">
            <v>25050</v>
          </cell>
          <cell r="L7">
            <v>24879</v>
          </cell>
          <cell r="M7">
            <v>22679</v>
          </cell>
          <cell r="N7">
            <v>23378</v>
          </cell>
          <cell r="O7">
            <v>22033</v>
          </cell>
          <cell r="P7">
            <v>24052</v>
          </cell>
          <cell r="Q7">
            <v>26068</v>
          </cell>
          <cell r="R7">
            <v>26879</v>
          </cell>
          <cell r="T7">
            <v>24137</v>
          </cell>
          <cell r="U7">
            <v>24396</v>
          </cell>
          <cell r="V7">
            <v>28870</v>
          </cell>
          <cell r="W7">
            <v>29863</v>
          </cell>
          <cell r="X7">
            <v>28461</v>
          </cell>
          <cell r="Y7">
            <v>29450</v>
          </cell>
          <cell r="Z7">
            <v>27555</v>
          </cell>
          <cell r="AA7">
            <v>25845</v>
          </cell>
          <cell r="AB7">
            <v>25190</v>
          </cell>
        </row>
        <row r="8">
          <cell r="F8" t="str">
            <v>KINETIC</v>
          </cell>
          <cell r="G8">
            <v>6993</v>
          </cell>
          <cell r="H8">
            <v>9320</v>
          </cell>
          <cell r="I8">
            <v>10669</v>
          </cell>
          <cell r="J8">
            <v>10884</v>
          </cell>
          <cell r="K8">
            <v>11990</v>
          </cell>
          <cell r="L8">
            <v>14967</v>
          </cell>
          <cell r="M8">
            <v>11235</v>
          </cell>
          <cell r="N8">
            <v>11541</v>
          </cell>
          <cell r="O8">
            <v>9800</v>
          </cell>
          <cell r="P8">
            <v>11263</v>
          </cell>
          <cell r="Q8">
            <v>8572</v>
          </cell>
          <cell r="R8">
            <v>9574</v>
          </cell>
          <cell r="T8">
            <v>5425</v>
          </cell>
          <cell r="U8">
            <v>9146</v>
          </cell>
          <cell r="V8">
            <v>10493</v>
          </cell>
          <cell r="W8">
            <v>11751</v>
          </cell>
          <cell r="X8">
            <v>12053</v>
          </cell>
          <cell r="Y8">
            <v>14226</v>
          </cell>
          <cell r="Z8">
            <v>9232</v>
          </cell>
          <cell r="AA8">
            <v>10106</v>
          </cell>
          <cell r="AB8">
            <v>8950</v>
          </cell>
        </row>
        <row r="9">
          <cell r="F9" t="str">
            <v>HERO MAJ</v>
          </cell>
          <cell r="G9">
            <v>2700</v>
          </cell>
          <cell r="H9">
            <v>2588</v>
          </cell>
          <cell r="I9">
            <v>2281</v>
          </cell>
          <cell r="J9">
            <v>3200</v>
          </cell>
          <cell r="K9">
            <v>3000</v>
          </cell>
          <cell r="L9">
            <v>3200</v>
          </cell>
          <cell r="M9">
            <v>3300</v>
          </cell>
          <cell r="N9">
            <v>3006</v>
          </cell>
          <cell r="O9">
            <v>3765</v>
          </cell>
          <cell r="P9">
            <v>4232</v>
          </cell>
          <cell r="Q9">
            <v>4135</v>
          </cell>
          <cell r="R9">
            <v>3656</v>
          </cell>
          <cell r="T9">
            <v>3656</v>
          </cell>
          <cell r="U9">
            <v>3350</v>
          </cell>
          <cell r="V9">
            <v>2630</v>
          </cell>
          <cell r="W9">
            <v>2715</v>
          </cell>
          <cell r="X9">
            <v>3092</v>
          </cell>
          <cell r="Y9">
            <v>2900</v>
          </cell>
          <cell r="Z9">
            <v>2340</v>
          </cell>
          <cell r="AA9">
            <v>2399</v>
          </cell>
          <cell r="AB9">
            <v>2875</v>
          </cell>
        </row>
        <row r="10">
          <cell r="F10" t="str">
            <v>HERO PUCH</v>
          </cell>
          <cell r="G10">
            <v>4561</v>
          </cell>
          <cell r="H10">
            <v>6178</v>
          </cell>
          <cell r="I10">
            <v>10490</v>
          </cell>
          <cell r="J10">
            <v>6300</v>
          </cell>
          <cell r="K10">
            <v>5593</v>
          </cell>
          <cell r="L10">
            <v>8258</v>
          </cell>
          <cell r="M10">
            <v>8261</v>
          </cell>
          <cell r="N10">
            <v>8346</v>
          </cell>
          <cell r="O10">
            <v>7738</v>
          </cell>
          <cell r="P10">
            <v>7576</v>
          </cell>
          <cell r="Q10">
            <v>7530</v>
          </cell>
          <cell r="R10">
            <v>5865</v>
          </cell>
          <cell r="T10">
            <v>4262</v>
          </cell>
          <cell r="U10">
            <v>5274</v>
          </cell>
          <cell r="V10">
            <v>6338</v>
          </cell>
          <cell r="W10">
            <v>7791</v>
          </cell>
          <cell r="X10">
            <v>6676</v>
          </cell>
          <cell r="Y10">
            <v>7379</v>
          </cell>
          <cell r="Z10">
            <v>7528</v>
          </cell>
          <cell r="AA10">
            <v>7831</v>
          </cell>
          <cell r="AB10">
            <v>7556</v>
          </cell>
        </row>
        <row r="11">
          <cell r="F11" t="str">
            <v>AVANTI</v>
          </cell>
          <cell r="G11">
            <v>0</v>
          </cell>
        </row>
        <row r="12">
          <cell r="F12" t="str">
            <v>ENFIELD</v>
          </cell>
          <cell r="G12">
            <v>0</v>
          </cell>
        </row>
        <row r="13">
          <cell r="F13" t="str">
            <v>BAJAJ SUNNY</v>
          </cell>
          <cell r="G13">
            <v>2568</v>
          </cell>
          <cell r="H13">
            <v>2743</v>
          </cell>
          <cell r="I13">
            <v>3814</v>
          </cell>
          <cell r="J13">
            <v>4335</v>
          </cell>
          <cell r="K13">
            <v>4897</v>
          </cell>
          <cell r="L13">
            <v>5647</v>
          </cell>
          <cell r="M13">
            <v>6221</v>
          </cell>
          <cell r="N13">
            <v>5879</v>
          </cell>
          <cell r="O13">
            <v>5767</v>
          </cell>
          <cell r="P13">
            <v>3926</v>
          </cell>
          <cell r="Q13">
            <v>2881</v>
          </cell>
          <cell r="R13">
            <v>2749</v>
          </cell>
          <cell r="T13">
            <v>3456</v>
          </cell>
          <cell r="U13">
            <v>5011</v>
          </cell>
          <cell r="V13">
            <v>4709</v>
          </cell>
          <cell r="W13">
            <v>6204</v>
          </cell>
          <cell r="X13">
            <v>4909</v>
          </cell>
          <cell r="Y13">
            <v>4255</v>
          </cell>
          <cell r="Z13">
            <v>3700</v>
          </cell>
          <cell r="AA13">
            <v>3318</v>
          </cell>
          <cell r="AB13">
            <v>2240</v>
          </cell>
        </row>
        <row r="14">
          <cell r="F14" t="str">
            <v>TORO</v>
          </cell>
          <cell r="G14">
            <v>458</v>
          </cell>
          <cell r="H14">
            <v>752</v>
          </cell>
          <cell r="I14">
            <v>803</v>
          </cell>
          <cell r="J14">
            <v>698</v>
          </cell>
          <cell r="K14">
            <v>484</v>
          </cell>
          <cell r="L14">
            <v>1276</v>
          </cell>
          <cell r="M14">
            <v>1034</v>
          </cell>
          <cell r="N14">
            <v>374</v>
          </cell>
          <cell r="O14">
            <v>1742</v>
          </cell>
          <cell r="P14">
            <v>1201</v>
          </cell>
          <cell r="Q14">
            <v>1450</v>
          </cell>
          <cell r="R14">
            <v>2144</v>
          </cell>
          <cell r="T14">
            <v>773</v>
          </cell>
          <cell r="U14">
            <v>63</v>
          </cell>
          <cell r="V14">
            <v>822</v>
          </cell>
          <cell r="W14">
            <v>1472</v>
          </cell>
          <cell r="X14">
            <v>1185</v>
          </cell>
          <cell r="Y14">
            <v>1316</v>
          </cell>
          <cell r="Z14">
            <v>957</v>
          </cell>
          <cell r="AA14">
            <v>322</v>
          </cell>
          <cell r="AB14">
            <v>217</v>
          </cell>
        </row>
        <row r="15">
          <cell r="T15">
            <v>23315</v>
          </cell>
          <cell r="U15">
            <v>26005</v>
          </cell>
          <cell r="V15">
            <v>26655</v>
          </cell>
          <cell r="W15">
            <v>26755</v>
          </cell>
          <cell r="X15">
            <v>26135</v>
          </cell>
          <cell r="Y15">
            <v>27380</v>
          </cell>
          <cell r="Z15">
            <v>24835</v>
          </cell>
          <cell r="AA15">
            <v>24145</v>
          </cell>
          <cell r="AB15">
            <v>23235</v>
          </cell>
        </row>
        <row r="16">
          <cell r="F16" t="str">
            <v>MOPEDS</v>
          </cell>
          <cell r="G16">
            <v>36401</v>
          </cell>
          <cell r="H16">
            <v>47612</v>
          </cell>
          <cell r="I16">
            <v>54374</v>
          </cell>
          <cell r="J16">
            <v>51708</v>
          </cell>
          <cell r="K16">
            <v>51014</v>
          </cell>
          <cell r="L16">
            <v>58227</v>
          </cell>
          <cell r="M16">
            <v>52730</v>
          </cell>
          <cell r="N16">
            <v>52524</v>
          </cell>
          <cell r="O16">
            <v>50845</v>
          </cell>
          <cell r="P16">
            <v>52250</v>
          </cell>
          <cell r="Q16">
            <v>50636</v>
          </cell>
          <cell r="R16">
            <v>50867</v>
          </cell>
          <cell r="T16">
            <v>41709</v>
          </cell>
          <cell r="U16">
            <v>47240</v>
          </cell>
          <cell r="V16">
            <v>53862</v>
          </cell>
          <cell r="W16">
            <v>59796</v>
          </cell>
          <cell r="X16">
            <v>56376</v>
          </cell>
          <cell r="Y16">
            <v>59526</v>
          </cell>
          <cell r="Z16">
            <v>51312</v>
          </cell>
          <cell r="AA16">
            <v>49821</v>
          </cell>
          <cell r="AB16">
            <v>47028</v>
          </cell>
        </row>
        <row r="17">
          <cell r="T17">
            <v>44712</v>
          </cell>
          <cell r="U17">
            <v>49407</v>
          </cell>
          <cell r="V17">
            <v>50964</v>
          </cell>
          <cell r="W17">
            <v>51949</v>
          </cell>
          <cell r="X17">
            <v>51390</v>
          </cell>
          <cell r="Y17">
            <v>54371</v>
          </cell>
          <cell r="Z17">
            <v>51387</v>
          </cell>
          <cell r="AA17">
            <v>49328</v>
          </cell>
          <cell r="AB17">
            <v>48351</v>
          </cell>
        </row>
        <row r="18">
          <cell r="F18" t="str">
            <v>TVS-SUZUKI</v>
          </cell>
          <cell r="G18">
            <v>13982</v>
          </cell>
          <cell r="H18">
            <v>17506</v>
          </cell>
          <cell r="I18">
            <v>16480</v>
          </cell>
          <cell r="J18">
            <v>15203</v>
          </cell>
          <cell r="K18">
            <v>16390</v>
          </cell>
          <cell r="L18">
            <v>18116</v>
          </cell>
          <cell r="M18">
            <v>18520</v>
          </cell>
          <cell r="N18">
            <v>17376</v>
          </cell>
          <cell r="O18">
            <v>19784</v>
          </cell>
          <cell r="P18">
            <v>18004</v>
          </cell>
          <cell r="Q18">
            <v>18343</v>
          </cell>
          <cell r="R18">
            <v>21971</v>
          </cell>
          <cell r="T18">
            <v>17919</v>
          </cell>
          <cell r="U18">
            <v>19524</v>
          </cell>
          <cell r="V18">
            <v>19695</v>
          </cell>
          <cell r="W18">
            <v>23515</v>
          </cell>
          <cell r="X18">
            <v>20405</v>
          </cell>
          <cell r="Y18">
            <v>22601</v>
          </cell>
          <cell r="Z18">
            <v>21113</v>
          </cell>
          <cell r="AA18">
            <v>21905</v>
          </cell>
          <cell r="AB18">
            <v>27082</v>
          </cell>
        </row>
        <row r="19">
          <cell r="F19" t="str">
            <v>HERO-HONDA</v>
          </cell>
          <cell r="G19">
            <v>27026</v>
          </cell>
          <cell r="H19">
            <v>30335</v>
          </cell>
          <cell r="I19">
            <v>26001</v>
          </cell>
          <cell r="J19">
            <v>30675</v>
          </cell>
          <cell r="K19">
            <v>28248</v>
          </cell>
          <cell r="L19">
            <v>31039</v>
          </cell>
          <cell r="M19">
            <v>27673</v>
          </cell>
          <cell r="N19">
            <v>30844</v>
          </cell>
          <cell r="O19">
            <v>33687</v>
          </cell>
          <cell r="P19">
            <v>34618</v>
          </cell>
          <cell r="Q19">
            <v>31595</v>
          </cell>
          <cell r="R19">
            <v>36029</v>
          </cell>
          <cell r="T19">
            <v>36514</v>
          </cell>
          <cell r="U19">
            <v>31803</v>
          </cell>
          <cell r="V19">
            <v>36260</v>
          </cell>
          <cell r="W19">
            <v>42286</v>
          </cell>
          <cell r="X19">
            <v>37042</v>
          </cell>
          <cell r="Y19">
            <v>43132</v>
          </cell>
          <cell r="Z19">
            <v>37471</v>
          </cell>
          <cell r="AA19">
            <v>43777</v>
          </cell>
          <cell r="AB19">
            <v>47315</v>
          </cell>
        </row>
        <row r="20">
          <cell r="F20" t="str">
            <v>ESC-YAMAHA</v>
          </cell>
          <cell r="G20">
            <v>7082</v>
          </cell>
          <cell r="H20">
            <v>8045</v>
          </cell>
          <cell r="I20">
            <v>7077</v>
          </cell>
          <cell r="J20">
            <v>7745</v>
          </cell>
          <cell r="K20">
            <v>8137</v>
          </cell>
          <cell r="L20">
            <v>5996</v>
          </cell>
          <cell r="M20">
            <v>8008</v>
          </cell>
          <cell r="N20">
            <v>7940</v>
          </cell>
          <cell r="O20">
            <v>12500</v>
          </cell>
          <cell r="P20">
            <v>8100</v>
          </cell>
          <cell r="Q20">
            <v>10260</v>
          </cell>
          <cell r="R20">
            <v>12989</v>
          </cell>
          <cell r="T20">
            <v>12400</v>
          </cell>
          <cell r="U20">
            <v>3917</v>
          </cell>
          <cell r="V20">
            <v>1101</v>
          </cell>
          <cell r="W20">
            <v>9159</v>
          </cell>
          <cell r="X20">
            <v>11000</v>
          </cell>
          <cell r="Y20">
            <v>12100</v>
          </cell>
          <cell r="Z20">
            <v>13248</v>
          </cell>
          <cell r="AA20">
            <v>10370</v>
          </cell>
          <cell r="AB20">
            <v>1565</v>
          </cell>
        </row>
        <row r="21">
          <cell r="F21" t="str">
            <v>KAWA-BAJAJ</v>
          </cell>
          <cell r="G21">
            <v>8368</v>
          </cell>
          <cell r="H21">
            <v>10074</v>
          </cell>
          <cell r="I21">
            <v>8443</v>
          </cell>
          <cell r="J21">
            <v>8448</v>
          </cell>
          <cell r="K21">
            <v>11034</v>
          </cell>
          <cell r="L21">
            <v>12514</v>
          </cell>
          <cell r="M21">
            <v>12560</v>
          </cell>
          <cell r="N21">
            <v>11877</v>
          </cell>
          <cell r="O21">
            <v>13747</v>
          </cell>
          <cell r="P21">
            <v>13773</v>
          </cell>
          <cell r="Q21">
            <v>13304</v>
          </cell>
          <cell r="R21">
            <v>12956</v>
          </cell>
          <cell r="T21">
            <v>12741</v>
          </cell>
          <cell r="U21">
            <v>13865</v>
          </cell>
          <cell r="V21">
            <v>13512</v>
          </cell>
          <cell r="W21">
            <v>13344</v>
          </cell>
          <cell r="X21">
            <v>12977</v>
          </cell>
          <cell r="Y21">
            <v>16358</v>
          </cell>
          <cell r="Z21">
            <v>14499</v>
          </cell>
          <cell r="AA21">
            <v>15064</v>
          </cell>
          <cell r="AB21">
            <v>16507</v>
          </cell>
        </row>
        <row r="22">
          <cell r="F22" t="str">
            <v>RAJDOOT</v>
          </cell>
          <cell r="G22">
            <v>4686</v>
          </cell>
          <cell r="H22">
            <v>4692</v>
          </cell>
          <cell r="I22">
            <v>5449</v>
          </cell>
          <cell r="J22">
            <v>6740</v>
          </cell>
          <cell r="K22">
            <v>5233</v>
          </cell>
          <cell r="L22">
            <v>4114</v>
          </cell>
          <cell r="M22">
            <v>5034</v>
          </cell>
          <cell r="N22">
            <v>5237</v>
          </cell>
          <cell r="O22">
            <v>9085</v>
          </cell>
          <cell r="P22">
            <v>6810</v>
          </cell>
          <cell r="Q22">
            <v>7820</v>
          </cell>
          <cell r="R22">
            <v>10673</v>
          </cell>
          <cell r="T22">
            <v>9348</v>
          </cell>
          <cell r="U22">
            <v>3196</v>
          </cell>
          <cell r="V22">
            <v>5850</v>
          </cell>
          <cell r="W22">
            <v>11938</v>
          </cell>
          <cell r="X22">
            <v>5526</v>
          </cell>
          <cell r="Y22">
            <v>4790</v>
          </cell>
          <cell r="Z22">
            <v>7144</v>
          </cell>
          <cell r="AA22">
            <v>4605</v>
          </cell>
          <cell r="AB22">
            <v>1600</v>
          </cell>
        </row>
        <row r="23">
          <cell r="F23" t="str">
            <v>BULLET</v>
          </cell>
          <cell r="G23">
            <v>1962</v>
          </cell>
          <cell r="H23">
            <v>2245</v>
          </cell>
          <cell r="I23">
            <v>2250</v>
          </cell>
          <cell r="J23">
            <v>1801</v>
          </cell>
          <cell r="K23">
            <v>1806</v>
          </cell>
          <cell r="L23">
            <v>2046</v>
          </cell>
          <cell r="M23">
            <v>1900</v>
          </cell>
          <cell r="N23">
            <v>1814</v>
          </cell>
          <cell r="O23">
            <v>1865</v>
          </cell>
          <cell r="P23">
            <v>1200</v>
          </cell>
          <cell r="Q23">
            <v>45</v>
          </cell>
          <cell r="R23">
            <v>0</v>
          </cell>
          <cell r="T23">
            <v>1715</v>
          </cell>
          <cell r="U23">
            <v>1952</v>
          </cell>
          <cell r="V23">
            <v>1951</v>
          </cell>
          <cell r="W23">
            <v>2100</v>
          </cell>
          <cell r="X23">
            <v>2073</v>
          </cell>
          <cell r="Y23">
            <v>2210</v>
          </cell>
          <cell r="Z23">
            <v>2008</v>
          </cell>
          <cell r="AA23">
            <v>2121</v>
          </cell>
          <cell r="AB23">
            <v>2133</v>
          </cell>
        </row>
        <row r="24">
          <cell r="F24" t="str">
            <v>YEZDI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</row>
        <row r="25">
          <cell r="T25">
            <v>20500</v>
          </cell>
          <cell r="U25">
            <v>19700</v>
          </cell>
          <cell r="V25">
            <v>19500</v>
          </cell>
          <cell r="W25">
            <v>19000</v>
          </cell>
          <cell r="X25">
            <v>20000</v>
          </cell>
          <cell r="Y25">
            <v>24000</v>
          </cell>
          <cell r="Z25">
            <v>24500</v>
          </cell>
          <cell r="AA25">
            <v>23300</v>
          </cell>
          <cell r="AB25">
            <v>23500</v>
          </cell>
        </row>
        <row r="26">
          <cell r="F26" t="str">
            <v>MOTORCYCLES</v>
          </cell>
          <cell r="G26">
            <v>63106</v>
          </cell>
          <cell r="H26">
            <v>72897</v>
          </cell>
          <cell r="I26">
            <v>65700</v>
          </cell>
          <cell r="J26">
            <v>70612</v>
          </cell>
          <cell r="K26">
            <v>70848</v>
          </cell>
          <cell r="L26">
            <v>73825</v>
          </cell>
          <cell r="M26">
            <v>73695</v>
          </cell>
          <cell r="N26">
            <v>75088</v>
          </cell>
          <cell r="O26">
            <v>90668</v>
          </cell>
          <cell r="P26">
            <v>82505</v>
          </cell>
          <cell r="Q26">
            <v>81367</v>
          </cell>
          <cell r="R26">
            <v>94618</v>
          </cell>
          <cell r="T26">
            <v>90637</v>
          </cell>
          <cell r="U26">
            <v>74257</v>
          </cell>
          <cell r="V26">
            <v>78369</v>
          </cell>
          <cell r="W26">
            <v>102342</v>
          </cell>
          <cell r="X26">
            <v>89023</v>
          </cell>
          <cell r="Y26">
            <v>101191</v>
          </cell>
          <cell r="Z26">
            <v>95483</v>
          </cell>
          <cell r="AA26">
            <v>97842</v>
          </cell>
          <cell r="AB26">
            <v>96202</v>
          </cell>
        </row>
        <row r="27">
          <cell r="T27">
            <v>81188</v>
          </cell>
          <cell r="U27">
            <v>84009</v>
          </cell>
          <cell r="V27">
            <v>80197</v>
          </cell>
          <cell r="W27">
            <v>78688</v>
          </cell>
          <cell r="X27">
            <v>80610</v>
          </cell>
          <cell r="Y27">
            <v>87557</v>
          </cell>
          <cell r="Z27">
            <v>92374</v>
          </cell>
          <cell r="AA27">
            <v>88793</v>
          </cell>
          <cell r="AB27">
            <v>88073</v>
          </cell>
        </row>
        <row r="28">
          <cell r="F28" t="str">
            <v>M 80</v>
          </cell>
          <cell r="G28">
            <v>12233</v>
          </cell>
          <cell r="H28">
            <v>13901</v>
          </cell>
          <cell r="I28">
            <v>12297</v>
          </cell>
          <cell r="J28">
            <v>12112</v>
          </cell>
          <cell r="K28">
            <v>9876</v>
          </cell>
          <cell r="L28">
            <v>11488</v>
          </cell>
          <cell r="M28">
            <v>13574</v>
          </cell>
          <cell r="N28">
            <v>12336</v>
          </cell>
          <cell r="O28">
            <v>15717</v>
          </cell>
          <cell r="P28">
            <v>14114</v>
          </cell>
          <cell r="Q28">
            <v>15052</v>
          </cell>
          <cell r="R28">
            <v>17413</v>
          </cell>
          <cell r="T28">
            <v>14181</v>
          </cell>
          <cell r="U28">
            <v>14422</v>
          </cell>
          <cell r="V28">
            <v>14183</v>
          </cell>
          <cell r="W28">
            <v>13733</v>
          </cell>
          <cell r="X28">
            <v>11995</v>
          </cell>
          <cell r="Y28">
            <v>16051</v>
          </cell>
          <cell r="Z28">
            <v>15148</v>
          </cell>
          <cell r="AA28">
            <v>13959</v>
          </cell>
          <cell r="AB28">
            <v>14187</v>
          </cell>
        </row>
        <row r="29">
          <cell r="F29" t="str">
            <v>BAJAJ RAVE</v>
          </cell>
          <cell r="G29">
            <v>808</v>
          </cell>
          <cell r="H29">
            <v>854</v>
          </cell>
          <cell r="I29">
            <v>1590</v>
          </cell>
          <cell r="J29">
            <v>1962</v>
          </cell>
          <cell r="K29">
            <v>1791</v>
          </cell>
          <cell r="L29">
            <v>2300</v>
          </cell>
          <cell r="M29">
            <v>2469</v>
          </cell>
          <cell r="N29">
            <v>2367</v>
          </cell>
          <cell r="O29">
            <v>1861</v>
          </cell>
          <cell r="P29">
            <v>812</v>
          </cell>
          <cell r="Q29">
            <v>595</v>
          </cell>
          <cell r="R29">
            <v>278</v>
          </cell>
          <cell r="T29">
            <v>60</v>
          </cell>
          <cell r="U29">
            <v>26</v>
          </cell>
          <cell r="V29">
            <v>4</v>
          </cell>
          <cell r="W29">
            <v>33</v>
          </cell>
          <cell r="X29">
            <v>17</v>
          </cell>
          <cell r="Y29">
            <v>34</v>
          </cell>
          <cell r="Z29">
            <v>554</v>
          </cell>
          <cell r="AA29">
            <v>341</v>
          </cell>
          <cell r="AB29">
            <v>501</v>
          </cell>
        </row>
        <row r="30">
          <cell r="F30" t="str">
            <v>HH - STREET</v>
          </cell>
          <cell r="G30">
            <v>2209</v>
          </cell>
          <cell r="H30">
            <v>2339</v>
          </cell>
          <cell r="I30">
            <v>2458</v>
          </cell>
          <cell r="J30">
            <v>2331</v>
          </cell>
          <cell r="K30">
            <v>2784</v>
          </cell>
          <cell r="L30">
            <v>3330</v>
          </cell>
          <cell r="M30">
            <v>4406</v>
          </cell>
          <cell r="N30">
            <v>4349</v>
          </cell>
          <cell r="O30">
            <v>4074</v>
          </cell>
          <cell r="P30">
            <v>3979</v>
          </cell>
          <cell r="Q30">
            <v>3505</v>
          </cell>
          <cell r="R30">
            <v>4029</v>
          </cell>
          <cell r="T30">
            <v>2814</v>
          </cell>
          <cell r="U30">
            <v>2736</v>
          </cell>
          <cell r="V30">
            <v>3441</v>
          </cell>
          <cell r="W30">
            <v>3258</v>
          </cell>
          <cell r="X30">
            <v>3243</v>
          </cell>
          <cell r="Y30">
            <v>4007</v>
          </cell>
          <cell r="Z30">
            <v>3467</v>
          </cell>
          <cell r="AA30">
            <v>3633</v>
          </cell>
          <cell r="AB30">
            <v>3100</v>
          </cell>
        </row>
        <row r="31">
          <cell r="F31" t="str">
            <v>K4 -100</v>
          </cell>
          <cell r="G31">
            <v>238</v>
          </cell>
          <cell r="H31">
            <v>200</v>
          </cell>
          <cell r="I31">
            <v>0</v>
          </cell>
          <cell r="J31">
            <v>235</v>
          </cell>
          <cell r="K31">
            <v>280</v>
          </cell>
          <cell r="L31">
            <v>500</v>
          </cell>
          <cell r="M31">
            <v>900</v>
          </cell>
          <cell r="N31">
            <v>0</v>
          </cell>
          <cell r="O31">
            <v>1050</v>
          </cell>
          <cell r="P31">
            <v>932</v>
          </cell>
          <cell r="Q31">
            <v>1100</v>
          </cell>
          <cell r="R31">
            <v>2160</v>
          </cell>
          <cell r="T31">
            <v>1382</v>
          </cell>
          <cell r="U31">
            <v>1800</v>
          </cell>
          <cell r="V31">
            <v>2218</v>
          </cell>
          <cell r="W31">
            <v>3300</v>
          </cell>
          <cell r="X31">
            <v>2509</v>
          </cell>
          <cell r="Y31">
            <v>3347</v>
          </cell>
          <cell r="Z31">
            <v>3091</v>
          </cell>
          <cell r="AA31">
            <v>1120</v>
          </cell>
          <cell r="AB31">
            <v>2100</v>
          </cell>
        </row>
        <row r="33">
          <cell r="F33" t="str">
            <v>BUS.BIKES</v>
          </cell>
          <cell r="G33">
            <v>15488</v>
          </cell>
          <cell r="H33">
            <v>17294</v>
          </cell>
          <cell r="I33">
            <v>16345</v>
          </cell>
          <cell r="J33">
            <v>16640</v>
          </cell>
          <cell r="K33">
            <v>14731</v>
          </cell>
          <cell r="L33">
            <v>17618</v>
          </cell>
          <cell r="M33">
            <v>21349</v>
          </cell>
          <cell r="N33">
            <v>19052</v>
          </cell>
          <cell r="O33">
            <v>22702</v>
          </cell>
          <cell r="P33">
            <v>19837</v>
          </cell>
          <cell r="Q33">
            <v>20252</v>
          </cell>
          <cell r="R33">
            <v>23880</v>
          </cell>
          <cell r="T33">
            <v>18437</v>
          </cell>
          <cell r="U33">
            <v>18984</v>
          </cell>
          <cell r="V33">
            <v>19846</v>
          </cell>
          <cell r="W33">
            <v>20324</v>
          </cell>
          <cell r="X33">
            <v>17764</v>
          </cell>
          <cell r="Y33">
            <v>23439</v>
          </cell>
          <cell r="Z33">
            <v>22260</v>
          </cell>
          <cell r="AA33">
            <v>19053</v>
          </cell>
          <cell r="AB33">
            <v>19888</v>
          </cell>
        </row>
        <row r="34">
          <cell r="T34">
            <v>16545</v>
          </cell>
          <cell r="U34">
            <v>16785</v>
          </cell>
          <cell r="V34">
            <v>16809</v>
          </cell>
          <cell r="W34">
            <v>16723</v>
          </cell>
          <cell r="X34">
            <v>16805</v>
          </cell>
          <cell r="Y34">
            <v>18237</v>
          </cell>
          <cell r="Z34">
            <v>20200</v>
          </cell>
          <cell r="AA34">
            <v>18897</v>
          </cell>
          <cell r="AB34">
            <v>18667</v>
          </cell>
        </row>
        <row r="35">
          <cell r="F35" t="str">
            <v>TVS</v>
          </cell>
          <cell r="G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72</v>
          </cell>
          <cell r="AA35">
            <v>97</v>
          </cell>
          <cell r="AB35">
            <v>210</v>
          </cell>
        </row>
        <row r="36">
          <cell r="F36" t="str">
            <v>BAJAJ</v>
          </cell>
          <cell r="G36">
            <v>53592</v>
          </cell>
          <cell r="H36">
            <v>68172</v>
          </cell>
          <cell r="I36">
            <v>63168</v>
          </cell>
          <cell r="J36">
            <v>53000</v>
          </cell>
          <cell r="K36">
            <v>60472</v>
          </cell>
          <cell r="L36">
            <v>65376</v>
          </cell>
          <cell r="M36">
            <v>75225</v>
          </cell>
          <cell r="N36">
            <v>65264</v>
          </cell>
          <cell r="O36">
            <v>63985</v>
          </cell>
          <cell r="P36">
            <v>71394</v>
          </cell>
          <cell r="Q36">
            <v>65988</v>
          </cell>
          <cell r="R36">
            <v>62293</v>
          </cell>
          <cell r="T36">
            <v>65418</v>
          </cell>
          <cell r="U36">
            <v>76565</v>
          </cell>
          <cell r="V36">
            <v>70650</v>
          </cell>
          <cell r="W36">
            <v>67653</v>
          </cell>
          <cell r="X36">
            <v>56113</v>
          </cell>
          <cell r="Y36">
            <v>70545</v>
          </cell>
          <cell r="Z36">
            <v>60404</v>
          </cell>
          <cell r="AA36">
            <v>54192</v>
          </cell>
          <cell r="AB36">
            <v>59837</v>
          </cell>
        </row>
        <row r="37">
          <cell r="F37" t="str">
            <v>LML</v>
          </cell>
          <cell r="G37">
            <v>20443</v>
          </cell>
          <cell r="H37">
            <v>27512</v>
          </cell>
          <cell r="I37">
            <v>26078</v>
          </cell>
          <cell r="J37">
            <v>25620</v>
          </cell>
          <cell r="K37">
            <v>25637</v>
          </cell>
          <cell r="L37">
            <v>26662</v>
          </cell>
          <cell r="M37">
            <v>30130</v>
          </cell>
          <cell r="N37">
            <v>27284</v>
          </cell>
          <cell r="O37">
            <v>22727</v>
          </cell>
          <cell r="P37">
            <v>28456</v>
          </cell>
          <cell r="Q37">
            <v>23854</v>
          </cell>
          <cell r="R37">
            <v>24053</v>
          </cell>
          <cell r="T37">
            <v>27006</v>
          </cell>
          <cell r="U37">
            <v>29277</v>
          </cell>
          <cell r="V37">
            <v>30301</v>
          </cell>
          <cell r="W37">
            <v>27039</v>
          </cell>
          <cell r="X37">
            <v>25896</v>
          </cell>
          <cell r="Y37">
            <v>27552</v>
          </cell>
          <cell r="Z37">
            <v>27907</v>
          </cell>
          <cell r="AA37">
            <v>24966</v>
          </cell>
          <cell r="AB37">
            <v>21949</v>
          </cell>
        </row>
        <row r="39">
          <cell r="F39" t="str">
            <v>SCOOTERS</v>
          </cell>
          <cell r="G39">
            <v>74035</v>
          </cell>
          <cell r="H39">
            <v>95684</v>
          </cell>
          <cell r="I39">
            <v>89246</v>
          </cell>
          <cell r="J39">
            <v>78620</v>
          </cell>
          <cell r="K39">
            <v>86109</v>
          </cell>
          <cell r="L39">
            <v>92038</v>
          </cell>
          <cell r="M39">
            <v>105355</v>
          </cell>
          <cell r="N39">
            <v>92548</v>
          </cell>
          <cell r="O39">
            <v>86712</v>
          </cell>
          <cell r="P39">
            <v>99850</v>
          </cell>
          <cell r="Q39">
            <v>89842</v>
          </cell>
          <cell r="R39">
            <v>86346</v>
          </cell>
          <cell r="S39">
            <v>0</v>
          </cell>
          <cell r="T39">
            <v>92424</v>
          </cell>
          <cell r="U39">
            <v>105842</v>
          </cell>
          <cell r="V39">
            <v>100951</v>
          </cell>
          <cell r="W39">
            <v>94692</v>
          </cell>
          <cell r="X39">
            <v>82009</v>
          </cell>
          <cell r="Y39">
            <v>98097</v>
          </cell>
          <cell r="Z39">
            <v>88383</v>
          </cell>
          <cell r="AA39">
            <v>79255</v>
          </cell>
          <cell r="AB39">
            <v>81996</v>
          </cell>
        </row>
        <row r="40">
          <cell r="T40">
            <v>82241</v>
          </cell>
          <cell r="U40">
            <v>94456</v>
          </cell>
          <cell r="V40">
            <v>86412</v>
          </cell>
          <cell r="W40">
            <v>82779</v>
          </cell>
          <cell r="X40">
            <v>87895</v>
          </cell>
          <cell r="Y40">
            <v>89249</v>
          </cell>
          <cell r="Z40">
            <v>94532</v>
          </cell>
          <cell r="AA40">
            <v>90362</v>
          </cell>
          <cell r="AB40">
            <v>87813</v>
          </cell>
        </row>
        <row r="41">
          <cell r="F41" t="str">
            <v>TVS-SCOOTY</v>
          </cell>
          <cell r="G41">
            <v>3218</v>
          </cell>
          <cell r="H41">
            <v>4614</v>
          </cell>
          <cell r="I41">
            <v>5170</v>
          </cell>
          <cell r="J41">
            <v>5691</v>
          </cell>
          <cell r="K41">
            <v>6448</v>
          </cell>
          <cell r="L41">
            <v>6408</v>
          </cell>
          <cell r="M41">
            <v>7049</v>
          </cell>
          <cell r="N41">
            <v>6610</v>
          </cell>
          <cell r="O41">
            <v>7324</v>
          </cell>
          <cell r="P41">
            <v>6287</v>
          </cell>
          <cell r="Q41">
            <v>6382</v>
          </cell>
          <cell r="R41">
            <v>6794</v>
          </cell>
          <cell r="T41">
            <v>5726</v>
          </cell>
          <cell r="U41">
            <v>6566</v>
          </cell>
          <cell r="V41">
            <v>7164</v>
          </cell>
          <cell r="W41">
            <v>8341</v>
          </cell>
          <cell r="X41">
            <v>8365</v>
          </cell>
          <cell r="Y41">
            <v>9379</v>
          </cell>
          <cell r="Z41">
            <v>8772</v>
          </cell>
          <cell r="AA41">
            <v>8631</v>
          </cell>
          <cell r="AB41">
            <v>9849</v>
          </cell>
        </row>
        <row r="42">
          <cell r="F42" t="str">
            <v>K HONDA</v>
          </cell>
          <cell r="G42">
            <v>4861</v>
          </cell>
          <cell r="H42">
            <v>9045</v>
          </cell>
          <cell r="I42">
            <v>10552</v>
          </cell>
          <cell r="J42">
            <v>11024</v>
          </cell>
          <cell r="K42">
            <v>11246</v>
          </cell>
          <cell r="L42">
            <v>12151</v>
          </cell>
          <cell r="M42">
            <v>12801</v>
          </cell>
          <cell r="N42">
            <v>9051</v>
          </cell>
          <cell r="O42">
            <v>8561</v>
          </cell>
          <cell r="P42">
            <v>7497</v>
          </cell>
          <cell r="Q42">
            <v>8957</v>
          </cell>
          <cell r="R42">
            <v>8164</v>
          </cell>
          <cell r="T42">
            <v>2167</v>
          </cell>
          <cell r="U42">
            <v>5602</v>
          </cell>
          <cell r="V42">
            <v>7931</v>
          </cell>
          <cell r="W42">
            <v>9881</v>
          </cell>
          <cell r="X42">
            <v>8923</v>
          </cell>
          <cell r="Y42">
            <v>10747</v>
          </cell>
          <cell r="Z42">
            <v>9922</v>
          </cell>
          <cell r="AA42">
            <v>9337</v>
          </cell>
          <cell r="AB42">
            <v>9113</v>
          </cell>
        </row>
        <row r="43">
          <cell r="F43" t="str">
            <v>KIN-PRIDE</v>
          </cell>
          <cell r="G43">
            <v>1127</v>
          </cell>
          <cell r="H43">
            <v>1500</v>
          </cell>
          <cell r="I43">
            <v>1734</v>
          </cell>
          <cell r="J43">
            <v>1451</v>
          </cell>
          <cell r="K43">
            <v>1920</v>
          </cell>
          <cell r="L43">
            <v>2800</v>
          </cell>
          <cell r="M43">
            <v>1700</v>
          </cell>
          <cell r="N43">
            <v>1500</v>
          </cell>
          <cell r="O43">
            <v>1400</v>
          </cell>
          <cell r="P43">
            <v>1125</v>
          </cell>
          <cell r="Q43">
            <v>1334</v>
          </cell>
          <cell r="R43">
            <v>1505</v>
          </cell>
          <cell r="T43">
            <v>740</v>
          </cell>
          <cell r="U43">
            <v>1100</v>
          </cell>
          <cell r="V43">
            <v>809</v>
          </cell>
          <cell r="W43">
            <v>700</v>
          </cell>
          <cell r="X43">
            <v>1705</v>
          </cell>
          <cell r="Y43">
            <v>829</v>
          </cell>
          <cell r="Z43">
            <v>1367</v>
          </cell>
          <cell r="AA43">
            <v>800</v>
          </cell>
          <cell r="AB43">
            <v>1000</v>
          </cell>
        </row>
        <row r="44">
          <cell r="F44" t="str">
            <v>HERO WINNER</v>
          </cell>
          <cell r="G44">
            <v>1160</v>
          </cell>
          <cell r="H44">
            <v>903</v>
          </cell>
          <cell r="I44">
            <v>1082</v>
          </cell>
          <cell r="J44">
            <v>1665</v>
          </cell>
          <cell r="K44">
            <v>1164</v>
          </cell>
          <cell r="L44">
            <v>992</v>
          </cell>
          <cell r="M44">
            <v>849</v>
          </cell>
          <cell r="N44">
            <v>1310</v>
          </cell>
          <cell r="O44">
            <v>788</v>
          </cell>
          <cell r="P44">
            <v>600</v>
          </cell>
          <cell r="Q44">
            <v>890</v>
          </cell>
          <cell r="R44">
            <v>1582</v>
          </cell>
          <cell r="T44">
            <v>971</v>
          </cell>
          <cell r="U44">
            <v>1234</v>
          </cell>
          <cell r="V44">
            <v>1010</v>
          </cell>
          <cell r="W44">
            <v>1127</v>
          </cell>
          <cell r="X44">
            <v>1233</v>
          </cell>
          <cell r="Y44">
            <v>903</v>
          </cell>
          <cell r="Z44">
            <v>960</v>
          </cell>
          <cell r="AA44">
            <v>1040</v>
          </cell>
          <cell r="AB44">
            <v>1107</v>
          </cell>
        </row>
        <row r="45">
          <cell r="F45" t="str">
            <v>LML Trendy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800</v>
          </cell>
          <cell r="AB45">
            <v>2500</v>
          </cell>
        </row>
        <row r="46">
          <cell r="T46">
            <v>6040</v>
          </cell>
          <cell r="U46">
            <v>6205</v>
          </cell>
          <cell r="V46">
            <v>7150</v>
          </cell>
          <cell r="W46">
            <v>7645</v>
          </cell>
          <cell r="X46">
            <v>7120</v>
          </cell>
          <cell r="Y46">
            <v>8045</v>
          </cell>
          <cell r="Z46">
            <v>8310</v>
          </cell>
          <cell r="AA46">
            <v>7235</v>
          </cell>
          <cell r="AB46">
            <v>6550</v>
          </cell>
        </row>
        <row r="47">
          <cell r="F47" t="str">
            <v>SCOOTERETTES</v>
          </cell>
          <cell r="G47">
            <v>10366</v>
          </cell>
          <cell r="H47">
            <v>16062</v>
          </cell>
          <cell r="I47">
            <v>18538</v>
          </cell>
          <cell r="J47">
            <v>19831</v>
          </cell>
          <cell r="K47">
            <v>20778</v>
          </cell>
          <cell r="L47">
            <v>22351</v>
          </cell>
          <cell r="M47">
            <v>22399</v>
          </cell>
          <cell r="N47">
            <v>18471</v>
          </cell>
          <cell r="O47">
            <v>18073</v>
          </cell>
          <cell r="P47">
            <v>15509</v>
          </cell>
          <cell r="Q47">
            <v>17563</v>
          </cell>
          <cell r="R47">
            <v>18045</v>
          </cell>
          <cell r="S47">
            <v>0</v>
          </cell>
          <cell r="T47">
            <v>9604</v>
          </cell>
          <cell r="U47">
            <v>14502</v>
          </cell>
          <cell r="V47">
            <v>16914</v>
          </cell>
          <cell r="W47">
            <v>20049</v>
          </cell>
          <cell r="X47">
            <v>20226</v>
          </cell>
          <cell r="Y47">
            <v>21858</v>
          </cell>
          <cell r="Z47">
            <v>21021</v>
          </cell>
          <cell r="AA47">
            <v>20608</v>
          </cell>
          <cell r="AB47">
            <v>23569</v>
          </cell>
        </row>
        <row r="48">
          <cell r="T48">
            <v>16665</v>
          </cell>
          <cell r="U48">
            <v>18172</v>
          </cell>
          <cell r="V48">
            <v>19048</v>
          </cell>
          <cell r="W48">
            <v>20353</v>
          </cell>
          <cell r="X48">
            <v>19930</v>
          </cell>
          <cell r="Y48">
            <v>20671</v>
          </cell>
          <cell r="Z48">
            <v>22076</v>
          </cell>
          <cell r="AA48">
            <v>19511</v>
          </cell>
          <cell r="AB48">
            <v>18129</v>
          </cell>
        </row>
        <row r="49">
          <cell r="F49" t="str">
            <v>TOTAL</v>
          </cell>
          <cell r="G49">
            <v>199396</v>
          </cell>
          <cell r="H49">
            <v>249549</v>
          </cell>
          <cell r="I49">
            <v>244203</v>
          </cell>
          <cell r="J49">
            <v>237411</v>
          </cell>
          <cell r="K49">
            <v>243480</v>
          </cell>
          <cell r="L49">
            <v>264059</v>
          </cell>
          <cell r="M49">
            <v>275528</v>
          </cell>
          <cell r="N49">
            <v>257683</v>
          </cell>
          <cell r="O49">
            <v>269000</v>
          </cell>
          <cell r="P49">
            <v>269951</v>
          </cell>
          <cell r="Q49">
            <v>259660</v>
          </cell>
          <cell r="R49">
            <v>273756</v>
          </cell>
          <cell r="T49">
            <v>252811</v>
          </cell>
          <cell r="U49">
            <v>260825</v>
          </cell>
          <cell r="V49">
            <v>269942</v>
          </cell>
          <cell r="W49">
            <v>297203</v>
          </cell>
          <cell r="X49">
            <v>265398</v>
          </cell>
          <cell r="Y49">
            <v>304111</v>
          </cell>
          <cell r="Z49">
            <v>278459</v>
          </cell>
          <cell r="AA49">
            <v>266579</v>
          </cell>
          <cell r="AB49">
            <v>268683</v>
          </cell>
        </row>
        <row r="50">
          <cell r="T50">
            <v>241351</v>
          </cell>
          <cell r="U50">
            <v>262829</v>
          </cell>
          <cell r="V50">
            <v>253430</v>
          </cell>
          <cell r="W50">
            <v>250492</v>
          </cell>
          <cell r="X50">
            <v>256630</v>
          </cell>
          <cell r="Y50">
            <v>270085</v>
          </cell>
          <cell r="Z50">
            <v>280569</v>
          </cell>
          <cell r="AA50">
            <v>266891</v>
          </cell>
          <cell r="AB50">
            <v>261033</v>
          </cell>
        </row>
        <row r="51">
          <cell r="G51">
            <v>0.52528776681959288</v>
          </cell>
          <cell r="H51">
            <v>0.54673191632361584</v>
          </cell>
          <cell r="I51">
            <v>0.4839997057417148</v>
          </cell>
          <cell r="J51">
            <v>0.50845130347335032</v>
          </cell>
          <cell r="K51">
            <v>0.49104167483435918</v>
          </cell>
          <cell r="L51">
            <v>0.42727600597660881</v>
          </cell>
          <cell r="M51">
            <v>0.43009671913521713</v>
          </cell>
          <cell r="N51">
            <v>0.44509176757291907</v>
          </cell>
          <cell r="O51">
            <v>0.4333366112695447</v>
          </cell>
          <cell r="P51">
            <v>0.46032535885167464</v>
          </cell>
          <cell r="Q51">
            <v>0.51481159649261399</v>
          </cell>
          <cell r="R51">
            <v>0.52841724497218234</v>
          </cell>
          <cell r="T51">
            <v>0.57899999999999996</v>
          </cell>
          <cell r="U51">
            <v>0.51600000000000001</v>
          </cell>
          <cell r="V51">
            <v>0.53200000000000003</v>
          </cell>
          <cell r="W51">
            <v>0.48499999999999999</v>
          </cell>
          <cell r="X51">
            <v>0.51800000000000002</v>
          </cell>
          <cell r="Y51">
            <v>0.49474179350199915</v>
          </cell>
          <cell r="Z51">
            <v>0.53700888681010295</v>
          </cell>
          <cell r="AA51">
            <v>0.51875715059914496</v>
          </cell>
          <cell r="AB51">
            <v>0.53563834311474012</v>
          </cell>
        </row>
        <row r="52">
          <cell r="G52">
            <v>0.22156371818844484</v>
          </cell>
          <cell r="H52">
            <v>0.24014705680617859</v>
          </cell>
          <cell r="I52">
            <v>0.25083713850837136</v>
          </cell>
          <cell r="J52">
            <v>0.2153033478728828</v>
          </cell>
          <cell r="K52">
            <v>0.23134033423667569</v>
          </cell>
          <cell r="L52">
            <v>0.24539112766677953</v>
          </cell>
          <cell r="M52">
            <v>0.25130605875568218</v>
          </cell>
          <cell r="N52">
            <v>0.23140848071595993</v>
          </cell>
          <cell r="O52">
            <v>0.21820267349009573</v>
          </cell>
          <cell r="P52">
            <v>0.21821707775286348</v>
          </cell>
          <cell r="Q52">
            <v>0.22543537306278957</v>
          </cell>
          <cell r="R52">
            <v>0.23220740239700691</v>
          </cell>
          <cell r="T52">
            <v>0.19800000000000001</v>
          </cell>
          <cell r="U52">
            <v>0.26300000000000001</v>
          </cell>
          <cell r="V52">
            <v>0.254</v>
          </cell>
          <cell r="W52">
            <v>0.24099999999999999</v>
          </cell>
          <cell r="X52">
            <v>0.22900000000000001</v>
          </cell>
          <cell r="Y52">
            <v>0.22334990265932742</v>
          </cell>
          <cell r="Z52">
            <v>0.22111789533215337</v>
          </cell>
          <cell r="AA52">
            <v>0.22388135974325954</v>
          </cell>
          <cell r="AB52">
            <v>0.28151181888110433</v>
          </cell>
        </row>
        <row r="53">
          <cell r="G53">
            <v>0.31043797028747827</v>
          </cell>
          <cell r="H53">
            <v>0.28726186029137096</v>
          </cell>
          <cell r="I53">
            <v>0.27888661128492825</v>
          </cell>
          <cell r="J53">
            <v>0.28697493822802683</v>
          </cell>
          <cell r="K53">
            <v>0.31032823178361729</v>
          </cell>
          <cell r="L53">
            <v>0.28669858171893875</v>
          </cell>
          <cell r="M53">
            <v>0.3147015491763025</v>
          </cell>
          <cell r="N53">
            <v>0.35785826430620976</v>
          </cell>
          <cell r="O53">
            <v>0.4052453936811819</v>
          </cell>
          <cell r="P53">
            <v>0.40537752272873817</v>
          </cell>
          <cell r="Q53">
            <v>0.36337755508739966</v>
          </cell>
          <cell r="R53">
            <v>0.37650318647824882</v>
          </cell>
          <cell r="T53">
            <v>0.59599999999999997</v>
          </cell>
          <cell r="U53">
            <v>0.45300000000000001</v>
          </cell>
          <cell r="V53">
            <v>0.39500000000000002</v>
          </cell>
          <cell r="W53">
            <v>0.42899999999999999</v>
          </cell>
          <cell r="X53">
            <v>0.42899999999999999</v>
          </cell>
          <cell r="Y53">
            <v>0.42908774819288131</v>
          </cell>
          <cell r="Z53">
            <v>0.41729698872556015</v>
          </cell>
          <cell r="AA53">
            <v>0.4188179347826087</v>
          </cell>
          <cell r="AB53">
            <v>0.4178794178794179</v>
          </cell>
        </row>
        <row r="54">
          <cell r="G54">
            <v>0.18215510842745089</v>
          </cell>
          <cell r="H54">
            <v>0.19295208556235449</v>
          </cell>
          <cell r="I54">
            <v>0.19642264837041315</v>
          </cell>
          <cell r="J54">
            <v>0.1987481624693043</v>
          </cell>
          <cell r="K54">
            <v>0.1966814522753409</v>
          </cell>
          <cell r="L54">
            <v>0.18709076380657352</v>
          </cell>
          <cell r="M54">
            <v>0.17511105949304609</v>
          </cell>
          <cell r="N54">
            <v>0.18380723602255483</v>
          </cell>
          <cell r="O54">
            <v>0.1826802973977695</v>
          </cell>
          <cell r="P54">
            <v>0.17908064796944631</v>
          </cell>
          <cell r="Q54">
            <v>0.19561349456982208</v>
          </cell>
          <cell r="R54">
            <v>0.2032612983825012</v>
          </cell>
          <cell r="T54">
            <v>0.189</v>
          </cell>
          <cell r="U54">
            <v>0.19400000000000001</v>
          </cell>
          <cell r="V54">
            <v>0.20699999999999999</v>
          </cell>
          <cell r="W54">
            <v>0.21</v>
          </cell>
          <cell r="X54">
            <v>0.218</v>
          </cell>
          <cell r="Y54">
            <v>0.20199861234878055</v>
          </cell>
          <cell r="Z54">
            <v>0.20627812352985539</v>
          </cell>
          <cell r="AA54">
            <v>0.21149828005956958</v>
          </cell>
          <cell r="AB54">
            <v>0.23120554705731289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277D-E52B-4647-818E-AB77186C3C37}">
  <dimension ref="A1:I113"/>
  <sheetViews>
    <sheetView showGridLines="0" zoomScale="95" zoomScaleNormal="77" workbookViewId="0">
      <pane xSplit="4" ySplit="1" topLeftCell="E2" activePane="bottomRight" state="frozen"/>
      <selection activeCell="C12" sqref="C12:F12"/>
      <selection pane="topRight" activeCell="C12" sqref="C12:F12"/>
      <selection pane="bottomLeft" activeCell="C12" sqref="C12:F12"/>
      <selection pane="bottomRight" activeCell="F12" sqref="F12"/>
    </sheetView>
  </sheetViews>
  <sheetFormatPr defaultColWidth="9.140625" defaultRowHeight="12" x14ac:dyDescent="0.2"/>
  <cols>
    <col min="1" max="1" width="14.140625" style="94" bestFit="1" customWidth="1"/>
    <col min="2" max="2" width="44.140625" style="51" bestFit="1" customWidth="1"/>
    <col min="3" max="3" width="10.140625" style="51" customWidth="1"/>
    <col min="4" max="4" width="27.5703125" style="51" customWidth="1"/>
    <col min="5" max="5" width="10.5703125" style="111" customWidth="1"/>
    <col min="6" max="7" width="10.5703125" style="94" customWidth="1"/>
    <col min="8" max="10" width="10.5703125" style="51" customWidth="1"/>
    <col min="11" max="16384" width="9.140625" style="51"/>
  </cols>
  <sheetData>
    <row r="1" spans="1:9" s="55" customFormat="1" ht="96" customHeight="1" x14ac:dyDescent="0.25">
      <c r="A1" s="52" t="s">
        <v>102</v>
      </c>
      <c r="B1" s="53" t="s">
        <v>103</v>
      </c>
      <c r="C1" s="53" t="s">
        <v>104</v>
      </c>
      <c r="D1" s="53" t="s">
        <v>105</v>
      </c>
      <c r="E1" s="54" t="s">
        <v>16</v>
      </c>
      <c r="F1" s="52" t="s">
        <v>17</v>
      </c>
      <c r="G1" s="54" t="s">
        <v>18</v>
      </c>
      <c r="H1" s="54" t="s">
        <v>19</v>
      </c>
      <c r="I1" s="54" t="s">
        <v>20</v>
      </c>
    </row>
    <row r="2" spans="1:9" ht="12.75" x14ac:dyDescent="0.2">
      <c r="A2" s="28" t="s">
        <v>29</v>
      </c>
      <c r="B2" s="29" t="s">
        <v>30</v>
      </c>
      <c r="C2" s="56">
        <v>30029022</v>
      </c>
      <c r="D2" s="57" t="s">
        <v>157</v>
      </c>
      <c r="E2" s="30">
        <v>0.38</v>
      </c>
      <c r="F2" s="20">
        <f>60/E2</f>
        <v>157.89473684210526</v>
      </c>
      <c r="G2" s="21">
        <v>130</v>
      </c>
      <c r="H2" s="31">
        <f>G2/F2</f>
        <v>0.82333333333333336</v>
      </c>
      <c r="I2" s="22" t="str">
        <f t="shared" ref="I2:I46" si="0">+IF(H2&lt;=60%,"4",IF(H2&lt;69%,"4",(IF(H2&lt;=79%,"3",IF(H2&lt;=89%,"2",IF(H2&gt;=90%,"1"))))))</f>
        <v>2</v>
      </c>
    </row>
    <row r="3" spans="1:9" ht="12.75" x14ac:dyDescent="0.2">
      <c r="A3" s="28" t="s">
        <v>29</v>
      </c>
      <c r="B3" s="29" t="s">
        <v>106</v>
      </c>
      <c r="C3" s="18"/>
      <c r="D3" s="19"/>
      <c r="E3" s="30">
        <v>0.82</v>
      </c>
      <c r="F3" s="20">
        <f>60/E3</f>
        <v>73.170731707317074</v>
      </c>
      <c r="G3" s="21"/>
      <c r="H3" s="31">
        <f t="shared" ref="H3:H66" si="1">G3/F3</f>
        <v>0</v>
      </c>
      <c r="I3" s="22"/>
    </row>
    <row r="4" spans="1:9" s="59" customFormat="1" ht="12.75" x14ac:dyDescent="0.2">
      <c r="A4" s="28" t="s">
        <v>29</v>
      </c>
      <c r="B4" s="29" t="s">
        <v>106</v>
      </c>
      <c r="C4" s="42">
        <v>30021185</v>
      </c>
      <c r="D4" s="58" t="s">
        <v>158</v>
      </c>
      <c r="E4" s="30">
        <v>0.82</v>
      </c>
      <c r="F4" s="38">
        <f>60/E4</f>
        <v>73.170731707317074</v>
      </c>
      <c r="G4" s="25">
        <v>65</v>
      </c>
      <c r="H4" s="39">
        <f>G4/F4</f>
        <v>0.88833333333333331</v>
      </c>
      <c r="I4" s="22" t="str">
        <f t="shared" si="0"/>
        <v>2</v>
      </c>
    </row>
    <row r="5" spans="1:9" s="61" customFormat="1" ht="12.75" x14ac:dyDescent="0.2">
      <c r="A5" s="28" t="s">
        <v>29</v>
      </c>
      <c r="B5" s="29" t="s">
        <v>57</v>
      </c>
      <c r="C5" s="33">
        <v>30024743</v>
      </c>
      <c r="D5" s="60" t="s">
        <v>159</v>
      </c>
      <c r="E5" s="30">
        <v>1.3</v>
      </c>
      <c r="F5" s="38">
        <f>60/E5</f>
        <v>46.153846153846153</v>
      </c>
      <c r="G5" s="25">
        <v>40</v>
      </c>
      <c r="H5" s="39">
        <f>G5/F5</f>
        <v>0.8666666666666667</v>
      </c>
      <c r="I5" s="22" t="str">
        <f t="shared" si="0"/>
        <v>2</v>
      </c>
    </row>
    <row r="6" spans="1:9" s="61" customFormat="1" ht="12.75" x14ac:dyDescent="0.2">
      <c r="A6" s="28" t="s">
        <v>29</v>
      </c>
      <c r="B6" s="29" t="s">
        <v>57</v>
      </c>
      <c r="C6" s="37">
        <v>30017136</v>
      </c>
      <c r="D6" s="46" t="s">
        <v>58</v>
      </c>
      <c r="E6" s="30">
        <v>1.3</v>
      </c>
      <c r="F6" s="38">
        <f>60/E6</f>
        <v>46.153846153846153</v>
      </c>
      <c r="G6" s="25">
        <v>30</v>
      </c>
      <c r="H6" s="39">
        <f>G6/F6</f>
        <v>0.65</v>
      </c>
      <c r="I6" s="22" t="str">
        <f t="shared" si="0"/>
        <v>4</v>
      </c>
    </row>
    <row r="7" spans="1:9" ht="15" x14ac:dyDescent="0.2">
      <c r="A7" s="28" t="s">
        <v>29</v>
      </c>
      <c r="B7" s="29" t="s">
        <v>107</v>
      </c>
      <c r="C7" s="62">
        <v>30027646</v>
      </c>
      <c r="D7" s="63" t="s">
        <v>160</v>
      </c>
      <c r="E7" s="30">
        <v>1.21</v>
      </c>
      <c r="F7" s="38">
        <f t="shared" ref="F7:F70" si="2">60/E7</f>
        <v>49.586776859504134</v>
      </c>
      <c r="G7" s="25">
        <v>40</v>
      </c>
      <c r="H7" s="39">
        <f t="shared" si="1"/>
        <v>0.80666666666666664</v>
      </c>
      <c r="I7" s="22" t="str">
        <f t="shared" si="0"/>
        <v>2</v>
      </c>
    </row>
    <row r="8" spans="1:9" ht="12.75" x14ac:dyDescent="0.2">
      <c r="A8" s="28" t="s">
        <v>29</v>
      </c>
      <c r="B8" s="29" t="s">
        <v>107</v>
      </c>
      <c r="C8" s="33">
        <v>30019390</v>
      </c>
      <c r="D8" s="34" t="s">
        <v>161</v>
      </c>
      <c r="E8" s="30">
        <v>1.21</v>
      </c>
      <c r="F8" s="20">
        <f t="shared" si="2"/>
        <v>49.586776859504134</v>
      </c>
      <c r="G8" s="21">
        <v>45</v>
      </c>
      <c r="H8" s="31">
        <f t="shared" si="1"/>
        <v>0.90749999999999997</v>
      </c>
      <c r="I8" s="22" t="str">
        <f t="shared" si="0"/>
        <v>1</v>
      </c>
    </row>
    <row r="9" spans="1:9" ht="12.75" x14ac:dyDescent="0.2">
      <c r="A9" s="28" t="s">
        <v>29</v>
      </c>
      <c r="B9" s="29" t="s">
        <v>108</v>
      </c>
      <c r="C9" s="33">
        <v>30022641</v>
      </c>
      <c r="D9" s="34" t="s">
        <v>162</v>
      </c>
      <c r="E9" s="30">
        <v>0.35</v>
      </c>
      <c r="F9" s="20">
        <f t="shared" si="2"/>
        <v>171.42857142857144</v>
      </c>
      <c r="G9" s="21">
        <v>150</v>
      </c>
      <c r="H9" s="31">
        <f t="shared" si="1"/>
        <v>0.87499999999999989</v>
      </c>
      <c r="I9" s="22" t="str">
        <f t="shared" si="0"/>
        <v>2</v>
      </c>
    </row>
    <row r="10" spans="1:9" ht="12.75" x14ac:dyDescent="0.2">
      <c r="A10" s="28" t="s">
        <v>29</v>
      </c>
      <c r="B10" s="29" t="s">
        <v>110</v>
      </c>
      <c r="C10" s="33">
        <v>30020871</v>
      </c>
      <c r="D10" s="34" t="s">
        <v>163</v>
      </c>
      <c r="E10" s="30">
        <v>0.72</v>
      </c>
      <c r="F10" s="20">
        <f t="shared" si="2"/>
        <v>83.333333333333343</v>
      </c>
      <c r="G10" s="21">
        <v>80</v>
      </c>
      <c r="H10" s="31">
        <f t="shared" si="1"/>
        <v>0.95999999999999985</v>
      </c>
      <c r="I10" s="22" t="str">
        <f t="shared" si="0"/>
        <v>1</v>
      </c>
    </row>
    <row r="11" spans="1:9" ht="15" x14ac:dyDescent="0.25">
      <c r="A11" s="28" t="s">
        <v>29</v>
      </c>
      <c r="B11" s="29" t="s">
        <v>109</v>
      </c>
      <c r="C11" s="35">
        <v>30026782</v>
      </c>
      <c r="D11" s="36" t="s">
        <v>164</v>
      </c>
      <c r="E11" s="30">
        <v>0.47</v>
      </c>
      <c r="F11" s="20">
        <f t="shared" si="2"/>
        <v>127.65957446808511</v>
      </c>
      <c r="G11" s="21">
        <v>120</v>
      </c>
      <c r="H11" s="31">
        <f t="shared" si="1"/>
        <v>0.94</v>
      </c>
      <c r="I11" s="22" t="str">
        <f t="shared" si="0"/>
        <v>1</v>
      </c>
    </row>
    <row r="12" spans="1:9" ht="12.75" x14ac:dyDescent="0.2">
      <c r="A12" s="28" t="s">
        <v>29</v>
      </c>
      <c r="B12" s="29" t="s">
        <v>111</v>
      </c>
      <c r="C12" s="64"/>
      <c r="D12" s="64"/>
      <c r="E12" s="30">
        <v>0.79</v>
      </c>
      <c r="F12" s="20">
        <f t="shared" si="2"/>
        <v>75.949367088607588</v>
      </c>
      <c r="G12" s="21"/>
      <c r="H12" s="31">
        <f t="shared" si="1"/>
        <v>0</v>
      </c>
      <c r="I12" s="22" t="str">
        <f t="shared" si="0"/>
        <v>4</v>
      </c>
    </row>
    <row r="13" spans="1:9" ht="12.75" x14ac:dyDescent="0.2">
      <c r="A13" s="28" t="s">
        <v>29</v>
      </c>
      <c r="B13" s="29" t="s">
        <v>112</v>
      </c>
      <c r="C13" s="33">
        <v>30021607</v>
      </c>
      <c r="D13" s="34" t="s">
        <v>165</v>
      </c>
      <c r="E13" s="30">
        <v>0.81</v>
      </c>
      <c r="F13" s="20">
        <f t="shared" si="2"/>
        <v>74.074074074074076</v>
      </c>
      <c r="G13" s="21">
        <v>70</v>
      </c>
      <c r="H13" s="31">
        <f t="shared" si="1"/>
        <v>0.94499999999999995</v>
      </c>
      <c r="I13" s="22" t="str">
        <f t="shared" si="0"/>
        <v>1</v>
      </c>
    </row>
    <row r="14" spans="1:9" ht="12.75" x14ac:dyDescent="0.2">
      <c r="A14" s="28" t="s">
        <v>29</v>
      </c>
      <c r="B14" s="29" t="s">
        <v>113</v>
      </c>
      <c r="C14" s="33">
        <v>30015768</v>
      </c>
      <c r="D14" s="34" t="s">
        <v>166</v>
      </c>
      <c r="E14" s="30">
        <v>0.42</v>
      </c>
      <c r="F14" s="20">
        <f t="shared" si="2"/>
        <v>142.85714285714286</v>
      </c>
      <c r="G14" s="21">
        <v>120</v>
      </c>
      <c r="H14" s="31">
        <f t="shared" si="1"/>
        <v>0.84</v>
      </c>
      <c r="I14" s="22" t="str">
        <f t="shared" si="0"/>
        <v>2</v>
      </c>
    </row>
    <row r="15" spans="1:9" ht="12.75" x14ac:dyDescent="0.2">
      <c r="A15" s="28" t="s">
        <v>29</v>
      </c>
      <c r="B15" s="29" t="s">
        <v>114</v>
      </c>
      <c r="C15" s="32">
        <v>30026948</v>
      </c>
      <c r="D15" s="32" t="s">
        <v>167</v>
      </c>
      <c r="E15" s="30">
        <v>0.73</v>
      </c>
      <c r="F15" s="20">
        <f t="shared" si="2"/>
        <v>82.191780821917817</v>
      </c>
      <c r="G15" s="21">
        <v>75</v>
      </c>
      <c r="H15" s="31">
        <f t="shared" si="1"/>
        <v>0.91249999999999987</v>
      </c>
      <c r="I15" s="22" t="str">
        <f t="shared" si="0"/>
        <v>1</v>
      </c>
    </row>
    <row r="16" spans="1:9" ht="12.75" x14ac:dyDescent="0.2">
      <c r="A16" s="28" t="s">
        <v>29</v>
      </c>
      <c r="B16" s="29" t="s">
        <v>31</v>
      </c>
      <c r="C16" s="2">
        <v>30029124</v>
      </c>
      <c r="D16" s="57" t="s">
        <v>168</v>
      </c>
      <c r="E16" s="30">
        <v>0.78</v>
      </c>
      <c r="F16" s="20">
        <f t="shared" si="2"/>
        <v>76.92307692307692</v>
      </c>
      <c r="G16" s="21">
        <v>80</v>
      </c>
      <c r="H16" s="31">
        <f t="shared" si="1"/>
        <v>1.04</v>
      </c>
      <c r="I16" s="22" t="str">
        <f t="shared" si="0"/>
        <v>1</v>
      </c>
    </row>
    <row r="17" spans="1:9" ht="12.75" x14ac:dyDescent="0.2">
      <c r="A17" s="28" t="s">
        <v>33</v>
      </c>
      <c r="B17" s="29" t="s">
        <v>117</v>
      </c>
      <c r="C17" s="32">
        <v>30025733</v>
      </c>
      <c r="D17" s="65" t="s">
        <v>169</v>
      </c>
      <c r="E17" s="30">
        <f>0.4+0.2</f>
        <v>0.60000000000000009</v>
      </c>
      <c r="F17" s="20">
        <f t="shared" si="2"/>
        <v>99.999999999999986</v>
      </c>
      <c r="G17" s="21">
        <v>80</v>
      </c>
      <c r="H17" s="31">
        <f t="shared" si="1"/>
        <v>0.80000000000000016</v>
      </c>
      <c r="I17" s="22" t="str">
        <f t="shared" si="0"/>
        <v>2</v>
      </c>
    </row>
    <row r="18" spans="1:9" s="61" customFormat="1" ht="12.75" x14ac:dyDescent="0.2">
      <c r="A18" s="28" t="s">
        <v>33</v>
      </c>
      <c r="B18" s="29" t="s">
        <v>115</v>
      </c>
      <c r="C18" s="33">
        <v>30019927</v>
      </c>
      <c r="D18" s="34" t="s">
        <v>170</v>
      </c>
      <c r="E18" s="30">
        <v>0.67</v>
      </c>
      <c r="F18" s="20">
        <f>60/E18</f>
        <v>89.552238805970148</v>
      </c>
      <c r="G18" s="21">
        <v>81</v>
      </c>
      <c r="H18" s="31">
        <f>G18/F18</f>
        <v>0.90449999999999997</v>
      </c>
      <c r="I18" s="22" t="str">
        <f t="shared" si="0"/>
        <v>1</v>
      </c>
    </row>
    <row r="19" spans="1:9" s="61" customFormat="1" ht="12.75" x14ac:dyDescent="0.2">
      <c r="A19" s="28" t="s">
        <v>33</v>
      </c>
      <c r="B19" s="29" t="s">
        <v>116</v>
      </c>
      <c r="C19" s="37">
        <v>30024760</v>
      </c>
      <c r="D19" s="66" t="s">
        <v>171</v>
      </c>
      <c r="E19" s="30">
        <f>0.43+0.45</f>
        <v>0.88</v>
      </c>
      <c r="F19" s="20">
        <f>60/E19</f>
        <v>68.181818181818187</v>
      </c>
      <c r="G19" s="21">
        <v>80</v>
      </c>
      <c r="H19" s="31">
        <f>G19/F19</f>
        <v>1.1733333333333333</v>
      </c>
      <c r="I19" s="22" t="str">
        <f t="shared" si="0"/>
        <v>1</v>
      </c>
    </row>
    <row r="20" spans="1:9" s="67" customFormat="1" ht="12.75" x14ac:dyDescent="0.2">
      <c r="A20" s="28" t="s">
        <v>33</v>
      </c>
      <c r="B20" s="29" t="s">
        <v>34</v>
      </c>
      <c r="C20" s="33">
        <v>30025118</v>
      </c>
      <c r="D20" s="34" t="s">
        <v>172</v>
      </c>
      <c r="E20" s="30">
        <v>1.26</v>
      </c>
      <c r="F20" s="20">
        <f t="shared" ref="F20" si="3">60/E20</f>
        <v>47.61904761904762</v>
      </c>
      <c r="G20" s="21">
        <v>40</v>
      </c>
      <c r="H20" s="31">
        <f t="shared" si="1"/>
        <v>0.84</v>
      </c>
      <c r="I20" s="22" t="str">
        <f t="shared" si="0"/>
        <v>2</v>
      </c>
    </row>
    <row r="21" spans="1:9" s="67" customFormat="1" ht="12.75" x14ac:dyDescent="0.2">
      <c r="A21" s="28" t="s">
        <v>33</v>
      </c>
      <c r="B21" s="29" t="s">
        <v>34</v>
      </c>
      <c r="C21" s="33">
        <v>30018510</v>
      </c>
      <c r="D21" s="34" t="s">
        <v>165</v>
      </c>
      <c r="E21" s="30">
        <v>1.26</v>
      </c>
      <c r="F21" s="20">
        <f t="shared" si="2"/>
        <v>47.61904761904762</v>
      </c>
      <c r="G21" s="21">
        <v>40</v>
      </c>
      <c r="H21" s="31">
        <f t="shared" si="1"/>
        <v>0.84</v>
      </c>
      <c r="I21" s="22" t="str">
        <f t="shared" si="0"/>
        <v>2</v>
      </c>
    </row>
    <row r="22" spans="1:9" ht="12.75" x14ac:dyDescent="0.2">
      <c r="A22" s="28" t="s">
        <v>33</v>
      </c>
      <c r="B22" s="29" t="s">
        <v>119</v>
      </c>
      <c r="C22" s="33">
        <v>30021530</v>
      </c>
      <c r="D22" s="34" t="s">
        <v>173</v>
      </c>
      <c r="E22" s="30">
        <v>0.41</v>
      </c>
      <c r="F22" s="20">
        <f t="shared" si="2"/>
        <v>146.34146341463415</v>
      </c>
      <c r="G22" s="21">
        <v>80</v>
      </c>
      <c r="H22" s="31">
        <f>G22/F21</f>
        <v>1.68</v>
      </c>
      <c r="I22" s="22" t="str">
        <f t="shared" si="0"/>
        <v>1</v>
      </c>
    </row>
    <row r="23" spans="1:9" ht="12.75" x14ac:dyDescent="0.2">
      <c r="A23" s="28" t="s">
        <v>33</v>
      </c>
      <c r="B23" s="29" t="s">
        <v>118</v>
      </c>
      <c r="C23" s="33">
        <v>30021063</v>
      </c>
      <c r="D23" s="34" t="s">
        <v>174</v>
      </c>
      <c r="E23" s="30">
        <f>0.43+0.25</f>
        <v>0.67999999999999994</v>
      </c>
      <c r="F23" s="20">
        <f t="shared" si="2"/>
        <v>88.235294117647072</v>
      </c>
      <c r="G23" s="21">
        <v>80</v>
      </c>
      <c r="H23" s="31">
        <f t="shared" si="1"/>
        <v>0.90666666666666651</v>
      </c>
      <c r="I23" s="22" t="str">
        <f t="shared" si="0"/>
        <v>1</v>
      </c>
    </row>
    <row r="24" spans="1:9" ht="15.75" x14ac:dyDescent="0.25">
      <c r="A24" s="28" t="s">
        <v>33</v>
      </c>
      <c r="B24" s="29" t="s">
        <v>35</v>
      </c>
      <c r="C24" s="68">
        <v>30027984</v>
      </c>
      <c r="D24" s="69" t="s">
        <v>175</v>
      </c>
      <c r="E24" s="30">
        <v>1.17</v>
      </c>
      <c r="F24" s="20">
        <f t="shared" si="2"/>
        <v>51.282051282051285</v>
      </c>
      <c r="G24" s="21">
        <v>45</v>
      </c>
      <c r="H24" s="31">
        <f t="shared" si="1"/>
        <v>0.87749999999999995</v>
      </c>
      <c r="I24" s="22" t="str">
        <f t="shared" si="0"/>
        <v>2</v>
      </c>
    </row>
    <row r="25" spans="1:9" ht="12.75" x14ac:dyDescent="0.2">
      <c r="A25" s="28" t="s">
        <v>33</v>
      </c>
      <c r="B25" s="29" t="s">
        <v>35</v>
      </c>
      <c r="C25" s="70">
        <v>30027159</v>
      </c>
      <c r="D25" s="71" t="s">
        <v>176</v>
      </c>
      <c r="E25" s="30">
        <v>1.17</v>
      </c>
      <c r="F25" s="20">
        <f t="shared" si="2"/>
        <v>51.282051282051285</v>
      </c>
      <c r="G25" s="21">
        <v>45</v>
      </c>
      <c r="H25" s="31">
        <f t="shared" si="1"/>
        <v>0.87749999999999995</v>
      </c>
      <c r="I25" s="22" t="str">
        <f t="shared" si="0"/>
        <v>2</v>
      </c>
    </row>
    <row r="26" spans="1:9" ht="12.75" x14ac:dyDescent="0.2">
      <c r="A26" s="28" t="s">
        <v>33</v>
      </c>
      <c r="B26" s="29" t="s">
        <v>73</v>
      </c>
      <c r="C26" s="32">
        <v>30026933</v>
      </c>
      <c r="D26" s="32" t="s">
        <v>74</v>
      </c>
      <c r="E26" s="30">
        <v>0.59</v>
      </c>
      <c r="F26" s="20">
        <f t="shared" si="2"/>
        <v>101.69491525423729</v>
      </c>
      <c r="G26" s="44">
        <v>80</v>
      </c>
      <c r="H26" s="31">
        <f t="shared" si="1"/>
        <v>0.78666666666666663</v>
      </c>
      <c r="I26" s="22" t="str">
        <f t="shared" si="0"/>
        <v>3</v>
      </c>
    </row>
    <row r="27" spans="1:9" ht="12.75" x14ac:dyDescent="0.2">
      <c r="A27" s="28" t="s">
        <v>33</v>
      </c>
      <c r="B27" s="29" t="s">
        <v>93</v>
      </c>
      <c r="C27" s="23">
        <v>30029018</v>
      </c>
      <c r="D27" s="57" t="s">
        <v>177</v>
      </c>
      <c r="E27" s="30">
        <v>0.94</v>
      </c>
      <c r="F27" s="20">
        <f t="shared" si="2"/>
        <v>63.829787234042556</v>
      </c>
      <c r="G27" s="21">
        <v>60</v>
      </c>
      <c r="H27" s="31">
        <f t="shared" si="1"/>
        <v>0.94</v>
      </c>
      <c r="I27" s="22" t="str">
        <f t="shared" si="0"/>
        <v>1</v>
      </c>
    </row>
    <row r="28" spans="1:9" ht="12.75" x14ac:dyDescent="0.2">
      <c r="A28" s="28" t="s">
        <v>33</v>
      </c>
      <c r="B28" s="29" t="s">
        <v>93</v>
      </c>
      <c r="C28" s="33">
        <v>30020598</v>
      </c>
      <c r="D28" s="34" t="s">
        <v>178</v>
      </c>
      <c r="E28" s="30">
        <v>0.94</v>
      </c>
      <c r="F28" s="20">
        <f t="shared" si="2"/>
        <v>63.829787234042556</v>
      </c>
      <c r="G28" s="21">
        <v>55</v>
      </c>
      <c r="H28" s="31">
        <f t="shared" si="1"/>
        <v>0.86166666666666658</v>
      </c>
      <c r="I28" s="22" t="str">
        <f t="shared" si="0"/>
        <v>2</v>
      </c>
    </row>
    <row r="29" spans="1:9" ht="12.75" x14ac:dyDescent="0.2">
      <c r="A29" s="28" t="s">
        <v>33</v>
      </c>
      <c r="B29" s="47" t="s">
        <v>36</v>
      </c>
      <c r="C29" s="72">
        <v>30028706</v>
      </c>
      <c r="D29" s="26" t="s">
        <v>101</v>
      </c>
      <c r="E29" s="30">
        <v>0.42</v>
      </c>
      <c r="F29" s="20">
        <f t="shared" si="2"/>
        <v>142.85714285714286</v>
      </c>
      <c r="G29" s="21">
        <v>95</v>
      </c>
      <c r="H29" s="31">
        <f t="shared" si="1"/>
        <v>0.66500000000000004</v>
      </c>
      <c r="I29" s="22" t="str">
        <f t="shared" si="0"/>
        <v>4</v>
      </c>
    </row>
    <row r="30" spans="1:9" ht="12.75" x14ac:dyDescent="0.2">
      <c r="A30" s="28" t="s">
        <v>33</v>
      </c>
      <c r="B30" s="29" t="s">
        <v>38</v>
      </c>
      <c r="C30" s="73"/>
      <c r="D30" s="74"/>
      <c r="E30" s="30">
        <v>1.46</v>
      </c>
      <c r="F30" s="20">
        <f t="shared" si="2"/>
        <v>41.095890410958908</v>
      </c>
      <c r="G30" s="21"/>
      <c r="H30" s="31">
        <f t="shared" si="1"/>
        <v>0</v>
      </c>
      <c r="I30" s="22"/>
    </row>
    <row r="31" spans="1:9" ht="15" x14ac:dyDescent="0.25">
      <c r="A31" s="28" t="s">
        <v>33</v>
      </c>
      <c r="B31" s="29" t="s">
        <v>38</v>
      </c>
      <c r="C31" s="35">
        <v>30026825</v>
      </c>
      <c r="D31" s="35" t="s">
        <v>179</v>
      </c>
      <c r="E31" s="30">
        <v>1.46</v>
      </c>
      <c r="F31" s="20">
        <f t="shared" si="2"/>
        <v>41.095890410958908</v>
      </c>
      <c r="G31" s="21">
        <v>35</v>
      </c>
      <c r="H31" s="31">
        <f t="shared" si="1"/>
        <v>0.85166666666666657</v>
      </c>
      <c r="I31" s="22" t="str">
        <f t="shared" si="0"/>
        <v>2</v>
      </c>
    </row>
    <row r="32" spans="1:9" ht="15" x14ac:dyDescent="0.25">
      <c r="A32" s="28" t="s">
        <v>33</v>
      </c>
      <c r="B32" s="29" t="s">
        <v>38</v>
      </c>
      <c r="C32" s="24">
        <v>30023520</v>
      </c>
      <c r="D32" s="24" t="s">
        <v>39</v>
      </c>
      <c r="E32" s="30">
        <v>1.46</v>
      </c>
      <c r="F32" s="20">
        <f t="shared" si="2"/>
        <v>41.095890410958908</v>
      </c>
      <c r="G32" s="21">
        <v>33</v>
      </c>
      <c r="H32" s="31">
        <f t="shared" si="1"/>
        <v>0.80299999999999994</v>
      </c>
      <c r="I32" s="22" t="str">
        <f t="shared" si="0"/>
        <v>2</v>
      </c>
    </row>
    <row r="33" spans="1:9" ht="15.75" x14ac:dyDescent="0.25">
      <c r="A33" s="28" t="s">
        <v>33</v>
      </c>
      <c r="B33" s="29" t="s">
        <v>120</v>
      </c>
      <c r="C33" s="75"/>
      <c r="D33" s="75"/>
      <c r="E33" s="30">
        <v>0.6</v>
      </c>
      <c r="F33" s="20">
        <f t="shared" si="2"/>
        <v>100</v>
      </c>
      <c r="G33" s="21"/>
      <c r="H33" s="31">
        <f t="shared" si="1"/>
        <v>0</v>
      </c>
      <c r="I33" s="22"/>
    </row>
    <row r="34" spans="1:9" ht="15.75" x14ac:dyDescent="0.25">
      <c r="A34" s="28" t="s">
        <v>33</v>
      </c>
      <c r="B34" s="29" t="s">
        <v>40</v>
      </c>
      <c r="C34" s="76">
        <v>30029533</v>
      </c>
      <c r="D34" s="76" t="s">
        <v>180</v>
      </c>
      <c r="E34" s="30">
        <v>0.74</v>
      </c>
      <c r="F34" s="20">
        <f t="shared" si="2"/>
        <v>81.081081081081081</v>
      </c>
      <c r="G34" s="21">
        <v>50</v>
      </c>
      <c r="H34" s="31">
        <f t="shared" si="1"/>
        <v>0.6166666666666667</v>
      </c>
      <c r="I34" s="22" t="str">
        <f t="shared" si="0"/>
        <v>4</v>
      </c>
    </row>
    <row r="35" spans="1:9" ht="12.75" x14ac:dyDescent="0.2">
      <c r="A35" s="28" t="s">
        <v>33</v>
      </c>
      <c r="B35" s="29" t="s">
        <v>121</v>
      </c>
      <c r="C35" s="77">
        <v>30027755</v>
      </c>
      <c r="D35" s="77" t="s">
        <v>181</v>
      </c>
      <c r="E35" s="30">
        <v>0.71</v>
      </c>
      <c r="F35" s="20">
        <f t="shared" si="2"/>
        <v>84.507042253521135</v>
      </c>
      <c r="G35" s="21">
        <v>75</v>
      </c>
      <c r="H35" s="31">
        <f t="shared" si="1"/>
        <v>0.88749999999999996</v>
      </c>
      <c r="I35" s="22" t="str">
        <f t="shared" si="0"/>
        <v>2</v>
      </c>
    </row>
    <row r="36" spans="1:9" ht="15.75" x14ac:dyDescent="0.25">
      <c r="A36" s="28" t="s">
        <v>33</v>
      </c>
      <c r="B36" s="29" t="s">
        <v>122</v>
      </c>
      <c r="C36" s="78">
        <v>30029619</v>
      </c>
      <c r="D36" s="76" t="s">
        <v>182</v>
      </c>
      <c r="E36" s="30">
        <v>1.35</v>
      </c>
      <c r="F36" s="20">
        <f t="shared" si="2"/>
        <v>44.444444444444443</v>
      </c>
      <c r="G36" s="21"/>
      <c r="H36" s="31">
        <f t="shared" si="1"/>
        <v>0</v>
      </c>
      <c r="I36" s="22"/>
    </row>
    <row r="37" spans="1:9" ht="12.75" x14ac:dyDescent="0.2">
      <c r="A37" s="28" t="s">
        <v>33</v>
      </c>
      <c r="B37" s="29" t="s">
        <v>122</v>
      </c>
      <c r="C37" s="33">
        <v>30016276</v>
      </c>
      <c r="D37" s="79" t="s">
        <v>183</v>
      </c>
      <c r="E37" s="30">
        <v>1.35</v>
      </c>
      <c r="F37" s="20">
        <f t="shared" si="2"/>
        <v>44.444444444444443</v>
      </c>
      <c r="G37" s="21">
        <v>40</v>
      </c>
      <c r="H37" s="31">
        <f t="shared" si="1"/>
        <v>0.9</v>
      </c>
      <c r="I37" s="22" t="str">
        <f t="shared" si="0"/>
        <v>1</v>
      </c>
    </row>
    <row r="38" spans="1:9" ht="15.75" x14ac:dyDescent="0.25">
      <c r="A38" s="28" t="s">
        <v>33</v>
      </c>
      <c r="B38" s="29" t="s">
        <v>61</v>
      </c>
      <c r="C38" s="80">
        <v>30029312</v>
      </c>
      <c r="D38" s="81" t="s">
        <v>184</v>
      </c>
      <c r="E38" s="30">
        <v>0.47</v>
      </c>
      <c r="F38" s="20">
        <f t="shared" si="2"/>
        <v>127.65957446808511</v>
      </c>
      <c r="G38" s="21">
        <v>80</v>
      </c>
      <c r="H38" s="31">
        <f t="shared" si="1"/>
        <v>0.62666666666666659</v>
      </c>
      <c r="I38" s="22" t="str">
        <f t="shared" si="0"/>
        <v>4</v>
      </c>
    </row>
    <row r="39" spans="1:9" ht="15.75" x14ac:dyDescent="0.25">
      <c r="A39" s="28" t="s">
        <v>33</v>
      </c>
      <c r="B39" s="29" t="s">
        <v>41</v>
      </c>
      <c r="C39" s="78">
        <v>30029640</v>
      </c>
      <c r="D39" s="76" t="s">
        <v>185</v>
      </c>
      <c r="E39" s="30">
        <v>0.44</v>
      </c>
      <c r="F39" s="20">
        <f t="shared" si="2"/>
        <v>136.36363636363637</v>
      </c>
      <c r="G39" s="21"/>
      <c r="H39" s="31">
        <f t="shared" si="1"/>
        <v>0</v>
      </c>
      <c r="I39" s="22" t="str">
        <f t="shared" si="0"/>
        <v>4</v>
      </c>
    </row>
    <row r="40" spans="1:9" ht="12.75" x14ac:dyDescent="0.2">
      <c r="A40" s="28" t="s">
        <v>33</v>
      </c>
      <c r="B40" s="29" t="s">
        <v>43</v>
      </c>
      <c r="C40" s="33">
        <v>30024249</v>
      </c>
      <c r="D40" s="34" t="s">
        <v>44</v>
      </c>
      <c r="E40" s="30">
        <v>0.45</v>
      </c>
      <c r="F40" s="20">
        <f t="shared" si="2"/>
        <v>133.33333333333334</v>
      </c>
      <c r="G40" s="21">
        <v>80</v>
      </c>
      <c r="H40" s="31">
        <f t="shared" si="1"/>
        <v>0.6</v>
      </c>
      <c r="I40" s="22" t="str">
        <f t="shared" si="0"/>
        <v>4</v>
      </c>
    </row>
    <row r="41" spans="1:9" ht="15.75" x14ac:dyDescent="0.25">
      <c r="A41" s="28" t="s">
        <v>186</v>
      </c>
      <c r="B41" s="29" t="s">
        <v>123</v>
      </c>
      <c r="C41" s="82">
        <v>30025829</v>
      </c>
      <c r="D41" s="83" t="s">
        <v>187</v>
      </c>
      <c r="E41" s="30">
        <v>0.34</v>
      </c>
      <c r="F41" s="20">
        <v>140</v>
      </c>
      <c r="G41" s="21">
        <v>150</v>
      </c>
      <c r="H41" s="31">
        <f t="shared" si="1"/>
        <v>1.0714285714285714</v>
      </c>
      <c r="I41" s="22" t="str">
        <f t="shared" si="0"/>
        <v>1</v>
      </c>
    </row>
    <row r="42" spans="1:9" ht="15.75" x14ac:dyDescent="0.25">
      <c r="A42" s="28" t="s">
        <v>186</v>
      </c>
      <c r="B42" s="29" t="s">
        <v>124</v>
      </c>
      <c r="C42" s="82">
        <v>30022113</v>
      </c>
      <c r="D42" s="83" t="s">
        <v>188</v>
      </c>
      <c r="E42" s="30">
        <v>0.28000000000000003</v>
      </c>
      <c r="F42" s="20">
        <v>140</v>
      </c>
      <c r="G42" s="21">
        <v>150</v>
      </c>
      <c r="H42" s="31">
        <f t="shared" si="1"/>
        <v>1.0714285714285714</v>
      </c>
      <c r="I42" s="22" t="str">
        <f t="shared" si="0"/>
        <v>1</v>
      </c>
    </row>
    <row r="43" spans="1:9" ht="15" x14ac:dyDescent="0.2">
      <c r="A43" s="28" t="s">
        <v>186</v>
      </c>
      <c r="B43" s="84" t="s">
        <v>125</v>
      </c>
      <c r="C43" s="33">
        <v>30025031</v>
      </c>
      <c r="D43" s="34" t="s">
        <v>189</v>
      </c>
      <c r="E43" s="30">
        <v>0.47</v>
      </c>
      <c r="F43" s="20">
        <f t="shared" si="2"/>
        <v>127.65957446808511</v>
      </c>
      <c r="G43" s="21">
        <v>150</v>
      </c>
      <c r="H43" s="31">
        <f t="shared" si="1"/>
        <v>1.175</v>
      </c>
      <c r="I43" s="22" t="str">
        <f t="shared" si="0"/>
        <v>1</v>
      </c>
    </row>
    <row r="44" spans="1:9" ht="12.75" x14ac:dyDescent="0.2">
      <c r="A44" s="28" t="s">
        <v>186</v>
      </c>
      <c r="B44" s="29" t="s">
        <v>126</v>
      </c>
      <c r="C44" s="33">
        <v>30019194</v>
      </c>
      <c r="D44" s="34" t="s">
        <v>190</v>
      </c>
      <c r="E44" s="30">
        <v>0.42</v>
      </c>
      <c r="F44" s="20">
        <f t="shared" si="2"/>
        <v>142.85714285714286</v>
      </c>
      <c r="G44" s="21">
        <v>150</v>
      </c>
      <c r="H44" s="31">
        <f t="shared" si="1"/>
        <v>1.05</v>
      </c>
      <c r="I44" s="22" t="str">
        <f t="shared" si="0"/>
        <v>1</v>
      </c>
    </row>
    <row r="45" spans="1:9" ht="15" x14ac:dyDescent="0.25">
      <c r="A45" s="28" t="s">
        <v>45</v>
      </c>
      <c r="B45" s="29" t="s">
        <v>127</v>
      </c>
      <c r="C45" s="85">
        <v>30024697</v>
      </c>
      <c r="D45" s="86" t="s">
        <v>191</v>
      </c>
      <c r="E45" s="30">
        <v>0.41</v>
      </c>
      <c r="F45" s="20">
        <f t="shared" si="2"/>
        <v>146.34146341463415</v>
      </c>
      <c r="G45" s="21">
        <v>120</v>
      </c>
      <c r="H45" s="31">
        <f t="shared" si="1"/>
        <v>0.82</v>
      </c>
      <c r="I45" s="22" t="str">
        <f t="shared" si="0"/>
        <v>2</v>
      </c>
    </row>
    <row r="46" spans="1:9" ht="15" x14ac:dyDescent="0.25">
      <c r="A46" s="28" t="s">
        <v>45</v>
      </c>
      <c r="B46" s="29" t="s">
        <v>127</v>
      </c>
      <c r="C46" s="87">
        <v>30016653</v>
      </c>
      <c r="D46" s="36" t="s">
        <v>192</v>
      </c>
      <c r="E46" s="30">
        <v>0.41</v>
      </c>
      <c r="F46" s="20">
        <f t="shared" si="2"/>
        <v>146.34146341463415</v>
      </c>
      <c r="G46" s="21">
        <v>120</v>
      </c>
      <c r="H46" s="31">
        <f t="shared" si="1"/>
        <v>0.82</v>
      </c>
      <c r="I46" s="22" t="str">
        <f t="shared" si="0"/>
        <v>2</v>
      </c>
    </row>
    <row r="47" spans="1:9" ht="15.75" x14ac:dyDescent="0.25">
      <c r="A47" s="28" t="s">
        <v>45</v>
      </c>
      <c r="B47" s="29" t="s">
        <v>95</v>
      </c>
      <c r="C47" s="78">
        <v>30029676</v>
      </c>
      <c r="D47" s="88" t="s">
        <v>193</v>
      </c>
      <c r="E47" s="30">
        <v>0.68</v>
      </c>
      <c r="F47" s="20">
        <f t="shared" si="2"/>
        <v>88.235294117647058</v>
      </c>
      <c r="G47" s="21">
        <v>50</v>
      </c>
      <c r="H47" s="31">
        <f>G47/F47</f>
        <v>0.56666666666666665</v>
      </c>
      <c r="I47" s="22" t="str">
        <f>+IF(H47&lt;=60%,"4",IF(H47&lt;69%,"4",(IF(H47&lt;=79%,"3",IF(H47&lt;=89%,"2",IF(H47&gt;=90%,"1"))))))</f>
        <v>4</v>
      </c>
    </row>
    <row r="48" spans="1:9" ht="12.75" x14ac:dyDescent="0.2">
      <c r="A48" s="28" t="s">
        <v>45</v>
      </c>
      <c r="B48" s="29" t="s">
        <v>75</v>
      </c>
      <c r="C48" s="33">
        <v>30018691</v>
      </c>
      <c r="D48" s="34" t="s">
        <v>76</v>
      </c>
      <c r="E48" s="30">
        <v>0.56999999999999995</v>
      </c>
      <c r="F48" s="20">
        <f t="shared" si="2"/>
        <v>105.26315789473685</v>
      </c>
      <c r="G48" s="21">
        <f>80</f>
        <v>80</v>
      </c>
      <c r="H48" s="31">
        <f t="shared" si="1"/>
        <v>0.7599999999999999</v>
      </c>
      <c r="I48" s="22" t="str">
        <f t="shared" ref="I48:I111" si="4">+IF(H48&lt;=60%,"5",IF(H48&lt;69%,"4",(IF(H48&lt;=79%,"3",IF(H48&lt;=89%,"2",IF(H48&gt;=90%,"1"))))))</f>
        <v>3</v>
      </c>
    </row>
    <row r="49" spans="1:9" ht="12.75" x14ac:dyDescent="0.2">
      <c r="A49" s="28" t="s">
        <v>45</v>
      </c>
      <c r="B49" s="29" t="s">
        <v>77</v>
      </c>
      <c r="C49" s="33">
        <v>30016490</v>
      </c>
      <c r="D49" s="34" t="s">
        <v>78</v>
      </c>
      <c r="E49" s="30">
        <f>0.47*1.15</f>
        <v>0.54049999999999998</v>
      </c>
      <c r="F49" s="20">
        <f t="shared" si="2"/>
        <v>111.00832562442183</v>
      </c>
      <c r="G49" s="21">
        <v>80</v>
      </c>
      <c r="H49" s="31">
        <f t="shared" si="1"/>
        <v>0.72066666666666668</v>
      </c>
      <c r="I49" s="22" t="str">
        <f t="shared" si="4"/>
        <v>3</v>
      </c>
    </row>
    <row r="50" spans="1:9" ht="15" x14ac:dyDescent="0.2">
      <c r="A50" s="28" t="s">
        <v>45</v>
      </c>
      <c r="B50" s="29" t="s">
        <v>128</v>
      </c>
      <c r="C50" s="89">
        <v>30022950</v>
      </c>
      <c r="D50" s="90" t="s">
        <v>194</v>
      </c>
      <c r="E50" s="30">
        <v>0.68</v>
      </c>
      <c r="F50" s="20">
        <f t="shared" si="2"/>
        <v>88.235294117647058</v>
      </c>
      <c r="G50" s="21">
        <v>75</v>
      </c>
      <c r="H50" s="31">
        <f t="shared" si="1"/>
        <v>0.85</v>
      </c>
      <c r="I50" s="22" t="str">
        <f t="shared" si="4"/>
        <v>2</v>
      </c>
    </row>
    <row r="51" spans="1:9" ht="15" x14ac:dyDescent="0.2">
      <c r="A51" s="28" t="s">
        <v>45</v>
      </c>
      <c r="B51" s="29" t="s">
        <v>79</v>
      </c>
      <c r="C51" s="48">
        <v>30016490</v>
      </c>
      <c r="D51" s="49" t="s">
        <v>78</v>
      </c>
      <c r="E51" s="30">
        <v>0.63</v>
      </c>
      <c r="F51" s="20">
        <f>60/E51</f>
        <v>95.238095238095241</v>
      </c>
      <c r="G51" s="21">
        <v>65</v>
      </c>
      <c r="H51" s="31">
        <f t="shared" si="1"/>
        <v>0.6825</v>
      </c>
      <c r="I51" s="22" t="str">
        <f t="shared" si="4"/>
        <v>4</v>
      </c>
    </row>
    <row r="52" spans="1:9" ht="15.75" x14ac:dyDescent="0.2">
      <c r="A52" s="28" t="s">
        <v>45</v>
      </c>
      <c r="B52" s="29" t="s">
        <v>129</v>
      </c>
      <c r="C52" s="91">
        <v>30026952</v>
      </c>
      <c r="D52" s="92" t="s">
        <v>195</v>
      </c>
      <c r="E52" s="30">
        <v>0.9</v>
      </c>
      <c r="F52" s="20">
        <f t="shared" si="2"/>
        <v>66.666666666666671</v>
      </c>
      <c r="G52" s="21">
        <v>65</v>
      </c>
      <c r="H52" s="31">
        <f t="shared" si="1"/>
        <v>0.97499999999999998</v>
      </c>
      <c r="I52" s="22" t="str">
        <f t="shared" si="4"/>
        <v>1</v>
      </c>
    </row>
    <row r="53" spans="1:9" ht="15.75" x14ac:dyDescent="0.25">
      <c r="A53" s="28" t="s">
        <v>45</v>
      </c>
      <c r="B53" s="29" t="s">
        <v>130</v>
      </c>
      <c r="C53" s="76">
        <v>30029530</v>
      </c>
      <c r="D53" s="76" t="s">
        <v>196</v>
      </c>
      <c r="E53" s="30">
        <f>0.49+0.4</f>
        <v>0.89</v>
      </c>
      <c r="F53" s="20">
        <f t="shared" si="2"/>
        <v>67.415730337078656</v>
      </c>
      <c r="G53" s="21"/>
      <c r="H53" s="31">
        <f t="shared" si="1"/>
        <v>0</v>
      </c>
      <c r="I53" s="22"/>
    </row>
    <row r="54" spans="1:9" ht="15" x14ac:dyDescent="0.25">
      <c r="A54" s="28" t="s">
        <v>45</v>
      </c>
      <c r="B54" s="29" t="s">
        <v>131</v>
      </c>
      <c r="C54" s="35">
        <v>30027673</v>
      </c>
      <c r="D54" s="35" t="s">
        <v>197</v>
      </c>
      <c r="E54" s="30">
        <v>0.67</v>
      </c>
      <c r="F54" s="20">
        <f t="shared" si="2"/>
        <v>89.552238805970148</v>
      </c>
      <c r="G54" s="21">
        <v>79</v>
      </c>
      <c r="H54" s="31">
        <f t="shared" si="1"/>
        <v>0.88216666666666665</v>
      </c>
      <c r="I54" s="22" t="str">
        <f t="shared" si="4"/>
        <v>2</v>
      </c>
    </row>
    <row r="55" spans="1:9" ht="15.75" x14ac:dyDescent="0.25">
      <c r="A55" s="28" t="s">
        <v>45</v>
      </c>
      <c r="B55" s="29" t="s">
        <v>131</v>
      </c>
      <c r="C55" s="93"/>
      <c r="D55" s="75"/>
      <c r="E55" s="30">
        <v>0.67</v>
      </c>
      <c r="F55" s="20">
        <f t="shared" si="2"/>
        <v>89.552238805970148</v>
      </c>
      <c r="G55" s="21"/>
      <c r="H55" s="31">
        <f t="shared" si="1"/>
        <v>0</v>
      </c>
      <c r="I55" s="22"/>
    </row>
    <row r="56" spans="1:9" ht="12.75" x14ac:dyDescent="0.2">
      <c r="A56" s="28" t="s">
        <v>45</v>
      </c>
      <c r="B56" s="29" t="s">
        <v>80</v>
      </c>
      <c r="C56" s="40">
        <v>30025506</v>
      </c>
      <c r="D56" s="40" t="s">
        <v>198</v>
      </c>
      <c r="E56" s="30">
        <v>0.56000000000000005</v>
      </c>
      <c r="F56" s="20">
        <f t="shared" si="2"/>
        <v>107.14285714285714</v>
      </c>
      <c r="G56" s="21"/>
      <c r="H56" s="31">
        <f t="shared" si="1"/>
        <v>0</v>
      </c>
      <c r="I56" s="22"/>
    </row>
    <row r="57" spans="1:9" ht="15.75" x14ac:dyDescent="0.25">
      <c r="A57" s="28" t="s">
        <v>45</v>
      </c>
      <c r="B57" s="29" t="s">
        <v>132</v>
      </c>
      <c r="C57" s="95">
        <v>30027404</v>
      </c>
      <c r="D57" s="95" t="s">
        <v>199</v>
      </c>
      <c r="E57" s="30">
        <v>0.44</v>
      </c>
      <c r="F57" s="20">
        <f t="shared" si="2"/>
        <v>136.36363636363637</v>
      </c>
      <c r="G57" s="21">
        <v>150</v>
      </c>
      <c r="H57" s="31">
        <f t="shared" si="1"/>
        <v>1.0999999999999999</v>
      </c>
      <c r="I57" s="22" t="str">
        <f t="shared" si="4"/>
        <v>1</v>
      </c>
    </row>
    <row r="58" spans="1:9" ht="12.75" x14ac:dyDescent="0.2">
      <c r="A58" s="28" t="s">
        <v>45</v>
      </c>
      <c r="B58" s="29" t="s">
        <v>133</v>
      </c>
      <c r="C58" s="33">
        <v>30021588</v>
      </c>
      <c r="D58" s="34" t="s">
        <v>200</v>
      </c>
      <c r="E58" s="30">
        <v>0.72</v>
      </c>
      <c r="F58" s="20">
        <f t="shared" si="2"/>
        <v>83.333333333333343</v>
      </c>
      <c r="G58" s="21">
        <v>80</v>
      </c>
      <c r="H58" s="31">
        <f t="shared" si="1"/>
        <v>0.95999999999999985</v>
      </c>
      <c r="I58" s="22" t="str">
        <f t="shared" si="4"/>
        <v>1</v>
      </c>
    </row>
    <row r="59" spans="1:9" ht="15" x14ac:dyDescent="0.2">
      <c r="A59" s="28" t="s">
        <v>45</v>
      </c>
      <c r="B59" s="29" t="s">
        <v>201</v>
      </c>
      <c r="C59" s="96">
        <v>30027636</v>
      </c>
      <c r="D59" s="97" t="s">
        <v>202</v>
      </c>
      <c r="E59" s="30">
        <v>0.69</v>
      </c>
      <c r="F59" s="20">
        <f t="shared" si="2"/>
        <v>86.956521739130437</v>
      </c>
      <c r="G59" s="21">
        <v>75</v>
      </c>
      <c r="H59" s="31">
        <f t="shared" si="1"/>
        <v>0.86249999999999993</v>
      </c>
      <c r="I59" s="22" t="str">
        <f t="shared" si="4"/>
        <v>2</v>
      </c>
    </row>
    <row r="60" spans="1:9" ht="12.75" x14ac:dyDescent="0.2">
      <c r="A60" s="28" t="s">
        <v>45</v>
      </c>
      <c r="B60" s="29" t="s">
        <v>134</v>
      </c>
      <c r="C60" s="33">
        <v>30025425</v>
      </c>
      <c r="D60" s="34" t="s">
        <v>203</v>
      </c>
      <c r="E60" s="30">
        <v>0.38</v>
      </c>
      <c r="F60" s="20">
        <f t="shared" si="2"/>
        <v>157.89473684210526</v>
      </c>
      <c r="G60" s="21">
        <v>150</v>
      </c>
      <c r="H60" s="31">
        <f t="shared" si="1"/>
        <v>0.95000000000000007</v>
      </c>
      <c r="I60" s="22" t="str">
        <f t="shared" si="4"/>
        <v>1</v>
      </c>
    </row>
    <row r="61" spans="1:9" ht="15" x14ac:dyDescent="0.25">
      <c r="A61" s="28" t="s">
        <v>45</v>
      </c>
      <c r="B61" s="29" t="s">
        <v>46</v>
      </c>
      <c r="C61" s="35">
        <v>30025271</v>
      </c>
      <c r="D61" s="43" t="s">
        <v>47</v>
      </c>
      <c r="E61" s="30">
        <v>0.25</v>
      </c>
      <c r="F61" s="20">
        <f t="shared" si="2"/>
        <v>240</v>
      </c>
      <c r="G61" s="21">
        <v>80</v>
      </c>
      <c r="H61" s="31">
        <f>G61/F61</f>
        <v>0.33333333333333331</v>
      </c>
      <c r="I61" s="22" t="str">
        <f>+IF(H61&lt;=60%,"4",IF(H61&lt;69%,"4",(IF(H61&lt;=79%,"3",IF(H61&lt;=89%,"2",IF(H61&gt;=90%,"1"))))))</f>
        <v>4</v>
      </c>
    </row>
    <row r="62" spans="1:9" ht="12.75" x14ac:dyDescent="0.2">
      <c r="A62" s="28" t="s">
        <v>45</v>
      </c>
      <c r="B62" s="29" t="s">
        <v>135</v>
      </c>
      <c r="C62" s="98">
        <v>30027315</v>
      </c>
      <c r="D62" s="98" t="s">
        <v>94</v>
      </c>
      <c r="E62" s="30">
        <v>0.75</v>
      </c>
      <c r="F62" s="20">
        <f t="shared" si="2"/>
        <v>80</v>
      </c>
      <c r="G62" s="21">
        <v>75</v>
      </c>
      <c r="H62" s="31">
        <f t="shared" si="1"/>
        <v>0.9375</v>
      </c>
      <c r="I62" s="22" t="str">
        <f>+IF(H62&lt;=60%,"4",IF(H62&lt;69%,"4",(IF(H62&lt;=79%,"3",IF(H62&lt;=89%,"2",IF(H62&gt;=90%,"1"))))))</f>
        <v>1</v>
      </c>
    </row>
    <row r="63" spans="1:9" ht="12.75" x14ac:dyDescent="0.2">
      <c r="A63" s="28" t="s">
        <v>45</v>
      </c>
      <c r="B63" s="29" t="s">
        <v>91</v>
      </c>
      <c r="C63" s="99">
        <v>30018223</v>
      </c>
      <c r="D63" s="99" t="s">
        <v>204</v>
      </c>
      <c r="E63" s="30">
        <v>1.49</v>
      </c>
      <c r="F63" s="20">
        <f t="shared" si="2"/>
        <v>40.268456375838923</v>
      </c>
      <c r="G63" s="21">
        <v>35</v>
      </c>
      <c r="H63" s="31">
        <f t="shared" si="1"/>
        <v>0.86916666666666675</v>
      </c>
      <c r="I63" s="22" t="str">
        <f t="shared" si="4"/>
        <v>2</v>
      </c>
    </row>
    <row r="64" spans="1:9" ht="12.75" x14ac:dyDescent="0.2">
      <c r="A64" s="28" t="s">
        <v>45</v>
      </c>
      <c r="B64" s="29" t="s">
        <v>91</v>
      </c>
      <c r="C64" s="33">
        <v>30020196</v>
      </c>
      <c r="D64" s="34" t="s">
        <v>205</v>
      </c>
      <c r="E64" s="30">
        <v>1.49</v>
      </c>
      <c r="F64" s="20">
        <f t="shared" si="2"/>
        <v>40.268456375838923</v>
      </c>
      <c r="G64" s="21">
        <v>40</v>
      </c>
      <c r="H64" s="31">
        <f t="shared" si="1"/>
        <v>0.9933333333333334</v>
      </c>
      <c r="I64" s="22" t="str">
        <f t="shared" si="4"/>
        <v>1</v>
      </c>
    </row>
    <row r="65" spans="1:9" ht="15" x14ac:dyDescent="0.2">
      <c r="A65" s="28" t="s">
        <v>45</v>
      </c>
      <c r="B65" s="29" t="s">
        <v>136</v>
      </c>
      <c r="C65" s="48">
        <v>30028859</v>
      </c>
      <c r="D65" s="100" t="s">
        <v>206</v>
      </c>
      <c r="E65" s="30">
        <v>0.69</v>
      </c>
      <c r="F65" s="20">
        <f t="shared" si="2"/>
        <v>86.956521739130437</v>
      </c>
      <c r="G65" s="21">
        <v>80</v>
      </c>
      <c r="H65" s="31">
        <f t="shared" si="1"/>
        <v>0.91999999999999993</v>
      </c>
      <c r="I65" s="22" t="str">
        <f t="shared" si="4"/>
        <v>1</v>
      </c>
    </row>
    <row r="66" spans="1:9" ht="12.75" x14ac:dyDescent="0.2">
      <c r="A66" s="28" t="s">
        <v>45</v>
      </c>
      <c r="B66" s="29" t="s">
        <v>137</v>
      </c>
      <c r="C66" s="33">
        <v>30016364</v>
      </c>
      <c r="D66" s="34" t="s">
        <v>207</v>
      </c>
      <c r="E66" s="30">
        <v>0.69</v>
      </c>
      <c r="F66" s="20">
        <f t="shared" si="2"/>
        <v>86.956521739130437</v>
      </c>
      <c r="G66" s="21">
        <v>75</v>
      </c>
      <c r="H66" s="31">
        <f t="shared" si="1"/>
        <v>0.86249999999999993</v>
      </c>
      <c r="I66" s="22" t="str">
        <f t="shared" si="4"/>
        <v>2</v>
      </c>
    </row>
    <row r="67" spans="1:9" ht="15.75" x14ac:dyDescent="0.25">
      <c r="A67" s="28" t="s">
        <v>45</v>
      </c>
      <c r="B67" s="29" t="s">
        <v>138</v>
      </c>
      <c r="C67" s="101">
        <v>30028184</v>
      </c>
      <c r="D67" s="95" t="s">
        <v>208</v>
      </c>
      <c r="E67" s="30">
        <v>0.8</v>
      </c>
      <c r="F67" s="20">
        <f t="shared" si="2"/>
        <v>75</v>
      </c>
      <c r="G67" s="21">
        <v>65</v>
      </c>
      <c r="H67" s="31">
        <f t="shared" ref="H67:H111" si="5">G67/F67</f>
        <v>0.8666666666666667</v>
      </c>
      <c r="I67" s="22" t="str">
        <f t="shared" si="4"/>
        <v>2</v>
      </c>
    </row>
    <row r="68" spans="1:9" ht="12.75" x14ac:dyDescent="0.2">
      <c r="A68" s="28" t="s">
        <v>45</v>
      </c>
      <c r="B68" s="29" t="s">
        <v>139</v>
      </c>
      <c r="C68" s="33">
        <v>30025812</v>
      </c>
      <c r="D68" s="34" t="s">
        <v>194</v>
      </c>
      <c r="E68" s="30">
        <v>0.44</v>
      </c>
      <c r="F68" s="20">
        <f t="shared" si="2"/>
        <v>136.36363636363637</v>
      </c>
      <c r="G68" s="21">
        <v>150</v>
      </c>
      <c r="H68" s="31">
        <f t="shared" si="5"/>
        <v>1.0999999999999999</v>
      </c>
      <c r="I68" s="22" t="str">
        <f t="shared" si="4"/>
        <v>1</v>
      </c>
    </row>
    <row r="69" spans="1:9" ht="12.75" x14ac:dyDescent="0.2">
      <c r="A69" s="28" t="s">
        <v>45</v>
      </c>
      <c r="B69" s="29" t="s">
        <v>140</v>
      </c>
      <c r="C69" s="102">
        <v>30026435</v>
      </c>
      <c r="D69" s="102" t="s">
        <v>209</v>
      </c>
      <c r="E69" s="30">
        <v>0.81</v>
      </c>
      <c r="F69" s="20">
        <f t="shared" si="2"/>
        <v>74.074074074074076</v>
      </c>
      <c r="G69" s="21">
        <v>60</v>
      </c>
      <c r="H69" s="31">
        <v>1</v>
      </c>
      <c r="I69" s="22" t="str">
        <f t="shared" si="4"/>
        <v>1</v>
      </c>
    </row>
    <row r="70" spans="1:9" ht="12.75" x14ac:dyDescent="0.2">
      <c r="A70" s="28" t="s">
        <v>48</v>
      </c>
      <c r="B70" s="29" t="s">
        <v>70</v>
      </c>
      <c r="C70" s="33">
        <v>30022712</v>
      </c>
      <c r="D70" s="34" t="s">
        <v>71</v>
      </c>
      <c r="E70" s="30">
        <f>0.45+0.2</f>
        <v>0.65</v>
      </c>
      <c r="F70" s="20">
        <f t="shared" si="2"/>
        <v>92.307692307692307</v>
      </c>
      <c r="G70" s="21">
        <v>75</v>
      </c>
      <c r="H70" s="31">
        <f t="shared" ref="H70" si="6">G70/F70</f>
        <v>0.8125</v>
      </c>
      <c r="I70" s="22" t="str">
        <f t="shared" si="4"/>
        <v>2</v>
      </c>
    </row>
    <row r="71" spans="1:9" ht="12.75" x14ac:dyDescent="0.2">
      <c r="A71" s="28" t="s">
        <v>48</v>
      </c>
      <c r="B71" s="29" t="s">
        <v>68</v>
      </c>
      <c r="C71" s="32">
        <v>30022886</v>
      </c>
      <c r="D71" s="32" t="s">
        <v>69</v>
      </c>
      <c r="E71" s="30">
        <f>0.46+0.2</f>
        <v>0.66</v>
      </c>
      <c r="F71" s="20">
        <f>60/E71</f>
        <v>90.909090909090907</v>
      </c>
      <c r="G71" s="21">
        <v>75</v>
      </c>
      <c r="H71" s="31">
        <f>G71/F71</f>
        <v>0.82500000000000007</v>
      </c>
      <c r="I71" s="22" t="str">
        <f t="shared" si="4"/>
        <v>2</v>
      </c>
    </row>
    <row r="72" spans="1:9" ht="15.75" x14ac:dyDescent="0.25">
      <c r="A72" s="28" t="s">
        <v>48</v>
      </c>
      <c r="B72" s="29" t="s">
        <v>72</v>
      </c>
      <c r="C72" s="82">
        <v>30027866</v>
      </c>
      <c r="D72" s="83" t="s">
        <v>98</v>
      </c>
      <c r="E72" s="30">
        <v>0.42</v>
      </c>
      <c r="F72" s="20">
        <f t="shared" ref="F72:F89" si="7">60/E72</f>
        <v>142.85714285714286</v>
      </c>
      <c r="G72" s="21">
        <v>105</v>
      </c>
      <c r="H72" s="31">
        <f t="shared" ref="H72:H89" si="8">G72/F72</f>
        <v>0.73499999999999999</v>
      </c>
      <c r="I72" s="22" t="str">
        <f>+IF(H72&lt;=60%,"4",IF(H72&lt;69%,"4",(IF(H72&lt;=79%,"3",IF(H72&lt;=89%,"2",IF(H72&gt;=90%,"1"))))))</f>
        <v>3</v>
      </c>
    </row>
    <row r="73" spans="1:9" ht="12.75" x14ac:dyDescent="0.2">
      <c r="A73" s="28" t="s">
        <v>48</v>
      </c>
      <c r="B73" s="29" t="s">
        <v>141</v>
      </c>
      <c r="C73" s="33">
        <v>30018994</v>
      </c>
      <c r="D73" s="34" t="s">
        <v>210</v>
      </c>
      <c r="E73" s="30">
        <v>0.65</v>
      </c>
      <c r="F73" s="20">
        <f t="shared" si="7"/>
        <v>92.307692307692307</v>
      </c>
      <c r="G73" s="21">
        <v>80</v>
      </c>
      <c r="H73" s="31">
        <f t="shared" si="8"/>
        <v>0.8666666666666667</v>
      </c>
      <c r="I73" s="22" t="str">
        <f t="shared" si="4"/>
        <v>2</v>
      </c>
    </row>
    <row r="74" spans="1:9" ht="12.75" x14ac:dyDescent="0.2">
      <c r="A74" s="28" t="s">
        <v>48</v>
      </c>
      <c r="B74" s="29" t="s">
        <v>49</v>
      </c>
      <c r="C74" s="33">
        <v>30022452</v>
      </c>
      <c r="D74" s="34" t="s">
        <v>50</v>
      </c>
      <c r="E74" s="30">
        <v>0.36</v>
      </c>
      <c r="F74" s="20">
        <f t="shared" si="7"/>
        <v>166.66666666666669</v>
      </c>
      <c r="G74" s="21">
        <v>80</v>
      </c>
      <c r="H74" s="31">
        <f t="shared" si="8"/>
        <v>0.47999999999999993</v>
      </c>
      <c r="I74" s="22" t="str">
        <f>+IF(H74&lt;=60%,"4",IF(H74&lt;69%,"4",(IF(H74&lt;=79%,"3",IF(H74&lt;=89%,"2",IF(H74&gt;=90%,"1"))))))</f>
        <v>4</v>
      </c>
    </row>
    <row r="75" spans="1:9" ht="12.75" x14ac:dyDescent="0.2">
      <c r="A75" s="28" t="s">
        <v>48</v>
      </c>
      <c r="B75" s="29" t="s">
        <v>142</v>
      </c>
      <c r="C75" s="33">
        <v>30027584</v>
      </c>
      <c r="D75" s="34" t="s">
        <v>211</v>
      </c>
      <c r="E75" s="30">
        <v>1.02</v>
      </c>
      <c r="F75" s="20">
        <f t="shared" si="7"/>
        <v>58.823529411764703</v>
      </c>
      <c r="G75" s="21">
        <v>80</v>
      </c>
      <c r="H75" s="31">
        <f t="shared" si="8"/>
        <v>1.36</v>
      </c>
      <c r="I75" s="22" t="str">
        <f t="shared" si="4"/>
        <v>1</v>
      </c>
    </row>
    <row r="76" spans="1:9" ht="12.75" x14ac:dyDescent="0.2">
      <c r="A76" s="28" t="s">
        <v>48</v>
      </c>
      <c r="B76" s="29" t="s">
        <v>143</v>
      </c>
      <c r="C76" s="33">
        <v>30025052</v>
      </c>
      <c r="D76" s="34" t="s">
        <v>212</v>
      </c>
      <c r="E76" s="30">
        <v>0.61</v>
      </c>
      <c r="F76" s="20">
        <f t="shared" si="7"/>
        <v>98.360655737704917</v>
      </c>
      <c r="G76" s="21">
        <v>80</v>
      </c>
      <c r="H76" s="31">
        <f t="shared" si="8"/>
        <v>0.81333333333333335</v>
      </c>
      <c r="I76" s="22" t="str">
        <f t="shared" si="4"/>
        <v>2</v>
      </c>
    </row>
    <row r="77" spans="1:9" ht="12.75" x14ac:dyDescent="0.2">
      <c r="A77" s="28" t="s">
        <v>48</v>
      </c>
      <c r="B77" s="29" t="s">
        <v>82</v>
      </c>
      <c r="C77" s="33">
        <v>30022629</v>
      </c>
      <c r="D77" s="34" t="s">
        <v>83</v>
      </c>
      <c r="E77" s="30">
        <v>1.01</v>
      </c>
      <c r="F77" s="20">
        <f t="shared" si="7"/>
        <v>59.405940594059409</v>
      </c>
      <c r="G77" s="21">
        <v>45</v>
      </c>
      <c r="H77" s="31">
        <f t="shared" si="8"/>
        <v>0.75749999999999995</v>
      </c>
      <c r="I77" s="22" t="str">
        <f t="shared" si="4"/>
        <v>3</v>
      </c>
    </row>
    <row r="78" spans="1:9" ht="12.75" x14ac:dyDescent="0.2">
      <c r="A78" s="28" t="s">
        <v>48</v>
      </c>
      <c r="B78" s="29" t="s">
        <v>82</v>
      </c>
      <c r="C78" s="34">
        <v>30017603</v>
      </c>
      <c r="D78" s="34" t="s">
        <v>84</v>
      </c>
      <c r="E78" s="30">
        <v>1.01</v>
      </c>
      <c r="F78" s="20">
        <f t="shared" si="7"/>
        <v>59.405940594059409</v>
      </c>
      <c r="G78" s="21">
        <v>45</v>
      </c>
      <c r="H78" s="31">
        <f t="shared" si="8"/>
        <v>0.75749999999999995</v>
      </c>
      <c r="I78" s="22" t="str">
        <f t="shared" si="4"/>
        <v>3</v>
      </c>
    </row>
    <row r="79" spans="1:9" ht="12.75" x14ac:dyDescent="0.2">
      <c r="A79" s="28" t="s">
        <v>48</v>
      </c>
      <c r="B79" s="29" t="s">
        <v>62</v>
      </c>
      <c r="C79" s="41">
        <v>30024432</v>
      </c>
      <c r="D79" s="41" t="s">
        <v>63</v>
      </c>
      <c r="E79" s="30">
        <v>0.49</v>
      </c>
      <c r="F79" s="20">
        <f t="shared" si="7"/>
        <v>122.44897959183673</v>
      </c>
      <c r="G79" s="21">
        <v>75</v>
      </c>
      <c r="H79" s="31">
        <f>G79/F79</f>
        <v>0.61250000000000004</v>
      </c>
      <c r="I79" s="22" t="str">
        <f t="shared" si="4"/>
        <v>4</v>
      </c>
    </row>
    <row r="80" spans="1:9" ht="12.75" x14ac:dyDescent="0.2">
      <c r="A80" s="28" t="s">
        <v>48</v>
      </c>
      <c r="B80" s="29" t="s">
        <v>144</v>
      </c>
      <c r="C80" s="33">
        <v>30015688</v>
      </c>
      <c r="D80" s="34" t="s">
        <v>213</v>
      </c>
      <c r="E80" s="30">
        <v>0.62</v>
      </c>
      <c r="F80" s="20">
        <f t="shared" si="7"/>
        <v>96.774193548387103</v>
      </c>
      <c r="G80" s="21">
        <v>80</v>
      </c>
      <c r="H80" s="31">
        <f t="shared" si="8"/>
        <v>0.82666666666666666</v>
      </c>
      <c r="I80" s="22" t="str">
        <f t="shared" si="4"/>
        <v>2</v>
      </c>
    </row>
    <row r="81" spans="1:9" ht="12.75" x14ac:dyDescent="0.2">
      <c r="A81" s="28" t="s">
        <v>48</v>
      </c>
      <c r="B81" s="29" t="s">
        <v>85</v>
      </c>
      <c r="C81" s="33">
        <v>30021402</v>
      </c>
      <c r="D81" s="34" t="s">
        <v>86</v>
      </c>
      <c r="E81" s="30">
        <v>0.59</v>
      </c>
      <c r="F81" s="20">
        <f t="shared" si="7"/>
        <v>101.69491525423729</v>
      </c>
      <c r="G81" s="21">
        <v>80</v>
      </c>
      <c r="H81" s="31">
        <f t="shared" si="8"/>
        <v>0.78666666666666663</v>
      </c>
      <c r="I81" s="22" t="str">
        <f t="shared" si="4"/>
        <v>3</v>
      </c>
    </row>
    <row r="82" spans="1:9" ht="12.75" x14ac:dyDescent="0.2">
      <c r="A82" s="28" t="s">
        <v>48</v>
      </c>
      <c r="B82" s="29" t="s">
        <v>145</v>
      </c>
      <c r="C82" s="33">
        <v>30024209</v>
      </c>
      <c r="D82" s="34" t="s">
        <v>214</v>
      </c>
      <c r="E82" s="30">
        <v>1</v>
      </c>
      <c r="F82" s="20">
        <f t="shared" si="7"/>
        <v>60</v>
      </c>
      <c r="G82" s="21">
        <v>70</v>
      </c>
      <c r="H82" s="31">
        <f t="shared" si="8"/>
        <v>1.1666666666666667</v>
      </c>
      <c r="I82" s="22" t="str">
        <f t="shared" si="4"/>
        <v>1</v>
      </c>
    </row>
    <row r="83" spans="1:9" ht="12.75" x14ac:dyDescent="0.2">
      <c r="A83" s="28" t="s">
        <v>48</v>
      </c>
      <c r="B83" s="29" t="s">
        <v>99</v>
      </c>
      <c r="C83" s="45">
        <v>30028927</v>
      </c>
      <c r="D83" s="45" t="s">
        <v>100</v>
      </c>
      <c r="E83" s="30">
        <f>0.44+0.09</f>
        <v>0.53</v>
      </c>
      <c r="F83" s="20">
        <f t="shared" si="7"/>
        <v>113.20754716981132</v>
      </c>
      <c r="G83" s="21">
        <v>80</v>
      </c>
      <c r="H83" s="31">
        <f t="shared" si="8"/>
        <v>0.70666666666666667</v>
      </c>
      <c r="I83" s="22" t="str">
        <f t="shared" si="4"/>
        <v>3</v>
      </c>
    </row>
    <row r="84" spans="1:9" ht="12.75" x14ac:dyDescent="0.2">
      <c r="A84" s="28" t="s">
        <v>48</v>
      </c>
      <c r="B84" s="29" t="s">
        <v>146</v>
      </c>
      <c r="C84" s="33">
        <v>30018927</v>
      </c>
      <c r="D84" s="34" t="s">
        <v>215</v>
      </c>
      <c r="E84" s="30">
        <v>0.82</v>
      </c>
      <c r="F84" s="20">
        <f t="shared" si="7"/>
        <v>73.170731707317074</v>
      </c>
      <c r="G84" s="21">
        <v>80</v>
      </c>
      <c r="H84" s="31">
        <f t="shared" si="8"/>
        <v>1.0933333333333333</v>
      </c>
      <c r="I84" s="22" t="str">
        <f t="shared" si="4"/>
        <v>1</v>
      </c>
    </row>
    <row r="85" spans="1:9" ht="15.75" x14ac:dyDescent="0.25">
      <c r="A85" s="28" t="s">
        <v>48</v>
      </c>
      <c r="B85" s="29" t="s">
        <v>147</v>
      </c>
      <c r="C85" s="78">
        <v>30029643</v>
      </c>
      <c r="D85" s="76" t="s">
        <v>216</v>
      </c>
      <c r="E85" s="30">
        <v>0.61</v>
      </c>
      <c r="F85" s="20">
        <f t="shared" si="7"/>
        <v>98.360655737704917</v>
      </c>
      <c r="G85" s="21">
        <v>80</v>
      </c>
      <c r="H85" s="31">
        <f t="shared" si="8"/>
        <v>0.81333333333333335</v>
      </c>
      <c r="I85" s="22" t="str">
        <f t="shared" si="4"/>
        <v>2</v>
      </c>
    </row>
    <row r="86" spans="1:9" ht="15" x14ac:dyDescent="0.2">
      <c r="A86" s="28" t="s">
        <v>48</v>
      </c>
      <c r="B86" s="29" t="s">
        <v>90</v>
      </c>
      <c r="C86" s="103">
        <v>30029090</v>
      </c>
      <c r="D86" s="100" t="s">
        <v>217</v>
      </c>
      <c r="E86" s="30">
        <v>1.71</v>
      </c>
      <c r="F86" s="20">
        <f t="shared" si="7"/>
        <v>35.087719298245617</v>
      </c>
      <c r="G86" s="21">
        <v>33</v>
      </c>
      <c r="H86" s="31">
        <f t="shared" si="8"/>
        <v>0.94049999999999989</v>
      </c>
      <c r="I86" s="22" t="str">
        <f t="shared" si="4"/>
        <v>1</v>
      </c>
    </row>
    <row r="87" spans="1:9" ht="12.75" x14ac:dyDescent="0.2">
      <c r="A87" s="28" t="s">
        <v>48</v>
      </c>
      <c r="B87" s="29" t="s">
        <v>90</v>
      </c>
      <c r="C87" s="57">
        <v>30029370</v>
      </c>
      <c r="D87" s="57" t="s">
        <v>218</v>
      </c>
      <c r="E87" s="30">
        <v>1.71</v>
      </c>
      <c r="F87" s="20">
        <f t="shared" si="7"/>
        <v>35.087719298245617</v>
      </c>
      <c r="G87" s="21">
        <v>35</v>
      </c>
      <c r="H87" s="31">
        <f t="shared" si="8"/>
        <v>0.99749999999999994</v>
      </c>
      <c r="I87" s="22" t="str">
        <f t="shared" si="4"/>
        <v>1</v>
      </c>
    </row>
    <row r="88" spans="1:9" ht="12.75" x14ac:dyDescent="0.2">
      <c r="A88" s="28" t="s">
        <v>48</v>
      </c>
      <c r="B88" s="29" t="s">
        <v>90</v>
      </c>
      <c r="C88" s="33">
        <v>30024502</v>
      </c>
      <c r="D88" s="34" t="s">
        <v>219</v>
      </c>
      <c r="E88" s="30">
        <v>1.71</v>
      </c>
      <c r="F88" s="20">
        <f t="shared" si="7"/>
        <v>35.087719298245617</v>
      </c>
      <c r="G88" s="21">
        <v>35</v>
      </c>
      <c r="H88" s="31">
        <f t="shared" si="8"/>
        <v>0.99749999999999994</v>
      </c>
      <c r="I88" s="22" t="str">
        <f t="shared" si="4"/>
        <v>1</v>
      </c>
    </row>
    <row r="89" spans="1:9" ht="12.75" x14ac:dyDescent="0.2">
      <c r="A89" s="28" t="s">
        <v>48</v>
      </c>
      <c r="B89" s="29" t="s">
        <v>59</v>
      </c>
      <c r="C89" s="33">
        <v>30024496</v>
      </c>
      <c r="D89" s="34" t="s">
        <v>60</v>
      </c>
      <c r="E89" s="30">
        <f>0.39+0.1</f>
        <v>0.49</v>
      </c>
      <c r="F89" s="20">
        <f t="shared" si="7"/>
        <v>122.44897959183673</v>
      </c>
      <c r="G89" s="21">
        <v>80</v>
      </c>
      <c r="H89" s="31">
        <f t="shared" si="8"/>
        <v>0.65333333333333332</v>
      </c>
      <c r="I89" s="22" t="str">
        <f t="shared" si="4"/>
        <v>4</v>
      </c>
    </row>
    <row r="90" spans="1:9" ht="12.75" x14ac:dyDescent="0.2">
      <c r="A90" s="28" t="s">
        <v>48</v>
      </c>
      <c r="B90" s="29" t="s">
        <v>148</v>
      </c>
      <c r="C90" s="33">
        <v>30016920</v>
      </c>
      <c r="D90" s="34" t="s">
        <v>220</v>
      </c>
      <c r="E90" s="30">
        <v>1.34</v>
      </c>
      <c r="F90" s="20">
        <v>30</v>
      </c>
      <c r="G90" s="21">
        <v>30</v>
      </c>
      <c r="H90" s="31">
        <f t="shared" si="5"/>
        <v>1</v>
      </c>
      <c r="I90" s="22" t="str">
        <f t="shared" si="4"/>
        <v>1</v>
      </c>
    </row>
    <row r="91" spans="1:9" ht="12.75" x14ac:dyDescent="0.2">
      <c r="A91" s="28" t="s">
        <v>48</v>
      </c>
      <c r="B91" s="29" t="s">
        <v>148</v>
      </c>
      <c r="C91" s="2">
        <v>30029093</v>
      </c>
      <c r="D91" s="57" t="s">
        <v>221</v>
      </c>
      <c r="E91" s="30">
        <v>1.34</v>
      </c>
      <c r="F91" s="20">
        <v>30</v>
      </c>
      <c r="G91" s="21">
        <v>30</v>
      </c>
      <c r="H91" s="31">
        <f t="shared" si="5"/>
        <v>1</v>
      </c>
      <c r="I91" s="22" t="str">
        <f t="shared" si="4"/>
        <v>1</v>
      </c>
    </row>
    <row r="92" spans="1:9" ht="12.75" x14ac:dyDescent="0.2">
      <c r="A92" s="28" t="s">
        <v>48</v>
      </c>
      <c r="B92" s="29" t="s">
        <v>148</v>
      </c>
      <c r="C92" s="33">
        <v>30022207</v>
      </c>
      <c r="D92" s="34" t="s">
        <v>222</v>
      </c>
      <c r="E92" s="30">
        <v>1.34</v>
      </c>
      <c r="F92" s="20">
        <v>30</v>
      </c>
      <c r="G92" s="21">
        <v>30</v>
      </c>
      <c r="H92" s="31">
        <f t="shared" si="5"/>
        <v>1</v>
      </c>
      <c r="I92" s="22" t="str">
        <f t="shared" si="4"/>
        <v>1</v>
      </c>
    </row>
    <row r="93" spans="1:9" ht="12.75" x14ac:dyDescent="0.2">
      <c r="A93" s="28" t="s">
        <v>48</v>
      </c>
      <c r="B93" s="29" t="s">
        <v>149</v>
      </c>
      <c r="C93" s="33">
        <v>30024526</v>
      </c>
      <c r="D93" s="34" t="s">
        <v>164</v>
      </c>
      <c r="E93" s="30">
        <v>0.63</v>
      </c>
      <c r="F93" s="20">
        <f t="shared" ref="F93:F136" si="9">60/E93</f>
        <v>95.238095238095241</v>
      </c>
      <c r="G93" s="21">
        <v>80</v>
      </c>
      <c r="H93" s="31">
        <f t="shared" si="5"/>
        <v>0.84</v>
      </c>
      <c r="I93" s="22" t="str">
        <f t="shared" si="4"/>
        <v>2</v>
      </c>
    </row>
    <row r="94" spans="1:9" ht="12.75" x14ac:dyDescent="0.2">
      <c r="A94" s="28" t="s">
        <v>48</v>
      </c>
      <c r="B94" s="29" t="s">
        <v>150</v>
      </c>
      <c r="C94" s="104">
        <v>30017472</v>
      </c>
      <c r="D94" s="105" t="s">
        <v>223</v>
      </c>
      <c r="E94" s="30">
        <v>0.75</v>
      </c>
      <c r="F94" s="20">
        <f t="shared" si="9"/>
        <v>80</v>
      </c>
      <c r="G94" s="21">
        <v>80</v>
      </c>
      <c r="H94" s="31">
        <f t="shared" si="5"/>
        <v>1</v>
      </c>
      <c r="I94" s="22" t="str">
        <f t="shared" si="4"/>
        <v>1</v>
      </c>
    </row>
    <row r="95" spans="1:9" ht="15" x14ac:dyDescent="0.2">
      <c r="A95" s="28" t="s">
        <v>51</v>
      </c>
      <c r="B95" s="29" t="s">
        <v>151</v>
      </c>
      <c r="C95" s="106">
        <v>30027507</v>
      </c>
      <c r="D95" s="107" t="s">
        <v>224</v>
      </c>
      <c r="E95" s="30">
        <v>0.72</v>
      </c>
      <c r="F95" s="20">
        <f t="shared" si="9"/>
        <v>83.333333333333343</v>
      </c>
      <c r="G95" s="21">
        <v>75</v>
      </c>
      <c r="H95" s="31">
        <f t="shared" si="5"/>
        <v>0.89999999999999991</v>
      </c>
      <c r="I95" s="22" t="str">
        <f t="shared" si="4"/>
        <v>1</v>
      </c>
    </row>
    <row r="96" spans="1:9" s="67" customFormat="1" ht="15.75" customHeight="1" x14ac:dyDescent="0.2">
      <c r="A96" s="28" t="s">
        <v>51</v>
      </c>
      <c r="B96" s="29" t="s">
        <v>52</v>
      </c>
      <c r="C96" s="33">
        <v>30005812</v>
      </c>
      <c r="D96" s="34" t="s">
        <v>53</v>
      </c>
      <c r="E96" s="30">
        <v>1.42</v>
      </c>
      <c r="F96" s="20">
        <f t="shared" si="9"/>
        <v>42.253521126760567</v>
      </c>
      <c r="G96" s="44">
        <v>25</v>
      </c>
      <c r="H96" s="31">
        <f t="shared" si="5"/>
        <v>0.59166666666666656</v>
      </c>
      <c r="I96" s="22" t="str">
        <f>+IF(H96&lt;=60%,"4",IF(H96&lt;69%,"4",(IF(H96&lt;=79%,"3",IF(H96&lt;=89%,"2",IF(H96&gt;=90%,"1"))))))</f>
        <v>4</v>
      </c>
    </row>
    <row r="97" spans="1:9" ht="15.75" x14ac:dyDescent="0.25">
      <c r="A97" s="28" t="s">
        <v>51</v>
      </c>
      <c r="B97" s="29" t="s">
        <v>52</v>
      </c>
      <c r="C97" s="95">
        <v>30026773</v>
      </c>
      <c r="D97" s="35" t="s">
        <v>225</v>
      </c>
      <c r="E97" s="30">
        <v>1.42</v>
      </c>
      <c r="F97" s="20">
        <f t="shared" si="9"/>
        <v>42.253521126760567</v>
      </c>
      <c r="G97" s="21">
        <v>35</v>
      </c>
      <c r="H97" s="31">
        <f t="shared" si="5"/>
        <v>0.82833333333333325</v>
      </c>
      <c r="I97" s="22" t="str">
        <f t="shared" si="4"/>
        <v>2</v>
      </c>
    </row>
    <row r="98" spans="1:9" ht="12.75" x14ac:dyDescent="0.2">
      <c r="A98" s="28" t="s">
        <v>51</v>
      </c>
      <c r="B98" s="29" t="s">
        <v>52</v>
      </c>
      <c r="C98" s="33">
        <v>30017022</v>
      </c>
      <c r="D98" s="34" t="s">
        <v>181</v>
      </c>
      <c r="E98" s="30">
        <v>1.42</v>
      </c>
      <c r="F98" s="20">
        <f t="shared" si="9"/>
        <v>42.253521126760567</v>
      </c>
      <c r="G98" s="21">
        <v>35</v>
      </c>
      <c r="H98" s="31">
        <f t="shared" si="5"/>
        <v>0.82833333333333325</v>
      </c>
      <c r="I98" s="22" t="str">
        <f t="shared" si="4"/>
        <v>2</v>
      </c>
    </row>
    <row r="99" spans="1:9" ht="15.75" x14ac:dyDescent="0.25">
      <c r="A99" s="28" t="s">
        <v>51</v>
      </c>
      <c r="B99" s="29" t="s">
        <v>152</v>
      </c>
      <c r="C99" s="68">
        <v>30027980</v>
      </c>
      <c r="D99" s="69" t="s">
        <v>226</v>
      </c>
      <c r="E99" s="30">
        <v>0.71</v>
      </c>
      <c r="F99" s="20">
        <f t="shared" si="9"/>
        <v>84.507042253521135</v>
      </c>
      <c r="G99" s="21">
        <v>80</v>
      </c>
      <c r="H99" s="31">
        <f t="shared" si="5"/>
        <v>0.94666666666666655</v>
      </c>
      <c r="I99" s="22" t="str">
        <f t="shared" si="4"/>
        <v>1</v>
      </c>
    </row>
    <row r="100" spans="1:9" ht="12.75" x14ac:dyDescent="0.2">
      <c r="A100" s="28" t="s">
        <v>51</v>
      </c>
      <c r="B100" s="29" t="s">
        <v>55</v>
      </c>
      <c r="C100" s="108">
        <v>30021625</v>
      </c>
      <c r="D100" s="109" t="s">
        <v>227</v>
      </c>
      <c r="E100" s="30">
        <v>0.42</v>
      </c>
      <c r="F100" s="20">
        <f t="shared" si="9"/>
        <v>142.85714285714286</v>
      </c>
      <c r="G100" s="21">
        <v>30</v>
      </c>
      <c r="H100" s="31">
        <f t="shared" si="5"/>
        <v>0.21</v>
      </c>
      <c r="I100" s="22" t="str">
        <f>+IF(H100&lt;=60%,"4",IF(H100&lt;69%,"4",(IF(H100&lt;=79%,"3",IF(H100&lt;=89%,"2",IF(H100&gt;=90%,"1"))))))</f>
        <v>4</v>
      </c>
    </row>
    <row r="101" spans="1:9" ht="15.75" x14ac:dyDescent="0.25">
      <c r="A101" s="28" t="s">
        <v>51</v>
      </c>
      <c r="B101" s="29" t="s">
        <v>153</v>
      </c>
      <c r="C101" s="82">
        <v>30027933</v>
      </c>
      <c r="D101" s="83" t="s">
        <v>228</v>
      </c>
      <c r="E101" s="30">
        <v>0.74</v>
      </c>
      <c r="F101" s="20">
        <f t="shared" si="9"/>
        <v>81.081081081081081</v>
      </c>
      <c r="G101" s="21">
        <v>75</v>
      </c>
      <c r="H101" s="31">
        <f t="shared" si="5"/>
        <v>0.92500000000000004</v>
      </c>
      <c r="I101" s="22" t="str">
        <f t="shared" si="4"/>
        <v>1</v>
      </c>
    </row>
    <row r="102" spans="1:9" ht="12.75" x14ac:dyDescent="0.2">
      <c r="A102" s="28" t="s">
        <v>51</v>
      </c>
      <c r="B102" s="29" t="s">
        <v>154</v>
      </c>
      <c r="C102" s="33">
        <v>30024845</v>
      </c>
      <c r="D102" s="99" t="s">
        <v>229</v>
      </c>
      <c r="E102" s="30">
        <v>1.1000000000000001</v>
      </c>
      <c r="F102" s="20">
        <f t="shared" si="9"/>
        <v>54.54545454545454</v>
      </c>
      <c r="G102" s="21">
        <v>45</v>
      </c>
      <c r="H102" s="31">
        <f t="shared" si="5"/>
        <v>0.82500000000000007</v>
      </c>
      <c r="I102" s="22" t="str">
        <f t="shared" si="4"/>
        <v>2</v>
      </c>
    </row>
    <row r="103" spans="1:9" ht="15" x14ac:dyDescent="0.25">
      <c r="A103" s="28" t="s">
        <v>51</v>
      </c>
      <c r="B103" s="29" t="s">
        <v>154</v>
      </c>
      <c r="C103" s="35">
        <v>30021014</v>
      </c>
      <c r="D103" s="36" t="s">
        <v>230</v>
      </c>
      <c r="E103" s="30">
        <v>1.1000000000000001</v>
      </c>
      <c r="F103" s="20">
        <f t="shared" si="9"/>
        <v>54.54545454545454</v>
      </c>
      <c r="G103" s="21">
        <v>45</v>
      </c>
      <c r="H103" s="31">
        <f t="shared" si="5"/>
        <v>0.82500000000000007</v>
      </c>
      <c r="I103" s="22" t="str">
        <f t="shared" si="4"/>
        <v>2</v>
      </c>
    </row>
    <row r="104" spans="1:9" ht="12.75" x14ac:dyDescent="0.2">
      <c r="A104" s="28" t="s">
        <v>51</v>
      </c>
      <c r="B104" s="29" t="s">
        <v>155</v>
      </c>
      <c r="C104" s="73"/>
      <c r="D104" s="74"/>
      <c r="E104" s="30">
        <v>1.56</v>
      </c>
      <c r="F104" s="20">
        <f t="shared" si="9"/>
        <v>38.46153846153846</v>
      </c>
      <c r="G104" s="21"/>
      <c r="H104" s="31">
        <f t="shared" si="5"/>
        <v>0</v>
      </c>
      <c r="I104" s="22"/>
    </row>
    <row r="105" spans="1:9" ht="12.75" x14ac:dyDescent="0.2">
      <c r="A105" s="28" t="s">
        <v>51</v>
      </c>
      <c r="B105" s="29" t="s">
        <v>155</v>
      </c>
      <c r="C105" s="33">
        <v>30023618</v>
      </c>
      <c r="D105" s="34" t="s">
        <v>231</v>
      </c>
      <c r="E105" s="30">
        <v>1.56</v>
      </c>
      <c r="F105" s="20">
        <f t="shared" si="9"/>
        <v>38.46153846153846</v>
      </c>
      <c r="G105" s="21">
        <v>40</v>
      </c>
      <c r="H105" s="31">
        <f t="shared" si="5"/>
        <v>1.04</v>
      </c>
      <c r="I105" s="22" t="str">
        <f t="shared" si="4"/>
        <v>1</v>
      </c>
    </row>
    <row r="106" spans="1:9" ht="12.75" x14ac:dyDescent="0.2">
      <c r="A106" s="28" t="s">
        <v>51</v>
      </c>
      <c r="B106" s="29" t="s">
        <v>87</v>
      </c>
      <c r="C106" s="33">
        <v>30021361</v>
      </c>
      <c r="D106" s="34" t="s">
        <v>88</v>
      </c>
      <c r="E106" s="30">
        <v>1.04</v>
      </c>
      <c r="F106" s="20">
        <f t="shared" si="9"/>
        <v>57.692307692307693</v>
      </c>
      <c r="G106" s="21">
        <v>40</v>
      </c>
      <c r="H106" s="31">
        <f t="shared" si="5"/>
        <v>0.69333333333333336</v>
      </c>
      <c r="I106" s="22" t="str">
        <f t="shared" si="4"/>
        <v>3</v>
      </c>
    </row>
    <row r="107" spans="1:9" ht="12.75" x14ac:dyDescent="0.2">
      <c r="A107" s="28" t="s">
        <v>51</v>
      </c>
      <c r="B107" s="29" t="s">
        <v>87</v>
      </c>
      <c r="C107" s="33">
        <v>30023030</v>
      </c>
      <c r="D107" s="34" t="s">
        <v>232</v>
      </c>
      <c r="E107" s="30">
        <v>1.04</v>
      </c>
      <c r="F107" s="20">
        <f t="shared" si="9"/>
        <v>57.692307692307693</v>
      </c>
      <c r="G107" s="21">
        <v>60</v>
      </c>
      <c r="H107" s="31">
        <f t="shared" si="5"/>
        <v>1.04</v>
      </c>
      <c r="I107" s="22" t="str">
        <f t="shared" si="4"/>
        <v>1</v>
      </c>
    </row>
    <row r="108" spans="1:9" ht="12.75" x14ac:dyDescent="0.2">
      <c r="A108" s="28" t="s">
        <v>51</v>
      </c>
      <c r="B108" s="29" t="s">
        <v>64</v>
      </c>
      <c r="C108" s="110"/>
      <c r="D108" s="110"/>
      <c r="E108" s="30">
        <v>0.46</v>
      </c>
      <c r="F108" s="20">
        <f t="shared" si="9"/>
        <v>130.43478260869566</v>
      </c>
      <c r="G108" s="21"/>
      <c r="H108" s="31">
        <f t="shared" si="5"/>
        <v>0</v>
      </c>
      <c r="I108" s="22"/>
    </row>
    <row r="109" spans="1:9" ht="12.75" x14ac:dyDescent="0.2">
      <c r="A109" s="28" t="s">
        <v>51</v>
      </c>
      <c r="B109" s="29" t="s">
        <v>156</v>
      </c>
      <c r="C109" s="33">
        <v>30017877</v>
      </c>
      <c r="D109" s="34" t="s">
        <v>233</v>
      </c>
      <c r="E109" s="30">
        <v>1.05</v>
      </c>
      <c r="F109" s="20">
        <f t="shared" si="9"/>
        <v>57.142857142857139</v>
      </c>
      <c r="G109" s="21">
        <v>80</v>
      </c>
      <c r="H109" s="31">
        <f t="shared" si="5"/>
        <v>1.4000000000000001</v>
      </c>
      <c r="I109" s="22" t="str">
        <f t="shared" si="4"/>
        <v>1</v>
      </c>
    </row>
    <row r="110" spans="1:9" ht="12.75" x14ac:dyDescent="0.2">
      <c r="A110" s="28" t="s">
        <v>51</v>
      </c>
      <c r="B110" s="29" t="s">
        <v>66</v>
      </c>
      <c r="C110" s="108">
        <v>30024575</v>
      </c>
      <c r="D110" s="27" t="s">
        <v>234</v>
      </c>
      <c r="E110" s="30">
        <v>1</v>
      </c>
      <c r="F110" s="20">
        <f t="shared" si="9"/>
        <v>60</v>
      </c>
      <c r="G110" s="21">
        <v>50</v>
      </c>
      <c r="H110" s="31">
        <f t="shared" si="5"/>
        <v>0.83333333333333337</v>
      </c>
      <c r="I110" s="22" t="str">
        <f t="shared" si="4"/>
        <v>2</v>
      </c>
    </row>
    <row r="111" spans="1:9" ht="15" x14ac:dyDescent="0.25">
      <c r="A111" s="28" t="s">
        <v>51</v>
      </c>
      <c r="B111" s="29" t="s">
        <v>66</v>
      </c>
      <c r="C111" s="50">
        <v>30014845</v>
      </c>
      <c r="D111" s="35" t="s">
        <v>67</v>
      </c>
      <c r="E111" s="30">
        <v>1</v>
      </c>
      <c r="F111" s="20">
        <f t="shared" si="9"/>
        <v>60</v>
      </c>
      <c r="G111" s="21">
        <v>40</v>
      </c>
      <c r="H111" s="31">
        <f t="shared" si="5"/>
        <v>0.66666666666666663</v>
      </c>
      <c r="I111" s="22" t="str">
        <f t="shared" si="4"/>
        <v>4</v>
      </c>
    </row>
    <row r="113" spans="1:7" s="113" customFormat="1" x14ac:dyDescent="0.2">
      <c r="A113" s="112"/>
      <c r="C113" s="112">
        <f>COUNT(C2:C111)</f>
        <v>103</v>
      </c>
      <c r="D113" s="112"/>
      <c r="E113" s="114"/>
      <c r="F113" s="112"/>
      <c r="G113" s="112"/>
    </row>
  </sheetData>
  <conditionalFormatting sqref="I43:I46 I68:I71 I73 I97:I99 I101:I111 I48:I60 I63:I66 I2:I24 I95 I75:I93 I26:I41">
    <cfRule type="containsText" dxfId="362" priority="349" operator="containsText" text="5">
      <formula>NOT(ISERROR(SEARCH("5",I2)))</formula>
    </cfRule>
    <cfRule type="containsText" dxfId="361" priority="350" operator="containsText" text="4">
      <formula>NOT(ISERROR(SEARCH("4",I2)))</formula>
    </cfRule>
    <cfRule type="containsText" dxfId="360" priority="351" operator="containsText" text="3">
      <formula>NOT(ISERROR(SEARCH("3",I2)))</formula>
    </cfRule>
    <cfRule type="containsText" dxfId="359" priority="352" operator="containsText" text="2">
      <formula>NOT(ISERROR(SEARCH("2",I2)))</formula>
    </cfRule>
    <cfRule type="containsText" dxfId="358" priority="353" operator="containsText" text="1">
      <formula>NOT(ISERROR(SEARCH("1",I2)))</formula>
    </cfRule>
  </conditionalFormatting>
  <conditionalFormatting sqref="C112:C1048576 C1">
    <cfRule type="duplicateValues" dxfId="357" priority="357"/>
    <cfRule type="duplicateValues" dxfId="356" priority="358"/>
  </conditionalFormatting>
  <conditionalFormatting sqref="C112:C1048576">
    <cfRule type="duplicateValues" dxfId="355" priority="359"/>
    <cfRule type="duplicateValues" dxfId="354" priority="360"/>
  </conditionalFormatting>
  <conditionalFormatting sqref="C7">
    <cfRule type="duplicateValues" dxfId="353" priority="348"/>
  </conditionalFormatting>
  <conditionalFormatting sqref="C10">
    <cfRule type="duplicateValues" dxfId="352" priority="347"/>
  </conditionalFormatting>
  <conditionalFormatting sqref="C50">
    <cfRule type="duplicateValues" dxfId="351" priority="346"/>
  </conditionalFormatting>
  <conditionalFormatting sqref="C112:C1048576 C1 C7 C30 C66 C110 C48:C50 C98 C104:C107 C22:C23 C58 C92:C93 C90 C40 C43:C44 C13:C14 C96 C60 C64 C68 C9:C10">
    <cfRule type="duplicateValues" dxfId="350" priority="344"/>
    <cfRule type="duplicateValues" dxfId="349" priority="345"/>
  </conditionalFormatting>
  <conditionalFormatting sqref="C13">
    <cfRule type="duplicateValues" dxfId="348" priority="341"/>
  </conditionalFormatting>
  <conditionalFormatting sqref="C13">
    <cfRule type="duplicateValues" dxfId="347" priority="342"/>
  </conditionalFormatting>
  <conditionalFormatting sqref="C13">
    <cfRule type="duplicateValues" dxfId="346" priority="343"/>
  </conditionalFormatting>
  <conditionalFormatting sqref="C112:C1048576 C1 C7 C30 C66 C110 C48:C50 C98 C104:C107 C22:C23 C58 C92:C93 C90 C40 C43:C44 C13:C14 C96 C60 C64 C68 C9:C10">
    <cfRule type="duplicateValues" dxfId="345" priority="340"/>
  </conditionalFormatting>
  <conditionalFormatting sqref="C9">
    <cfRule type="duplicateValues" dxfId="344" priority="339"/>
  </conditionalFormatting>
  <conditionalFormatting sqref="C9:D9">
    <cfRule type="duplicateValues" dxfId="343" priority="361"/>
  </conditionalFormatting>
  <conditionalFormatting sqref="C49">
    <cfRule type="duplicateValues" dxfId="342" priority="333"/>
  </conditionalFormatting>
  <conditionalFormatting sqref="C49">
    <cfRule type="duplicateValues" dxfId="341" priority="334"/>
  </conditionalFormatting>
  <conditionalFormatting sqref="C49">
    <cfRule type="duplicateValues" dxfId="340" priority="335"/>
  </conditionalFormatting>
  <conditionalFormatting sqref="C49">
    <cfRule type="duplicateValues" dxfId="339" priority="336"/>
  </conditionalFormatting>
  <conditionalFormatting sqref="C49">
    <cfRule type="duplicateValues" dxfId="338" priority="337"/>
  </conditionalFormatting>
  <conditionalFormatting sqref="C49">
    <cfRule type="duplicateValues" dxfId="337" priority="338"/>
  </conditionalFormatting>
  <conditionalFormatting sqref="C66">
    <cfRule type="duplicateValues" dxfId="336" priority="327"/>
  </conditionalFormatting>
  <conditionalFormatting sqref="C66">
    <cfRule type="duplicateValues" dxfId="335" priority="328"/>
  </conditionalFormatting>
  <conditionalFormatting sqref="C66">
    <cfRule type="duplicateValues" dxfId="334" priority="329"/>
  </conditionalFormatting>
  <conditionalFormatting sqref="C66">
    <cfRule type="duplicateValues" dxfId="333" priority="330"/>
  </conditionalFormatting>
  <conditionalFormatting sqref="C66">
    <cfRule type="duplicateValues" dxfId="332" priority="331"/>
  </conditionalFormatting>
  <conditionalFormatting sqref="C66">
    <cfRule type="duplicateValues" dxfId="331" priority="332"/>
  </conditionalFormatting>
  <conditionalFormatting sqref="C4">
    <cfRule type="duplicateValues" dxfId="330" priority="323"/>
  </conditionalFormatting>
  <conditionalFormatting sqref="C4">
    <cfRule type="duplicateValues" dxfId="329" priority="324"/>
  </conditionalFormatting>
  <conditionalFormatting sqref="C4">
    <cfRule type="duplicateValues" dxfId="328" priority="325"/>
  </conditionalFormatting>
  <conditionalFormatting sqref="D4">
    <cfRule type="duplicateValues" dxfId="327" priority="326"/>
  </conditionalFormatting>
  <conditionalFormatting sqref="C109">
    <cfRule type="duplicateValues" dxfId="326" priority="317"/>
    <cfRule type="duplicateValues" dxfId="325" priority="318"/>
  </conditionalFormatting>
  <conditionalFormatting sqref="C109">
    <cfRule type="duplicateValues" dxfId="324" priority="316"/>
  </conditionalFormatting>
  <conditionalFormatting sqref="C109">
    <cfRule type="duplicateValues" dxfId="323" priority="310"/>
  </conditionalFormatting>
  <conditionalFormatting sqref="C109">
    <cfRule type="duplicateValues" dxfId="322" priority="311"/>
  </conditionalFormatting>
  <conditionalFormatting sqref="C109">
    <cfRule type="duplicateValues" dxfId="321" priority="312"/>
  </conditionalFormatting>
  <conditionalFormatting sqref="C109">
    <cfRule type="duplicateValues" dxfId="320" priority="313"/>
  </conditionalFormatting>
  <conditionalFormatting sqref="C109">
    <cfRule type="duplicateValues" dxfId="319" priority="314"/>
  </conditionalFormatting>
  <conditionalFormatting sqref="C109">
    <cfRule type="duplicateValues" dxfId="318" priority="315"/>
  </conditionalFormatting>
  <conditionalFormatting sqref="C109">
    <cfRule type="duplicateValues" dxfId="317" priority="322"/>
  </conditionalFormatting>
  <conditionalFormatting sqref="C45">
    <cfRule type="duplicateValues" dxfId="316" priority="307"/>
  </conditionalFormatting>
  <conditionalFormatting sqref="C45">
    <cfRule type="duplicateValues" dxfId="315" priority="308"/>
  </conditionalFormatting>
  <conditionalFormatting sqref="C45">
    <cfRule type="duplicateValues" dxfId="314" priority="309"/>
  </conditionalFormatting>
  <conditionalFormatting sqref="C110 C7 C30 C66 C48:C50 C98 C104:C107 C22:C23 C58 C92:C93 C90 C40 C43:C44 C13:C14 C96 C60 C64 C68 C9:C10">
    <cfRule type="duplicateValues" dxfId="313" priority="362"/>
  </conditionalFormatting>
  <conditionalFormatting sqref="I5:I6">
    <cfRule type="containsText" dxfId="312" priority="299" operator="containsText" text="5">
      <formula>NOT(ISERROR(SEARCH("5",I5)))</formula>
    </cfRule>
    <cfRule type="containsText" dxfId="311" priority="300" operator="containsText" text="4">
      <formula>NOT(ISERROR(SEARCH("4",I5)))</formula>
    </cfRule>
    <cfRule type="containsText" dxfId="310" priority="301" operator="containsText" text="3">
      <formula>NOT(ISERROR(SEARCH("3",I5)))</formula>
    </cfRule>
    <cfRule type="containsText" dxfId="309" priority="302" operator="containsText" text="2">
      <formula>NOT(ISERROR(SEARCH("2",I5)))</formula>
    </cfRule>
    <cfRule type="containsText" dxfId="308" priority="303" operator="containsText" text="1">
      <formula>NOT(ISERROR(SEARCH("1",I5)))</formula>
    </cfRule>
  </conditionalFormatting>
  <conditionalFormatting sqref="I18:I21">
    <cfRule type="containsText" dxfId="307" priority="289" operator="containsText" text="5">
      <formula>NOT(ISERROR(SEARCH("5",I18)))</formula>
    </cfRule>
    <cfRule type="containsText" dxfId="306" priority="290" operator="containsText" text="4">
      <formula>NOT(ISERROR(SEARCH("4",I18)))</formula>
    </cfRule>
    <cfRule type="containsText" dxfId="305" priority="291" operator="containsText" text="3">
      <formula>NOT(ISERROR(SEARCH("3",I18)))</formula>
    </cfRule>
    <cfRule type="containsText" dxfId="304" priority="292" operator="containsText" text="2">
      <formula>NOT(ISERROR(SEARCH("2",I18)))</formula>
    </cfRule>
    <cfRule type="containsText" dxfId="303" priority="293" operator="containsText" text="1">
      <formula>NOT(ISERROR(SEARCH("1",I18)))</formula>
    </cfRule>
  </conditionalFormatting>
  <conditionalFormatting sqref="C20">
    <cfRule type="duplicateValues" dxfId="302" priority="287"/>
    <cfRule type="duplicateValues" dxfId="301" priority="288"/>
  </conditionalFormatting>
  <conditionalFormatting sqref="C20">
    <cfRule type="duplicateValues" dxfId="300" priority="286"/>
  </conditionalFormatting>
  <conditionalFormatting sqref="C20">
    <cfRule type="duplicateValues" dxfId="299" priority="285"/>
  </conditionalFormatting>
  <conditionalFormatting sqref="C20:D20">
    <cfRule type="duplicateValues" dxfId="298" priority="297"/>
  </conditionalFormatting>
  <conditionalFormatting sqref="C20">
    <cfRule type="duplicateValues" dxfId="297" priority="298"/>
  </conditionalFormatting>
  <conditionalFormatting sqref="C18">
    <cfRule type="duplicateValues" dxfId="296" priority="276"/>
    <cfRule type="duplicateValues" dxfId="295" priority="277"/>
  </conditionalFormatting>
  <conditionalFormatting sqref="C18">
    <cfRule type="duplicateValues" dxfId="294" priority="275"/>
  </conditionalFormatting>
  <conditionalFormatting sqref="C18">
    <cfRule type="duplicateValues" dxfId="293" priority="278"/>
  </conditionalFormatting>
  <conditionalFormatting sqref="C17">
    <cfRule type="duplicateValues" dxfId="292" priority="274"/>
  </conditionalFormatting>
  <conditionalFormatting sqref="D17">
    <cfRule type="duplicateValues" dxfId="291" priority="273"/>
  </conditionalFormatting>
  <conditionalFormatting sqref="C6">
    <cfRule type="duplicateValues" dxfId="290" priority="271"/>
  </conditionalFormatting>
  <conditionalFormatting sqref="C6">
    <cfRule type="duplicateValues" dxfId="289" priority="272"/>
  </conditionalFormatting>
  <conditionalFormatting sqref="C19">
    <cfRule type="duplicateValues" dxfId="288" priority="269"/>
  </conditionalFormatting>
  <conditionalFormatting sqref="D19">
    <cfRule type="duplicateValues" dxfId="287" priority="270"/>
  </conditionalFormatting>
  <conditionalFormatting sqref="C103">
    <cfRule type="duplicateValues" dxfId="286" priority="268"/>
  </conditionalFormatting>
  <conditionalFormatting sqref="C99">
    <cfRule type="duplicateValues" dxfId="285" priority="267"/>
  </conditionalFormatting>
  <conditionalFormatting sqref="C46">
    <cfRule type="duplicateValues" dxfId="284" priority="266"/>
  </conditionalFormatting>
  <conditionalFormatting sqref="C70">
    <cfRule type="duplicateValues" dxfId="283" priority="260"/>
    <cfRule type="duplicateValues" dxfId="282" priority="261"/>
  </conditionalFormatting>
  <conditionalFormatting sqref="C70">
    <cfRule type="duplicateValues" dxfId="281" priority="259"/>
  </conditionalFormatting>
  <conditionalFormatting sqref="C70">
    <cfRule type="duplicateValues" dxfId="280" priority="265"/>
  </conditionalFormatting>
  <conditionalFormatting sqref="C73">
    <cfRule type="duplicateValues" dxfId="279" priority="247"/>
    <cfRule type="duplicateValues" dxfId="278" priority="248"/>
  </conditionalFormatting>
  <conditionalFormatting sqref="C73">
    <cfRule type="duplicateValues" dxfId="277" priority="246"/>
  </conditionalFormatting>
  <conditionalFormatting sqref="C73">
    <cfRule type="duplicateValues" dxfId="276" priority="252"/>
  </conditionalFormatting>
  <conditionalFormatting sqref="C74">
    <cfRule type="duplicateValues" dxfId="275" priority="240"/>
    <cfRule type="duplicateValues" dxfId="274" priority="241"/>
  </conditionalFormatting>
  <conditionalFormatting sqref="C74">
    <cfRule type="duplicateValues" dxfId="273" priority="239"/>
  </conditionalFormatting>
  <conditionalFormatting sqref="C74">
    <cfRule type="duplicateValues" dxfId="272" priority="238"/>
  </conditionalFormatting>
  <conditionalFormatting sqref="C74">
    <cfRule type="duplicateValues" dxfId="271" priority="245"/>
  </conditionalFormatting>
  <conditionalFormatting sqref="C75:C76">
    <cfRule type="duplicateValues" dxfId="270" priority="232"/>
    <cfRule type="duplicateValues" dxfId="269" priority="233"/>
  </conditionalFormatting>
  <conditionalFormatting sqref="C75:C76">
    <cfRule type="duplicateValues" dxfId="268" priority="231"/>
  </conditionalFormatting>
  <conditionalFormatting sqref="C76">
    <cfRule type="duplicateValues" dxfId="267" priority="224"/>
  </conditionalFormatting>
  <conditionalFormatting sqref="C76">
    <cfRule type="duplicateValues" dxfId="266" priority="223"/>
  </conditionalFormatting>
  <conditionalFormatting sqref="C76">
    <cfRule type="duplicateValues" dxfId="265" priority="225"/>
  </conditionalFormatting>
  <conditionalFormatting sqref="C76">
    <cfRule type="duplicateValues" dxfId="264" priority="226"/>
  </conditionalFormatting>
  <conditionalFormatting sqref="C76">
    <cfRule type="duplicateValues" dxfId="263" priority="227"/>
  </conditionalFormatting>
  <conditionalFormatting sqref="C76">
    <cfRule type="duplicateValues" dxfId="262" priority="228"/>
  </conditionalFormatting>
  <conditionalFormatting sqref="C76">
    <cfRule type="duplicateValues" dxfId="261" priority="229"/>
  </conditionalFormatting>
  <conditionalFormatting sqref="C76">
    <cfRule type="duplicateValues" dxfId="260" priority="230"/>
  </conditionalFormatting>
  <conditionalFormatting sqref="C75:C76">
    <cfRule type="duplicateValues" dxfId="259" priority="237"/>
  </conditionalFormatting>
  <conditionalFormatting sqref="C77">
    <cfRule type="duplicateValues" dxfId="258" priority="217"/>
    <cfRule type="duplicateValues" dxfId="257" priority="218"/>
  </conditionalFormatting>
  <conditionalFormatting sqref="C77">
    <cfRule type="duplicateValues" dxfId="256" priority="216"/>
  </conditionalFormatting>
  <conditionalFormatting sqref="C77">
    <cfRule type="duplicateValues" dxfId="255" priority="222"/>
  </conditionalFormatting>
  <conditionalFormatting sqref="C79">
    <cfRule type="duplicateValues" dxfId="254" priority="210"/>
    <cfRule type="duplicateValues" dxfId="253" priority="211"/>
  </conditionalFormatting>
  <conditionalFormatting sqref="C79">
    <cfRule type="duplicateValues" dxfId="252" priority="209"/>
  </conditionalFormatting>
  <conditionalFormatting sqref="C79">
    <cfRule type="duplicateValues" dxfId="251" priority="208"/>
  </conditionalFormatting>
  <conditionalFormatting sqref="C79">
    <cfRule type="duplicateValues" dxfId="250" priority="212"/>
  </conditionalFormatting>
  <conditionalFormatting sqref="C80">
    <cfRule type="duplicateValues" dxfId="249" priority="202"/>
    <cfRule type="duplicateValues" dxfId="248" priority="203"/>
  </conditionalFormatting>
  <conditionalFormatting sqref="C80">
    <cfRule type="duplicateValues" dxfId="247" priority="201"/>
  </conditionalFormatting>
  <conditionalFormatting sqref="C80">
    <cfRule type="duplicateValues" dxfId="246" priority="195"/>
  </conditionalFormatting>
  <conditionalFormatting sqref="C80">
    <cfRule type="duplicateValues" dxfId="245" priority="196"/>
  </conditionalFormatting>
  <conditionalFormatting sqref="C80">
    <cfRule type="duplicateValues" dxfId="244" priority="197"/>
  </conditionalFormatting>
  <conditionalFormatting sqref="C80">
    <cfRule type="duplicateValues" dxfId="243" priority="198"/>
  </conditionalFormatting>
  <conditionalFormatting sqref="C80">
    <cfRule type="duplicateValues" dxfId="242" priority="199"/>
  </conditionalFormatting>
  <conditionalFormatting sqref="C80">
    <cfRule type="duplicateValues" dxfId="241" priority="200"/>
  </conditionalFormatting>
  <conditionalFormatting sqref="C80">
    <cfRule type="duplicateValues" dxfId="240" priority="207"/>
  </conditionalFormatting>
  <conditionalFormatting sqref="C81">
    <cfRule type="duplicateValues" dxfId="239" priority="189"/>
    <cfRule type="duplicateValues" dxfId="238" priority="190"/>
  </conditionalFormatting>
  <conditionalFormatting sqref="C81">
    <cfRule type="duplicateValues" dxfId="237" priority="188"/>
  </conditionalFormatting>
  <conditionalFormatting sqref="C81">
    <cfRule type="duplicateValues" dxfId="236" priority="185"/>
  </conditionalFormatting>
  <conditionalFormatting sqref="C81">
    <cfRule type="duplicateValues" dxfId="235" priority="184"/>
  </conditionalFormatting>
  <conditionalFormatting sqref="C81">
    <cfRule type="duplicateValues" dxfId="234" priority="186"/>
  </conditionalFormatting>
  <conditionalFormatting sqref="C81">
    <cfRule type="duplicateValues" dxfId="233" priority="187"/>
  </conditionalFormatting>
  <conditionalFormatting sqref="C81">
    <cfRule type="duplicateValues" dxfId="232" priority="191"/>
  </conditionalFormatting>
  <conditionalFormatting sqref="C82">
    <cfRule type="duplicateValues" dxfId="231" priority="178"/>
    <cfRule type="duplicateValues" dxfId="230" priority="179"/>
  </conditionalFormatting>
  <conditionalFormatting sqref="C82">
    <cfRule type="duplicateValues" dxfId="229" priority="177"/>
  </conditionalFormatting>
  <conditionalFormatting sqref="C82">
    <cfRule type="duplicateValues" dxfId="228" priority="183"/>
  </conditionalFormatting>
  <conditionalFormatting sqref="C84">
    <cfRule type="duplicateValues" dxfId="227" priority="363"/>
    <cfRule type="duplicateValues" dxfId="226" priority="364"/>
  </conditionalFormatting>
  <conditionalFormatting sqref="C84">
    <cfRule type="duplicateValues" dxfId="225" priority="365"/>
  </conditionalFormatting>
  <conditionalFormatting sqref="C88">
    <cfRule type="duplicateValues" dxfId="224" priority="168"/>
    <cfRule type="duplicateValues" dxfId="223" priority="169"/>
  </conditionalFormatting>
  <conditionalFormatting sqref="C88">
    <cfRule type="duplicateValues" dxfId="222" priority="167"/>
  </conditionalFormatting>
  <conditionalFormatting sqref="C88">
    <cfRule type="duplicateValues" dxfId="221" priority="173"/>
  </conditionalFormatting>
  <conditionalFormatting sqref="C89">
    <cfRule type="duplicateValues" dxfId="220" priority="158"/>
    <cfRule type="duplicateValues" dxfId="219" priority="159"/>
  </conditionalFormatting>
  <conditionalFormatting sqref="C89">
    <cfRule type="duplicateValues" dxfId="218" priority="157"/>
  </conditionalFormatting>
  <conditionalFormatting sqref="C89">
    <cfRule type="duplicateValues" dxfId="217" priority="153"/>
  </conditionalFormatting>
  <conditionalFormatting sqref="C89">
    <cfRule type="duplicateValues" dxfId="216" priority="154"/>
  </conditionalFormatting>
  <conditionalFormatting sqref="C89">
    <cfRule type="duplicateValues" dxfId="215" priority="155"/>
  </conditionalFormatting>
  <conditionalFormatting sqref="C89">
    <cfRule type="duplicateValues" dxfId="214" priority="156"/>
  </conditionalFormatting>
  <conditionalFormatting sqref="C89">
    <cfRule type="duplicateValues" dxfId="213" priority="163"/>
  </conditionalFormatting>
  <conditionalFormatting sqref="C108">
    <cfRule type="duplicateValues" dxfId="212" priority="149"/>
  </conditionalFormatting>
  <conditionalFormatting sqref="C69">
    <cfRule type="duplicateValues" dxfId="211" priority="148"/>
  </conditionalFormatting>
  <conditionalFormatting sqref="D97">
    <cfRule type="duplicateValues" dxfId="210" priority="147"/>
  </conditionalFormatting>
  <conditionalFormatting sqref="C97">
    <cfRule type="duplicateValues" dxfId="209" priority="146"/>
  </conditionalFormatting>
  <conditionalFormatting sqref="C15">
    <cfRule type="duplicateValues" dxfId="208" priority="145"/>
  </conditionalFormatting>
  <conditionalFormatting sqref="D15">
    <cfRule type="duplicateValues" dxfId="207" priority="144"/>
  </conditionalFormatting>
  <conditionalFormatting sqref="C26">
    <cfRule type="duplicateValues" dxfId="206" priority="143"/>
  </conditionalFormatting>
  <conditionalFormatting sqref="C26">
    <cfRule type="duplicateValues" dxfId="205" priority="142"/>
  </conditionalFormatting>
  <conditionalFormatting sqref="C26">
    <cfRule type="duplicateValues" dxfId="204" priority="141"/>
  </conditionalFormatting>
  <conditionalFormatting sqref="D26">
    <cfRule type="duplicateValues" dxfId="203" priority="140"/>
  </conditionalFormatting>
  <conditionalFormatting sqref="C57">
    <cfRule type="duplicateValues" dxfId="202" priority="139"/>
  </conditionalFormatting>
  <conditionalFormatting sqref="C57">
    <cfRule type="duplicateValues" dxfId="201" priority="138"/>
  </conditionalFormatting>
  <conditionalFormatting sqref="C57">
    <cfRule type="duplicateValues" dxfId="200" priority="137"/>
  </conditionalFormatting>
  <conditionalFormatting sqref="D57">
    <cfRule type="duplicateValues" dxfId="199" priority="136"/>
  </conditionalFormatting>
  <conditionalFormatting sqref="C3">
    <cfRule type="duplicateValues" dxfId="198" priority="118"/>
  </conditionalFormatting>
  <conditionalFormatting sqref="C3">
    <cfRule type="duplicateValues" dxfId="197" priority="119"/>
  </conditionalFormatting>
  <conditionalFormatting sqref="C3">
    <cfRule type="duplicateValues" dxfId="196" priority="120"/>
  </conditionalFormatting>
  <conditionalFormatting sqref="D3">
    <cfRule type="duplicateValues" dxfId="195" priority="121"/>
  </conditionalFormatting>
  <conditionalFormatting sqref="C52">
    <cfRule type="duplicateValues" dxfId="194" priority="116"/>
  </conditionalFormatting>
  <conditionalFormatting sqref="C52">
    <cfRule type="duplicateValues" dxfId="193" priority="117"/>
  </conditionalFormatting>
  <conditionalFormatting sqref="I21">
    <cfRule type="containsText" dxfId="192" priority="111" operator="containsText" text="5">
      <formula>NOT(ISERROR(SEARCH("5",I21)))</formula>
    </cfRule>
    <cfRule type="containsText" dxfId="191" priority="112" operator="containsText" text="4">
      <formula>NOT(ISERROR(SEARCH("4",I21)))</formula>
    </cfRule>
    <cfRule type="containsText" dxfId="190" priority="113" operator="containsText" text="3">
      <formula>NOT(ISERROR(SEARCH("3",I21)))</formula>
    </cfRule>
    <cfRule type="containsText" dxfId="189" priority="114" operator="containsText" text="2">
      <formula>NOT(ISERROR(SEARCH("2",I21)))</formula>
    </cfRule>
    <cfRule type="containsText" dxfId="188" priority="115" operator="containsText" text="1">
      <formula>NOT(ISERROR(SEARCH("1",I21)))</formula>
    </cfRule>
  </conditionalFormatting>
  <conditionalFormatting sqref="C59">
    <cfRule type="duplicateValues" dxfId="187" priority="110"/>
  </conditionalFormatting>
  <conditionalFormatting sqref="C28">
    <cfRule type="duplicateValues" dxfId="186" priority="107"/>
    <cfRule type="duplicateValues" dxfId="185" priority="108"/>
  </conditionalFormatting>
  <conditionalFormatting sqref="C28">
    <cfRule type="duplicateValues" dxfId="184" priority="106"/>
  </conditionalFormatting>
  <conditionalFormatting sqref="C28">
    <cfRule type="duplicateValues" dxfId="183" priority="103"/>
  </conditionalFormatting>
  <conditionalFormatting sqref="C28">
    <cfRule type="duplicateValues" dxfId="182" priority="102"/>
  </conditionalFormatting>
  <conditionalFormatting sqref="C28">
    <cfRule type="duplicateValues" dxfId="181" priority="104"/>
  </conditionalFormatting>
  <conditionalFormatting sqref="C28">
    <cfRule type="duplicateValues" dxfId="180" priority="105"/>
  </conditionalFormatting>
  <conditionalFormatting sqref="C28">
    <cfRule type="duplicateValues" dxfId="179" priority="109"/>
  </conditionalFormatting>
  <conditionalFormatting sqref="I47">
    <cfRule type="containsText" dxfId="178" priority="94" operator="containsText" text="5">
      <formula>NOT(ISERROR(SEARCH("5",I47)))</formula>
    </cfRule>
    <cfRule type="containsText" dxfId="177" priority="95" operator="containsText" text="4">
      <formula>NOT(ISERROR(SEARCH("4",I47)))</formula>
    </cfRule>
    <cfRule type="containsText" dxfId="176" priority="96" operator="containsText" text="3">
      <formula>NOT(ISERROR(SEARCH("3",I47)))</formula>
    </cfRule>
    <cfRule type="containsText" dxfId="175" priority="97" operator="containsText" text="2">
      <formula>NOT(ISERROR(SEARCH("2",I47)))</formula>
    </cfRule>
    <cfRule type="containsText" dxfId="174" priority="98" operator="containsText" text="1">
      <formula>NOT(ISERROR(SEARCH("1",I47)))</formula>
    </cfRule>
  </conditionalFormatting>
  <conditionalFormatting sqref="C24">
    <cfRule type="duplicateValues" dxfId="173" priority="93"/>
  </conditionalFormatting>
  <conditionalFormatting sqref="C41">
    <cfRule type="duplicateValues" dxfId="172" priority="92"/>
  </conditionalFormatting>
  <conditionalFormatting sqref="C41">
    <cfRule type="duplicateValues" dxfId="171" priority="91"/>
  </conditionalFormatting>
  <conditionalFormatting sqref="I42">
    <cfRule type="containsText" dxfId="170" priority="83" operator="containsText" text="5">
      <formula>NOT(ISERROR(SEARCH("5",I42)))</formula>
    </cfRule>
    <cfRule type="containsText" dxfId="169" priority="84" operator="containsText" text="4">
      <formula>NOT(ISERROR(SEARCH("4",I42)))</formula>
    </cfRule>
    <cfRule type="containsText" dxfId="168" priority="85" operator="containsText" text="3">
      <formula>NOT(ISERROR(SEARCH("3",I42)))</formula>
    </cfRule>
    <cfRule type="containsText" dxfId="167" priority="86" operator="containsText" text="2">
      <formula>NOT(ISERROR(SEARCH("2",I42)))</formula>
    </cfRule>
    <cfRule type="containsText" dxfId="166" priority="87" operator="containsText" text="1">
      <formula>NOT(ISERROR(SEARCH("1",I42)))</formula>
    </cfRule>
  </conditionalFormatting>
  <conditionalFormatting sqref="C63">
    <cfRule type="duplicateValues" dxfId="165" priority="80"/>
  </conditionalFormatting>
  <conditionalFormatting sqref="C63">
    <cfRule type="duplicateValues" dxfId="164" priority="81"/>
  </conditionalFormatting>
  <conditionalFormatting sqref="C63">
    <cfRule type="duplicateValues" dxfId="163" priority="82"/>
  </conditionalFormatting>
  <conditionalFormatting sqref="C101">
    <cfRule type="duplicateValues" dxfId="162" priority="79"/>
  </conditionalFormatting>
  <conditionalFormatting sqref="I67">
    <cfRule type="containsText" dxfId="161" priority="71" operator="containsText" text="5">
      <formula>NOT(ISERROR(SEARCH("5",I67)))</formula>
    </cfRule>
    <cfRule type="containsText" dxfId="160" priority="72" operator="containsText" text="4">
      <formula>NOT(ISERROR(SEARCH("4",I67)))</formula>
    </cfRule>
    <cfRule type="containsText" dxfId="159" priority="73" operator="containsText" text="3">
      <formula>NOT(ISERROR(SEARCH("3",I67)))</formula>
    </cfRule>
    <cfRule type="containsText" dxfId="158" priority="74" operator="containsText" text="2">
      <formula>NOT(ISERROR(SEARCH("2",I67)))</formula>
    </cfRule>
    <cfRule type="containsText" dxfId="157" priority="75" operator="containsText" text="1">
      <formula>NOT(ISERROR(SEARCH("1",I67)))</formula>
    </cfRule>
  </conditionalFormatting>
  <conditionalFormatting sqref="I100 I96 I74 I72 I61">
    <cfRule type="containsText" dxfId="156" priority="66" operator="containsText" text="5">
      <formula>NOT(ISERROR(SEARCH("5",I61)))</formula>
    </cfRule>
    <cfRule type="containsText" dxfId="155" priority="67" operator="containsText" text="4">
      <formula>NOT(ISERROR(SEARCH("4",I61)))</formula>
    </cfRule>
    <cfRule type="containsText" dxfId="154" priority="68" operator="containsText" text="3">
      <formula>NOT(ISERROR(SEARCH("3",I61)))</formula>
    </cfRule>
    <cfRule type="containsText" dxfId="153" priority="69" operator="containsText" text="2">
      <formula>NOT(ISERROR(SEARCH("2",I61)))</formula>
    </cfRule>
    <cfRule type="containsText" dxfId="152" priority="70" operator="containsText" text="1">
      <formula>NOT(ISERROR(SEARCH("1",I61)))</formula>
    </cfRule>
  </conditionalFormatting>
  <conditionalFormatting sqref="C72">
    <cfRule type="duplicateValues" dxfId="151" priority="65"/>
  </conditionalFormatting>
  <conditionalFormatting sqref="C67">
    <cfRule type="duplicateValues" dxfId="150" priority="64"/>
  </conditionalFormatting>
  <conditionalFormatting sqref="C42">
    <cfRule type="duplicateValues" dxfId="149" priority="63"/>
  </conditionalFormatting>
  <conditionalFormatting sqref="C32">
    <cfRule type="duplicateValues" dxfId="148" priority="58"/>
  </conditionalFormatting>
  <conditionalFormatting sqref="C32">
    <cfRule type="duplicateValues" dxfId="147" priority="59"/>
  </conditionalFormatting>
  <conditionalFormatting sqref="C32">
    <cfRule type="duplicateValues" dxfId="146" priority="60"/>
  </conditionalFormatting>
  <conditionalFormatting sqref="C32">
    <cfRule type="duplicateValues" dxfId="145" priority="61"/>
  </conditionalFormatting>
  <conditionalFormatting sqref="C32">
    <cfRule type="duplicateValues" dxfId="144" priority="62"/>
  </conditionalFormatting>
  <conditionalFormatting sqref="C25">
    <cfRule type="duplicateValues" dxfId="143" priority="55"/>
    <cfRule type="duplicateValues" dxfId="142" priority="56"/>
  </conditionalFormatting>
  <conditionalFormatting sqref="C25">
    <cfRule type="duplicateValues" dxfId="141" priority="54"/>
  </conditionalFormatting>
  <conditionalFormatting sqref="C25">
    <cfRule type="duplicateValues" dxfId="140" priority="57"/>
  </conditionalFormatting>
  <conditionalFormatting sqref="I25">
    <cfRule type="containsText" dxfId="139" priority="46" operator="containsText" text="5">
      <formula>NOT(ISERROR(SEARCH("5",I25)))</formula>
    </cfRule>
    <cfRule type="containsText" dxfId="138" priority="47" operator="containsText" text="4">
      <formula>NOT(ISERROR(SEARCH("4",I25)))</formula>
    </cfRule>
    <cfRule type="containsText" dxfId="137" priority="48" operator="containsText" text="3">
      <formula>NOT(ISERROR(SEARCH("3",I25)))</formula>
    </cfRule>
    <cfRule type="containsText" dxfId="136" priority="49" operator="containsText" text="2">
      <formula>NOT(ISERROR(SEARCH("2",I25)))</formula>
    </cfRule>
    <cfRule type="containsText" dxfId="135" priority="50" operator="containsText" text="1">
      <formula>NOT(ISERROR(SEARCH("1",I25)))</formula>
    </cfRule>
  </conditionalFormatting>
  <conditionalFormatting sqref="I62">
    <cfRule type="containsText" dxfId="134" priority="41" operator="containsText" text="5">
      <formula>NOT(ISERROR(SEARCH("5",I62)))</formula>
    </cfRule>
    <cfRule type="containsText" dxfId="133" priority="42" operator="containsText" text="4">
      <formula>NOT(ISERROR(SEARCH("4",I62)))</formula>
    </cfRule>
    <cfRule type="containsText" dxfId="132" priority="43" operator="containsText" text="3">
      <formula>NOT(ISERROR(SEARCH("3",I62)))</formula>
    </cfRule>
    <cfRule type="containsText" dxfId="131" priority="44" operator="containsText" text="2">
      <formula>NOT(ISERROR(SEARCH("2",I62)))</formula>
    </cfRule>
    <cfRule type="containsText" dxfId="130" priority="45" operator="containsText" text="1">
      <formula>NOT(ISERROR(SEARCH("1",I62)))</formula>
    </cfRule>
  </conditionalFormatting>
  <conditionalFormatting sqref="C83">
    <cfRule type="duplicateValues" dxfId="129" priority="40"/>
  </conditionalFormatting>
  <conditionalFormatting sqref="C27">
    <cfRule type="duplicateValues" dxfId="128" priority="39"/>
  </conditionalFormatting>
  <conditionalFormatting sqref="C100">
    <cfRule type="duplicateValues" dxfId="127" priority="38"/>
  </conditionalFormatting>
  <conditionalFormatting sqref="C91">
    <cfRule type="duplicateValues" dxfId="126" priority="37"/>
  </conditionalFormatting>
  <conditionalFormatting sqref="C91">
    <cfRule type="duplicateValues" dxfId="125" priority="36"/>
  </conditionalFormatting>
  <conditionalFormatting sqref="C16">
    <cfRule type="duplicateValues" dxfId="124" priority="35"/>
  </conditionalFormatting>
  <conditionalFormatting sqref="C35">
    <cfRule type="duplicateValues" dxfId="123" priority="34"/>
  </conditionalFormatting>
  <conditionalFormatting sqref="C55">
    <cfRule type="duplicateValues" dxfId="122" priority="33"/>
  </conditionalFormatting>
  <conditionalFormatting sqref="C8">
    <cfRule type="duplicateValues" dxfId="121" priority="30"/>
    <cfRule type="duplicateValues" dxfId="120" priority="31"/>
  </conditionalFormatting>
  <conditionalFormatting sqref="C8">
    <cfRule type="duplicateValues" dxfId="119" priority="29"/>
  </conditionalFormatting>
  <conditionalFormatting sqref="C8">
    <cfRule type="duplicateValues" dxfId="118" priority="23"/>
  </conditionalFormatting>
  <conditionalFormatting sqref="C8">
    <cfRule type="duplicateValues" dxfId="117" priority="24"/>
  </conditionalFormatting>
  <conditionalFormatting sqref="C8">
    <cfRule type="duplicateValues" dxfId="116" priority="25"/>
  </conditionalFormatting>
  <conditionalFormatting sqref="C8">
    <cfRule type="duplicateValues" dxfId="115" priority="26"/>
  </conditionalFormatting>
  <conditionalFormatting sqref="C8">
    <cfRule type="duplicateValues" dxfId="114" priority="27"/>
  </conditionalFormatting>
  <conditionalFormatting sqref="C8">
    <cfRule type="duplicateValues" dxfId="113" priority="28"/>
  </conditionalFormatting>
  <conditionalFormatting sqref="C8">
    <cfRule type="duplicateValues" dxfId="112" priority="32"/>
  </conditionalFormatting>
  <conditionalFormatting sqref="C37">
    <cfRule type="duplicateValues" dxfId="111" priority="18"/>
  </conditionalFormatting>
  <conditionalFormatting sqref="C21">
    <cfRule type="duplicateValues" dxfId="110" priority="20"/>
    <cfRule type="duplicateValues" dxfId="109" priority="21"/>
  </conditionalFormatting>
  <conditionalFormatting sqref="C21">
    <cfRule type="duplicateValues" dxfId="108" priority="19"/>
  </conditionalFormatting>
  <conditionalFormatting sqref="C21">
    <cfRule type="duplicateValues" dxfId="107" priority="22"/>
  </conditionalFormatting>
  <conditionalFormatting sqref="C38">
    <cfRule type="duplicateValues" dxfId="106" priority="17"/>
  </conditionalFormatting>
  <conditionalFormatting sqref="I94">
    <cfRule type="containsText" dxfId="105" priority="9" operator="containsText" text="5">
      <formula>NOT(ISERROR(SEARCH("5",I94)))</formula>
    </cfRule>
    <cfRule type="containsText" dxfId="104" priority="10" operator="containsText" text="4">
      <formula>NOT(ISERROR(SEARCH("4",I94)))</formula>
    </cfRule>
    <cfRule type="containsText" dxfId="103" priority="11" operator="containsText" text="3">
      <formula>NOT(ISERROR(SEARCH("3",I94)))</formula>
    </cfRule>
    <cfRule type="containsText" dxfId="102" priority="12" operator="containsText" text="2">
      <formula>NOT(ISERROR(SEARCH("2",I94)))</formula>
    </cfRule>
    <cfRule type="containsText" dxfId="101" priority="13" operator="containsText" text="1">
      <formula>NOT(ISERROR(SEARCH("1",I94)))</formula>
    </cfRule>
  </conditionalFormatting>
  <conditionalFormatting sqref="C47">
    <cfRule type="duplicateValues" dxfId="100" priority="8"/>
  </conditionalFormatting>
  <conditionalFormatting sqref="C56">
    <cfRule type="duplicateValues" dxfId="99" priority="4"/>
  </conditionalFormatting>
  <conditionalFormatting sqref="C56">
    <cfRule type="duplicateValues" dxfId="98" priority="5"/>
  </conditionalFormatting>
  <conditionalFormatting sqref="C56">
    <cfRule type="duplicateValues" dxfId="97" priority="6"/>
  </conditionalFormatting>
  <conditionalFormatting sqref="C56">
    <cfRule type="duplicateValues" dxfId="96" priority="7"/>
  </conditionalFormatting>
  <conditionalFormatting sqref="C39">
    <cfRule type="duplicateValues" dxfId="95" priority="3"/>
  </conditionalFormatting>
  <conditionalFormatting sqref="C36">
    <cfRule type="duplicateValues" dxfId="94" priority="2"/>
  </conditionalFormatting>
  <conditionalFormatting sqref="C85">
    <cfRule type="duplicateValues" dxfId="9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97B85-95E3-4599-AD36-61AF415DCD1D}">
  <sheetPr>
    <pageSetUpPr fitToPage="1"/>
  </sheetPr>
  <dimension ref="A1:Q33"/>
  <sheetViews>
    <sheetView tabSelected="1" zoomScale="93" zoomScaleNormal="93" workbookViewId="0">
      <selection activeCell="C14" sqref="C14"/>
    </sheetView>
  </sheetViews>
  <sheetFormatPr defaultRowHeight="15" x14ac:dyDescent="0.25"/>
  <cols>
    <col min="2" max="2" width="14.28515625" bestFit="1" customWidth="1"/>
    <col min="3" max="3" width="36" bestFit="1" customWidth="1"/>
    <col min="4" max="4" width="18.85546875" customWidth="1"/>
    <col min="5" max="5" width="40.28515625" bestFit="1" customWidth="1"/>
    <col min="6" max="6" width="12" customWidth="1"/>
    <col min="7" max="7" width="12.7109375" customWidth="1"/>
    <col min="8" max="8" width="15.140625" style="15" customWidth="1"/>
    <col min="9" max="9" width="16.85546875" customWidth="1"/>
    <col min="10" max="10" width="12" customWidth="1"/>
    <col min="11" max="11" width="18.42578125" customWidth="1"/>
    <col min="12" max="12" width="43" style="16" bestFit="1" customWidth="1"/>
    <col min="13" max="13" width="17.7109375" bestFit="1" customWidth="1"/>
    <col min="14" max="14" width="20.7109375" bestFit="1" customWidth="1"/>
    <col min="15" max="15" width="32.5703125" style="16" customWidth="1"/>
    <col min="17" max="17" width="15.28515625" customWidth="1"/>
  </cols>
  <sheetData>
    <row r="1" spans="1:17" ht="25.5" customHeight="1" x14ac:dyDescent="0.3">
      <c r="B1" s="3" t="s">
        <v>0</v>
      </c>
      <c r="C1" s="4"/>
      <c r="D1" s="4"/>
      <c r="E1" s="5"/>
    </row>
    <row r="2" spans="1:17" x14ac:dyDescent="0.25">
      <c r="B2" s="1" t="s">
        <v>1</v>
      </c>
      <c r="C2" s="6" t="s">
        <v>2</v>
      </c>
      <c r="D2" s="6" t="s">
        <v>3</v>
      </c>
      <c r="E2" s="7" t="s">
        <v>4</v>
      </c>
    </row>
    <row r="3" spans="1:17" x14ac:dyDescent="0.25">
      <c r="B3" s="8">
        <v>1</v>
      </c>
      <c r="C3" s="9" t="s">
        <v>5</v>
      </c>
      <c r="D3" s="10">
        <f>+COUNTIF('Competency Matrix'!I:I,"1")</f>
        <v>41</v>
      </c>
      <c r="E3" s="11">
        <f>D3/D8</f>
        <v>0.40594059405940597</v>
      </c>
    </row>
    <row r="4" spans="1:17" x14ac:dyDescent="0.25">
      <c r="B4" s="8">
        <v>2</v>
      </c>
      <c r="C4" s="12" t="s">
        <v>6</v>
      </c>
      <c r="D4" s="10">
        <f>+COUNTIF('Competency Matrix'!I:I,"2")</f>
        <v>35</v>
      </c>
      <c r="E4" s="11">
        <f>D4/D8</f>
        <v>0.34653465346534651</v>
      </c>
    </row>
    <row r="5" spans="1:17" x14ac:dyDescent="0.25">
      <c r="B5" s="8">
        <v>3</v>
      </c>
      <c r="C5" s="13" t="s">
        <v>7</v>
      </c>
      <c r="D5" s="10">
        <f>+COUNTIF('Competency Matrix'!I:I,"3")</f>
        <v>9</v>
      </c>
      <c r="E5" s="11">
        <f>D5/D8</f>
        <v>8.9108910891089105E-2</v>
      </c>
    </row>
    <row r="6" spans="1:17" x14ac:dyDescent="0.25">
      <c r="B6" s="8">
        <v>4</v>
      </c>
      <c r="C6" s="14" t="s">
        <v>8</v>
      </c>
      <c r="D6" s="10">
        <f>+COUNTIF('Competency Matrix'!I:I,"4")</f>
        <v>16</v>
      </c>
      <c r="E6" s="11">
        <f>D6/D8</f>
        <v>0.15841584158415842</v>
      </c>
    </row>
    <row r="7" spans="1:17" x14ac:dyDescent="0.25">
      <c r="B7" s="8">
        <v>5</v>
      </c>
      <c r="C7" s="17" t="s">
        <v>9</v>
      </c>
      <c r="D7" s="10">
        <f>+COUNTIF('Competency Matrix'!I:I,"5")</f>
        <v>0</v>
      </c>
      <c r="E7" s="11">
        <f>D7/D8</f>
        <v>0</v>
      </c>
    </row>
    <row r="8" spans="1:17" x14ac:dyDescent="0.25">
      <c r="B8" s="115" t="s">
        <v>10</v>
      </c>
      <c r="C8" s="116"/>
      <c r="D8" s="117">
        <f>SUM(D3:D7)</f>
        <v>101</v>
      </c>
      <c r="E8" s="118">
        <f>SUM(E3:E7)</f>
        <v>1</v>
      </c>
    </row>
    <row r="9" spans="1:17" x14ac:dyDescent="0.25">
      <c r="A9" s="119" t="s">
        <v>11</v>
      </c>
      <c r="B9" s="119" t="s">
        <v>12</v>
      </c>
      <c r="C9" s="119" t="s">
        <v>13</v>
      </c>
      <c r="D9" s="119" t="s">
        <v>14</v>
      </c>
      <c r="E9" s="119" t="s">
        <v>15</v>
      </c>
      <c r="F9" s="119" t="s">
        <v>16</v>
      </c>
      <c r="G9" s="119" t="s">
        <v>17</v>
      </c>
      <c r="H9" s="119" t="s">
        <v>18</v>
      </c>
      <c r="I9" s="119" t="s">
        <v>19</v>
      </c>
      <c r="J9" s="120" t="s">
        <v>20</v>
      </c>
      <c r="K9" s="120" t="s">
        <v>21</v>
      </c>
      <c r="L9" s="119" t="s">
        <v>22</v>
      </c>
      <c r="M9" s="120" t="s">
        <v>23</v>
      </c>
      <c r="N9" s="120" t="s">
        <v>24</v>
      </c>
      <c r="O9" s="119" t="s">
        <v>25</v>
      </c>
      <c r="P9" s="120" t="s">
        <v>26</v>
      </c>
      <c r="Q9" s="120" t="s">
        <v>27</v>
      </c>
    </row>
    <row r="10" spans="1:17" x14ac:dyDescent="0.25">
      <c r="A10" s="121" t="s">
        <v>28</v>
      </c>
      <c r="B10" s="122" t="s">
        <v>33</v>
      </c>
      <c r="C10" s="123" t="s">
        <v>73</v>
      </c>
      <c r="D10" s="124">
        <v>30026933</v>
      </c>
      <c r="E10" s="124" t="s">
        <v>74</v>
      </c>
      <c r="F10" s="125">
        <v>0.59</v>
      </c>
      <c r="G10" s="126">
        <v>101.69491525423729</v>
      </c>
      <c r="H10" s="127">
        <v>80</v>
      </c>
      <c r="I10" s="128">
        <v>0.78666666666666663</v>
      </c>
      <c r="J10" s="129" t="s">
        <v>97</v>
      </c>
      <c r="K10" s="121"/>
      <c r="L10" s="130"/>
      <c r="M10" s="122"/>
      <c r="N10" s="122"/>
      <c r="O10" s="130"/>
      <c r="P10" s="122"/>
      <c r="Q10" s="122"/>
    </row>
    <row r="11" spans="1:17" x14ac:dyDescent="0.25">
      <c r="A11" s="121" t="s">
        <v>28</v>
      </c>
      <c r="B11" s="122" t="s">
        <v>45</v>
      </c>
      <c r="C11" s="123" t="s">
        <v>75</v>
      </c>
      <c r="D11" s="131">
        <v>30018691</v>
      </c>
      <c r="E11" s="132" t="s">
        <v>76</v>
      </c>
      <c r="F11" s="125">
        <v>0.56999999999999995</v>
      </c>
      <c r="G11" s="126">
        <v>105.26315789473685</v>
      </c>
      <c r="H11" s="133">
        <v>80</v>
      </c>
      <c r="I11" s="128">
        <v>0.7599999999999999</v>
      </c>
      <c r="J11" s="129" t="s">
        <v>97</v>
      </c>
      <c r="K11" s="121" t="s">
        <v>37</v>
      </c>
      <c r="L11" s="130"/>
      <c r="M11" s="122"/>
      <c r="N11" s="122"/>
      <c r="O11" s="130"/>
      <c r="P11" s="122"/>
      <c r="Q11" s="122"/>
    </row>
    <row r="12" spans="1:17" x14ac:dyDescent="0.25">
      <c r="A12" s="121" t="s">
        <v>28</v>
      </c>
      <c r="B12" s="122" t="s">
        <v>45</v>
      </c>
      <c r="C12" s="123" t="s">
        <v>77</v>
      </c>
      <c r="D12" s="131">
        <v>30016490</v>
      </c>
      <c r="E12" s="132" t="s">
        <v>78</v>
      </c>
      <c r="F12" s="125">
        <v>0.54049999999999998</v>
      </c>
      <c r="G12" s="126">
        <v>111.00832562442183</v>
      </c>
      <c r="H12" s="133">
        <v>80</v>
      </c>
      <c r="I12" s="128">
        <v>0.72066666666666668</v>
      </c>
      <c r="J12" s="129" t="s">
        <v>97</v>
      </c>
      <c r="K12" s="121" t="s">
        <v>37</v>
      </c>
      <c r="L12" s="130"/>
      <c r="M12" s="122"/>
      <c r="N12" s="122"/>
      <c r="O12" s="130"/>
      <c r="P12" s="122"/>
      <c r="Q12" s="122"/>
    </row>
    <row r="13" spans="1:17" x14ac:dyDescent="0.25">
      <c r="A13" s="121" t="s">
        <v>28</v>
      </c>
      <c r="B13" s="122" t="s">
        <v>45</v>
      </c>
      <c r="C13" s="123" t="s">
        <v>80</v>
      </c>
      <c r="D13" s="124">
        <v>30026727</v>
      </c>
      <c r="E13" s="124" t="s">
        <v>81</v>
      </c>
      <c r="F13" s="125">
        <v>0.56000000000000005</v>
      </c>
      <c r="G13" s="126">
        <v>107.14285714285714</v>
      </c>
      <c r="H13" s="133">
        <v>80</v>
      </c>
      <c r="I13" s="128">
        <v>0.7466666666666667</v>
      </c>
      <c r="J13" s="129" t="s">
        <v>97</v>
      </c>
      <c r="K13" s="121" t="s">
        <v>37</v>
      </c>
      <c r="L13" s="130"/>
      <c r="M13" s="122"/>
      <c r="N13" s="122"/>
      <c r="O13" s="130"/>
      <c r="P13" s="122"/>
      <c r="Q13" s="122"/>
    </row>
    <row r="14" spans="1:17" x14ac:dyDescent="0.25">
      <c r="A14" s="121" t="s">
        <v>28</v>
      </c>
      <c r="B14" s="122" t="s">
        <v>235</v>
      </c>
      <c r="C14" s="123" t="s">
        <v>72</v>
      </c>
      <c r="D14" s="134">
        <v>30027866</v>
      </c>
      <c r="E14" s="134" t="s">
        <v>98</v>
      </c>
      <c r="F14" s="125">
        <v>0.42</v>
      </c>
      <c r="G14" s="126">
        <v>142.85714285714286</v>
      </c>
      <c r="H14" s="133">
        <v>105</v>
      </c>
      <c r="I14" s="128">
        <v>0.73499999999999999</v>
      </c>
      <c r="J14" s="129" t="s">
        <v>97</v>
      </c>
      <c r="K14" s="121"/>
      <c r="L14" s="130"/>
      <c r="M14" s="122"/>
      <c r="N14" s="122"/>
      <c r="O14" s="130"/>
      <c r="P14" s="122"/>
      <c r="Q14" s="122"/>
    </row>
    <row r="15" spans="1:17" x14ac:dyDescent="0.25">
      <c r="A15" s="121" t="s">
        <v>28</v>
      </c>
      <c r="B15" s="122" t="s">
        <v>235</v>
      </c>
      <c r="C15" s="123" t="s">
        <v>82</v>
      </c>
      <c r="D15" s="131">
        <v>30022629</v>
      </c>
      <c r="E15" s="132" t="s">
        <v>83</v>
      </c>
      <c r="F15" s="125">
        <v>1.01</v>
      </c>
      <c r="G15" s="126">
        <v>59.405940594059409</v>
      </c>
      <c r="H15" s="133">
        <v>45</v>
      </c>
      <c r="I15" s="128">
        <v>0.75749999999999995</v>
      </c>
      <c r="J15" s="129" t="s">
        <v>97</v>
      </c>
      <c r="K15" s="121" t="s">
        <v>37</v>
      </c>
      <c r="L15" s="130"/>
      <c r="M15" s="122"/>
      <c r="N15" s="122"/>
      <c r="O15" s="130"/>
      <c r="P15" s="122"/>
      <c r="Q15" s="122"/>
    </row>
    <row r="16" spans="1:17" x14ac:dyDescent="0.25">
      <c r="A16" s="121" t="s">
        <v>28</v>
      </c>
      <c r="B16" s="122" t="s">
        <v>235</v>
      </c>
      <c r="C16" s="123" t="s">
        <v>82</v>
      </c>
      <c r="D16" s="132">
        <v>30017603</v>
      </c>
      <c r="E16" s="132" t="s">
        <v>84</v>
      </c>
      <c r="F16" s="125">
        <v>1.01</v>
      </c>
      <c r="G16" s="126">
        <v>59.405940594059409</v>
      </c>
      <c r="H16" s="133">
        <v>45</v>
      </c>
      <c r="I16" s="128">
        <v>0.75749999999999995</v>
      </c>
      <c r="J16" s="129" t="s">
        <v>97</v>
      </c>
      <c r="K16" s="121" t="s">
        <v>37</v>
      </c>
      <c r="L16" s="130"/>
      <c r="M16" s="122"/>
      <c r="N16" s="122"/>
      <c r="O16" s="130"/>
      <c r="P16" s="122"/>
      <c r="Q16" s="122"/>
    </row>
    <row r="17" spans="1:17" x14ac:dyDescent="0.25">
      <c r="A17" s="121" t="s">
        <v>28</v>
      </c>
      <c r="B17" s="122" t="s">
        <v>235</v>
      </c>
      <c r="C17" s="123" t="s">
        <v>85</v>
      </c>
      <c r="D17" s="131">
        <v>30021402</v>
      </c>
      <c r="E17" s="132" t="s">
        <v>86</v>
      </c>
      <c r="F17" s="125">
        <v>0.59</v>
      </c>
      <c r="G17" s="126">
        <v>101.69491525423729</v>
      </c>
      <c r="H17" s="133">
        <v>80</v>
      </c>
      <c r="I17" s="128">
        <v>0.78666666666666663</v>
      </c>
      <c r="J17" s="129" t="s">
        <v>97</v>
      </c>
      <c r="K17" s="121"/>
      <c r="L17" s="130"/>
      <c r="M17" s="122"/>
      <c r="N17" s="122"/>
      <c r="O17" s="130"/>
      <c r="P17" s="122"/>
      <c r="Q17" s="122"/>
    </row>
    <row r="18" spans="1:17" x14ac:dyDescent="0.25">
      <c r="A18" s="121" t="s">
        <v>28</v>
      </c>
      <c r="B18" s="122" t="s">
        <v>235</v>
      </c>
      <c r="C18" s="123" t="s">
        <v>99</v>
      </c>
      <c r="D18" s="135">
        <v>30028927</v>
      </c>
      <c r="E18" s="135" t="s">
        <v>100</v>
      </c>
      <c r="F18" s="125">
        <v>0.53</v>
      </c>
      <c r="G18" s="126">
        <v>113.20754716981132</v>
      </c>
      <c r="H18" s="133">
        <v>80</v>
      </c>
      <c r="I18" s="128">
        <v>0.70666666666666667</v>
      </c>
      <c r="J18" s="129" t="s">
        <v>97</v>
      </c>
      <c r="K18" s="121" t="s">
        <v>54</v>
      </c>
      <c r="L18" s="130"/>
      <c r="M18" s="122"/>
      <c r="N18" s="122"/>
      <c r="O18" s="130"/>
      <c r="P18" s="122"/>
      <c r="Q18" s="122"/>
    </row>
    <row r="19" spans="1:17" s="16" customFormat="1" x14ac:dyDescent="0.25">
      <c r="A19" s="121" t="s">
        <v>28</v>
      </c>
      <c r="B19" s="122" t="s">
        <v>236</v>
      </c>
      <c r="C19" s="123" t="s">
        <v>87</v>
      </c>
      <c r="D19" s="131">
        <v>30021361</v>
      </c>
      <c r="E19" s="132" t="s">
        <v>88</v>
      </c>
      <c r="F19" s="125">
        <v>1.04</v>
      </c>
      <c r="G19" s="126">
        <v>57.692307692307693</v>
      </c>
      <c r="H19" s="133">
        <v>40</v>
      </c>
      <c r="I19" s="128">
        <v>0.69333333333333336</v>
      </c>
      <c r="J19" s="129" t="s">
        <v>97</v>
      </c>
      <c r="K19" s="121" t="s">
        <v>54</v>
      </c>
      <c r="L19" s="130"/>
      <c r="M19" s="122"/>
      <c r="N19" s="122"/>
      <c r="O19" s="130"/>
      <c r="P19" s="122"/>
      <c r="Q19" s="122"/>
    </row>
    <row r="20" spans="1:17" s="16" customFormat="1" x14ac:dyDescent="0.25">
      <c r="A20" s="121" t="s">
        <v>28</v>
      </c>
      <c r="B20" s="122" t="s">
        <v>236</v>
      </c>
      <c r="C20" s="123" t="s">
        <v>57</v>
      </c>
      <c r="D20" s="136">
        <v>30017136</v>
      </c>
      <c r="E20" s="124" t="s">
        <v>58</v>
      </c>
      <c r="F20" s="125">
        <v>1.3</v>
      </c>
      <c r="G20" s="137">
        <v>46.153846153846153</v>
      </c>
      <c r="H20" s="138">
        <v>30</v>
      </c>
      <c r="I20" s="139">
        <v>0.65</v>
      </c>
      <c r="J20" s="129" t="s">
        <v>89</v>
      </c>
      <c r="K20" s="121" t="s">
        <v>37</v>
      </c>
      <c r="L20" s="130"/>
      <c r="M20" s="122"/>
      <c r="N20" s="122"/>
      <c r="O20" s="130"/>
      <c r="P20" s="122"/>
      <c r="Q20" s="122"/>
    </row>
    <row r="21" spans="1:17" s="16" customFormat="1" x14ac:dyDescent="0.25">
      <c r="A21" s="121" t="s">
        <v>28</v>
      </c>
      <c r="B21" s="122" t="s">
        <v>33</v>
      </c>
      <c r="C21" s="140" t="s">
        <v>36</v>
      </c>
      <c r="D21" s="141">
        <v>30028706</v>
      </c>
      <c r="E21" s="141" t="s">
        <v>101</v>
      </c>
      <c r="F21" s="125">
        <v>0.42</v>
      </c>
      <c r="G21" s="126">
        <v>142.85714285714286</v>
      </c>
      <c r="H21" s="133">
        <v>95</v>
      </c>
      <c r="I21" s="128">
        <v>0.66500000000000004</v>
      </c>
      <c r="J21" s="129" t="s">
        <v>89</v>
      </c>
      <c r="K21" s="121" t="s">
        <v>32</v>
      </c>
      <c r="L21" s="130"/>
      <c r="M21" s="122"/>
      <c r="N21" s="122"/>
      <c r="O21" s="130"/>
      <c r="P21" s="122"/>
      <c r="Q21" s="122"/>
    </row>
    <row r="22" spans="1:17" s="16" customFormat="1" x14ac:dyDescent="0.25">
      <c r="A22" s="121" t="s">
        <v>28</v>
      </c>
      <c r="B22" s="122" t="s">
        <v>33</v>
      </c>
      <c r="C22" s="123" t="s">
        <v>41</v>
      </c>
      <c r="D22" s="131">
        <v>30015608</v>
      </c>
      <c r="E22" s="132" t="s">
        <v>42</v>
      </c>
      <c r="F22" s="125">
        <v>0.44</v>
      </c>
      <c r="G22" s="126">
        <v>136.36363636363637</v>
      </c>
      <c r="H22" s="133">
        <v>80</v>
      </c>
      <c r="I22" s="128">
        <v>0.58666666666666667</v>
      </c>
      <c r="J22" s="129" t="s">
        <v>89</v>
      </c>
      <c r="K22" s="121" t="s">
        <v>37</v>
      </c>
      <c r="L22" s="130"/>
      <c r="M22" s="122"/>
      <c r="N22" s="122"/>
      <c r="O22" s="130"/>
      <c r="P22" s="122"/>
      <c r="Q22" s="122"/>
    </row>
    <row r="23" spans="1:17" s="16" customFormat="1" x14ac:dyDescent="0.25">
      <c r="A23" s="121" t="s">
        <v>28</v>
      </c>
      <c r="B23" s="122" t="s">
        <v>33</v>
      </c>
      <c r="C23" s="123" t="s">
        <v>43</v>
      </c>
      <c r="D23" s="131">
        <v>30024249</v>
      </c>
      <c r="E23" s="132" t="s">
        <v>44</v>
      </c>
      <c r="F23" s="125">
        <v>0.45</v>
      </c>
      <c r="G23" s="126">
        <v>133.33333333333334</v>
      </c>
      <c r="H23" s="133">
        <v>80</v>
      </c>
      <c r="I23" s="128">
        <v>0.6</v>
      </c>
      <c r="J23" s="129" t="s">
        <v>89</v>
      </c>
      <c r="K23" s="121" t="s">
        <v>92</v>
      </c>
      <c r="L23" s="130"/>
      <c r="M23" s="122"/>
      <c r="N23" s="122"/>
      <c r="O23" s="130"/>
      <c r="P23" s="122"/>
      <c r="Q23" s="122"/>
    </row>
    <row r="24" spans="1:17" s="16" customFormat="1" x14ac:dyDescent="0.25">
      <c r="A24" s="121" t="s">
        <v>28</v>
      </c>
      <c r="B24" s="122" t="s">
        <v>45</v>
      </c>
      <c r="C24" s="123" t="s">
        <v>95</v>
      </c>
      <c r="D24" s="142">
        <v>30023076</v>
      </c>
      <c r="E24" s="143" t="s">
        <v>96</v>
      </c>
      <c r="F24" s="125">
        <v>0.68</v>
      </c>
      <c r="G24" s="126">
        <v>88.235294117647058</v>
      </c>
      <c r="H24" s="133">
        <v>35</v>
      </c>
      <c r="I24" s="128">
        <v>0.39666666666666667</v>
      </c>
      <c r="J24" s="129" t="s">
        <v>89</v>
      </c>
      <c r="K24" s="121" t="s">
        <v>54</v>
      </c>
      <c r="L24" s="130"/>
      <c r="M24" s="122"/>
      <c r="N24" s="122"/>
      <c r="O24" s="130"/>
      <c r="P24" s="122"/>
      <c r="Q24" s="122"/>
    </row>
    <row r="25" spans="1:17" s="16" customFormat="1" x14ac:dyDescent="0.25">
      <c r="A25" s="121" t="s">
        <v>28</v>
      </c>
      <c r="B25" s="122" t="s">
        <v>45</v>
      </c>
      <c r="C25" s="123" t="s">
        <v>79</v>
      </c>
      <c r="D25" s="144">
        <v>30016490</v>
      </c>
      <c r="E25" s="135" t="s">
        <v>78</v>
      </c>
      <c r="F25" s="125">
        <v>0.63</v>
      </c>
      <c r="G25" s="126">
        <v>95.238095238095241</v>
      </c>
      <c r="H25" s="133">
        <v>65</v>
      </c>
      <c r="I25" s="128">
        <v>0.6825</v>
      </c>
      <c r="J25" s="129" t="s">
        <v>89</v>
      </c>
      <c r="K25" s="121" t="s">
        <v>37</v>
      </c>
      <c r="L25" s="130"/>
      <c r="M25" s="122"/>
      <c r="N25" s="122"/>
      <c r="O25" s="130"/>
      <c r="P25" s="122"/>
      <c r="Q25" s="122"/>
    </row>
    <row r="26" spans="1:17" s="16" customFormat="1" x14ac:dyDescent="0.25">
      <c r="A26" s="121" t="s">
        <v>28</v>
      </c>
      <c r="B26" s="122" t="s">
        <v>45</v>
      </c>
      <c r="C26" s="123" t="s">
        <v>46</v>
      </c>
      <c r="D26" s="124">
        <v>30025271</v>
      </c>
      <c r="E26" s="145" t="s">
        <v>47</v>
      </c>
      <c r="F26" s="125">
        <v>0.25</v>
      </c>
      <c r="G26" s="126">
        <v>240</v>
      </c>
      <c r="H26" s="133">
        <v>80</v>
      </c>
      <c r="I26" s="128">
        <v>0.33333333333333331</v>
      </c>
      <c r="J26" s="129" t="s">
        <v>89</v>
      </c>
      <c r="K26" s="121"/>
      <c r="L26" s="130"/>
      <c r="M26" s="122"/>
      <c r="N26" s="122"/>
      <c r="O26" s="130"/>
      <c r="P26" s="122"/>
      <c r="Q26" s="122"/>
    </row>
    <row r="27" spans="1:17" s="16" customFormat="1" x14ac:dyDescent="0.25">
      <c r="A27" s="121" t="s">
        <v>28</v>
      </c>
      <c r="B27" s="122" t="s">
        <v>45</v>
      </c>
      <c r="C27" s="123" t="s">
        <v>49</v>
      </c>
      <c r="D27" s="131">
        <v>30022452</v>
      </c>
      <c r="E27" s="132" t="s">
        <v>50</v>
      </c>
      <c r="F27" s="125">
        <v>0.36</v>
      </c>
      <c r="G27" s="126">
        <v>166.66666666666669</v>
      </c>
      <c r="H27" s="133">
        <v>80</v>
      </c>
      <c r="I27" s="128">
        <v>0.47999999999999993</v>
      </c>
      <c r="J27" s="129" t="s">
        <v>89</v>
      </c>
      <c r="K27" s="121" t="s">
        <v>37</v>
      </c>
      <c r="L27" s="130"/>
      <c r="M27" s="122"/>
      <c r="N27" s="122"/>
      <c r="O27" s="130"/>
      <c r="P27" s="122"/>
      <c r="Q27" s="122"/>
    </row>
    <row r="28" spans="1:17" s="16" customFormat="1" x14ac:dyDescent="0.25">
      <c r="A28" s="121" t="s">
        <v>28</v>
      </c>
      <c r="B28" s="122" t="s">
        <v>237</v>
      </c>
      <c r="C28" s="123" t="s">
        <v>62</v>
      </c>
      <c r="D28" s="146">
        <v>30024432</v>
      </c>
      <c r="E28" s="146" t="s">
        <v>63</v>
      </c>
      <c r="F28" s="125">
        <v>0.49</v>
      </c>
      <c r="G28" s="126">
        <v>122.44897959183673</v>
      </c>
      <c r="H28" s="133">
        <v>75</v>
      </c>
      <c r="I28" s="128">
        <v>0.61250000000000004</v>
      </c>
      <c r="J28" s="129" t="s">
        <v>89</v>
      </c>
      <c r="K28" s="121" t="s">
        <v>37</v>
      </c>
      <c r="L28" s="130"/>
      <c r="M28" s="122"/>
      <c r="N28" s="122"/>
      <c r="O28" s="130"/>
      <c r="P28" s="122"/>
      <c r="Q28" s="122"/>
    </row>
    <row r="29" spans="1:17" s="16" customFormat="1" x14ac:dyDescent="0.25">
      <c r="A29" s="121" t="s">
        <v>28</v>
      </c>
      <c r="B29" s="122" t="s">
        <v>237</v>
      </c>
      <c r="C29" s="123" t="s">
        <v>59</v>
      </c>
      <c r="D29" s="131">
        <v>30024496</v>
      </c>
      <c r="E29" s="132" t="s">
        <v>60</v>
      </c>
      <c r="F29" s="125">
        <v>0.49</v>
      </c>
      <c r="G29" s="126">
        <v>122.44897959183673</v>
      </c>
      <c r="H29" s="133">
        <v>80</v>
      </c>
      <c r="I29" s="128">
        <v>0.65333333333333332</v>
      </c>
      <c r="J29" s="129" t="s">
        <v>89</v>
      </c>
      <c r="K29" s="121" t="s">
        <v>37</v>
      </c>
      <c r="L29" s="130"/>
      <c r="M29" s="122"/>
      <c r="N29" s="122"/>
      <c r="O29" s="130"/>
      <c r="P29" s="122"/>
      <c r="Q29" s="122"/>
    </row>
    <row r="30" spans="1:17" s="16" customFormat="1" x14ac:dyDescent="0.25">
      <c r="A30" s="121" t="s">
        <v>28</v>
      </c>
      <c r="B30" s="122" t="s">
        <v>236</v>
      </c>
      <c r="C30" s="123" t="s">
        <v>52</v>
      </c>
      <c r="D30" s="131">
        <v>30005812</v>
      </c>
      <c r="E30" s="132" t="s">
        <v>53</v>
      </c>
      <c r="F30" s="125">
        <v>1.42</v>
      </c>
      <c r="G30" s="126">
        <v>42.253521126760567</v>
      </c>
      <c r="H30" s="127">
        <v>25</v>
      </c>
      <c r="I30" s="128">
        <v>0.59166666666666656</v>
      </c>
      <c r="J30" s="129" t="s">
        <v>89</v>
      </c>
      <c r="K30" s="121" t="s">
        <v>54</v>
      </c>
      <c r="L30" s="130"/>
      <c r="M30" s="122"/>
      <c r="N30" s="122"/>
      <c r="O30" s="130"/>
      <c r="P30" s="122"/>
      <c r="Q30" s="122"/>
    </row>
    <row r="31" spans="1:17" s="16" customFormat="1" x14ac:dyDescent="0.25">
      <c r="A31" s="121" t="s">
        <v>28</v>
      </c>
      <c r="B31" s="122" t="s">
        <v>236</v>
      </c>
      <c r="C31" s="123" t="s">
        <v>55</v>
      </c>
      <c r="D31" s="147">
        <v>30024712</v>
      </c>
      <c r="E31" s="147" t="s">
        <v>56</v>
      </c>
      <c r="F31" s="125">
        <v>0.42</v>
      </c>
      <c r="G31" s="126">
        <v>142.85714285714286</v>
      </c>
      <c r="H31" s="133">
        <v>80</v>
      </c>
      <c r="I31" s="128">
        <v>0.55999999999999994</v>
      </c>
      <c r="J31" s="129" t="s">
        <v>89</v>
      </c>
      <c r="K31" s="121" t="s">
        <v>37</v>
      </c>
      <c r="L31" s="130"/>
      <c r="M31" s="122"/>
      <c r="N31" s="122"/>
      <c r="O31" s="130"/>
      <c r="P31" s="122"/>
      <c r="Q31" s="122"/>
    </row>
    <row r="32" spans="1:17" s="16" customFormat="1" x14ac:dyDescent="0.25">
      <c r="A32" s="121" t="s">
        <v>28</v>
      </c>
      <c r="B32" s="122" t="s">
        <v>236</v>
      </c>
      <c r="C32" s="123" t="s">
        <v>64</v>
      </c>
      <c r="D32" s="147">
        <v>30015627</v>
      </c>
      <c r="E32" s="147" t="s">
        <v>65</v>
      </c>
      <c r="F32" s="125">
        <v>0.46</v>
      </c>
      <c r="G32" s="126">
        <v>130.43478260869566</v>
      </c>
      <c r="H32" s="133">
        <v>80</v>
      </c>
      <c r="I32" s="128">
        <v>0.61333333333333329</v>
      </c>
      <c r="J32" s="129" t="s">
        <v>89</v>
      </c>
      <c r="K32" s="121" t="s">
        <v>37</v>
      </c>
      <c r="L32" s="130"/>
      <c r="M32" s="122"/>
      <c r="N32" s="122"/>
      <c r="O32" s="130"/>
      <c r="P32" s="122"/>
      <c r="Q32" s="122"/>
    </row>
    <row r="33" spans="1:17" s="16" customFormat="1" x14ac:dyDescent="0.25">
      <c r="A33" s="121" t="s">
        <v>28</v>
      </c>
      <c r="B33" s="122" t="s">
        <v>236</v>
      </c>
      <c r="C33" s="123" t="s">
        <v>66</v>
      </c>
      <c r="D33" s="131">
        <v>30014845</v>
      </c>
      <c r="E33" s="124" t="s">
        <v>67</v>
      </c>
      <c r="F33" s="125">
        <v>1</v>
      </c>
      <c r="G33" s="126">
        <v>60</v>
      </c>
      <c r="H33" s="133">
        <v>40</v>
      </c>
      <c r="I33" s="128">
        <v>0.66666666666666663</v>
      </c>
      <c r="J33" s="129" t="s">
        <v>89</v>
      </c>
      <c r="K33" s="121" t="s">
        <v>54</v>
      </c>
      <c r="L33" s="130"/>
      <c r="M33" s="122"/>
      <c r="N33" s="122"/>
      <c r="O33" s="130"/>
      <c r="P33" s="122"/>
      <c r="Q33" s="122"/>
    </row>
  </sheetData>
  <mergeCells count="2">
    <mergeCell ref="B1:E1"/>
    <mergeCell ref="B8:C8"/>
  </mergeCells>
  <conditionalFormatting sqref="D10">
    <cfRule type="duplicateValues" dxfId="92" priority="88"/>
  </conditionalFormatting>
  <conditionalFormatting sqref="D10">
    <cfRule type="duplicateValues" dxfId="91" priority="87"/>
  </conditionalFormatting>
  <conditionalFormatting sqref="J15:J19 J10:J13">
    <cfRule type="containsText" dxfId="90" priority="89" operator="containsText" text="5">
      <formula>NOT(ISERROR(SEARCH("5",J10)))</formula>
    </cfRule>
    <cfRule type="containsText" dxfId="89" priority="90" operator="containsText" text="4">
      <formula>NOT(ISERROR(SEARCH("4",J10)))</formula>
    </cfRule>
    <cfRule type="containsText" dxfId="88" priority="91" operator="containsText" text="3">
      <formula>NOT(ISERROR(SEARCH("3",J10)))</formula>
    </cfRule>
    <cfRule type="containsText" dxfId="87" priority="92" operator="containsText" text="2">
      <formula>NOT(ISERROR(SEARCH("2",J10)))</formula>
    </cfRule>
    <cfRule type="containsText" dxfId="86" priority="93" operator="containsText" text="1">
      <formula>NOT(ISERROR(SEARCH("1",J10)))</formula>
    </cfRule>
  </conditionalFormatting>
  <conditionalFormatting sqref="D10">
    <cfRule type="duplicateValues" dxfId="85" priority="86"/>
  </conditionalFormatting>
  <conditionalFormatting sqref="E10">
    <cfRule type="duplicateValues" dxfId="84" priority="85"/>
  </conditionalFormatting>
  <conditionalFormatting sqref="D19 D11:D12">
    <cfRule type="duplicateValues" dxfId="83" priority="82"/>
    <cfRule type="duplicateValues" dxfId="82" priority="83"/>
  </conditionalFormatting>
  <conditionalFormatting sqref="D19 D11:D12">
    <cfRule type="duplicateValues" dxfId="81" priority="81"/>
  </conditionalFormatting>
  <conditionalFormatting sqref="D12">
    <cfRule type="duplicateValues" dxfId="80" priority="75"/>
  </conditionalFormatting>
  <conditionalFormatting sqref="D12">
    <cfRule type="duplicateValues" dxfId="79" priority="76"/>
  </conditionalFormatting>
  <conditionalFormatting sqref="D12">
    <cfRule type="duplicateValues" dxfId="78" priority="77"/>
  </conditionalFormatting>
  <conditionalFormatting sqref="D12">
    <cfRule type="duplicateValues" dxfId="77" priority="78"/>
  </conditionalFormatting>
  <conditionalFormatting sqref="D12">
    <cfRule type="duplicateValues" dxfId="76" priority="79"/>
  </conditionalFormatting>
  <conditionalFormatting sqref="D12">
    <cfRule type="duplicateValues" dxfId="75" priority="80"/>
  </conditionalFormatting>
  <conditionalFormatting sqref="D19">
    <cfRule type="duplicateValues" dxfId="74" priority="84"/>
  </conditionalFormatting>
  <conditionalFormatting sqref="D13">
    <cfRule type="duplicateValues" dxfId="73" priority="74"/>
  </conditionalFormatting>
  <conditionalFormatting sqref="D13">
    <cfRule type="duplicateValues" dxfId="72" priority="73"/>
  </conditionalFormatting>
  <conditionalFormatting sqref="E13">
    <cfRule type="duplicateValues" dxfId="71" priority="72"/>
  </conditionalFormatting>
  <conditionalFormatting sqref="J14">
    <cfRule type="containsText" dxfId="70" priority="67" operator="containsText" text="5">
      <formula>NOT(ISERROR(SEARCH("5",J14)))</formula>
    </cfRule>
    <cfRule type="containsText" dxfId="69" priority="68" operator="containsText" text="4">
      <formula>NOT(ISERROR(SEARCH("4",J14)))</formula>
    </cfRule>
    <cfRule type="containsText" dxfId="68" priority="69" operator="containsText" text="3">
      <formula>NOT(ISERROR(SEARCH("3",J14)))</formula>
    </cfRule>
    <cfRule type="containsText" dxfId="67" priority="70" operator="containsText" text="2">
      <formula>NOT(ISERROR(SEARCH("2",J14)))</formula>
    </cfRule>
    <cfRule type="containsText" dxfId="66" priority="71" operator="containsText" text="1">
      <formula>NOT(ISERROR(SEARCH("1",J14)))</formula>
    </cfRule>
  </conditionalFormatting>
  <conditionalFormatting sqref="D14">
    <cfRule type="duplicateValues" dxfId="65" priority="66"/>
  </conditionalFormatting>
  <conditionalFormatting sqref="D15">
    <cfRule type="duplicateValues" dxfId="64" priority="63"/>
    <cfRule type="duplicateValues" dxfId="63" priority="64"/>
  </conditionalFormatting>
  <conditionalFormatting sqref="D15">
    <cfRule type="duplicateValues" dxfId="62" priority="62"/>
  </conditionalFormatting>
  <conditionalFormatting sqref="D15">
    <cfRule type="duplicateValues" dxfId="61" priority="65"/>
  </conditionalFormatting>
  <conditionalFormatting sqref="D17">
    <cfRule type="duplicateValues" dxfId="60" priority="59"/>
    <cfRule type="duplicateValues" dxfId="59" priority="60"/>
  </conditionalFormatting>
  <conditionalFormatting sqref="D17">
    <cfRule type="duplicateValues" dxfId="58" priority="58"/>
  </conditionalFormatting>
  <conditionalFormatting sqref="D17">
    <cfRule type="duplicateValues" dxfId="57" priority="55"/>
  </conditionalFormatting>
  <conditionalFormatting sqref="D17">
    <cfRule type="duplicateValues" dxfId="56" priority="54"/>
  </conditionalFormatting>
  <conditionalFormatting sqref="D17">
    <cfRule type="duplicateValues" dxfId="55" priority="56"/>
  </conditionalFormatting>
  <conditionalFormatting sqref="D17">
    <cfRule type="duplicateValues" dxfId="54" priority="57"/>
  </conditionalFormatting>
  <conditionalFormatting sqref="D17">
    <cfRule type="duplicateValues" dxfId="53" priority="61"/>
  </conditionalFormatting>
  <conditionalFormatting sqref="D18">
    <cfRule type="duplicateValues" dxfId="52" priority="53"/>
  </conditionalFormatting>
  <conditionalFormatting sqref="J32:J33 J28:J29 J25 J20:J23">
    <cfRule type="containsText" dxfId="51" priority="48" operator="containsText" text="5">
      <formula>NOT(ISERROR(SEARCH("5",J20)))</formula>
    </cfRule>
    <cfRule type="containsText" dxfId="50" priority="49" operator="containsText" text="4">
      <formula>NOT(ISERROR(SEARCH("4",J20)))</formula>
    </cfRule>
    <cfRule type="containsText" dxfId="49" priority="50" operator="containsText" text="3">
      <formula>NOT(ISERROR(SEARCH("3",J20)))</formula>
    </cfRule>
    <cfRule type="containsText" dxfId="48" priority="51" operator="containsText" text="2">
      <formula>NOT(ISERROR(SEARCH("2",J20)))</formula>
    </cfRule>
    <cfRule type="containsText" dxfId="47" priority="52" operator="containsText" text="1">
      <formula>NOT(ISERROR(SEARCH("1",J20)))</formula>
    </cfRule>
  </conditionalFormatting>
  <conditionalFormatting sqref="J20">
    <cfRule type="containsText" dxfId="46" priority="43" operator="containsText" text="5">
      <formula>NOT(ISERROR(SEARCH("5",J20)))</formula>
    </cfRule>
    <cfRule type="containsText" dxfId="45" priority="44" operator="containsText" text="4">
      <formula>NOT(ISERROR(SEARCH("4",J20)))</formula>
    </cfRule>
    <cfRule type="containsText" dxfId="44" priority="45" operator="containsText" text="3">
      <formula>NOT(ISERROR(SEARCH("3",J20)))</formula>
    </cfRule>
    <cfRule type="containsText" dxfId="43" priority="46" operator="containsText" text="2">
      <formula>NOT(ISERROR(SEARCH("2",J20)))</formula>
    </cfRule>
    <cfRule type="containsText" dxfId="42" priority="47" operator="containsText" text="1">
      <formula>NOT(ISERROR(SEARCH("1",J20)))</formula>
    </cfRule>
  </conditionalFormatting>
  <conditionalFormatting sqref="D20">
    <cfRule type="duplicateValues" dxfId="41" priority="41"/>
  </conditionalFormatting>
  <conditionalFormatting sqref="D20">
    <cfRule type="duplicateValues" dxfId="40" priority="42"/>
  </conditionalFormatting>
  <conditionalFormatting sqref="D21">
    <cfRule type="duplicateValues" dxfId="39" priority="40"/>
  </conditionalFormatting>
  <conditionalFormatting sqref="D30 D22:D23">
    <cfRule type="duplicateValues" dxfId="38" priority="37"/>
    <cfRule type="duplicateValues" dxfId="37" priority="38"/>
  </conditionalFormatting>
  <conditionalFormatting sqref="D30 D22:D23">
    <cfRule type="duplicateValues" dxfId="36" priority="36"/>
  </conditionalFormatting>
  <conditionalFormatting sqref="D30">
    <cfRule type="duplicateValues" dxfId="35" priority="39"/>
  </conditionalFormatting>
  <conditionalFormatting sqref="D24">
    <cfRule type="duplicateValues" dxfId="34" priority="34"/>
  </conditionalFormatting>
  <conditionalFormatting sqref="D24">
    <cfRule type="duplicateValues" dxfId="33" priority="32"/>
    <cfRule type="duplicateValues" dxfId="32" priority="33"/>
  </conditionalFormatting>
  <conditionalFormatting sqref="D24">
    <cfRule type="duplicateValues" dxfId="31" priority="31"/>
  </conditionalFormatting>
  <conditionalFormatting sqref="D24">
    <cfRule type="duplicateValues" dxfId="30" priority="35"/>
  </conditionalFormatting>
  <conditionalFormatting sqref="J24">
    <cfRule type="containsText" dxfId="29" priority="26" operator="containsText" text="5">
      <formula>NOT(ISERROR(SEARCH("5",J24)))</formula>
    </cfRule>
    <cfRule type="containsText" dxfId="28" priority="27" operator="containsText" text="4">
      <formula>NOT(ISERROR(SEARCH("4",J24)))</formula>
    </cfRule>
    <cfRule type="containsText" dxfId="27" priority="28" operator="containsText" text="3">
      <formula>NOT(ISERROR(SEARCH("3",J24)))</formula>
    </cfRule>
    <cfRule type="containsText" dxfId="26" priority="29" operator="containsText" text="2">
      <formula>NOT(ISERROR(SEARCH("2",J24)))</formula>
    </cfRule>
    <cfRule type="containsText" dxfId="25" priority="30" operator="containsText" text="1">
      <formula>NOT(ISERROR(SEARCH("1",J24)))</formula>
    </cfRule>
  </conditionalFormatting>
  <conditionalFormatting sqref="J30:J31 J26:J27">
    <cfRule type="containsText" dxfId="24" priority="21" operator="containsText" text="5">
      <formula>NOT(ISERROR(SEARCH("5",J26)))</formula>
    </cfRule>
    <cfRule type="containsText" dxfId="23" priority="22" operator="containsText" text="4">
      <formula>NOT(ISERROR(SEARCH("4",J26)))</formula>
    </cfRule>
    <cfRule type="containsText" dxfId="22" priority="23" operator="containsText" text="3">
      <formula>NOT(ISERROR(SEARCH("3",J26)))</formula>
    </cfRule>
    <cfRule type="containsText" dxfId="21" priority="24" operator="containsText" text="2">
      <formula>NOT(ISERROR(SEARCH("2",J26)))</formula>
    </cfRule>
    <cfRule type="containsText" dxfId="20" priority="25" operator="containsText" text="1">
      <formula>NOT(ISERROR(SEARCH("1",J26)))</formula>
    </cfRule>
  </conditionalFormatting>
  <conditionalFormatting sqref="D27">
    <cfRule type="duplicateValues" dxfId="19" priority="18"/>
    <cfRule type="duplicateValues" dxfId="18" priority="19"/>
  </conditionalFormatting>
  <conditionalFormatting sqref="D27">
    <cfRule type="duplicateValues" dxfId="17" priority="17"/>
  </conditionalFormatting>
  <conditionalFormatting sqref="D27">
    <cfRule type="duplicateValues" dxfId="16" priority="16"/>
  </conditionalFormatting>
  <conditionalFormatting sqref="D27">
    <cfRule type="duplicateValues" dxfId="15" priority="20"/>
  </conditionalFormatting>
  <conditionalFormatting sqref="D28">
    <cfRule type="duplicateValues" dxfId="14" priority="13"/>
    <cfRule type="duplicateValues" dxfId="13" priority="14"/>
  </conditionalFormatting>
  <conditionalFormatting sqref="D28">
    <cfRule type="duplicateValues" dxfId="12" priority="12"/>
  </conditionalFormatting>
  <conditionalFormatting sqref="D28">
    <cfRule type="duplicateValues" dxfId="11" priority="11"/>
  </conditionalFormatting>
  <conditionalFormatting sqref="D28">
    <cfRule type="duplicateValues" dxfId="10" priority="15"/>
  </conditionalFormatting>
  <conditionalFormatting sqref="D29">
    <cfRule type="duplicateValues" dxfId="9" priority="8"/>
    <cfRule type="duplicateValues" dxfId="8" priority="9"/>
  </conditionalFormatting>
  <conditionalFormatting sqref="D29">
    <cfRule type="duplicateValues" dxfId="7" priority="7"/>
  </conditionalFormatting>
  <conditionalFormatting sqref="D29">
    <cfRule type="duplicateValues" dxfId="6" priority="3"/>
  </conditionalFormatting>
  <conditionalFormatting sqref="D29">
    <cfRule type="duplicateValues" dxfId="5" priority="4"/>
  </conditionalFormatting>
  <conditionalFormatting sqref="D29">
    <cfRule type="duplicateValues" dxfId="4" priority="5"/>
  </conditionalFormatting>
  <conditionalFormatting sqref="D29">
    <cfRule type="duplicateValues" dxfId="3" priority="6"/>
  </conditionalFormatting>
  <conditionalFormatting sqref="D29">
    <cfRule type="duplicateValues" dxfId="2" priority="10"/>
  </conditionalFormatting>
  <conditionalFormatting sqref="D31">
    <cfRule type="duplicateValues" dxfId="1" priority="2"/>
  </conditionalFormatting>
  <conditionalFormatting sqref="D32">
    <cfRule type="duplicateValues" dxfId="0" priority="1"/>
  </conditionalFormatting>
  <printOptions horizontalCentered="1" verticalCentered="1"/>
  <pageMargins left="0" right="0" top="0" bottom="0" header="0" footer="0"/>
  <pageSetup paperSize="9" scale="7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8DC836A0CEB74DBA4721DD65C5840F" ma:contentTypeVersion="18" ma:contentTypeDescription="Create a new document." ma:contentTypeScope="" ma:versionID="d8bc380cc9b474db4c6174d463f7dcd9">
  <xsd:schema xmlns:xsd="http://www.w3.org/2001/XMLSchema" xmlns:xs="http://www.w3.org/2001/XMLSchema" xmlns:p="http://schemas.microsoft.com/office/2006/metadata/properties" xmlns:ns3="1f0707de-4685-4554-90da-b15f3bf5c559" xmlns:ns4="854f5cfc-9ad3-4a1c-9bd3-d832ddfbf68a" targetNamespace="http://schemas.microsoft.com/office/2006/metadata/properties" ma:root="true" ma:fieldsID="7ff0c7aba15c19fd1ebbd229144a6c8f" ns3:_="" ns4:_="">
    <xsd:import namespace="1f0707de-4685-4554-90da-b15f3bf5c559"/>
    <xsd:import namespace="854f5cfc-9ad3-4a1c-9bd3-d832ddfbf6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707de-4685-4554-90da-b15f3bf5c5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4f5cfc-9ad3-4a1c-9bd3-d832ddfbf6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54f5cfc-9ad3-4a1c-9bd3-d832ddfbf68a" xsi:nil="true"/>
  </documentManagement>
</p:properties>
</file>

<file path=customXml/itemProps1.xml><?xml version="1.0" encoding="utf-8"?>
<ds:datastoreItem xmlns:ds="http://schemas.openxmlformats.org/officeDocument/2006/customXml" ds:itemID="{E9A7622D-A625-4206-BB98-975CCBB997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707de-4685-4554-90da-b15f3bf5c559"/>
    <ds:schemaRef ds:uri="854f5cfc-9ad3-4a1c-9bd3-d832ddfbf6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11481B-C1A2-4952-8FA7-B1BD20D992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9F994E-5CF0-4D2E-98AB-3B72E51DD864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854f5cfc-9ad3-4a1c-9bd3-d832ddfbf68a"/>
    <ds:schemaRef ds:uri="http://purl.org/dc/terms/"/>
    <ds:schemaRef ds:uri="http://www.w3.org/XML/1998/namespace"/>
    <ds:schemaRef ds:uri="http://schemas.openxmlformats.org/package/2006/metadata/core-properties"/>
    <ds:schemaRef ds:uri="1f0707de-4685-4554-90da-b15f3bf5c559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Competency Matrix</vt:lpstr>
      <vt:lpstr>Quadrant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</dc:creator>
  <cp:lastModifiedBy>Vijay R</cp:lastModifiedBy>
  <dcterms:created xsi:type="dcterms:W3CDTF">2025-06-11T04:56:37Z</dcterms:created>
  <dcterms:modified xsi:type="dcterms:W3CDTF">2025-06-11T05:12:02Z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0x010100C08DC836A0CEB74DBA4721DD65C5840F</vt:lpwstr>
  </property>
</Properties>
</file>