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 works\DBD\Cumbia\CUMBIA for practice\CUMBIA v0.2\CUMBIA-main\"/>
    </mc:Choice>
  </mc:AlternateContent>
  <xr:revisionPtr revIDLastSave="0" documentId="13_ncr:1_{66FD0797-6EF8-4354-83AA-612111CA523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input" sheetId="1" r:id="rId1"/>
    <sheet name="Element Forces - Columns" sheetId="9" r:id="rId2"/>
    <sheet name="Frame Assigns" sheetId="8" r:id="rId3"/>
    <sheet name="Sections" sheetId="7" r:id="rId4"/>
    <sheet name="Description" sheetId="2" r:id="rId5"/>
  </sheets>
  <definedNames>
    <definedName name="_xlnm._FilterDatabase" localSheetId="2" hidden="1">'Frame Assigns'!$A$2:$F$237</definedName>
    <definedName name="_xlnm._FilterDatabase" localSheetId="0" hidden="1">input!$A$25:$VN$25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7" i="1" s="1"/>
  <c r="B3" i="1"/>
  <c r="B41" i="1" s="1"/>
  <c r="HZ3" i="1"/>
  <c r="HZ9" i="1"/>
  <c r="HZ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B14" i="1"/>
  <c r="B7" i="1" l="1"/>
  <c r="B29" i="1"/>
  <c r="B8" i="1"/>
  <c r="C8" i="1"/>
  <c r="HZ25" i="1"/>
  <c r="HZ26" i="1"/>
  <c r="HZ27" i="1"/>
  <c r="HZ28" i="1"/>
  <c r="HZ29" i="1"/>
  <c r="HZ30" i="1"/>
  <c r="HZ31" i="1"/>
  <c r="HZ33" i="1"/>
  <c r="HZ32" i="1"/>
  <c r="HZ35" i="1"/>
  <c r="HZ34" i="1"/>
  <c r="HZ36" i="1"/>
  <c r="HZ37" i="1"/>
  <c r="HZ41" i="1"/>
  <c r="HZ15" i="1"/>
  <c r="HZ39" i="1"/>
  <c r="HZ12" i="1"/>
  <c r="HZ13" i="1"/>
  <c r="HZ44" i="1"/>
  <c r="HZ38" i="1"/>
  <c r="HZ40" i="1"/>
  <c r="HZ42" i="1"/>
  <c r="HZ4" i="1"/>
  <c r="HZ5" i="1"/>
  <c r="HZ43" i="1"/>
  <c r="HZ8" i="1"/>
  <c r="HZ7" i="1"/>
  <c r="HZ6" i="1"/>
  <c r="B27" i="1"/>
  <c r="B42" i="1"/>
  <c r="B34" i="1"/>
  <c r="B25" i="1"/>
  <c r="B38" i="1"/>
  <c r="B30" i="1"/>
  <c r="B39" i="1"/>
  <c r="B28" i="1"/>
  <c r="B37" i="1"/>
  <c r="B26" i="1"/>
  <c r="B36" i="1"/>
  <c r="B15" i="1"/>
  <c r="B35" i="1"/>
  <c r="B13" i="1"/>
  <c r="B44" i="1"/>
  <c r="B33" i="1"/>
  <c r="B43" i="1"/>
  <c r="B32" i="1"/>
  <c r="B12" i="1"/>
  <c r="B40" i="1"/>
  <c r="B31" i="1"/>
  <c r="C25" i="1"/>
  <c r="C26" i="1"/>
  <c r="C29" i="1"/>
  <c r="C30" i="1"/>
  <c r="C31" i="1"/>
  <c r="C32" i="1"/>
  <c r="C33" i="1"/>
  <c r="C27" i="1"/>
  <c r="C34" i="1"/>
  <c r="C28" i="1"/>
  <c r="C35" i="1"/>
  <c r="C39" i="1"/>
  <c r="C40" i="1"/>
  <c r="C36" i="1"/>
  <c r="C37" i="1"/>
  <c r="C38" i="1"/>
  <c r="C41" i="1"/>
  <c r="C15" i="1"/>
  <c r="C12" i="1"/>
  <c r="C13" i="1"/>
  <c r="C4" i="1"/>
  <c r="C44" i="1"/>
  <c r="C43" i="1"/>
  <c r="C5" i="1"/>
  <c r="C42" i="1"/>
  <c r="B4" i="1"/>
  <c r="B5" i="1"/>
  <c r="B6" i="1"/>
  <c r="C6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D14" i="7" l="1"/>
  <c r="BT7" i="7" l="1"/>
  <c r="BS15" i="7"/>
  <c r="BS7" i="7"/>
  <c r="BR15" i="7"/>
  <c r="BR7" i="7"/>
  <c r="BQ15" i="7"/>
  <c r="BQ7" i="7"/>
  <c r="BP15" i="7"/>
  <c r="BP7" i="7"/>
  <c r="BO7" i="7"/>
  <c r="BN7" i="7"/>
  <c r="BM7" i="7"/>
  <c r="BL7" i="7"/>
  <c r="BK7" i="7"/>
  <c r="BJ15" i="7"/>
  <c r="BJ7" i="7"/>
  <c r="BI15" i="7"/>
  <c r="BI7" i="7"/>
  <c r="BH15" i="7"/>
  <c r="BH7" i="7"/>
  <c r="BG15" i="7"/>
  <c r="BG7" i="7"/>
  <c r="BF15" i="7"/>
  <c r="BF7" i="7"/>
  <c r="BE15" i="7"/>
  <c r="BE7" i="7"/>
  <c r="BD7" i="7"/>
  <c r="BC7" i="7"/>
  <c r="BB15" i="7"/>
  <c r="BB7" i="7"/>
  <c r="BA15" i="7"/>
  <c r="BA7" i="7"/>
  <c r="AZ15" i="7"/>
  <c r="AZ7" i="7"/>
  <c r="AY15" i="7"/>
  <c r="AY7" i="7"/>
  <c r="AX7" i="7"/>
  <c r="AW7" i="7"/>
  <c r="AV7" i="7"/>
  <c r="AV14" i="7"/>
  <c r="AU14" i="7"/>
  <c r="AU7" i="7"/>
  <c r="AT14" i="7"/>
  <c r="AT7" i="7"/>
  <c r="AS7" i="7"/>
  <c r="AR7" i="7"/>
  <c r="AQ7" i="7"/>
  <c r="AP14" i="7"/>
  <c r="AP7" i="7"/>
  <c r="AO7" i="7"/>
  <c r="AN7" i="7"/>
  <c r="AM14" i="7"/>
  <c r="AM7" i="7"/>
  <c r="AL14" i="7"/>
  <c r="AL7" i="7"/>
  <c r="AK14" i="7"/>
  <c r="AK7" i="7"/>
  <c r="AJ14" i="7"/>
  <c r="AJ7" i="7"/>
  <c r="AI14" i="7"/>
  <c r="AI7" i="7"/>
  <c r="AH7" i="7"/>
  <c r="AG7" i="7"/>
  <c r="AF7" i="7"/>
  <c r="AE14" i="7"/>
  <c r="AE7" i="7"/>
  <c r="AD14" i="7"/>
  <c r="AD7" i="7"/>
  <c r="AC14" i="7"/>
  <c r="AC7" i="7"/>
  <c r="AB14" i="7"/>
  <c r="AB7" i="7"/>
  <c r="AA14" i="7"/>
  <c r="AA7" i="7"/>
  <c r="Z7" i="7"/>
  <c r="Y15" i="7"/>
  <c r="Y7" i="7"/>
  <c r="X7" i="7"/>
  <c r="W15" i="7"/>
  <c r="W7" i="7"/>
  <c r="V15" i="7"/>
  <c r="V7" i="7"/>
  <c r="U7" i="7"/>
  <c r="T7" i="7"/>
  <c r="S15" i="7"/>
  <c r="S7" i="7"/>
  <c r="R15" i="7"/>
  <c r="R7" i="7"/>
  <c r="Q15" i="7"/>
  <c r="Q7" i="7"/>
  <c r="P7" i="7"/>
  <c r="O7" i="7"/>
  <c r="N15" i="7"/>
  <c r="N7" i="7"/>
  <c r="M15" i="7" l="1"/>
  <c r="M7" i="7"/>
  <c r="L15" i="7"/>
  <c r="K15" i="7"/>
  <c r="K7" i="7"/>
  <c r="J15" i="7"/>
  <c r="J7" i="7"/>
  <c r="I7" i="7"/>
  <c r="H7" i="7"/>
  <c r="G7" i="7"/>
  <c r="F7" i="7"/>
  <c r="E9" i="7" l="1"/>
  <c r="F9" i="7"/>
  <c r="G9" i="7"/>
  <c r="BN9" i="7" l="1"/>
  <c r="BN21" i="7"/>
  <c r="BN13" i="7"/>
  <c r="AP9" i="7"/>
  <c r="AP13" i="7"/>
  <c r="AP15" i="7" s="1"/>
  <c r="AP21" i="7"/>
  <c r="AP20" i="7"/>
  <c r="AP19" i="7"/>
  <c r="J9" i="7"/>
  <c r="J23" i="7"/>
  <c r="J13" i="7"/>
  <c r="B13" i="7"/>
  <c r="B9" i="7"/>
  <c r="AW9" i="7"/>
  <c r="AW21" i="7"/>
  <c r="AW13" i="7"/>
  <c r="AG9" i="7"/>
  <c r="AG13" i="7"/>
  <c r="AG21" i="7"/>
  <c r="I9" i="7"/>
  <c r="I21" i="7"/>
  <c r="I13" i="7"/>
  <c r="BT9" i="7"/>
  <c r="BT21" i="7"/>
  <c r="BT13" i="7"/>
  <c r="BD9" i="7"/>
  <c r="BD25" i="7"/>
  <c r="BD13" i="7"/>
  <c r="AF9" i="7"/>
  <c r="AF21" i="7"/>
  <c r="AF13" i="7"/>
  <c r="H9" i="7"/>
  <c r="H13" i="7"/>
  <c r="H21" i="7"/>
  <c r="BS9" i="7"/>
  <c r="BS23" i="7"/>
  <c r="BS13" i="7"/>
  <c r="BC9" i="7"/>
  <c r="BC21" i="7"/>
  <c r="BC13" i="7"/>
  <c r="AM9" i="7"/>
  <c r="AM13" i="7"/>
  <c r="AM15" i="7" s="1"/>
  <c r="AM21" i="7"/>
  <c r="AM20" i="7"/>
  <c r="AM19" i="7"/>
  <c r="W9" i="7"/>
  <c r="W23" i="7"/>
  <c r="W13" i="7"/>
  <c r="O9" i="7"/>
  <c r="O13" i="7"/>
  <c r="O21" i="7"/>
  <c r="BR9" i="7"/>
  <c r="BR23" i="7"/>
  <c r="BR13" i="7"/>
  <c r="BB9" i="7"/>
  <c r="BB13" i="7"/>
  <c r="BB23" i="7"/>
  <c r="AL9" i="7"/>
  <c r="AL13" i="7"/>
  <c r="AL15" i="7" s="1"/>
  <c r="AL21" i="7"/>
  <c r="AL20" i="7"/>
  <c r="AL19" i="7"/>
  <c r="BI9" i="7"/>
  <c r="BI23" i="7"/>
  <c r="BI13" i="7"/>
  <c r="AS9" i="7"/>
  <c r="AS13" i="7"/>
  <c r="AS21" i="7"/>
  <c r="AC9" i="7"/>
  <c r="AC21" i="7"/>
  <c r="AC20" i="7"/>
  <c r="AC19" i="7"/>
  <c r="AC13" i="7"/>
  <c r="AC15" i="7" s="1"/>
  <c r="U9" i="7"/>
  <c r="U21" i="7"/>
  <c r="U13" i="7"/>
  <c r="M9" i="7"/>
  <c r="M13" i="7"/>
  <c r="M23" i="7"/>
  <c r="BP9" i="7"/>
  <c r="BP13" i="7"/>
  <c r="BP23" i="7"/>
  <c r="BH9" i="7"/>
  <c r="BH13" i="7"/>
  <c r="BH23" i="7"/>
  <c r="AZ9" i="7"/>
  <c r="AZ23" i="7"/>
  <c r="AZ13" i="7"/>
  <c r="AR9" i="7"/>
  <c r="AR21" i="7"/>
  <c r="AR13" i="7"/>
  <c r="AJ9" i="7"/>
  <c r="AJ21" i="7"/>
  <c r="AJ19" i="7"/>
  <c r="AJ13" i="7"/>
  <c r="AJ15" i="7" s="1"/>
  <c r="AJ20" i="7"/>
  <c r="AB9" i="7"/>
  <c r="AB20" i="7"/>
  <c r="AB19" i="7"/>
  <c r="AB13" i="7"/>
  <c r="AB15" i="7" s="1"/>
  <c r="AB21" i="7"/>
  <c r="T9" i="7"/>
  <c r="T21" i="7"/>
  <c r="T13" i="7"/>
  <c r="L9" i="7"/>
  <c r="L13" i="7"/>
  <c r="L23" i="7"/>
  <c r="D9" i="7"/>
  <c r="D13" i="7"/>
  <c r="D15" i="7" s="1"/>
  <c r="AX9" i="7"/>
  <c r="AX21" i="7"/>
  <c r="AX13" i="7"/>
  <c r="R9" i="7"/>
  <c r="R23" i="7"/>
  <c r="R13" i="7"/>
  <c r="BM9" i="7"/>
  <c r="BM21" i="7"/>
  <c r="BM13" i="7"/>
  <c r="BE9" i="7"/>
  <c r="BE23" i="7"/>
  <c r="BE13" i="7"/>
  <c r="AO9" i="7"/>
  <c r="AO21" i="7"/>
  <c r="AO13" i="7"/>
  <c r="Q9" i="7"/>
  <c r="Q23" i="7"/>
  <c r="Q13" i="7"/>
  <c r="BL9" i="7"/>
  <c r="BL13" i="7"/>
  <c r="BL21" i="7"/>
  <c r="AV9" i="7"/>
  <c r="AV20" i="7"/>
  <c r="AV19" i="7"/>
  <c r="AV13" i="7"/>
  <c r="AV15" i="7" s="1"/>
  <c r="AV21" i="7"/>
  <c r="X9" i="7"/>
  <c r="X13" i="7"/>
  <c r="X21" i="7"/>
  <c r="P9" i="7"/>
  <c r="P21" i="7"/>
  <c r="P13" i="7"/>
  <c r="BK9" i="7"/>
  <c r="BK21" i="7"/>
  <c r="BK13" i="7"/>
  <c r="AU9" i="7"/>
  <c r="AU21" i="7"/>
  <c r="AU20" i="7"/>
  <c r="AU19" i="7"/>
  <c r="AU13" i="7"/>
  <c r="AU15" i="7" s="1"/>
  <c r="AE9" i="7"/>
  <c r="AE19" i="7"/>
  <c r="AE13" i="7"/>
  <c r="AE15" i="7" s="1"/>
  <c r="AE21" i="7"/>
  <c r="AE20" i="7"/>
  <c r="BJ9" i="7"/>
  <c r="BJ13" i="7"/>
  <c r="BJ23" i="7"/>
  <c r="AT9" i="7"/>
  <c r="AT13" i="7"/>
  <c r="AT15" i="7" s="1"/>
  <c r="AT21" i="7"/>
  <c r="AT20" i="7"/>
  <c r="AT19" i="7"/>
  <c r="AD9" i="7"/>
  <c r="AD13" i="7"/>
  <c r="AD15" i="7" s="1"/>
  <c r="AD21" i="7"/>
  <c r="AD20" i="7"/>
  <c r="AD19" i="7"/>
  <c r="V9" i="7"/>
  <c r="V13" i="7"/>
  <c r="V23" i="7"/>
  <c r="N9" i="7"/>
  <c r="N13" i="7"/>
  <c r="N23" i="7"/>
  <c r="BQ9" i="7"/>
  <c r="BQ13" i="7"/>
  <c r="BQ23" i="7"/>
  <c r="BA9" i="7"/>
  <c r="BA13" i="7"/>
  <c r="BA23" i="7"/>
  <c r="AK9" i="7"/>
  <c r="AK21" i="7"/>
  <c r="AK20" i="7"/>
  <c r="AK19" i="7"/>
  <c r="AK13" i="7"/>
  <c r="AK15" i="7" s="1"/>
  <c r="BO9" i="7"/>
  <c r="BO13" i="7"/>
  <c r="BO21" i="7"/>
  <c r="BG9" i="7"/>
  <c r="BG23" i="7"/>
  <c r="BG13" i="7"/>
  <c r="AY9" i="7"/>
  <c r="AY23" i="7"/>
  <c r="AY13" i="7"/>
  <c r="AQ9" i="7"/>
  <c r="AQ21" i="7"/>
  <c r="AQ13" i="7"/>
  <c r="AI9" i="7"/>
  <c r="AI19" i="7"/>
  <c r="AI13" i="7"/>
  <c r="AI15" i="7" s="1"/>
  <c r="AI21" i="7"/>
  <c r="AI20" i="7"/>
  <c r="AA9" i="7"/>
  <c r="AA20" i="7"/>
  <c r="AA13" i="7"/>
  <c r="AA15" i="7" s="1"/>
  <c r="AA21" i="7"/>
  <c r="AA19" i="7"/>
  <c r="S9" i="7"/>
  <c r="S23" i="7"/>
  <c r="S13" i="7"/>
  <c r="K9" i="7"/>
  <c r="K23" i="7"/>
  <c r="K13" i="7"/>
  <c r="C9" i="7"/>
  <c r="C21" i="7"/>
  <c r="C13" i="7"/>
  <c r="BF9" i="7"/>
  <c r="BF23" i="7"/>
  <c r="BF13" i="7"/>
  <c r="AH9" i="7"/>
  <c r="AH21" i="7"/>
  <c r="AH13" i="7"/>
  <c r="AN9" i="7"/>
  <c r="AN21" i="7"/>
  <c r="AN13" i="7"/>
  <c r="Z9" i="7"/>
  <c r="Z21" i="7"/>
  <c r="Z13" i="7"/>
  <c r="Y9" i="7"/>
  <c r="Y23" i="7"/>
  <c r="Y13" i="7"/>
  <c r="B21" i="7"/>
  <c r="G13" i="7"/>
  <c r="G21" i="7"/>
  <c r="G20" i="7"/>
  <c r="G19" i="7"/>
  <c r="F21" i="7"/>
  <c r="F20" i="7"/>
  <c r="F19" i="7"/>
  <c r="F13" i="7"/>
  <c r="E21" i="7"/>
  <c r="E20" i="7"/>
  <c r="E19" i="7"/>
  <c r="E13" i="7"/>
  <c r="D21" i="7"/>
  <c r="D20" i="7"/>
  <c r="D19" i="7"/>
  <c r="Y27" i="7" l="1"/>
  <c r="Y24" i="7"/>
  <c r="Y25" i="7"/>
  <c r="Y26" i="7"/>
  <c r="BG26" i="7"/>
  <c r="BG27" i="7"/>
  <c r="BG25" i="7"/>
  <c r="BG24" i="7"/>
  <c r="P16" i="7"/>
  <c r="P14" i="7" s="1"/>
  <c r="BM24" i="7"/>
  <c r="BM22" i="7"/>
  <c r="BM23" i="7"/>
  <c r="BH27" i="7"/>
  <c r="BH26" i="7"/>
  <c r="BH24" i="7"/>
  <c r="BH25" i="7"/>
  <c r="AH23" i="7"/>
  <c r="AH22" i="7"/>
  <c r="AH24" i="7"/>
  <c r="AQ16" i="7"/>
  <c r="AQ14" i="7" s="1"/>
  <c r="N14" i="7"/>
  <c r="N17" i="7"/>
  <c r="N16" i="7" s="1"/>
  <c r="AO16" i="7"/>
  <c r="AO14" i="7" s="1"/>
  <c r="BH17" i="7"/>
  <c r="BH16" i="7" s="1"/>
  <c r="BH14" i="7"/>
  <c r="AS24" i="7"/>
  <c r="AS23" i="7"/>
  <c r="AS22" i="7"/>
  <c r="BD18" i="7"/>
  <c r="BD15" i="7" s="1"/>
  <c r="K27" i="7"/>
  <c r="K24" i="7"/>
  <c r="K25" i="7"/>
  <c r="K26" i="7"/>
  <c r="AQ22" i="7"/>
  <c r="AQ23" i="7"/>
  <c r="AQ24" i="7"/>
  <c r="L26" i="7"/>
  <c r="L27" i="7"/>
  <c r="L25" i="7"/>
  <c r="L24" i="7"/>
  <c r="AR16" i="7"/>
  <c r="AR14" i="7" s="1"/>
  <c r="U24" i="7"/>
  <c r="U22" i="7"/>
  <c r="U23" i="7"/>
  <c r="AS16" i="7"/>
  <c r="AS15" i="7" s="1"/>
  <c r="O24" i="7"/>
  <c r="O23" i="7"/>
  <c r="O22" i="7"/>
  <c r="BD26" i="7"/>
  <c r="BD30" i="7"/>
  <c r="BD29" i="7"/>
  <c r="BD28" i="7"/>
  <c r="BD27" i="7"/>
  <c r="BN16" i="7"/>
  <c r="BN14" i="7" s="1"/>
  <c r="BF17" i="7"/>
  <c r="BF16" i="7" s="1"/>
  <c r="BF14" i="7"/>
  <c r="BA14" i="7"/>
  <c r="BA17" i="7"/>
  <c r="BA16" i="7" s="1"/>
  <c r="BL23" i="7"/>
  <c r="BL24" i="7"/>
  <c r="BL22" i="7"/>
  <c r="L17" i="7"/>
  <c r="L16" i="7" s="1"/>
  <c r="L14" i="7"/>
  <c r="AR22" i="7"/>
  <c r="AR23" i="7"/>
  <c r="AR24" i="7"/>
  <c r="BP26" i="7"/>
  <c r="BP27" i="7"/>
  <c r="BP24" i="7"/>
  <c r="BP25" i="7"/>
  <c r="O16" i="7"/>
  <c r="O14" i="7" s="1"/>
  <c r="H23" i="7"/>
  <c r="H24" i="7"/>
  <c r="H22" i="7"/>
  <c r="AG16" i="7"/>
  <c r="AG15" i="7" s="1"/>
  <c r="AG14" i="7"/>
  <c r="BN24" i="7"/>
  <c r="BN22" i="7"/>
  <c r="BN23" i="7"/>
  <c r="S17" i="7"/>
  <c r="S16" i="7" s="1"/>
  <c r="S14" i="7"/>
  <c r="V17" i="7"/>
  <c r="V16" i="7" s="1"/>
  <c r="V14" i="7"/>
  <c r="X16" i="7"/>
  <c r="X15" i="7" s="1"/>
  <c r="BE17" i="7"/>
  <c r="BE16" i="7" s="1"/>
  <c r="BE14" i="7"/>
  <c r="BB27" i="7"/>
  <c r="BB26" i="7"/>
  <c r="BB24" i="7"/>
  <c r="BB25" i="7"/>
  <c r="BT16" i="7"/>
  <c r="BT14" i="7" s="1"/>
  <c r="AN15" i="7"/>
  <c r="AN16" i="7"/>
  <c r="AN14" i="7" s="1"/>
  <c r="S26" i="7"/>
  <c r="S25" i="7"/>
  <c r="S27" i="7"/>
  <c r="S24" i="7"/>
  <c r="AY27" i="7"/>
  <c r="AY26" i="7"/>
  <c r="AY24" i="7"/>
  <c r="AY25" i="7"/>
  <c r="BQ27" i="7"/>
  <c r="BQ25" i="7"/>
  <c r="BQ24" i="7"/>
  <c r="BQ26" i="7"/>
  <c r="BK16" i="7"/>
  <c r="BK15" i="7" s="1"/>
  <c r="BE27" i="7"/>
  <c r="BE24" i="7"/>
  <c r="BE25" i="7"/>
  <c r="BE26" i="7"/>
  <c r="AX16" i="7"/>
  <c r="AX14" i="7" s="1"/>
  <c r="T16" i="7"/>
  <c r="T15" i="7" s="1"/>
  <c r="AZ17" i="7"/>
  <c r="AZ16" i="7" s="1"/>
  <c r="AZ14" i="7"/>
  <c r="BI27" i="7"/>
  <c r="BI24" i="7"/>
  <c r="BI25" i="7"/>
  <c r="BI26" i="7"/>
  <c r="BB17" i="7"/>
  <c r="BB16" i="7" s="1"/>
  <c r="BB14" i="7"/>
  <c r="W17" i="7"/>
  <c r="W16" i="7" s="1"/>
  <c r="W14" i="7"/>
  <c r="BC16" i="7"/>
  <c r="BC14" i="7" s="1"/>
  <c r="BT24" i="7"/>
  <c r="BT22" i="7"/>
  <c r="BT23" i="7"/>
  <c r="AW16" i="7"/>
  <c r="AW14" i="7" s="1"/>
  <c r="C24" i="7"/>
  <c r="C23" i="7"/>
  <c r="C22" i="7"/>
  <c r="P23" i="7"/>
  <c r="P24" i="7"/>
  <c r="P22" i="7"/>
  <c r="U16" i="7"/>
  <c r="U15" i="7" s="1"/>
  <c r="BS27" i="7"/>
  <c r="BS25" i="7"/>
  <c r="BS26" i="7"/>
  <c r="BS24" i="7"/>
  <c r="B16" i="7"/>
  <c r="B15" i="7" s="1"/>
  <c r="BO24" i="7"/>
  <c r="BO22" i="7"/>
  <c r="BO23" i="7"/>
  <c r="BA25" i="7"/>
  <c r="BA27" i="7"/>
  <c r="BA26" i="7"/>
  <c r="BA24" i="7"/>
  <c r="AO24" i="7"/>
  <c r="AO22" i="7"/>
  <c r="AO23" i="7"/>
  <c r="AG23" i="7"/>
  <c r="AG24" i="7"/>
  <c r="AG22" i="7"/>
  <c r="J17" i="7"/>
  <c r="J16" i="7" s="1"/>
  <c r="J14" i="7"/>
  <c r="Z24" i="7"/>
  <c r="Z22" i="7"/>
  <c r="Z23" i="7"/>
  <c r="BO16" i="7"/>
  <c r="BO14" i="7" s="1"/>
  <c r="V27" i="7"/>
  <c r="V25" i="7"/>
  <c r="V24" i="7"/>
  <c r="V26" i="7"/>
  <c r="X23" i="7"/>
  <c r="X24" i="7"/>
  <c r="X22" i="7"/>
  <c r="R26" i="7"/>
  <c r="R25" i="7"/>
  <c r="R27" i="7"/>
  <c r="R24" i="7"/>
  <c r="J27" i="7"/>
  <c r="J26" i="7"/>
  <c r="J25" i="7"/>
  <c r="J24" i="7"/>
  <c r="BF25" i="7"/>
  <c r="BF27" i="7"/>
  <c r="BF26" i="7"/>
  <c r="BF24" i="7"/>
  <c r="AY14" i="7"/>
  <c r="AY17" i="7"/>
  <c r="AY16" i="7" s="1"/>
  <c r="BL16" i="7"/>
  <c r="BL15" i="7" s="1"/>
  <c r="BP17" i="7"/>
  <c r="BP16" i="7" s="1"/>
  <c r="BP14" i="7"/>
  <c r="BI14" i="7"/>
  <c r="BI17" i="7"/>
  <c r="BI16" i="7" s="1"/>
  <c r="H16" i="7"/>
  <c r="H14" i="7" s="1"/>
  <c r="AN23" i="7"/>
  <c r="AN22" i="7"/>
  <c r="AN24" i="7"/>
  <c r="C16" i="7"/>
  <c r="C14" i="7" s="1"/>
  <c r="BQ14" i="7"/>
  <c r="BQ17" i="7"/>
  <c r="BQ16" i="7" s="1"/>
  <c r="BK24" i="7"/>
  <c r="BK23" i="7"/>
  <c r="BK22" i="7"/>
  <c r="Q17" i="7"/>
  <c r="Q16" i="7" s="1"/>
  <c r="Q14" i="7"/>
  <c r="AX24" i="7"/>
  <c r="AX22" i="7"/>
  <c r="AX23" i="7"/>
  <c r="T23" i="7"/>
  <c r="T24" i="7"/>
  <c r="T22" i="7"/>
  <c r="AZ27" i="7"/>
  <c r="AZ24" i="7"/>
  <c r="AZ25" i="7"/>
  <c r="AZ26" i="7"/>
  <c r="M27" i="7"/>
  <c r="M26" i="7"/>
  <c r="M24" i="7"/>
  <c r="M25" i="7"/>
  <c r="W27" i="7"/>
  <c r="W25" i="7"/>
  <c r="W26" i="7"/>
  <c r="W24" i="7"/>
  <c r="BC23" i="7"/>
  <c r="BC24" i="7"/>
  <c r="BC22" i="7"/>
  <c r="AF16" i="7"/>
  <c r="AF15" i="7" s="1"/>
  <c r="AW23" i="7"/>
  <c r="AW24" i="7"/>
  <c r="AW22" i="7"/>
  <c r="Y14" i="7"/>
  <c r="Y17" i="7"/>
  <c r="Y16" i="7" s="1"/>
  <c r="BG17" i="7"/>
  <c r="BG16" i="7" s="1"/>
  <c r="BG14" i="7"/>
  <c r="M14" i="7"/>
  <c r="M17" i="7"/>
  <c r="M16" i="7" s="1"/>
  <c r="BR14" i="7"/>
  <c r="BR17" i="7"/>
  <c r="BR16" i="7" s="1"/>
  <c r="AF24" i="7"/>
  <c r="AF22" i="7"/>
  <c r="AF23" i="7"/>
  <c r="I16" i="7"/>
  <c r="I14" i="7" s="1"/>
  <c r="BJ27" i="7"/>
  <c r="BJ26" i="7"/>
  <c r="BJ24" i="7"/>
  <c r="BJ25" i="7"/>
  <c r="BR27" i="7"/>
  <c r="BR24" i="7"/>
  <c r="BR25" i="7"/>
  <c r="BR26" i="7"/>
  <c r="BS17" i="7"/>
  <c r="BS16" i="7" s="1"/>
  <c r="BS14" i="7"/>
  <c r="I24" i="7"/>
  <c r="I22" i="7"/>
  <c r="I23" i="7"/>
  <c r="BM16" i="7"/>
  <c r="BM14" i="7" s="1"/>
  <c r="BM15" i="7"/>
  <c r="N26" i="7"/>
  <c r="N27" i="7"/>
  <c r="N25" i="7"/>
  <c r="N24" i="7"/>
  <c r="Q27" i="7"/>
  <c r="Q24" i="7"/>
  <c r="Q25" i="7"/>
  <c r="Q26" i="7"/>
  <c r="AH16" i="7"/>
  <c r="AH14" i="7" s="1"/>
  <c r="K14" i="7"/>
  <c r="K17" i="7"/>
  <c r="K16" i="7" s="1"/>
  <c r="BJ17" i="7"/>
  <c r="BJ16" i="7" s="1"/>
  <c r="BJ14" i="7"/>
  <c r="Z16" i="7"/>
  <c r="Z15" i="7" s="1"/>
  <c r="R17" i="7"/>
  <c r="R16" i="7" s="1"/>
  <c r="R14" i="7"/>
  <c r="B24" i="7"/>
  <c r="Z14" i="7" l="1"/>
  <c r="U14" i="7"/>
  <c r="B14" i="7"/>
  <c r="BL14" i="7"/>
  <c r="AW15" i="7"/>
  <c r="H15" i="7"/>
  <c r="C15" i="7"/>
  <c r="AF14" i="7"/>
  <c r="X14" i="7"/>
  <c r="BN15" i="7"/>
  <c r="BO15" i="7"/>
  <c r="BC15" i="7"/>
  <c r="AR15" i="7"/>
  <c r="AO15" i="7"/>
  <c r="P15" i="7"/>
  <c r="I15" i="7"/>
  <c r="T14" i="7"/>
  <c r="AS14" i="7"/>
  <c r="AH15" i="7"/>
  <c r="BK14" i="7"/>
  <c r="AQ15" i="7"/>
  <c r="AX15" i="7"/>
  <c r="BT15" i="7"/>
  <c r="O15" i="7"/>
  <c r="BD14" i="7"/>
  <c r="BD16" i="7"/>
  <c r="BD17" i="7"/>
  <c r="B22" i="7"/>
  <c r="B23" i="7"/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X25" i="1" l="1"/>
  <c r="HX26" i="1"/>
  <c r="HX27" i="1"/>
  <c r="HX28" i="1"/>
  <c r="HX29" i="1"/>
  <c r="HX32" i="1"/>
  <c r="HX31" i="1"/>
  <c r="HX30" i="1"/>
  <c r="HX34" i="1"/>
  <c r="HX33" i="1"/>
  <c r="HX35" i="1"/>
  <c r="HX36" i="1"/>
  <c r="HX37" i="1"/>
  <c r="HX38" i="1"/>
  <c r="HX39" i="1"/>
  <c r="HX40" i="1"/>
  <c r="HX44" i="1"/>
  <c r="HX42" i="1"/>
  <c r="HX41" i="1"/>
  <c r="HX43" i="1"/>
  <c r="HX12" i="1"/>
  <c r="HX13" i="1"/>
  <c r="HX15" i="1"/>
  <c r="HX6" i="1"/>
  <c r="HX7" i="1"/>
  <c r="HX8" i="1"/>
  <c r="HX4" i="1"/>
  <c r="HX5" i="1"/>
  <c r="HL25" i="1"/>
  <c r="HL26" i="1"/>
  <c r="HL27" i="1"/>
  <c r="HL28" i="1"/>
  <c r="HL29" i="1"/>
  <c r="HL30" i="1"/>
  <c r="HL31" i="1"/>
  <c r="HL32" i="1"/>
  <c r="HL33" i="1"/>
  <c r="HL34" i="1"/>
  <c r="HL35" i="1"/>
  <c r="HL37" i="1"/>
  <c r="HL38" i="1"/>
  <c r="HL39" i="1"/>
  <c r="HL40" i="1"/>
  <c r="HL41" i="1"/>
  <c r="HL36" i="1"/>
  <c r="HL44" i="1"/>
  <c r="HL15" i="1"/>
  <c r="HL42" i="1"/>
  <c r="HL12" i="1"/>
  <c r="HL13" i="1"/>
  <c r="HL4" i="1"/>
  <c r="HL43" i="1"/>
  <c r="HL5" i="1"/>
  <c r="HL6" i="1"/>
  <c r="HL7" i="1"/>
  <c r="HL8" i="1"/>
  <c r="HS25" i="1"/>
  <c r="HS28" i="1"/>
  <c r="HS29" i="1"/>
  <c r="HS26" i="1"/>
  <c r="HS27" i="1"/>
  <c r="HS30" i="1"/>
  <c r="HS31" i="1"/>
  <c r="HS32" i="1"/>
  <c r="HS34" i="1"/>
  <c r="HS33" i="1"/>
  <c r="HS36" i="1"/>
  <c r="HS38" i="1"/>
  <c r="HS39" i="1"/>
  <c r="HS35" i="1"/>
  <c r="HS41" i="1"/>
  <c r="HS37" i="1"/>
  <c r="HS40" i="1"/>
  <c r="HS42" i="1"/>
  <c r="HS43" i="1"/>
  <c r="HS15" i="1"/>
  <c r="HS12" i="1"/>
  <c r="HS13" i="1"/>
  <c r="HS44" i="1"/>
  <c r="HS4" i="1"/>
  <c r="HS5" i="1"/>
  <c r="HS6" i="1"/>
  <c r="HS7" i="1"/>
  <c r="HS8" i="1"/>
  <c r="HK25" i="1"/>
  <c r="HK27" i="1"/>
  <c r="HK28" i="1"/>
  <c r="HK29" i="1"/>
  <c r="HK30" i="1"/>
  <c r="HK26" i="1"/>
  <c r="HK32" i="1"/>
  <c r="HK31" i="1"/>
  <c r="HK34" i="1"/>
  <c r="HK35" i="1"/>
  <c r="HK33" i="1"/>
  <c r="HK37" i="1"/>
  <c r="HK38" i="1"/>
  <c r="HK39" i="1"/>
  <c r="HK36" i="1"/>
  <c r="HK41" i="1"/>
  <c r="HK40" i="1"/>
  <c r="HK44" i="1"/>
  <c r="HK15" i="1"/>
  <c r="HK12" i="1"/>
  <c r="HK13" i="1"/>
  <c r="HK42" i="1"/>
  <c r="HK43" i="1"/>
  <c r="HK4" i="1"/>
  <c r="HK5" i="1"/>
  <c r="HK6" i="1"/>
  <c r="HK7" i="1"/>
  <c r="HK8" i="1"/>
  <c r="HC26" i="1"/>
  <c r="HC25" i="1"/>
  <c r="HC28" i="1"/>
  <c r="HC29" i="1"/>
  <c r="HC27" i="1"/>
  <c r="HC30" i="1"/>
  <c r="HC31" i="1"/>
  <c r="HC32" i="1"/>
  <c r="HC33" i="1"/>
  <c r="HC34" i="1"/>
  <c r="HC35" i="1"/>
  <c r="HC38" i="1"/>
  <c r="HC39" i="1"/>
  <c r="HC37" i="1"/>
  <c r="HC36" i="1"/>
  <c r="HC41" i="1"/>
  <c r="HC43" i="1"/>
  <c r="HC42" i="1"/>
  <c r="HC44" i="1"/>
  <c r="HC15" i="1"/>
  <c r="HC12" i="1"/>
  <c r="HC13" i="1"/>
  <c r="HC40" i="1"/>
  <c r="HC4" i="1"/>
  <c r="HC5" i="1"/>
  <c r="HC6" i="1"/>
  <c r="HC7" i="1"/>
  <c r="HC8" i="1"/>
  <c r="GU25" i="1"/>
  <c r="GU27" i="1"/>
  <c r="GU26" i="1"/>
  <c r="GU28" i="1"/>
  <c r="GU29" i="1"/>
  <c r="GU30" i="1"/>
  <c r="GU31" i="1"/>
  <c r="GU32" i="1"/>
  <c r="GU34" i="1"/>
  <c r="GU33" i="1"/>
  <c r="GU35" i="1"/>
  <c r="GU38" i="1"/>
  <c r="GU39" i="1"/>
  <c r="GU36" i="1"/>
  <c r="GU37" i="1"/>
  <c r="GU40" i="1"/>
  <c r="GU15" i="1"/>
  <c r="GU43" i="1"/>
  <c r="GU12" i="1"/>
  <c r="GU13" i="1"/>
  <c r="GU44" i="1"/>
  <c r="GU41" i="1"/>
  <c r="GU42" i="1"/>
  <c r="GU4" i="1"/>
  <c r="GU5" i="1"/>
  <c r="GU6" i="1"/>
  <c r="GU7" i="1"/>
  <c r="GU8" i="1"/>
  <c r="GM25" i="1"/>
  <c r="GM26" i="1"/>
  <c r="GM28" i="1"/>
  <c r="GM29" i="1"/>
  <c r="GM27" i="1"/>
  <c r="GM30" i="1"/>
  <c r="GM31" i="1"/>
  <c r="GM32" i="1"/>
  <c r="GM34" i="1"/>
  <c r="GM33" i="1"/>
  <c r="GM35" i="1"/>
  <c r="GM38" i="1"/>
  <c r="GM39" i="1"/>
  <c r="GM36" i="1"/>
  <c r="GM41" i="1"/>
  <c r="GM40" i="1"/>
  <c r="GM37" i="1"/>
  <c r="GM42" i="1"/>
  <c r="GM15" i="1"/>
  <c r="GM12" i="1"/>
  <c r="GM13" i="1"/>
  <c r="GM43" i="1"/>
  <c r="GM4" i="1"/>
  <c r="GM44" i="1"/>
  <c r="GM5" i="1"/>
  <c r="GM6" i="1"/>
  <c r="GM7" i="1"/>
  <c r="GM8" i="1"/>
  <c r="GE25" i="1"/>
  <c r="GE28" i="1"/>
  <c r="GE29" i="1"/>
  <c r="GE27" i="1"/>
  <c r="GE26" i="1"/>
  <c r="GE30" i="1"/>
  <c r="GE31" i="1"/>
  <c r="GE32" i="1"/>
  <c r="GE33" i="1"/>
  <c r="GE35" i="1"/>
  <c r="GE34" i="1"/>
  <c r="GE37" i="1"/>
  <c r="GE38" i="1"/>
  <c r="GE39" i="1"/>
  <c r="GE36" i="1"/>
  <c r="GE41" i="1"/>
  <c r="GE40" i="1"/>
  <c r="GE43" i="1"/>
  <c r="GE44" i="1"/>
  <c r="GE15" i="1"/>
  <c r="GE12" i="1"/>
  <c r="GE13" i="1"/>
  <c r="GE42" i="1"/>
  <c r="GE4" i="1"/>
  <c r="GE5" i="1"/>
  <c r="GE6" i="1"/>
  <c r="GE7" i="1"/>
  <c r="GE8" i="1"/>
  <c r="FW26" i="1"/>
  <c r="FW29" i="1"/>
  <c r="FW28" i="1"/>
  <c r="FW25" i="1"/>
  <c r="FW27" i="1"/>
  <c r="FW30" i="1"/>
  <c r="FW32" i="1"/>
  <c r="FW33" i="1"/>
  <c r="FW34" i="1"/>
  <c r="FW31" i="1"/>
  <c r="FW36" i="1"/>
  <c r="FW38" i="1"/>
  <c r="FW39" i="1"/>
  <c r="FW37" i="1"/>
  <c r="FW35" i="1"/>
  <c r="FW41" i="1"/>
  <c r="FW42" i="1"/>
  <c r="FW15" i="1"/>
  <c r="FW12" i="1"/>
  <c r="FW13" i="1"/>
  <c r="FW43" i="1"/>
  <c r="FW40" i="1"/>
  <c r="FW44" i="1"/>
  <c r="FW4" i="1"/>
  <c r="FW5" i="1"/>
  <c r="FW6" i="1"/>
  <c r="FW7" i="1"/>
  <c r="FW8" i="1"/>
  <c r="FO25" i="1"/>
  <c r="FO27" i="1"/>
  <c r="FO26" i="1"/>
  <c r="FO29" i="1"/>
  <c r="FO30" i="1"/>
  <c r="FO31" i="1"/>
  <c r="FO28" i="1"/>
  <c r="FO32" i="1"/>
  <c r="FO33" i="1"/>
  <c r="FO34" i="1"/>
  <c r="FO35" i="1"/>
  <c r="FO38" i="1"/>
  <c r="FO39" i="1"/>
  <c r="FO36" i="1"/>
  <c r="FO40" i="1"/>
  <c r="FO44" i="1"/>
  <c r="FO15" i="1"/>
  <c r="FO12" i="1"/>
  <c r="FO13" i="1"/>
  <c r="FO41" i="1"/>
  <c r="FO37" i="1"/>
  <c r="FO42" i="1"/>
  <c r="FO4" i="1"/>
  <c r="FO43" i="1"/>
  <c r="FO5" i="1"/>
  <c r="FO6" i="1"/>
  <c r="FO7" i="1"/>
  <c r="FO8" i="1"/>
  <c r="FG25" i="1"/>
  <c r="FG27" i="1"/>
  <c r="FG29" i="1"/>
  <c r="FG26" i="1"/>
  <c r="FG30" i="1"/>
  <c r="FG28" i="1"/>
  <c r="FG31" i="1"/>
  <c r="FG32" i="1"/>
  <c r="FG34" i="1"/>
  <c r="FG33" i="1"/>
  <c r="FG35" i="1"/>
  <c r="FG37" i="1"/>
  <c r="FG38" i="1"/>
  <c r="FG39" i="1"/>
  <c r="FG36" i="1"/>
  <c r="FG41" i="1"/>
  <c r="FG40" i="1"/>
  <c r="FG43" i="1"/>
  <c r="FG15" i="1"/>
  <c r="FG42" i="1"/>
  <c r="FG44" i="1"/>
  <c r="FG12" i="1"/>
  <c r="FG13" i="1"/>
  <c r="FG4" i="1"/>
  <c r="FG5" i="1"/>
  <c r="FG6" i="1"/>
  <c r="FG7" i="1"/>
  <c r="FG8" i="1"/>
  <c r="EY25" i="1"/>
  <c r="EY27" i="1"/>
  <c r="EY28" i="1"/>
  <c r="EY29" i="1"/>
  <c r="EY26" i="1"/>
  <c r="EY30" i="1"/>
  <c r="EY32" i="1"/>
  <c r="EY31" i="1"/>
  <c r="EY35" i="1"/>
  <c r="EY33" i="1"/>
  <c r="EY38" i="1"/>
  <c r="EY39" i="1"/>
  <c r="EY34" i="1"/>
  <c r="EY37" i="1"/>
  <c r="EY42" i="1"/>
  <c r="EY41" i="1"/>
  <c r="EY36" i="1"/>
  <c r="EY40" i="1"/>
  <c r="EY15" i="1"/>
  <c r="EY12" i="1"/>
  <c r="EY13" i="1"/>
  <c r="EY43" i="1"/>
  <c r="EY4" i="1"/>
  <c r="EY44" i="1"/>
  <c r="EY5" i="1"/>
  <c r="EY6" i="1"/>
  <c r="EY7" i="1"/>
  <c r="EY8" i="1"/>
  <c r="EQ26" i="1"/>
  <c r="EQ28" i="1"/>
  <c r="EQ29" i="1"/>
  <c r="EQ25" i="1"/>
  <c r="EQ27" i="1"/>
  <c r="EQ30" i="1"/>
  <c r="EQ31" i="1"/>
  <c r="EQ32" i="1"/>
  <c r="EQ33" i="1"/>
  <c r="EQ34" i="1"/>
  <c r="EQ35" i="1"/>
  <c r="EQ38" i="1"/>
  <c r="EQ39" i="1"/>
  <c r="EQ36" i="1"/>
  <c r="EQ42" i="1"/>
  <c r="EQ37" i="1"/>
  <c r="EQ41" i="1"/>
  <c r="EQ43" i="1"/>
  <c r="EQ44" i="1"/>
  <c r="EQ15" i="1"/>
  <c r="EQ12" i="1"/>
  <c r="EQ13" i="1"/>
  <c r="EQ40" i="1"/>
  <c r="EQ4" i="1"/>
  <c r="EQ5" i="1"/>
  <c r="EQ6" i="1"/>
  <c r="EQ7" i="1"/>
  <c r="EQ8" i="1"/>
  <c r="EI25" i="1"/>
  <c r="EI27" i="1"/>
  <c r="EI29" i="1"/>
  <c r="EI28" i="1"/>
  <c r="EI26" i="1"/>
  <c r="EI30" i="1"/>
  <c r="EI32" i="1"/>
  <c r="EI31" i="1"/>
  <c r="EI34" i="1"/>
  <c r="EI33" i="1"/>
  <c r="EI35" i="1"/>
  <c r="EI36" i="1"/>
  <c r="EI38" i="1"/>
  <c r="EI39" i="1"/>
  <c r="EI40" i="1"/>
  <c r="EI37" i="1"/>
  <c r="EI42" i="1"/>
  <c r="EI15" i="1"/>
  <c r="EI41" i="1"/>
  <c r="EI43" i="1"/>
  <c r="EI12" i="1"/>
  <c r="EI13" i="1"/>
  <c r="EI44" i="1"/>
  <c r="EI4" i="1"/>
  <c r="EI5" i="1"/>
  <c r="EI6" i="1"/>
  <c r="EI7" i="1"/>
  <c r="EI8" i="1"/>
  <c r="EA26" i="1"/>
  <c r="EA25" i="1"/>
  <c r="EA29" i="1"/>
  <c r="EA27" i="1"/>
  <c r="EA28" i="1"/>
  <c r="EA30" i="1"/>
  <c r="EA31" i="1"/>
  <c r="EA32" i="1"/>
  <c r="EA33" i="1"/>
  <c r="EA34" i="1"/>
  <c r="EA35" i="1"/>
  <c r="EA38" i="1"/>
  <c r="EA39" i="1"/>
  <c r="EA40" i="1"/>
  <c r="EA37" i="1"/>
  <c r="EA41" i="1"/>
  <c r="EA36" i="1"/>
  <c r="EA42" i="1"/>
  <c r="EA15" i="1"/>
  <c r="EA12" i="1"/>
  <c r="EA13" i="1"/>
  <c r="EA4" i="1"/>
  <c r="EA44" i="1"/>
  <c r="EA43" i="1"/>
  <c r="EA5" i="1"/>
  <c r="EA6" i="1"/>
  <c r="EA7" i="1"/>
  <c r="EA8" i="1"/>
  <c r="DS26" i="1"/>
  <c r="DS25" i="1"/>
  <c r="DS28" i="1"/>
  <c r="DS29" i="1"/>
  <c r="DS27" i="1"/>
  <c r="DS30" i="1"/>
  <c r="DS32" i="1"/>
  <c r="DS33" i="1"/>
  <c r="DS31" i="1"/>
  <c r="DS34" i="1"/>
  <c r="DS35" i="1"/>
  <c r="DS37" i="1"/>
  <c r="DS38" i="1"/>
  <c r="DS39" i="1"/>
  <c r="DS40" i="1"/>
  <c r="DS36" i="1"/>
  <c r="DS42" i="1"/>
  <c r="DS41" i="1"/>
  <c r="DS43" i="1"/>
  <c r="DS44" i="1"/>
  <c r="DS15" i="1"/>
  <c r="DS12" i="1"/>
  <c r="DS13" i="1"/>
  <c r="DS4" i="1"/>
  <c r="DS5" i="1"/>
  <c r="DS6" i="1"/>
  <c r="DS7" i="1"/>
  <c r="DS8" i="1"/>
  <c r="DK26" i="1"/>
  <c r="DK28" i="1"/>
  <c r="DK29" i="1"/>
  <c r="DK25" i="1"/>
  <c r="DK27" i="1"/>
  <c r="DK30" i="1"/>
  <c r="DK31" i="1"/>
  <c r="DK32" i="1"/>
  <c r="DK33" i="1"/>
  <c r="DK34" i="1"/>
  <c r="DK35" i="1"/>
  <c r="DK36" i="1"/>
  <c r="DK38" i="1"/>
  <c r="DK39" i="1"/>
  <c r="DK40" i="1"/>
  <c r="DK37" i="1"/>
  <c r="DK42" i="1"/>
  <c r="DK41" i="1"/>
  <c r="DK15" i="1"/>
  <c r="DK12" i="1"/>
  <c r="DK13" i="1"/>
  <c r="DK43" i="1"/>
  <c r="DK44" i="1"/>
  <c r="DK4" i="1"/>
  <c r="DK5" i="1"/>
  <c r="DK6" i="1"/>
  <c r="DK7" i="1"/>
  <c r="DK8" i="1"/>
  <c r="DC25" i="1"/>
  <c r="DC27" i="1"/>
  <c r="DC29" i="1"/>
  <c r="DC28" i="1"/>
  <c r="DC30" i="1"/>
  <c r="DC26" i="1"/>
  <c r="DC32" i="1"/>
  <c r="DC33" i="1"/>
  <c r="DC31" i="1"/>
  <c r="DC34" i="1"/>
  <c r="DC35" i="1"/>
  <c r="DC38" i="1"/>
  <c r="DC39" i="1"/>
  <c r="DC40" i="1"/>
  <c r="DC36" i="1"/>
  <c r="DC42" i="1"/>
  <c r="DC37" i="1"/>
  <c r="DC44" i="1"/>
  <c r="DC41" i="1"/>
  <c r="DC15" i="1"/>
  <c r="DC12" i="1"/>
  <c r="DC13" i="1"/>
  <c r="DC4" i="1"/>
  <c r="DC5" i="1"/>
  <c r="DC43" i="1"/>
  <c r="DC6" i="1"/>
  <c r="DC7" i="1"/>
  <c r="DC8" i="1"/>
  <c r="CU26" i="1"/>
  <c r="CU25" i="1"/>
  <c r="CU27" i="1"/>
  <c r="CU29" i="1"/>
  <c r="CU30" i="1"/>
  <c r="CU28" i="1"/>
  <c r="CU32" i="1"/>
  <c r="CU31" i="1"/>
  <c r="CU33" i="1"/>
  <c r="CU34" i="1"/>
  <c r="CU35" i="1"/>
  <c r="CU37" i="1"/>
  <c r="CU38" i="1"/>
  <c r="CU39" i="1"/>
  <c r="CU40" i="1"/>
  <c r="CU36" i="1"/>
  <c r="CU41" i="1"/>
  <c r="CU42" i="1"/>
  <c r="CU43" i="1"/>
  <c r="CU15" i="1"/>
  <c r="CU44" i="1"/>
  <c r="CU12" i="1"/>
  <c r="CU13" i="1"/>
  <c r="CU4" i="1"/>
  <c r="CU5" i="1"/>
  <c r="CU6" i="1"/>
  <c r="CU7" i="1"/>
  <c r="CU8" i="1"/>
  <c r="CM26" i="1"/>
  <c r="CM25" i="1"/>
  <c r="CM27" i="1"/>
  <c r="CM28" i="1"/>
  <c r="CM29" i="1"/>
  <c r="CM30" i="1"/>
  <c r="CM32" i="1"/>
  <c r="CM33" i="1"/>
  <c r="CM31" i="1"/>
  <c r="CM34" i="1"/>
  <c r="CM35" i="1"/>
  <c r="CM38" i="1"/>
  <c r="CM39" i="1"/>
  <c r="CM40" i="1"/>
  <c r="CM37" i="1"/>
  <c r="CM42" i="1"/>
  <c r="CM41" i="1"/>
  <c r="CM15" i="1"/>
  <c r="CM12" i="1"/>
  <c r="CM13" i="1"/>
  <c r="CM36" i="1"/>
  <c r="CM43" i="1"/>
  <c r="CM4" i="1"/>
  <c r="CM5" i="1"/>
  <c r="CM44" i="1"/>
  <c r="CM6" i="1"/>
  <c r="CM7" i="1"/>
  <c r="CM8" i="1"/>
  <c r="CE26" i="1"/>
  <c r="CE28" i="1"/>
  <c r="CE29" i="1"/>
  <c r="CE30" i="1"/>
  <c r="CE27" i="1"/>
  <c r="CE25" i="1"/>
  <c r="CE31" i="1"/>
  <c r="CE32" i="1"/>
  <c r="CE33" i="1"/>
  <c r="CE34" i="1"/>
  <c r="CE35" i="1"/>
  <c r="CE38" i="1"/>
  <c r="CE39" i="1"/>
  <c r="CE40" i="1"/>
  <c r="CE36" i="1"/>
  <c r="CE37" i="1"/>
  <c r="CE42" i="1"/>
  <c r="CE41" i="1"/>
  <c r="CE43" i="1"/>
  <c r="CE44" i="1"/>
  <c r="CE15" i="1"/>
  <c r="CE12" i="1"/>
  <c r="CE13" i="1"/>
  <c r="CE4" i="1"/>
  <c r="CE5" i="1"/>
  <c r="CE6" i="1"/>
  <c r="CE7" i="1"/>
  <c r="CE8" i="1"/>
  <c r="BW25" i="1"/>
  <c r="BW27" i="1"/>
  <c r="BW26" i="1"/>
  <c r="BW29" i="1"/>
  <c r="BW30" i="1"/>
  <c r="BW28" i="1"/>
  <c r="BW33" i="1"/>
  <c r="BW31" i="1"/>
  <c r="BW32" i="1"/>
  <c r="BW34" i="1"/>
  <c r="BW36" i="1"/>
  <c r="BW35" i="1"/>
  <c r="BW38" i="1"/>
  <c r="BW39" i="1"/>
  <c r="BW40" i="1"/>
  <c r="BW37" i="1"/>
  <c r="BW42" i="1"/>
  <c r="BW41" i="1"/>
  <c r="BW15" i="1"/>
  <c r="BW43" i="1"/>
  <c r="BW12" i="1"/>
  <c r="BW13" i="1"/>
  <c r="BW44" i="1"/>
  <c r="BW4" i="1"/>
  <c r="BW5" i="1"/>
  <c r="BW6" i="1"/>
  <c r="BW7" i="1"/>
  <c r="BW8" i="1"/>
  <c r="BO26" i="1"/>
  <c r="BO25" i="1"/>
  <c r="BO29" i="1"/>
  <c r="BO30" i="1"/>
  <c r="BO28" i="1"/>
  <c r="BO32" i="1"/>
  <c r="BO31" i="1"/>
  <c r="BO33" i="1"/>
  <c r="BO27" i="1"/>
  <c r="BO34" i="1"/>
  <c r="BO36" i="1"/>
  <c r="BO35" i="1"/>
  <c r="BO38" i="1"/>
  <c r="BO39" i="1"/>
  <c r="BO40" i="1"/>
  <c r="BO37" i="1"/>
  <c r="BO41" i="1"/>
  <c r="BO42" i="1"/>
  <c r="BO15" i="1"/>
  <c r="BO12" i="1"/>
  <c r="BO13" i="1"/>
  <c r="BO44" i="1"/>
  <c r="BO4" i="1"/>
  <c r="BO5" i="1"/>
  <c r="BO6" i="1"/>
  <c r="BO43" i="1"/>
  <c r="BO7" i="1"/>
  <c r="BO8" i="1"/>
  <c r="BG26" i="1"/>
  <c r="BG25" i="1"/>
  <c r="BG28" i="1"/>
  <c r="BG29" i="1"/>
  <c r="BG30" i="1"/>
  <c r="BG27" i="1"/>
  <c r="BG32" i="1"/>
  <c r="BG33" i="1"/>
  <c r="BG34" i="1"/>
  <c r="BG35" i="1"/>
  <c r="BG31" i="1"/>
  <c r="BG37" i="1"/>
  <c r="BG38" i="1"/>
  <c r="BG39" i="1"/>
  <c r="BG40" i="1"/>
  <c r="BG36" i="1"/>
  <c r="BG42" i="1"/>
  <c r="BG41" i="1"/>
  <c r="BG43" i="1"/>
  <c r="BG44" i="1"/>
  <c r="BG12" i="1"/>
  <c r="BG13" i="1"/>
  <c r="BG15" i="1"/>
  <c r="BG4" i="1"/>
  <c r="BG5" i="1"/>
  <c r="BG6" i="1"/>
  <c r="BG7" i="1"/>
  <c r="BG8" i="1"/>
  <c r="AY26" i="1"/>
  <c r="AY28" i="1"/>
  <c r="AY25" i="1"/>
  <c r="AY29" i="1"/>
  <c r="AY30" i="1"/>
  <c r="AY27" i="1"/>
  <c r="AY31" i="1"/>
  <c r="AY33" i="1"/>
  <c r="AY34" i="1"/>
  <c r="AY32" i="1"/>
  <c r="AY36" i="1"/>
  <c r="AY35" i="1"/>
  <c r="AY38" i="1"/>
  <c r="AY39" i="1"/>
  <c r="AY40" i="1"/>
  <c r="AY37" i="1"/>
  <c r="AY42" i="1"/>
  <c r="AY41" i="1"/>
  <c r="AY12" i="1"/>
  <c r="AY13" i="1"/>
  <c r="AY43" i="1"/>
  <c r="AY44" i="1"/>
  <c r="AY4" i="1"/>
  <c r="AY5" i="1"/>
  <c r="AY15" i="1"/>
  <c r="AY6" i="1"/>
  <c r="AY7" i="1"/>
  <c r="AY8" i="1"/>
  <c r="AQ25" i="1"/>
  <c r="AQ27" i="1"/>
  <c r="AQ26" i="1"/>
  <c r="AQ29" i="1"/>
  <c r="AQ30" i="1"/>
  <c r="AQ28" i="1"/>
  <c r="AQ32" i="1"/>
  <c r="AQ33" i="1"/>
  <c r="AQ31" i="1"/>
  <c r="AQ34" i="1"/>
  <c r="AQ35" i="1"/>
  <c r="AQ38" i="1"/>
  <c r="AQ39" i="1"/>
  <c r="AQ40" i="1"/>
  <c r="AQ36" i="1"/>
  <c r="AQ42" i="1"/>
  <c r="AQ41" i="1"/>
  <c r="AQ44" i="1"/>
  <c r="AQ12" i="1"/>
  <c r="AQ13" i="1"/>
  <c r="AQ37" i="1"/>
  <c r="AQ4" i="1"/>
  <c r="AQ43" i="1"/>
  <c r="AQ5" i="1"/>
  <c r="AQ15" i="1"/>
  <c r="AQ6" i="1"/>
  <c r="AQ7" i="1"/>
  <c r="AQ8" i="1"/>
  <c r="AI26" i="1"/>
  <c r="AI25" i="1"/>
  <c r="AI27" i="1"/>
  <c r="AI29" i="1"/>
  <c r="AI30" i="1"/>
  <c r="AI31" i="1"/>
  <c r="AI28" i="1"/>
  <c r="AI32" i="1"/>
  <c r="AI33" i="1"/>
  <c r="AI34" i="1"/>
  <c r="AI35" i="1"/>
  <c r="AI37" i="1"/>
  <c r="AI38" i="1"/>
  <c r="AI39" i="1"/>
  <c r="AI40" i="1"/>
  <c r="AI36" i="1"/>
  <c r="AI41" i="1"/>
  <c r="AI43" i="1"/>
  <c r="AI15" i="1"/>
  <c r="AI44" i="1"/>
  <c r="AI12" i="1"/>
  <c r="AI13" i="1"/>
  <c r="AI4" i="1"/>
  <c r="AI42" i="1"/>
  <c r="AI5" i="1"/>
  <c r="AI6" i="1"/>
  <c r="AI7" i="1"/>
  <c r="AI8" i="1"/>
  <c r="AA26" i="1"/>
  <c r="AA25" i="1"/>
  <c r="AA27" i="1"/>
  <c r="AA28" i="1"/>
  <c r="AA29" i="1"/>
  <c r="AA30" i="1"/>
  <c r="AA31" i="1"/>
  <c r="AA32" i="1"/>
  <c r="AA33" i="1"/>
  <c r="AA34" i="1"/>
  <c r="AA36" i="1"/>
  <c r="AA35" i="1"/>
  <c r="AA38" i="1"/>
  <c r="AA39" i="1"/>
  <c r="AA40" i="1"/>
  <c r="AA37" i="1"/>
  <c r="AA42" i="1"/>
  <c r="AA41" i="1"/>
  <c r="AA12" i="1"/>
  <c r="AA13" i="1"/>
  <c r="AA15" i="1"/>
  <c r="AA43" i="1"/>
  <c r="AA4" i="1"/>
  <c r="AA44" i="1"/>
  <c r="AA5" i="1"/>
  <c r="AA6" i="1"/>
  <c r="AA7" i="1"/>
  <c r="AA8" i="1"/>
  <c r="S26" i="1"/>
  <c r="S25" i="1"/>
  <c r="S28" i="1"/>
  <c r="S29" i="1"/>
  <c r="S30" i="1"/>
  <c r="S27" i="1"/>
  <c r="S31" i="1"/>
  <c r="S32" i="1"/>
  <c r="S33" i="1"/>
  <c r="S34" i="1"/>
  <c r="S35" i="1"/>
  <c r="S36" i="1"/>
  <c r="S39" i="1"/>
  <c r="S40" i="1"/>
  <c r="S38" i="1"/>
  <c r="S37" i="1"/>
  <c r="S42" i="1"/>
  <c r="S41" i="1"/>
  <c r="S43" i="1"/>
  <c r="S44" i="1"/>
  <c r="S12" i="1"/>
  <c r="S13" i="1"/>
  <c r="S4" i="1"/>
  <c r="S5" i="1"/>
  <c r="S15" i="1"/>
  <c r="S6" i="1"/>
  <c r="S7" i="1"/>
  <c r="S8" i="1"/>
  <c r="K25" i="1"/>
  <c r="K27" i="1"/>
  <c r="K29" i="1"/>
  <c r="K30" i="1"/>
  <c r="K26" i="1"/>
  <c r="K31" i="1"/>
  <c r="K33" i="1"/>
  <c r="K32" i="1"/>
  <c r="K28" i="1"/>
  <c r="K35" i="1"/>
  <c r="K34" i="1"/>
  <c r="K39" i="1"/>
  <c r="K40" i="1"/>
  <c r="K37" i="1"/>
  <c r="K38" i="1"/>
  <c r="K36" i="1"/>
  <c r="K42" i="1"/>
  <c r="K43" i="1"/>
  <c r="K12" i="1"/>
  <c r="K13" i="1"/>
  <c r="K44" i="1"/>
  <c r="K4" i="1"/>
  <c r="K41" i="1"/>
  <c r="K15" i="1"/>
  <c r="K5" i="1"/>
  <c r="K6" i="1"/>
  <c r="K7" i="1"/>
  <c r="K8" i="1"/>
  <c r="HW26" i="1"/>
  <c r="HW25" i="1"/>
  <c r="HW28" i="1"/>
  <c r="HW29" i="1"/>
  <c r="HW32" i="1"/>
  <c r="HW27" i="1"/>
  <c r="HW30" i="1"/>
  <c r="HW33" i="1"/>
  <c r="HW35" i="1"/>
  <c r="HW34" i="1"/>
  <c r="HW36" i="1"/>
  <c r="HW31" i="1"/>
  <c r="HW37" i="1"/>
  <c r="HW38" i="1"/>
  <c r="HW39" i="1"/>
  <c r="HW40" i="1"/>
  <c r="HW41" i="1"/>
  <c r="HW42" i="1"/>
  <c r="HW43" i="1"/>
  <c r="HW44" i="1"/>
  <c r="HW13" i="1"/>
  <c r="HW15" i="1"/>
  <c r="HW4" i="1"/>
  <c r="HW12" i="1"/>
  <c r="HW6" i="1"/>
  <c r="HW7" i="1"/>
  <c r="HW8" i="1"/>
  <c r="HW5" i="1"/>
  <c r="HT25" i="1"/>
  <c r="HT26" i="1"/>
  <c r="HT27" i="1"/>
  <c r="HT28" i="1"/>
  <c r="HT29" i="1"/>
  <c r="HT30" i="1"/>
  <c r="HT31" i="1"/>
  <c r="HT32" i="1"/>
  <c r="HT33" i="1"/>
  <c r="HT34" i="1"/>
  <c r="HT35" i="1"/>
  <c r="HT37" i="1"/>
  <c r="HT36" i="1"/>
  <c r="HT38" i="1"/>
  <c r="HT39" i="1"/>
  <c r="HT40" i="1"/>
  <c r="HT41" i="1"/>
  <c r="HT42" i="1"/>
  <c r="HT43" i="1"/>
  <c r="HT15" i="1"/>
  <c r="HT44" i="1"/>
  <c r="HT12" i="1"/>
  <c r="HT13" i="1"/>
  <c r="HT5" i="1"/>
  <c r="HT4" i="1"/>
  <c r="HT6" i="1"/>
  <c r="HT7" i="1"/>
  <c r="HT8" i="1"/>
  <c r="HR25" i="1"/>
  <c r="HR28" i="1"/>
  <c r="HR29" i="1"/>
  <c r="HR26" i="1"/>
  <c r="HR27" i="1"/>
  <c r="HR30" i="1"/>
  <c r="HR31" i="1"/>
  <c r="HR34" i="1"/>
  <c r="HR33" i="1"/>
  <c r="HR35" i="1"/>
  <c r="HR32" i="1"/>
  <c r="HR37" i="1"/>
  <c r="HR40" i="1"/>
  <c r="HR36" i="1"/>
  <c r="HR39" i="1"/>
  <c r="HR42" i="1"/>
  <c r="HR43" i="1"/>
  <c r="HR15" i="1"/>
  <c r="HR12" i="1"/>
  <c r="HR13" i="1"/>
  <c r="HR38" i="1"/>
  <c r="HR41" i="1"/>
  <c r="HR44" i="1"/>
  <c r="HR4" i="1"/>
  <c r="HR5" i="1"/>
  <c r="HR6" i="1"/>
  <c r="HR7" i="1"/>
  <c r="HR8" i="1"/>
  <c r="HJ26" i="1"/>
  <c r="HJ25" i="1"/>
  <c r="HJ28" i="1"/>
  <c r="HJ29" i="1"/>
  <c r="HJ27" i="1"/>
  <c r="HJ30" i="1"/>
  <c r="HJ31" i="1"/>
  <c r="HJ34" i="1"/>
  <c r="HJ35" i="1"/>
  <c r="HJ32" i="1"/>
  <c r="HJ36" i="1"/>
  <c r="HJ37" i="1"/>
  <c r="HJ33" i="1"/>
  <c r="HJ39" i="1"/>
  <c r="HJ41" i="1"/>
  <c r="HJ40" i="1"/>
  <c r="HJ38" i="1"/>
  <c r="HJ15" i="1"/>
  <c r="HJ12" i="1"/>
  <c r="HJ13" i="1"/>
  <c r="HJ42" i="1"/>
  <c r="HJ43" i="1"/>
  <c r="HJ44" i="1"/>
  <c r="HJ4" i="1"/>
  <c r="HJ5" i="1"/>
  <c r="HJ6" i="1"/>
  <c r="HJ7" i="1"/>
  <c r="HJ8" i="1"/>
  <c r="HB27" i="1"/>
  <c r="HB26" i="1"/>
  <c r="HB25" i="1"/>
  <c r="HB28" i="1"/>
  <c r="HB29" i="1"/>
  <c r="HB30" i="1"/>
  <c r="HB31" i="1"/>
  <c r="HB33" i="1"/>
  <c r="HB35" i="1"/>
  <c r="HB32" i="1"/>
  <c r="HB34" i="1"/>
  <c r="HB36" i="1"/>
  <c r="HB37" i="1"/>
  <c r="HB39" i="1"/>
  <c r="HB40" i="1"/>
  <c r="HB38" i="1"/>
  <c r="HB42" i="1"/>
  <c r="HB44" i="1"/>
  <c r="HB15" i="1"/>
  <c r="HB12" i="1"/>
  <c r="HB13" i="1"/>
  <c r="HB41" i="1"/>
  <c r="HB4" i="1"/>
  <c r="HB5" i="1"/>
  <c r="HB43" i="1"/>
  <c r="HB6" i="1"/>
  <c r="HB7" i="1"/>
  <c r="HB8" i="1"/>
  <c r="GT25" i="1"/>
  <c r="GT27" i="1"/>
  <c r="GT26" i="1"/>
  <c r="GT28" i="1"/>
  <c r="GT29" i="1"/>
  <c r="GT30" i="1"/>
  <c r="GT31" i="1"/>
  <c r="GT32" i="1"/>
  <c r="GT35" i="1"/>
  <c r="GT34" i="1"/>
  <c r="GT33" i="1"/>
  <c r="GT36" i="1"/>
  <c r="GT37" i="1"/>
  <c r="GT41" i="1"/>
  <c r="GT15" i="1"/>
  <c r="GT43" i="1"/>
  <c r="GT12" i="1"/>
  <c r="GT13" i="1"/>
  <c r="GT39" i="1"/>
  <c r="GT44" i="1"/>
  <c r="GT40" i="1"/>
  <c r="GT42" i="1"/>
  <c r="GT4" i="1"/>
  <c r="GT5" i="1"/>
  <c r="GT38" i="1"/>
  <c r="GT6" i="1"/>
  <c r="GT7" i="1"/>
  <c r="GT8" i="1"/>
  <c r="GL25" i="1"/>
  <c r="GL27" i="1"/>
  <c r="GL28" i="1"/>
  <c r="GL29" i="1"/>
  <c r="GL26" i="1"/>
  <c r="GL30" i="1"/>
  <c r="GL31" i="1"/>
  <c r="GL34" i="1"/>
  <c r="GL33" i="1"/>
  <c r="GL35" i="1"/>
  <c r="GL32" i="1"/>
  <c r="GL36" i="1"/>
  <c r="GL40" i="1"/>
  <c r="GL39" i="1"/>
  <c r="GL42" i="1"/>
  <c r="GL15" i="1"/>
  <c r="GL12" i="1"/>
  <c r="GL13" i="1"/>
  <c r="GL41" i="1"/>
  <c r="GL38" i="1"/>
  <c r="GL43" i="1"/>
  <c r="GL37" i="1"/>
  <c r="GL4" i="1"/>
  <c r="GL5" i="1"/>
  <c r="GL44" i="1"/>
  <c r="GL6" i="1"/>
  <c r="GL7" i="1"/>
  <c r="GL8" i="1"/>
  <c r="GD26" i="1"/>
  <c r="GD25" i="1"/>
  <c r="GD28" i="1"/>
  <c r="GD29" i="1"/>
  <c r="GD27" i="1"/>
  <c r="GD30" i="1"/>
  <c r="GD31" i="1"/>
  <c r="GD34" i="1"/>
  <c r="GD35" i="1"/>
  <c r="GD32" i="1"/>
  <c r="GD33" i="1"/>
  <c r="GD36" i="1"/>
  <c r="GD37" i="1"/>
  <c r="GD41" i="1"/>
  <c r="GD39" i="1"/>
  <c r="GD43" i="1"/>
  <c r="GD44" i="1"/>
  <c r="GD15" i="1"/>
  <c r="GD12" i="1"/>
  <c r="GD13" i="1"/>
  <c r="GD38" i="1"/>
  <c r="GD42" i="1"/>
  <c r="GD40" i="1"/>
  <c r="GD4" i="1"/>
  <c r="GD5" i="1"/>
  <c r="GD6" i="1"/>
  <c r="GD7" i="1"/>
  <c r="GD8" i="1"/>
  <c r="FV27" i="1"/>
  <c r="FV26" i="1"/>
  <c r="FV25" i="1"/>
  <c r="FV29" i="1"/>
  <c r="FV28" i="1"/>
  <c r="FV30" i="1"/>
  <c r="FV31" i="1"/>
  <c r="FV33" i="1"/>
  <c r="FV35" i="1"/>
  <c r="FV32" i="1"/>
  <c r="FV34" i="1"/>
  <c r="FV36" i="1"/>
  <c r="FV37" i="1"/>
  <c r="FV38" i="1"/>
  <c r="FV39" i="1"/>
  <c r="FV40" i="1"/>
  <c r="FV42" i="1"/>
  <c r="FV15" i="1"/>
  <c r="FV12" i="1"/>
  <c r="FV13" i="1"/>
  <c r="FV43" i="1"/>
  <c r="FV44" i="1"/>
  <c r="FV41" i="1"/>
  <c r="FV4" i="1"/>
  <c r="FV5" i="1"/>
  <c r="FV6" i="1"/>
  <c r="FV7" i="1"/>
  <c r="FV8" i="1"/>
  <c r="FN25" i="1"/>
  <c r="FN27" i="1"/>
  <c r="FN26" i="1"/>
  <c r="FN29" i="1"/>
  <c r="FN28" i="1"/>
  <c r="FN30" i="1"/>
  <c r="FN31" i="1"/>
  <c r="FN32" i="1"/>
  <c r="FN35" i="1"/>
  <c r="FN33" i="1"/>
  <c r="FN34" i="1"/>
  <c r="FN36" i="1"/>
  <c r="FN37" i="1"/>
  <c r="FN38" i="1"/>
  <c r="FN41" i="1"/>
  <c r="FN42" i="1"/>
  <c r="FN15" i="1"/>
  <c r="FN12" i="1"/>
  <c r="FN13" i="1"/>
  <c r="FN39" i="1"/>
  <c r="FN40" i="1"/>
  <c r="FN44" i="1"/>
  <c r="FN4" i="1"/>
  <c r="FN5" i="1"/>
  <c r="FN43" i="1"/>
  <c r="FN6" i="1"/>
  <c r="FN7" i="1"/>
  <c r="FN8" i="1"/>
  <c r="FF26" i="1"/>
  <c r="FF25" i="1"/>
  <c r="FF27" i="1"/>
  <c r="FF29" i="1"/>
  <c r="FF30" i="1"/>
  <c r="FF31" i="1"/>
  <c r="FF28" i="1"/>
  <c r="FF34" i="1"/>
  <c r="FF33" i="1"/>
  <c r="FF35" i="1"/>
  <c r="FF32" i="1"/>
  <c r="FF36" i="1"/>
  <c r="FF37" i="1"/>
  <c r="FF38" i="1"/>
  <c r="FF40" i="1"/>
  <c r="FF42" i="1"/>
  <c r="FF39" i="1"/>
  <c r="FF43" i="1"/>
  <c r="FF15" i="1"/>
  <c r="FF41" i="1"/>
  <c r="FF44" i="1"/>
  <c r="FF12" i="1"/>
  <c r="FF13" i="1"/>
  <c r="FF4" i="1"/>
  <c r="FF5" i="1"/>
  <c r="FF6" i="1"/>
  <c r="FF7" i="1"/>
  <c r="FF8" i="1"/>
  <c r="EX26" i="1"/>
  <c r="EX25" i="1"/>
  <c r="EX29" i="1"/>
  <c r="EX27" i="1"/>
  <c r="EX28" i="1"/>
  <c r="EX30" i="1"/>
  <c r="EX31" i="1"/>
  <c r="EX34" i="1"/>
  <c r="EX35" i="1"/>
  <c r="EX32" i="1"/>
  <c r="EX36" i="1"/>
  <c r="EX38" i="1"/>
  <c r="EX37" i="1"/>
  <c r="EX33" i="1"/>
  <c r="EX39" i="1"/>
  <c r="EX41" i="1"/>
  <c r="EX42" i="1"/>
  <c r="EX15" i="1"/>
  <c r="EX12" i="1"/>
  <c r="EX13" i="1"/>
  <c r="EX43" i="1"/>
  <c r="EX44" i="1"/>
  <c r="EX40" i="1"/>
  <c r="EX4" i="1"/>
  <c r="EX5" i="1"/>
  <c r="EX6" i="1"/>
  <c r="EX7" i="1"/>
  <c r="EX8" i="1"/>
  <c r="EP27" i="1"/>
  <c r="EP26" i="1"/>
  <c r="EP25" i="1"/>
  <c r="EP29" i="1"/>
  <c r="EP30" i="1"/>
  <c r="EP31" i="1"/>
  <c r="EP28" i="1"/>
  <c r="EP33" i="1"/>
  <c r="EP35" i="1"/>
  <c r="EP32" i="1"/>
  <c r="EP34" i="1"/>
  <c r="EP36" i="1"/>
  <c r="EP38" i="1"/>
  <c r="EP42" i="1"/>
  <c r="EP39" i="1"/>
  <c r="EP40" i="1"/>
  <c r="EP44" i="1"/>
  <c r="EP15" i="1"/>
  <c r="EP12" i="1"/>
  <c r="EP13" i="1"/>
  <c r="EP37" i="1"/>
  <c r="EP41" i="1"/>
  <c r="EP43" i="1"/>
  <c r="EP4" i="1"/>
  <c r="EP5" i="1"/>
  <c r="EP6" i="1"/>
  <c r="EP7" i="1"/>
  <c r="EP8" i="1"/>
  <c r="EH25" i="1"/>
  <c r="EH27" i="1"/>
  <c r="EH26" i="1"/>
  <c r="EH29" i="1"/>
  <c r="EH30" i="1"/>
  <c r="EH28" i="1"/>
  <c r="EH31" i="1"/>
  <c r="EH32" i="1"/>
  <c r="EH35" i="1"/>
  <c r="EH34" i="1"/>
  <c r="EH33" i="1"/>
  <c r="EH36" i="1"/>
  <c r="EH38" i="1"/>
  <c r="EH37" i="1"/>
  <c r="EH40" i="1"/>
  <c r="EH41" i="1"/>
  <c r="EH15" i="1"/>
  <c r="EH43" i="1"/>
  <c r="EH12" i="1"/>
  <c r="EH13" i="1"/>
  <c r="EH44" i="1"/>
  <c r="EH39" i="1"/>
  <c r="EH42" i="1"/>
  <c r="EH4" i="1"/>
  <c r="EH5" i="1"/>
  <c r="EH6" i="1"/>
  <c r="EH7" i="1"/>
  <c r="EH8" i="1"/>
  <c r="DZ26" i="1"/>
  <c r="DZ25" i="1"/>
  <c r="DZ27" i="1"/>
  <c r="DZ29" i="1"/>
  <c r="DZ30" i="1"/>
  <c r="DZ31" i="1"/>
  <c r="DZ28" i="1"/>
  <c r="DZ34" i="1"/>
  <c r="DZ35" i="1"/>
  <c r="DZ33" i="1"/>
  <c r="DZ32" i="1"/>
  <c r="DZ36" i="1"/>
  <c r="DZ38" i="1"/>
  <c r="DZ37" i="1"/>
  <c r="DZ39" i="1"/>
  <c r="DZ42" i="1"/>
  <c r="DZ40" i="1"/>
  <c r="DZ41" i="1"/>
  <c r="DZ15" i="1"/>
  <c r="DZ12" i="1"/>
  <c r="DZ13" i="1"/>
  <c r="DZ43" i="1"/>
  <c r="DZ4" i="1"/>
  <c r="DZ5" i="1"/>
  <c r="DZ44" i="1"/>
  <c r="DZ6" i="1"/>
  <c r="DZ7" i="1"/>
  <c r="DZ8" i="1"/>
  <c r="DR26" i="1"/>
  <c r="DR25" i="1"/>
  <c r="DR29" i="1"/>
  <c r="DR30" i="1"/>
  <c r="DR27" i="1"/>
  <c r="DR28" i="1"/>
  <c r="DR31" i="1"/>
  <c r="DR33" i="1"/>
  <c r="DR34" i="1"/>
  <c r="DR35" i="1"/>
  <c r="DR32" i="1"/>
  <c r="DR36" i="1"/>
  <c r="DR38" i="1"/>
  <c r="DR37" i="1"/>
  <c r="DR41" i="1"/>
  <c r="DR39" i="1"/>
  <c r="DR42" i="1"/>
  <c r="DR43" i="1"/>
  <c r="DR44" i="1"/>
  <c r="DR15" i="1"/>
  <c r="DR12" i="1"/>
  <c r="DR13" i="1"/>
  <c r="DR40" i="1"/>
  <c r="DR4" i="1"/>
  <c r="DR5" i="1"/>
  <c r="DR6" i="1"/>
  <c r="DR7" i="1"/>
  <c r="DR8" i="1"/>
  <c r="DJ27" i="1"/>
  <c r="DJ26" i="1"/>
  <c r="DJ25" i="1"/>
  <c r="DJ29" i="1"/>
  <c r="DJ30" i="1"/>
  <c r="DJ31" i="1"/>
  <c r="DJ35" i="1"/>
  <c r="DJ32" i="1"/>
  <c r="DJ34" i="1"/>
  <c r="DJ28" i="1"/>
  <c r="DJ33" i="1"/>
  <c r="DJ36" i="1"/>
  <c r="DJ38" i="1"/>
  <c r="DJ37" i="1"/>
  <c r="DJ39" i="1"/>
  <c r="DJ40" i="1"/>
  <c r="DJ42" i="1"/>
  <c r="DJ15" i="1"/>
  <c r="DJ12" i="1"/>
  <c r="DJ13" i="1"/>
  <c r="DJ43" i="1"/>
  <c r="DJ41" i="1"/>
  <c r="DJ44" i="1"/>
  <c r="DJ4" i="1"/>
  <c r="DJ5" i="1"/>
  <c r="DJ6" i="1"/>
  <c r="DJ7" i="1"/>
  <c r="DJ8" i="1"/>
  <c r="DB25" i="1"/>
  <c r="DB27" i="1"/>
  <c r="DB26" i="1"/>
  <c r="DB29" i="1"/>
  <c r="DB30" i="1"/>
  <c r="DB28" i="1"/>
  <c r="DB31" i="1"/>
  <c r="DB32" i="1"/>
  <c r="DB35" i="1"/>
  <c r="DB33" i="1"/>
  <c r="DB34" i="1"/>
  <c r="DB36" i="1"/>
  <c r="DB38" i="1"/>
  <c r="DB37" i="1"/>
  <c r="DB40" i="1"/>
  <c r="DB41" i="1"/>
  <c r="DB15" i="1"/>
  <c r="DB12" i="1"/>
  <c r="DB13" i="1"/>
  <c r="DB42" i="1"/>
  <c r="DB39" i="1"/>
  <c r="DB44" i="1"/>
  <c r="DB4" i="1"/>
  <c r="DB5" i="1"/>
  <c r="DB43" i="1"/>
  <c r="DB6" i="1"/>
  <c r="DB7" i="1"/>
  <c r="DB8" i="1"/>
  <c r="CT26" i="1"/>
  <c r="CT25" i="1"/>
  <c r="CT27" i="1"/>
  <c r="CT29" i="1"/>
  <c r="CT30" i="1"/>
  <c r="CT28" i="1"/>
  <c r="CT31" i="1"/>
  <c r="CT32" i="1"/>
  <c r="CT34" i="1"/>
  <c r="CT33" i="1"/>
  <c r="CT35" i="1"/>
  <c r="CT36" i="1"/>
  <c r="CT37" i="1"/>
  <c r="CT38" i="1"/>
  <c r="CT42" i="1"/>
  <c r="CT41" i="1"/>
  <c r="CT40" i="1"/>
  <c r="CT43" i="1"/>
  <c r="CT15" i="1"/>
  <c r="CT39" i="1"/>
  <c r="CT44" i="1"/>
  <c r="CT12" i="1"/>
  <c r="CT13" i="1"/>
  <c r="CT4" i="1"/>
  <c r="CT5" i="1"/>
  <c r="CT6" i="1"/>
  <c r="CT7" i="1"/>
  <c r="CT8" i="1"/>
  <c r="CL26" i="1"/>
  <c r="CL25" i="1"/>
  <c r="CL29" i="1"/>
  <c r="CL30" i="1"/>
  <c r="CL27" i="1"/>
  <c r="CL28" i="1"/>
  <c r="CL31" i="1"/>
  <c r="CL32" i="1"/>
  <c r="CL34" i="1"/>
  <c r="CL35" i="1"/>
  <c r="CL33" i="1"/>
  <c r="CL36" i="1"/>
  <c r="CL38" i="1"/>
  <c r="CL37" i="1"/>
  <c r="CL39" i="1"/>
  <c r="CL41" i="1"/>
  <c r="CL40" i="1"/>
  <c r="CL15" i="1"/>
  <c r="CL12" i="1"/>
  <c r="CL13" i="1"/>
  <c r="CL43" i="1"/>
  <c r="CL44" i="1"/>
  <c r="CL42" i="1"/>
  <c r="CL4" i="1"/>
  <c r="CL5" i="1"/>
  <c r="CL6" i="1"/>
  <c r="CL7" i="1"/>
  <c r="CL8" i="1"/>
  <c r="CD27" i="1"/>
  <c r="CD26" i="1"/>
  <c r="CD25" i="1"/>
  <c r="CD29" i="1"/>
  <c r="CD30" i="1"/>
  <c r="CD31" i="1"/>
  <c r="CD32" i="1"/>
  <c r="CD28" i="1"/>
  <c r="CD35" i="1"/>
  <c r="CD34" i="1"/>
  <c r="CD33" i="1"/>
  <c r="CD36" i="1"/>
  <c r="CD38" i="1"/>
  <c r="CD37" i="1"/>
  <c r="CD42" i="1"/>
  <c r="CD39" i="1"/>
  <c r="CD40" i="1"/>
  <c r="CD44" i="1"/>
  <c r="CD15" i="1"/>
  <c r="CD12" i="1"/>
  <c r="CD13" i="1"/>
  <c r="CD41" i="1"/>
  <c r="CD43" i="1"/>
  <c r="CD4" i="1"/>
  <c r="CD5" i="1"/>
  <c r="CD6" i="1"/>
  <c r="CD7" i="1"/>
  <c r="CD8" i="1"/>
  <c r="BV25" i="1"/>
  <c r="BV27" i="1"/>
  <c r="BV26" i="1"/>
  <c r="BV29" i="1"/>
  <c r="BV30" i="1"/>
  <c r="BV28" i="1"/>
  <c r="BV31" i="1"/>
  <c r="BV32" i="1"/>
  <c r="BV35" i="1"/>
  <c r="BV33" i="1"/>
  <c r="BV34" i="1"/>
  <c r="BV38" i="1"/>
  <c r="BV36" i="1"/>
  <c r="BV37" i="1"/>
  <c r="BV40" i="1"/>
  <c r="BV41" i="1"/>
  <c r="BV15" i="1"/>
  <c r="BV42" i="1"/>
  <c r="BV43" i="1"/>
  <c r="BV12" i="1"/>
  <c r="BV13" i="1"/>
  <c r="BV44" i="1"/>
  <c r="BV39" i="1"/>
  <c r="BV4" i="1"/>
  <c r="BV5" i="1"/>
  <c r="BV6" i="1"/>
  <c r="BV7" i="1"/>
  <c r="BV8" i="1"/>
  <c r="BN26" i="1"/>
  <c r="BN25" i="1"/>
  <c r="BN27" i="1"/>
  <c r="BN29" i="1"/>
  <c r="BN30" i="1"/>
  <c r="BN28" i="1"/>
  <c r="BN31" i="1"/>
  <c r="BN32" i="1"/>
  <c r="BN34" i="1"/>
  <c r="BN33" i="1"/>
  <c r="BN35" i="1"/>
  <c r="BN36" i="1"/>
  <c r="BN38" i="1"/>
  <c r="BN37" i="1"/>
  <c r="BN15" i="1"/>
  <c r="BN39" i="1"/>
  <c r="BN42" i="1"/>
  <c r="BN40" i="1"/>
  <c r="BN12" i="1"/>
  <c r="BN13" i="1"/>
  <c r="BN43" i="1"/>
  <c r="BN41" i="1"/>
  <c r="BN44" i="1"/>
  <c r="BN4" i="1"/>
  <c r="BN5" i="1"/>
  <c r="BN6" i="1"/>
  <c r="BN7" i="1"/>
  <c r="BN8" i="1"/>
  <c r="BF26" i="1"/>
  <c r="BF25" i="1"/>
  <c r="BF29" i="1"/>
  <c r="BF30" i="1"/>
  <c r="BF27" i="1"/>
  <c r="BF28" i="1"/>
  <c r="BF31" i="1"/>
  <c r="BF32" i="1"/>
  <c r="BF34" i="1"/>
  <c r="BF35" i="1"/>
  <c r="BF36" i="1"/>
  <c r="BF33" i="1"/>
  <c r="BF38" i="1"/>
  <c r="BF15" i="1"/>
  <c r="BF41" i="1"/>
  <c r="BF39" i="1"/>
  <c r="BF43" i="1"/>
  <c r="BF44" i="1"/>
  <c r="BF12" i="1"/>
  <c r="BF13" i="1"/>
  <c r="BF40" i="1"/>
  <c r="BF37" i="1"/>
  <c r="BF5" i="1"/>
  <c r="BF6" i="1"/>
  <c r="BF4" i="1"/>
  <c r="BF42" i="1"/>
  <c r="BF7" i="1"/>
  <c r="BF8" i="1"/>
  <c r="AX27" i="1"/>
  <c r="AX26" i="1"/>
  <c r="AX25" i="1"/>
  <c r="AX29" i="1"/>
  <c r="AX30" i="1"/>
  <c r="AX31" i="1"/>
  <c r="AX32" i="1"/>
  <c r="AX28" i="1"/>
  <c r="AX35" i="1"/>
  <c r="AX34" i="1"/>
  <c r="AX33" i="1"/>
  <c r="AX38" i="1"/>
  <c r="AX36" i="1"/>
  <c r="AX37" i="1"/>
  <c r="AX39" i="1"/>
  <c r="AX15" i="1"/>
  <c r="AX40" i="1"/>
  <c r="AX42" i="1"/>
  <c r="AX41" i="1"/>
  <c r="AX12" i="1"/>
  <c r="AX13" i="1"/>
  <c r="AX43" i="1"/>
  <c r="AX44" i="1"/>
  <c r="AX5" i="1"/>
  <c r="AX6" i="1"/>
  <c r="AX4" i="1"/>
  <c r="AX7" i="1"/>
  <c r="AX8" i="1"/>
  <c r="AP25" i="1"/>
  <c r="AP27" i="1"/>
  <c r="AP26" i="1"/>
  <c r="AP29" i="1"/>
  <c r="AP30" i="1"/>
  <c r="AP28" i="1"/>
  <c r="AP31" i="1"/>
  <c r="AP32" i="1"/>
  <c r="AP35" i="1"/>
  <c r="AP33" i="1"/>
  <c r="AP34" i="1"/>
  <c r="AP36" i="1"/>
  <c r="AP38" i="1"/>
  <c r="AP37" i="1"/>
  <c r="AP15" i="1"/>
  <c r="AP40" i="1"/>
  <c r="AP41" i="1"/>
  <c r="AP42" i="1"/>
  <c r="AP12" i="1"/>
  <c r="AP13" i="1"/>
  <c r="AP39" i="1"/>
  <c r="AP43" i="1"/>
  <c r="AP5" i="1"/>
  <c r="AP6" i="1"/>
  <c r="AP44" i="1"/>
  <c r="AP7" i="1"/>
  <c r="AP8" i="1"/>
  <c r="AP4" i="1"/>
  <c r="AH26" i="1"/>
  <c r="AH25" i="1"/>
  <c r="AH27" i="1"/>
  <c r="AH29" i="1"/>
  <c r="AH30" i="1"/>
  <c r="AH28" i="1"/>
  <c r="AH31" i="1"/>
  <c r="AH32" i="1"/>
  <c r="AH34" i="1"/>
  <c r="AH33" i="1"/>
  <c r="AH35" i="1"/>
  <c r="AH36" i="1"/>
  <c r="AH37" i="1"/>
  <c r="AH38" i="1"/>
  <c r="AH15" i="1"/>
  <c r="AH42" i="1"/>
  <c r="AH43" i="1"/>
  <c r="AH40" i="1"/>
  <c r="AH44" i="1"/>
  <c r="AH12" i="1"/>
  <c r="AH13" i="1"/>
  <c r="AH39" i="1"/>
  <c r="AH4" i="1"/>
  <c r="AH5" i="1"/>
  <c r="AH6" i="1"/>
  <c r="AH41" i="1"/>
  <c r="AH7" i="1"/>
  <c r="AH8" i="1"/>
  <c r="Z26" i="1"/>
  <c r="Z25" i="1"/>
  <c r="Z29" i="1"/>
  <c r="Z30" i="1"/>
  <c r="Z27" i="1"/>
  <c r="Z28" i="1"/>
  <c r="Z31" i="1"/>
  <c r="Z32" i="1"/>
  <c r="Z34" i="1"/>
  <c r="Z35" i="1"/>
  <c r="Z36" i="1"/>
  <c r="Z33" i="1"/>
  <c r="Z38" i="1"/>
  <c r="Z37" i="1"/>
  <c r="Z15" i="1"/>
  <c r="Z39" i="1"/>
  <c r="Z41" i="1"/>
  <c r="Z40" i="1"/>
  <c r="Z12" i="1"/>
  <c r="Z13" i="1"/>
  <c r="Z43" i="1"/>
  <c r="Z42" i="1"/>
  <c r="Z44" i="1"/>
  <c r="Z5" i="1"/>
  <c r="Z6" i="1"/>
  <c r="Z4" i="1"/>
  <c r="Z7" i="1"/>
  <c r="Z8" i="1"/>
  <c r="R27" i="1"/>
  <c r="R26" i="1"/>
  <c r="R25" i="1"/>
  <c r="R28" i="1"/>
  <c r="R29" i="1"/>
  <c r="R30" i="1"/>
  <c r="R31" i="1"/>
  <c r="R32" i="1"/>
  <c r="R35" i="1"/>
  <c r="R36" i="1"/>
  <c r="R34" i="1"/>
  <c r="R33" i="1"/>
  <c r="R38" i="1"/>
  <c r="R15" i="1"/>
  <c r="R42" i="1"/>
  <c r="R39" i="1"/>
  <c r="R40" i="1"/>
  <c r="R44" i="1"/>
  <c r="R41" i="1"/>
  <c r="R12" i="1"/>
  <c r="R13" i="1"/>
  <c r="R37" i="1"/>
  <c r="R5" i="1"/>
  <c r="R6" i="1"/>
  <c r="R43" i="1"/>
  <c r="R7" i="1"/>
  <c r="R8" i="1"/>
  <c r="R4" i="1"/>
  <c r="J25" i="1"/>
  <c r="J27" i="1"/>
  <c r="J26" i="1"/>
  <c r="J29" i="1"/>
  <c r="J30" i="1"/>
  <c r="J28" i="1"/>
  <c r="J31" i="1"/>
  <c r="J32" i="1"/>
  <c r="J36" i="1"/>
  <c r="J33" i="1"/>
  <c r="J35" i="1"/>
  <c r="J34" i="1"/>
  <c r="J37" i="1"/>
  <c r="J38" i="1"/>
  <c r="J40" i="1"/>
  <c r="J15" i="1"/>
  <c r="J41" i="1"/>
  <c r="J42" i="1"/>
  <c r="J43" i="1"/>
  <c r="J12" i="1"/>
  <c r="J13" i="1"/>
  <c r="J44" i="1"/>
  <c r="J4" i="1"/>
  <c r="J5" i="1"/>
  <c r="J6" i="1"/>
  <c r="J39" i="1"/>
  <c r="J7" i="1"/>
  <c r="J8" i="1"/>
  <c r="HY26" i="1"/>
  <c r="HY25" i="1"/>
  <c r="HY27" i="1"/>
  <c r="HY30" i="1"/>
  <c r="HY31" i="1"/>
  <c r="HY29" i="1"/>
  <c r="HY28" i="1"/>
  <c r="HY32" i="1"/>
  <c r="HY35" i="1"/>
  <c r="HY34" i="1"/>
  <c r="HY33" i="1"/>
  <c r="HY36" i="1"/>
  <c r="HY37" i="1"/>
  <c r="HY38" i="1"/>
  <c r="HY39" i="1"/>
  <c r="HY41" i="1"/>
  <c r="HY42" i="1"/>
  <c r="HY43" i="1"/>
  <c r="HY44" i="1"/>
  <c r="HY40" i="1"/>
  <c r="HY15" i="1"/>
  <c r="HY4" i="1"/>
  <c r="HY5" i="1"/>
  <c r="HY12" i="1"/>
  <c r="HY13" i="1"/>
  <c r="HY6" i="1"/>
  <c r="HY7" i="1"/>
  <c r="HY8" i="1"/>
  <c r="HQ25" i="1"/>
  <c r="HQ26" i="1"/>
  <c r="HQ27" i="1"/>
  <c r="HQ30" i="1"/>
  <c r="HQ31" i="1"/>
  <c r="HQ29" i="1"/>
  <c r="HQ28" i="1"/>
  <c r="HQ33" i="1"/>
  <c r="HQ35" i="1"/>
  <c r="HQ32" i="1"/>
  <c r="HQ34" i="1"/>
  <c r="HQ37" i="1"/>
  <c r="HQ40" i="1"/>
  <c r="HQ42" i="1"/>
  <c r="HQ43" i="1"/>
  <c r="HQ44" i="1"/>
  <c r="HQ39" i="1"/>
  <c r="HQ36" i="1"/>
  <c r="HQ38" i="1"/>
  <c r="HQ41" i="1"/>
  <c r="HQ4" i="1"/>
  <c r="HQ5" i="1"/>
  <c r="HQ15" i="1"/>
  <c r="HQ12" i="1"/>
  <c r="HQ13" i="1"/>
  <c r="HQ6" i="1"/>
  <c r="HQ7" i="1"/>
  <c r="HQ8" i="1"/>
  <c r="HI25" i="1"/>
  <c r="HI26" i="1"/>
  <c r="HI30" i="1"/>
  <c r="HI31" i="1"/>
  <c r="HI27" i="1"/>
  <c r="HI28" i="1"/>
  <c r="HI29" i="1"/>
  <c r="HI34" i="1"/>
  <c r="HI35" i="1"/>
  <c r="HI32" i="1"/>
  <c r="HI33" i="1"/>
  <c r="HI36" i="1"/>
  <c r="HI37" i="1"/>
  <c r="HI39" i="1"/>
  <c r="HI41" i="1"/>
  <c r="HI38" i="1"/>
  <c r="HI40" i="1"/>
  <c r="HI42" i="1"/>
  <c r="HI43" i="1"/>
  <c r="HI44" i="1"/>
  <c r="HI13" i="1"/>
  <c r="HI4" i="1"/>
  <c r="HI5" i="1"/>
  <c r="HI15" i="1"/>
  <c r="HI6" i="1"/>
  <c r="HI7" i="1"/>
  <c r="HI8" i="1"/>
  <c r="HI12" i="1"/>
  <c r="HA25" i="1"/>
  <c r="HA27" i="1"/>
  <c r="HA26" i="1"/>
  <c r="HA30" i="1"/>
  <c r="HA31" i="1"/>
  <c r="HA29" i="1"/>
  <c r="HA28" i="1"/>
  <c r="HA33" i="1"/>
  <c r="HA35" i="1"/>
  <c r="HA32" i="1"/>
  <c r="HA34" i="1"/>
  <c r="HA37" i="1"/>
  <c r="HA36" i="1"/>
  <c r="HA41" i="1"/>
  <c r="HA40" i="1"/>
  <c r="HA42" i="1"/>
  <c r="HA43" i="1"/>
  <c r="HA44" i="1"/>
  <c r="HA39" i="1"/>
  <c r="HA38" i="1"/>
  <c r="HA4" i="1"/>
  <c r="HA5" i="1"/>
  <c r="HA12" i="1"/>
  <c r="HA13" i="1"/>
  <c r="HA15" i="1"/>
  <c r="HA6" i="1"/>
  <c r="HA7" i="1"/>
  <c r="HA8" i="1"/>
  <c r="GS26" i="1"/>
  <c r="GS29" i="1"/>
  <c r="GS30" i="1"/>
  <c r="GS31" i="1"/>
  <c r="GS28" i="1"/>
  <c r="GS27" i="1"/>
  <c r="GS25" i="1"/>
  <c r="GS32" i="1"/>
  <c r="GS35" i="1"/>
  <c r="GS33" i="1"/>
  <c r="GS34" i="1"/>
  <c r="GS36" i="1"/>
  <c r="GS37" i="1"/>
  <c r="GS38" i="1"/>
  <c r="GS41" i="1"/>
  <c r="GS42" i="1"/>
  <c r="GS43" i="1"/>
  <c r="GS44" i="1"/>
  <c r="GS39" i="1"/>
  <c r="GS40" i="1"/>
  <c r="GS4" i="1"/>
  <c r="GS5" i="1"/>
  <c r="GS12" i="1"/>
  <c r="GS13" i="1"/>
  <c r="GS15" i="1"/>
  <c r="GS6" i="1"/>
  <c r="GS7" i="1"/>
  <c r="GS8" i="1"/>
  <c r="GK25" i="1"/>
  <c r="GK27" i="1"/>
  <c r="GK30" i="1"/>
  <c r="GK31" i="1"/>
  <c r="GK26" i="1"/>
  <c r="GK28" i="1"/>
  <c r="GK29" i="1"/>
  <c r="GK33" i="1"/>
  <c r="GK35" i="1"/>
  <c r="GK32" i="1"/>
  <c r="GK34" i="1"/>
  <c r="GK37" i="1"/>
  <c r="GK40" i="1"/>
  <c r="GK39" i="1"/>
  <c r="GK42" i="1"/>
  <c r="GK43" i="1"/>
  <c r="GK44" i="1"/>
  <c r="GK36" i="1"/>
  <c r="GK41" i="1"/>
  <c r="GK38" i="1"/>
  <c r="GK12" i="1"/>
  <c r="GK4" i="1"/>
  <c r="GK5" i="1"/>
  <c r="GK15" i="1"/>
  <c r="GK13" i="1"/>
  <c r="GK6" i="1"/>
  <c r="GK7" i="1"/>
  <c r="GK8" i="1"/>
  <c r="GC25" i="1"/>
  <c r="GC27" i="1"/>
  <c r="GC26" i="1"/>
  <c r="GC30" i="1"/>
  <c r="GC31" i="1"/>
  <c r="GC29" i="1"/>
  <c r="GC28" i="1"/>
  <c r="GC34" i="1"/>
  <c r="GC35" i="1"/>
  <c r="GC32" i="1"/>
  <c r="GC33" i="1"/>
  <c r="GC36" i="1"/>
  <c r="GC41" i="1"/>
  <c r="GC37" i="1"/>
  <c r="GC38" i="1"/>
  <c r="GC40" i="1"/>
  <c r="GC39" i="1"/>
  <c r="GC42" i="1"/>
  <c r="GC43" i="1"/>
  <c r="GC44" i="1"/>
  <c r="GC4" i="1"/>
  <c r="GC5" i="1"/>
  <c r="GC12" i="1"/>
  <c r="GC15" i="1"/>
  <c r="GC6" i="1"/>
  <c r="GC7" i="1"/>
  <c r="GC8" i="1"/>
  <c r="GC13" i="1"/>
  <c r="FU25" i="1"/>
  <c r="FU27" i="1"/>
  <c r="FU26" i="1"/>
  <c r="FU28" i="1"/>
  <c r="FU30" i="1"/>
  <c r="FU31" i="1"/>
  <c r="FU33" i="1"/>
  <c r="FU35" i="1"/>
  <c r="FU32" i="1"/>
  <c r="FU29" i="1"/>
  <c r="FU34" i="1"/>
  <c r="FU37" i="1"/>
  <c r="FU41" i="1"/>
  <c r="FU40" i="1"/>
  <c r="FU42" i="1"/>
  <c r="FU43" i="1"/>
  <c r="FU44" i="1"/>
  <c r="FU36" i="1"/>
  <c r="FU38" i="1"/>
  <c r="FU39" i="1"/>
  <c r="FU4" i="1"/>
  <c r="FU5" i="1"/>
  <c r="FU15" i="1"/>
  <c r="FU12" i="1"/>
  <c r="FU6" i="1"/>
  <c r="FU7" i="1"/>
  <c r="FU8" i="1"/>
  <c r="FU13" i="1"/>
  <c r="FM26" i="1"/>
  <c r="FM28" i="1"/>
  <c r="FM27" i="1"/>
  <c r="FM30" i="1"/>
  <c r="FM31" i="1"/>
  <c r="FM25" i="1"/>
  <c r="FM29" i="1"/>
  <c r="FM32" i="1"/>
  <c r="FM35" i="1"/>
  <c r="FM33" i="1"/>
  <c r="FM34" i="1"/>
  <c r="FM36" i="1"/>
  <c r="FM37" i="1"/>
  <c r="FM39" i="1"/>
  <c r="FM38" i="1"/>
  <c r="FM41" i="1"/>
  <c r="FM42" i="1"/>
  <c r="FM43" i="1"/>
  <c r="FM44" i="1"/>
  <c r="FM40" i="1"/>
  <c r="FM15" i="1"/>
  <c r="FM4" i="1"/>
  <c r="FM5" i="1"/>
  <c r="FM12" i="1"/>
  <c r="FM13" i="1"/>
  <c r="FM6" i="1"/>
  <c r="FM7" i="1"/>
  <c r="FM8" i="1"/>
  <c r="FE25" i="1"/>
  <c r="FE27" i="1"/>
  <c r="FE28" i="1"/>
  <c r="FE26" i="1"/>
  <c r="FE30" i="1"/>
  <c r="FE31" i="1"/>
  <c r="FE29" i="1"/>
  <c r="FE33" i="1"/>
  <c r="FE35" i="1"/>
  <c r="FE34" i="1"/>
  <c r="FE36" i="1"/>
  <c r="FE32" i="1"/>
  <c r="FE40" i="1"/>
  <c r="FE38" i="1"/>
  <c r="FE42" i="1"/>
  <c r="FE43" i="1"/>
  <c r="FE44" i="1"/>
  <c r="FE39" i="1"/>
  <c r="FE41" i="1"/>
  <c r="FE37" i="1"/>
  <c r="FE4" i="1"/>
  <c r="FE5" i="1"/>
  <c r="FE15" i="1"/>
  <c r="FE13" i="1"/>
  <c r="FE6" i="1"/>
  <c r="FE7" i="1"/>
  <c r="FE8" i="1"/>
  <c r="FE12" i="1"/>
  <c r="EW25" i="1"/>
  <c r="EW26" i="1"/>
  <c r="EW30" i="1"/>
  <c r="EW31" i="1"/>
  <c r="EW28" i="1"/>
  <c r="EW27" i="1"/>
  <c r="EW29" i="1"/>
  <c r="EW34" i="1"/>
  <c r="EW35" i="1"/>
  <c r="EW32" i="1"/>
  <c r="EW33" i="1"/>
  <c r="EW37" i="1"/>
  <c r="EW38" i="1"/>
  <c r="EW39" i="1"/>
  <c r="EW41" i="1"/>
  <c r="EW40" i="1"/>
  <c r="EW43" i="1"/>
  <c r="EW44" i="1"/>
  <c r="EW42" i="1"/>
  <c r="EW36" i="1"/>
  <c r="EW13" i="1"/>
  <c r="EW4" i="1"/>
  <c r="EW5" i="1"/>
  <c r="EW15" i="1"/>
  <c r="EW6" i="1"/>
  <c r="EW7" i="1"/>
  <c r="EW8" i="1"/>
  <c r="EW12" i="1"/>
  <c r="EO26" i="1"/>
  <c r="EO25" i="1"/>
  <c r="EO28" i="1"/>
  <c r="EO27" i="1"/>
  <c r="EO30" i="1"/>
  <c r="EO31" i="1"/>
  <c r="EO29" i="1"/>
  <c r="EO33" i="1"/>
  <c r="EO35" i="1"/>
  <c r="EO32" i="1"/>
  <c r="EO34" i="1"/>
  <c r="EO36" i="1"/>
  <c r="EO37" i="1"/>
  <c r="EO42" i="1"/>
  <c r="EO41" i="1"/>
  <c r="EO40" i="1"/>
  <c r="EO43" i="1"/>
  <c r="EO44" i="1"/>
  <c r="EO12" i="1"/>
  <c r="EO39" i="1"/>
  <c r="EO4" i="1"/>
  <c r="EO5" i="1"/>
  <c r="EO38" i="1"/>
  <c r="EO13" i="1"/>
  <c r="EO15" i="1"/>
  <c r="EO6" i="1"/>
  <c r="EO7" i="1"/>
  <c r="EO8" i="1"/>
  <c r="EG26" i="1"/>
  <c r="EG28" i="1"/>
  <c r="EG25" i="1"/>
  <c r="EG29" i="1"/>
  <c r="EG31" i="1"/>
  <c r="EG30" i="1"/>
  <c r="EG27" i="1"/>
  <c r="EG32" i="1"/>
  <c r="EG35" i="1"/>
  <c r="EG33" i="1"/>
  <c r="EG34" i="1"/>
  <c r="EG36" i="1"/>
  <c r="EG37" i="1"/>
  <c r="EG42" i="1"/>
  <c r="EG38" i="1"/>
  <c r="EG41" i="1"/>
  <c r="EG43" i="1"/>
  <c r="EG44" i="1"/>
  <c r="EG12" i="1"/>
  <c r="EG40" i="1"/>
  <c r="EG39" i="1"/>
  <c r="EG4" i="1"/>
  <c r="EG5" i="1"/>
  <c r="EG13" i="1"/>
  <c r="EG15" i="1"/>
  <c r="EG6" i="1"/>
  <c r="EG7" i="1"/>
  <c r="EG8" i="1"/>
  <c r="DY25" i="1"/>
  <c r="DY27" i="1"/>
  <c r="DY26" i="1"/>
  <c r="DY28" i="1"/>
  <c r="DY31" i="1"/>
  <c r="DY30" i="1"/>
  <c r="DY35" i="1"/>
  <c r="DY33" i="1"/>
  <c r="DY29" i="1"/>
  <c r="DY32" i="1"/>
  <c r="DY34" i="1"/>
  <c r="DY37" i="1"/>
  <c r="DY36" i="1"/>
  <c r="DY39" i="1"/>
  <c r="DY38" i="1"/>
  <c r="DY40" i="1"/>
  <c r="DY42" i="1"/>
  <c r="DY43" i="1"/>
  <c r="DY44" i="1"/>
  <c r="DY41" i="1"/>
  <c r="DY12" i="1"/>
  <c r="DY4" i="1"/>
  <c r="DY5" i="1"/>
  <c r="DY15" i="1"/>
  <c r="DY13" i="1"/>
  <c r="DY6" i="1"/>
  <c r="DY7" i="1"/>
  <c r="DY8" i="1"/>
  <c r="DQ26" i="1"/>
  <c r="DQ25" i="1"/>
  <c r="DQ27" i="1"/>
  <c r="DQ28" i="1"/>
  <c r="DQ31" i="1"/>
  <c r="DQ29" i="1"/>
  <c r="DQ30" i="1"/>
  <c r="DQ34" i="1"/>
  <c r="DQ35" i="1"/>
  <c r="DQ32" i="1"/>
  <c r="DQ33" i="1"/>
  <c r="DQ36" i="1"/>
  <c r="DQ38" i="1"/>
  <c r="DQ41" i="1"/>
  <c r="DQ39" i="1"/>
  <c r="DQ43" i="1"/>
  <c r="DQ44" i="1"/>
  <c r="DQ40" i="1"/>
  <c r="DQ12" i="1"/>
  <c r="DQ37" i="1"/>
  <c r="DQ42" i="1"/>
  <c r="DQ4" i="1"/>
  <c r="DQ5" i="1"/>
  <c r="DQ15" i="1"/>
  <c r="DQ13" i="1"/>
  <c r="DQ6" i="1"/>
  <c r="DQ7" i="1"/>
  <c r="DQ8" i="1"/>
  <c r="DI26" i="1"/>
  <c r="DI25" i="1"/>
  <c r="DI27" i="1"/>
  <c r="DI28" i="1"/>
  <c r="DI31" i="1"/>
  <c r="DI30" i="1"/>
  <c r="DI35" i="1"/>
  <c r="DI32" i="1"/>
  <c r="DI29" i="1"/>
  <c r="DI33" i="1"/>
  <c r="DI34" i="1"/>
  <c r="DI37" i="1"/>
  <c r="DI36" i="1"/>
  <c r="DI40" i="1"/>
  <c r="DI42" i="1"/>
  <c r="DI41" i="1"/>
  <c r="DI43" i="1"/>
  <c r="DI44" i="1"/>
  <c r="DI12" i="1"/>
  <c r="DI38" i="1"/>
  <c r="DI39" i="1"/>
  <c r="DI4" i="1"/>
  <c r="DI5" i="1"/>
  <c r="DI15" i="1"/>
  <c r="DI6" i="1"/>
  <c r="DI7" i="1"/>
  <c r="DI8" i="1"/>
  <c r="DI13" i="1"/>
  <c r="DA26" i="1"/>
  <c r="DA25" i="1"/>
  <c r="DA28" i="1"/>
  <c r="DA27" i="1"/>
  <c r="DA31" i="1"/>
  <c r="DA32" i="1"/>
  <c r="DA29" i="1"/>
  <c r="DA30" i="1"/>
  <c r="DA35" i="1"/>
  <c r="DA33" i="1"/>
  <c r="DA34" i="1"/>
  <c r="DA36" i="1"/>
  <c r="DA37" i="1"/>
  <c r="DA39" i="1"/>
  <c r="DA42" i="1"/>
  <c r="DA38" i="1"/>
  <c r="DA41" i="1"/>
  <c r="DA43" i="1"/>
  <c r="DA44" i="1"/>
  <c r="DA12" i="1"/>
  <c r="DA40" i="1"/>
  <c r="DA15" i="1"/>
  <c r="DA4" i="1"/>
  <c r="DA5" i="1"/>
  <c r="DA13" i="1"/>
  <c r="DA6" i="1"/>
  <c r="DA7" i="1"/>
  <c r="DA8" i="1"/>
  <c r="CS25" i="1"/>
  <c r="CS27" i="1"/>
  <c r="CS28" i="1"/>
  <c r="CS26" i="1"/>
  <c r="CS30" i="1"/>
  <c r="CS31" i="1"/>
  <c r="CS32" i="1"/>
  <c r="CS29" i="1"/>
  <c r="CS33" i="1"/>
  <c r="CS35" i="1"/>
  <c r="CS34" i="1"/>
  <c r="CS36" i="1"/>
  <c r="CS38" i="1"/>
  <c r="CS37" i="1"/>
  <c r="CS42" i="1"/>
  <c r="CS43" i="1"/>
  <c r="CS44" i="1"/>
  <c r="CS39" i="1"/>
  <c r="CS40" i="1"/>
  <c r="CS12" i="1"/>
  <c r="CS41" i="1"/>
  <c r="CS4" i="1"/>
  <c r="CS5" i="1"/>
  <c r="CS15" i="1"/>
  <c r="CS13" i="1"/>
  <c r="CS6" i="1"/>
  <c r="CS7" i="1"/>
  <c r="CS8" i="1"/>
  <c r="CK26" i="1"/>
  <c r="CK25" i="1"/>
  <c r="CK31" i="1"/>
  <c r="CK32" i="1"/>
  <c r="CK30" i="1"/>
  <c r="CK27" i="1"/>
  <c r="CK29" i="1"/>
  <c r="CK28" i="1"/>
  <c r="CK34" i="1"/>
  <c r="CK35" i="1"/>
  <c r="CK33" i="1"/>
  <c r="CK37" i="1"/>
  <c r="CK38" i="1"/>
  <c r="CK39" i="1"/>
  <c r="CK41" i="1"/>
  <c r="CK40" i="1"/>
  <c r="CK43" i="1"/>
  <c r="CK44" i="1"/>
  <c r="CK36" i="1"/>
  <c r="CK12" i="1"/>
  <c r="CK13" i="1"/>
  <c r="CK4" i="1"/>
  <c r="CK5" i="1"/>
  <c r="CK15" i="1"/>
  <c r="CK42" i="1"/>
  <c r="CK6" i="1"/>
  <c r="CK7" i="1"/>
  <c r="CK8" i="1"/>
  <c r="CC26" i="1"/>
  <c r="CC25" i="1"/>
  <c r="CC28" i="1"/>
  <c r="CC27" i="1"/>
  <c r="CC31" i="1"/>
  <c r="CC32" i="1"/>
  <c r="CC29" i="1"/>
  <c r="CC30" i="1"/>
  <c r="CC35" i="1"/>
  <c r="CC33" i="1"/>
  <c r="CC34" i="1"/>
  <c r="CC36" i="1"/>
  <c r="CC37" i="1"/>
  <c r="CC42" i="1"/>
  <c r="CC41" i="1"/>
  <c r="CC40" i="1"/>
  <c r="CC43" i="1"/>
  <c r="CC44" i="1"/>
  <c r="CC38" i="1"/>
  <c r="CC12" i="1"/>
  <c r="CC39" i="1"/>
  <c r="CC4" i="1"/>
  <c r="CC5" i="1"/>
  <c r="CC13" i="1"/>
  <c r="CC6" i="1"/>
  <c r="CC7" i="1"/>
  <c r="CC8" i="1"/>
  <c r="CC15" i="1"/>
  <c r="BU26" i="1"/>
  <c r="BU28" i="1"/>
  <c r="BU25" i="1"/>
  <c r="BU29" i="1"/>
  <c r="BU31" i="1"/>
  <c r="BU32" i="1"/>
  <c r="BU30" i="1"/>
  <c r="BU27" i="1"/>
  <c r="BU35" i="1"/>
  <c r="BU33" i="1"/>
  <c r="BU34" i="1"/>
  <c r="BU36" i="1"/>
  <c r="BU37" i="1"/>
  <c r="BU42" i="1"/>
  <c r="BU38" i="1"/>
  <c r="BU41" i="1"/>
  <c r="BU43" i="1"/>
  <c r="BU44" i="1"/>
  <c r="BU12" i="1"/>
  <c r="BU40" i="1"/>
  <c r="BU39" i="1"/>
  <c r="BU4" i="1"/>
  <c r="BU5" i="1"/>
  <c r="BU6" i="1"/>
  <c r="BU13" i="1"/>
  <c r="BU15" i="1"/>
  <c r="BU7" i="1"/>
  <c r="BU8" i="1"/>
  <c r="BM25" i="1"/>
  <c r="BM27" i="1"/>
  <c r="BM26" i="1"/>
  <c r="BM28" i="1"/>
  <c r="BM31" i="1"/>
  <c r="BM32" i="1"/>
  <c r="BM30" i="1"/>
  <c r="BM33" i="1"/>
  <c r="BM35" i="1"/>
  <c r="BM29" i="1"/>
  <c r="BM34" i="1"/>
  <c r="BM37" i="1"/>
  <c r="BM39" i="1"/>
  <c r="BM38" i="1"/>
  <c r="BM40" i="1"/>
  <c r="BM42" i="1"/>
  <c r="BM43" i="1"/>
  <c r="BM44" i="1"/>
  <c r="BM15" i="1"/>
  <c r="BM12" i="1"/>
  <c r="BM36" i="1"/>
  <c r="BM4" i="1"/>
  <c r="BM5" i="1"/>
  <c r="BM6" i="1"/>
  <c r="BM13" i="1"/>
  <c r="BM41" i="1"/>
  <c r="BM7" i="1"/>
  <c r="BM8" i="1"/>
  <c r="BE26" i="1"/>
  <c r="BE25" i="1"/>
  <c r="BE27" i="1"/>
  <c r="BE31" i="1"/>
  <c r="BE32" i="1"/>
  <c r="BE29" i="1"/>
  <c r="BE30" i="1"/>
  <c r="BE28" i="1"/>
  <c r="BE34" i="1"/>
  <c r="BE35" i="1"/>
  <c r="BE36" i="1"/>
  <c r="BE33" i="1"/>
  <c r="BE38" i="1"/>
  <c r="BE41" i="1"/>
  <c r="BE39" i="1"/>
  <c r="BE43" i="1"/>
  <c r="BE44" i="1"/>
  <c r="BE37" i="1"/>
  <c r="BE40" i="1"/>
  <c r="BE12" i="1"/>
  <c r="BE15" i="1"/>
  <c r="BE42" i="1"/>
  <c r="BE5" i="1"/>
  <c r="BE6" i="1"/>
  <c r="BE4" i="1"/>
  <c r="BE13" i="1"/>
  <c r="BE7" i="1"/>
  <c r="BE8" i="1"/>
  <c r="AW26" i="1"/>
  <c r="AW25" i="1"/>
  <c r="AW27" i="1"/>
  <c r="AW28" i="1"/>
  <c r="AW31" i="1"/>
  <c r="AW32" i="1"/>
  <c r="AW29" i="1"/>
  <c r="AW35" i="1"/>
  <c r="AW36" i="1"/>
  <c r="AW30" i="1"/>
  <c r="AW34" i="1"/>
  <c r="AW33" i="1"/>
  <c r="AW37" i="1"/>
  <c r="AW40" i="1"/>
  <c r="AW42" i="1"/>
  <c r="AW41" i="1"/>
  <c r="AW43" i="1"/>
  <c r="AW44" i="1"/>
  <c r="AW12" i="1"/>
  <c r="AW38" i="1"/>
  <c r="AW15" i="1"/>
  <c r="AW39" i="1"/>
  <c r="AW5" i="1"/>
  <c r="AW6" i="1"/>
  <c r="AW13" i="1"/>
  <c r="AW7" i="1"/>
  <c r="AW8" i="1"/>
  <c r="AW4" i="1"/>
  <c r="AO26" i="1"/>
  <c r="AO25" i="1"/>
  <c r="AO28" i="1"/>
  <c r="AO27" i="1"/>
  <c r="AO31" i="1"/>
  <c r="AO32" i="1"/>
  <c r="AO30" i="1"/>
  <c r="AO29" i="1"/>
  <c r="AO35" i="1"/>
  <c r="AO36" i="1"/>
  <c r="AO33" i="1"/>
  <c r="AO34" i="1"/>
  <c r="AO37" i="1"/>
  <c r="AO39" i="1"/>
  <c r="AO42" i="1"/>
  <c r="AO38" i="1"/>
  <c r="AO41" i="1"/>
  <c r="AO43" i="1"/>
  <c r="AO44" i="1"/>
  <c r="AO12" i="1"/>
  <c r="AO40" i="1"/>
  <c r="AO5" i="1"/>
  <c r="AO6" i="1"/>
  <c r="AO15" i="1"/>
  <c r="AO13" i="1"/>
  <c r="AO4" i="1"/>
  <c r="AO7" i="1"/>
  <c r="AO8" i="1"/>
  <c r="AG25" i="1"/>
  <c r="AG27" i="1"/>
  <c r="AG28" i="1"/>
  <c r="AG26" i="1"/>
  <c r="AG30" i="1"/>
  <c r="AG31" i="1"/>
  <c r="AG32" i="1"/>
  <c r="AG29" i="1"/>
  <c r="AG33" i="1"/>
  <c r="AG35" i="1"/>
  <c r="AG36" i="1"/>
  <c r="AG34" i="1"/>
  <c r="AG37" i="1"/>
  <c r="AG38" i="1"/>
  <c r="AG42" i="1"/>
  <c r="AG43" i="1"/>
  <c r="AG44" i="1"/>
  <c r="AG39" i="1"/>
  <c r="AG40" i="1"/>
  <c r="AG15" i="1"/>
  <c r="AG12" i="1"/>
  <c r="AG41" i="1"/>
  <c r="AG4" i="1"/>
  <c r="AG5" i="1"/>
  <c r="AG6" i="1"/>
  <c r="AG13" i="1"/>
  <c r="AG7" i="1"/>
  <c r="AG8" i="1"/>
  <c r="Y26" i="1"/>
  <c r="Y25" i="1"/>
  <c r="Y31" i="1"/>
  <c r="Y32" i="1"/>
  <c r="Y27" i="1"/>
  <c r="Y28" i="1"/>
  <c r="Y29" i="1"/>
  <c r="Y30" i="1"/>
  <c r="Y34" i="1"/>
  <c r="Y35" i="1"/>
  <c r="Y36" i="1"/>
  <c r="Y33" i="1"/>
  <c r="Y37" i="1"/>
  <c r="Y38" i="1"/>
  <c r="Y39" i="1"/>
  <c r="Y41" i="1"/>
  <c r="Y40" i="1"/>
  <c r="Y43" i="1"/>
  <c r="Y44" i="1"/>
  <c r="Y12" i="1"/>
  <c r="Y15" i="1"/>
  <c r="Y42" i="1"/>
  <c r="Y13" i="1"/>
  <c r="Y5" i="1"/>
  <c r="Y6" i="1"/>
  <c r="Y4" i="1"/>
  <c r="Y7" i="1"/>
  <c r="Y8" i="1"/>
  <c r="Q26" i="1"/>
  <c r="Q25" i="1"/>
  <c r="Q27" i="1"/>
  <c r="Q28" i="1"/>
  <c r="Q31" i="1"/>
  <c r="Q32" i="1"/>
  <c r="Q30" i="1"/>
  <c r="Q29" i="1"/>
  <c r="Q35" i="1"/>
  <c r="Q36" i="1"/>
  <c r="Q34" i="1"/>
  <c r="Q33" i="1"/>
  <c r="Q38" i="1"/>
  <c r="Q37" i="1"/>
  <c r="Q42" i="1"/>
  <c r="Q41" i="1"/>
  <c r="Q40" i="1"/>
  <c r="Q43" i="1"/>
  <c r="Q44" i="1"/>
  <c r="Q12" i="1"/>
  <c r="Q4" i="1"/>
  <c r="Q15" i="1"/>
  <c r="Q39" i="1"/>
  <c r="Q5" i="1"/>
  <c r="Q6" i="1"/>
  <c r="Q13" i="1"/>
  <c r="Q7" i="1"/>
  <c r="Q8" i="1"/>
  <c r="I25" i="1"/>
  <c r="I26" i="1"/>
  <c r="I28" i="1"/>
  <c r="I27" i="1"/>
  <c r="I29" i="1"/>
  <c r="I31" i="1"/>
  <c r="I32" i="1"/>
  <c r="I30" i="1"/>
  <c r="I36" i="1"/>
  <c r="I33" i="1"/>
  <c r="I34" i="1"/>
  <c r="I37" i="1"/>
  <c r="I38" i="1"/>
  <c r="I35" i="1"/>
  <c r="I42" i="1"/>
  <c r="I41" i="1"/>
  <c r="I43" i="1"/>
  <c r="I44" i="1"/>
  <c r="I12" i="1"/>
  <c r="I4" i="1"/>
  <c r="I40" i="1"/>
  <c r="I39" i="1"/>
  <c r="I5" i="1"/>
  <c r="I6" i="1"/>
  <c r="I15" i="1"/>
  <c r="I13" i="1"/>
  <c r="I7" i="1"/>
  <c r="I8" i="1"/>
  <c r="HP25" i="1"/>
  <c r="HP26" i="1"/>
  <c r="HP27" i="1"/>
  <c r="HP28" i="1"/>
  <c r="HP29" i="1"/>
  <c r="HP31" i="1"/>
  <c r="HP30" i="1"/>
  <c r="HP32" i="1"/>
  <c r="HP33" i="1"/>
  <c r="HP34" i="1"/>
  <c r="HP35" i="1"/>
  <c r="HP36" i="1"/>
  <c r="HP37" i="1"/>
  <c r="HP39" i="1"/>
  <c r="HP38" i="1"/>
  <c r="HP41" i="1"/>
  <c r="HP43" i="1"/>
  <c r="HP40" i="1"/>
  <c r="HP44" i="1"/>
  <c r="HP42" i="1"/>
  <c r="HP12" i="1"/>
  <c r="HP13" i="1"/>
  <c r="HP5" i="1"/>
  <c r="HP15" i="1"/>
  <c r="HP4" i="1"/>
  <c r="HP6" i="1"/>
  <c r="HP7" i="1"/>
  <c r="HP8" i="1"/>
  <c r="HH25" i="1"/>
  <c r="HH26" i="1"/>
  <c r="HH27" i="1"/>
  <c r="HH28" i="1"/>
  <c r="HH29" i="1"/>
  <c r="HH30" i="1"/>
  <c r="HH32" i="1"/>
  <c r="HH34" i="1"/>
  <c r="HH31" i="1"/>
  <c r="HH33" i="1"/>
  <c r="HH36" i="1"/>
  <c r="HH37" i="1"/>
  <c r="HH35" i="1"/>
  <c r="HH38" i="1"/>
  <c r="HH40" i="1"/>
  <c r="HH41" i="1"/>
  <c r="HH42" i="1"/>
  <c r="HH43" i="1"/>
  <c r="HH44" i="1"/>
  <c r="HH15" i="1"/>
  <c r="HH39" i="1"/>
  <c r="HH12" i="1"/>
  <c r="HH5" i="1"/>
  <c r="HH6" i="1"/>
  <c r="HH7" i="1"/>
  <c r="HH8" i="1"/>
  <c r="HH13" i="1"/>
  <c r="HH4" i="1"/>
  <c r="GZ25" i="1"/>
  <c r="GZ26" i="1"/>
  <c r="GZ27" i="1"/>
  <c r="GZ28" i="1"/>
  <c r="GZ29" i="1"/>
  <c r="GZ31" i="1"/>
  <c r="GZ32" i="1"/>
  <c r="GZ33" i="1"/>
  <c r="GZ34" i="1"/>
  <c r="GZ35" i="1"/>
  <c r="GZ36" i="1"/>
  <c r="GZ37" i="1"/>
  <c r="GZ30" i="1"/>
  <c r="GZ41" i="1"/>
  <c r="GZ39" i="1"/>
  <c r="GZ38" i="1"/>
  <c r="GZ44" i="1"/>
  <c r="GZ40" i="1"/>
  <c r="GZ42" i="1"/>
  <c r="GZ12" i="1"/>
  <c r="GZ43" i="1"/>
  <c r="GZ13" i="1"/>
  <c r="GZ15" i="1"/>
  <c r="GZ4" i="1"/>
  <c r="GZ6" i="1"/>
  <c r="GZ7" i="1"/>
  <c r="GZ8" i="1"/>
  <c r="GZ5" i="1"/>
  <c r="GR25" i="1"/>
  <c r="GR26" i="1"/>
  <c r="GR27" i="1"/>
  <c r="GR28" i="1"/>
  <c r="GR29" i="1"/>
  <c r="GR30" i="1"/>
  <c r="GR31" i="1"/>
  <c r="GR32" i="1"/>
  <c r="GR33" i="1"/>
  <c r="GR34" i="1"/>
  <c r="GR36" i="1"/>
  <c r="GR37" i="1"/>
  <c r="GR38" i="1"/>
  <c r="GR39" i="1"/>
  <c r="GR40" i="1"/>
  <c r="GR43" i="1"/>
  <c r="GR35" i="1"/>
  <c r="GR44" i="1"/>
  <c r="GR42" i="1"/>
  <c r="GR41" i="1"/>
  <c r="GR15" i="1"/>
  <c r="GR13" i="1"/>
  <c r="GR6" i="1"/>
  <c r="GR7" i="1"/>
  <c r="GR8" i="1"/>
  <c r="GR12" i="1"/>
  <c r="GR4" i="1"/>
  <c r="GR5" i="1"/>
  <c r="GJ25" i="1"/>
  <c r="GJ26" i="1"/>
  <c r="GJ27" i="1"/>
  <c r="GJ28" i="1"/>
  <c r="GJ29" i="1"/>
  <c r="GJ32" i="1"/>
  <c r="GJ30" i="1"/>
  <c r="GJ33" i="1"/>
  <c r="GJ31" i="1"/>
  <c r="GJ34" i="1"/>
  <c r="GJ35" i="1"/>
  <c r="GJ36" i="1"/>
  <c r="GJ37" i="1"/>
  <c r="GJ39" i="1"/>
  <c r="GJ38" i="1"/>
  <c r="GJ41" i="1"/>
  <c r="GJ40" i="1"/>
  <c r="GJ43" i="1"/>
  <c r="GJ44" i="1"/>
  <c r="GJ15" i="1"/>
  <c r="GJ13" i="1"/>
  <c r="GJ42" i="1"/>
  <c r="GJ5" i="1"/>
  <c r="GJ12" i="1"/>
  <c r="GJ4" i="1"/>
  <c r="GJ6" i="1"/>
  <c r="GJ7" i="1"/>
  <c r="GJ8" i="1"/>
  <c r="GB25" i="1"/>
  <c r="GB26" i="1"/>
  <c r="GB27" i="1"/>
  <c r="GB28" i="1"/>
  <c r="GB29" i="1"/>
  <c r="GB31" i="1"/>
  <c r="GB30" i="1"/>
  <c r="GB32" i="1"/>
  <c r="GB34" i="1"/>
  <c r="GB33" i="1"/>
  <c r="GB35" i="1"/>
  <c r="GB36" i="1"/>
  <c r="GB37" i="1"/>
  <c r="GB38" i="1"/>
  <c r="GB40" i="1"/>
  <c r="GB41" i="1"/>
  <c r="GB44" i="1"/>
  <c r="GB42" i="1"/>
  <c r="GB43" i="1"/>
  <c r="GB39" i="1"/>
  <c r="GB12" i="1"/>
  <c r="GB13" i="1"/>
  <c r="GB15" i="1"/>
  <c r="GB5" i="1"/>
  <c r="GB6" i="1"/>
  <c r="GB7" i="1"/>
  <c r="GB8" i="1"/>
  <c r="GB4" i="1"/>
  <c r="FT25" i="1"/>
  <c r="FT26" i="1"/>
  <c r="FT27" i="1"/>
  <c r="FT29" i="1"/>
  <c r="FT28" i="1"/>
  <c r="FT30" i="1"/>
  <c r="FT31" i="1"/>
  <c r="FT32" i="1"/>
  <c r="FT33" i="1"/>
  <c r="FT34" i="1"/>
  <c r="FT36" i="1"/>
  <c r="FT37" i="1"/>
  <c r="FT35" i="1"/>
  <c r="FT41" i="1"/>
  <c r="FT42" i="1"/>
  <c r="FT38" i="1"/>
  <c r="FT43" i="1"/>
  <c r="FT44" i="1"/>
  <c r="FT39" i="1"/>
  <c r="FT40" i="1"/>
  <c r="FT15" i="1"/>
  <c r="FT12" i="1"/>
  <c r="FT13" i="1"/>
  <c r="FT4" i="1"/>
  <c r="FT6" i="1"/>
  <c r="FT7" i="1"/>
  <c r="FT8" i="1"/>
  <c r="FT5" i="1"/>
  <c r="FL25" i="1"/>
  <c r="FL26" i="1"/>
  <c r="FL27" i="1"/>
  <c r="FL29" i="1"/>
  <c r="FL28" i="1"/>
  <c r="FL32" i="1"/>
  <c r="FL31" i="1"/>
  <c r="FL30" i="1"/>
  <c r="FL33" i="1"/>
  <c r="FL34" i="1"/>
  <c r="FL35" i="1"/>
  <c r="FL36" i="1"/>
  <c r="FL37" i="1"/>
  <c r="FL39" i="1"/>
  <c r="FL40" i="1"/>
  <c r="FL38" i="1"/>
  <c r="FL41" i="1"/>
  <c r="FL42" i="1"/>
  <c r="FL43" i="1"/>
  <c r="FL44" i="1"/>
  <c r="FL12" i="1"/>
  <c r="FL13" i="1"/>
  <c r="FL6" i="1"/>
  <c r="FL7" i="1"/>
  <c r="FL8" i="1"/>
  <c r="FL15" i="1"/>
  <c r="FL4" i="1"/>
  <c r="FL5" i="1"/>
  <c r="FD25" i="1"/>
  <c r="FD26" i="1"/>
  <c r="FD27" i="1"/>
  <c r="FD28" i="1"/>
  <c r="FD29" i="1"/>
  <c r="FD31" i="1"/>
  <c r="FD30" i="1"/>
  <c r="FD32" i="1"/>
  <c r="FD33" i="1"/>
  <c r="FD35" i="1"/>
  <c r="FD36" i="1"/>
  <c r="FD37" i="1"/>
  <c r="FD34" i="1"/>
  <c r="FD38" i="1"/>
  <c r="FD39" i="1"/>
  <c r="FD41" i="1"/>
  <c r="FD40" i="1"/>
  <c r="FD43" i="1"/>
  <c r="FD44" i="1"/>
  <c r="FD42" i="1"/>
  <c r="FD12" i="1"/>
  <c r="FD13" i="1"/>
  <c r="FD5" i="1"/>
  <c r="FD4" i="1"/>
  <c r="FD6" i="1"/>
  <c r="FD7" i="1"/>
  <c r="FD8" i="1"/>
  <c r="FD15" i="1"/>
  <c r="EV25" i="1"/>
  <c r="EV26" i="1"/>
  <c r="EV27" i="1"/>
  <c r="EV28" i="1"/>
  <c r="EV29" i="1"/>
  <c r="EV30" i="1"/>
  <c r="EV32" i="1"/>
  <c r="EV34" i="1"/>
  <c r="EV31" i="1"/>
  <c r="EV33" i="1"/>
  <c r="EV36" i="1"/>
  <c r="EV37" i="1"/>
  <c r="EV35" i="1"/>
  <c r="EV40" i="1"/>
  <c r="EV42" i="1"/>
  <c r="EV43" i="1"/>
  <c r="EV44" i="1"/>
  <c r="EV38" i="1"/>
  <c r="EV39" i="1"/>
  <c r="EV41" i="1"/>
  <c r="EV15" i="1"/>
  <c r="EV12" i="1"/>
  <c r="EV13" i="1"/>
  <c r="EV5" i="1"/>
  <c r="EV6" i="1"/>
  <c r="EV7" i="1"/>
  <c r="EV8" i="1"/>
  <c r="EV4" i="1"/>
  <c r="EN25" i="1"/>
  <c r="EN26" i="1"/>
  <c r="EN27" i="1"/>
  <c r="EN28" i="1"/>
  <c r="EN29" i="1"/>
  <c r="EN31" i="1"/>
  <c r="EN32" i="1"/>
  <c r="EN30" i="1"/>
  <c r="EN33" i="1"/>
  <c r="EN34" i="1"/>
  <c r="EN35" i="1"/>
  <c r="EN36" i="1"/>
  <c r="EN37" i="1"/>
  <c r="EN41" i="1"/>
  <c r="EN39" i="1"/>
  <c r="EN38" i="1"/>
  <c r="EN40" i="1"/>
  <c r="EN42" i="1"/>
  <c r="EN43" i="1"/>
  <c r="EN12" i="1"/>
  <c r="EN13" i="1"/>
  <c r="EN44" i="1"/>
  <c r="EN15" i="1"/>
  <c r="EN4" i="1"/>
  <c r="EN6" i="1"/>
  <c r="EN7" i="1"/>
  <c r="EN8" i="1"/>
  <c r="EN5" i="1"/>
  <c r="EF25" i="1"/>
  <c r="EF26" i="1"/>
  <c r="EF27" i="1"/>
  <c r="EF28" i="1"/>
  <c r="EF29" i="1"/>
  <c r="EF30" i="1"/>
  <c r="EF32" i="1"/>
  <c r="EF31" i="1"/>
  <c r="EF33" i="1"/>
  <c r="EF34" i="1"/>
  <c r="EF36" i="1"/>
  <c r="EF37" i="1"/>
  <c r="EF35" i="1"/>
  <c r="EF42" i="1"/>
  <c r="EF39" i="1"/>
  <c r="EF40" i="1"/>
  <c r="EF43" i="1"/>
  <c r="EF41" i="1"/>
  <c r="EF44" i="1"/>
  <c r="EF38" i="1"/>
  <c r="EF15" i="1"/>
  <c r="EF12" i="1"/>
  <c r="EF6" i="1"/>
  <c r="EF7" i="1"/>
  <c r="EF8" i="1"/>
  <c r="EF13" i="1"/>
  <c r="EF4" i="1"/>
  <c r="EF5" i="1"/>
  <c r="DX25" i="1"/>
  <c r="DX26" i="1"/>
  <c r="DX27" i="1"/>
  <c r="DX28" i="1"/>
  <c r="DX29" i="1"/>
  <c r="DX30" i="1"/>
  <c r="DX31" i="1"/>
  <c r="DX32" i="1"/>
  <c r="DX33" i="1"/>
  <c r="DX35" i="1"/>
  <c r="DX36" i="1"/>
  <c r="DX37" i="1"/>
  <c r="DX34" i="1"/>
  <c r="DX39" i="1"/>
  <c r="DX38" i="1"/>
  <c r="DX40" i="1"/>
  <c r="DX41" i="1"/>
  <c r="DX42" i="1"/>
  <c r="DX43" i="1"/>
  <c r="DX44" i="1"/>
  <c r="DX15" i="1"/>
  <c r="DX13" i="1"/>
  <c r="DX12" i="1"/>
  <c r="DX5" i="1"/>
  <c r="DX4" i="1"/>
  <c r="DX6" i="1"/>
  <c r="DX7" i="1"/>
  <c r="DX8" i="1"/>
  <c r="DP25" i="1"/>
  <c r="DP26" i="1"/>
  <c r="DP27" i="1"/>
  <c r="DP28" i="1"/>
  <c r="DP29" i="1"/>
  <c r="DP30" i="1"/>
  <c r="DP32" i="1"/>
  <c r="DP34" i="1"/>
  <c r="DP31" i="1"/>
  <c r="DP33" i="1"/>
  <c r="DP35" i="1"/>
  <c r="DP36" i="1"/>
  <c r="DP37" i="1"/>
  <c r="DP40" i="1"/>
  <c r="DP42" i="1"/>
  <c r="DP44" i="1"/>
  <c r="DP38" i="1"/>
  <c r="DP39" i="1"/>
  <c r="DP41" i="1"/>
  <c r="DP13" i="1"/>
  <c r="DP43" i="1"/>
  <c r="DP15" i="1"/>
  <c r="DP12" i="1"/>
  <c r="DP5" i="1"/>
  <c r="DP6" i="1"/>
  <c r="DP7" i="1"/>
  <c r="DP8" i="1"/>
  <c r="DP4" i="1"/>
  <c r="DH25" i="1"/>
  <c r="DH26" i="1"/>
  <c r="DH27" i="1"/>
  <c r="DH28" i="1"/>
  <c r="DH29" i="1"/>
  <c r="DH30" i="1"/>
  <c r="DH31" i="1"/>
  <c r="DH32" i="1"/>
  <c r="DH33" i="1"/>
  <c r="DH34" i="1"/>
  <c r="DH36" i="1"/>
  <c r="DH37" i="1"/>
  <c r="DH35" i="1"/>
  <c r="DH41" i="1"/>
  <c r="DH38" i="1"/>
  <c r="DH43" i="1"/>
  <c r="DH44" i="1"/>
  <c r="DH40" i="1"/>
  <c r="DH39" i="1"/>
  <c r="DH42" i="1"/>
  <c r="DH15" i="1"/>
  <c r="DH12" i="1"/>
  <c r="DH13" i="1"/>
  <c r="DH4" i="1"/>
  <c r="DH6" i="1"/>
  <c r="DH7" i="1"/>
  <c r="DH8" i="1"/>
  <c r="DH5" i="1"/>
  <c r="CZ25" i="1"/>
  <c r="CZ26" i="1"/>
  <c r="CZ27" i="1"/>
  <c r="CZ28" i="1"/>
  <c r="CZ29" i="1"/>
  <c r="CZ30" i="1"/>
  <c r="CZ33" i="1"/>
  <c r="CZ32" i="1"/>
  <c r="CZ35" i="1"/>
  <c r="CZ31" i="1"/>
  <c r="CZ34" i="1"/>
  <c r="CZ36" i="1"/>
  <c r="CZ37" i="1"/>
  <c r="CZ39" i="1"/>
  <c r="CZ42" i="1"/>
  <c r="CZ40" i="1"/>
  <c r="CZ41" i="1"/>
  <c r="CZ38" i="1"/>
  <c r="CZ43" i="1"/>
  <c r="CZ13" i="1"/>
  <c r="CZ44" i="1"/>
  <c r="CZ12" i="1"/>
  <c r="CZ5" i="1"/>
  <c r="CZ6" i="1"/>
  <c r="CZ7" i="1"/>
  <c r="CZ8" i="1"/>
  <c r="CZ15" i="1"/>
  <c r="CZ4" i="1"/>
  <c r="CR25" i="1"/>
  <c r="CR26" i="1"/>
  <c r="CR27" i="1"/>
  <c r="CR28" i="1"/>
  <c r="CR29" i="1"/>
  <c r="CR30" i="1"/>
  <c r="CR31" i="1"/>
  <c r="CR33" i="1"/>
  <c r="CR35" i="1"/>
  <c r="CR32" i="1"/>
  <c r="CR34" i="1"/>
  <c r="CR36" i="1"/>
  <c r="CR37" i="1"/>
  <c r="CR38" i="1"/>
  <c r="CR39" i="1"/>
  <c r="CR40" i="1"/>
  <c r="CR41" i="1"/>
  <c r="CR42" i="1"/>
  <c r="CR43" i="1"/>
  <c r="CR44" i="1"/>
  <c r="CR12" i="1"/>
  <c r="CR13" i="1"/>
  <c r="CR4" i="1"/>
  <c r="CR5" i="1"/>
  <c r="CR6" i="1"/>
  <c r="CR7" i="1"/>
  <c r="CR8" i="1"/>
  <c r="CR15" i="1"/>
  <c r="CJ25" i="1"/>
  <c r="CJ26" i="1"/>
  <c r="CJ27" i="1"/>
  <c r="CJ28" i="1"/>
  <c r="CJ29" i="1"/>
  <c r="CJ30" i="1"/>
  <c r="CJ33" i="1"/>
  <c r="CJ32" i="1"/>
  <c r="CJ34" i="1"/>
  <c r="CJ35" i="1"/>
  <c r="CJ31" i="1"/>
  <c r="CJ36" i="1"/>
  <c r="CJ37" i="1"/>
  <c r="CJ40" i="1"/>
  <c r="CJ42" i="1"/>
  <c r="CJ39" i="1"/>
  <c r="CJ38" i="1"/>
  <c r="CJ43" i="1"/>
  <c r="CJ44" i="1"/>
  <c r="CJ41" i="1"/>
  <c r="CJ15" i="1"/>
  <c r="CJ12" i="1"/>
  <c r="CJ13" i="1"/>
  <c r="CJ6" i="1"/>
  <c r="CJ7" i="1"/>
  <c r="CJ8" i="1"/>
  <c r="CJ5" i="1"/>
  <c r="CJ4" i="1"/>
  <c r="CB25" i="1"/>
  <c r="CB26" i="1"/>
  <c r="CB27" i="1"/>
  <c r="CB28" i="1"/>
  <c r="CB29" i="1"/>
  <c r="CB30" i="1"/>
  <c r="CB31" i="1"/>
  <c r="CB32" i="1"/>
  <c r="CB33" i="1"/>
  <c r="CB35" i="1"/>
  <c r="CB34" i="1"/>
  <c r="CB36" i="1"/>
  <c r="CB37" i="1"/>
  <c r="CB41" i="1"/>
  <c r="CB39" i="1"/>
  <c r="CB38" i="1"/>
  <c r="CB40" i="1"/>
  <c r="CB42" i="1"/>
  <c r="CB12" i="1"/>
  <c r="CB13" i="1"/>
  <c r="CB44" i="1"/>
  <c r="CB43" i="1"/>
  <c r="CB15" i="1"/>
  <c r="CB5" i="1"/>
  <c r="CB4" i="1"/>
  <c r="CB6" i="1"/>
  <c r="CB7" i="1"/>
  <c r="CB8" i="1"/>
  <c r="BT25" i="1"/>
  <c r="BT26" i="1"/>
  <c r="BT27" i="1"/>
  <c r="BT28" i="1"/>
  <c r="BT29" i="1"/>
  <c r="BT30" i="1"/>
  <c r="BT32" i="1"/>
  <c r="BT33" i="1"/>
  <c r="BT31" i="1"/>
  <c r="BT35" i="1"/>
  <c r="BT34" i="1"/>
  <c r="BT37" i="1"/>
  <c r="BT36" i="1"/>
  <c r="BT42" i="1"/>
  <c r="BT39" i="1"/>
  <c r="BT41" i="1"/>
  <c r="BT43" i="1"/>
  <c r="BT40" i="1"/>
  <c r="BT44" i="1"/>
  <c r="BT38" i="1"/>
  <c r="BT15" i="1"/>
  <c r="BT12" i="1"/>
  <c r="BT7" i="1"/>
  <c r="BT8" i="1"/>
  <c r="BT5" i="1"/>
  <c r="BT13" i="1"/>
  <c r="BT6" i="1"/>
  <c r="BT4" i="1"/>
  <c r="BL25" i="1"/>
  <c r="BL26" i="1"/>
  <c r="BL27" i="1"/>
  <c r="BL28" i="1"/>
  <c r="BL29" i="1"/>
  <c r="BL30" i="1"/>
  <c r="BL31" i="1"/>
  <c r="BL33" i="1"/>
  <c r="BL32" i="1"/>
  <c r="BL35" i="1"/>
  <c r="BL34" i="1"/>
  <c r="BL37" i="1"/>
  <c r="BL36" i="1"/>
  <c r="BL39" i="1"/>
  <c r="BL38" i="1"/>
  <c r="BL40" i="1"/>
  <c r="BL41" i="1"/>
  <c r="BL4" i="1"/>
  <c r="BL43" i="1"/>
  <c r="BL44" i="1"/>
  <c r="BL42" i="1"/>
  <c r="BL13" i="1"/>
  <c r="BL15" i="1"/>
  <c r="BL12" i="1"/>
  <c r="BL7" i="1"/>
  <c r="BL8" i="1"/>
  <c r="BL5" i="1"/>
  <c r="BL6" i="1"/>
  <c r="BD25" i="1"/>
  <c r="BD26" i="1"/>
  <c r="BD27" i="1"/>
  <c r="BD28" i="1"/>
  <c r="BD29" i="1"/>
  <c r="BD30" i="1"/>
  <c r="BD32" i="1"/>
  <c r="BD33" i="1"/>
  <c r="BD34" i="1"/>
  <c r="BD35" i="1"/>
  <c r="BD31" i="1"/>
  <c r="BD37" i="1"/>
  <c r="BD36" i="1"/>
  <c r="BD40" i="1"/>
  <c r="BD42" i="1"/>
  <c r="BD39" i="1"/>
  <c r="BD44" i="1"/>
  <c r="BD15" i="1"/>
  <c r="BD4" i="1"/>
  <c r="BD41" i="1"/>
  <c r="BD38" i="1"/>
  <c r="BD43" i="1"/>
  <c r="BD13" i="1"/>
  <c r="BD12" i="1"/>
  <c r="BD6" i="1"/>
  <c r="BD5" i="1"/>
  <c r="BD7" i="1"/>
  <c r="BD8" i="1"/>
  <c r="AV25" i="1"/>
  <c r="AV26" i="1"/>
  <c r="AV27" i="1"/>
  <c r="AV28" i="1"/>
  <c r="AV29" i="1"/>
  <c r="AV30" i="1"/>
  <c r="AV31" i="1"/>
  <c r="AV33" i="1"/>
  <c r="AV35" i="1"/>
  <c r="AV34" i="1"/>
  <c r="AV32" i="1"/>
  <c r="AV36" i="1"/>
  <c r="AV37" i="1"/>
  <c r="AV41" i="1"/>
  <c r="AV38" i="1"/>
  <c r="AV43" i="1"/>
  <c r="AV4" i="1"/>
  <c r="AV42" i="1"/>
  <c r="AV44" i="1"/>
  <c r="AV15" i="1"/>
  <c r="AV40" i="1"/>
  <c r="AV12" i="1"/>
  <c r="AV39" i="1"/>
  <c r="AV13" i="1"/>
  <c r="AV6" i="1"/>
  <c r="AV7" i="1"/>
  <c r="AV8" i="1"/>
  <c r="AV5" i="1"/>
  <c r="AN25" i="1"/>
  <c r="AN26" i="1"/>
  <c r="AN27" i="1"/>
  <c r="AN28" i="1"/>
  <c r="AN29" i="1"/>
  <c r="AN30" i="1"/>
  <c r="AN32" i="1"/>
  <c r="AN33" i="1"/>
  <c r="AN35" i="1"/>
  <c r="AN31" i="1"/>
  <c r="AN34" i="1"/>
  <c r="AN36" i="1"/>
  <c r="AN37" i="1"/>
  <c r="AN39" i="1"/>
  <c r="AN42" i="1"/>
  <c r="AN40" i="1"/>
  <c r="AN4" i="1"/>
  <c r="AN38" i="1"/>
  <c r="AN43" i="1"/>
  <c r="AN41" i="1"/>
  <c r="AN15" i="1"/>
  <c r="AN13" i="1"/>
  <c r="AN5" i="1"/>
  <c r="AN44" i="1"/>
  <c r="AN7" i="1"/>
  <c r="AN8" i="1"/>
  <c r="AN6" i="1"/>
  <c r="AN12" i="1"/>
  <c r="AF25" i="1"/>
  <c r="AF26" i="1"/>
  <c r="AF27" i="1"/>
  <c r="AF28" i="1"/>
  <c r="AF29" i="1"/>
  <c r="AF30" i="1"/>
  <c r="AF31" i="1"/>
  <c r="AF32" i="1"/>
  <c r="AF33" i="1"/>
  <c r="AF35" i="1"/>
  <c r="AF37" i="1"/>
  <c r="AF36" i="1"/>
  <c r="AF38" i="1"/>
  <c r="AF39" i="1"/>
  <c r="AF40" i="1"/>
  <c r="AF41" i="1"/>
  <c r="AF34" i="1"/>
  <c r="AF43" i="1"/>
  <c r="AF44" i="1"/>
  <c r="AF4" i="1"/>
  <c r="AF15" i="1"/>
  <c r="AF42" i="1"/>
  <c r="AF5" i="1"/>
  <c r="AF7" i="1"/>
  <c r="AF8" i="1"/>
  <c r="AF12" i="1"/>
  <c r="AF13" i="1"/>
  <c r="AF6" i="1"/>
  <c r="X25" i="1"/>
  <c r="X26" i="1"/>
  <c r="X27" i="1"/>
  <c r="X28" i="1"/>
  <c r="X29" i="1"/>
  <c r="X30" i="1"/>
  <c r="X33" i="1"/>
  <c r="X31" i="1"/>
  <c r="X34" i="1"/>
  <c r="X35" i="1"/>
  <c r="X32" i="1"/>
  <c r="X36" i="1"/>
  <c r="X37" i="1"/>
  <c r="X40" i="1"/>
  <c r="X42" i="1"/>
  <c r="X39" i="1"/>
  <c r="X15" i="1"/>
  <c r="X4" i="1"/>
  <c r="X38" i="1"/>
  <c r="X41" i="1"/>
  <c r="X43" i="1"/>
  <c r="X44" i="1"/>
  <c r="X12" i="1"/>
  <c r="X6" i="1"/>
  <c r="X7" i="1"/>
  <c r="X8" i="1"/>
  <c r="X13" i="1"/>
  <c r="X5" i="1"/>
  <c r="P25" i="1"/>
  <c r="P26" i="1"/>
  <c r="P27" i="1"/>
  <c r="P28" i="1"/>
  <c r="P29" i="1"/>
  <c r="P30" i="1"/>
  <c r="P32" i="1"/>
  <c r="P31" i="1"/>
  <c r="P33" i="1"/>
  <c r="P35" i="1"/>
  <c r="P34" i="1"/>
  <c r="P36" i="1"/>
  <c r="P37" i="1"/>
  <c r="P41" i="1"/>
  <c r="P39" i="1"/>
  <c r="P38" i="1"/>
  <c r="P42" i="1"/>
  <c r="P4" i="1"/>
  <c r="P15" i="1"/>
  <c r="P40" i="1"/>
  <c r="P44" i="1"/>
  <c r="P13" i="1"/>
  <c r="P12" i="1"/>
  <c r="P5" i="1"/>
  <c r="P6" i="1"/>
  <c r="P7" i="1"/>
  <c r="P8" i="1"/>
  <c r="P43" i="1"/>
  <c r="H25" i="1"/>
  <c r="H26" i="1"/>
  <c r="H27" i="1"/>
  <c r="H28" i="1"/>
  <c r="H29" i="1"/>
  <c r="H30" i="1"/>
  <c r="H31" i="1"/>
  <c r="H32" i="1"/>
  <c r="H33" i="1"/>
  <c r="H35" i="1"/>
  <c r="H34" i="1"/>
  <c r="H37" i="1"/>
  <c r="H38" i="1"/>
  <c r="H36" i="1"/>
  <c r="H42" i="1"/>
  <c r="H39" i="1"/>
  <c r="H43" i="1"/>
  <c r="H44" i="1"/>
  <c r="H4" i="1"/>
  <c r="H40" i="1"/>
  <c r="H15" i="1"/>
  <c r="H41" i="1"/>
  <c r="H12" i="1"/>
  <c r="H13" i="1"/>
  <c r="H7" i="1"/>
  <c r="H8" i="1"/>
  <c r="H5" i="1"/>
  <c r="H6" i="1"/>
  <c r="HO25" i="1"/>
  <c r="HO27" i="1"/>
  <c r="HO26" i="1"/>
  <c r="HO28" i="1"/>
  <c r="HO29" i="1"/>
  <c r="HO31" i="1"/>
  <c r="HO30" i="1"/>
  <c r="HO32" i="1"/>
  <c r="HO33" i="1"/>
  <c r="HO34" i="1"/>
  <c r="HO35" i="1"/>
  <c r="HO36" i="1"/>
  <c r="HO37" i="1"/>
  <c r="HO38" i="1"/>
  <c r="HO39" i="1"/>
  <c r="HO40" i="1"/>
  <c r="HO41" i="1"/>
  <c r="HO42" i="1"/>
  <c r="HO43" i="1"/>
  <c r="HO44" i="1"/>
  <c r="HO12" i="1"/>
  <c r="HO15" i="1"/>
  <c r="HO13" i="1"/>
  <c r="HO4" i="1"/>
  <c r="HO5" i="1"/>
  <c r="HO6" i="1"/>
  <c r="HO7" i="1"/>
  <c r="HO8" i="1"/>
  <c r="HG25" i="1"/>
  <c r="HG27" i="1"/>
  <c r="HG26" i="1"/>
  <c r="HG28" i="1"/>
  <c r="HG29" i="1"/>
  <c r="HG32" i="1"/>
  <c r="HG33" i="1"/>
  <c r="HG31" i="1"/>
  <c r="HG30" i="1"/>
  <c r="HG36" i="1"/>
  <c r="HG34" i="1"/>
  <c r="HG35" i="1"/>
  <c r="HG38" i="1"/>
  <c r="HG39" i="1"/>
  <c r="HG40" i="1"/>
  <c r="HG41" i="1"/>
  <c r="HG42" i="1"/>
  <c r="HG43" i="1"/>
  <c r="HG37" i="1"/>
  <c r="HG44" i="1"/>
  <c r="HG15" i="1"/>
  <c r="HG12" i="1"/>
  <c r="HG13" i="1"/>
  <c r="HG4" i="1"/>
  <c r="HG5" i="1"/>
  <c r="HG6" i="1"/>
  <c r="HG7" i="1"/>
  <c r="HG8" i="1"/>
  <c r="GY26" i="1"/>
  <c r="GY25" i="1"/>
  <c r="GY27" i="1"/>
  <c r="GY28" i="1"/>
  <c r="GY29" i="1"/>
  <c r="GY32" i="1"/>
  <c r="GY33" i="1"/>
  <c r="GY30" i="1"/>
  <c r="GY31" i="1"/>
  <c r="GY34" i="1"/>
  <c r="GY35" i="1"/>
  <c r="GY36" i="1"/>
  <c r="GY37" i="1"/>
  <c r="GY38" i="1"/>
  <c r="GY39" i="1"/>
  <c r="GY40" i="1"/>
  <c r="GY41" i="1"/>
  <c r="GY42" i="1"/>
  <c r="GY43" i="1"/>
  <c r="GY44" i="1"/>
  <c r="GY12" i="1"/>
  <c r="GY13" i="1"/>
  <c r="GY15" i="1"/>
  <c r="GY4" i="1"/>
  <c r="GY6" i="1"/>
  <c r="GY7" i="1"/>
  <c r="GY8" i="1"/>
  <c r="GY5" i="1"/>
  <c r="GQ27" i="1"/>
  <c r="GQ26" i="1"/>
  <c r="GQ25" i="1"/>
  <c r="GQ28" i="1"/>
  <c r="GQ29" i="1"/>
  <c r="GQ30" i="1"/>
  <c r="GQ31" i="1"/>
  <c r="GQ32" i="1"/>
  <c r="GQ33" i="1"/>
  <c r="GQ34" i="1"/>
  <c r="GQ36" i="1"/>
  <c r="GQ35" i="1"/>
  <c r="GQ37" i="1"/>
  <c r="GQ38" i="1"/>
  <c r="GQ39" i="1"/>
  <c r="GQ40" i="1"/>
  <c r="GQ41" i="1"/>
  <c r="GQ42" i="1"/>
  <c r="GQ43" i="1"/>
  <c r="GQ44" i="1"/>
  <c r="GQ15" i="1"/>
  <c r="GQ12" i="1"/>
  <c r="GQ4" i="1"/>
  <c r="GQ13" i="1"/>
  <c r="GQ6" i="1"/>
  <c r="GQ7" i="1"/>
  <c r="GQ8" i="1"/>
  <c r="GQ5" i="1"/>
  <c r="GI25" i="1"/>
  <c r="GI27" i="1"/>
  <c r="GI26" i="1"/>
  <c r="GI28" i="1"/>
  <c r="GI29" i="1"/>
  <c r="GI32" i="1"/>
  <c r="GI33" i="1"/>
  <c r="GI31" i="1"/>
  <c r="GI30" i="1"/>
  <c r="GI34" i="1"/>
  <c r="GI36" i="1"/>
  <c r="GI37" i="1"/>
  <c r="GI38" i="1"/>
  <c r="GI39" i="1"/>
  <c r="GI40" i="1"/>
  <c r="GI41" i="1"/>
  <c r="GI42" i="1"/>
  <c r="GI43" i="1"/>
  <c r="GI44" i="1"/>
  <c r="GI35" i="1"/>
  <c r="GI12" i="1"/>
  <c r="GI4" i="1"/>
  <c r="GI5" i="1"/>
  <c r="GI13" i="1"/>
  <c r="GI6" i="1"/>
  <c r="GI7" i="1"/>
  <c r="GI8" i="1"/>
  <c r="GI15" i="1"/>
  <c r="GA26" i="1"/>
  <c r="GA25" i="1"/>
  <c r="GA27" i="1"/>
  <c r="GA28" i="1"/>
  <c r="GA29" i="1"/>
  <c r="GA31" i="1"/>
  <c r="GA30" i="1"/>
  <c r="GA32" i="1"/>
  <c r="GA33" i="1"/>
  <c r="GA35" i="1"/>
  <c r="GA36" i="1"/>
  <c r="GA34" i="1"/>
  <c r="GA38" i="1"/>
  <c r="GA39" i="1"/>
  <c r="GA40" i="1"/>
  <c r="GA41" i="1"/>
  <c r="GA37" i="1"/>
  <c r="GA42" i="1"/>
  <c r="GA43" i="1"/>
  <c r="GA44" i="1"/>
  <c r="GA12" i="1"/>
  <c r="GA13" i="1"/>
  <c r="GA4" i="1"/>
  <c r="GA5" i="1"/>
  <c r="GA6" i="1"/>
  <c r="GA7" i="1"/>
  <c r="GA8" i="1"/>
  <c r="GA15" i="1"/>
  <c r="FS26" i="1"/>
  <c r="FS25" i="1"/>
  <c r="FS28" i="1"/>
  <c r="FS27" i="1"/>
  <c r="FS29" i="1"/>
  <c r="FS30" i="1"/>
  <c r="FS31" i="1"/>
  <c r="FS32" i="1"/>
  <c r="FS33" i="1"/>
  <c r="FS34" i="1"/>
  <c r="FS36" i="1"/>
  <c r="FS37" i="1"/>
  <c r="FS35" i="1"/>
  <c r="FS38" i="1"/>
  <c r="FS39" i="1"/>
  <c r="FS40" i="1"/>
  <c r="FS41" i="1"/>
  <c r="FS42" i="1"/>
  <c r="FS43" i="1"/>
  <c r="FS44" i="1"/>
  <c r="FS15" i="1"/>
  <c r="FS4" i="1"/>
  <c r="FS12" i="1"/>
  <c r="FS6" i="1"/>
  <c r="FS7" i="1"/>
  <c r="FS8" i="1"/>
  <c r="FS5" i="1"/>
  <c r="FS13" i="1"/>
  <c r="FK27" i="1"/>
  <c r="FK26" i="1"/>
  <c r="FK25" i="1"/>
  <c r="FK29" i="1"/>
  <c r="FK28" i="1"/>
  <c r="FK32" i="1"/>
  <c r="FK33" i="1"/>
  <c r="FK30" i="1"/>
  <c r="FK31" i="1"/>
  <c r="FK34" i="1"/>
  <c r="FK35" i="1"/>
  <c r="FK36" i="1"/>
  <c r="FK37" i="1"/>
  <c r="FK38" i="1"/>
  <c r="FK39" i="1"/>
  <c r="FK40" i="1"/>
  <c r="FK41" i="1"/>
  <c r="FK42" i="1"/>
  <c r="FK43" i="1"/>
  <c r="FK44" i="1"/>
  <c r="FK13" i="1"/>
  <c r="FK15" i="1"/>
  <c r="FK4" i="1"/>
  <c r="FK6" i="1"/>
  <c r="FK7" i="1"/>
  <c r="FK8" i="1"/>
  <c r="FK5" i="1"/>
  <c r="FK12" i="1"/>
  <c r="FC25" i="1"/>
  <c r="FC27" i="1"/>
  <c r="FC26" i="1"/>
  <c r="FC28" i="1"/>
  <c r="FC29" i="1"/>
  <c r="FC31" i="1"/>
  <c r="FC30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12" i="1"/>
  <c r="FC15" i="1"/>
  <c r="FC13" i="1"/>
  <c r="FC4" i="1"/>
  <c r="FC5" i="1"/>
  <c r="FC6" i="1"/>
  <c r="FC7" i="1"/>
  <c r="FC8" i="1"/>
  <c r="EU26" i="1"/>
  <c r="EU25" i="1"/>
  <c r="EU27" i="1"/>
  <c r="EU29" i="1"/>
  <c r="EU28" i="1"/>
  <c r="EU32" i="1"/>
  <c r="EU33" i="1"/>
  <c r="EU31" i="1"/>
  <c r="EU30" i="1"/>
  <c r="EU36" i="1"/>
  <c r="EU37" i="1"/>
  <c r="EU34" i="1"/>
  <c r="EU35" i="1"/>
  <c r="EU38" i="1"/>
  <c r="EU39" i="1"/>
  <c r="EU40" i="1"/>
  <c r="EU41" i="1"/>
  <c r="EU42" i="1"/>
  <c r="EU43" i="1"/>
  <c r="EU44" i="1"/>
  <c r="EU15" i="1"/>
  <c r="EU12" i="1"/>
  <c r="EU13" i="1"/>
  <c r="EU4" i="1"/>
  <c r="EU5" i="1"/>
  <c r="EU6" i="1"/>
  <c r="EU7" i="1"/>
  <c r="EU8" i="1"/>
  <c r="EM26" i="1"/>
  <c r="EM25" i="1"/>
  <c r="EM27" i="1"/>
  <c r="EM28" i="1"/>
  <c r="EM29" i="1"/>
  <c r="EM31" i="1"/>
  <c r="EM32" i="1"/>
  <c r="EM33" i="1"/>
  <c r="EM30" i="1"/>
  <c r="EM34" i="1"/>
  <c r="EM35" i="1"/>
  <c r="EM36" i="1"/>
  <c r="EM37" i="1"/>
  <c r="EM38" i="1"/>
  <c r="EM39" i="1"/>
  <c r="EM40" i="1"/>
  <c r="EM41" i="1"/>
  <c r="EM42" i="1"/>
  <c r="EM43" i="1"/>
  <c r="EM44" i="1"/>
  <c r="EM12" i="1"/>
  <c r="EM13" i="1"/>
  <c r="EM15" i="1"/>
  <c r="EM4" i="1"/>
  <c r="EM6" i="1"/>
  <c r="EM7" i="1"/>
  <c r="EM8" i="1"/>
  <c r="EM5" i="1"/>
  <c r="EE27" i="1"/>
  <c r="EE26" i="1"/>
  <c r="EE25" i="1"/>
  <c r="EE29" i="1"/>
  <c r="EE28" i="1"/>
  <c r="EE30" i="1"/>
  <c r="EE32" i="1"/>
  <c r="EE33" i="1"/>
  <c r="EE31" i="1"/>
  <c r="EE34" i="1"/>
  <c r="EE36" i="1"/>
  <c r="EE37" i="1"/>
  <c r="EE35" i="1"/>
  <c r="EE38" i="1"/>
  <c r="EE39" i="1"/>
  <c r="EE40" i="1"/>
  <c r="EE41" i="1"/>
  <c r="EE42" i="1"/>
  <c r="EE43" i="1"/>
  <c r="EE44" i="1"/>
  <c r="EE15" i="1"/>
  <c r="EE12" i="1"/>
  <c r="EE4" i="1"/>
  <c r="EE6" i="1"/>
  <c r="EE7" i="1"/>
  <c r="EE8" i="1"/>
  <c r="EE13" i="1"/>
  <c r="EE5" i="1"/>
  <c r="DW25" i="1"/>
  <c r="DW27" i="1"/>
  <c r="DW26" i="1"/>
  <c r="DW28" i="1"/>
  <c r="DW29" i="1"/>
  <c r="DW30" i="1"/>
  <c r="DW31" i="1"/>
  <c r="DW32" i="1"/>
  <c r="DW33" i="1"/>
  <c r="DW34" i="1"/>
  <c r="DW36" i="1"/>
  <c r="DW37" i="1"/>
  <c r="DW35" i="1"/>
  <c r="DW38" i="1"/>
  <c r="DW39" i="1"/>
  <c r="DW40" i="1"/>
  <c r="DW41" i="1"/>
  <c r="DW42" i="1"/>
  <c r="DW43" i="1"/>
  <c r="DW44" i="1"/>
  <c r="DW12" i="1"/>
  <c r="DW4" i="1"/>
  <c r="DW5" i="1"/>
  <c r="DW15" i="1"/>
  <c r="DW13" i="1"/>
  <c r="DW6" i="1"/>
  <c r="DW7" i="1"/>
  <c r="DW8" i="1"/>
  <c r="DO26" i="1"/>
  <c r="DO25" i="1"/>
  <c r="DO27" i="1"/>
  <c r="DO29" i="1"/>
  <c r="DO30" i="1"/>
  <c r="DO32" i="1"/>
  <c r="DO33" i="1"/>
  <c r="DO31" i="1"/>
  <c r="DO28" i="1"/>
  <c r="DO35" i="1"/>
  <c r="DO34" i="1"/>
  <c r="DO36" i="1"/>
  <c r="DO37" i="1"/>
  <c r="DO38" i="1"/>
  <c r="DO39" i="1"/>
  <c r="DO40" i="1"/>
  <c r="DO41" i="1"/>
  <c r="DO42" i="1"/>
  <c r="DO43" i="1"/>
  <c r="DO44" i="1"/>
  <c r="DO13" i="1"/>
  <c r="DO12" i="1"/>
  <c r="DO4" i="1"/>
  <c r="DO15" i="1"/>
  <c r="DO5" i="1"/>
  <c r="DO6" i="1"/>
  <c r="DO7" i="1"/>
  <c r="DO8" i="1"/>
  <c r="DG26" i="1"/>
  <c r="DG25" i="1"/>
  <c r="DG27" i="1"/>
  <c r="DG28" i="1"/>
  <c r="DG29" i="1"/>
  <c r="DG30" i="1"/>
  <c r="DG31" i="1"/>
  <c r="DG32" i="1"/>
  <c r="DG33" i="1"/>
  <c r="DG34" i="1"/>
  <c r="DG36" i="1"/>
  <c r="DG37" i="1"/>
  <c r="DG35" i="1"/>
  <c r="DG38" i="1"/>
  <c r="DG39" i="1"/>
  <c r="DG40" i="1"/>
  <c r="DG41" i="1"/>
  <c r="DG42" i="1"/>
  <c r="DG43" i="1"/>
  <c r="DG44" i="1"/>
  <c r="DG15" i="1"/>
  <c r="DG12" i="1"/>
  <c r="DG4" i="1"/>
  <c r="DG6" i="1"/>
  <c r="DG7" i="1"/>
  <c r="DG8" i="1"/>
  <c r="DG5" i="1"/>
  <c r="DG13" i="1"/>
  <c r="CY27" i="1"/>
  <c r="CY26" i="1"/>
  <c r="CY25" i="1"/>
  <c r="CY29" i="1"/>
  <c r="CY28" i="1"/>
  <c r="CY30" i="1"/>
  <c r="CY33" i="1"/>
  <c r="CY31" i="1"/>
  <c r="CY32" i="1"/>
  <c r="CY35" i="1"/>
  <c r="CY36" i="1"/>
  <c r="CY37" i="1"/>
  <c r="CY34" i="1"/>
  <c r="CY38" i="1"/>
  <c r="CY39" i="1"/>
  <c r="CY40" i="1"/>
  <c r="CY41" i="1"/>
  <c r="CY42" i="1"/>
  <c r="CY43" i="1"/>
  <c r="CY44" i="1"/>
  <c r="CY13" i="1"/>
  <c r="CY12" i="1"/>
  <c r="CY15" i="1"/>
  <c r="CY4" i="1"/>
  <c r="CY6" i="1"/>
  <c r="CY7" i="1"/>
  <c r="CY8" i="1"/>
  <c r="CY5" i="1"/>
  <c r="CQ25" i="1"/>
  <c r="CQ27" i="1"/>
  <c r="CQ26" i="1"/>
  <c r="CQ28" i="1"/>
  <c r="CQ29" i="1"/>
  <c r="CQ31" i="1"/>
  <c r="CQ33" i="1"/>
  <c r="CQ30" i="1"/>
  <c r="CQ34" i="1"/>
  <c r="CQ32" i="1"/>
  <c r="CQ36" i="1"/>
  <c r="CQ37" i="1"/>
  <c r="CQ35" i="1"/>
  <c r="CQ38" i="1"/>
  <c r="CQ39" i="1"/>
  <c r="CQ40" i="1"/>
  <c r="CQ41" i="1"/>
  <c r="CQ42" i="1"/>
  <c r="CQ43" i="1"/>
  <c r="CQ44" i="1"/>
  <c r="CQ12" i="1"/>
  <c r="CQ15" i="1"/>
  <c r="CQ13" i="1"/>
  <c r="CQ4" i="1"/>
  <c r="CQ5" i="1"/>
  <c r="CQ6" i="1"/>
  <c r="CQ7" i="1"/>
  <c r="CQ8" i="1"/>
  <c r="CI26" i="1"/>
  <c r="CI25" i="1"/>
  <c r="CI27" i="1"/>
  <c r="CI29" i="1"/>
  <c r="CI30" i="1"/>
  <c r="CI28" i="1"/>
  <c r="CI33" i="1"/>
  <c r="CI31" i="1"/>
  <c r="CI32" i="1"/>
  <c r="CI34" i="1"/>
  <c r="CI35" i="1"/>
  <c r="CI36" i="1"/>
  <c r="CI37" i="1"/>
  <c r="CI38" i="1"/>
  <c r="CI39" i="1"/>
  <c r="CI40" i="1"/>
  <c r="CI41" i="1"/>
  <c r="CI42" i="1"/>
  <c r="CI43" i="1"/>
  <c r="CI44" i="1"/>
  <c r="CI15" i="1"/>
  <c r="CI12" i="1"/>
  <c r="CI13" i="1"/>
  <c r="CI4" i="1"/>
  <c r="CI6" i="1"/>
  <c r="CI7" i="1"/>
  <c r="CI8" i="1"/>
  <c r="CI5" i="1"/>
  <c r="CA26" i="1"/>
  <c r="CA25" i="1"/>
  <c r="CA27" i="1"/>
  <c r="CA28" i="1"/>
  <c r="CA29" i="1"/>
  <c r="CA31" i="1"/>
  <c r="CA32" i="1"/>
  <c r="CA30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12" i="1"/>
  <c r="CA13" i="1"/>
  <c r="CA15" i="1"/>
  <c r="CA4" i="1"/>
  <c r="CA5" i="1"/>
  <c r="CA6" i="1"/>
  <c r="CA7" i="1"/>
  <c r="CA8" i="1"/>
  <c r="BS27" i="1"/>
  <c r="BS26" i="1"/>
  <c r="BS25" i="1"/>
  <c r="BS29" i="1"/>
  <c r="BS28" i="1"/>
  <c r="BS30" i="1"/>
  <c r="BS32" i="1"/>
  <c r="BS33" i="1"/>
  <c r="BS31" i="1"/>
  <c r="BS37" i="1"/>
  <c r="BS35" i="1"/>
  <c r="BS36" i="1"/>
  <c r="BS38" i="1"/>
  <c r="BS39" i="1"/>
  <c r="BS40" i="1"/>
  <c r="BS41" i="1"/>
  <c r="BS42" i="1"/>
  <c r="BS34" i="1"/>
  <c r="BS43" i="1"/>
  <c r="BS44" i="1"/>
  <c r="BS15" i="1"/>
  <c r="BS12" i="1"/>
  <c r="BS4" i="1"/>
  <c r="BS7" i="1"/>
  <c r="BS8" i="1"/>
  <c r="BS5" i="1"/>
  <c r="BS13" i="1"/>
  <c r="BS6" i="1"/>
  <c r="BK25" i="1"/>
  <c r="BK27" i="1"/>
  <c r="BK26" i="1"/>
  <c r="BK28" i="1"/>
  <c r="BK29" i="1"/>
  <c r="BK31" i="1"/>
  <c r="BK33" i="1"/>
  <c r="BK30" i="1"/>
  <c r="BK32" i="1"/>
  <c r="BK34" i="1"/>
  <c r="BK35" i="1"/>
  <c r="BK37" i="1"/>
  <c r="BK36" i="1"/>
  <c r="BK38" i="1"/>
  <c r="BK39" i="1"/>
  <c r="BK40" i="1"/>
  <c r="BK41" i="1"/>
  <c r="BK42" i="1"/>
  <c r="BK43" i="1"/>
  <c r="BK44" i="1"/>
  <c r="BK15" i="1"/>
  <c r="BK12" i="1"/>
  <c r="BK7" i="1"/>
  <c r="BK8" i="1"/>
  <c r="BK13" i="1"/>
  <c r="BK4" i="1"/>
  <c r="BK5" i="1"/>
  <c r="BK6" i="1"/>
  <c r="BC26" i="1"/>
  <c r="BC25" i="1"/>
  <c r="BC27" i="1"/>
  <c r="BC28" i="1"/>
  <c r="BC29" i="1"/>
  <c r="BC30" i="1"/>
  <c r="BC32" i="1"/>
  <c r="BC33" i="1"/>
  <c r="BC31" i="1"/>
  <c r="BC34" i="1"/>
  <c r="BC37" i="1"/>
  <c r="BC35" i="1"/>
  <c r="BC36" i="1"/>
  <c r="BC38" i="1"/>
  <c r="BC39" i="1"/>
  <c r="BC40" i="1"/>
  <c r="BC41" i="1"/>
  <c r="BC42" i="1"/>
  <c r="BC43" i="1"/>
  <c r="BC44" i="1"/>
  <c r="BC15" i="1"/>
  <c r="BC4" i="1"/>
  <c r="BC13" i="1"/>
  <c r="BC12" i="1"/>
  <c r="BC6" i="1"/>
  <c r="BC5" i="1"/>
  <c r="BC7" i="1"/>
  <c r="BC8" i="1"/>
  <c r="AU26" i="1"/>
  <c r="AU25" i="1"/>
  <c r="AU27" i="1"/>
  <c r="AU28" i="1"/>
  <c r="AU29" i="1"/>
  <c r="AU31" i="1"/>
  <c r="AU33" i="1"/>
  <c r="AU30" i="1"/>
  <c r="AU32" i="1"/>
  <c r="AU34" i="1"/>
  <c r="AU36" i="1"/>
  <c r="AU35" i="1"/>
  <c r="AU37" i="1"/>
  <c r="AU38" i="1"/>
  <c r="AU39" i="1"/>
  <c r="AU40" i="1"/>
  <c r="AU41" i="1"/>
  <c r="AU42" i="1"/>
  <c r="AU43" i="1"/>
  <c r="AU44" i="1"/>
  <c r="AU15" i="1"/>
  <c r="AU12" i="1"/>
  <c r="AU4" i="1"/>
  <c r="AU13" i="1"/>
  <c r="AU6" i="1"/>
  <c r="AU7" i="1"/>
  <c r="AU8" i="1"/>
  <c r="AU5" i="1"/>
  <c r="AM27" i="1"/>
  <c r="AM26" i="1"/>
  <c r="AM25" i="1"/>
  <c r="AM29" i="1"/>
  <c r="AM30" i="1"/>
  <c r="AM28" i="1"/>
  <c r="AM33" i="1"/>
  <c r="AM31" i="1"/>
  <c r="AM32" i="1"/>
  <c r="AM34" i="1"/>
  <c r="AM35" i="1"/>
  <c r="AM37" i="1"/>
  <c r="AM38" i="1"/>
  <c r="AM39" i="1"/>
  <c r="AM40" i="1"/>
  <c r="AM41" i="1"/>
  <c r="AM42" i="1"/>
  <c r="AM36" i="1"/>
  <c r="AM43" i="1"/>
  <c r="AM44" i="1"/>
  <c r="AM15" i="1"/>
  <c r="AM13" i="1"/>
  <c r="AM12" i="1"/>
  <c r="AM7" i="1"/>
  <c r="AM8" i="1"/>
  <c r="AM6" i="1"/>
  <c r="AM4" i="1"/>
  <c r="AM5" i="1"/>
  <c r="AE25" i="1"/>
  <c r="AE27" i="1"/>
  <c r="AE26" i="1"/>
  <c r="AE28" i="1"/>
  <c r="AE29" i="1"/>
  <c r="AE30" i="1"/>
  <c r="AE31" i="1"/>
  <c r="AE32" i="1"/>
  <c r="AE33" i="1"/>
  <c r="AE34" i="1"/>
  <c r="AE37" i="1"/>
  <c r="AE36" i="1"/>
  <c r="AE38" i="1"/>
  <c r="AE39" i="1"/>
  <c r="AE40" i="1"/>
  <c r="AE41" i="1"/>
  <c r="AE42" i="1"/>
  <c r="AE35" i="1"/>
  <c r="AE43" i="1"/>
  <c r="AE44" i="1"/>
  <c r="AE12" i="1"/>
  <c r="AE13" i="1"/>
  <c r="AE15" i="1"/>
  <c r="AE5" i="1"/>
  <c r="AE7" i="1"/>
  <c r="AE8" i="1"/>
  <c r="AE4" i="1"/>
  <c r="AE6" i="1"/>
  <c r="W26" i="1"/>
  <c r="W25" i="1"/>
  <c r="W27" i="1"/>
  <c r="W28" i="1"/>
  <c r="W29" i="1"/>
  <c r="W30" i="1"/>
  <c r="W33" i="1"/>
  <c r="W32" i="1"/>
  <c r="W31" i="1"/>
  <c r="W35" i="1"/>
  <c r="W37" i="1"/>
  <c r="W34" i="1"/>
  <c r="W36" i="1"/>
  <c r="W38" i="1"/>
  <c r="W39" i="1"/>
  <c r="W40" i="1"/>
  <c r="W41" i="1"/>
  <c r="W42" i="1"/>
  <c r="W43" i="1"/>
  <c r="W44" i="1"/>
  <c r="W15" i="1"/>
  <c r="W12" i="1"/>
  <c r="W4" i="1"/>
  <c r="W13" i="1"/>
  <c r="W6" i="1"/>
  <c r="W7" i="1"/>
  <c r="W8" i="1"/>
  <c r="W5" i="1"/>
  <c r="O26" i="1"/>
  <c r="O25" i="1"/>
  <c r="O28" i="1"/>
  <c r="O27" i="1"/>
  <c r="O29" i="1"/>
  <c r="O30" i="1"/>
  <c r="O32" i="1"/>
  <c r="O31" i="1"/>
  <c r="O33" i="1"/>
  <c r="O34" i="1"/>
  <c r="O35" i="1"/>
  <c r="O37" i="1"/>
  <c r="O36" i="1"/>
  <c r="O39" i="1"/>
  <c r="O40" i="1"/>
  <c r="O41" i="1"/>
  <c r="O42" i="1"/>
  <c r="O43" i="1"/>
  <c r="O44" i="1"/>
  <c r="O38" i="1"/>
  <c r="O15" i="1"/>
  <c r="O13" i="1"/>
  <c r="O12" i="1"/>
  <c r="O5" i="1"/>
  <c r="O6" i="1"/>
  <c r="O7" i="1"/>
  <c r="O8" i="1"/>
  <c r="O4" i="1"/>
  <c r="G25" i="1"/>
  <c r="G27" i="1"/>
  <c r="G26" i="1"/>
  <c r="G28" i="1"/>
  <c r="G29" i="1"/>
  <c r="G30" i="1"/>
  <c r="G31" i="1"/>
  <c r="G32" i="1"/>
  <c r="G33" i="1"/>
  <c r="G35" i="1"/>
  <c r="G34" i="1"/>
  <c r="G37" i="1"/>
  <c r="G38" i="1"/>
  <c r="G39" i="1"/>
  <c r="G40" i="1"/>
  <c r="G41" i="1"/>
  <c r="G42" i="1"/>
  <c r="G43" i="1"/>
  <c r="G44" i="1"/>
  <c r="G36" i="1"/>
  <c r="G15" i="1"/>
  <c r="G12" i="1"/>
  <c r="G13" i="1"/>
  <c r="G7" i="1"/>
  <c r="G8" i="1"/>
  <c r="G5" i="1"/>
  <c r="G6" i="1"/>
  <c r="G4" i="1"/>
  <c r="HN27" i="1"/>
  <c r="HN26" i="1"/>
  <c r="HN25" i="1"/>
  <c r="HN29" i="1"/>
  <c r="HN28" i="1"/>
  <c r="HN31" i="1"/>
  <c r="HN30" i="1"/>
  <c r="HN32" i="1"/>
  <c r="HN33" i="1"/>
  <c r="HN34" i="1"/>
  <c r="HN35" i="1"/>
  <c r="HN37" i="1"/>
  <c r="HN36" i="1"/>
  <c r="HN42" i="1"/>
  <c r="HN38" i="1"/>
  <c r="HN41" i="1"/>
  <c r="HN40" i="1"/>
  <c r="HN44" i="1"/>
  <c r="HN15" i="1"/>
  <c r="HN39" i="1"/>
  <c r="HN12" i="1"/>
  <c r="HN13" i="1"/>
  <c r="HN43" i="1"/>
  <c r="HN6" i="1"/>
  <c r="HN7" i="1"/>
  <c r="HN8" i="1"/>
  <c r="HN4" i="1"/>
  <c r="HN5" i="1"/>
  <c r="HF25" i="1"/>
  <c r="HF27" i="1"/>
  <c r="HF28" i="1"/>
  <c r="HF29" i="1"/>
  <c r="HF32" i="1"/>
  <c r="HF33" i="1"/>
  <c r="HF26" i="1"/>
  <c r="HF31" i="1"/>
  <c r="HF30" i="1"/>
  <c r="HF35" i="1"/>
  <c r="HF36" i="1"/>
  <c r="HF34" i="1"/>
  <c r="HF37" i="1"/>
  <c r="HF38" i="1"/>
  <c r="HF40" i="1"/>
  <c r="HF42" i="1"/>
  <c r="HF41" i="1"/>
  <c r="HF43" i="1"/>
  <c r="HF44" i="1"/>
  <c r="HF39" i="1"/>
  <c r="HF15" i="1"/>
  <c r="HF5" i="1"/>
  <c r="HF6" i="1"/>
  <c r="HF7" i="1"/>
  <c r="HF8" i="1"/>
  <c r="HF12" i="1"/>
  <c r="HF13" i="1"/>
  <c r="HF4" i="1"/>
  <c r="GX25" i="1"/>
  <c r="GX27" i="1"/>
  <c r="GX26" i="1"/>
  <c r="GX29" i="1"/>
  <c r="GX28" i="1"/>
  <c r="GX32" i="1"/>
  <c r="GX33" i="1"/>
  <c r="GX30" i="1"/>
  <c r="GX34" i="1"/>
  <c r="GX31" i="1"/>
  <c r="GX35" i="1"/>
  <c r="GX36" i="1"/>
  <c r="GX41" i="1"/>
  <c r="GX39" i="1"/>
  <c r="GX42" i="1"/>
  <c r="GX40" i="1"/>
  <c r="GX38" i="1"/>
  <c r="GX43" i="1"/>
  <c r="GX15" i="1"/>
  <c r="GX37" i="1"/>
  <c r="GX13" i="1"/>
  <c r="GX44" i="1"/>
  <c r="GX6" i="1"/>
  <c r="GX7" i="1"/>
  <c r="GX8" i="1"/>
  <c r="GX4" i="1"/>
  <c r="GX5" i="1"/>
  <c r="GX12" i="1"/>
  <c r="GP25" i="1"/>
  <c r="GP27" i="1"/>
  <c r="GP28" i="1"/>
  <c r="GP26" i="1"/>
  <c r="GP30" i="1"/>
  <c r="GP29" i="1"/>
  <c r="GP31" i="1"/>
  <c r="GP32" i="1"/>
  <c r="GP33" i="1"/>
  <c r="GP34" i="1"/>
  <c r="GP35" i="1"/>
  <c r="GP36" i="1"/>
  <c r="GP37" i="1"/>
  <c r="GP38" i="1"/>
  <c r="GP42" i="1"/>
  <c r="GP41" i="1"/>
  <c r="GP39" i="1"/>
  <c r="GP40" i="1"/>
  <c r="GP43" i="1"/>
  <c r="GP44" i="1"/>
  <c r="GP15" i="1"/>
  <c r="GP12" i="1"/>
  <c r="GP13" i="1"/>
  <c r="GP6" i="1"/>
  <c r="GP7" i="1"/>
  <c r="GP8" i="1"/>
  <c r="GP5" i="1"/>
  <c r="GP4" i="1"/>
  <c r="GH26" i="1"/>
  <c r="GH25" i="1"/>
  <c r="GH27" i="1"/>
  <c r="GH29" i="1"/>
  <c r="GH32" i="1"/>
  <c r="GH33" i="1"/>
  <c r="GH31" i="1"/>
  <c r="GH30" i="1"/>
  <c r="GH34" i="1"/>
  <c r="GH28" i="1"/>
  <c r="GH35" i="1"/>
  <c r="GH37" i="1"/>
  <c r="GH36" i="1"/>
  <c r="GH42" i="1"/>
  <c r="GH38" i="1"/>
  <c r="GH41" i="1"/>
  <c r="GH39" i="1"/>
  <c r="GH40" i="1"/>
  <c r="GH43" i="1"/>
  <c r="GH44" i="1"/>
  <c r="GH15" i="1"/>
  <c r="GH12" i="1"/>
  <c r="GH13" i="1"/>
  <c r="GH6" i="1"/>
  <c r="GH7" i="1"/>
  <c r="GH8" i="1"/>
  <c r="GH4" i="1"/>
  <c r="GH5" i="1"/>
  <c r="FZ25" i="1"/>
  <c r="FZ27" i="1"/>
  <c r="FZ26" i="1"/>
  <c r="FZ29" i="1"/>
  <c r="FZ28" i="1"/>
  <c r="FZ30" i="1"/>
  <c r="FZ32" i="1"/>
  <c r="FZ33" i="1"/>
  <c r="FZ31" i="1"/>
  <c r="FZ35" i="1"/>
  <c r="FZ34" i="1"/>
  <c r="FZ36" i="1"/>
  <c r="FZ38" i="1"/>
  <c r="FZ37" i="1"/>
  <c r="FZ40" i="1"/>
  <c r="FZ42" i="1"/>
  <c r="FZ39" i="1"/>
  <c r="FZ15" i="1"/>
  <c r="FZ41" i="1"/>
  <c r="FZ12" i="1"/>
  <c r="FZ13" i="1"/>
  <c r="FZ44" i="1"/>
  <c r="FZ43" i="1"/>
  <c r="FZ5" i="1"/>
  <c r="FZ6" i="1"/>
  <c r="FZ7" i="1"/>
  <c r="FZ8" i="1"/>
  <c r="FZ4" i="1"/>
  <c r="FR25" i="1"/>
  <c r="FR28" i="1"/>
  <c r="FR26" i="1"/>
  <c r="FR31" i="1"/>
  <c r="FR32" i="1"/>
  <c r="FR33" i="1"/>
  <c r="FR27" i="1"/>
  <c r="FR30" i="1"/>
  <c r="FR34" i="1"/>
  <c r="FR29" i="1"/>
  <c r="FR35" i="1"/>
  <c r="FR37" i="1"/>
  <c r="FR38" i="1"/>
  <c r="FR41" i="1"/>
  <c r="FR42" i="1"/>
  <c r="FR40" i="1"/>
  <c r="FR36" i="1"/>
  <c r="FR39" i="1"/>
  <c r="FR43" i="1"/>
  <c r="FR44" i="1"/>
  <c r="FR15" i="1"/>
  <c r="FR12" i="1"/>
  <c r="FR6" i="1"/>
  <c r="FR7" i="1"/>
  <c r="FR8" i="1"/>
  <c r="FR4" i="1"/>
  <c r="FR5" i="1"/>
  <c r="FR13" i="1"/>
  <c r="FJ25" i="1"/>
  <c r="FJ28" i="1"/>
  <c r="FJ27" i="1"/>
  <c r="FJ26" i="1"/>
  <c r="FJ29" i="1"/>
  <c r="FJ32" i="1"/>
  <c r="FJ33" i="1"/>
  <c r="FJ30" i="1"/>
  <c r="FJ34" i="1"/>
  <c r="FJ31" i="1"/>
  <c r="FJ35" i="1"/>
  <c r="FJ36" i="1"/>
  <c r="FJ37" i="1"/>
  <c r="FJ38" i="1"/>
  <c r="FJ39" i="1"/>
  <c r="FJ42" i="1"/>
  <c r="FJ41" i="1"/>
  <c r="FJ40" i="1"/>
  <c r="FJ43" i="1"/>
  <c r="FJ44" i="1"/>
  <c r="FJ15" i="1"/>
  <c r="FJ12" i="1"/>
  <c r="FJ6" i="1"/>
  <c r="FJ7" i="1"/>
  <c r="FJ8" i="1"/>
  <c r="FJ13" i="1"/>
  <c r="FJ5" i="1"/>
  <c r="FJ4" i="1"/>
  <c r="FB26" i="1"/>
  <c r="FB28" i="1"/>
  <c r="FB25" i="1"/>
  <c r="FB29" i="1"/>
  <c r="FB31" i="1"/>
  <c r="FB30" i="1"/>
  <c r="FB27" i="1"/>
  <c r="FB32" i="1"/>
  <c r="FB33" i="1"/>
  <c r="FB34" i="1"/>
  <c r="FB35" i="1"/>
  <c r="FB36" i="1"/>
  <c r="FB38" i="1"/>
  <c r="FB42" i="1"/>
  <c r="FB41" i="1"/>
  <c r="FB37" i="1"/>
  <c r="FB39" i="1"/>
  <c r="FB44" i="1"/>
  <c r="FB15" i="1"/>
  <c r="FB40" i="1"/>
  <c r="FB12" i="1"/>
  <c r="FB13" i="1"/>
  <c r="FB43" i="1"/>
  <c r="FB6" i="1"/>
  <c r="FB7" i="1"/>
  <c r="FB8" i="1"/>
  <c r="FB4" i="1"/>
  <c r="FB5" i="1"/>
  <c r="ET25" i="1"/>
  <c r="ET27" i="1"/>
  <c r="ET26" i="1"/>
  <c r="ET28" i="1"/>
  <c r="ET29" i="1"/>
  <c r="ET32" i="1"/>
  <c r="ET33" i="1"/>
  <c r="ET31" i="1"/>
  <c r="ET30" i="1"/>
  <c r="ET34" i="1"/>
  <c r="ET37" i="1"/>
  <c r="ET38" i="1"/>
  <c r="ET36" i="1"/>
  <c r="ET40" i="1"/>
  <c r="ET35" i="1"/>
  <c r="ET42" i="1"/>
  <c r="ET43" i="1"/>
  <c r="ET44" i="1"/>
  <c r="ET15" i="1"/>
  <c r="ET41" i="1"/>
  <c r="ET39" i="1"/>
  <c r="ET5" i="1"/>
  <c r="ET6" i="1"/>
  <c r="ET7" i="1"/>
  <c r="ET8" i="1"/>
  <c r="ET12" i="1"/>
  <c r="ET4" i="1"/>
  <c r="ET13" i="1"/>
  <c r="EL26" i="1"/>
  <c r="EL25" i="1"/>
  <c r="EL27" i="1"/>
  <c r="EL29" i="1"/>
  <c r="EL28" i="1"/>
  <c r="EL32" i="1"/>
  <c r="EL33" i="1"/>
  <c r="EL30" i="1"/>
  <c r="EL31" i="1"/>
  <c r="EL34" i="1"/>
  <c r="EL35" i="1"/>
  <c r="EL36" i="1"/>
  <c r="EL37" i="1"/>
  <c r="EL38" i="1"/>
  <c r="EL41" i="1"/>
  <c r="EL39" i="1"/>
  <c r="EL40" i="1"/>
  <c r="EL42" i="1"/>
  <c r="EL43" i="1"/>
  <c r="EL15" i="1"/>
  <c r="EL12" i="1"/>
  <c r="EL13" i="1"/>
  <c r="EL6" i="1"/>
  <c r="EL7" i="1"/>
  <c r="EL8" i="1"/>
  <c r="EL4" i="1"/>
  <c r="EL5" i="1"/>
  <c r="EL44" i="1"/>
  <c r="ED26" i="1"/>
  <c r="ED25" i="1"/>
  <c r="ED27" i="1"/>
  <c r="ED28" i="1"/>
  <c r="ED29" i="1"/>
  <c r="ED30" i="1"/>
  <c r="ED32" i="1"/>
  <c r="ED33" i="1"/>
  <c r="ED31" i="1"/>
  <c r="ED34" i="1"/>
  <c r="ED35" i="1"/>
  <c r="ED38" i="1"/>
  <c r="ED42" i="1"/>
  <c r="ED36" i="1"/>
  <c r="ED37" i="1"/>
  <c r="ED41" i="1"/>
  <c r="ED39" i="1"/>
  <c r="ED40" i="1"/>
  <c r="ED43" i="1"/>
  <c r="ED44" i="1"/>
  <c r="ED15" i="1"/>
  <c r="ED13" i="1"/>
  <c r="ED6" i="1"/>
  <c r="ED7" i="1"/>
  <c r="ED8" i="1"/>
  <c r="ED12" i="1"/>
  <c r="ED5" i="1"/>
  <c r="ED4" i="1"/>
  <c r="DV26" i="1"/>
  <c r="DV25" i="1"/>
  <c r="DV28" i="1"/>
  <c r="DV27" i="1"/>
  <c r="DV29" i="1"/>
  <c r="DV32" i="1"/>
  <c r="DV33" i="1"/>
  <c r="DV30" i="1"/>
  <c r="DV31" i="1"/>
  <c r="DV34" i="1"/>
  <c r="DV35" i="1"/>
  <c r="DV37" i="1"/>
  <c r="DV36" i="1"/>
  <c r="DV38" i="1"/>
  <c r="DV40" i="1"/>
  <c r="DV42" i="1"/>
  <c r="DV41" i="1"/>
  <c r="DV39" i="1"/>
  <c r="DV43" i="1"/>
  <c r="DV44" i="1"/>
  <c r="DV15" i="1"/>
  <c r="DV12" i="1"/>
  <c r="DV13" i="1"/>
  <c r="DV6" i="1"/>
  <c r="DV7" i="1"/>
  <c r="DV8" i="1"/>
  <c r="DV4" i="1"/>
  <c r="DV5" i="1"/>
  <c r="DN25" i="1"/>
  <c r="DN27" i="1"/>
  <c r="DN28" i="1"/>
  <c r="DN26" i="1"/>
  <c r="DN30" i="1"/>
  <c r="DN29" i="1"/>
  <c r="DN32" i="1"/>
  <c r="DN33" i="1"/>
  <c r="DN31" i="1"/>
  <c r="DN35" i="1"/>
  <c r="DN34" i="1"/>
  <c r="DN36" i="1"/>
  <c r="DN38" i="1"/>
  <c r="DN37" i="1"/>
  <c r="DN39" i="1"/>
  <c r="DN42" i="1"/>
  <c r="DN40" i="1"/>
  <c r="DN41" i="1"/>
  <c r="DN15" i="1"/>
  <c r="DN44" i="1"/>
  <c r="DN13" i="1"/>
  <c r="DN12" i="1"/>
  <c r="DN5" i="1"/>
  <c r="DN6" i="1"/>
  <c r="DN7" i="1"/>
  <c r="DN8" i="1"/>
  <c r="DN4" i="1"/>
  <c r="DN43" i="1"/>
  <c r="DF26" i="1"/>
  <c r="DF25" i="1"/>
  <c r="DF27" i="1"/>
  <c r="DF30" i="1"/>
  <c r="DF32" i="1"/>
  <c r="DF33" i="1"/>
  <c r="DF29" i="1"/>
  <c r="DF31" i="1"/>
  <c r="DF34" i="1"/>
  <c r="DF28" i="1"/>
  <c r="DF35" i="1"/>
  <c r="DF37" i="1"/>
  <c r="DF38" i="1"/>
  <c r="DF41" i="1"/>
  <c r="DF39" i="1"/>
  <c r="DF43" i="1"/>
  <c r="DF44" i="1"/>
  <c r="DF40" i="1"/>
  <c r="DF42" i="1"/>
  <c r="DF15" i="1"/>
  <c r="DF36" i="1"/>
  <c r="DF12" i="1"/>
  <c r="DF6" i="1"/>
  <c r="DF7" i="1"/>
  <c r="DF8" i="1"/>
  <c r="DF4" i="1"/>
  <c r="DF5" i="1"/>
  <c r="DF13" i="1"/>
  <c r="CX26" i="1"/>
  <c r="CX25" i="1"/>
  <c r="CX28" i="1"/>
  <c r="CX27" i="1"/>
  <c r="CX29" i="1"/>
  <c r="CX30" i="1"/>
  <c r="CX33" i="1"/>
  <c r="CX31" i="1"/>
  <c r="CX32" i="1"/>
  <c r="CX34" i="1"/>
  <c r="CX35" i="1"/>
  <c r="CX36" i="1"/>
  <c r="CX37" i="1"/>
  <c r="CX38" i="1"/>
  <c r="CX39" i="1"/>
  <c r="CX42" i="1"/>
  <c r="CX40" i="1"/>
  <c r="CX41" i="1"/>
  <c r="CX43" i="1"/>
  <c r="CX44" i="1"/>
  <c r="CX15" i="1"/>
  <c r="CX6" i="1"/>
  <c r="CX7" i="1"/>
  <c r="CX8" i="1"/>
  <c r="CX13" i="1"/>
  <c r="CX12" i="1"/>
  <c r="CX4" i="1"/>
  <c r="CX5" i="1"/>
  <c r="CP26" i="1"/>
  <c r="CP28" i="1"/>
  <c r="CP25" i="1"/>
  <c r="CP27" i="1"/>
  <c r="CP29" i="1"/>
  <c r="CP33" i="1"/>
  <c r="CP32" i="1"/>
  <c r="CP31" i="1"/>
  <c r="CP30" i="1"/>
  <c r="CP34" i="1"/>
  <c r="CP35" i="1"/>
  <c r="CP36" i="1"/>
  <c r="CP38" i="1"/>
  <c r="CP42" i="1"/>
  <c r="CP40" i="1"/>
  <c r="CP41" i="1"/>
  <c r="CP37" i="1"/>
  <c r="CP44" i="1"/>
  <c r="CP39" i="1"/>
  <c r="CP15" i="1"/>
  <c r="CP12" i="1"/>
  <c r="CP43" i="1"/>
  <c r="CP13" i="1"/>
  <c r="CP5" i="1"/>
  <c r="CP6" i="1"/>
  <c r="CP7" i="1"/>
  <c r="CP8" i="1"/>
  <c r="CP4" i="1"/>
  <c r="CH25" i="1"/>
  <c r="CH27" i="1"/>
  <c r="CH26" i="1"/>
  <c r="CH28" i="1"/>
  <c r="CH30" i="1"/>
  <c r="CH29" i="1"/>
  <c r="CH33" i="1"/>
  <c r="CH31" i="1"/>
  <c r="CH32" i="1"/>
  <c r="CH34" i="1"/>
  <c r="CH35" i="1"/>
  <c r="CH37" i="1"/>
  <c r="CH38" i="1"/>
  <c r="CH36" i="1"/>
  <c r="CH42" i="1"/>
  <c r="CH43" i="1"/>
  <c r="CH44" i="1"/>
  <c r="CH41" i="1"/>
  <c r="CH15" i="1"/>
  <c r="CH39" i="1"/>
  <c r="CH40" i="1"/>
  <c r="CH13" i="1"/>
  <c r="CH6" i="1"/>
  <c r="CH7" i="1"/>
  <c r="CH8" i="1"/>
  <c r="CH12" i="1"/>
  <c r="CH5" i="1"/>
  <c r="CH4" i="1"/>
  <c r="BZ26" i="1"/>
  <c r="BZ25" i="1"/>
  <c r="BZ27" i="1"/>
  <c r="BZ29" i="1"/>
  <c r="BZ28" i="1"/>
  <c r="BZ30" i="1"/>
  <c r="BZ33" i="1"/>
  <c r="BZ31" i="1"/>
  <c r="BZ32" i="1"/>
  <c r="BZ34" i="1"/>
  <c r="BZ35" i="1"/>
  <c r="BZ36" i="1"/>
  <c r="BZ37" i="1"/>
  <c r="BZ38" i="1"/>
  <c r="BZ41" i="1"/>
  <c r="BZ39" i="1"/>
  <c r="BZ40" i="1"/>
  <c r="BZ42" i="1"/>
  <c r="BZ43" i="1"/>
  <c r="BZ15" i="1"/>
  <c r="BZ12" i="1"/>
  <c r="BZ13" i="1"/>
  <c r="BZ44" i="1"/>
  <c r="BZ6" i="1"/>
  <c r="BZ7" i="1"/>
  <c r="BZ8" i="1"/>
  <c r="BZ4" i="1"/>
  <c r="BZ5" i="1"/>
  <c r="BR26" i="1"/>
  <c r="BR25" i="1"/>
  <c r="BR27" i="1"/>
  <c r="BR28" i="1"/>
  <c r="BR30" i="1"/>
  <c r="BR32" i="1"/>
  <c r="BR33" i="1"/>
  <c r="BR31" i="1"/>
  <c r="BR29" i="1"/>
  <c r="BR34" i="1"/>
  <c r="BR35" i="1"/>
  <c r="BR36" i="1"/>
  <c r="BR38" i="1"/>
  <c r="BR37" i="1"/>
  <c r="BR42" i="1"/>
  <c r="BR41" i="1"/>
  <c r="BR39" i="1"/>
  <c r="BR40" i="1"/>
  <c r="BR43" i="1"/>
  <c r="BR44" i="1"/>
  <c r="BR15" i="1"/>
  <c r="BR13" i="1"/>
  <c r="BR7" i="1"/>
  <c r="BR8" i="1"/>
  <c r="BR12" i="1"/>
  <c r="BR5" i="1"/>
  <c r="BR6" i="1"/>
  <c r="BR4" i="1"/>
  <c r="BJ26" i="1"/>
  <c r="BJ28" i="1"/>
  <c r="BJ25" i="1"/>
  <c r="BJ27" i="1"/>
  <c r="BJ29" i="1"/>
  <c r="BJ33" i="1"/>
  <c r="BJ31" i="1"/>
  <c r="BJ32" i="1"/>
  <c r="BJ30" i="1"/>
  <c r="BJ34" i="1"/>
  <c r="BJ35" i="1"/>
  <c r="BJ36" i="1"/>
  <c r="BJ37" i="1"/>
  <c r="BJ38" i="1"/>
  <c r="BJ40" i="1"/>
  <c r="BJ42" i="1"/>
  <c r="BJ41" i="1"/>
  <c r="BJ15" i="1"/>
  <c r="BJ39" i="1"/>
  <c r="BJ43" i="1"/>
  <c r="BJ44" i="1"/>
  <c r="BJ12" i="1"/>
  <c r="BJ13" i="1"/>
  <c r="BJ4" i="1"/>
  <c r="BJ7" i="1"/>
  <c r="BJ8" i="1"/>
  <c r="BJ5" i="1"/>
  <c r="BJ6" i="1"/>
  <c r="BB25" i="1"/>
  <c r="BB27" i="1"/>
  <c r="BB28" i="1"/>
  <c r="BB29" i="1"/>
  <c r="BB30" i="1"/>
  <c r="BB32" i="1"/>
  <c r="BB26" i="1"/>
  <c r="BB33" i="1"/>
  <c r="BB31" i="1"/>
  <c r="BB34" i="1"/>
  <c r="BB36" i="1"/>
  <c r="BB38" i="1"/>
  <c r="BB37" i="1"/>
  <c r="BB35" i="1"/>
  <c r="BB39" i="1"/>
  <c r="BB42" i="1"/>
  <c r="BB15" i="1"/>
  <c r="BB41" i="1"/>
  <c r="BB44" i="1"/>
  <c r="BB4" i="1"/>
  <c r="BB13" i="1"/>
  <c r="BB43" i="1"/>
  <c r="BB40" i="1"/>
  <c r="BB12" i="1"/>
  <c r="BB5" i="1"/>
  <c r="BB7" i="1"/>
  <c r="BB8" i="1"/>
  <c r="BB6" i="1"/>
  <c r="AT26" i="1"/>
  <c r="AT25" i="1"/>
  <c r="AT27" i="1"/>
  <c r="AT33" i="1"/>
  <c r="AT29" i="1"/>
  <c r="AT30" i="1"/>
  <c r="AT32" i="1"/>
  <c r="AT28" i="1"/>
  <c r="AT31" i="1"/>
  <c r="AT34" i="1"/>
  <c r="AT35" i="1"/>
  <c r="AT36" i="1"/>
  <c r="AT37" i="1"/>
  <c r="AT38" i="1"/>
  <c r="AT41" i="1"/>
  <c r="AT15" i="1"/>
  <c r="AT39" i="1"/>
  <c r="AT43" i="1"/>
  <c r="AT42" i="1"/>
  <c r="AT44" i="1"/>
  <c r="AT40" i="1"/>
  <c r="AT12" i="1"/>
  <c r="AT4" i="1"/>
  <c r="AT13" i="1"/>
  <c r="AT6" i="1"/>
  <c r="AT7" i="1"/>
  <c r="AT8" i="1"/>
  <c r="AT5" i="1"/>
  <c r="AL26" i="1"/>
  <c r="AL25" i="1"/>
  <c r="AL28" i="1"/>
  <c r="AL27" i="1"/>
  <c r="AL30" i="1"/>
  <c r="AL29" i="1"/>
  <c r="AL33" i="1"/>
  <c r="AL31" i="1"/>
  <c r="AL34" i="1"/>
  <c r="AL32" i="1"/>
  <c r="AL35" i="1"/>
  <c r="AL36" i="1"/>
  <c r="AL37" i="1"/>
  <c r="AL38" i="1"/>
  <c r="AL39" i="1"/>
  <c r="AL42" i="1"/>
  <c r="AL40" i="1"/>
  <c r="AL41" i="1"/>
  <c r="AL15" i="1"/>
  <c r="AL43" i="1"/>
  <c r="AL44" i="1"/>
  <c r="AL12" i="1"/>
  <c r="AL7" i="1"/>
  <c r="AL8" i="1"/>
  <c r="AL6" i="1"/>
  <c r="AL4" i="1"/>
  <c r="AL5" i="1"/>
  <c r="AL13" i="1"/>
  <c r="AD26" i="1"/>
  <c r="AD28" i="1"/>
  <c r="AD25" i="1"/>
  <c r="AD29" i="1"/>
  <c r="AD27" i="1"/>
  <c r="AD31" i="1"/>
  <c r="AD32" i="1"/>
  <c r="AD30" i="1"/>
  <c r="AD33" i="1"/>
  <c r="AD34" i="1"/>
  <c r="AD36" i="1"/>
  <c r="AD35" i="1"/>
  <c r="AD38" i="1"/>
  <c r="AD37" i="1"/>
  <c r="AD42" i="1"/>
  <c r="AD40" i="1"/>
  <c r="AD41" i="1"/>
  <c r="AD15" i="1"/>
  <c r="AD44" i="1"/>
  <c r="AD39" i="1"/>
  <c r="AD43" i="1"/>
  <c r="AD12" i="1"/>
  <c r="AD13" i="1"/>
  <c r="AD4" i="1"/>
  <c r="AD5" i="1"/>
  <c r="AD7" i="1"/>
  <c r="AD8" i="1"/>
  <c r="AD6" i="1"/>
  <c r="V25" i="1"/>
  <c r="V28" i="1"/>
  <c r="V27" i="1"/>
  <c r="V30" i="1"/>
  <c r="V26" i="1"/>
  <c r="V33" i="1"/>
  <c r="V32" i="1"/>
  <c r="V29" i="1"/>
  <c r="V31" i="1"/>
  <c r="V35" i="1"/>
  <c r="V34" i="1"/>
  <c r="V36" i="1"/>
  <c r="V37" i="1"/>
  <c r="V38" i="1"/>
  <c r="V42" i="1"/>
  <c r="V15" i="1"/>
  <c r="V39" i="1"/>
  <c r="V41" i="1"/>
  <c r="V43" i="1"/>
  <c r="V44" i="1"/>
  <c r="V40" i="1"/>
  <c r="V4" i="1"/>
  <c r="V13" i="1"/>
  <c r="V7" i="1"/>
  <c r="V8" i="1"/>
  <c r="V5" i="1"/>
  <c r="V12" i="1"/>
  <c r="V6" i="1"/>
  <c r="N26" i="1"/>
  <c r="N25" i="1"/>
  <c r="N28" i="1"/>
  <c r="N27" i="1"/>
  <c r="N30" i="1"/>
  <c r="N29" i="1"/>
  <c r="N31" i="1"/>
  <c r="N33" i="1"/>
  <c r="N32" i="1"/>
  <c r="N34" i="1"/>
  <c r="N36" i="1"/>
  <c r="N35" i="1"/>
  <c r="N37" i="1"/>
  <c r="N38" i="1"/>
  <c r="N41" i="1"/>
  <c r="N39" i="1"/>
  <c r="N40" i="1"/>
  <c r="N15" i="1"/>
  <c r="N42" i="1"/>
  <c r="N43" i="1"/>
  <c r="N44" i="1"/>
  <c r="N13" i="1"/>
  <c r="N4" i="1"/>
  <c r="N6" i="1"/>
  <c r="N7" i="1"/>
  <c r="N8" i="1"/>
  <c r="N12" i="1"/>
  <c r="N5" i="1"/>
  <c r="F25" i="1"/>
  <c r="F26" i="1"/>
  <c r="F28" i="1"/>
  <c r="F27" i="1"/>
  <c r="F32" i="1"/>
  <c r="F33" i="1"/>
  <c r="F31" i="1"/>
  <c r="F35" i="1"/>
  <c r="F29" i="1"/>
  <c r="F30" i="1"/>
  <c r="F34" i="1"/>
  <c r="F36" i="1"/>
  <c r="F42" i="1"/>
  <c r="F41" i="1"/>
  <c r="F38" i="1"/>
  <c r="F39" i="1"/>
  <c r="F15" i="1"/>
  <c r="F40" i="1"/>
  <c r="F43" i="1"/>
  <c r="F44" i="1"/>
  <c r="F37" i="1"/>
  <c r="F12" i="1"/>
  <c r="F13" i="1"/>
  <c r="F4" i="1"/>
  <c r="F7" i="1"/>
  <c r="F8" i="1"/>
  <c r="F5" i="1"/>
  <c r="F6" i="1"/>
  <c r="HU26" i="1"/>
  <c r="HU25" i="1"/>
  <c r="HU27" i="1"/>
  <c r="HU29" i="1"/>
  <c r="HU28" i="1"/>
  <c r="HU30" i="1"/>
  <c r="HU32" i="1"/>
  <c r="HU33" i="1"/>
  <c r="HU34" i="1"/>
  <c r="HU31" i="1"/>
  <c r="HU36" i="1"/>
  <c r="HU37" i="1"/>
  <c r="HU35" i="1"/>
  <c r="HU38" i="1"/>
  <c r="HU42" i="1"/>
  <c r="HU43" i="1"/>
  <c r="HU44" i="1"/>
  <c r="HU41" i="1"/>
  <c r="HU39" i="1"/>
  <c r="HU40" i="1"/>
  <c r="HU15" i="1"/>
  <c r="HU12" i="1"/>
  <c r="HU13" i="1"/>
  <c r="HU6" i="1"/>
  <c r="HU7" i="1"/>
  <c r="HU8" i="1"/>
  <c r="HU5" i="1"/>
  <c r="HU4" i="1"/>
  <c r="HM26" i="1"/>
  <c r="HM25" i="1"/>
  <c r="HM28" i="1"/>
  <c r="HM27" i="1"/>
  <c r="HM30" i="1"/>
  <c r="HM32" i="1"/>
  <c r="HM33" i="1"/>
  <c r="HM34" i="1"/>
  <c r="HM29" i="1"/>
  <c r="HM31" i="1"/>
  <c r="HM35" i="1"/>
  <c r="HM36" i="1"/>
  <c r="HM37" i="1"/>
  <c r="HM38" i="1"/>
  <c r="HM42" i="1"/>
  <c r="HM43" i="1"/>
  <c r="HM44" i="1"/>
  <c r="HM39" i="1"/>
  <c r="HM40" i="1"/>
  <c r="HM41" i="1"/>
  <c r="HM15" i="1"/>
  <c r="HM12" i="1"/>
  <c r="HM13" i="1"/>
  <c r="HM6" i="1"/>
  <c r="HM7" i="1"/>
  <c r="HM8" i="1"/>
  <c r="HM4" i="1"/>
  <c r="HM5" i="1"/>
  <c r="HE25" i="1"/>
  <c r="HE27" i="1"/>
  <c r="HE26" i="1"/>
  <c r="HE29" i="1"/>
  <c r="HE30" i="1"/>
  <c r="HE28" i="1"/>
  <c r="HE32" i="1"/>
  <c r="HE33" i="1"/>
  <c r="HE34" i="1"/>
  <c r="HE31" i="1"/>
  <c r="HE36" i="1"/>
  <c r="HE37" i="1"/>
  <c r="HE35" i="1"/>
  <c r="HE38" i="1"/>
  <c r="HE42" i="1"/>
  <c r="HE43" i="1"/>
  <c r="HE44" i="1"/>
  <c r="HE39" i="1"/>
  <c r="HE41" i="1"/>
  <c r="HE15" i="1"/>
  <c r="HE12" i="1"/>
  <c r="HE13" i="1"/>
  <c r="HE40" i="1"/>
  <c r="HE5" i="1"/>
  <c r="HE6" i="1"/>
  <c r="HE7" i="1"/>
  <c r="HE8" i="1"/>
  <c r="HE4" i="1"/>
  <c r="GW25" i="1"/>
  <c r="GW27" i="1"/>
  <c r="GW26" i="1"/>
  <c r="GW29" i="1"/>
  <c r="GW28" i="1"/>
  <c r="GW30" i="1"/>
  <c r="GW32" i="1"/>
  <c r="GW33" i="1"/>
  <c r="GW34" i="1"/>
  <c r="GW31" i="1"/>
  <c r="GW36" i="1"/>
  <c r="GW37" i="1"/>
  <c r="GW35" i="1"/>
  <c r="GW38" i="1"/>
  <c r="GW39" i="1"/>
  <c r="GW42" i="1"/>
  <c r="GW43" i="1"/>
  <c r="GW44" i="1"/>
  <c r="GW40" i="1"/>
  <c r="GW15" i="1"/>
  <c r="GW12" i="1"/>
  <c r="GW13" i="1"/>
  <c r="GW41" i="1"/>
  <c r="GW6" i="1"/>
  <c r="GW7" i="1"/>
  <c r="GW8" i="1"/>
  <c r="GW4" i="1"/>
  <c r="GW5" i="1"/>
  <c r="GO26" i="1"/>
  <c r="GO25" i="1"/>
  <c r="GO27" i="1"/>
  <c r="GO30" i="1"/>
  <c r="GO28" i="1"/>
  <c r="GO29" i="1"/>
  <c r="GO31" i="1"/>
  <c r="GO32" i="1"/>
  <c r="GO33" i="1"/>
  <c r="GO34" i="1"/>
  <c r="GO36" i="1"/>
  <c r="GO37" i="1"/>
  <c r="GO35" i="1"/>
  <c r="GO38" i="1"/>
  <c r="GO42" i="1"/>
  <c r="GO43" i="1"/>
  <c r="GO44" i="1"/>
  <c r="GO41" i="1"/>
  <c r="GO39" i="1"/>
  <c r="GO40" i="1"/>
  <c r="GO15" i="1"/>
  <c r="GO12" i="1"/>
  <c r="GO13" i="1"/>
  <c r="GO6" i="1"/>
  <c r="GO7" i="1"/>
  <c r="GO8" i="1"/>
  <c r="GO5" i="1"/>
  <c r="GO4" i="1"/>
  <c r="GG27" i="1"/>
  <c r="GG26" i="1"/>
  <c r="GG25" i="1"/>
  <c r="GG29" i="1"/>
  <c r="GG28" i="1"/>
  <c r="GG30" i="1"/>
  <c r="GG32" i="1"/>
  <c r="GG33" i="1"/>
  <c r="GG34" i="1"/>
  <c r="GG31" i="1"/>
  <c r="GG36" i="1"/>
  <c r="GG37" i="1"/>
  <c r="GG38" i="1"/>
  <c r="GG35" i="1"/>
  <c r="GG42" i="1"/>
  <c r="GG43" i="1"/>
  <c r="GG44" i="1"/>
  <c r="GG40" i="1"/>
  <c r="GG41" i="1"/>
  <c r="GG15" i="1"/>
  <c r="GG12" i="1"/>
  <c r="GG13" i="1"/>
  <c r="GG39" i="1"/>
  <c r="GG6" i="1"/>
  <c r="GG7" i="1"/>
  <c r="GG8" i="1"/>
  <c r="GG4" i="1"/>
  <c r="GG5" i="1"/>
  <c r="FY25" i="1"/>
  <c r="FY27" i="1"/>
  <c r="FY26" i="1"/>
  <c r="FY29" i="1"/>
  <c r="FY28" i="1"/>
  <c r="FY30" i="1"/>
  <c r="FY32" i="1"/>
  <c r="FY33" i="1"/>
  <c r="FY34" i="1"/>
  <c r="FY35" i="1"/>
  <c r="FY36" i="1"/>
  <c r="FY37" i="1"/>
  <c r="FY31" i="1"/>
  <c r="FY38" i="1"/>
  <c r="FY42" i="1"/>
  <c r="FY43" i="1"/>
  <c r="FY44" i="1"/>
  <c r="FY39" i="1"/>
  <c r="FY41" i="1"/>
  <c r="FY15" i="1"/>
  <c r="FY12" i="1"/>
  <c r="FY13" i="1"/>
  <c r="FY40" i="1"/>
  <c r="FY5" i="1"/>
  <c r="FY6" i="1"/>
  <c r="FY7" i="1"/>
  <c r="FY8" i="1"/>
  <c r="FY4" i="1"/>
  <c r="FQ26" i="1"/>
  <c r="FQ25" i="1"/>
  <c r="FQ27" i="1"/>
  <c r="FQ30" i="1"/>
  <c r="FQ31" i="1"/>
  <c r="FQ32" i="1"/>
  <c r="FQ33" i="1"/>
  <c r="FQ34" i="1"/>
  <c r="FQ29" i="1"/>
  <c r="FQ28" i="1"/>
  <c r="FQ36" i="1"/>
  <c r="FQ37" i="1"/>
  <c r="FQ35" i="1"/>
  <c r="FQ38" i="1"/>
  <c r="FQ42" i="1"/>
  <c r="FQ43" i="1"/>
  <c r="FQ44" i="1"/>
  <c r="FQ40" i="1"/>
  <c r="FQ39" i="1"/>
  <c r="FQ15" i="1"/>
  <c r="FQ41" i="1"/>
  <c r="FQ12" i="1"/>
  <c r="FQ13" i="1"/>
  <c r="FQ6" i="1"/>
  <c r="FQ7" i="1"/>
  <c r="FQ8" i="1"/>
  <c r="FQ4" i="1"/>
  <c r="FQ5" i="1"/>
  <c r="FI26" i="1"/>
  <c r="FI25" i="1"/>
  <c r="FI27" i="1"/>
  <c r="FI28" i="1"/>
  <c r="FI29" i="1"/>
  <c r="FI30" i="1"/>
  <c r="FI32" i="1"/>
  <c r="FI33" i="1"/>
  <c r="FI34" i="1"/>
  <c r="FI31" i="1"/>
  <c r="FI36" i="1"/>
  <c r="FI37" i="1"/>
  <c r="FI35" i="1"/>
  <c r="FI38" i="1"/>
  <c r="FI42" i="1"/>
  <c r="FI43" i="1"/>
  <c r="FI44" i="1"/>
  <c r="FI41" i="1"/>
  <c r="FI40" i="1"/>
  <c r="FI39" i="1"/>
  <c r="FI15" i="1"/>
  <c r="FI12" i="1"/>
  <c r="FI13" i="1"/>
  <c r="FI6" i="1"/>
  <c r="FI7" i="1"/>
  <c r="FI8" i="1"/>
  <c r="FI5" i="1"/>
  <c r="FI4" i="1"/>
  <c r="FA27" i="1"/>
  <c r="FA26" i="1"/>
  <c r="FA25" i="1"/>
  <c r="FA28" i="1"/>
  <c r="FA30" i="1"/>
  <c r="FA32" i="1"/>
  <c r="FA33" i="1"/>
  <c r="FA34" i="1"/>
  <c r="FA29" i="1"/>
  <c r="FA31" i="1"/>
  <c r="FA35" i="1"/>
  <c r="FA36" i="1"/>
  <c r="FA37" i="1"/>
  <c r="FA38" i="1"/>
  <c r="FA43" i="1"/>
  <c r="FA44" i="1"/>
  <c r="FA42" i="1"/>
  <c r="FA39" i="1"/>
  <c r="FA40" i="1"/>
  <c r="FA41" i="1"/>
  <c r="FA15" i="1"/>
  <c r="FA12" i="1"/>
  <c r="FA13" i="1"/>
  <c r="FA6" i="1"/>
  <c r="FA7" i="1"/>
  <c r="FA8" i="1"/>
  <c r="FA4" i="1"/>
  <c r="FA5" i="1"/>
  <c r="ES25" i="1"/>
  <c r="ES27" i="1"/>
  <c r="ES26" i="1"/>
  <c r="ES28" i="1"/>
  <c r="ES29" i="1"/>
  <c r="ES30" i="1"/>
  <c r="ES31" i="1"/>
  <c r="ES32" i="1"/>
  <c r="ES33" i="1"/>
  <c r="ES34" i="1"/>
  <c r="ES36" i="1"/>
  <c r="ES37" i="1"/>
  <c r="ES35" i="1"/>
  <c r="ES38" i="1"/>
  <c r="ES43" i="1"/>
  <c r="ES44" i="1"/>
  <c r="ES39" i="1"/>
  <c r="ES41" i="1"/>
  <c r="ES15" i="1"/>
  <c r="ES40" i="1"/>
  <c r="ES12" i="1"/>
  <c r="ES13" i="1"/>
  <c r="ES42" i="1"/>
  <c r="ES5" i="1"/>
  <c r="ES6" i="1"/>
  <c r="ES7" i="1"/>
  <c r="ES8" i="1"/>
  <c r="ES4" i="1"/>
  <c r="EK26" i="1"/>
  <c r="EK25" i="1"/>
  <c r="EK27" i="1"/>
  <c r="EK29" i="1"/>
  <c r="EK30" i="1"/>
  <c r="EK31" i="1"/>
  <c r="EK28" i="1"/>
  <c r="EK32" i="1"/>
  <c r="EK33" i="1"/>
  <c r="EK34" i="1"/>
  <c r="EK36" i="1"/>
  <c r="EK37" i="1"/>
  <c r="EK38" i="1"/>
  <c r="EK39" i="1"/>
  <c r="EK43" i="1"/>
  <c r="EK44" i="1"/>
  <c r="EK40" i="1"/>
  <c r="EK42" i="1"/>
  <c r="EK35" i="1"/>
  <c r="EK41" i="1"/>
  <c r="EK15" i="1"/>
  <c r="EK12" i="1"/>
  <c r="EK13" i="1"/>
  <c r="EK6" i="1"/>
  <c r="EK7" i="1"/>
  <c r="EK8" i="1"/>
  <c r="EK4" i="1"/>
  <c r="EK5" i="1"/>
  <c r="EC26" i="1"/>
  <c r="EC25" i="1"/>
  <c r="EC27" i="1"/>
  <c r="EC28" i="1"/>
  <c r="EC31" i="1"/>
  <c r="EC30" i="1"/>
  <c r="EC32" i="1"/>
  <c r="EC33" i="1"/>
  <c r="EC34" i="1"/>
  <c r="EC29" i="1"/>
  <c r="EC36" i="1"/>
  <c r="EC37" i="1"/>
  <c r="EC35" i="1"/>
  <c r="EC38" i="1"/>
  <c r="EC43" i="1"/>
  <c r="EC44" i="1"/>
  <c r="EC41" i="1"/>
  <c r="EC40" i="1"/>
  <c r="EC39" i="1"/>
  <c r="EC42" i="1"/>
  <c r="EC15" i="1"/>
  <c r="EC12" i="1"/>
  <c r="EC13" i="1"/>
  <c r="EC6" i="1"/>
  <c r="EC7" i="1"/>
  <c r="EC8" i="1"/>
  <c r="EC5" i="1"/>
  <c r="EC4" i="1"/>
  <c r="DU27" i="1"/>
  <c r="DU26" i="1"/>
  <c r="DU25" i="1"/>
  <c r="DU28" i="1"/>
  <c r="DU29" i="1"/>
  <c r="DU31" i="1"/>
  <c r="DU32" i="1"/>
  <c r="DU33" i="1"/>
  <c r="DU34" i="1"/>
  <c r="DU36" i="1"/>
  <c r="DU37" i="1"/>
  <c r="DU30" i="1"/>
  <c r="DU35" i="1"/>
  <c r="DU38" i="1"/>
  <c r="DU43" i="1"/>
  <c r="DU44" i="1"/>
  <c r="DU42" i="1"/>
  <c r="DU39" i="1"/>
  <c r="DU15" i="1"/>
  <c r="DU12" i="1"/>
  <c r="DU13" i="1"/>
  <c r="DU40" i="1"/>
  <c r="DU41" i="1"/>
  <c r="DU6" i="1"/>
  <c r="DU7" i="1"/>
  <c r="DU8" i="1"/>
  <c r="DU4" i="1"/>
  <c r="DU5" i="1"/>
  <c r="DM25" i="1"/>
  <c r="DM27" i="1"/>
  <c r="DM26" i="1"/>
  <c r="DM28" i="1"/>
  <c r="DM29" i="1"/>
  <c r="DM31" i="1"/>
  <c r="DM32" i="1"/>
  <c r="DM33" i="1"/>
  <c r="DM34" i="1"/>
  <c r="DM30" i="1"/>
  <c r="DM35" i="1"/>
  <c r="DM36" i="1"/>
  <c r="DM37" i="1"/>
  <c r="DM38" i="1"/>
  <c r="DM43" i="1"/>
  <c r="DM44" i="1"/>
  <c r="DM39" i="1"/>
  <c r="DM40" i="1"/>
  <c r="DM41" i="1"/>
  <c r="DM15" i="1"/>
  <c r="DM12" i="1"/>
  <c r="DM13" i="1"/>
  <c r="DM42" i="1"/>
  <c r="DM5" i="1"/>
  <c r="DM6" i="1"/>
  <c r="DM7" i="1"/>
  <c r="DM8" i="1"/>
  <c r="DM4" i="1"/>
  <c r="DE26" i="1"/>
  <c r="DE25" i="1"/>
  <c r="DE27" i="1"/>
  <c r="DE30" i="1"/>
  <c r="DE28" i="1"/>
  <c r="DE31" i="1"/>
  <c r="DE32" i="1"/>
  <c r="DE33" i="1"/>
  <c r="DE34" i="1"/>
  <c r="DE29" i="1"/>
  <c r="DE36" i="1"/>
  <c r="DE37" i="1"/>
  <c r="DE35" i="1"/>
  <c r="DE38" i="1"/>
  <c r="DE43" i="1"/>
  <c r="DE44" i="1"/>
  <c r="DE39" i="1"/>
  <c r="DE40" i="1"/>
  <c r="DE42" i="1"/>
  <c r="DE41" i="1"/>
  <c r="DE15" i="1"/>
  <c r="DE12" i="1"/>
  <c r="DE13" i="1"/>
  <c r="DE6" i="1"/>
  <c r="DE7" i="1"/>
  <c r="DE8" i="1"/>
  <c r="DE4" i="1"/>
  <c r="DE5" i="1"/>
  <c r="CW26" i="1"/>
  <c r="CW25" i="1"/>
  <c r="CW27" i="1"/>
  <c r="CW28" i="1"/>
  <c r="CW29" i="1"/>
  <c r="CW30" i="1"/>
  <c r="CW31" i="1"/>
  <c r="CW33" i="1"/>
  <c r="CW34" i="1"/>
  <c r="CW32" i="1"/>
  <c r="CW35" i="1"/>
  <c r="CW36" i="1"/>
  <c r="CW37" i="1"/>
  <c r="CW38" i="1"/>
  <c r="CW40" i="1"/>
  <c r="CW43" i="1"/>
  <c r="CW44" i="1"/>
  <c r="CW41" i="1"/>
  <c r="CW42" i="1"/>
  <c r="CW39" i="1"/>
  <c r="CW15" i="1"/>
  <c r="CW12" i="1"/>
  <c r="CW13" i="1"/>
  <c r="CW6" i="1"/>
  <c r="CW7" i="1"/>
  <c r="CW8" i="1"/>
  <c r="CW4" i="1"/>
  <c r="CW5" i="1"/>
  <c r="CO27" i="1"/>
  <c r="CO26" i="1"/>
  <c r="CO25" i="1"/>
  <c r="CO28" i="1"/>
  <c r="CO31" i="1"/>
  <c r="CO33" i="1"/>
  <c r="CO34" i="1"/>
  <c r="CO29" i="1"/>
  <c r="CO32" i="1"/>
  <c r="CO30" i="1"/>
  <c r="CO35" i="1"/>
  <c r="CO36" i="1"/>
  <c r="CO37" i="1"/>
  <c r="CO38" i="1"/>
  <c r="CO43" i="1"/>
  <c r="CO44" i="1"/>
  <c r="CO42" i="1"/>
  <c r="CO39" i="1"/>
  <c r="CO15" i="1"/>
  <c r="CO12" i="1"/>
  <c r="CO13" i="1"/>
  <c r="CO40" i="1"/>
  <c r="CO41" i="1"/>
  <c r="CO5" i="1"/>
  <c r="CO6" i="1"/>
  <c r="CO7" i="1"/>
  <c r="CO8" i="1"/>
  <c r="CO4" i="1"/>
  <c r="CG25" i="1"/>
  <c r="CG27" i="1"/>
  <c r="CG26" i="1"/>
  <c r="CG28" i="1"/>
  <c r="CG30" i="1"/>
  <c r="CG29" i="1"/>
  <c r="CG31" i="1"/>
  <c r="CG33" i="1"/>
  <c r="CG34" i="1"/>
  <c r="CG32" i="1"/>
  <c r="CG35" i="1"/>
  <c r="CG36" i="1"/>
  <c r="CG37" i="1"/>
  <c r="CG38" i="1"/>
  <c r="CG43" i="1"/>
  <c r="CG44" i="1"/>
  <c r="CG39" i="1"/>
  <c r="CG41" i="1"/>
  <c r="CG15" i="1"/>
  <c r="CG40" i="1"/>
  <c r="CG42" i="1"/>
  <c r="CG12" i="1"/>
  <c r="CG13" i="1"/>
  <c r="CG6" i="1"/>
  <c r="CG7" i="1"/>
  <c r="CG8" i="1"/>
  <c r="CG5" i="1"/>
  <c r="CG4" i="1"/>
  <c r="BY26" i="1"/>
  <c r="BY25" i="1"/>
  <c r="BY27" i="1"/>
  <c r="BY29" i="1"/>
  <c r="BY28" i="1"/>
  <c r="BY30" i="1"/>
  <c r="BY31" i="1"/>
  <c r="BY33" i="1"/>
  <c r="BY34" i="1"/>
  <c r="BY32" i="1"/>
  <c r="BY35" i="1"/>
  <c r="BY36" i="1"/>
  <c r="BY37" i="1"/>
  <c r="BY38" i="1"/>
  <c r="BY39" i="1"/>
  <c r="BY43" i="1"/>
  <c r="BY44" i="1"/>
  <c r="BY40" i="1"/>
  <c r="BY42" i="1"/>
  <c r="BY41" i="1"/>
  <c r="BY15" i="1"/>
  <c r="BY12" i="1"/>
  <c r="BY13" i="1"/>
  <c r="BY6" i="1"/>
  <c r="BY7" i="1"/>
  <c r="BY8" i="1"/>
  <c r="BY4" i="1"/>
  <c r="BY5" i="1"/>
  <c r="BQ26" i="1"/>
  <c r="BQ25" i="1"/>
  <c r="BQ27" i="1"/>
  <c r="BQ28" i="1"/>
  <c r="BQ30" i="1"/>
  <c r="BQ31" i="1"/>
  <c r="BQ32" i="1"/>
  <c r="BQ33" i="1"/>
  <c r="BQ34" i="1"/>
  <c r="BQ29" i="1"/>
  <c r="BQ35" i="1"/>
  <c r="BQ37" i="1"/>
  <c r="BQ38" i="1"/>
  <c r="BQ43" i="1"/>
  <c r="BQ44" i="1"/>
  <c r="BQ41" i="1"/>
  <c r="BQ36" i="1"/>
  <c r="BQ40" i="1"/>
  <c r="BQ42" i="1"/>
  <c r="BQ39" i="1"/>
  <c r="BQ15" i="1"/>
  <c r="BQ12" i="1"/>
  <c r="BQ13" i="1"/>
  <c r="BQ7" i="1"/>
  <c r="BQ8" i="1"/>
  <c r="BQ5" i="1"/>
  <c r="BQ6" i="1"/>
  <c r="BQ4" i="1"/>
  <c r="BI27" i="1"/>
  <c r="BI26" i="1"/>
  <c r="BI25" i="1"/>
  <c r="BI28" i="1"/>
  <c r="BI29" i="1"/>
  <c r="BI30" i="1"/>
  <c r="BI31" i="1"/>
  <c r="BI33" i="1"/>
  <c r="BI34" i="1"/>
  <c r="BI32" i="1"/>
  <c r="BI35" i="1"/>
  <c r="BI37" i="1"/>
  <c r="BI36" i="1"/>
  <c r="BI38" i="1"/>
  <c r="BI43" i="1"/>
  <c r="BI44" i="1"/>
  <c r="BI42" i="1"/>
  <c r="BI40" i="1"/>
  <c r="BI39" i="1"/>
  <c r="BI41" i="1"/>
  <c r="BI12" i="1"/>
  <c r="BI13" i="1"/>
  <c r="BI7" i="1"/>
  <c r="BI8" i="1"/>
  <c r="BI15" i="1"/>
  <c r="BI4" i="1"/>
  <c r="BI5" i="1"/>
  <c r="BI6" i="1"/>
  <c r="BA25" i="1"/>
  <c r="BA27" i="1"/>
  <c r="BA26" i="1"/>
  <c r="BA28" i="1"/>
  <c r="BA29" i="1"/>
  <c r="BA30" i="1"/>
  <c r="BA31" i="1"/>
  <c r="BA33" i="1"/>
  <c r="BA34" i="1"/>
  <c r="BA32" i="1"/>
  <c r="BA35" i="1"/>
  <c r="BA37" i="1"/>
  <c r="BA36" i="1"/>
  <c r="BA38" i="1"/>
  <c r="BA43" i="1"/>
  <c r="BA44" i="1"/>
  <c r="BA39" i="1"/>
  <c r="BA40" i="1"/>
  <c r="BA41" i="1"/>
  <c r="BA42" i="1"/>
  <c r="BA12" i="1"/>
  <c r="BA13" i="1"/>
  <c r="BA15" i="1"/>
  <c r="BA7" i="1"/>
  <c r="BA8" i="1"/>
  <c r="BA4" i="1"/>
  <c r="BA6" i="1"/>
  <c r="BA5" i="1"/>
  <c r="AS26" i="1"/>
  <c r="AS25" i="1"/>
  <c r="AS27" i="1"/>
  <c r="AS28" i="1"/>
  <c r="AS30" i="1"/>
  <c r="AS31" i="1"/>
  <c r="AS33" i="1"/>
  <c r="AS34" i="1"/>
  <c r="AS29" i="1"/>
  <c r="AS32" i="1"/>
  <c r="AS35" i="1"/>
  <c r="AS37" i="1"/>
  <c r="AS36" i="1"/>
  <c r="AS38" i="1"/>
  <c r="AS43" i="1"/>
  <c r="AS44" i="1"/>
  <c r="AS39" i="1"/>
  <c r="AS40" i="1"/>
  <c r="AS42" i="1"/>
  <c r="AS41" i="1"/>
  <c r="AS15" i="1"/>
  <c r="AS12" i="1"/>
  <c r="AS13" i="1"/>
  <c r="AS4" i="1"/>
  <c r="AS6" i="1"/>
  <c r="AS7" i="1"/>
  <c r="AS8" i="1"/>
  <c r="AS5" i="1"/>
  <c r="AK26" i="1"/>
  <c r="AK25" i="1"/>
  <c r="AK27" i="1"/>
  <c r="AK28" i="1"/>
  <c r="AK30" i="1"/>
  <c r="AK29" i="1"/>
  <c r="AK31" i="1"/>
  <c r="AK33" i="1"/>
  <c r="AK34" i="1"/>
  <c r="AK32" i="1"/>
  <c r="AK35" i="1"/>
  <c r="AK36" i="1"/>
  <c r="AK37" i="1"/>
  <c r="AK38" i="1"/>
  <c r="AK40" i="1"/>
  <c r="AK43" i="1"/>
  <c r="AK44" i="1"/>
  <c r="AK41" i="1"/>
  <c r="AK42" i="1"/>
  <c r="AK39" i="1"/>
  <c r="AK15" i="1"/>
  <c r="AK12" i="1"/>
  <c r="AK13" i="1"/>
  <c r="AK4" i="1"/>
  <c r="AK7" i="1"/>
  <c r="AK8" i="1"/>
  <c r="AK6" i="1"/>
  <c r="AK5" i="1"/>
  <c r="AC27" i="1"/>
  <c r="AC26" i="1"/>
  <c r="AC25" i="1"/>
  <c r="AC28" i="1"/>
  <c r="AC31" i="1"/>
  <c r="AC32" i="1"/>
  <c r="AC29" i="1"/>
  <c r="AC30" i="1"/>
  <c r="AC33" i="1"/>
  <c r="AC34" i="1"/>
  <c r="AC35" i="1"/>
  <c r="AC37" i="1"/>
  <c r="AC36" i="1"/>
  <c r="AC38" i="1"/>
  <c r="AC43" i="1"/>
  <c r="AC44" i="1"/>
  <c r="AC42" i="1"/>
  <c r="AC39" i="1"/>
  <c r="AC40" i="1"/>
  <c r="AC41" i="1"/>
  <c r="AC12" i="1"/>
  <c r="AC13" i="1"/>
  <c r="AC15" i="1"/>
  <c r="AC5" i="1"/>
  <c r="AC7" i="1"/>
  <c r="AC8" i="1"/>
  <c r="AC4" i="1"/>
  <c r="AC6" i="1"/>
  <c r="U25" i="1"/>
  <c r="U27" i="1"/>
  <c r="U26" i="1"/>
  <c r="U28" i="1"/>
  <c r="U30" i="1"/>
  <c r="U29" i="1"/>
  <c r="U31" i="1"/>
  <c r="U33" i="1"/>
  <c r="U34" i="1"/>
  <c r="U32" i="1"/>
  <c r="U35" i="1"/>
  <c r="U37" i="1"/>
  <c r="U38" i="1"/>
  <c r="U36" i="1"/>
  <c r="U43" i="1"/>
  <c r="U44" i="1"/>
  <c r="U39" i="1"/>
  <c r="U41" i="1"/>
  <c r="U42" i="1"/>
  <c r="U12" i="1"/>
  <c r="U13" i="1"/>
  <c r="U15" i="1"/>
  <c r="U4" i="1"/>
  <c r="U7" i="1"/>
  <c r="U8" i="1"/>
  <c r="U40" i="1"/>
  <c r="U5" i="1"/>
  <c r="U6" i="1"/>
  <c r="M26" i="1"/>
  <c r="M25" i="1"/>
  <c r="M27" i="1"/>
  <c r="M28" i="1"/>
  <c r="M30" i="1"/>
  <c r="M29" i="1"/>
  <c r="M31" i="1"/>
  <c r="M33" i="1"/>
  <c r="M34" i="1"/>
  <c r="M35" i="1"/>
  <c r="M32" i="1"/>
  <c r="M36" i="1"/>
  <c r="M37" i="1"/>
  <c r="M38" i="1"/>
  <c r="M39" i="1"/>
  <c r="M43" i="1"/>
  <c r="M44" i="1"/>
  <c r="M40" i="1"/>
  <c r="M42" i="1"/>
  <c r="M41" i="1"/>
  <c r="M15" i="1"/>
  <c r="M12" i="1"/>
  <c r="M13" i="1"/>
  <c r="M4" i="1"/>
  <c r="M6" i="1"/>
  <c r="M7" i="1"/>
  <c r="M8" i="1"/>
  <c r="M5" i="1"/>
  <c r="E25" i="1"/>
  <c r="E26" i="1"/>
  <c r="E28" i="1"/>
  <c r="E27" i="1"/>
  <c r="E31" i="1"/>
  <c r="E32" i="1"/>
  <c r="E33" i="1"/>
  <c r="E34" i="1"/>
  <c r="E35" i="1"/>
  <c r="E29" i="1"/>
  <c r="E30" i="1"/>
  <c r="E37" i="1"/>
  <c r="E38" i="1"/>
  <c r="E36" i="1"/>
  <c r="E39" i="1"/>
  <c r="E43" i="1"/>
  <c r="E44" i="1"/>
  <c r="E41" i="1"/>
  <c r="E40" i="1"/>
  <c r="E15" i="1"/>
  <c r="E12" i="1"/>
  <c r="E13" i="1"/>
  <c r="E42" i="1"/>
  <c r="E7" i="1"/>
  <c r="E8" i="1"/>
  <c r="E5" i="1"/>
  <c r="E6" i="1"/>
  <c r="E4" i="1"/>
  <c r="HV27" i="1"/>
  <c r="HV25" i="1"/>
  <c r="HV26" i="1"/>
  <c r="HV29" i="1"/>
  <c r="HV28" i="1"/>
  <c r="HV32" i="1"/>
  <c r="HV30" i="1"/>
  <c r="HV34" i="1"/>
  <c r="HV33" i="1"/>
  <c r="HV31" i="1"/>
  <c r="HV37" i="1"/>
  <c r="HV36" i="1"/>
  <c r="HV35" i="1"/>
  <c r="HV38" i="1"/>
  <c r="HV39" i="1"/>
  <c r="HV41" i="1"/>
  <c r="HV40" i="1"/>
  <c r="HV44" i="1"/>
  <c r="HV42" i="1"/>
  <c r="HV43" i="1"/>
  <c r="HV15" i="1"/>
  <c r="HV12" i="1"/>
  <c r="HV6" i="1"/>
  <c r="HV7" i="1"/>
  <c r="HV8" i="1"/>
  <c r="HV13" i="1"/>
  <c r="HV5" i="1"/>
  <c r="HV4" i="1"/>
  <c r="HD25" i="1"/>
  <c r="HD26" i="1"/>
  <c r="HD27" i="1"/>
  <c r="HD28" i="1"/>
  <c r="HD29" i="1"/>
  <c r="HD30" i="1"/>
  <c r="HD31" i="1"/>
  <c r="HD32" i="1"/>
  <c r="HD33" i="1"/>
  <c r="HD34" i="1"/>
  <c r="HD35" i="1"/>
  <c r="HD36" i="1"/>
  <c r="HD38" i="1"/>
  <c r="HD39" i="1"/>
  <c r="HD40" i="1"/>
  <c r="HD41" i="1"/>
  <c r="HD37" i="1"/>
  <c r="HD43" i="1"/>
  <c r="HD42" i="1"/>
  <c r="HD44" i="1"/>
  <c r="HD15" i="1"/>
  <c r="HD12" i="1"/>
  <c r="HD4" i="1"/>
  <c r="HD13" i="1"/>
  <c r="HD5" i="1"/>
  <c r="HD6" i="1"/>
  <c r="HD7" i="1"/>
  <c r="HD8" i="1"/>
  <c r="GV25" i="1"/>
  <c r="GV26" i="1"/>
  <c r="GV27" i="1"/>
  <c r="GV28" i="1"/>
  <c r="GV29" i="1"/>
  <c r="GV30" i="1"/>
  <c r="GV31" i="1"/>
  <c r="GV32" i="1"/>
  <c r="GV33" i="1"/>
  <c r="GV34" i="1"/>
  <c r="GV35" i="1"/>
  <c r="GV38" i="1"/>
  <c r="GV39" i="1"/>
  <c r="GV40" i="1"/>
  <c r="GV41" i="1"/>
  <c r="GV36" i="1"/>
  <c r="GV37" i="1"/>
  <c r="GV15" i="1"/>
  <c r="GV43" i="1"/>
  <c r="GV44" i="1"/>
  <c r="GV42" i="1"/>
  <c r="GV12" i="1"/>
  <c r="GV4" i="1"/>
  <c r="GV5" i="1"/>
  <c r="GV13" i="1"/>
  <c r="GV6" i="1"/>
  <c r="GV7" i="1"/>
  <c r="GV8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4" i="1"/>
  <c r="GN42" i="1"/>
  <c r="GN15" i="1"/>
  <c r="GN43" i="1"/>
  <c r="GN12" i="1"/>
  <c r="GN13" i="1"/>
  <c r="GN5" i="1"/>
  <c r="GN4" i="1"/>
  <c r="GN6" i="1"/>
  <c r="GN7" i="1"/>
  <c r="GN8" i="1"/>
  <c r="GF25" i="1"/>
  <c r="GF26" i="1"/>
  <c r="GF27" i="1"/>
  <c r="GF28" i="1"/>
  <c r="GF29" i="1"/>
  <c r="GF30" i="1"/>
  <c r="GF31" i="1"/>
  <c r="GF32" i="1"/>
  <c r="GF33" i="1"/>
  <c r="GF34" i="1"/>
  <c r="GF35" i="1"/>
  <c r="GF37" i="1"/>
  <c r="GF38" i="1"/>
  <c r="GF39" i="1"/>
  <c r="GF40" i="1"/>
  <c r="GF41" i="1"/>
  <c r="GF36" i="1"/>
  <c r="GF43" i="1"/>
  <c r="GF44" i="1"/>
  <c r="GF15" i="1"/>
  <c r="GF13" i="1"/>
  <c r="GF4" i="1"/>
  <c r="GF12" i="1"/>
  <c r="GF42" i="1"/>
  <c r="GF5" i="1"/>
  <c r="GF6" i="1"/>
  <c r="GF7" i="1"/>
  <c r="GF8" i="1"/>
  <c r="FX25" i="1"/>
  <c r="FX26" i="1"/>
  <c r="FX27" i="1"/>
  <c r="FX28" i="1"/>
  <c r="FX29" i="1"/>
  <c r="FX30" i="1"/>
  <c r="FX31" i="1"/>
  <c r="FX32" i="1"/>
  <c r="FX33" i="1"/>
  <c r="FX34" i="1"/>
  <c r="FX35" i="1"/>
  <c r="FX36" i="1"/>
  <c r="FX38" i="1"/>
  <c r="FX39" i="1"/>
  <c r="FX40" i="1"/>
  <c r="FX41" i="1"/>
  <c r="FX37" i="1"/>
  <c r="FX42" i="1"/>
  <c r="FX15" i="1"/>
  <c r="FX43" i="1"/>
  <c r="FX13" i="1"/>
  <c r="FX44" i="1"/>
  <c r="FX12" i="1"/>
  <c r="FX4" i="1"/>
  <c r="FX5" i="1"/>
  <c r="FX6" i="1"/>
  <c r="FX7" i="1"/>
  <c r="FX8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8" i="1"/>
  <c r="FP39" i="1"/>
  <c r="FP40" i="1"/>
  <c r="FP41" i="1"/>
  <c r="FP37" i="1"/>
  <c r="FP43" i="1"/>
  <c r="FP44" i="1"/>
  <c r="FP15" i="1"/>
  <c r="FP12" i="1"/>
  <c r="FP42" i="1"/>
  <c r="FP13" i="1"/>
  <c r="FP4" i="1"/>
  <c r="FP5" i="1"/>
  <c r="FP6" i="1"/>
  <c r="FP7" i="1"/>
  <c r="FP8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3" i="1"/>
  <c r="FH15" i="1"/>
  <c r="FH42" i="1"/>
  <c r="FH44" i="1"/>
  <c r="FH12" i="1"/>
  <c r="FH13" i="1"/>
  <c r="FH5" i="1"/>
  <c r="FH4" i="1"/>
  <c r="FH6" i="1"/>
  <c r="FH7" i="1"/>
  <c r="FH8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8" i="1"/>
  <c r="EZ39" i="1"/>
  <c r="EZ40" i="1"/>
  <c r="EZ41" i="1"/>
  <c r="EZ42" i="1"/>
  <c r="EZ37" i="1"/>
  <c r="EZ15" i="1"/>
  <c r="EZ44" i="1"/>
  <c r="EZ12" i="1"/>
  <c r="EZ13" i="1"/>
  <c r="EZ43" i="1"/>
  <c r="EZ4" i="1"/>
  <c r="EZ5" i="1"/>
  <c r="EZ6" i="1"/>
  <c r="EZ7" i="1"/>
  <c r="EZ8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15" i="1"/>
  <c r="ER12" i="1"/>
  <c r="ER4" i="1"/>
  <c r="ER13" i="1"/>
  <c r="ER5" i="1"/>
  <c r="ER6" i="1"/>
  <c r="ER7" i="1"/>
  <c r="ER8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8" i="1"/>
  <c r="EJ39" i="1"/>
  <c r="EJ40" i="1"/>
  <c r="EJ41" i="1"/>
  <c r="EJ42" i="1"/>
  <c r="EJ37" i="1"/>
  <c r="EJ15" i="1"/>
  <c r="EJ43" i="1"/>
  <c r="EJ44" i="1"/>
  <c r="EJ4" i="1"/>
  <c r="EJ5" i="1"/>
  <c r="EJ12" i="1"/>
  <c r="EJ13" i="1"/>
  <c r="EJ6" i="1"/>
  <c r="EJ7" i="1"/>
  <c r="EJ8" i="1"/>
  <c r="EB25" i="1"/>
  <c r="EB26" i="1"/>
  <c r="EB27" i="1"/>
  <c r="EB28" i="1"/>
  <c r="EB29" i="1"/>
  <c r="EB31" i="1"/>
  <c r="EB30" i="1"/>
  <c r="EB32" i="1"/>
  <c r="EB33" i="1"/>
  <c r="EB34" i="1"/>
  <c r="EB35" i="1"/>
  <c r="EB36" i="1"/>
  <c r="EB38" i="1"/>
  <c r="EB39" i="1"/>
  <c r="EB40" i="1"/>
  <c r="EB41" i="1"/>
  <c r="EB42" i="1"/>
  <c r="EB37" i="1"/>
  <c r="EB44" i="1"/>
  <c r="EB15" i="1"/>
  <c r="EB43" i="1"/>
  <c r="EB13" i="1"/>
  <c r="EB12" i="1"/>
  <c r="EB5" i="1"/>
  <c r="EB4" i="1"/>
  <c r="EB6" i="1"/>
  <c r="EB7" i="1"/>
  <c r="EB8" i="1"/>
  <c r="DT25" i="1"/>
  <c r="DT26" i="1"/>
  <c r="DT27" i="1"/>
  <c r="DT28" i="1"/>
  <c r="DT29" i="1"/>
  <c r="DT31" i="1"/>
  <c r="DT32" i="1"/>
  <c r="DT33" i="1"/>
  <c r="DT34" i="1"/>
  <c r="DT35" i="1"/>
  <c r="DT36" i="1"/>
  <c r="DT30" i="1"/>
  <c r="DT37" i="1"/>
  <c r="DT38" i="1"/>
  <c r="DT39" i="1"/>
  <c r="DT40" i="1"/>
  <c r="DT41" i="1"/>
  <c r="DT42" i="1"/>
  <c r="DT43" i="1"/>
  <c r="DT44" i="1"/>
  <c r="DT15" i="1"/>
  <c r="DT4" i="1"/>
  <c r="DT12" i="1"/>
  <c r="DT13" i="1"/>
  <c r="DT5" i="1"/>
  <c r="DT6" i="1"/>
  <c r="DT7" i="1"/>
  <c r="DT8" i="1"/>
  <c r="DL25" i="1"/>
  <c r="DL26" i="1"/>
  <c r="DL27" i="1"/>
  <c r="DL28" i="1"/>
  <c r="DL29" i="1"/>
  <c r="DL31" i="1"/>
  <c r="DL32" i="1"/>
  <c r="DL33" i="1"/>
  <c r="DL34" i="1"/>
  <c r="DL30" i="1"/>
  <c r="DL35" i="1"/>
  <c r="DL36" i="1"/>
  <c r="DL38" i="1"/>
  <c r="DL39" i="1"/>
  <c r="DL40" i="1"/>
  <c r="DL41" i="1"/>
  <c r="DL42" i="1"/>
  <c r="DL37" i="1"/>
  <c r="DL15" i="1"/>
  <c r="DL43" i="1"/>
  <c r="DL44" i="1"/>
  <c r="DL13" i="1"/>
  <c r="DL12" i="1"/>
  <c r="DL4" i="1"/>
  <c r="DL5" i="1"/>
  <c r="DL6" i="1"/>
  <c r="DL7" i="1"/>
  <c r="DL8" i="1"/>
  <c r="DD25" i="1"/>
  <c r="DD26" i="1"/>
  <c r="DD27" i="1"/>
  <c r="DD28" i="1"/>
  <c r="DD29" i="1"/>
  <c r="DD31" i="1"/>
  <c r="DD32" i="1"/>
  <c r="DD33" i="1"/>
  <c r="DD34" i="1"/>
  <c r="DD30" i="1"/>
  <c r="DD35" i="1"/>
  <c r="DD36" i="1"/>
  <c r="DD38" i="1"/>
  <c r="DD39" i="1"/>
  <c r="DD40" i="1"/>
  <c r="DD41" i="1"/>
  <c r="DD42" i="1"/>
  <c r="DD43" i="1"/>
  <c r="DD37" i="1"/>
  <c r="DD44" i="1"/>
  <c r="DD15" i="1"/>
  <c r="DD13" i="1"/>
  <c r="DD4" i="1"/>
  <c r="DD5" i="1"/>
  <c r="DD12" i="1"/>
  <c r="DD6" i="1"/>
  <c r="DD7" i="1"/>
  <c r="DD8" i="1"/>
  <c r="CV25" i="1"/>
  <c r="CV26" i="1"/>
  <c r="CV27" i="1"/>
  <c r="CV28" i="1"/>
  <c r="CV29" i="1"/>
  <c r="CV30" i="1"/>
  <c r="CV31" i="1"/>
  <c r="CV33" i="1"/>
  <c r="CV34" i="1"/>
  <c r="CV32" i="1"/>
  <c r="CV35" i="1"/>
  <c r="CV36" i="1"/>
  <c r="CV37" i="1"/>
  <c r="CV38" i="1"/>
  <c r="CV39" i="1"/>
  <c r="CV40" i="1"/>
  <c r="CV41" i="1"/>
  <c r="CV42" i="1"/>
  <c r="CV43" i="1"/>
  <c r="CV15" i="1"/>
  <c r="CV44" i="1"/>
  <c r="CV12" i="1"/>
  <c r="CV13" i="1"/>
  <c r="CV4" i="1"/>
  <c r="CV5" i="1"/>
  <c r="CV6" i="1"/>
  <c r="CV7" i="1"/>
  <c r="CV8" i="1"/>
  <c r="CN25" i="1"/>
  <c r="CN26" i="1"/>
  <c r="CN27" i="1"/>
  <c r="CN28" i="1"/>
  <c r="CN29" i="1"/>
  <c r="CN31" i="1"/>
  <c r="CN30" i="1"/>
  <c r="CN33" i="1"/>
  <c r="CN34" i="1"/>
  <c r="CN32" i="1"/>
  <c r="CN35" i="1"/>
  <c r="CN36" i="1"/>
  <c r="CN38" i="1"/>
  <c r="CN39" i="1"/>
  <c r="CN40" i="1"/>
  <c r="CN41" i="1"/>
  <c r="CN42" i="1"/>
  <c r="CN37" i="1"/>
  <c r="CN15" i="1"/>
  <c r="CN43" i="1"/>
  <c r="CN13" i="1"/>
  <c r="CN44" i="1"/>
  <c r="CN4" i="1"/>
  <c r="CN12" i="1"/>
  <c r="CN5" i="1"/>
  <c r="CN6" i="1"/>
  <c r="CN7" i="1"/>
  <c r="CN8" i="1"/>
  <c r="CF25" i="1"/>
  <c r="CF26" i="1"/>
  <c r="CF27" i="1"/>
  <c r="CF28" i="1"/>
  <c r="CF29" i="1"/>
  <c r="CF30" i="1"/>
  <c r="CF31" i="1"/>
  <c r="CF33" i="1"/>
  <c r="CF34" i="1"/>
  <c r="CF32" i="1"/>
  <c r="CF35" i="1"/>
  <c r="CF36" i="1"/>
  <c r="CF37" i="1"/>
  <c r="CF38" i="1"/>
  <c r="CF39" i="1"/>
  <c r="CF40" i="1"/>
  <c r="CF41" i="1"/>
  <c r="CF42" i="1"/>
  <c r="CF43" i="1"/>
  <c r="CF44" i="1"/>
  <c r="CF15" i="1"/>
  <c r="CF12" i="1"/>
  <c r="CF5" i="1"/>
  <c r="CF4" i="1"/>
  <c r="CF13" i="1"/>
  <c r="CF6" i="1"/>
  <c r="CF7" i="1"/>
  <c r="CF8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8" i="1"/>
  <c r="BX39" i="1"/>
  <c r="BX40" i="1"/>
  <c r="BX41" i="1"/>
  <c r="BX42" i="1"/>
  <c r="BX37" i="1"/>
  <c r="BX15" i="1"/>
  <c r="BX43" i="1"/>
  <c r="BX44" i="1"/>
  <c r="BX4" i="1"/>
  <c r="BX12" i="1"/>
  <c r="BX5" i="1"/>
  <c r="BX13" i="1"/>
  <c r="BX6" i="1"/>
  <c r="BX7" i="1"/>
  <c r="BX8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8" i="1"/>
  <c r="BP39" i="1"/>
  <c r="BP40" i="1"/>
  <c r="BP41" i="1"/>
  <c r="BP42" i="1"/>
  <c r="BP44" i="1"/>
  <c r="BP15" i="1"/>
  <c r="BP37" i="1"/>
  <c r="BP13" i="1"/>
  <c r="BP12" i="1"/>
  <c r="BP4" i="1"/>
  <c r="BP43" i="1"/>
  <c r="BP5" i="1"/>
  <c r="BP6" i="1"/>
  <c r="BP7" i="1"/>
  <c r="BP8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15" i="1"/>
  <c r="BH13" i="1"/>
  <c r="BH12" i="1"/>
  <c r="BH4" i="1"/>
  <c r="BH5" i="1"/>
  <c r="BH6" i="1"/>
  <c r="BH7" i="1"/>
  <c r="BH8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8" i="1"/>
  <c r="AZ39" i="1"/>
  <c r="AZ40" i="1"/>
  <c r="AZ41" i="1"/>
  <c r="AZ42" i="1"/>
  <c r="AZ37" i="1"/>
  <c r="AZ43" i="1"/>
  <c r="AZ13" i="1"/>
  <c r="AZ12" i="1"/>
  <c r="AZ15" i="1"/>
  <c r="AZ44" i="1"/>
  <c r="AZ4" i="1"/>
  <c r="AZ6" i="1"/>
  <c r="AZ5" i="1"/>
  <c r="AZ7" i="1"/>
  <c r="AZ8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8" i="1"/>
  <c r="AR39" i="1"/>
  <c r="AR40" i="1"/>
  <c r="AR41" i="1"/>
  <c r="AR42" i="1"/>
  <c r="AR37" i="1"/>
  <c r="AR43" i="1"/>
  <c r="AR44" i="1"/>
  <c r="AR15" i="1"/>
  <c r="AR12" i="1"/>
  <c r="AR4" i="1"/>
  <c r="AR13" i="1"/>
  <c r="AR5" i="1"/>
  <c r="AR6" i="1"/>
  <c r="AR7" i="1"/>
  <c r="AR8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15" i="1"/>
  <c r="AJ44" i="1"/>
  <c r="AJ12" i="1"/>
  <c r="AJ4" i="1"/>
  <c r="AJ13" i="1"/>
  <c r="AJ6" i="1"/>
  <c r="AJ5" i="1"/>
  <c r="AJ7" i="1"/>
  <c r="AJ8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2" i="1"/>
  <c r="AB37" i="1"/>
  <c r="AB12" i="1"/>
  <c r="AB15" i="1"/>
  <c r="AB13" i="1"/>
  <c r="AB44" i="1"/>
  <c r="AB43" i="1"/>
  <c r="AB4" i="1"/>
  <c r="AB6" i="1"/>
  <c r="AB5" i="1"/>
  <c r="AB7" i="1"/>
  <c r="AB8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9" i="1"/>
  <c r="T40" i="1"/>
  <c r="T41" i="1"/>
  <c r="T42" i="1"/>
  <c r="T38" i="1"/>
  <c r="T43" i="1"/>
  <c r="T44" i="1"/>
  <c r="T12" i="1"/>
  <c r="T4" i="1"/>
  <c r="T15" i="1"/>
  <c r="T5" i="1"/>
  <c r="T13" i="1"/>
  <c r="T6" i="1"/>
  <c r="T7" i="1"/>
  <c r="T8" i="1"/>
  <c r="L25" i="1"/>
  <c r="L26" i="1"/>
  <c r="L27" i="1"/>
  <c r="L28" i="1"/>
  <c r="L29" i="1"/>
  <c r="L30" i="1"/>
  <c r="L31" i="1"/>
  <c r="L32" i="1"/>
  <c r="L33" i="1"/>
  <c r="L34" i="1"/>
  <c r="L35" i="1"/>
  <c r="L36" i="1"/>
  <c r="L39" i="1"/>
  <c r="L40" i="1"/>
  <c r="L41" i="1"/>
  <c r="L42" i="1"/>
  <c r="L37" i="1"/>
  <c r="L38" i="1"/>
  <c r="L15" i="1"/>
  <c r="L43" i="1"/>
  <c r="L12" i="1"/>
  <c r="L44" i="1"/>
  <c r="L4" i="1"/>
  <c r="L13" i="1"/>
  <c r="L5" i="1"/>
  <c r="L6" i="1"/>
  <c r="L7" i="1"/>
  <c r="L8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37" i="1"/>
  <c r="D44" i="1"/>
  <c r="D38" i="1"/>
  <c r="D15" i="1"/>
  <c r="D12" i="1"/>
  <c r="D13" i="1"/>
  <c r="D43" i="1"/>
  <c r="D5" i="1"/>
  <c r="D6" i="1"/>
  <c r="D4" i="1"/>
  <c r="D7" i="1"/>
  <c r="D8" i="1"/>
  <c r="B7" i="7"/>
  <c r="D7" i="7" s="1"/>
  <c r="E14" i="7" l="1"/>
  <c r="E15" i="7"/>
  <c r="G14" i="7"/>
  <c r="G15" i="7"/>
  <c r="F14" i="7"/>
  <c r="F15" i="7"/>
  <c r="C7" i="7"/>
  <c r="E7" i="7"/>
</calcChain>
</file>

<file path=xl/sharedStrings.xml><?xml version="1.0" encoding="utf-8"?>
<sst xmlns="http://schemas.openxmlformats.org/spreadsheetml/2006/main" count="2281" uniqueCount="440">
  <si>
    <t>H</t>
  </si>
  <si>
    <t>B</t>
  </si>
  <si>
    <t>ncx</t>
  </si>
  <si>
    <t>ncy</t>
  </si>
  <si>
    <t>clb</t>
  </si>
  <si>
    <t>L</t>
  </si>
  <si>
    <t>bending</t>
  </si>
  <si>
    <t>ductilitymode</t>
  </si>
  <si>
    <t>Dh</t>
  </si>
  <si>
    <t>s</t>
  </si>
  <si>
    <t>P</t>
  </si>
  <si>
    <t>wi</t>
  </si>
  <si>
    <t>fpc</t>
  </si>
  <si>
    <t>fy</t>
  </si>
  <si>
    <t>fyh</t>
  </si>
  <si>
    <t>Es</t>
  </si>
  <si>
    <t>Ec</t>
  </si>
  <si>
    <t>fsu</t>
  </si>
  <si>
    <t>esh</t>
  </si>
  <si>
    <t>esu</t>
  </si>
  <si>
    <t>esm</t>
  </si>
  <si>
    <t>MLR</t>
  </si>
  <si>
    <t>section height</t>
  </si>
  <si>
    <t>mm</t>
  </si>
  <si>
    <t>section width</t>
  </si>
  <si>
    <t># legs transv. steel x_dir</t>
  </si>
  <si>
    <t># legs transv. steel y_dir</t>
  </si>
  <si>
    <t>cover to longitudinal bars</t>
  </si>
  <si>
    <t>member clear length</t>
  </si>
  <si>
    <t>single or double</t>
  </si>
  <si>
    <t>biaxial or uniaxial</t>
  </si>
  <si>
    <t>see Fig 1</t>
  </si>
  <si>
    <t>diameter of transverse reinf.</t>
  </si>
  <si>
    <t>spacing of transverse steel</t>
  </si>
  <si>
    <t>axial load kN (-) tension (+)compression</t>
  </si>
  <si>
    <t>kN</t>
  </si>
  <si>
    <t>rebar</t>
  </si>
  <si>
    <t>concrete compressive strength</t>
  </si>
  <si>
    <t>Mpa</t>
  </si>
  <si>
    <t>long steel yielding stress</t>
  </si>
  <si>
    <t>transverse steel yielding stress</t>
  </si>
  <si>
    <t>steel modulus of elasticity</t>
  </si>
  <si>
    <t>steel max stress</t>
  </si>
  <si>
    <t>steel strain for strain hardening (usually 0.008)</t>
  </si>
  <si>
    <t>long. steel maximum strain (usually 0.12-0.15)</t>
  </si>
  <si>
    <t>max transv. steel strain &lt; 0.06</t>
  </si>
  <si>
    <t>12</t>
  </si>
  <si>
    <t>14</t>
  </si>
  <si>
    <t>15</t>
  </si>
  <si>
    <t>18</t>
  </si>
  <si>
    <t>20</t>
  </si>
  <si>
    <t>21</t>
  </si>
  <si>
    <t>23</t>
  </si>
  <si>
    <t>25</t>
  </si>
  <si>
    <t>26</t>
  </si>
  <si>
    <t>30</t>
  </si>
  <si>
    <t>16</t>
  </si>
  <si>
    <t>17</t>
  </si>
  <si>
    <t>TABLE:  Frame Assignments - Summary</t>
  </si>
  <si>
    <t>Story</t>
  </si>
  <si>
    <t>Label</t>
  </si>
  <si>
    <t>UniqueName</t>
  </si>
  <si>
    <t>Length</t>
  </si>
  <si>
    <t>Analysis Section</t>
  </si>
  <si>
    <t/>
  </si>
  <si>
    <t>m</t>
  </si>
  <si>
    <t>LEVEL 07</t>
  </si>
  <si>
    <t>PODIUM/LEVEL 06</t>
  </si>
  <si>
    <t>LEVEL 05</t>
  </si>
  <si>
    <t>LEVEL 04</t>
  </si>
  <si>
    <t>LEVEL 03</t>
  </si>
  <si>
    <t>LEVEL 02</t>
  </si>
  <si>
    <t>LEVEL 01</t>
  </si>
  <si>
    <t>LEVEL 00</t>
  </si>
  <si>
    <t>C17</t>
  </si>
  <si>
    <t>C1_6th_to_7th</t>
  </si>
  <si>
    <t>C2_6th_to_7th</t>
  </si>
  <si>
    <t>C3_6th_to_7th</t>
  </si>
  <si>
    <t>C5_6th_to_7th</t>
  </si>
  <si>
    <t>C1_5th_to_6th</t>
  </si>
  <si>
    <t>C2_5th_to_6th</t>
  </si>
  <si>
    <t>C22</t>
  </si>
  <si>
    <t>C6_5th_to_6th</t>
  </si>
  <si>
    <t>C55</t>
  </si>
  <si>
    <t>C7_5th_to_6th</t>
  </si>
  <si>
    <t>C76</t>
  </si>
  <si>
    <t>C3_5th_to_6th</t>
  </si>
  <si>
    <t>C5_5th_to_6th</t>
  </si>
  <si>
    <t>C23</t>
  </si>
  <si>
    <t>C9_5th_to_6th</t>
  </si>
  <si>
    <t>C24</t>
  </si>
  <si>
    <t>C11_5th_to_6th</t>
  </si>
  <si>
    <t>C25</t>
  </si>
  <si>
    <t>C13_5th_to_6th</t>
  </si>
  <si>
    <t>C56</t>
  </si>
  <si>
    <t>C10_5th_to_6th</t>
  </si>
  <si>
    <t>C57</t>
  </si>
  <si>
    <t>C12_5th_to_6th</t>
  </si>
  <si>
    <t>C8_5th_to_6th</t>
  </si>
  <si>
    <t>C77</t>
  </si>
  <si>
    <t>C78</t>
  </si>
  <si>
    <t>C79</t>
  </si>
  <si>
    <t>C15_5th_to_6th</t>
  </si>
  <si>
    <t>C1_4th_to_5th</t>
  </si>
  <si>
    <t>C2_4th_to_5th</t>
  </si>
  <si>
    <t>C4</t>
  </si>
  <si>
    <t>C7</t>
  </si>
  <si>
    <t>C11</t>
  </si>
  <si>
    <t>C15</t>
  </si>
  <si>
    <t>C19</t>
  </si>
  <si>
    <t>C6_4th_to_5th</t>
  </si>
  <si>
    <t>C9_4th_to_5th</t>
  </si>
  <si>
    <t>C11_4th_to_5th</t>
  </si>
  <si>
    <t>C13_4th_to_5th</t>
  </si>
  <si>
    <t>C30</t>
  </si>
  <si>
    <t>C3_4th_to_5th</t>
  </si>
  <si>
    <t>C33</t>
  </si>
  <si>
    <t>C36</t>
  </si>
  <si>
    <t>C39</t>
  </si>
  <si>
    <t>C5_4th_to_5th</t>
  </si>
  <si>
    <t>C43</t>
  </si>
  <si>
    <t>C46</t>
  </si>
  <si>
    <t>C49</t>
  </si>
  <si>
    <t>C52</t>
  </si>
  <si>
    <t>C7_4th_to_5th</t>
  </si>
  <si>
    <t>C10_4th_to_5th</t>
  </si>
  <si>
    <t>C12_4th_to_5th</t>
  </si>
  <si>
    <t>C67</t>
  </si>
  <si>
    <t>C70</t>
  </si>
  <si>
    <t>C73</t>
  </si>
  <si>
    <t>C8_4th_to_5th</t>
  </si>
  <si>
    <t>C87</t>
  </si>
  <si>
    <t>C93</t>
  </si>
  <si>
    <t>C96</t>
  </si>
  <si>
    <t>C1_3rd_to_4th</t>
  </si>
  <si>
    <t>C2_3rd_to_4th</t>
  </si>
  <si>
    <t>C6_3rd_to_4th</t>
  </si>
  <si>
    <t>C9_3rd_to_4th</t>
  </si>
  <si>
    <t>C11_3rd_to_4th</t>
  </si>
  <si>
    <t>C3_3rd_to_4th</t>
  </si>
  <si>
    <t>C5_3rd_to_4th</t>
  </si>
  <si>
    <t>C7_3rd_to_4th</t>
  </si>
  <si>
    <t>C10_3rd_to_4th</t>
  </si>
  <si>
    <t>C12_3rd_to_4th</t>
  </si>
  <si>
    <t>C8_3rd_to_4th</t>
  </si>
  <si>
    <t>C1_2nd_to_3rd</t>
  </si>
  <si>
    <t>C2_2nd_to_3rd</t>
  </si>
  <si>
    <t>C6_2nd_to_3rd</t>
  </si>
  <si>
    <t>C9_2nd_to_3rd</t>
  </si>
  <si>
    <t>C3_2nd_to_3rd</t>
  </si>
  <si>
    <t>C5_2nd_to_3rd</t>
  </si>
  <si>
    <t>C7_2nd_to_3rd</t>
  </si>
  <si>
    <t>C10_2nd_to_3rd</t>
  </si>
  <si>
    <t>C8_2nd_to_3rd</t>
  </si>
  <si>
    <t>C1_1st_to_2nd</t>
  </si>
  <si>
    <t>C2_1st_2nd</t>
  </si>
  <si>
    <t>C6_1st_to_2nd</t>
  </si>
  <si>
    <t>C3_1st_to_2nd</t>
  </si>
  <si>
    <t>C5_1st_to_2nd</t>
  </si>
  <si>
    <t>C7_1st_to_2nd</t>
  </si>
  <si>
    <t>C8_ground_to_1st</t>
  </si>
  <si>
    <t>C1_ground_to_1st</t>
  </si>
  <si>
    <t>C2_ground_to_1st</t>
  </si>
  <si>
    <t>C3_ground_to_1st</t>
  </si>
  <si>
    <t>C5_ground_to_1st</t>
  </si>
  <si>
    <t>C7_ground_to_1st</t>
  </si>
  <si>
    <t>C1_found_to_ground</t>
  </si>
  <si>
    <t>C2_found_to_ground</t>
  </si>
  <si>
    <t>C3_found_to_ground</t>
  </si>
  <si>
    <t>C5_found_to_ground</t>
  </si>
  <si>
    <t>C14_4th_to_5th</t>
  </si>
  <si>
    <t>C14_5th_to_6th</t>
  </si>
  <si>
    <t>C16_5th_to_6th</t>
  </si>
  <si>
    <t>C4_6th_to_7th</t>
  </si>
  <si>
    <t>C6_ground_to_1st</t>
  </si>
  <si>
    <t>C8_1st_to_2nd</t>
  </si>
  <si>
    <t>24</t>
  </si>
  <si>
    <t>22</t>
  </si>
  <si>
    <t>19</t>
  </si>
  <si>
    <t>28</t>
  </si>
  <si>
    <t>27</t>
  </si>
  <si>
    <t>29</t>
  </si>
  <si>
    <t>31</t>
  </si>
  <si>
    <t>C5</t>
  </si>
  <si>
    <t>C38</t>
  </si>
  <si>
    <t>C37</t>
  </si>
  <si>
    <t>TABLE:  Element Forces - Columns</t>
  </si>
  <si>
    <t>Column</t>
  </si>
  <si>
    <t>Unique Name</t>
  </si>
  <si>
    <t>Output Case</t>
  </si>
  <si>
    <t>88</t>
  </si>
  <si>
    <t>69</t>
  </si>
  <si>
    <t>Station</t>
  </si>
  <si>
    <t>329</t>
  </si>
  <si>
    <t>330</t>
  </si>
  <si>
    <t>331</t>
  </si>
  <si>
    <t>332</t>
  </si>
  <si>
    <t>325</t>
  </si>
  <si>
    <t>326</t>
  </si>
  <si>
    <t>327</t>
  </si>
  <si>
    <t>328</t>
  </si>
  <si>
    <t>320</t>
  </si>
  <si>
    <t>321</t>
  </si>
  <si>
    <t>322</t>
  </si>
  <si>
    <t>323</t>
  </si>
  <si>
    <t>324</t>
  </si>
  <si>
    <t>390</t>
  </si>
  <si>
    <t>391</t>
  </si>
  <si>
    <t>401</t>
  </si>
  <si>
    <t>11</t>
  </si>
  <si>
    <t>32</t>
  </si>
  <si>
    <t>39</t>
  </si>
  <si>
    <t>61</t>
  </si>
  <si>
    <t>68</t>
  </si>
  <si>
    <t>75</t>
  </si>
  <si>
    <t>82</t>
  </si>
  <si>
    <t>89</t>
  </si>
  <si>
    <t>96</t>
  </si>
  <si>
    <t>103</t>
  </si>
  <si>
    <t>110</t>
  </si>
  <si>
    <t>131</t>
  </si>
  <si>
    <t>138</t>
  </si>
  <si>
    <t>144</t>
  </si>
  <si>
    <t>151</t>
  </si>
  <si>
    <t>158</t>
  </si>
  <si>
    <t>388</t>
  </si>
  <si>
    <t>389</t>
  </si>
  <si>
    <t>400</t>
  </si>
  <si>
    <t>44</t>
  </si>
  <si>
    <t>319</t>
  </si>
  <si>
    <t>51</t>
  </si>
  <si>
    <t>53</t>
  </si>
  <si>
    <t>117</t>
  </si>
  <si>
    <t>318</t>
  </si>
  <si>
    <t>124</t>
  </si>
  <si>
    <t>317</t>
  </si>
  <si>
    <t>125</t>
  </si>
  <si>
    <t>54</t>
  </si>
  <si>
    <t>387</t>
  </si>
  <si>
    <t>10</t>
  </si>
  <si>
    <t>38</t>
  </si>
  <si>
    <t>43</t>
  </si>
  <si>
    <t>48</t>
  </si>
  <si>
    <t>50</t>
  </si>
  <si>
    <t>52</t>
  </si>
  <si>
    <t>60</t>
  </si>
  <si>
    <t>67</t>
  </si>
  <si>
    <t>74</t>
  </si>
  <si>
    <t>81</t>
  </si>
  <si>
    <t>95</t>
  </si>
  <si>
    <t>102</t>
  </si>
  <si>
    <t>109</t>
  </si>
  <si>
    <t>116</t>
  </si>
  <si>
    <t>121</t>
  </si>
  <si>
    <t>123</t>
  </si>
  <si>
    <t>143</t>
  </si>
  <si>
    <t>150</t>
  </si>
  <si>
    <t>157</t>
  </si>
  <si>
    <t>163</t>
  </si>
  <si>
    <t>167</t>
  </si>
  <si>
    <t>169</t>
  </si>
  <si>
    <t>130</t>
  </si>
  <si>
    <t>137</t>
  </si>
  <si>
    <t>386</t>
  </si>
  <si>
    <t>399</t>
  </si>
  <si>
    <t>385</t>
  </si>
  <si>
    <t>9</t>
  </si>
  <si>
    <t>37</t>
  </si>
  <si>
    <t>42</t>
  </si>
  <si>
    <t>47</t>
  </si>
  <si>
    <t>49</t>
  </si>
  <si>
    <t>59</t>
  </si>
  <si>
    <t>66</t>
  </si>
  <si>
    <t>73</t>
  </si>
  <si>
    <t>80</t>
  </si>
  <si>
    <t>87</t>
  </si>
  <si>
    <t>94</t>
  </si>
  <si>
    <t>101</t>
  </si>
  <si>
    <t>108</t>
  </si>
  <si>
    <t>115</t>
  </si>
  <si>
    <t>120</t>
  </si>
  <si>
    <t>122</t>
  </si>
  <si>
    <t>142</t>
  </si>
  <si>
    <t>149</t>
  </si>
  <si>
    <t>156</t>
  </si>
  <si>
    <t>162</t>
  </si>
  <si>
    <t>166</t>
  </si>
  <si>
    <t>168</t>
  </si>
  <si>
    <t>422</t>
  </si>
  <si>
    <t>136</t>
  </si>
  <si>
    <t>384</t>
  </si>
  <si>
    <t>398</t>
  </si>
  <si>
    <t>383</t>
  </si>
  <si>
    <t>8</t>
  </si>
  <si>
    <t>36</t>
  </si>
  <si>
    <t>41</t>
  </si>
  <si>
    <t>46</t>
  </si>
  <si>
    <t>58</t>
  </si>
  <si>
    <t>65</t>
  </si>
  <si>
    <t>72</t>
  </si>
  <si>
    <t>79</t>
  </si>
  <si>
    <t>86</t>
  </si>
  <si>
    <t>93</t>
  </si>
  <si>
    <t>100</t>
  </si>
  <si>
    <t>107</t>
  </si>
  <si>
    <t>114</t>
  </si>
  <si>
    <t>119</t>
  </si>
  <si>
    <t>141</t>
  </si>
  <si>
    <t>148</t>
  </si>
  <si>
    <t>155</t>
  </si>
  <si>
    <t>161</t>
  </si>
  <si>
    <t>165</t>
  </si>
  <si>
    <t>129</t>
  </si>
  <si>
    <t>135</t>
  </si>
  <si>
    <t>382</t>
  </si>
  <si>
    <t>397</t>
  </si>
  <si>
    <t>381</t>
  </si>
  <si>
    <t>7</t>
  </si>
  <si>
    <t>35</t>
  </si>
  <si>
    <t>40</t>
  </si>
  <si>
    <t>57</t>
  </si>
  <si>
    <t>64</t>
  </si>
  <si>
    <t>71</t>
  </si>
  <si>
    <t>78</t>
  </si>
  <si>
    <t>85</t>
  </si>
  <si>
    <t>92</t>
  </si>
  <si>
    <t>99</t>
  </si>
  <si>
    <t>106</t>
  </si>
  <si>
    <t>113</t>
  </si>
  <si>
    <t>140</t>
  </si>
  <si>
    <t>147</t>
  </si>
  <si>
    <t>154</t>
  </si>
  <si>
    <t>160</t>
  </si>
  <si>
    <t>128</t>
  </si>
  <si>
    <t>134</t>
  </si>
  <si>
    <t>380</t>
  </si>
  <si>
    <t>404</t>
  </si>
  <si>
    <t>396</t>
  </si>
  <si>
    <t>379</t>
  </si>
  <si>
    <t>6</t>
  </si>
  <si>
    <t>13</t>
  </si>
  <si>
    <t>34</t>
  </si>
  <si>
    <t>56</t>
  </si>
  <si>
    <t>63</t>
  </si>
  <si>
    <t>70</t>
  </si>
  <si>
    <t>77</t>
  </si>
  <si>
    <t>84</t>
  </si>
  <si>
    <t>91</t>
  </si>
  <si>
    <t>98</t>
  </si>
  <si>
    <t>105</t>
  </si>
  <si>
    <t>112</t>
  </si>
  <si>
    <t>146</t>
  </si>
  <si>
    <t>153</t>
  </si>
  <si>
    <t>159</t>
  </si>
  <si>
    <t>127</t>
  </si>
  <si>
    <t>133</t>
  </si>
  <si>
    <t>290</t>
  </si>
  <si>
    <t>378</t>
  </si>
  <si>
    <t>403</t>
  </si>
  <si>
    <t>395</t>
  </si>
  <si>
    <t>393</t>
  </si>
  <si>
    <t>5</t>
  </si>
  <si>
    <t>33</t>
  </si>
  <si>
    <t>55</t>
  </si>
  <si>
    <t>62</t>
  </si>
  <si>
    <t>76</t>
  </si>
  <si>
    <t>83</t>
  </si>
  <si>
    <t>90</t>
  </si>
  <si>
    <t>97</t>
  </si>
  <si>
    <t>104</t>
  </si>
  <si>
    <t>111</t>
  </si>
  <si>
    <t>139</t>
  </si>
  <si>
    <t>145</t>
  </si>
  <si>
    <t>152</t>
  </si>
  <si>
    <t>126</t>
  </si>
  <si>
    <t>132</t>
  </si>
  <si>
    <t>289</t>
  </si>
  <si>
    <t>392</t>
  </si>
  <si>
    <t>402</t>
  </si>
  <si>
    <t>394</t>
  </si>
  <si>
    <t>C27</t>
  </si>
  <si>
    <t>315</t>
  </si>
  <si>
    <t>C29</t>
  </si>
  <si>
    <t>316</t>
  </si>
  <si>
    <t>C31</t>
  </si>
  <si>
    <t>C32</t>
  </si>
  <si>
    <t>C40</t>
  </si>
  <si>
    <t>C41</t>
  </si>
  <si>
    <t>C42</t>
  </si>
  <si>
    <t>C44</t>
  </si>
  <si>
    <t>C45</t>
  </si>
  <si>
    <t>C47</t>
  </si>
  <si>
    <t>C48</t>
  </si>
  <si>
    <t>C51</t>
  </si>
  <si>
    <t>C53</t>
  </si>
  <si>
    <t>C59</t>
  </si>
  <si>
    <t>C63</t>
  </si>
  <si>
    <t>C65</t>
  </si>
  <si>
    <t>C66</t>
  </si>
  <si>
    <t>C69</t>
  </si>
  <si>
    <t>C81</t>
  </si>
  <si>
    <t>C83</t>
  </si>
  <si>
    <t>C84</t>
  </si>
  <si>
    <t>C88</t>
  </si>
  <si>
    <t>C90</t>
  </si>
  <si>
    <t>418</t>
  </si>
  <si>
    <t>1489</t>
  </si>
  <si>
    <t>C92</t>
  </si>
  <si>
    <t>C95</t>
  </si>
  <si>
    <t>C101</t>
  </si>
  <si>
    <t>421</t>
  </si>
  <si>
    <t>C102</t>
  </si>
  <si>
    <t>1490</t>
  </si>
  <si>
    <t>LPODIUM</t>
  </si>
  <si>
    <t>314</t>
  </si>
  <si>
    <t>313</t>
  </si>
  <si>
    <t>312</t>
  </si>
  <si>
    <t>C91</t>
  </si>
  <si>
    <t>C94</t>
  </si>
  <si>
    <t>C97</t>
  </si>
  <si>
    <t>45</t>
  </si>
  <si>
    <t>164</t>
  </si>
  <si>
    <t>118</t>
  </si>
  <si>
    <t>417</t>
  </si>
  <si>
    <t>288</t>
  </si>
  <si>
    <t>287</t>
  </si>
  <si>
    <t>377</t>
  </si>
  <si>
    <t>376</t>
  </si>
  <si>
    <t>286</t>
  </si>
  <si>
    <t>375</t>
  </si>
  <si>
    <t>374</t>
  </si>
  <si>
    <t>354</t>
  </si>
  <si>
    <t>285</t>
  </si>
  <si>
    <t>373</t>
  </si>
  <si>
    <t>284</t>
  </si>
  <si>
    <t>D+0.3L</t>
  </si>
  <si>
    <t>C35</t>
  </si>
  <si>
    <t>1958</t>
  </si>
  <si>
    <t>average clear distance between longitudinal bars properly restrained (see Fig 2)</t>
  </si>
  <si>
    <t>concrete modulus of elasticity (input 0 for automatic calculation using 4700(fpc)^0.5)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</si>
</sst>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0" xfId="0" applyNumberFormat="1" applyAlignment="1">
      <alignment horizontal="center"/>
    </xf>
    <xf numFmtId="0" fontId="0" fillId="0" borderId="0" xfId="0" applyNumberFormat="1"/>
    <xf numFmtId="12" fontId="0" fillId="0" borderId="0" xfId="0" applyNumberFormat="1" applyFill="1" applyAlignment="1">
      <alignment horizontal="center"/>
    </xf>
    <xf numFmtId="0" fontId="9" fillId="0" borderId="0" xfId="2"/>
    <xf numFmtId="49" fontId="11" fillId="4" borderId="2" xfId="2" applyNumberFormat="1" applyFont="1" applyFill="1" applyBorder="1" applyAlignment="1">
      <alignment horizontal="center"/>
    </xf>
    <xf numFmtId="0" fontId="11" fillId="4" borderId="2" xfId="2" applyFont="1" applyFill="1" applyBorder="1" applyAlignment="1">
      <alignment horizontal="center"/>
    </xf>
    <xf numFmtId="49" fontId="9" fillId="4" borderId="3" xfId="2" applyNumberFormat="1" applyFill="1" applyBorder="1" applyAlignment="1">
      <alignment horizontal="center"/>
    </xf>
    <xf numFmtId="0" fontId="9" fillId="4" borderId="3" xfId="2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horizontal="center"/>
    </xf>
    <xf numFmtId="49" fontId="11" fillId="4" borderId="2" xfId="4" applyNumberFormat="1" applyFont="1" applyFill="1" applyBorder="1" applyAlignment="1">
      <alignment horizontal="center"/>
    </xf>
    <xf numFmtId="49" fontId="7" fillId="4" borderId="3" xfId="4" applyNumberFormat="1" applyFill="1" applyBorder="1" applyAlignment="1">
      <alignment horizontal="center"/>
    </xf>
    <xf numFmtId="0" fontId="11" fillId="4" borderId="2" xfId="4" applyFont="1" applyFill="1" applyBorder="1" applyAlignment="1">
      <alignment horizontal="center"/>
    </xf>
    <xf numFmtId="0" fontId="7" fillId="4" borderId="3" xfId="4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0" borderId="0" xfId="0" applyNumberFormat="1"/>
    <xf numFmtId="49" fontId="11" fillId="3" borderId="0" xfId="2" applyNumberFormat="1" applyFont="1" applyFill="1" applyAlignment="1">
      <alignment horizontal="center"/>
    </xf>
    <xf numFmtId="49" fontId="9" fillId="3" borderId="0" xfId="2" applyNumberFormat="1" applyFill="1" applyAlignment="1">
      <alignment horizontal="center"/>
    </xf>
    <xf numFmtId="0" fontId="9" fillId="3" borderId="0" xfId="2" applyFill="1" applyAlignment="1">
      <alignment horizontal="center"/>
    </xf>
    <xf numFmtId="0" fontId="9" fillId="0" borderId="0" xfId="2" applyAlignment="1">
      <alignment horizontal="center"/>
    </xf>
    <xf numFmtId="49" fontId="1" fillId="0" borderId="0" xfId="10" applyNumberFormat="1" applyAlignment="1">
      <alignment horizontal="center"/>
    </xf>
    <xf numFmtId="0" fontId="1" fillId="0" borderId="0" xfId="10" applyAlignment="1">
      <alignment horizontal="center"/>
    </xf>
    <xf numFmtId="49" fontId="5" fillId="0" borderId="0" xfId="6" applyNumberFormat="1" applyAlignment="1">
      <alignment horizontal="center"/>
    </xf>
    <xf numFmtId="0" fontId="5" fillId="0" borderId="0" xfId="6" applyAlignment="1">
      <alignment horizontal="center"/>
    </xf>
    <xf numFmtId="49" fontId="9" fillId="0" borderId="0" xfId="2" applyNumberFormat="1" applyAlignment="1">
      <alignment horizontal="center"/>
    </xf>
    <xf numFmtId="49" fontId="11" fillId="3" borderId="0" xfId="4" applyNumberFormat="1" applyFont="1" applyFill="1" applyAlignment="1">
      <alignment horizontal="center"/>
    </xf>
    <xf numFmtId="49" fontId="7" fillId="3" borderId="0" xfId="4" applyNumberFormat="1" applyFill="1" applyAlignment="1">
      <alignment horizontal="center"/>
    </xf>
    <xf numFmtId="0" fontId="7" fillId="3" borderId="0" xfId="4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 applyAlignment="1">
      <alignment horizontal="center"/>
    </xf>
    <xf numFmtId="49" fontId="6" fillId="0" borderId="0" xfId="5" applyNumberFormat="1" applyAlignment="1">
      <alignment horizontal="center"/>
    </xf>
    <xf numFmtId="0" fontId="6" fillId="0" borderId="0" xfId="5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/>
    </xf>
  </cellXfs>
  <cellStyles count="11">
    <cellStyle name="Normal" xfId="0" builtinId="0"/>
    <cellStyle name="Normal 10" xfId="9" xr:uid="{60AC1BE4-2072-4010-8197-E03EB3C2BD8D}"/>
    <cellStyle name="Normal 11" xfId="10" xr:uid="{56F7B0D8-14E8-4D0B-ADBC-EC6BC765831D}"/>
    <cellStyle name="Normal 2" xfId="1" xr:uid="{A0771ECD-0838-49D3-91EF-0C9564285E0A}"/>
    <cellStyle name="Normal 3" xfId="2" xr:uid="{0B3BDFDE-DFBB-4B5E-BC2F-01E70280D407}"/>
    <cellStyle name="Normal 4" xfId="3" xr:uid="{FAE3715C-AB0E-462E-A702-00CFC0537950}"/>
    <cellStyle name="Normal 5" xfId="4" xr:uid="{4B969816-0FBE-44D6-8AED-E9E6949D2280}"/>
    <cellStyle name="Normal 6" xfId="5" xr:uid="{BDB01317-16B8-4A46-B696-535CBC0E0CC1}"/>
    <cellStyle name="Normal 7" xfId="6" xr:uid="{A601D976-A3A1-4263-8980-FAF00BC6F319}"/>
    <cellStyle name="Normal 8" xfId="7" xr:uid="{B1A458A4-F5EC-4F9D-AA43-683C76040008}"/>
    <cellStyle name="Normal 9" xfId="8" xr:uid="{D2026907-C0D0-4141-8B9C-E10DA54F90C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38160</xdr:colOff>
      <xdr:row>0</xdr:row>
      <xdr:rowOff>38160</xdr:rowOff>
    </xdr:from>
    <xdr:to>
      <xdr:col>11</xdr:col>
      <xdr:colOff>158760</xdr:colOff>
      <xdr:row>15</xdr:row>
      <xdr:rowOff>60120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72320" y="38160"/>
          <a:ext cx="5022720" cy="276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57240</xdr:colOff>
      <xdr:row>16</xdr:row>
      <xdr:rowOff>104760</xdr:rowOff>
    </xdr:from>
    <xdr:to>
      <xdr:col>8</xdr:col>
      <xdr:colOff>460080</xdr:colOff>
      <xdr:row>26</xdr:row>
      <xdr:rowOff>6840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791400" y="3030840"/>
          <a:ext cx="3466440" cy="17308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9</xdr:col>
      <xdr:colOff>165600</xdr:colOff>
      <xdr:row>10</xdr:row>
      <xdr:rowOff>123840</xdr:rowOff>
    </xdr:from>
    <xdr:to>
      <xdr:col>10</xdr:col>
      <xdr:colOff>65160</xdr:colOff>
      <xdr:row>11</xdr:row>
      <xdr:rowOff>183240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576080" y="1952640"/>
          <a:ext cx="512640" cy="242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NZ" sz="1200" b="1" strike="noStrike" spc="-1">
              <a:solidFill>
                <a:srgbClr val="000000"/>
              </a:solidFill>
              <a:latin typeface="Calibri"/>
            </a:rPr>
            <a:t>Fig. 1</a:t>
          </a:r>
          <a:endParaRPr lang="en-GB" sz="12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593640</xdr:colOff>
      <xdr:row>21</xdr:row>
      <xdr:rowOff>152280</xdr:rowOff>
    </xdr:from>
    <xdr:to>
      <xdr:col>9</xdr:col>
      <xdr:colOff>493560</xdr:colOff>
      <xdr:row>23</xdr:row>
      <xdr:rowOff>28800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391400" y="3992760"/>
          <a:ext cx="512640" cy="242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NZ" sz="1200" b="1" strike="noStrike" spc="-1">
              <a:solidFill>
                <a:srgbClr val="000000"/>
              </a:solidFill>
              <a:latin typeface="Calibri"/>
            </a:rPr>
            <a:t>Fig. 2</a:t>
          </a:r>
          <a:endParaRPr lang="en-GB" sz="12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N45"/>
  <sheetViews>
    <sheetView tabSelected="1" topLeftCell="A25" zoomScaleNormal="100" workbookViewId="0">
      <selection activeCell="B15" sqref="B15"/>
    </sheetView>
  </sheetViews>
  <sheetFormatPr defaultColWidth="8.6640625" defaultRowHeight="14.4" x14ac:dyDescent="0.3"/>
  <cols>
    <col min="1" max="1" width="13.5546875" style="16" customWidth="1"/>
    <col min="2" max="2" width="13.33203125" style="14" bestFit="1" customWidth="1"/>
    <col min="3" max="3" width="8.6640625" style="1"/>
    <col min="233" max="233" width="11.88671875" customWidth="1"/>
    <col min="234" max="234" width="18.5546875" bestFit="1" customWidth="1"/>
  </cols>
  <sheetData>
    <row r="1" spans="1:586" x14ac:dyDescent="0.3">
      <c r="B1" s="1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/>
      <c r="IB1" s="1"/>
    </row>
    <row r="2" spans="1:586" s="1" customFormat="1" x14ac:dyDescent="0.3">
      <c r="A2" s="34"/>
      <c r="B2" s="12" t="s">
        <v>381</v>
      </c>
      <c r="C2" s="4" t="s">
        <v>383</v>
      </c>
      <c r="D2" s="4" t="s">
        <v>235</v>
      </c>
      <c r="E2" s="4" t="s">
        <v>233</v>
      </c>
      <c r="F2" s="4" t="s">
        <v>229</v>
      </c>
      <c r="G2" s="4" t="s">
        <v>201</v>
      </c>
      <c r="H2" s="4" t="s">
        <v>202</v>
      </c>
      <c r="I2" s="4" t="s">
        <v>203</v>
      </c>
      <c r="J2" s="4" t="s">
        <v>204</v>
      </c>
      <c r="K2" s="4" t="s">
        <v>205</v>
      </c>
      <c r="L2" s="4" t="s">
        <v>197</v>
      </c>
      <c r="M2" s="4" t="s">
        <v>198</v>
      </c>
      <c r="N2" s="4" t="s">
        <v>199</v>
      </c>
      <c r="O2" s="4" t="s">
        <v>200</v>
      </c>
      <c r="P2" s="4" t="s">
        <v>193</v>
      </c>
      <c r="Q2" s="4" t="s">
        <v>194</v>
      </c>
      <c r="R2" s="4" t="s">
        <v>195</v>
      </c>
      <c r="S2" s="4" t="s">
        <v>196</v>
      </c>
      <c r="T2" s="4" t="s">
        <v>265</v>
      </c>
      <c r="U2" s="4" t="s">
        <v>263</v>
      </c>
      <c r="V2" s="4" t="s">
        <v>337</v>
      </c>
      <c r="W2" s="4" t="s">
        <v>336</v>
      </c>
      <c r="X2" s="4" t="s">
        <v>405</v>
      </c>
      <c r="Y2" s="4" t="s">
        <v>354</v>
      </c>
      <c r="Z2" s="4" t="s">
        <v>334</v>
      </c>
      <c r="AA2" s="4" t="s">
        <v>329</v>
      </c>
      <c r="AB2" s="4" t="s">
        <v>330</v>
      </c>
      <c r="AC2" s="4" t="s">
        <v>301</v>
      </c>
      <c r="AD2" s="4" t="s">
        <v>302</v>
      </c>
      <c r="AE2" s="4" t="s">
        <v>303</v>
      </c>
      <c r="AF2" s="4" t="s">
        <v>304</v>
      </c>
      <c r="AG2" s="4" t="s">
        <v>297</v>
      </c>
      <c r="AH2" s="4" t="s">
        <v>298</v>
      </c>
      <c r="AI2" s="4" t="s">
        <v>299</v>
      </c>
      <c r="AJ2" s="4" t="s">
        <v>300</v>
      </c>
      <c r="AK2" s="4" t="s">
        <v>406</v>
      </c>
      <c r="AL2" s="4" t="s">
        <v>209</v>
      </c>
      <c r="AM2" s="4" t="s">
        <v>49</v>
      </c>
      <c r="AN2" s="4" t="s">
        <v>53</v>
      </c>
      <c r="AO2" s="4" t="s">
        <v>210</v>
      </c>
      <c r="AP2" s="4" t="s">
        <v>292</v>
      </c>
      <c r="AQ2" s="4" t="s">
        <v>290</v>
      </c>
      <c r="AR2" s="4" t="s">
        <v>359</v>
      </c>
      <c r="AS2" s="4" t="s">
        <v>358</v>
      </c>
      <c r="AT2" s="4" t="s">
        <v>356</v>
      </c>
      <c r="AU2" s="4" t="s">
        <v>305</v>
      </c>
      <c r="AV2" s="4" t="s">
        <v>331</v>
      </c>
      <c r="AW2" s="4" t="s">
        <v>410</v>
      </c>
      <c r="AX2" s="4" t="s">
        <v>412</v>
      </c>
      <c r="AY2" s="4" t="s">
        <v>414</v>
      </c>
      <c r="AZ2" s="4" t="s">
        <v>242</v>
      </c>
      <c r="BA2" s="4" t="s">
        <v>243</v>
      </c>
      <c r="BB2" s="4" t="s">
        <v>415</v>
      </c>
      <c r="BC2" s="4" t="s">
        <v>280</v>
      </c>
      <c r="BD2" s="4" t="s">
        <v>416</v>
      </c>
      <c r="BE2" s="4" t="s">
        <v>311</v>
      </c>
      <c r="BF2" s="4" t="s">
        <v>259</v>
      </c>
      <c r="BG2" s="4" t="s">
        <v>230</v>
      </c>
      <c r="BH2" s="4" t="s">
        <v>253</v>
      </c>
      <c r="BI2" s="4" t="s">
        <v>287</v>
      </c>
      <c r="BJ2" s="4" t="s">
        <v>437</v>
      </c>
      <c r="BK2" s="4" t="s">
        <v>314</v>
      </c>
      <c r="BL2" s="4" t="s">
        <v>239</v>
      </c>
      <c r="BM2" s="4" t="s">
        <v>57</v>
      </c>
      <c r="BN2" s="4" t="s">
        <v>176</v>
      </c>
      <c r="BO2" s="4" t="s">
        <v>182</v>
      </c>
      <c r="BP2" s="4" t="s">
        <v>240</v>
      </c>
      <c r="BQ2" s="4" t="s">
        <v>268</v>
      </c>
      <c r="BR2" s="4" t="s">
        <v>420</v>
      </c>
      <c r="BS2" s="4" t="s">
        <v>269</v>
      </c>
      <c r="BT2" s="4" t="s">
        <v>270</v>
      </c>
      <c r="BU2" s="4" t="s">
        <v>320</v>
      </c>
      <c r="BV2" s="4" t="s">
        <v>321</v>
      </c>
      <c r="BW2" s="4" t="s">
        <v>322</v>
      </c>
      <c r="BX2" s="4" t="s">
        <v>323</v>
      </c>
      <c r="BY2" s="4" t="s">
        <v>324</v>
      </c>
      <c r="BZ2" s="4" t="s">
        <v>325</v>
      </c>
      <c r="CA2" s="4" t="s">
        <v>326</v>
      </c>
      <c r="CB2" s="4" t="s">
        <v>327</v>
      </c>
      <c r="CC2" s="4" t="s">
        <v>328</v>
      </c>
      <c r="CD2" s="4" t="s">
        <v>232</v>
      </c>
      <c r="CE2" s="4" t="s">
        <v>306</v>
      </c>
      <c r="CF2" s="4" t="s">
        <v>371</v>
      </c>
      <c r="CG2" s="4" t="s">
        <v>351</v>
      </c>
      <c r="CH2" s="4" t="s">
        <v>352</v>
      </c>
      <c r="CI2" s="4" t="s">
        <v>353</v>
      </c>
      <c r="CJ2" s="4" t="s">
        <v>285</v>
      </c>
      <c r="CK2" s="4" t="s">
        <v>421</v>
      </c>
      <c r="CL2" s="4" t="s">
        <v>286</v>
      </c>
      <c r="CM2" s="4" t="s">
        <v>374</v>
      </c>
      <c r="CN2" s="4" t="s">
        <v>355</v>
      </c>
      <c r="CO2" s="4" t="s">
        <v>376</v>
      </c>
      <c r="CP2" s="4" t="s">
        <v>316</v>
      </c>
      <c r="CQ2" s="4" t="s">
        <v>378</v>
      </c>
      <c r="CR2" s="4" t="s">
        <v>379</v>
      </c>
      <c r="CS2" s="4" t="s">
        <v>335</v>
      </c>
      <c r="CT2" s="4" t="s">
        <v>266</v>
      </c>
      <c r="CU2" s="4" t="s">
        <v>56</v>
      </c>
      <c r="CV2" s="4" t="s">
        <v>52</v>
      </c>
      <c r="CW2" s="4" t="s">
        <v>55</v>
      </c>
      <c r="CX2" s="4" t="s">
        <v>267</v>
      </c>
      <c r="CY2" s="4" t="s">
        <v>295</v>
      </c>
      <c r="CZ2" s="4" t="s">
        <v>228</v>
      </c>
      <c r="DA2" s="4" t="s">
        <v>296</v>
      </c>
      <c r="DB2" s="4" t="s">
        <v>342</v>
      </c>
      <c r="DC2" s="4" t="s">
        <v>343</v>
      </c>
      <c r="DD2" s="4" t="s">
        <v>344</v>
      </c>
      <c r="DE2" s="4" t="s">
        <v>345</v>
      </c>
      <c r="DF2" s="4" t="s">
        <v>346</v>
      </c>
      <c r="DG2" s="4" t="s">
        <v>347</v>
      </c>
      <c r="DH2" s="4" t="s">
        <v>348</v>
      </c>
      <c r="DI2" s="4" t="s">
        <v>349</v>
      </c>
      <c r="DJ2" s="4" t="s">
        <v>350</v>
      </c>
      <c r="DK2" s="4" t="s">
        <v>252</v>
      </c>
      <c r="DL2" s="4" t="s">
        <v>422</v>
      </c>
      <c r="DM2" s="4" t="s">
        <v>221</v>
      </c>
      <c r="DN2" s="4" t="s">
        <v>372</v>
      </c>
      <c r="DO2" s="4" t="s">
        <v>373</v>
      </c>
      <c r="DP2" s="4" t="s">
        <v>224</v>
      </c>
      <c r="DQ2" s="4" t="s">
        <v>310</v>
      </c>
      <c r="DR2" s="4" t="s">
        <v>258</v>
      </c>
      <c r="DS2" s="4" t="s">
        <v>423</v>
      </c>
      <c r="DT2" s="4" t="s">
        <v>375</v>
      </c>
      <c r="DU2" s="4" t="s">
        <v>424</v>
      </c>
      <c r="DV2" s="4" t="s">
        <v>338</v>
      </c>
      <c r="DW2" s="4" t="s">
        <v>208</v>
      </c>
      <c r="DX2" s="4" t="s">
        <v>360</v>
      </c>
      <c r="DY2" s="4" t="s">
        <v>357</v>
      </c>
      <c r="DZ2" s="4" t="s">
        <v>293</v>
      </c>
      <c r="EA2" s="4" t="s">
        <v>48</v>
      </c>
      <c r="EB2" s="4" t="s">
        <v>177</v>
      </c>
      <c r="EC2" s="4" t="s">
        <v>181</v>
      </c>
      <c r="ED2" s="4" t="s">
        <v>294</v>
      </c>
      <c r="EE2" s="4" t="s">
        <v>319</v>
      </c>
      <c r="EF2" s="4" t="s">
        <v>241</v>
      </c>
      <c r="EG2" s="4" t="s">
        <v>363</v>
      </c>
      <c r="EH2" s="4" t="s">
        <v>364</v>
      </c>
      <c r="EI2" s="4" t="s">
        <v>191</v>
      </c>
      <c r="EJ2" s="4" t="s">
        <v>365</v>
      </c>
      <c r="EK2" s="4" t="s">
        <v>366</v>
      </c>
      <c r="EL2" s="4" t="s">
        <v>367</v>
      </c>
      <c r="EM2" s="4" t="s">
        <v>368</v>
      </c>
      <c r="EN2" s="4" t="s">
        <v>369</v>
      </c>
      <c r="EO2" s="4" t="s">
        <v>370</v>
      </c>
      <c r="EP2" s="4" t="s">
        <v>279</v>
      </c>
      <c r="EQ2" s="4" t="s">
        <v>262</v>
      </c>
      <c r="ER2" s="4" t="s">
        <v>222</v>
      </c>
      <c r="ES2" s="4" t="s">
        <v>223</v>
      </c>
      <c r="ET2" s="4" t="s">
        <v>257</v>
      </c>
      <c r="EU2" s="4" t="s">
        <v>332</v>
      </c>
      <c r="EV2" s="4" t="s">
        <v>236</v>
      </c>
      <c r="EW2" s="4" t="s">
        <v>220</v>
      </c>
      <c r="EX2" s="4" t="s">
        <v>425</v>
      </c>
      <c r="EY2" s="4" t="s">
        <v>426</v>
      </c>
      <c r="EZ2" s="4" t="s">
        <v>227</v>
      </c>
      <c r="FA2" s="4" t="s">
        <v>377</v>
      </c>
      <c r="FB2" s="4" t="s">
        <v>427</v>
      </c>
      <c r="FC2" s="4" t="s">
        <v>317</v>
      </c>
      <c r="FD2" s="4" t="s">
        <v>47</v>
      </c>
      <c r="FE2" s="4" t="s">
        <v>51</v>
      </c>
      <c r="FF2" s="4" t="s">
        <v>179</v>
      </c>
      <c r="FG2" s="4" t="s">
        <v>318</v>
      </c>
      <c r="FH2" s="4" t="s">
        <v>211</v>
      </c>
      <c r="FI2" s="4" t="s">
        <v>237</v>
      </c>
      <c r="FJ2" s="4" t="s">
        <v>212</v>
      </c>
      <c r="FK2" s="4" t="s">
        <v>213</v>
      </c>
      <c r="FL2" s="4" t="s">
        <v>214</v>
      </c>
      <c r="FM2" s="4" t="s">
        <v>215</v>
      </c>
      <c r="FN2" s="4" t="s">
        <v>216</v>
      </c>
      <c r="FO2" s="4" t="s">
        <v>217</v>
      </c>
      <c r="FP2" s="4" t="s">
        <v>218</v>
      </c>
      <c r="FQ2" s="4" t="s">
        <v>219</v>
      </c>
      <c r="FR2" s="4" t="s">
        <v>289</v>
      </c>
      <c r="FS2" s="4" t="s">
        <v>255</v>
      </c>
      <c r="FT2" s="4" t="s">
        <v>256</v>
      </c>
      <c r="FU2" s="4" t="s">
        <v>284</v>
      </c>
      <c r="FV2" s="4" t="s">
        <v>234</v>
      </c>
      <c r="FW2" s="4" t="s">
        <v>261</v>
      </c>
      <c r="FX2" s="4" t="s">
        <v>428</v>
      </c>
      <c r="FY2" s="4" t="s">
        <v>429</v>
      </c>
      <c r="FZ2" s="4" t="s">
        <v>264</v>
      </c>
      <c r="GA2" s="4" t="s">
        <v>207</v>
      </c>
      <c r="GB2" s="4" t="s">
        <v>430</v>
      </c>
      <c r="GC2" s="4" t="s">
        <v>339</v>
      </c>
      <c r="GD2" s="4" t="s">
        <v>340</v>
      </c>
      <c r="GE2" s="4" t="s">
        <v>50</v>
      </c>
      <c r="GF2" s="4" t="s">
        <v>180</v>
      </c>
      <c r="GG2" s="4" t="s">
        <v>341</v>
      </c>
      <c r="GH2" s="4" t="s">
        <v>431</v>
      </c>
      <c r="GI2" s="4" t="s">
        <v>231</v>
      </c>
      <c r="GJ2" s="4" t="s">
        <v>245</v>
      </c>
      <c r="GK2" s="4" t="s">
        <v>246</v>
      </c>
      <c r="GL2" s="4" t="s">
        <v>247</v>
      </c>
      <c r="GM2" s="4" t="s">
        <v>248</v>
      </c>
      <c r="GN2" s="4" t="s">
        <v>190</v>
      </c>
      <c r="GO2" s="4" t="s">
        <v>249</v>
      </c>
      <c r="GP2" s="4" t="s">
        <v>250</v>
      </c>
      <c r="GQ2" s="4" t="s">
        <v>251</v>
      </c>
      <c r="GR2" s="4" t="s">
        <v>288</v>
      </c>
      <c r="GS2" s="4" t="s">
        <v>282</v>
      </c>
      <c r="GT2" s="4" t="s">
        <v>283</v>
      </c>
      <c r="GU2" s="4" t="s">
        <v>309</v>
      </c>
      <c r="GV2" s="4" t="s">
        <v>254</v>
      </c>
      <c r="GW2" s="4" t="s">
        <v>312</v>
      </c>
      <c r="GX2" s="4" t="s">
        <v>432</v>
      </c>
      <c r="GY2" s="4" t="s">
        <v>433</v>
      </c>
      <c r="GZ2" s="4" t="s">
        <v>291</v>
      </c>
      <c r="HA2" s="4" t="s">
        <v>206</v>
      </c>
      <c r="HB2" s="4" t="s">
        <v>225</v>
      </c>
      <c r="HC2" s="4" t="s">
        <v>361</v>
      </c>
      <c r="HD2" s="4" t="s">
        <v>46</v>
      </c>
      <c r="HE2" s="4" t="s">
        <v>178</v>
      </c>
      <c r="HF2" s="4" t="s">
        <v>54</v>
      </c>
      <c r="HG2" s="4" t="s">
        <v>362</v>
      </c>
      <c r="HH2" s="4" t="s">
        <v>244</v>
      </c>
      <c r="HI2" s="4" t="s">
        <v>271</v>
      </c>
      <c r="HJ2" s="4" t="s">
        <v>272</v>
      </c>
      <c r="HK2" s="4" t="s">
        <v>273</v>
      </c>
      <c r="HL2" s="4" t="s">
        <v>274</v>
      </c>
      <c r="HM2" s="4" t="s">
        <v>275</v>
      </c>
      <c r="HN2" s="4" t="s">
        <v>276</v>
      </c>
      <c r="HO2" s="4" t="s">
        <v>277</v>
      </c>
      <c r="HP2" s="4" t="s">
        <v>278</v>
      </c>
      <c r="HQ2" s="4" t="s">
        <v>313</v>
      </c>
      <c r="HR2" s="4" t="s">
        <v>307</v>
      </c>
      <c r="HS2" s="4" t="s">
        <v>308</v>
      </c>
      <c r="HT2" s="4" t="s">
        <v>260</v>
      </c>
      <c r="HU2" s="4" t="s">
        <v>281</v>
      </c>
      <c r="HV2" s="4" t="s">
        <v>333</v>
      </c>
      <c r="HW2" s="4" t="s">
        <v>434</v>
      </c>
      <c r="HX2" s="4" t="s">
        <v>238</v>
      </c>
      <c r="HY2" s="4" t="s">
        <v>315</v>
      </c>
      <c r="HZ2" s="4" t="s">
        <v>226</v>
      </c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</row>
    <row r="3" spans="1:586" x14ac:dyDescent="0.3">
      <c r="B3" s="28" t="str">
        <f>VLOOKUP(input!B2,'Frame Assigns'!$C$3:$E$246,3,FALSE)</f>
        <v>C2_6th_to_7th</v>
      </c>
      <c r="C3" s="5" t="str">
        <f>VLOOKUP(input!C2,'Frame Assigns'!$C$3:$E$246,3,FALSE)</f>
        <v>C1_6th_to_7th</v>
      </c>
      <c r="D3" s="5" t="str">
        <f>VLOOKUP(input!D2,'Frame Assigns'!$C$3:$E$246,3,FALSE)</f>
        <v>C1_6th_to_7th</v>
      </c>
      <c r="E3" s="5" t="str">
        <f>VLOOKUP(input!E2,'Frame Assigns'!$C$3:$E$246,3,FALSE)</f>
        <v>C1_6th_to_7th</v>
      </c>
      <c r="F3" s="5" t="str">
        <f>VLOOKUP(input!F2,'Frame Assigns'!$C$3:$E$246,3,FALSE)</f>
        <v>C1_6th_to_7th</v>
      </c>
      <c r="G3" s="5" t="str">
        <f>VLOOKUP(input!G2,'Frame Assigns'!$C$3:$E$246,3,FALSE)</f>
        <v>C3_6th_to_7th</v>
      </c>
      <c r="H3" s="5" t="str">
        <f>VLOOKUP(input!H2,'Frame Assigns'!$C$3:$E$246,3,FALSE)</f>
        <v>C5_6th_to_7th</v>
      </c>
      <c r="I3" s="5" t="str">
        <f>VLOOKUP(input!I2,'Frame Assigns'!$C$3:$E$246,3,FALSE)</f>
        <v>C1_6th_to_7th</v>
      </c>
      <c r="J3" s="5" t="str">
        <f>VLOOKUP(input!J2,'Frame Assigns'!$C$3:$E$246,3,FALSE)</f>
        <v>C5_6th_to_7th</v>
      </c>
      <c r="K3" s="5" t="str">
        <f>VLOOKUP(input!K2,'Frame Assigns'!$C$3:$E$246,3,FALSE)</f>
        <v>C3_6th_to_7th</v>
      </c>
      <c r="L3" s="5" t="str">
        <f>VLOOKUP(input!L2,'Frame Assigns'!$C$3:$E$246,3,FALSE)</f>
        <v>C2_6th_to_7th</v>
      </c>
      <c r="M3" s="5" t="str">
        <f>VLOOKUP(input!M2,'Frame Assigns'!$C$3:$E$246,3,FALSE)</f>
        <v>C3_6th_to_7th</v>
      </c>
      <c r="N3" s="5" t="str">
        <f>VLOOKUP(input!N2,'Frame Assigns'!$C$3:$E$246,3,FALSE)</f>
        <v>C5_6th_to_7th</v>
      </c>
      <c r="O3" s="5" t="str">
        <f>VLOOKUP(input!O2,'Frame Assigns'!$C$3:$E$246,3,FALSE)</f>
        <v>C1_6th_to_7th</v>
      </c>
      <c r="P3" s="5" t="str">
        <f>VLOOKUP(input!P2,'Frame Assigns'!$C$3:$E$246,3,FALSE)</f>
        <v>C2_6th_to_7th</v>
      </c>
      <c r="Q3" s="5" t="str">
        <f>VLOOKUP(input!Q2,'Frame Assigns'!$C$3:$E$246,3,FALSE)</f>
        <v>C2_6th_to_7th</v>
      </c>
      <c r="R3" s="5" t="str">
        <f>VLOOKUP(input!R2,'Frame Assigns'!$C$3:$E$246,3,FALSE)</f>
        <v>C1_6th_to_7th</v>
      </c>
      <c r="S3" s="5" t="str">
        <f>VLOOKUP(input!S2,'Frame Assigns'!$C$3:$E$246,3,FALSE)</f>
        <v>C1_6th_to_7th</v>
      </c>
      <c r="T3" s="5" t="str">
        <f>VLOOKUP(input!T2,'Frame Assigns'!$C$3:$E$246,3,FALSE)</f>
        <v>C1_6th_to_7th</v>
      </c>
      <c r="U3" s="5" t="str">
        <f>VLOOKUP(input!U2,'Frame Assigns'!$C$3:$E$246,3,FALSE)</f>
        <v>C1_6th_to_7th</v>
      </c>
      <c r="V3" s="5" t="str">
        <f>VLOOKUP(input!V2,'Frame Assigns'!$C$3:$E$246,3,FALSE)</f>
        <v>C2_6th_to_7th</v>
      </c>
      <c r="W3" s="5" t="str">
        <f>VLOOKUP(input!W2,'Frame Assigns'!$C$3:$E$246,3,FALSE)</f>
        <v>C2_6th_to_7th</v>
      </c>
      <c r="X3" s="5" t="str">
        <f>VLOOKUP(input!X2,'Frame Assigns'!$C$3:$E$246,3,FALSE)</f>
        <v>C1_6th_to_7th</v>
      </c>
      <c r="Y3" s="5" t="str">
        <f>VLOOKUP(input!Y2,'Frame Assigns'!$C$3:$E$246,3,FALSE)</f>
        <v>C2_5th_to_6th</v>
      </c>
      <c r="Z3" s="5" t="str">
        <f>VLOOKUP(input!Z2,'Frame Assigns'!$C$3:$E$246,3,FALSE)</f>
        <v>C1_5th_to_6th</v>
      </c>
      <c r="AA3" s="5" t="str">
        <f>VLOOKUP(input!AA2,'Frame Assigns'!$C$3:$E$246,3,FALSE)</f>
        <v>C1_5th_to_6th</v>
      </c>
      <c r="AB3" s="5" t="str">
        <f>VLOOKUP(input!AB2,'Frame Assigns'!$C$3:$E$246,3,FALSE)</f>
        <v>C1_5th_to_6th</v>
      </c>
      <c r="AC3" s="5" t="str">
        <f>VLOOKUP(input!AC2,'Frame Assigns'!$C$3:$E$246,3,FALSE)</f>
        <v>C3_5th_to_6th</v>
      </c>
      <c r="AD3" s="5" t="str">
        <f>VLOOKUP(input!AD2,'Frame Assigns'!$C$3:$E$246,3,FALSE)</f>
        <v>C5_5th_to_6th</v>
      </c>
      <c r="AE3" s="5" t="str">
        <f>VLOOKUP(input!AE2,'Frame Assigns'!$C$3:$E$246,3,FALSE)</f>
        <v>C1_5th_to_6th</v>
      </c>
      <c r="AF3" s="5" t="str">
        <f>VLOOKUP(input!AF2,'Frame Assigns'!$C$3:$E$246,3,FALSE)</f>
        <v>C5_5th_to_6th</v>
      </c>
      <c r="AG3" s="5" t="str">
        <f>VLOOKUP(input!AG2,'Frame Assigns'!$C$3:$E$246,3,FALSE)</f>
        <v>C3_5th_to_6th</v>
      </c>
      <c r="AH3" s="5" t="str">
        <f>VLOOKUP(input!AH2,'Frame Assigns'!$C$3:$E$246,3,FALSE)</f>
        <v>C2_5th_to_6th</v>
      </c>
      <c r="AI3" s="5" t="str">
        <f>VLOOKUP(input!AI2,'Frame Assigns'!$C$3:$E$246,3,FALSE)</f>
        <v>C3_5th_to_6th</v>
      </c>
      <c r="AJ3" s="5" t="str">
        <f>VLOOKUP(input!AJ2,'Frame Assigns'!$C$3:$E$246,3,FALSE)</f>
        <v>C5_5th_to_6th</v>
      </c>
      <c r="AK3" s="5" t="str">
        <f>VLOOKUP(input!AK2,'Frame Assigns'!$C$3:$E$246,3,FALSE)</f>
        <v>C1_5th_to_6th</v>
      </c>
      <c r="AL3" s="5" t="str">
        <f>VLOOKUP(input!AL2,'Frame Assigns'!$C$3:$E$246,3,FALSE)</f>
        <v>C2_5th_to_6th</v>
      </c>
      <c r="AM3" s="5" t="str">
        <f>VLOOKUP(input!AM2,'Frame Assigns'!$C$3:$E$246,3,FALSE)</f>
        <v>C2_5th_to_6th</v>
      </c>
      <c r="AN3" s="5" t="str">
        <f>VLOOKUP(input!AN2,'Frame Assigns'!$C$3:$E$246,3,FALSE)</f>
        <v>C1_5th_to_6th</v>
      </c>
      <c r="AO3" s="5" t="str">
        <f>VLOOKUP(input!AO2,'Frame Assigns'!$C$3:$E$246,3,FALSE)</f>
        <v>C1_5th_to_6th</v>
      </c>
      <c r="AP3" s="5" t="str">
        <f>VLOOKUP(input!AP2,'Frame Assigns'!$C$3:$E$246,3,FALSE)</f>
        <v>C1_5th_to_6th</v>
      </c>
      <c r="AQ3" s="5" t="str">
        <f>VLOOKUP(input!AQ2,'Frame Assigns'!$C$3:$E$246,3,FALSE)</f>
        <v>C1_5th_to_6th</v>
      </c>
      <c r="AR3" s="5" t="str">
        <f>VLOOKUP(input!AR2,'Frame Assigns'!$C$3:$E$246,3,FALSE)</f>
        <v>C2_5th_to_6th</v>
      </c>
      <c r="AS3" s="5" t="str">
        <f>VLOOKUP(input!AS2,'Frame Assigns'!$C$3:$E$246,3,FALSE)</f>
        <v>C2_5th_to_6th</v>
      </c>
      <c r="AT3" s="5" t="str">
        <f>VLOOKUP(input!AT2,'Frame Assigns'!$C$3:$E$246,3,FALSE)</f>
        <v>C1_5th_to_6th</v>
      </c>
      <c r="AU3" s="5" t="str">
        <f>VLOOKUP(input!AU2,'Frame Assigns'!$C$3:$E$246,3,FALSE)</f>
        <v>C7_5th_to_6th</v>
      </c>
      <c r="AV3" s="5" t="str">
        <f>VLOOKUP(input!AV2,'Frame Assigns'!$C$3:$E$246,3,FALSE)</f>
        <v>C1_5th_to_6th</v>
      </c>
      <c r="AW3" s="5" t="str">
        <f>VLOOKUP(input!AW2,'Frame Assigns'!$C$3:$E$246,3,FALSE)</f>
        <v>C8_5th_to_6th</v>
      </c>
      <c r="AX3" s="5" t="str">
        <f>VLOOKUP(input!AX2,'Frame Assigns'!$C$3:$E$246,3,FALSE)</f>
        <v>C6_5th_to_6th</v>
      </c>
      <c r="AY3" s="5" t="str">
        <f>VLOOKUP(input!AY2,'Frame Assigns'!$C$3:$E$246,3,FALSE)</f>
        <v>C9_5th_to_6th</v>
      </c>
      <c r="AZ3" s="5" t="str">
        <f>VLOOKUP(input!AZ2,'Frame Assigns'!$C$3:$E$246,3,FALSE)</f>
        <v>C11_5th_to_6th</v>
      </c>
      <c r="BA3" s="5" t="str">
        <f>VLOOKUP(input!BA2,'Frame Assigns'!$C$3:$E$246,3,FALSE)</f>
        <v>C13_5th_to_6th</v>
      </c>
      <c r="BB3" s="5" t="str">
        <f>VLOOKUP(input!BB2,'Frame Assigns'!$C$3:$E$246,3,FALSE)</f>
        <v>C10_5th_to_6th</v>
      </c>
      <c r="BC3" s="5" t="str">
        <f>VLOOKUP(input!BC2,'Frame Assigns'!$C$3:$E$246,3,FALSE)</f>
        <v>C12_5th_to_6th</v>
      </c>
      <c r="BD3" s="5" t="str">
        <f>VLOOKUP(input!BD2,'Frame Assigns'!$C$3:$E$246,3,FALSE)</f>
        <v>C9_5th_to_6th</v>
      </c>
      <c r="BE3" s="5" t="str">
        <f>VLOOKUP(input!BE2,'Frame Assigns'!$C$3:$E$246,3,FALSE)</f>
        <v>C11_5th_to_6th</v>
      </c>
      <c r="BF3" s="5" t="str">
        <f>VLOOKUP(input!BF2,'Frame Assigns'!$C$3:$E$246,3,FALSE)</f>
        <v>C13_5th_to_6th</v>
      </c>
      <c r="BG3" s="5" t="str">
        <f>VLOOKUP(input!BG2,'Frame Assigns'!$C$3:$E$246,3,FALSE)</f>
        <v>C15_5th_to_6th</v>
      </c>
      <c r="BH3" s="5" t="str">
        <f>VLOOKUP(input!BH2,'Frame Assigns'!$C$3:$E$246,3,FALSE)</f>
        <v>C13_5th_to_6th</v>
      </c>
      <c r="BI3" s="5" t="str">
        <f>VLOOKUP(input!BI2,'Frame Assigns'!$C$3:$E$246,3,FALSE)</f>
        <v>C15_5th_to_6th</v>
      </c>
      <c r="BJ3" s="5" t="str">
        <f>VLOOKUP(input!BJ2,'Frame Assigns'!$C$3:$E$246,3,FALSE)</f>
        <v>C15_5th_to_6th</v>
      </c>
      <c r="BK3" s="5" t="str">
        <f>VLOOKUP(input!BK2,'Frame Assigns'!$C$3:$E$246,3,FALSE)</f>
        <v>C1_4th_to_5th</v>
      </c>
      <c r="BL3" s="5" t="str">
        <f>VLOOKUP(input!BL2,'Frame Assigns'!$C$3:$E$246,3,FALSE)</f>
        <v>C2_4th_to_5th</v>
      </c>
      <c r="BM3" s="5" t="str">
        <f>VLOOKUP(input!BM2,'Frame Assigns'!$C$3:$E$246,3,FALSE)</f>
        <v>C2_4th_to_5th</v>
      </c>
      <c r="BN3" s="5" t="str">
        <f>VLOOKUP(input!BN2,'Frame Assigns'!$C$3:$E$246,3,FALSE)</f>
        <v>C1_4th_to_5th</v>
      </c>
      <c r="BO3" s="5" t="str">
        <f>VLOOKUP(input!BO2,'Frame Assigns'!$C$3:$E$246,3,FALSE)</f>
        <v>C1_4th_to_5th</v>
      </c>
      <c r="BP3" s="5" t="str">
        <f>VLOOKUP(input!BP2,'Frame Assigns'!$C$3:$E$246,3,FALSE)</f>
        <v>C1_4th_to_5th</v>
      </c>
      <c r="BQ3" s="5" t="str">
        <f>VLOOKUP(input!BQ2,'Frame Assigns'!$C$3:$E$246,3,FALSE)</f>
        <v>C6_4th_to_5th</v>
      </c>
      <c r="BR3" s="5" t="str">
        <f>VLOOKUP(input!BR2,'Frame Assigns'!$C$3:$E$246,3,FALSE)</f>
        <v>C9_4th_to_5th</v>
      </c>
      <c r="BS3" s="5" t="str">
        <f>VLOOKUP(input!BS2,'Frame Assigns'!$C$3:$E$246,3,FALSE)</f>
        <v>C11_4th_to_5th</v>
      </c>
      <c r="BT3" s="5" t="str">
        <f>VLOOKUP(input!BT2,'Frame Assigns'!$C$3:$E$246,3,FALSE)</f>
        <v>C13_4th_to_5th</v>
      </c>
      <c r="BU3" s="5" t="str">
        <f>VLOOKUP(input!BU2,'Frame Assigns'!$C$3:$E$246,3,FALSE)</f>
        <v>C3_4th_to_5th</v>
      </c>
      <c r="BV3" s="5" t="str">
        <f>VLOOKUP(input!BV2,'Frame Assigns'!$C$3:$E$246,3,FALSE)</f>
        <v>C2_4th_to_5th</v>
      </c>
      <c r="BW3" s="5" t="str">
        <f>VLOOKUP(input!BW2,'Frame Assigns'!$C$3:$E$246,3,FALSE)</f>
        <v>C3_4th_to_5th</v>
      </c>
      <c r="BX3" s="5" t="str">
        <f>VLOOKUP(input!BX2,'Frame Assigns'!$C$3:$E$246,3,FALSE)</f>
        <v>C5_4th_to_5th</v>
      </c>
      <c r="BY3" s="5" t="str">
        <f>VLOOKUP(input!BY2,'Frame Assigns'!$C$3:$E$246,3,FALSE)</f>
        <v>C3_4th_to_5th</v>
      </c>
      <c r="BZ3" s="5" t="str">
        <f>VLOOKUP(input!BZ2,'Frame Assigns'!$C$3:$E$246,3,FALSE)</f>
        <v>C5_4th_to_5th</v>
      </c>
      <c r="CA3" s="5" t="str">
        <f>VLOOKUP(input!CA2,'Frame Assigns'!$C$3:$E$246,3,FALSE)</f>
        <v>C1_4th_to_5th</v>
      </c>
      <c r="CB3" s="5" t="str">
        <f>VLOOKUP(input!CB2,'Frame Assigns'!$C$3:$E$246,3,FALSE)</f>
        <v>C5_4th_to_5th</v>
      </c>
      <c r="CC3" s="5" t="str">
        <f>VLOOKUP(input!CC2,'Frame Assigns'!$C$3:$E$246,3,FALSE)</f>
        <v>C7_4th_to_5th</v>
      </c>
      <c r="CD3" s="5" t="str">
        <f>VLOOKUP(input!CD2,'Frame Assigns'!$C$3:$E$246,3,FALSE)</f>
        <v>C10_4th_to_5th</v>
      </c>
      <c r="CE3" s="5" t="str">
        <f>VLOOKUP(input!CE2,'Frame Assigns'!$C$3:$E$246,3,FALSE)</f>
        <v>C12_4th_to_5th</v>
      </c>
      <c r="CF3" s="5" t="str">
        <f>VLOOKUP(input!CF2,'Frame Assigns'!$C$3:$E$246,3,FALSE)</f>
        <v>C1_4th_to_5th</v>
      </c>
      <c r="CG3" s="5" t="str">
        <f>VLOOKUP(input!CG2,'Frame Assigns'!$C$3:$E$246,3,FALSE)</f>
        <v>C1_4th_to_5th</v>
      </c>
      <c r="CH3" s="5" t="str">
        <f>VLOOKUP(input!CH2,'Frame Assigns'!$C$3:$E$246,3,FALSE)</f>
        <v>C1_4th_to_5th</v>
      </c>
      <c r="CI3" s="5" t="str">
        <f>VLOOKUP(input!CI2,'Frame Assigns'!$C$3:$E$246,3,FALSE)</f>
        <v>C8_4th_to_5th</v>
      </c>
      <c r="CJ3" s="5" t="str">
        <f>VLOOKUP(input!CJ2,'Frame Assigns'!$C$3:$E$246,3,FALSE)</f>
        <v>C9_4th_to_5th</v>
      </c>
      <c r="CK3" s="5" t="str">
        <f>VLOOKUP(input!CK2,'Frame Assigns'!$C$3:$E$246,3,FALSE)</f>
        <v>C11_4th_to_5th</v>
      </c>
      <c r="CL3" s="5" t="str">
        <f>VLOOKUP(input!CL2,'Frame Assigns'!$C$3:$E$246,3,FALSE)</f>
        <v>C13_4th_to_5th</v>
      </c>
      <c r="CM3" s="5" t="str">
        <f>VLOOKUP(input!CM2,'Frame Assigns'!$C$3:$E$246,3,FALSE)</f>
        <v>C2_4th_to_5th</v>
      </c>
      <c r="CN3" s="5" t="str">
        <f>VLOOKUP(input!CN2,'Frame Assigns'!$C$3:$E$246,3,FALSE)</f>
        <v>C1_4th_to_5th</v>
      </c>
      <c r="CO3" s="5" t="str">
        <f>VLOOKUP(input!CO2,'Frame Assigns'!$C$3:$E$246,3,FALSE)</f>
        <v>C1_4th_to_5th</v>
      </c>
      <c r="CP3" s="5" t="str">
        <f>VLOOKUP(input!CP2,'Frame Assigns'!$C$3:$E$246,3,FALSE)</f>
        <v>C1_4th_to_5th</v>
      </c>
      <c r="CQ3" s="5" t="str">
        <f>VLOOKUP(input!CQ2,'Frame Assigns'!$C$3:$E$246,3,FALSE)</f>
        <v>C2_4th_to_5th</v>
      </c>
      <c r="CR3" s="5" t="str">
        <f>VLOOKUP(input!CR2,'Frame Assigns'!$C$3:$E$246,3,FALSE)</f>
        <v>C2_4th_to_5th</v>
      </c>
      <c r="CS3" s="5" t="str">
        <f>VLOOKUP(input!CS2,'Frame Assigns'!$C$3:$E$246,3,FALSE)</f>
        <v>C1_3rd_to_4th</v>
      </c>
      <c r="CT3" s="5" t="str">
        <f>VLOOKUP(input!CT2,'Frame Assigns'!$C$3:$E$246,3,FALSE)</f>
        <v>C2_3rd_to_4th</v>
      </c>
      <c r="CU3" s="5" t="str">
        <f>VLOOKUP(input!CU2,'Frame Assigns'!$C$3:$E$246,3,FALSE)</f>
        <v>C2_3rd_to_4th</v>
      </c>
      <c r="CV3" s="5" t="str">
        <f>VLOOKUP(input!CV2,'Frame Assigns'!$C$3:$E$246,3,FALSE)</f>
        <v>C1_3rd_to_4th</v>
      </c>
      <c r="CW3" s="5" t="str">
        <f>VLOOKUP(input!CW2,'Frame Assigns'!$C$3:$E$246,3,FALSE)</f>
        <v>C1_3rd_to_4th</v>
      </c>
      <c r="CX3" s="5" t="str">
        <f>VLOOKUP(input!CX2,'Frame Assigns'!$C$3:$E$246,3,FALSE)</f>
        <v>C1_3rd_to_4th</v>
      </c>
      <c r="CY3" s="5" t="str">
        <f>VLOOKUP(input!CY2,'Frame Assigns'!$C$3:$E$246,3,FALSE)</f>
        <v>C6_3rd_to_4th</v>
      </c>
      <c r="CZ3" s="5" t="str">
        <f>VLOOKUP(input!CZ2,'Frame Assigns'!$C$3:$E$246,3,FALSE)</f>
        <v>C9_3rd_to_4th</v>
      </c>
      <c r="DA3" s="5" t="str">
        <f>VLOOKUP(input!DA2,'Frame Assigns'!$C$3:$E$246,3,FALSE)</f>
        <v>C11_3rd_to_4th</v>
      </c>
      <c r="DB3" s="5" t="str">
        <f>VLOOKUP(input!DB2,'Frame Assigns'!$C$3:$E$246,3,FALSE)</f>
        <v>C3_3rd_to_4th</v>
      </c>
      <c r="DC3" s="5" t="str">
        <f>VLOOKUP(input!DC2,'Frame Assigns'!$C$3:$E$246,3,FALSE)</f>
        <v>C2_3rd_to_4th</v>
      </c>
      <c r="DD3" s="5" t="str">
        <f>VLOOKUP(input!DD2,'Frame Assigns'!$C$3:$E$246,3,FALSE)</f>
        <v>C3_3rd_to_4th</v>
      </c>
      <c r="DE3" s="5" t="str">
        <f>VLOOKUP(input!DE2,'Frame Assigns'!$C$3:$E$246,3,FALSE)</f>
        <v>C5_3rd_to_4th</v>
      </c>
      <c r="DF3" s="5" t="str">
        <f>VLOOKUP(input!DF2,'Frame Assigns'!$C$3:$E$246,3,FALSE)</f>
        <v>C3_3rd_to_4th</v>
      </c>
      <c r="DG3" s="5" t="str">
        <f>VLOOKUP(input!DG2,'Frame Assigns'!$C$3:$E$246,3,FALSE)</f>
        <v>C5_3rd_to_4th</v>
      </c>
      <c r="DH3" s="5" t="str">
        <f>VLOOKUP(input!DH2,'Frame Assigns'!$C$3:$E$246,3,FALSE)</f>
        <v>C1_3rd_to_4th</v>
      </c>
      <c r="DI3" s="5" t="str">
        <f>VLOOKUP(input!DI2,'Frame Assigns'!$C$3:$E$246,3,FALSE)</f>
        <v>C5_3rd_to_4th</v>
      </c>
      <c r="DJ3" s="5" t="str">
        <f>VLOOKUP(input!DJ2,'Frame Assigns'!$C$3:$E$246,3,FALSE)</f>
        <v>C7_3rd_to_4th</v>
      </c>
      <c r="DK3" s="5" t="str">
        <f>VLOOKUP(input!DK2,'Frame Assigns'!$C$3:$E$246,3,FALSE)</f>
        <v>C10_3rd_to_4th</v>
      </c>
      <c r="DL3" s="5" t="str">
        <f>VLOOKUP(input!DL2,'Frame Assigns'!$C$3:$E$246,3,FALSE)</f>
        <v>C12_3rd_to_4th</v>
      </c>
      <c r="DM3" s="5" t="str">
        <f>VLOOKUP(input!DM2,'Frame Assigns'!$C$3:$E$246,3,FALSE)</f>
        <v>C1_3rd_to_4th</v>
      </c>
      <c r="DN3" s="5" t="str">
        <f>VLOOKUP(input!DN2,'Frame Assigns'!$C$3:$E$246,3,FALSE)</f>
        <v>C1_3rd_to_4th</v>
      </c>
      <c r="DO3" s="5" t="str">
        <f>VLOOKUP(input!DO2,'Frame Assigns'!$C$3:$E$246,3,FALSE)</f>
        <v>C1_3rd_to_4th</v>
      </c>
      <c r="DP3" s="5" t="str">
        <f>VLOOKUP(input!DP2,'Frame Assigns'!$C$3:$E$246,3,FALSE)</f>
        <v>C8_3rd_to_4th</v>
      </c>
      <c r="DQ3" s="5" t="str">
        <f>VLOOKUP(input!DQ2,'Frame Assigns'!$C$3:$E$246,3,FALSE)</f>
        <v>C9_3rd_to_4th</v>
      </c>
      <c r="DR3" s="5" t="str">
        <f>VLOOKUP(input!DR2,'Frame Assigns'!$C$3:$E$246,3,FALSE)</f>
        <v>C11_3rd_to_4th</v>
      </c>
      <c r="DS3" s="5" t="str">
        <f>VLOOKUP(input!DS2,'Frame Assigns'!$C$3:$E$246,3,FALSE)</f>
        <v>C2_3rd_to_4th</v>
      </c>
      <c r="DT3" s="5" t="str">
        <f>VLOOKUP(input!DT2,'Frame Assigns'!$C$3:$E$246,3,FALSE)</f>
        <v>C1_3rd_to_4th</v>
      </c>
      <c r="DU3" s="5" t="str">
        <f>VLOOKUP(input!DU2,'Frame Assigns'!$C$3:$E$246,3,FALSE)</f>
        <v>C1_3rd_to_4th</v>
      </c>
      <c r="DV3" s="5" t="str">
        <f>VLOOKUP(input!DV2,'Frame Assigns'!$C$3:$E$246,3,FALSE)</f>
        <v>C1_3rd_to_4th</v>
      </c>
      <c r="DW3" s="5" t="str">
        <f>VLOOKUP(input!DW2,'Frame Assigns'!$C$3:$E$246,3,FALSE)</f>
        <v>C2_3rd_to_4th</v>
      </c>
      <c r="DX3" s="5" t="str">
        <f>VLOOKUP(input!DX2,'Frame Assigns'!$C$3:$E$246,3,FALSE)</f>
        <v>C2_3rd_to_4th</v>
      </c>
      <c r="DY3" s="5" t="str">
        <f>VLOOKUP(input!DY2,'Frame Assigns'!$C$3:$E$246,3,FALSE)</f>
        <v>C1_2nd_to_3rd</v>
      </c>
      <c r="DZ3" s="5" t="str">
        <f>VLOOKUP(input!DZ2,'Frame Assigns'!$C$3:$E$246,3,FALSE)</f>
        <v>C2_2nd_to_3rd</v>
      </c>
      <c r="EA3" s="5" t="str">
        <f>VLOOKUP(input!EA2,'Frame Assigns'!$C$3:$E$246,3,FALSE)</f>
        <v>C2_2nd_to_3rd</v>
      </c>
      <c r="EB3" s="5" t="str">
        <f>VLOOKUP(input!EB2,'Frame Assigns'!$C$3:$E$246,3,FALSE)</f>
        <v>C1_2nd_to_3rd</v>
      </c>
      <c r="EC3" s="5" t="str">
        <f>VLOOKUP(input!EC2,'Frame Assigns'!$C$3:$E$246,3,FALSE)</f>
        <v>C1_2nd_to_3rd</v>
      </c>
      <c r="ED3" s="5" t="str">
        <f>VLOOKUP(input!ED2,'Frame Assigns'!$C$3:$E$246,3,FALSE)</f>
        <v>C1_2nd_to_3rd</v>
      </c>
      <c r="EE3" s="5" t="str">
        <f>VLOOKUP(input!EE2,'Frame Assigns'!$C$3:$E$246,3,FALSE)</f>
        <v>C6_2nd_to_3rd</v>
      </c>
      <c r="EF3" s="5" t="str">
        <f>VLOOKUP(input!EF2,'Frame Assigns'!$C$3:$E$246,3,FALSE)</f>
        <v>C9_2nd_to_3rd</v>
      </c>
      <c r="EG3" s="5" t="str">
        <f>VLOOKUP(input!EG2,'Frame Assigns'!$C$3:$E$246,3,FALSE)</f>
        <v>C3_2nd_to_3rd</v>
      </c>
      <c r="EH3" s="5" t="str">
        <f>VLOOKUP(input!EH2,'Frame Assigns'!$C$3:$E$246,3,FALSE)</f>
        <v>C2_2nd_to_3rd</v>
      </c>
      <c r="EI3" s="5" t="str">
        <f>VLOOKUP(input!EI2,'Frame Assigns'!$C$3:$E$246,3,FALSE)</f>
        <v>C3_2nd_to_3rd</v>
      </c>
      <c r="EJ3" s="5" t="str">
        <f>VLOOKUP(input!EJ2,'Frame Assigns'!$C$3:$E$246,3,FALSE)</f>
        <v>C5_2nd_to_3rd</v>
      </c>
      <c r="EK3" s="5" t="str">
        <f>VLOOKUP(input!EK2,'Frame Assigns'!$C$3:$E$246,3,FALSE)</f>
        <v>C3_2nd_to_3rd</v>
      </c>
      <c r="EL3" s="5" t="str">
        <f>VLOOKUP(input!EL2,'Frame Assigns'!$C$3:$E$246,3,FALSE)</f>
        <v>C5_2nd_to_3rd</v>
      </c>
      <c r="EM3" s="5" t="str">
        <f>VLOOKUP(input!EM2,'Frame Assigns'!$C$3:$E$246,3,FALSE)</f>
        <v>C1_2nd_to_3rd</v>
      </c>
      <c r="EN3" s="5" t="str">
        <f>VLOOKUP(input!EN2,'Frame Assigns'!$C$3:$E$246,3,FALSE)</f>
        <v>C5_2nd_to_3rd</v>
      </c>
      <c r="EO3" s="5" t="str">
        <f>VLOOKUP(input!EO2,'Frame Assigns'!$C$3:$E$246,3,FALSE)</f>
        <v>C7_2nd_to_3rd</v>
      </c>
      <c r="EP3" s="5" t="str">
        <f>VLOOKUP(input!EP2,'Frame Assigns'!$C$3:$E$246,3,FALSE)</f>
        <v>C10_2nd_to_3rd</v>
      </c>
      <c r="EQ3" s="5" t="str">
        <f>VLOOKUP(input!EQ2,'Frame Assigns'!$C$3:$E$246,3,FALSE)</f>
        <v>C1_2nd_to_3rd</v>
      </c>
      <c r="ER3" s="5" t="str">
        <f>VLOOKUP(input!ER2,'Frame Assigns'!$C$3:$E$246,3,FALSE)</f>
        <v>C1_2nd_to_3rd</v>
      </c>
      <c r="ES3" s="5" t="str">
        <f>VLOOKUP(input!ES2,'Frame Assigns'!$C$3:$E$246,3,FALSE)</f>
        <v>C1_2nd_to_3rd</v>
      </c>
      <c r="ET3" s="5" t="str">
        <f>VLOOKUP(input!ET2,'Frame Assigns'!$C$3:$E$246,3,FALSE)</f>
        <v>C8_2nd_to_3rd</v>
      </c>
      <c r="EU3" s="5" t="str">
        <f>VLOOKUP(input!EU2,'Frame Assigns'!$C$3:$E$246,3,FALSE)</f>
        <v>C9_2nd_to_3rd</v>
      </c>
      <c r="EV3" s="5" t="str">
        <f>VLOOKUP(input!EV2,'Frame Assigns'!$C$3:$E$246,3,FALSE)</f>
        <v>C2_2nd_to_3rd</v>
      </c>
      <c r="EW3" s="5" t="str">
        <f>VLOOKUP(input!EW2,'Frame Assigns'!$C$3:$E$246,3,FALSE)</f>
        <v>C1_2nd_to_3rd</v>
      </c>
      <c r="EX3" s="5" t="str">
        <f>VLOOKUP(input!EX2,'Frame Assigns'!$C$3:$E$246,3,FALSE)</f>
        <v>C1_2nd_to_3rd</v>
      </c>
      <c r="EY3" s="5" t="str">
        <f>VLOOKUP(input!EY2,'Frame Assigns'!$C$3:$E$246,3,FALSE)</f>
        <v>C1_2nd_to_3rd</v>
      </c>
      <c r="EZ3" s="5" t="str">
        <f>VLOOKUP(input!EZ2,'Frame Assigns'!$C$3:$E$246,3,FALSE)</f>
        <v>C2_2nd_to_3rd</v>
      </c>
      <c r="FA3" s="5" t="str">
        <f>VLOOKUP(input!FA2,'Frame Assigns'!$C$3:$E$246,3,FALSE)</f>
        <v>C2_2nd_to_3rd</v>
      </c>
      <c r="FB3" s="5" t="str">
        <f>VLOOKUP(input!FB2,'Frame Assigns'!$C$3:$E$246,3,FALSE)</f>
        <v>C1_1st_to_2nd</v>
      </c>
      <c r="FC3" s="5" t="str">
        <f>VLOOKUP(input!FC2,'Frame Assigns'!$C$3:$E$246,3,FALSE)</f>
        <v>C2_1st_2nd</v>
      </c>
      <c r="FD3" s="5" t="str">
        <f>VLOOKUP(input!FD2,'Frame Assigns'!$C$3:$E$246,3,FALSE)</f>
        <v>C2_1st_2nd</v>
      </c>
      <c r="FE3" s="5" t="str">
        <f>VLOOKUP(input!FE2,'Frame Assigns'!$C$3:$E$246,3,FALSE)</f>
        <v>C1_1st_to_2nd</v>
      </c>
      <c r="FF3" s="5" t="str">
        <f>VLOOKUP(input!FF2,'Frame Assigns'!$C$3:$E$246,3,FALSE)</f>
        <v>C1_1st_to_2nd</v>
      </c>
      <c r="FG3" s="5" t="str">
        <f>VLOOKUP(input!FG2,'Frame Assigns'!$C$3:$E$246,3,FALSE)</f>
        <v>C1_1st_to_2nd</v>
      </c>
      <c r="FH3" s="5" t="str">
        <f>VLOOKUP(input!FH2,'Frame Assigns'!$C$3:$E$246,3,FALSE)</f>
        <v>C6_1st_to_2nd</v>
      </c>
      <c r="FI3" s="5" t="str">
        <f>VLOOKUP(input!FI2,'Frame Assigns'!$C$3:$E$246,3,FALSE)</f>
        <v>C3_1st_to_2nd</v>
      </c>
      <c r="FJ3" s="5" t="str">
        <f>VLOOKUP(input!FJ2,'Frame Assigns'!$C$3:$E$246,3,FALSE)</f>
        <v>C2_1st_2nd</v>
      </c>
      <c r="FK3" s="5" t="str">
        <f>VLOOKUP(input!FK2,'Frame Assigns'!$C$3:$E$246,3,FALSE)</f>
        <v>C3_1st_to_2nd</v>
      </c>
      <c r="FL3" s="5" t="str">
        <f>VLOOKUP(input!FL2,'Frame Assigns'!$C$3:$E$246,3,FALSE)</f>
        <v>C5_1st_to_2nd</v>
      </c>
      <c r="FM3" s="5" t="str">
        <f>VLOOKUP(input!FM2,'Frame Assigns'!$C$3:$E$246,3,FALSE)</f>
        <v>C3_1st_to_2nd</v>
      </c>
      <c r="FN3" s="5" t="str">
        <f>VLOOKUP(input!FN2,'Frame Assigns'!$C$3:$E$246,3,FALSE)</f>
        <v>C5_1st_to_2nd</v>
      </c>
      <c r="FO3" s="5" t="str">
        <f>VLOOKUP(input!FO2,'Frame Assigns'!$C$3:$E$246,3,FALSE)</f>
        <v>C1_1st_to_2nd</v>
      </c>
      <c r="FP3" s="5" t="str">
        <f>VLOOKUP(input!FP2,'Frame Assigns'!$C$3:$E$246,3,FALSE)</f>
        <v>C5_1st_to_2nd</v>
      </c>
      <c r="FQ3" s="5" t="str">
        <f>VLOOKUP(input!FQ2,'Frame Assigns'!$C$3:$E$246,3,FALSE)</f>
        <v>C7_1st_to_2nd</v>
      </c>
      <c r="FR3" s="5" t="str">
        <f>VLOOKUP(input!FR2,'Frame Assigns'!$C$3:$E$246,3,FALSE)</f>
        <v>C1_1st_to_2nd</v>
      </c>
      <c r="FS3" s="5" t="str">
        <f>VLOOKUP(input!FS2,'Frame Assigns'!$C$3:$E$246,3,FALSE)</f>
        <v>C1_1st_to_2nd</v>
      </c>
      <c r="FT3" s="5" t="str">
        <f>VLOOKUP(input!FT2,'Frame Assigns'!$C$3:$E$246,3,FALSE)</f>
        <v>C1_1st_to_2nd</v>
      </c>
      <c r="FU3" s="5" t="str">
        <f>VLOOKUP(input!FU2,'Frame Assigns'!$C$3:$E$246,3,FALSE)</f>
        <v>C8_ground_to_1st</v>
      </c>
      <c r="FV3" s="5" t="str">
        <f>VLOOKUP(input!FV2,'Frame Assigns'!$C$3:$E$246,3,FALSE)</f>
        <v>C2_1st_2nd</v>
      </c>
      <c r="FW3" s="5" t="str">
        <f>VLOOKUP(input!FW2,'Frame Assigns'!$C$3:$E$246,3,FALSE)</f>
        <v>C1_1st_to_2nd</v>
      </c>
      <c r="FX3" s="5" t="str">
        <f>VLOOKUP(input!FX2,'Frame Assigns'!$C$3:$E$246,3,FALSE)</f>
        <v>C1_1st_to_2nd</v>
      </c>
      <c r="FY3" s="5" t="str">
        <f>VLOOKUP(input!FY2,'Frame Assigns'!$C$3:$E$246,3,FALSE)</f>
        <v>C1_1st_to_2nd</v>
      </c>
      <c r="FZ3" s="5" t="str">
        <f>VLOOKUP(input!FZ2,'Frame Assigns'!$C$3:$E$246,3,FALSE)</f>
        <v>C2_1st_2nd</v>
      </c>
      <c r="GA3" s="5" t="str">
        <f>VLOOKUP(input!GA2,'Frame Assigns'!$C$3:$E$246,3,FALSE)</f>
        <v>C2_1st_2nd</v>
      </c>
      <c r="GB3" s="5" t="str">
        <f>VLOOKUP(input!GB2,'Frame Assigns'!$C$3:$E$246,3,FALSE)</f>
        <v>C1_ground_to_1st</v>
      </c>
      <c r="GC3" s="5" t="str">
        <f>VLOOKUP(input!GC2,'Frame Assigns'!$C$3:$E$246,3,FALSE)</f>
        <v>C2_ground_to_1st</v>
      </c>
      <c r="GD3" s="5" t="str">
        <f>VLOOKUP(input!GD2,'Frame Assigns'!$C$3:$E$246,3,FALSE)</f>
        <v>C2_ground_to_1st</v>
      </c>
      <c r="GE3" s="5" t="str">
        <f>VLOOKUP(input!GE2,'Frame Assigns'!$C$3:$E$246,3,FALSE)</f>
        <v>C1_ground_to_1st</v>
      </c>
      <c r="GF3" s="5" t="str">
        <f>VLOOKUP(input!GF2,'Frame Assigns'!$C$3:$E$246,3,FALSE)</f>
        <v>C1_ground_to_1st</v>
      </c>
      <c r="GG3" s="5" t="str">
        <f>VLOOKUP(input!GG2,'Frame Assigns'!$C$3:$E$246,3,FALSE)</f>
        <v>C1_ground_to_1st</v>
      </c>
      <c r="GH3" s="5" t="str">
        <f>VLOOKUP(input!GH2,'Frame Assigns'!$C$3:$E$246,3,FALSE)</f>
        <v>C6_1st_to_2nd</v>
      </c>
      <c r="GI3" s="5" t="str">
        <f>VLOOKUP(input!GI2,'Frame Assigns'!$C$3:$E$246,3,FALSE)</f>
        <v>C3_ground_to_1st</v>
      </c>
      <c r="GJ3" s="5" t="str">
        <f>VLOOKUP(input!GJ2,'Frame Assigns'!$C$3:$E$246,3,FALSE)</f>
        <v>C2_ground_to_1st</v>
      </c>
      <c r="GK3" s="5" t="str">
        <f>VLOOKUP(input!GK2,'Frame Assigns'!$C$3:$E$246,3,FALSE)</f>
        <v>C3_ground_to_1st</v>
      </c>
      <c r="GL3" s="5" t="str">
        <f>VLOOKUP(input!GL2,'Frame Assigns'!$C$3:$E$246,3,FALSE)</f>
        <v>C5_ground_to_1st</v>
      </c>
      <c r="GM3" s="5" t="str">
        <f>VLOOKUP(input!GM2,'Frame Assigns'!$C$3:$E$246,3,FALSE)</f>
        <v>C3_ground_to_1st</v>
      </c>
      <c r="GN3" s="5" t="str">
        <f>VLOOKUP(input!GN2,'Frame Assigns'!$C$3:$E$246,3,FALSE)</f>
        <v>C5_ground_to_1st</v>
      </c>
      <c r="GO3" s="5" t="str">
        <f>VLOOKUP(input!GO2,'Frame Assigns'!$C$3:$E$246,3,FALSE)</f>
        <v>C1_ground_to_1st</v>
      </c>
      <c r="GP3" s="5" t="str">
        <f>VLOOKUP(input!GP2,'Frame Assigns'!$C$3:$E$246,3,FALSE)</f>
        <v>C5_ground_to_1st</v>
      </c>
      <c r="GQ3" s="5" t="str">
        <f>VLOOKUP(input!GQ2,'Frame Assigns'!$C$3:$E$246,3,FALSE)</f>
        <v>C7_ground_to_1st</v>
      </c>
      <c r="GR3" s="5" t="str">
        <f>VLOOKUP(input!GR2,'Frame Assigns'!$C$3:$E$246,3,FALSE)</f>
        <v>C1_ground_to_1st</v>
      </c>
      <c r="GS3" s="5" t="str">
        <f>VLOOKUP(input!GS2,'Frame Assigns'!$C$3:$E$246,3,FALSE)</f>
        <v>C1_ground_to_1st</v>
      </c>
      <c r="GT3" s="5" t="str">
        <f>VLOOKUP(input!GT2,'Frame Assigns'!$C$3:$E$246,3,FALSE)</f>
        <v>C1_ground_to_1st</v>
      </c>
      <c r="GU3" s="5" t="str">
        <f>VLOOKUP(input!GU2,'Frame Assigns'!$C$3:$E$246,3,FALSE)</f>
        <v>C8_ground_to_1st</v>
      </c>
      <c r="GV3" s="5" t="str">
        <f>VLOOKUP(input!GV2,'Frame Assigns'!$C$3:$E$246,3,FALSE)</f>
        <v>C2_ground_to_1st</v>
      </c>
      <c r="GW3" s="5" t="str">
        <f>VLOOKUP(input!GW2,'Frame Assigns'!$C$3:$E$246,3,FALSE)</f>
        <v>C1_ground_to_1st</v>
      </c>
      <c r="GX3" s="5" t="str">
        <f>VLOOKUP(input!GX2,'Frame Assigns'!$C$3:$E$246,3,FALSE)</f>
        <v>C1_ground_to_1st</v>
      </c>
      <c r="GY3" s="5" t="str">
        <f>VLOOKUP(input!GY2,'Frame Assigns'!$C$3:$E$246,3,FALSE)</f>
        <v>C1_ground_to_1st</v>
      </c>
      <c r="GZ3" s="5" t="str">
        <f>VLOOKUP(input!GZ2,'Frame Assigns'!$C$3:$E$246,3,FALSE)</f>
        <v>C2_ground_to_1st</v>
      </c>
      <c r="HA3" s="5" t="str">
        <f>VLOOKUP(input!HA2,'Frame Assigns'!$C$3:$E$246,3,FALSE)</f>
        <v>C2_ground_to_1st</v>
      </c>
      <c r="HB3" s="5" t="str">
        <f>VLOOKUP(input!HB2,'Frame Assigns'!$C$3:$E$246,3,FALSE)</f>
        <v>C1_found_to_ground</v>
      </c>
      <c r="HC3" s="5" t="str">
        <f>VLOOKUP(input!HC2,'Frame Assigns'!$C$3:$E$246,3,FALSE)</f>
        <v>C2_found_to_ground</v>
      </c>
      <c r="HD3" s="5" t="str">
        <f>VLOOKUP(input!HD2,'Frame Assigns'!$C$3:$E$246,3,FALSE)</f>
        <v>C2_found_to_ground</v>
      </c>
      <c r="HE3" s="5" t="str">
        <f>VLOOKUP(input!HE2,'Frame Assigns'!$C$3:$E$246,3,FALSE)</f>
        <v>C1_found_to_ground</v>
      </c>
      <c r="HF3" s="5" t="str">
        <f>VLOOKUP(input!HF2,'Frame Assigns'!$C$3:$E$246,3,FALSE)</f>
        <v>C1_found_to_ground</v>
      </c>
      <c r="HG3" s="5" t="str">
        <f>VLOOKUP(input!HG2,'Frame Assigns'!$C$3:$E$246,3,FALSE)</f>
        <v>C1_found_to_ground</v>
      </c>
      <c r="HH3" s="5" t="str">
        <f>VLOOKUP(input!HH2,'Frame Assigns'!$C$3:$E$246,3,FALSE)</f>
        <v>C3_found_to_ground</v>
      </c>
      <c r="HI3" s="5" t="str">
        <f>VLOOKUP(input!HI2,'Frame Assigns'!$C$3:$E$246,3,FALSE)</f>
        <v>C2_found_to_ground</v>
      </c>
      <c r="HJ3" s="5" t="str">
        <f>VLOOKUP(input!HJ2,'Frame Assigns'!$C$3:$E$246,3,FALSE)</f>
        <v>C3_found_to_ground</v>
      </c>
      <c r="HK3" s="5" t="str">
        <f>VLOOKUP(input!HK2,'Frame Assigns'!$C$3:$E$246,3,FALSE)</f>
        <v>C5_found_to_ground</v>
      </c>
      <c r="HL3" s="5" t="str">
        <f>VLOOKUP(input!HL2,'Frame Assigns'!$C$3:$E$246,3,FALSE)</f>
        <v>C3_found_to_ground</v>
      </c>
      <c r="HM3" s="5" t="str">
        <f>VLOOKUP(input!HM2,'Frame Assigns'!$C$3:$E$246,3,FALSE)</f>
        <v>C5_found_to_ground</v>
      </c>
      <c r="HN3" s="5" t="str">
        <f>VLOOKUP(input!HN2,'Frame Assigns'!$C$3:$E$246,3,FALSE)</f>
        <v>C1_found_to_ground</v>
      </c>
      <c r="HO3" s="5" t="str">
        <f>VLOOKUP(input!HO2,'Frame Assigns'!$C$3:$E$246,3,FALSE)</f>
        <v>C5_found_to_ground</v>
      </c>
      <c r="HP3" s="5" t="str">
        <f>VLOOKUP(input!HP2,'Frame Assigns'!$C$3:$E$246,3,FALSE)</f>
        <v>C7_ground_to_1st</v>
      </c>
      <c r="HQ3" s="5" t="str">
        <f>VLOOKUP(input!HQ2,'Frame Assigns'!$C$3:$E$246,3,FALSE)</f>
        <v>C1_found_to_ground</v>
      </c>
      <c r="HR3" s="5" t="str">
        <f>VLOOKUP(input!HR2,'Frame Assigns'!$C$3:$E$246,3,FALSE)</f>
        <v>C1_found_to_ground</v>
      </c>
      <c r="HS3" s="5" t="str">
        <f>VLOOKUP(input!HS2,'Frame Assigns'!$C$3:$E$246,3,FALSE)</f>
        <v>C1_found_to_ground</v>
      </c>
      <c r="HT3" s="5" t="str">
        <f>VLOOKUP(input!HT2,'Frame Assigns'!$C$3:$E$246,3,FALSE)</f>
        <v>C8_ground_to_1st</v>
      </c>
      <c r="HU3" s="5" t="str">
        <f>VLOOKUP(input!HU2,'Frame Assigns'!$C$3:$E$246,3,FALSE)</f>
        <v>C2_found_to_ground</v>
      </c>
      <c r="HV3" s="5" t="str">
        <f>VLOOKUP(input!HV2,'Frame Assigns'!$C$3:$E$246,3,FALSE)</f>
        <v>C1_found_to_ground</v>
      </c>
      <c r="HW3" s="5" t="str">
        <f>VLOOKUP(input!HW2,'Frame Assigns'!$C$3:$E$246,3,FALSE)</f>
        <v>C1_found_to_ground</v>
      </c>
      <c r="HX3" s="5" t="str">
        <f>VLOOKUP(input!HX2,'Frame Assigns'!$C$3:$E$246,3,FALSE)</f>
        <v>C1_found_to_ground</v>
      </c>
      <c r="HY3" s="5" t="str">
        <f>VLOOKUP(input!HY2,'Frame Assigns'!$C$3:$E$246,3,FALSE)</f>
        <v>C2_found_to_ground</v>
      </c>
      <c r="HZ3" s="5" t="str">
        <f>VLOOKUP(input!HZ2,'Frame Assigns'!$C$3:$E$246,3,FALSE)</f>
        <v>C2_found_to_ground</v>
      </c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</row>
    <row r="4" spans="1:586" x14ac:dyDescent="0.3">
      <c r="A4" s="22" t="s">
        <v>0</v>
      </c>
      <c r="B4" s="14">
        <f>HLOOKUP(B$3,Sections!$B$1:$BT$30,2,FALSE)</f>
        <v>304.79999999999995</v>
      </c>
      <c r="C4" s="14">
        <f>HLOOKUP(C$3,Sections!$B$1:$BT$30,2,FALSE)</f>
        <v>304.79999999999995</v>
      </c>
      <c r="D4" s="14">
        <f>HLOOKUP(D$3,Sections!$B$1:$BT$30,2,FALSE)</f>
        <v>304.79999999999995</v>
      </c>
      <c r="E4" s="14">
        <f>HLOOKUP(E$3,Sections!$B$1:$BT$30,2,FALSE)</f>
        <v>304.79999999999995</v>
      </c>
      <c r="F4" s="14">
        <f>HLOOKUP(F$3,Sections!$B$1:$BT$30,2,FALSE)</f>
        <v>304.79999999999995</v>
      </c>
      <c r="G4" s="14">
        <f>HLOOKUP(G$3,Sections!$B$1:$BT$30,2,FALSE)</f>
        <v>304.79999999999995</v>
      </c>
      <c r="H4" s="14">
        <f>HLOOKUP(H$3,Sections!$B$1:$BT$30,2,FALSE)</f>
        <v>355.59999999999997</v>
      </c>
      <c r="I4" s="14">
        <f>HLOOKUP(I$3,Sections!$B$1:$BT$30,2,FALSE)</f>
        <v>304.79999999999995</v>
      </c>
      <c r="J4" s="14">
        <f>HLOOKUP(J$3,Sections!$B$1:$BT$30,2,FALSE)</f>
        <v>355.59999999999997</v>
      </c>
      <c r="K4" s="14">
        <f>HLOOKUP(K$3,Sections!$B$1:$BT$30,2,FALSE)</f>
        <v>304.79999999999995</v>
      </c>
      <c r="L4" s="14">
        <f>HLOOKUP(L$3,Sections!$B$1:$BT$30,2,FALSE)</f>
        <v>304.79999999999995</v>
      </c>
      <c r="M4" s="14">
        <f>HLOOKUP(M$3,Sections!$B$1:$BT$30,2,FALSE)</f>
        <v>304.79999999999995</v>
      </c>
      <c r="N4" s="14">
        <f>HLOOKUP(N$3,Sections!$B$1:$BT$30,2,FALSE)</f>
        <v>355.59999999999997</v>
      </c>
      <c r="O4" s="14">
        <f>HLOOKUP(O$3,Sections!$B$1:$BT$30,2,FALSE)</f>
        <v>304.79999999999995</v>
      </c>
      <c r="P4" s="14">
        <f>HLOOKUP(P$3,Sections!$B$1:$BT$30,2,FALSE)</f>
        <v>304.79999999999995</v>
      </c>
      <c r="Q4" s="14">
        <f>HLOOKUP(Q$3,Sections!$B$1:$BT$30,2,FALSE)</f>
        <v>304.79999999999995</v>
      </c>
      <c r="R4" s="14">
        <f>HLOOKUP(R$3,Sections!$B$1:$BT$30,2,FALSE)</f>
        <v>304.79999999999995</v>
      </c>
      <c r="S4" s="14">
        <f>HLOOKUP(S$3,Sections!$B$1:$BT$30,2,FALSE)</f>
        <v>304.79999999999995</v>
      </c>
      <c r="T4" s="14">
        <f>HLOOKUP(T$3,Sections!$B$1:$BT$30,2,FALSE)</f>
        <v>304.79999999999995</v>
      </c>
      <c r="U4" s="14">
        <f>HLOOKUP(U$3,Sections!$B$1:$BT$30,2,FALSE)</f>
        <v>304.79999999999995</v>
      </c>
      <c r="V4" s="14">
        <f>HLOOKUP(V$3,Sections!$B$1:$BT$30,2,FALSE)</f>
        <v>304.79999999999995</v>
      </c>
      <c r="W4" s="14">
        <f>HLOOKUP(W$3,Sections!$B$1:$BT$30,2,FALSE)</f>
        <v>304.79999999999995</v>
      </c>
      <c r="X4" s="14">
        <f>HLOOKUP(X$3,Sections!$B$1:$BT$30,2,FALSE)</f>
        <v>304.79999999999995</v>
      </c>
      <c r="Y4" s="14">
        <f>HLOOKUP(Y$3,Sections!$B$1:$BT$30,2,FALSE)</f>
        <v>355.59999999999997</v>
      </c>
      <c r="Z4" s="14">
        <f>HLOOKUP(Z$3,Sections!$B$1:$BT$30,2,FALSE)</f>
        <v>304.79999999999995</v>
      </c>
      <c r="AA4" s="14">
        <f>HLOOKUP(AA$3,Sections!$B$1:$BT$30,2,FALSE)</f>
        <v>304.79999999999995</v>
      </c>
      <c r="AB4" s="14">
        <f>HLOOKUP(AB$3,Sections!$B$1:$BT$30,2,FALSE)</f>
        <v>304.79999999999995</v>
      </c>
      <c r="AC4" s="14">
        <f>HLOOKUP(AC$3,Sections!$B$1:$BT$30,2,FALSE)</f>
        <v>381</v>
      </c>
      <c r="AD4" s="14">
        <f>HLOOKUP(AD$3,Sections!$B$1:$BT$30,2,FALSE)</f>
        <v>381</v>
      </c>
      <c r="AE4" s="14">
        <f>HLOOKUP(AE$3,Sections!$B$1:$BT$30,2,FALSE)</f>
        <v>304.79999999999995</v>
      </c>
      <c r="AF4" s="14">
        <f>HLOOKUP(AF$3,Sections!$B$1:$BT$30,2,FALSE)</f>
        <v>381</v>
      </c>
      <c r="AG4" s="14">
        <f>HLOOKUP(AG$3,Sections!$B$1:$BT$30,2,FALSE)</f>
        <v>381</v>
      </c>
      <c r="AH4" s="14">
        <f>HLOOKUP(AH$3,Sections!$B$1:$BT$30,2,FALSE)</f>
        <v>355.59999999999997</v>
      </c>
      <c r="AI4" s="14">
        <f>HLOOKUP(AI$3,Sections!$B$1:$BT$30,2,FALSE)</f>
        <v>381</v>
      </c>
      <c r="AJ4" s="14">
        <f>HLOOKUP(AJ$3,Sections!$B$1:$BT$30,2,FALSE)</f>
        <v>381</v>
      </c>
      <c r="AK4" s="14">
        <f>HLOOKUP(AK$3,Sections!$B$1:$BT$30,2,FALSE)</f>
        <v>304.79999999999995</v>
      </c>
      <c r="AL4" s="14">
        <f>HLOOKUP(AL$3,Sections!$B$1:$BT$30,2,FALSE)</f>
        <v>355.59999999999997</v>
      </c>
      <c r="AM4" s="14">
        <f>HLOOKUP(AM$3,Sections!$B$1:$BT$30,2,FALSE)</f>
        <v>355.59999999999997</v>
      </c>
      <c r="AN4" s="14">
        <f>HLOOKUP(AN$3,Sections!$B$1:$BT$30,2,FALSE)</f>
        <v>304.79999999999995</v>
      </c>
      <c r="AO4" s="14">
        <f>HLOOKUP(AO$3,Sections!$B$1:$BT$30,2,FALSE)</f>
        <v>304.79999999999995</v>
      </c>
      <c r="AP4" s="14">
        <f>HLOOKUP(AP$3,Sections!$B$1:$BT$30,2,FALSE)</f>
        <v>304.79999999999995</v>
      </c>
      <c r="AQ4" s="14">
        <f>HLOOKUP(AQ$3,Sections!$B$1:$BT$30,2,FALSE)</f>
        <v>304.79999999999995</v>
      </c>
      <c r="AR4" s="14">
        <f>HLOOKUP(AR$3,Sections!$B$1:$BT$30,2,FALSE)</f>
        <v>355.59999999999997</v>
      </c>
      <c r="AS4" s="14">
        <f>HLOOKUP(AS$3,Sections!$B$1:$BT$30,2,FALSE)</f>
        <v>355.59999999999997</v>
      </c>
      <c r="AT4" s="14">
        <f>HLOOKUP(AT$3,Sections!$B$1:$BT$30,2,FALSE)</f>
        <v>304.79999999999995</v>
      </c>
      <c r="AU4" s="14">
        <f>HLOOKUP(AU$3,Sections!$B$1:$BT$30,2,FALSE)</f>
        <v>635</v>
      </c>
      <c r="AV4" s="14">
        <f>HLOOKUP(AV$3,Sections!$B$1:$BT$30,2,FALSE)</f>
        <v>304.79999999999995</v>
      </c>
      <c r="AW4" s="14">
        <f>HLOOKUP(AW$3,Sections!$B$1:$BT$30,2,FALSE)</f>
        <v>508</v>
      </c>
      <c r="AX4" s="14">
        <f>HLOOKUP(AX$3,Sections!$B$1:$BT$30,2,FALSE)</f>
        <v>609.59999999999991</v>
      </c>
      <c r="AY4" s="14">
        <f>HLOOKUP(AY$3,Sections!$B$1:$BT$30,2,FALSE)</f>
        <v>558.79999999999995</v>
      </c>
      <c r="AZ4" s="14">
        <f>HLOOKUP(AZ$3,Sections!$B$1:$BT$30,2,FALSE)</f>
        <v>508</v>
      </c>
      <c r="BA4" s="14">
        <f>HLOOKUP(BA$3,Sections!$B$1:$BT$30,2,FALSE)</f>
        <v>508</v>
      </c>
      <c r="BB4" s="14">
        <f>HLOOKUP(BB$3,Sections!$B$1:$BT$30,2,FALSE)</f>
        <v>609.59999999999991</v>
      </c>
      <c r="BC4" s="14">
        <f>HLOOKUP(BC$3,Sections!$B$1:$BT$30,2,FALSE)</f>
        <v>609.59999999999991</v>
      </c>
      <c r="BD4" s="14">
        <f>HLOOKUP(BD$3,Sections!$B$1:$BT$30,2,FALSE)</f>
        <v>558.79999999999995</v>
      </c>
      <c r="BE4" s="14">
        <f>HLOOKUP(BE$3,Sections!$B$1:$BT$30,2,FALSE)</f>
        <v>508</v>
      </c>
      <c r="BF4" s="14">
        <f>HLOOKUP(BF$3,Sections!$B$1:$BT$30,2,FALSE)</f>
        <v>508</v>
      </c>
      <c r="BG4" s="14">
        <f>HLOOKUP(BG$3,Sections!$B$1:$BT$30,2,FALSE)</f>
        <v>508</v>
      </c>
      <c r="BH4" s="14">
        <f>HLOOKUP(BH$3,Sections!$B$1:$BT$30,2,FALSE)</f>
        <v>508</v>
      </c>
      <c r="BI4" s="14">
        <f>HLOOKUP(BI$3,Sections!$B$1:$BT$30,2,FALSE)</f>
        <v>508</v>
      </c>
      <c r="BJ4" s="14">
        <f>HLOOKUP(BJ$3,Sections!$B$1:$BT$30,2,FALSE)</f>
        <v>508</v>
      </c>
      <c r="BK4" s="14">
        <f>HLOOKUP(BK$3,Sections!$B$1:$BT$30,2,FALSE)</f>
        <v>355.59999999999997</v>
      </c>
      <c r="BL4" s="14">
        <f>HLOOKUP(BL$3,Sections!$B$1:$BT$30,2,FALSE)</f>
        <v>381</v>
      </c>
      <c r="BM4" s="14">
        <f>HLOOKUP(BM$3,Sections!$B$1:$BT$30,2,FALSE)</f>
        <v>381</v>
      </c>
      <c r="BN4" s="14">
        <f>HLOOKUP(BN$3,Sections!$B$1:$BT$30,2,FALSE)</f>
        <v>355.59999999999997</v>
      </c>
      <c r="BO4" s="14">
        <f>HLOOKUP(BO$3,Sections!$B$1:$BT$30,2,FALSE)</f>
        <v>355.59999999999997</v>
      </c>
      <c r="BP4" s="14">
        <f>HLOOKUP(BP$3,Sections!$B$1:$BT$30,2,FALSE)</f>
        <v>355.59999999999997</v>
      </c>
      <c r="BQ4" s="14">
        <f>HLOOKUP(BQ$3,Sections!$B$1:$BT$30,2,FALSE)</f>
        <v>635</v>
      </c>
      <c r="BR4" s="14">
        <f>HLOOKUP(BR$3,Sections!$B$1:$BT$30,2,FALSE)</f>
        <v>584.19999999999993</v>
      </c>
      <c r="BS4" s="14">
        <f>HLOOKUP(BS$3,Sections!$B$1:$BT$30,2,FALSE)</f>
        <v>558.79999999999995</v>
      </c>
      <c r="BT4" s="14">
        <f>HLOOKUP(BT$3,Sections!$B$1:$BT$30,2,FALSE)</f>
        <v>558.79999999999995</v>
      </c>
      <c r="BU4" s="14">
        <f>HLOOKUP(BU$3,Sections!$B$1:$BT$30,2,FALSE)</f>
        <v>406.4</v>
      </c>
      <c r="BV4" s="14">
        <f>HLOOKUP(BV$3,Sections!$B$1:$BT$30,2,FALSE)</f>
        <v>381</v>
      </c>
      <c r="BW4" s="14">
        <f>HLOOKUP(BW$3,Sections!$B$1:$BT$30,2,FALSE)</f>
        <v>406.4</v>
      </c>
      <c r="BX4" s="14">
        <f>HLOOKUP(BX$3,Sections!$B$1:$BT$30,2,FALSE)</f>
        <v>431.79999999999995</v>
      </c>
      <c r="BY4" s="14">
        <f>HLOOKUP(BY$3,Sections!$B$1:$BT$30,2,FALSE)</f>
        <v>406.4</v>
      </c>
      <c r="BZ4" s="14">
        <f>HLOOKUP(BZ$3,Sections!$B$1:$BT$30,2,FALSE)</f>
        <v>431.79999999999995</v>
      </c>
      <c r="CA4" s="14">
        <f>HLOOKUP(CA$3,Sections!$B$1:$BT$30,2,FALSE)</f>
        <v>355.59999999999997</v>
      </c>
      <c r="CB4" s="14">
        <f>HLOOKUP(CB$3,Sections!$B$1:$BT$30,2,FALSE)</f>
        <v>431.79999999999995</v>
      </c>
      <c r="CC4" s="14">
        <f>HLOOKUP(CC$3,Sections!$B$1:$BT$30,2,FALSE)</f>
        <v>660.4</v>
      </c>
      <c r="CD4" s="14">
        <f>HLOOKUP(CD$3,Sections!$B$1:$BT$30,2,FALSE)</f>
        <v>635</v>
      </c>
      <c r="CE4" s="14">
        <f>HLOOKUP(CE$3,Sections!$B$1:$BT$30,2,FALSE)</f>
        <v>660.4</v>
      </c>
      <c r="CF4" s="14">
        <f>HLOOKUP(CF$3,Sections!$B$1:$BT$30,2,FALSE)</f>
        <v>355.59999999999997</v>
      </c>
      <c r="CG4" s="14">
        <f>HLOOKUP(CG$3,Sections!$B$1:$BT$30,2,FALSE)</f>
        <v>355.59999999999997</v>
      </c>
      <c r="CH4" s="14">
        <f>HLOOKUP(CH$3,Sections!$B$1:$BT$30,2,FALSE)</f>
        <v>355.59999999999997</v>
      </c>
      <c r="CI4" s="14">
        <f>HLOOKUP(CI$3,Sections!$B$1:$BT$30,2,FALSE)</f>
        <v>508</v>
      </c>
      <c r="CJ4" s="14">
        <f>HLOOKUP(CJ$3,Sections!$B$1:$BT$30,2,FALSE)</f>
        <v>584.19999999999993</v>
      </c>
      <c r="CK4" s="14">
        <f>HLOOKUP(CK$3,Sections!$B$1:$BT$30,2,FALSE)</f>
        <v>558.79999999999995</v>
      </c>
      <c r="CL4" s="14">
        <f>HLOOKUP(CL$3,Sections!$B$1:$BT$30,2,FALSE)</f>
        <v>558.79999999999995</v>
      </c>
      <c r="CM4" s="14">
        <f>HLOOKUP(CM$3,Sections!$B$1:$BT$30,2,FALSE)</f>
        <v>381</v>
      </c>
      <c r="CN4" s="14">
        <f>HLOOKUP(CN$3,Sections!$B$1:$BT$30,2,FALSE)</f>
        <v>355.59999999999997</v>
      </c>
      <c r="CO4" s="14">
        <f>HLOOKUP(CO$3,Sections!$B$1:$BT$30,2,FALSE)</f>
        <v>355.59999999999997</v>
      </c>
      <c r="CP4" s="14">
        <f>HLOOKUP(CP$3,Sections!$B$1:$BT$30,2,FALSE)</f>
        <v>355.59999999999997</v>
      </c>
      <c r="CQ4" s="14">
        <f>HLOOKUP(CQ$3,Sections!$B$1:$BT$30,2,FALSE)</f>
        <v>381</v>
      </c>
      <c r="CR4" s="14">
        <f>HLOOKUP(CR$3,Sections!$B$1:$BT$30,2,FALSE)</f>
        <v>381</v>
      </c>
      <c r="CS4" s="14">
        <f>HLOOKUP(CS$3,Sections!$B$1:$BT$30,2,FALSE)</f>
        <v>355.59999999999997</v>
      </c>
      <c r="CT4" s="14">
        <f>HLOOKUP(CT$3,Sections!$B$1:$BT$30,2,FALSE)</f>
        <v>406.4</v>
      </c>
      <c r="CU4" s="14">
        <f>HLOOKUP(CU$3,Sections!$B$1:$BT$30,2,FALSE)</f>
        <v>406.4</v>
      </c>
      <c r="CV4" s="14">
        <f>HLOOKUP(CV$3,Sections!$B$1:$BT$30,2,FALSE)</f>
        <v>355.59999999999997</v>
      </c>
      <c r="CW4" s="14">
        <f>HLOOKUP(CW$3,Sections!$B$1:$BT$30,2,FALSE)</f>
        <v>355.59999999999997</v>
      </c>
      <c r="CX4" s="14">
        <f>HLOOKUP(CX$3,Sections!$B$1:$BT$30,2,FALSE)</f>
        <v>355.59999999999997</v>
      </c>
      <c r="CY4" s="14">
        <f>HLOOKUP(CY$3,Sections!$B$1:$BT$30,2,FALSE)</f>
        <v>660.4</v>
      </c>
      <c r="CZ4" s="14">
        <f>HLOOKUP(CZ$3,Sections!$B$1:$BT$30,2,FALSE)</f>
        <v>609.59999999999991</v>
      </c>
      <c r="DA4" s="14">
        <f>HLOOKUP(DA$3,Sections!$B$1:$BT$30,2,FALSE)</f>
        <v>558.79999999999995</v>
      </c>
      <c r="DB4" s="14">
        <f>HLOOKUP(DB$3,Sections!$B$1:$BT$30,2,FALSE)</f>
        <v>457.2</v>
      </c>
      <c r="DC4" s="14">
        <f>HLOOKUP(DC$3,Sections!$B$1:$BT$30,2,FALSE)</f>
        <v>406.4</v>
      </c>
      <c r="DD4" s="14">
        <f>HLOOKUP(DD$3,Sections!$B$1:$BT$30,2,FALSE)</f>
        <v>457.2</v>
      </c>
      <c r="DE4" s="14">
        <f>HLOOKUP(DE$3,Sections!$B$1:$BT$30,2,FALSE)</f>
        <v>482.59999999999997</v>
      </c>
      <c r="DF4" s="14">
        <f>HLOOKUP(DF$3,Sections!$B$1:$BT$30,2,FALSE)</f>
        <v>457.2</v>
      </c>
      <c r="DG4" s="14">
        <f>HLOOKUP(DG$3,Sections!$B$1:$BT$30,2,FALSE)</f>
        <v>482.59999999999997</v>
      </c>
      <c r="DH4" s="14">
        <f>HLOOKUP(DH$3,Sections!$B$1:$BT$30,2,FALSE)</f>
        <v>355.59999999999997</v>
      </c>
      <c r="DI4" s="14">
        <f>HLOOKUP(DI$3,Sections!$B$1:$BT$30,2,FALSE)</f>
        <v>482.59999999999997</v>
      </c>
      <c r="DJ4" s="14">
        <f>HLOOKUP(DJ$3,Sections!$B$1:$BT$30,2,FALSE)</f>
        <v>711.19999999999993</v>
      </c>
      <c r="DK4" s="14">
        <f>HLOOKUP(DK$3,Sections!$B$1:$BT$30,2,FALSE)</f>
        <v>660.4</v>
      </c>
      <c r="DL4" s="14">
        <f>HLOOKUP(DL$3,Sections!$B$1:$BT$30,2,FALSE)</f>
        <v>660.4</v>
      </c>
      <c r="DM4" s="14">
        <f>HLOOKUP(DM$3,Sections!$B$1:$BT$30,2,FALSE)</f>
        <v>355.59999999999997</v>
      </c>
      <c r="DN4" s="14">
        <f>HLOOKUP(DN$3,Sections!$B$1:$BT$30,2,FALSE)</f>
        <v>355.59999999999997</v>
      </c>
      <c r="DO4" s="14">
        <f>HLOOKUP(DO$3,Sections!$B$1:$BT$30,2,FALSE)</f>
        <v>355.59999999999997</v>
      </c>
      <c r="DP4" s="14">
        <f>HLOOKUP(DP$3,Sections!$B$1:$BT$30,2,FALSE)</f>
        <v>508</v>
      </c>
      <c r="DQ4" s="14">
        <f>HLOOKUP(DQ$3,Sections!$B$1:$BT$30,2,FALSE)</f>
        <v>609.59999999999991</v>
      </c>
      <c r="DR4" s="14">
        <f>HLOOKUP(DR$3,Sections!$B$1:$BT$30,2,FALSE)</f>
        <v>558.79999999999995</v>
      </c>
      <c r="DS4" s="14">
        <f>HLOOKUP(DS$3,Sections!$B$1:$BT$30,2,FALSE)</f>
        <v>406.4</v>
      </c>
      <c r="DT4" s="14">
        <f>HLOOKUP(DT$3,Sections!$B$1:$BT$30,2,FALSE)</f>
        <v>355.59999999999997</v>
      </c>
      <c r="DU4" s="14">
        <f>HLOOKUP(DU$3,Sections!$B$1:$BT$30,2,FALSE)</f>
        <v>355.59999999999997</v>
      </c>
      <c r="DV4" s="14">
        <f>HLOOKUP(DV$3,Sections!$B$1:$BT$30,2,FALSE)</f>
        <v>355.59999999999997</v>
      </c>
      <c r="DW4" s="14">
        <f>HLOOKUP(DW$3,Sections!$B$1:$BT$30,2,FALSE)</f>
        <v>406.4</v>
      </c>
      <c r="DX4" s="14">
        <f>HLOOKUP(DX$3,Sections!$B$1:$BT$30,2,FALSE)</f>
        <v>406.4</v>
      </c>
      <c r="DY4" s="14">
        <f>HLOOKUP(DY$3,Sections!$B$1:$BT$30,2,FALSE)</f>
        <v>381</v>
      </c>
      <c r="DZ4" s="14">
        <f>HLOOKUP(DZ$3,Sections!$B$1:$BT$30,2,FALSE)</f>
        <v>431.79999999999995</v>
      </c>
      <c r="EA4" s="14">
        <f>HLOOKUP(EA$3,Sections!$B$1:$BT$30,2,FALSE)</f>
        <v>431.79999999999995</v>
      </c>
      <c r="EB4" s="14">
        <f>HLOOKUP(EB$3,Sections!$B$1:$BT$30,2,FALSE)</f>
        <v>381</v>
      </c>
      <c r="EC4" s="14">
        <f>HLOOKUP(EC$3,Sections!$B$1:$BT$30,2,FALSE)</f>
        <v>381</v>
      </c>
      <c r="ED4" s="14">
        <f>HLOOKUP(ED$3,Sections!$B$1:$BT$30,2,FALSE)</f>
        <v>381</v>
      </c>
      <c r="EE4" s="14">
        <f>HLOOKUP(EE$3,Sections!$B$1:$BT$30,2,FALSE)</f>
        <v>685.8</v>
      </c>
      <c r="EF4" s="14">
        <f>HLOOKUP(EF$3,Sections!$B$1:$BT$30,2,FALSE)</f>
        <v>635</v>
      </c>
      <c r="EG4" s="14">
        <f>HLOOKUP(EG$3,Sections!$B$1:$BT$30,2,FALSE)</f>
        <v>457.2</v>
      </c>
      <c r="EH4" s="14">
        <f>HLOOKUP(EH$3,Sections!$B$1:$BT$30,2,FALSE)</f>
        <v>431.79999999999995</v>
      </c>
      <c r="EI4" s="14">
        <f>HLOOKUP(EI$3,Sections!$B$1:$BT$30,2,FALSE)</f>
        <v>457.2</v>
      </c>
      <c r="EJ4" s="14">
        <f>HLOOKUP(EJ$3,Sections!$B$1:$BT$30,2,FALSE)</f>
        <v>508</v>
      </c>
      <c r="EK4" s="14">
        <f>HLOOKUP(EK$3,Sections!$B$1:$BT$30,2,FALSE)</f>
        <v>457.2</v>
      </c>
      <c r="EL4" s="14">
        <f>HLOOKUP(EL$3,Sections!$B$1:$BT$30,2,FALSE)</f>
        <v>508</v>
      </c>
      <c r="EM4" s="14">
        <f>HLOOKUP(EM$3,Sections!$B$1:$BT$30,2,FALSE)</f>
        <v>381</v>
      </c>
      <c r="EN4" s="14">
        <f>HLOOKUP(EN$3,Sections!$B$1:$BT$30,2,FALSE)</f>
        <v>508</v>
      </c>
      <c r="EO4" s="14">
        <f>HLOOKUP(EO$3,Sections!$B$1:$BT$30,2,FALSE)</f>
        <v>736.59999999999991</v>
      </c>
      <c r="EP4" s="14">
        <f>HLOOKUP(EP$3,Sections!$B$1:$BT$30,2,FALSE)</f>
        <v>660.4</v>
      </c>
      <c r="EQ4" s="14">
        <f>HLOOKUP(EQ$3,Sections!$B$1:$BT$30,2,FALSE)</f>
        <v>381</v>
      </c>
      <c r="ER4" s="14">
        <f>HLOOKUP(ER$3,Sections!$B$1:$BT$30,2,FALSE)</f>
        <v>381</v>
      </c>
      <c r="ES4" s="14">
        <f>HLOOKUP(ES$3,Sections!$B$1:$BT$30,2,FALSE)</f>
        <v>381</v>
      </c>
      <c r="ET4" s="14">
        <f>HLOOKUP(ET$3,Sections!$B$1:$BT$30,2,FALSE)</f>
        <v>533.4</v>
      </c>
      <c r="EU4" s="14">
        <f>HLOOKUP(EU$3,Sections!$B$1:$BT$30,2,FALSE)</f>
        <v>635</v>
      </c>
      <c r="EV4" s="14">
        <f>HLOOKUP(EV$3,Sections!$B$1:$BT$30,2,FALSE)</f>
        <v>431.79999999999995</v>
      </c>
      <c r="EW4" s="14">
        <f>HLOOKUP(EW$3,Sections!$B$1:$BT$30,2,FALSE)</f>
        <v>381</v>
      </c>
      <c r="EX4" s="14">
        <f>HLOOKUP(EX$3,Sections!$B$1:$BT$30,2,FALSE)</f>
        <v>381</v>
      </c>
      <c r="EY4" s="14">
        <f>HLOOKUP(EY$3,Sections!$B$1:$BT$30,2,FALSE)</f>
        <v>381</v>
      </c>
      <c r="EZ4" s="14">
        <f>HLOOKUP(EZ$3,Sections!$B$1:$BT$30,2,FALSE)</f>
        <v>431.79999999999995</v>
      </c>
      <c r="FA4" s="14">
        <f>HLOOKUP(FA$3,Sections!$B$1:$BT$30,2,FALSE)</f>
        <v>431.79999999999995</v>
      </c>
      <c r="FB4" s="14">
        <f>HLOOKUP(FB$3,Sections!$B$1:$BT$30,2,FALSE)</f>
        <v>406.4</v>
      </c>
      <c r="FC4" s="14">
        <f>HLOOKUP(FC$3,Sections!$B$1:$BT$30,2,FALSE)</f>
        <v>457.2</v>
      </c>
      <c r="FD4" s="14">
        <f>HLOOKUP(FD$3,Sections!$B$1:$BT$30,2,FALSE)</f>
        <v>457.2</v>
      </c>
      <c r="FE4" s="14">
        <f>HLOOKUP(FE$3,Sections!$B$1:$BT$30,2,FALSE)</f>
        <v>406.4</v>
      </c>
      <c r="FF4" s="14">
        <f>HLOOKUP(FF$3,Sections!$B$1:$BT$30,2,FALSE)</f>
        <v>406.4</v>
      </c>
      <c r="FG4" s="14">
        <f>HLOOKUP(FG$3,Sections!$B$1:$BT$30,2,FALSE)</f>
        <v>406.4</v>
      </c>
      <c r="FH4" s="14">
        <f>HLOOKUP(FH$3,Sections!$B$1:$BT$30,2,FALSE)</f>
        <v>711.19999999999993</v>
      </c>
      <c r="FI4" s="14">
        <f>HLOOKUP(FI$3,Sections!$B$1:$BT$30,2,FALSE)</f>
        <v>508</v>
      </c>
      <c r="FJ4" s="14">
        <f>HLOOKUP(FJ$3,Sections!$B$1:$BT$30,2,FALSE)</f>
        <v>457.2</v>
      </c>
      <c r="FK4" s="14">
        <f>HLOOKUP(FK$3,Sections!$B$1:$BT$30,2,FALSE)</f>
        <v>508</v>
      </c>
      <c r="FL4" s="14">
        <f>HLOOKUP(FL$3,Sections!$B$1:$BT$30,2,FALSE)</f>
        <v>533.4</v>
      </c>
      <c r="FM4" s="14">
        <f>HLOOKUP(FM$3,Sections!$B$1:$BT$30,2,FALSE)</f>
        <v>508</v>
      </c>
      <c r="FN4" s="14">
        <f>HLOOKUP(FN$3,Sections!$B$1:$BT$30,2,FALSE)</f>
        <v>533.4</v>
      </c>
      <c r="FO4" s="14">
        <f>HLOOKUP(FO$3,Sections!$B$1:$BT$30,2,FALSE)</f>
        <v>406.4</v>
      </c>
      <c r="FP4" s="14">
        <f>HLOOKUP(FP$3,Sections!$B$1:$BT$30,2,FALSE)</f>
        <v>533.4</v>
      </c>
      <c r="FQ4" s="14">
        <f>HLOOKUP(FQ$3,Sections!$B$1:$BT$30,2,FALSE)</f>
        <v>762</v>
      </c>
      <c r="FR4" s="14">
        <f>HLOOKUP(FR$3,Sections!$B$1:$BT$30,2,FALSE)</f>
        <v>406.4</v>
      </c>
      <c r="FS4" s="14">
        <f>HLOOKUP(FS$3,Sections!$B$1:$BT$30,2,FALSE)</f>
        <v>406.4</v>
      </c>
      <c r="FT4" s="14">
        <f>HLOOKUP(FT$3,Sections!$B$1:$BT$30,2,FALSE)</f>
        <v>406.4</v>
      </c>
      <c r="FU4" s="14">
        <f>HLOOKUP(FU$3,Sections!$B$1:$BT$30,2,FALSE)</f>
        <v>558.79999999999995</v>
      </c>
      <c r="FV4" s="14">
        <f>HLOOKUP(FV$3,Sections!$B$1:$BT$30,2,FALSE)</f>
        <v>457.2</v>
      </c>
      <c r="FW4" s="14">
        <f>HLOOKUP(FW$3,Sections!$B$1:$BT$30,2,FALSE)</f>
        <v>406.4</v>
      </c>
      <c r="FX4" s="14">
        <f>HLOOKUP(FX$3,Sections!$B$1:$BT$30,2,FALSE)</f>
        <v>406.4</v>
      </c>
      <c r="FY4" s="14">
        <f>HLOOKUP(FY$3,Sections!$B$1:$BT$30,2,FALSE)</f>
        <v>406.4</v>
      </c>
      <c r="FZ4" s="14">
        <f>HLOOKUP(FZ$3,Sections!$B$1:$BT$30,2,FALSE)</f>
        <v>457.2</v>
      </c>
      <c r="GA4" s="14">
        <f>HLOOKUP(GA$3,Sections!$B$1:$BT$30,2,FALSE)</f>
        <v>457.2</v>
      </c>
      <c r="GB4" s="14">
        <f>HLOOKUP(GB$3,Sections!$B$1:$BT$30,2,FALSE)</f>
        <v>431.79999999999995</v>
      </c>
      <c r="GC4" s="14">
        <f>HLOOKUP(GC$3,Sections!$B$1:$BT$30,2,FALSE)</f>
        <v>508</v>
      </c>
      <c r="GD4" s="14">
        <f>HLOOKUP(GD$3,Sections!$B$1:$BT$30,2,FALSE)</f>
        <v>508</v>
      </c>
      <c r="GE4" s="14">
        <f>HLOOKUP(GE$3,Sections!$B$1:$BT$30,2,FALSE)</f>
        <v>431.79999999999995</v>
      </c>
      <c r="GF4" s="14">
        <f>HLOOKUP(GF$3,Sections!$B$1:$BT$30,2,FALSE)</f>
        <v>431.79999999999995</v>
      </c>
      <c r="GG4" s="14">
        <f>HLOOKUP(GG$3,Sections!$B$1:$BT$30,2,FALSE)</f>
        <v>431.79999999999995</v>
      </c>
      <c r="GH4" s="14">
        <f>HLOOKUP(GH$3,Sections!$B$1:$BT$30,2,FALSE)</f>
        <v>711.19999999999993</v>
      </c>
      <c r="GI4" s="14">
        <f>HLOOKUP(GI$3,Sections!$B$1:$BT$30,2,FALSE)</f>
        <v>533.4</v>
      </c>
      <c r="GJ4" s="14">
        <f>HLOOKUP(GJ$3,Sections!$B$1:$BT$30,2,FALSE)</f>
        <v>508</v>
      </c>
      <c r="GK4" s="14">
        <f>HLOOKUP(GK$3,Sections!$B$1:$BT$30,2,FALSE)</f>
        <v>533.4</v>
      </c>
      <c r="GL4" s="14">
        <f>HLOOKUP(GL$3,Sections!$B$1:$BT$30,2,FALSE)</f>
        <v>558.79999999999995</v>
      </c>
      <c r="GM4" s="14">
        <f>HLOOKUP(GM$3,Sections!$B$1:$BT$30,2,FALSE)</f>
        <v>533.4</v>
      </c>
      <c r="GN4" s="14">
        <f>HLOOKUP(GN$3,Sections!$B$1:$BT$30,2,FALSE)</f>
        <v>558.79999999999995</v>
      </c>
      <c r="GO4" s="14">
        <f>HLOOKUP(GO$3,Sections!$B$1:$BT$30,2,FALSE)</f>
        <v>431.79999999999995</v>
      </c>
      <c r="GP4" s="14">
        <f>HLOOKUP(GP$3,Sections!$B$1:$BT$30,2,FALSE)</f>
        <v>558.79999999999995</v>
      </c>
      <c r="GQ4" s="14">
        <f>HLOOKUP(GQ$3,Sections!$B$1:$BT$30,2,FALSE)</f>
        <v>787.4</v>
      </c>
      <c r="GR4" s="14">
        <f>HLOOKUP(GR$3,Sections!$B$1:$BT$30,2,FALSE)</f>
        <v>431.79999999999995</v>
      </c>
      <c r="GS4" s="14">
        <f>HLOOKUP(GS$3,Sections!$B$1:$BT$30,2,FALSE)</f>
        <v>431.79999999999995</v>
      </c>
      <c r="GT4" s="14">
        <f>HLOOKUP(GT$3,Sections!$B$1:$BT$30,2,FALSE)</f>
        <v>431.79999999999995</v>
      </c>
      <c r="GU4" s="14">
        <f>HLOOKUP(GU$3,Sections!$B$1:$BT$30,2,FALSE)</f>
        <v>558.79999999999995</v>
      </c>
      <c r="GV4" s="14">
        <f>HLOOKUP(GV$3,Sections!$B$1:$BT$30,2,FALSE)</f>
        <v>508</v>
      </c>
      <c r="GW4" s="14">
        <f>HLOOKUP(GW$3,Sections!$B$1:$BT$30,2,FALSE)</f>
        <v>431.79999999999995</v>
      </c>
      <c r="GX4" s="14">
        <f>HLOOKUP(GX$3,Sections!$B$1:$BT$30,2,FALSE)</f>
        <v>431.79999999999995</v>
      </c>
      <c r="GY4" s="14">
        <f>HLOOKUP(GY$3,Sections!$B$1:$BT$30,2,FALSE)</f>
        <v>431.79999999999995</v>
      </c>
      <c r="GZ4" s="14">
        <f>HLOOKUP(GZ$3,Sections!$B$1:$BT$30,2,FALSE)</f>
        <v>508</v>
      </c>
      <c r="HA4" s="14">
        <f>HLOOKUP(HA$3,Sections!$B$1:$BT$30,2,FALSE)</f>
        <v>508</v>
      </c>
      <c r="HB4" s="14">
        <f>HLOOKUP(HB$3,Sections!$B$1:$BT$30,2,FALSE)</f>
        <v>457.2</v>
      </c>
      <c r="HC4" s="14">
        <f>HLOOKUP(HC$3,Sections!$B$1:$BT$30,2,FALSE)</f>
        <v>508</v>
      </c>
      <c r="HD4" s="14">
        <f>HLOOKUP(HD$3,Sections!$B$1:$BT$30,2,FALSE)</f>
        <v>508</v>
      </c>
      <c r="HE4" s="14">
        <f>HLOOKUP(HE$3,Sections!$B$1:$BT$30,2,FALSE)</f>
        <v>457.2</v>
      </c>
      <c r="HF4" s="14">
        <f>HLOOKUP(HF$3,Sections!$B$1:$BT$30,2,FALSE)</f>
        <v>457.2</v>
      </c>
      <c r="HG4" s="14">
        <f>HLOOKUP(HG$3,Sections!$B$1:$BT$30,2,FALSE)</f>
        <v>457.2</v>
      </c>
      <c r="HH4" s="14">
        <f>HLOOKUP(HH$3,Sections!$B$1:$BT$30,2,FALSE)</f>
        <v>558.79999999999995</v>
      </c>
      <c r="HI4" s="14">
        <f>HLOOKUP(HI$3,Sections!$B$1:$BT$30,2,FALSE)</f>
        <v>508</v>
      </c>
      <c r="HJ4" s="14">
        <f>HLOOKUP(HJ$3,Sections!$B$1:$BT$30,2,FALSE)</f>
        <v>558.79999999999995</v>
      </c>
      <c r="HK4" s="14">
        <f>HLOOKUP(HK$3,Sections!$B$1:$BT$30,2,FALSE)</f>
        <v>609.59999999999991</v>
      </c>
      <c r="HL4" s="14">
        <f>HLOOKUP(HL$3,Sections!$B$1:$BT$30,2,FALSE)</f>
        <v>558.79999999999995</v>
      </c>
      <c r="HM4" s="14">
        <f>HLOOKUP(HM$3,Sections!$B$1:$BT$30,2,FALSE)</f>
        <v>609.59999999999991</v>
      </c>
      <c r="HN4" s="14">
        <f>HLOOKUP(HN$3,Sections!$B$1:$BT$30,2,FALSE)</f>
        <v>457.2</v>
      </c>
      <c r="HO4" s="14">
        <f>HLOOKUP(HO$3,Sections!$B$1:$BT$30,2,FALSE)</f>
        <v>609.59999999999991</v>
      </c>
      <c r="HP4" s="14">
        <f>HLOOKUP(HP$3,Sections!$B$1:$BT$30,2,FALSE)</f>
        <v>787.4</v>
      </c>
      <c r="HQ4" s="14">
        <f>HLOOKUP(HQ$3,Sections!$B$1:$BT$30,2,FALSE)</f>
        <v>457.2</v>
      </c>
      <c r="HR4" s="14">
        <f>HLOOKUP(HR$3,Sections!$B$1:$BT$30,2,FALSE)</f>
        <v>457.2</v>
      </c>
      <c r="HS4" s="14">
        <f>HLOOKUP(HS$3,Sections!$B$1:$BT$30,2,FALSE)</f>
        <v>457.2</v>
      </c>
      <c r="HT4" s="14">
        <f>HLOOKUP(HT$3,Sections!$B$1:$BT$30,2,FALSE)</f>
        <v>558.79999999999995</v>
      </c>
      <c r="HU4" s="14">
        <f>HLOOKUP(HU$3,Sections!$B$1:$BT$30,2,FALSE)</f>
        <v>508</v>
      </c>
      <c r="HV4" s="14">
        <f>HLOOKUP(HV$3,Sections!$B$1:$BT$30,2,FALSE)</f>
        <v>457.2</v>
      </c>
      <c r="HW4" s="14">
        <f>HLOOKUP(HW$3,Sections!$B$1:$BT$30,2,FALSE)</f>
        <v>457.2</v>
      </c>
      <c r="HX4" s="14">
        <f>HLOOKUP(HX$3,Sections!$B$1:$BT$30,2,FALSE)</f>
        <v>457.2</v>
      </c>
      <c r="HY4" s="14">
        <f>HLOOKUP(HY$3,Sections!$B$1:$BT$30,2,FALSE)</f>
        <v>508</v>
      </c>
      <c r="HZ4" s="14">
        <f>HLOOKUP(HZ$3,Sections!$B$1:$BT$30,2,FALSE)</f>
        <v>508</v>
      </c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</row>
    <row r="5" spans="1:586" x14ac:dyDescent="0.3">
      <c r="A5" s="22" t="s">
        <v>1</v>
      </c>
      <c r="B5" s="14">
        <f>HLOOKUP(B$3,Sections!$B$1:$BT$30,3,FALSE)</f>
        <v>304.79999999999995</v>
      </c>
      <c r="C5" s="14">
        <f>HLOOKUP(C$3,Sections!$B$1:$BT$30,3,FALSE)</f>
        <v>304.79999999999995</v>
      </c>
      <c r="D5" s="14">
        <f>HLOOKUP(D$3,Sections!$B$1:$BT$30,3,FALSE)</f>
        <v>304.79999999999995</v>
      </c>
      <c r="E5" s="14">
        <f>HLOOKUP(E$3,Sections!$B$1:$BT$30,3,FALSE)</f>
        <v>304.79999999999995</v>
      </c>
      <c r="F5" s="14">
        <f>HLOOKUP(F$3,Sections!$B$1:$BT$30,3,FALSE)</f>
        <v>304.79999999999995</v>
      </c>
      <c r="G5" s="14">
        <f>HLOOKUP(G$3,Sections!$B$1:$BT$30,3,FALSE)</f>
        <v>304.79999999999995</v>
      </c>
      <c r="H5" s="14">
        <f>HLOOKUP(H$3,Sections!$B$1:$BT$30,3,FALSE)</f>
        <v>355.59999999999997</v>
      </c>
      <c r="I5" s="14">
        <f>HLOOKUP(I$3,Sections!$B$1:$BT$30,3,FALSE)</f>
        <v>304.79999999999995</v>
      </c>
      <c r="J5" s="14">
        <f>HLOOKUP(J$3,Sections!$B$1:$BT$30,3,FALSE)</f>
        <v>355.59999999999997</v>
      </c>
      <c r="K5" s="14">
        <f>HLOOKUP(K$3,Sections!$B$1:$BT$30,3,FALSE)</f>
        <v>304.79999999999995</v>
      </c>
      <c r="L5" s="14">
        <f>HLOOKUP(L$3,Sections!$B$1:$BT$30,3,FALSE)</f>
        <v>304.79999999999995</v>
      </c>
      <c r="M5" s="14">
        <f>HLOOKUP(M$3,Sections!$B$1:$BT$30,3,FALSE)</f>
        <v>304.79999999999995</v>
      </c>
      <c r="N5" s="14">
        <f>HLOOKUP(N$3,Sections!$B$1:$BT$30,3,FALSE)</f>
        <v>355.59999999999997</v>
      </c>
      <c r="O5" s="14">
        <f>HLOOKUP(O$3,Sections!$B$1:$BT$30,3,FALSE)</f>
        <v>304.79999999999995</v>
      </c>
      <c r="P5" s="14">
        <f>HLOOKUP(P$3,Sections!$B$1:$BT$30,3,FALSE)</f>
        <v>304.79999999999995</v>
      </c>
      <c r="Q5" s="14">
        <f>HLOOKUP(Q$3,Sections!$B$1:$BT$30,3,FALSE)</f>
        <v>304.79999999999995</v>
      </c>
      <c r="R5" s="14">
        <f>HLOOKUP(R$3,Sections!$B$1:$BT$30,3,FALSE)</f>
        <v>304.79999999999995</v>
      </c>
      <c r="S5" s="14">
        <f>HLOOKUP(S$3,Sections!$B$1:$BT$30,3,FALSE)</f>
        <v>304.79999999999995</v>
      </c>
      <c r="T5" s="14">
        <f>HLOOKUP(T$3,Sections!$B$1:$BT$30,3,FALSE)</f>
        <v>304.79999999999995</v>
      </c>
      <c r="U5" s="14">
        <f>HLOOKUP(U$3,Sections!$B$1:$BT$30,3,FALSE)</f>
        <v>304.79999999999995</v>
      </c>
      <c r="V5" s="14">
        <f>HLOOKUP(V$3,Sections!$B$1:$BT$30,3,FALSE)</f>
        <v>304.79999999999995</v>
      </c>
      <c r="W5" s="14">
        <f>HLOOKUP(W$3,Sections!$B$1:$BT$30,3,FALSE)</f>
        <v>304.79999999999995</v>
      </c>
      <c r="X5" s="14">
        <f>HLOOKUP(X$3,Sections!$B$1:$BT$30,3,FALSE)</f>
        <v>304.79999999999995</v>
      </c>
      <c r="Y5" s="14">
        <f>HLOOKUP(Y$3,Sections!$B$1:$BT$30,3,FALSE)</f>
        <v>355.59999999999997</v>
      </c>
      <c r="Z5" s="14">
        <f>HLOOKUP(Z$3,Sections!$B$1:$BT$30,3,FALSE)</f>
        <v>304.79999999999995</v>
      </c>
      <c r="AA5" s="14">
        <f>HLOOKUP(AA$3,Sections!$B$1:$BT$30,3,FALSE)</f>
        <v>304.79999999999995</v>
      </c>
      <c r="AB5" s="14">
        <f>HLOOKUP(AB$3,Sections!$B$1:$BT$30,3,FALSE)</f>
        <v>304.79999999999995</v>
      </c>
      <c r="AC5" s="14">
        <f>HLOOKUP(AC$3,Sections!$B$1:$BT$30,3,FALSE)</f>
        <v>381</v>
      </c>
      <c r="AD5" s="14">
        <f>HLOOKUP(AD$3,Sections!$B$1:$BT$30,3,FALSE)</f>
        <v>381</v>
      </c>
      <c r="AE5" s="14">
        <f>HLOOKUP(AE$3,Sections!$B$1:$BT$30,3,FALSE)</f>
        <v>304.79999999999995</v>
      </c>
      <c r="AF5" s="14">
        <f>HLOOKUP(AF$3,Sections!$B$1:$BT$30,3,FALSE)</f>
        <v>381</v>
      </c>
      <c r="AG5" s="14">
        <f>HLOOKUP(AG$3,Sections!$B$1:$BT$30,3,FALSE)</f>
        <v>381</v>
      </c>
      <c r="AH5" s="14">
        <f>HLOOKUP(AH$3,Sections!$B$1:$BT$30,3,FALSE)</f>
        <v>355.59999999999997</v>
      </c>
      <c r="AI5" s="14">
        <f>HLOOKUP(AI$3,Sections!$B$1:$BT$30,3,FALSE)</f>
        <v>381</v>
      </c>
      <c r="AJ5" s="14">
        <f>HLOOKUP(AJ$3,Sections!$B$1:$BT$30,3,FALSE)</f>
        <v>381</v>
      </c>
      <c r="AK5" s="14">
        <f>HLOOKUP(AK$3,Sections!$B$1:$BT$30,3,FALSE)</f>
        <v>304.79999999999995</v>
      </c>
      <c r="AL5" s="14">
        <f>HLOOKUP(AL$3,Sections!$B$1:$BT$30,3,FALSE)</f>
        <v>355.59999999999997</v>
      </c>
      <c r="AM5" s="14">
        <f>HLOOKUP(AM$3,Sections!$B$1:$BT$30,3,FALSE)</f>
        <v>355.59999999999997</v>
      </c>
      <c r="AN5" s="14">
        <f>HLOOKUP(AN$3,Sections!$B$1:$BT$30,3,FALSE)</f>
        <v>304.79999999999995</v>
      </c>
      <c r="AO5" s="14">
        <f>HLOOKUP(AO$3,Sections!$B$1:$BT$30,3,FALSE)</f>
        <v>304.79999999999995</v>
      </c>
      <c r="AP5" s="14">
        <f>HLOOKUP(AP$3,Sections!$B$1:$BT$30,3,FALSE)</f>
        <v>304.79999999999995</v>
      </c>
      <c r="AQ5" s="14">
        <f>HLOOKUP(AQ$3,Sections!$B$1:$BT$30,3,FALSE)</f>
        <v>304.79999999999995</v>
      </c>
      <c r="AR5" s="14">
        <f>HLOOKUP(AR$3,Sections!$B$1:$BT$30,3,FALSE)</f>
        <v>355.59999999999997</v>
      </c>
      <c r="AS5" s="14">
        <f>HLOOKUP(AS$3,Sections!$B$1:$BT$30,3,FALSE)</f>
        <v>355.59999999999997</v>
      </c>
      <c r="AT5" s="14">
        <f>HLOOKUP(AT$3,Sections!$B$1:$BT$30,3,FALSE)</f>
        <v>304.79999999999995</v>
      </c>
      <c r="AU5" s="14">
        <f>HLOOKUP(AU$3,Sections!$B$1:$BT$30,3,FALSE)</f>
        <v>635</v>
      </c>
      <c r="AV5" s="14">
        <f>HLOOKUP(AV$3,Sections!$B$1:$BT$30,3,FALSE)</f>
        <v>304.79999999999995</v>
      </c>
      <c r="AW5" s="14">
        <f>HLOOKUP(AW$3,Sections!$B$1:$BT$30,3,FALSE)</f>
        <v>508</v>
      </c>
      <c r="AX5" s="14">
        <f>HLOOKUP(AX$3,Sections!$B$1:$BT$30,3,FALSE)</f>
        <v>609.59999999999991</v>
      </c>
      <c r="AY5" s="14">
        <f>HLOOKUP(AY$3,Sections!$B$1:$BT$30,3,FALSE)</f>
        <v>558.79999999999995</v>
      </c>
      <c r="AZ5" s="14">
        <f>HLOOKUP(AZ$3,Sections!$B$1:$BT$30,3,FALSE)</f>
        <v>508</v>
      </c>
      <c r="BA5" s="14">
        <f>HLOOKUP(BA$3,Sections!$B$1:$BT$30,3,FALSE)</f>
        <v>508</v>
      </c>
      <c r="BB5" s="14">
        <f>HLOOKUP(BB$3,Sections!$B$1:$BT$30,3,FALSE)</f>
        <v>609.59999999999991</v>
      </c>
      <c r="BC5" s="14">
        <f>HLOOKUP(BC$3,Sections!$B$1:$BT$30,3,FALSE)</f>
        <v>609.59999999999991</v>
      </c>
      <c r="BD5" s="14">
        <f>HLOOKUP(BD$3,Sections!$B$1:$BT$30,3,FALSE)</f>
        <v>558.79999999999995</v>
      </c>
      <c r="BE5" s="14">
        <f>HLOOKUP(BE$3,Sections!$B$1:$BT$30,3,FALSE)</f>
        <v>508</v>
      </c>
      <c r="BF5" s="14">
        <f>HLOOKUP(BF$3,Sections!$B$1:$BT$30,3,FALSE)</f>
        <v>508</v>
      </c>
      <c r="BG5" s="14">
        <f>HLOOKUP(BG$3,Sections!$B$1:$BT$30,3,FALSE)</f>
        <v>508</v>
      </c>
      <c r="BH5" s="14">
        <f>HLOOKUP(BH$3,Sections!$B$1:$BT$30,3,FALSE)</f>
        <v>508</v>
      </c>
      <c r="BI5" s="14">
        <f>HLOOKUP(BI$3,Sections!$B$1:$BT$30,3,FALSE)</f>
        <v>508</v>
      </c>
      <c r="BJ5" s="14">
        <f>HLOOKUP(BJ$3,Sections!$B$1:$BT$30,3,FALSE)</f>
        <v>508</v>
      </c>
      <c r="BK5" s="14">
        <f>HLOOKUP(BK$3,Sections!$B$1:$BT$30,3,FALSE)</f>
        <v>355.59999999999997</v>
      </c>
      <c r="BL5" s="14">
        <f>HLOOKUP(BL$3,Sections!$B$1:$BT$30,3,FALSE)</f>
        <v>381</v>
      </c>
      <c r="BM5" s="14">
        <f>HLOOKUP(BM$3,Sections!$B$1:$BT$30,3,FALSE)</f>
        <v>381</v>
      </c>
      <c r="BN5" s="14">
        <f>HLOOKUP(BN$3,Sections!$B$1:$BT$30,3,FALSE)</f>
        <v>355.59999999999997</v>
      </c>
      <c r="BO5" s="14">
        <f>HLOOKUP(BO$3,Sections!$B$1:$BT$30,3,FALSE)</f>
        <v>355.59999999999997</v>
      </c>
      <c r="BP5" s="14">
        <f>HLOOKUP(BP$3,Sections!$B$1:$BT$30,3,FALSE)</f>
        <v>355.59999999999997</v>
      </c>
      <c r="BQ5" s="14">
        <f>HLOOKUP(BQ$3,Sections!$B$1:$BT$30,3,FALSE)</f>
        <v>635</v>
      </c>
      <c r="BR5" s="14">
        <f>HLOOKUP(BR$3,Sections!$B$1:$BT$30,3,FALSE)</f>
        <v>584.19999999999993</v>
      </c>
      <c r="BS5" s="14">
        <f>HLOOKUP(BS$3,Sections!$B$1:$BT$30,3,FALSE)</f>
        <v>558.79999999999995</v>
      </c>
      <c r="BT5" s="14">
        <f>HLOOKUP(BT$3,Sections!$B$1:$BT$30,3,FALSE)</f>
        <v>558.79999999999995</v>
      </c>
      <c r="BU5" s="14">
        <f>HLOOKUP(BU$3,Sections!$B$1:$BT$30,3,FALSE)</f>
        <v>406.4</v>
      </c>
      <c r="BV5" s="14">
        <f>HLOOKUP(BV$3,Sections!$B$1:$BT$30,3,FALSE)</f>
        <v>381</v>
      </c>
      <c r="BW5" s="14">
        <f>HLOOKUP(BW$3,Sections!$B$1:$BT$30,3,FALSE)</f>
        <v>406.4</v>
      </c>
      <c r="BX5" s="14">
        <f>HLOOKUP(BX$3,Sections!$B$1:$BT$30,3,FALSE)</f>
        <v>431.79999999999995</v>
      </c>
      <c r="BY5" s="14">
        <f>HLOOKUP(BY$3,Sections!$B$1:$BT$30,3,FALSE)</f>
        <v>406.4</v>
      </c>
      <c r="BZ5" s="14">
        <f>HLOOKUP(BZ$3,Sections!$B$1:$BT$30,3,FALSE)</f>
        <v>431.79999999999995</v>
      </c>
      <c r="CA5" s="14">
        <f>HLOOKUP(CA$3,Sections!$B$1:$BT$30,3,FALSE)</f>
        <v>355.59999999999997</v>
      </c>
      <c r="CB5" s="14">
        <f>HLOOKUP(CB$3,Sections!$B$1:$BT$30,3,FALSE)</f>
        <v>431.79999999999995</v>
      </c>
      <c r="CC5" s="14">
        <f>HLOOKUP(CC$3,Sections!$B$1:$BT$30,3,FALSE)</f>
        <v>660.4</v>
      </c>
      <c r="CD5" s="14">
        <f>HLOOKUP(CD$3,Sections!$B$1:$BT$30,3,FALSE)</f>
        <v>635</v>
      </c>
      <c r="CE5" s="14">
        <f>HLOOKUP(CE$3,Sections!$B$1:$BT$30,3,FALSE)</f>
        <v>660.4</v>
      </c>
      <c r="CF5" s="14">
        <f>HLOOKUP(CF$3,Sections!$B$1:$BT$30,3,FALSE)</f>
        <v>355.59999999999997</v>
      </c>
      <c r="CG5" s="14">
        <f>HLOOKUP(CG$3,Sections!$B$1:$BT$30,3,FALSE)</f>
        <v>355.59999999999997</v>
      </c>
      <c r="CH5" s="14">
        <f>HLOOKUP(CH$3,Sections!$B$1:$BT$30,3,FALSE)</f>
        <v>355.59999999999997</v>
      </c>
      <c r="CI5" s="14">
        <f>HLOOKUP(CI$3,Sections!$B$1:$BT$30,3,FALSE)</f>
        <v>508</v>
      </c>
      <c r="CJ5" s="14">
        <f>HLOOKUP(CJ$3,Sections!$B$1:$BT$30,3,FALSE)</f>
        <v>584.19999999999993</v>
      </c>
      <c r="CK5" s="14">
        <f>HLOOKUP(CK$3,Sections!$B$1:$BT$30,3,FALSE)</f>
        <v>558.79999999999995</v>
      </c>
      <c r="CL5" s="14">
        <f>HLOOKUP(CL$3,Sections!$B$1:$BT$30,3,FALSE)</f>
        <v>558.79999999999995</v>
      </c>
      <c r="CM5" s="14">
        <f>HLOOKUP(CM$3,Sections!$B$1:$BT$30,3,FALSE)</f>
        <v>381</v>
      </c>
      <c r="CN5" s="14">
        <f>HLOOKUP(CN$3,Sections!$B$1:$BT$30,3,FALSE)</f>
        <v>355.59999999999997</v>
      </c>
      <c r="CO5" s="14">
        <f>HLOOKUP(CO$3,Sections!$B$1:$BT$30,3,FALSE)</f>
        <v>355.59999999999997</v>
      </c>
      <c r="CP5" s="14">
        <f>HLOOKUP(CP$3,Sections!$B$1:$BT$30,3,FALSE)</f>
        <v>355.59999999999997</v>
      </c>
      <c r="CQ5" s="14">
        <f>HLOOKUP(CQ$3,Sections!$B$1:$BT$30,3,FALSE)</f>
        <v>381</v>
      </c>
      <c r="CR5" s="14">
        <f>HLOOKUP(CR$3,Sections!$B$1:$BT$30,3,FALSE)</f>
        <v>381</v>
      </c>
      <c r="CS5" s="14">
        <f>HLOOKUP(CS$3,Sections!$B$1:$BT$30,3,FALSE)</f>
        <v>355.59999999999997</v>
      </c>
      <c r="CT5" s="14">
        <f>HLOOKUP(CT$3,Sections!$B$1:$BT$30,3,FALSE)</f>
        <v>406.4</v>
      </c>
      <c r="CU5" s="14">
        <f>HLOOKUP(CU$3,Sections!$B$1:$BT$30,3,FALSE)</f>
        <v>406.4</v>
      </c>
      <c r="CV5" s="14">
        <f>HLOOKUP(CV$3,Sections!$B$1:$BT$30,3,FALSE)</f>
        <v>355.59999999999997</v>
      </c>
      <c r="CW5" s="14">
        <f>HLOOKUP(CW$3,Sections!$B$1:$BT$30,3,FALSE)</f>
        <v>355.59999999999997</v>
      </c>
      <c r="CX5" s="14">
        <f>HLOOKUP(CX$3,Sections!$B$1:$BT$30,3,FALSE)</f>
        <v>355.59999999999997</v>
      </c>
      <c r="CY5" s="14">
        <f>HLOOKUP(CY$3,Sections!$B$1:$BT$30,3,FALSE)</f>
        <v>660.4</v>
      </c>
      <c r="CZ5" s="14">
        <f>HLOOKUP(CZ$3,Sections!$B$1:$BT$30,3,FALSE)</f>
        <v>609.59999999999991</v>
      </c>
      <c r="DA5" s="14">
        <f>HLOOKUP(DA$3,Sections!$B$1:$BT$30,3,FALSE)</f>
        <v>558.79999999999995</v>
      </c>
      <c r="DB5" s="14">
        <f>HLOOKUP(DB$3,Sections!$B$1:$BT$30,3,FALSE)</f>
        <v>457.2</v>
      </c>
      <c r="DC5" s="14">
        <f>HLOOKUP(DC$3,Sections!$B$1:$BT$30,3,FALSE)</f>
        <v>406.4</v>
      </c>
      <c r="DD5" s="14">
        <f>HLOOKUP(DD$3,Sections!$B$1:$BT$30,3,FALSE)</f>
        <v>457.2</v>
      </c>
      <c r="DE5" s="14">
        <f>HLOOKUP(DE$3,Sections!$B$1:$BT$30,3,FALSE)</f>
        <v>482.59999999999997</v>
      </c>
      <c r="DF5" s="14">
        <f>HLOOKUP(DF$3,Sections!$B$1:$BT$30,3,FALSE)</f>
        <v>457.2</v>
      </c>
      <c r="DG5" s="14">
        <f>HLOOKUP(DG$3,Sections!$B$1:$BT$30,3,FALSE)</f>
        <v>482.59999999999997</v>
      </c>
      <c r="DH5" s="14">
        <f>HLOOKUP(DH$3,Sections!$B$1:$BT$30,3,FALSE)</f>
        <v>355.59999999999997</v>
      </c>
      <c r="DI5" s="14">
        <f>HLOOKUP(DI$3,Sections!$B$1:$BT$30,3,FALSE)</f>
        <v>482.59999999999997</v>
      </c>
      <c r="DJ5" s="14">
        <f>HLOOKUP(DJ$3,Sections!$B$1:$BT$30,3,FALSE)</f>
        <v>711.19999999999993</v>
      </c>
      <c r="DK5" s="14">
        <f>HLOOKUP(DK$3,Sections!$B$1:$BT$30,3,FALSE)</f>
        <v>660.4</v>
      </c>
      <c r="DL5" s="14">
        <f>HLOOKUP(DL$3,Sections!$B$1:$BT$30,3,FALSE)</f>
        <v>660.4</v>
      </c>
      <c r="DM5" s="14">
        <f>HLOOKUP(DM$3,Sections!$B$1:$BT$30,3,FALSE)</f>
        <v>355.59999999999997</v>
      </c>
      <c r="DN5" s="14">
        <f>HLOOKUP(DN$3,Sections!$B$1:$BT$30,3,FALSE)</f>
        <v>355.59999999999997</v>
      </c>
      <c r="DO5" s="14">
        <f>HLOOKUP(DO$3,Sections!$B$1:$BT$30,3,FALSE)</f>
        <v>355.59999999999997</v>
      </c>
      <c r="DP5" s="14">
        <f>HLOOKUP(DP$3,Sections!$B$1:$BT$30,3,FALSE)</f>
        <v>508</v>
      </c>
      <c r="DQ5" s="14">
        <f>HLOOKUP(DQ$3,Sections!$B$1:$BT$30,3,FALSE)</f>
        <v>609.59999999999991</v>
      </c>
      <c r="DR5" s="14">
        <f>HLOOKUP(DR$3,Sections!$B$1:$BT$30,3,FALSE)</f>
        <v>558.79999999999995</v>
      </c>
      <c r="DS5" s="14">
        <f>HLOOKUP(DS$3,Sections!$B$1:$BT$30,3,FALSE)</f>
        <v>406.4</v>
      </c>
      <c r="DT5" s="14">
        <f>HLOOKUP(DT$3,Sections!$B$1:$BT$30,3,FALSE)</f>
        <v>355.59999999999997</v>
      </c>
      <c r="DU5" s="14">
        <f>HLOOKUP(DU$3,Sections!$B$1:$BT$30,3,FALSE)</f>
        <v>355.59999999999997</v>
      </c>
      <c r="DV5" s="14">
        <f>HLOOKUP(DV$3,Sections!$B$1:$BT$30,3,FALSE)</f>
        <v>355.59999999999997</v>
      </c>
      <c r="DW5" s="14">
        <f>HLOOKUP(DW$3,Sections!$B$1:$BT$30,3,FALSE)</f>
        <v>406.4</v>
      </c>
      <c r="DX5" s="14">
        <f>HLOOKUP(DX$3,Sections!$B$1:$BT$30,3,FALSE)</f>
        <v>406.4</v>
      </c>
      <c r="DY5" s="14">
        <f>HLOOKUP(DY$3,Sections!$B$1:$BT$30,3,FALSE)</f>
        <v>381</v>
      </c>
      <c r="DZ5" s="14">
        <f>HLOOKUP(DZ$3,Sections!$B$1:$BT$30,3,FALSE)</f>
        <v>431.79999999999995</v>
      </c>
      <c r="EA5" s="14">
        <f>HLOOKUP(EA$3,Sections!$B$1:$BT$30,3,FALSE)</f>
        <v>431.79999999999995</v>
      </c>
      <c r="EB5" s="14">
        <f>HLOOKUP(EB$3,Sections!$B$1:$BT$30,3,FALSE)</f>
        <v>381</v>
      </c>
      <c r="EC5" s="14">
        <f>HLOOKUP(EC$3,Sections!$B$1:$BT$30,3,FALSE)</f>
        <v>381</v>
      </c>
      <c r="ED5" s="14">
        <f>HLOOKUP(ED$3,Sections!$B$1:$BT$30,3,FALSE)</f>
        <v>381</v>
      </c>
      <c r="EE5" s="14">
        <f>HLOOKUP(EE$3,Sections!$B$1:$BT$30,3,FALSE)</f>
        <v>685.8</v>
      </c>
      <c r="EF5" s="14">
        <f>HLOOKUP(EF$3,Sections!$B$1:$BT$30,3,FALSE)</f>
        <v>635</v>
      </c>
      <c r="EG5" s="14">
        <f>HLOOKUP(EG$3,Sections!$B$1:$BT$30,3,FALSE)</f>
        <v>457.2</v>
      </c>
      <c r="EH5" s="14">
        <f>HLOOKUP(EH$3,Sections!$B$1:$BT$30,3,FALSE)</f>
        <v>431.79999999999995</v>
      </c>
      <c r="EI5" s="14">
        <f>HLOOKUP(EI$3,Sections!$B$1:$BT$30,3,FALSE)</f>
        <v>457.2</v>
      </c>
      <c r="EJ5" s="14">
        <f>HLOOKUP(EJ$3,Sections!$B$1:$BT$30,3,FALSE)</f>
        <v>508</v>
      </c>
      <c r="EK5" s="14">
        <f>HLOOKUP(EK$3,Sections!$B$1:$BT$30,3,FALSE)</f>
        <v>457.2</v>
      </c>
      <c r="EL5" s="14">
        <f>HLOOKUP(EL$3,Sections!$B$1:$BT$30,3,FALSE)</f>
        <v>508</v>
      </c>
      <c r="EM5" s="14">
        <f>HLOOKUP(EM$3,Sections!$B$1:$BT$30,3,FALSE)</f>
        <v>381</v>
      </c>
      <c r="EN5" s="14">
        <f>HLOOKUP(EN$3,Sections!$B$1:$BT$30,3,FALSE)</f>
        <v>508</v>
      </c>
      <c r="EO5" s="14">
        <f>HLOOKUP(EO$3,Sections!$B$1:$BT$30,3,FALSE)</f>
        <v>736.59999999999991</v>
      </c>
      <c r="EP5" s="14">
        <f>HLOOKUP(EP$3,Sections!$B$1:$BT$30,3,FALSE)</f>
        <v>660.4</v>
      </c>
      <c r="EQ5" s="14">
        <f>HLOOKUP(EQ$3,Sections!$B$1:$BT$30,3,FALSE)</f>
        <v>381</v>
      </c>
      <c r="ER5" s="14">
        <f>HLOOKUP(ER$3,Sections!$B$1:$BT$30,3,FALSE)</f>
        <v>381</v>
      </c>
      <c r="ES5" s="14">
        <f>HLOOKUP(ES$3,Sections!$B$1:$BT$30,3,FALSE)</f>
        <v>381</v>
      </c>
      <c r="ET5" s="14">
        <f>HLOOKUP(ET$3,Sections!$B$1:$BT$30,3,FALSE)</f>
        <v>533.4</v>
      </c>
      <c r="EU5" s="14">
        <f>HLOOKUP(EU$3,Sections!$B$1:$BT$30,3,FALSE)</f>
        <v>635</v>
      </c>
      <c r="EV5" s="14">
        <f>HLOOKUP(EV$3,Sections!$B$1:$BT$30,3,FALSE)</f>
        <v>431.79999999999995</v>
      </c>
      <c r="EW5" s="14">
        <f>HLOOKUP(EW$3,Sections!$B$1:$BT$30,3,FALSE)</f>
        <v>381</v>
      </c>
      <c r="EX5" s="14">
        <f>HLOOKUP(EX$3,Sections!$B$1:$BT$30,3,FALSE)</f>
        <v>381</v>
      </c>
      <c r="EY5" s="14">
        <f>HLOOKUP(EY$3,Sections!$B$1:$BT$30,3,FALSE)</f>
        <v>381</v>
      </c>
      <c r="EZ5" s="14">
        <f>HLOOKUP(EZ$3,Sections!$B$1:$BT$30,3,FALSE)</f>
        <v>431.79999999999995</v>
      </c>
      <c r="FA5" s="14">
        <f>HLOOKUP(FA$3,Sections!$B$1:$BT$30,3,FALSE)</f>
        <v>431.79999999999995</v>
      </c>
      <c r="FB5" s="14">
        <f>HLOOKUP(FB$3,Sections!$B$1:$BT$30,3,FALSE)</f>
        <v>406.4</v>
      </c>
      <c r="FC5" s="14">
        <f>HLOOKUP(FC$3,Sections!$B$1:$BT$30,3,FALSE)</f>
        <v>457.2</v>
      </c>
      <c r="FD5" s="14">
        <f>HLOOKUP(FD$3,Sections!$B$1:$BT$30,3,FALSE)</f>
        <v>457.2</v>
      </c>
      <c r="FE5" s="14">
        <f>HLOOKUP(FE$3,Sections!$B$1:$BT$30,3,FALSE)</f>
        <v>406.4</v>
      </c>
      <c r="FF5" s="14">
        <f>HLOOKUP(FF$3,Sections!$B$1:$BT$30,3,FALSE)</f>
        <v>406.4</v>
      </c>
      <c r="FG5" s="14">
        <f>HLOOKUP(FG$3,Sections!$B$1:$BT$30,3,FALSE)</f>
        <v>406.4</v>
      </c>
      <c r="FH5" s="14">
        <f>HLOOKUP(FH$3,Sections!$B$1:$BT$30,3,FALSE)</f>
        <v>711.19999999999993</v>
      </c>
      <c r="FI5" s="14">
        <f>HLOOKUP(FI$3,Sections!$B$1:$BT$30,3,FALSE)</f>
        <v>508</v>
      </c>
      <c r="FJ5" s="14">
        <f>HLOOKUP(FJ$3,Sections!$B$1:$BT$30,3,FALSE)</f>
        <v>457.2</v>
      </c>
      <c r="FK5" s="14">
        <f>HLOOKUP(FK$3,Sections!$B$1:$BT$30,3,FALSE)</f>
        <v>508</v>
      </c>
      <c r="FL5" s="14">
        <f>HLOOKUP(FL$3,Sections!$B$1:$BT$30,3,FALSE)</f>
        <v>533.4</v>
      </c>
      <c r="FM5" s="14">
        <f>HLOOKUP(FM$3,Sections!$B$1:$BT$30,3,FALSE)</f>
        <v>508</v>
      </c>
      <c r="FN5" s="14">
        <f>HLOOKUP(FN$3,Sections!$B$1:$BT$30,3,FALSE)</f>
        <v>533.4</v>
      </c>
      <c r="FO5" s="14">
        <f>HLOOKUP(FO$3,Sections!$B$1:$BT$30,3,FALSE)</f>
        <v>406.4</v>
      </c>
      <c r="FP5" s="14">
        <f>HLOOKUP(FP$3,Sections!$B$1:$BT$30,3,FALSE)</f>
        <v>533.4</v>
      </c>
      <c r="FQ5" s="14">
        <f>HLOOKUP(FQ$3,Sections!$B$1:$BT$30,3,FALSE)</f>
        <v>762</v>
      </c>
      <c r="FR5" s="14">
        <f>HLOOKUP(FR$3,Sections!$B$1:$BT$30,3,FALSE)</f>
        <v>406.4</v>
      </c>
      <c r="FS5" s="14">
        <f>HLOOKUP(FS$3,Sections!$B$1:$BT$30,3,FALSE)</f>
        <v>406.4</v>
      </c>
      <c r="FT5" s="14">
        <f>HLOOKUP(FT$3,Sections!$B$1:$BT$30,3,FALSE)</f>
        <v>406.4</v>
      </c>
      <c r="FU5" s="14">
        <f>HLOOKUP(FU$3,Sections!$B$1:$BT$30,3,FALSE)</f>
        <v>558.79999999999995</v>
      </c>
      <c r="FV5" s="14">
        <f>HLOOKUP(FV$3,Sections!$B$1:$BT$30,3,FALSE)</f>
        <v>457.2</v>
      </c>
      <c r="FW5" s="14">
        <f>HLOOKUP(FW$3,Sections!$B$1:$BT$30,3,FALSE)</f>
        <v>406.4</v>
      </c>
      <c r="FX5" s="14">
        <f>HLOOKUP(FX$3,Sections!$B$1:$BT$30,3,FALSE)</f>
        <v>406.4</v>
      </c>
      <c r="FY5" s="14">
        <f>HLOOKUP(FY$3,Sections!$B$1:$BT$30,3,FALSE)</f>
        <v>406.4</v>
      </c>
      <c r="FZ5" s="14">
        <f>HLOOKUP(FZ$3,Sections!$B$1:$BT$30,3,FALSE)</f>
        <v>457.2</v>
      </c>
      <c r="GA5" s="14">
        <f>HLOOKUP(GA$3,Sections!$B$1:$BT$30,3,FALSE)</f>
        <v>457.2</v>
      </c>
      <c r="GB5" s="14">
        <f>HLOOKUP(GB$3,Sections!$B$1:$BT$30,3,FALSE)</f>
        <v>431.79999999999995</v>
      </c>
      <c r="GC5" s="14">
        <f>HLOOKUP(GC$3,Sections!$B$1:$BT$30,3,FALSE)</f>
        <v>508</v>
      </c>
      <c r="GD5" s="14">
        <f>HLOOKUP(GD$3,Sections!$B$1:$BT$30,3,FALSE)</f>
        <v>508</v>
      </c>
      <c r="GE5" s="14">
        <f>HLOOKUP(GE$3,Sections!$B$1:$BT$30,3,FALSE)</f>
        <v>431.79999999999995</v>
      </c>
      <c r="GF5" s="14">
        <f>HLOOKUP(GF$3,Sections!$B$1:$BT$30,3,FALSE)</f>
        <v>431.79999999999995</v>
      </c>
      <c r="GG5" s="14">
        <f>HLOOKUP(GG$3,Sections!$B$1:$BT$30,3,FALSE)</f>
        <v>431.79999999999995</v>
      </c>
      <c r="GH5" s="14">
        <f>HLOOKUP(GH$3,Sections!$B$1:$BT$30,3,FALSE)</f>
        <v>711.19999999999993</v>
      </c>
      <c r="GI5" s="14">
        <f>HLOOKUP(GI$3,Sections!$B$1:$BT$30,3,FALSE)</f>
        <v>533.4</v>
      </c>
      <c r="GJ5" s="14">
        <f>HLOOKUP(GJ$3,Sections!$B$1:$BT$30,3,FALSE)</f>
        <v>508</v>
      </c>
      <c r="GK5" s="14">
        <f>HLOOKUP(GK$3,Sections!$B$1:$BT$30,3,FALSE)</f>
        <v>533.4</v>
      </c>
      <c r="GL5" s="14">
        <f>HLOOKUP(GL$3,Sections!$B$1:$BT$30,3,FALSE)</f>
        <v>558.79999999999995</v>
      </c>
      <c r="GM5" s="14">
        <f>HLOOKUP(GM$3,Sections!$B$1:$BT$30,3,FALSE)</f>
        <v>533.4</v>
      </c>
      <c r="GN5" s="14">
        <f>HLOOKUP(GN$3,Sections!$B$1:$BT$30,3,FALSE)</f>
        <v>558.79999999999995</v>
      </c>
      <c r="GO5" s="14">
        <f>HLOOKUP(GO$3,Sections!$B$1:$BT$30,3,FALSE)</f>
        <v>431.79999999999995</v>
      </c>
      <c r="GP5" s="14">
        <f>HLOOKUP(GP$3,Sections!$B$1:$BT$30,3,FALSE)</f>
        <v>558.79999999999995</v>
      </c>
      <c r="GQ5" s="14">
        <f>HLOOKUP(GQ$3,Sections!$B$1:$BT$30,3,FALSE)</f>
        <v>787.4</v>
      </c>
      <c r="GR5" s="14">
        <f>HLOOKUP(GR$3,Sections!$B$1:$BT$30,3,FALSE)</f>
        <v>431.79999999999995</v>
      </c>
      <c r="GS5" s="14">
        <f>HLOOKUP(GS$3,Sections!$B$1:$BT$30,3,FALSE)</f>
        <v>431.79999999999995</v>
      </c>
      <c r="GT5" s="14">
        <f>HLOOKUP(GT$3,Sections!$B$1:$BT$30,3,FALSE)</f>
        <v>431.79999999999995</v>
      </c>
      <c r="GU5" s="14">
        <f>HLOOKUP(GU$3,Sections!$B$1:$BT$30,3,FALSE)</f>
        <v>558.79999999999995</v>
      </c>
      <c r="GV5" s="14">
        <f>HLOOKUP(GV$3,Sections!$B$1:$BT$30,3,FALSE)</f>
        <v>508</v>
      </c>
      <c r="GW5" s="14">
        <f>HLOOKUP(GW$3,Sections!$B$1:$BT$30,3,FALSE)</f>
        <v>431.79999999999995</v>
      </c>
      <c r="GX5" s="14">
        <f>HLOOKUP(GX$3,Sections!$B$1:$BT$30,3,FALSE)</f>
        <v>431.79999999999995</v>
      </c>
      <c r="GY5" s="14">
        <f>HLOOKUP(GY$3,Sections!$B$1:$BT$30,3,FALSE)</f>
        <v>431.79999999999995</v>
      </c>
      <c r="GZ5" s="14">
        <f>HLOOKUP(GZ$3,Sections!$B$1:$BT$30,3,FALSE)</f>
        <v>508</v>
      </c>
      <c r="HA5" s="14">
        <f>HLOOKUP(HA$3,Sections!$B$1:$BT$30,3,FALSE)</f>
        <v>508</v>
      </c>
      <c r="HB5" s="14">
        <f>HLOOKUP(HB$3,Sections!$B$1:$BT$30,3,FALSE)</f>
        <v>457.2</v>
      </c>
      <c r="HC5" s="14">
        <f>HLOOKUP(HC$3,Sections!$B$1:$BT$30,3,FALSE)</f>
        <v>508</v>
      </c>
      <c r="HD5" s="14">
        <f>HLOOKUP(HD$3,Sections!$B$1:$BT$30,3,FALSE)</f>
        <v>508</v>
      </c>
      <c r="HE5" s="14">
        <f>HLOOKUP(HE$3,Sections!$B$1:$BT$30,3,FALSE)</f>
        <v>457.2</v>
      </c>
      <c r="HF5" s="14">
        <f>HLOOKUP(HF$3,Sections!$B$1:$BT$30,3,FALSE)</f>
        <v>457.2</v>
      </c>
      <c r="HG5" s="14">
        <f>HLOOKUP(HG$3,Sections!$B$1:$BT$30,3,FALSE)</f>
        <v>457.2</v>
      </c>
      <c r="HH5" s="14">
        <f>HLOOKUP(HH$3,Sections!$B$1:$BT$30,3,FALSE)</f>
        <v>558.79999999999995</v>
      </c>
      <c r="HI5" s="14">
        <f>HLOOKUP(HI$3,Sections!$B$1:$BT$30,3,FALSE)</f>
        <v>508</v>
      </c>
      <c r="HJ5" s="14">
        <f>HLOOKUP(HJ$3,Sections!$B$1:$BT$30,3,FALSE)</f>
        <v>558.79999999999995</v>
      </c>
      <c r="HK5" s="14">
        <f>HLOOKUP(HK$3,Sections!$B$1:$BT$30,3,FALSE)</f>
        <v>609.59999999999991</v>
      </c>
      <c r="HL5" s="14">
        <f>HLOOKUP(HL$3,Sections!$B$1:$BT$30,3,FALSE)</f>
        <v>558.79999999999995</v>
      </c>
      <c r="HM5" s="14">
        <f>HLOOKUP(HM$3,Sections!$B$1:$BT$30,3,FALSE)</f>
        <v>609.59999999999991</v>
      </c>
      <c r="HN5" s="14">
        <f>HLOOKUP(HN$3,Sections!$B$1:$BT$30,3,FALSE)</f>
        <v>457.2</v>
      </c>
      <c r="HO5" s="14">
        <f>HLOOKUP(HO$3,Sections!$B$1:$BT$30,3,FALSE)</f>
        <v>609.59999999999991</v>
      </c>
      <c r="HP5" s="14">
        <f>HLOOKUP(HP$3,Sections!$B$1:$BT$30,3,FALSE)</f>
        <v>787.4</v>
      </c>
      <c r="HQ5" s="14">
        <f>HLOOKUP(HQ$3,Sections!$B$1:$BT$30,3,FALSE)</f>
        <v>457.2</v>
      </c>
      <c r="HR5" s="14">
        <f>HLOOKUP(HR$3,Sections!$B$1:$BT$30,3,FALSE)</f>
        <v>457.2</v>
      </c>
      <c r="HS5" s="14">
        <f>HLOOKUP(HS$3,Sections!$B$1:$BT$30,3,FALSE)</f>
        <v>457.2</v>
      </c>
      <c r="HT5" s="14">
        <f>HLOOKUP(HT$3,Sections!$B$1:$BT$30,3,FALSE)</f>
        <v>558.79999999999995</v>
      </c>
      <c r="HU5" s="14">
        <f>HLOOKUP(HU$3,Sections!$B$1:$BT$30,3,FALSE)</f>
        <v>508</v>
      </c>
      <c r="HV5" s="14">
        <f>HLOOKUP(HV$3,Sections!$B$1:$BT$30,3,FALSE)</f>
        <v>457.2</v>
      </c>
      <c r="HW5" s="14">
        <f>HLOOKUP(HW$3,Sections!$B$1:$BT$30,3,FALSE)</f>
        <v>457.2</v>
      </c>
      <c r="HX5" s="14">
        <f>HLOOKUP(HX$3,Sections!$B$1:$BT$30,3,FALSE)</f>
        <v>457.2</v>
      </c>
      <c r="HY5" s="14">
        <f>HLOOKUP(HY$3,Sections!$B$1:$BT$30,3,FALSE)</f>
        <v>508</v>
      </c>
      <c r="HZ5" s="14">
        <f>HLOOKUP(HZ$3,Sections!$B$1:$BT$30,3,FALSE)</f>
        <v>508</v>
      </c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</row>
    <row r="6" spans="1:586" x14ac:dyDescent="0.3">
      <c r="A6" s="22" t="s">
        <v>2</v>
      </c>
      <c r="B6" s="14">
        <f>HLOOKUP(B$3,Sections!$B$1:$BT$30,4,FALSE)</f>
        <v>2</v>
      </c>
      <c r="C6" s="14">
        <f>HLOOKUP(C$3,Sections!$B$1:$BT$30,4,FALSE)</f>
        <v>2</v>
      </c>
      <c r="D6" s="14">
        <f>HLOOKUP(D$3,Sections!$B$1:$BT$30,4,FALSE)</f>
        <v>2</v>
      </c>
      <c r="E6" s="14">
        <f>HLOOKUP(E$3,Sections!$B$1:$BT$30,4,FALSE)</f>
        <v>2</v>
      </c>
      <c r="F6" s="14">
        <f>HLOOKUP(F$3,Sections!$B$1:$BT$30,4,FALSE)</f>
        <v>2</v>
      </c>
      <c r="G6" s="14">
        <f>HLOOKUP(G$3,Sections!$B$1:$BT$30,4,FALSE)</f>
        <v>2</v>
      </c>
      <c r="H6" s="14">
        <f>HLOOKUP(H$3,Sections!$B$1:$BT$30,4,FALSE)</f>
        <v>2</v>
      </c>
      <c r="I6" s="14">
        <f>HLOOKUP(I$3,Sections!$B$1:$BT$30,4,FALSE)</f>
        <v>2</v>
      </c>
      <c r="J6" s="14">
        <f>HLOOKUP(J$3,Sections!$B$1:$BT$30,4,FALSE)</f>
        <v>2</v>
      </c>
      <c r="K6" s="14">
        <f>HLOOKUP(K$3,Sections!$B$1:$BT$30,4,FALSE)</f>
        <v>2</v>
      </c>
      <c r="L6" s="14">
        <f>HLOOKUP(L$3,Sections!$B$1:$BT$30,4,FALSE)</f>
        <v>2</v>
      </c>
      <c r="M6" s="14">
        <f>HLOOKUP(M$3,Sections!$B$1:$BT$30,4,FALSE)</f>
        <v>2</v>
      </c>
      <c r="N6" s="14">
        <f>HLOOKUP(N$3,Sections!$B$1:$BT$30,4,FALSE)</f>
        <v>2</v>
      </c>
      <c r="O6" s="14">
        <f>HLOOKUP(O$3,Sections!$B$1:$BT$30,4,FALSE)</f>
        <v>2</v>
      </c>
      <c r="P6" s="14">
        <f>HLOOKUP(P$3,Sections!$B$1:$BT$30,4,FALSE)</f>
        <v>2</v>
      </c>
      <c r="Q6" s="14">
        <f>HLOOKUP(Q$3,Sections!$B$1:$BT$30,4,FALSE)</f>
        <v>2</v>
      </c>
      <c r="R6" s="14">
        <f>HLOOKUP(R$3,Sections!$B$1:$BT$30,4,FALSE)</f>
        <v>2</v>
      </c>
      <c r="S6" s="14">
        <f>HLOOKUP(S$3,Sections!$B$1:$BT$30,4,FALSE)</f>
        <v>2</v>
      </c>
      <c r="T6" s="14">
        <f>HLOOKUP(T$3,Sections!$B$1:$BT$30,4,FALSE)</f>
        <v>2</v>
      </c>
      <c r="U6" s="14">
        <f>HLOOKUP(U$3,Sections!$B$1:$BT$30,4,FALSE)</f>
        <v>2</v>
      </c>
      <c r="V6" s="14">
        <f>HLOOKUP(V$3,Sections!$B$1:$BT$30,4,FALSE)</f>
        <v>2</v>
      </c>
      <c r="W6" s="14">
        <f>HLOOKUP(W$3,Sections!$B$1:$BT$30,4,FALSE)</f>
        <v>2</v>
      </c>
      <c r="X6" s="14">
        <f>HLOOKUP(X$3,Sections!$B$1:$BT$30,4,FALSE)</f>
        <v>2</v>
      </c>
      <c r="Y6" s="14">
        <f>HLOOKUP(Y$3,Sections!$B$1:$BT$30,4,FALSE)</f>
        <v>2</v>
      </c>
      <c r="Z6" s="14">
        <f>HLOOKUP(Z$3,Sections!$B$1:$BT$30,4,FALSE)</f>
        <v>2</v>
      </c>
      <c r="AA6" s="14">
        <f>HLOOKUP(AA$3,Sections!$B$1:$BT$30,4,FALSE)</f>
        <v>2</v>
      </c>
      <c r="AB6" s="14">
        <f>HLOOKUP(AB$3,Sections!$B$1:$BT$30,4,FALSE)</f>
        <v>2</v>
      </c>
      <c r="AC6" s="14">
        <f>HLOOKUP(AC$3,Sections!$B$1:$BT$30,4,FALSE)</f>
        <v>2</v>
      </c>
      <c r="AD6" s="14">
        <f>HLOOKUP(AD$3,Sections!$B$1:$BT$30,4,FALSE)</f>
        <v>2</v>
      </c>
      <c r="AE6" s="14">
        <f>HLOOKUP(AE$3,Sections!$B$1:$BT$30,4,FALSE)</f>
        <v>2</v>
      </c>
      <c r="AF6" s="14">
        <f>HLOOKUP(AF$3,Sections!$B$1:$BT$30,4,FALSE)</f>
        <v>2</v>
      </c>
      <c r="AG6" s="14">
        <f>HLOOKUP(AG$3,Sections!$B$1:$BT$30,4,FALSE)</f>
        <v>2</v>
      </c>
      <c r="AH6" s="14">
        <f>HLOOKUP(AH$3,Sections!$B$1:$BT$30,4,FALSE)</f>
        <v>2</v>
      </c>
      <c r="AI6" s="14">
        <f>HLOOKUP(AI$3,Sections!$B$1:$BT$30,4,FALSE)</f>
        <v>2</v>
      </c>
      <c r="AJ6" s="14">
        <f>HLOOKUP(AJ$3,Sections!$B$1:$BT$30,4,FALSE)</f>
        <v>2</v>
      </c>
      <c r="AK6" s="14">
        <f>HLOOKUP(AK$3,Sections!$B$1:$BT$30,4,FALSE)</f>
        <v>2</v>
      </c>
      <c r="AL6" s="14">
        <f>HLOOKUP(AL$3,Sections!$B$1:$BT$30,4,FALSE)</f>
        <v>2</v>
      </c>
      <c r="AM6" s="14">
        <f>HLOOKUP(AM$3,Sections!$B$1:$BT$30,4,FALSE)</f>
        <v>2</v>
      </c>
      <c r="AN6" s="14">
        <f>HLOOKUP(AN$3,Sections!$B$1:$BT$30,4,FALSE)</f>
        <v>2</v>
      </c>
      <c r="AO6" s="14">
        <f>HLOOKUP(AO$3,Sections!$B$1:$BT$30,4,FALSE)</f>
        <v>2</v>
      </c>
      <c r="AP6" s="14">
        <f>HLOOKUP(AP$3,Sections!$B$1:$BT$30,4,FALSE)</f>
        <v>2</v>
      </c>
      <c r="AQ6" s="14">
        <f>HLOOKUP(AQ$3,Sections!$B$1:$BT$30,4,FALSE)</f>
        <v>2</v>
      </c>
      <c r="AR6" s="14">
        <f>HLOOKUP(AR$3,Sections!$B$1:$BT$30,4,FALSE)</f>
        <v>2</v>
      </c>
      <c r="AS6" s="14">
        <f>HLOOKUP(AS$3,Sections!$B$1:$BT$30,4,FALSE)</f>
        <v>2</v>
      </c>
      <c r="AT6" s="14">
        <f>HLOOKUP(AT$3,Sections!$B$1:$BT$30,4,FALSE)</f>
        <v>2</v>
      </c>
      <c r="AU6" s="14">
        <f>HLOOKUP(AU$3,Sections!$B$1:$BT$30,4,FALSE)</f>
        <v>2</v>
      </c>
      <c r="AV6" s="14">
        <f>HLOOKUP(AV$3,Sections!$B$1:$BT$30,4,FALSE)</f>
        <v>2</v>
      </c>
      <c r="AW6" s="14">
        <f>HLOOKUP(AW$3,Sections!$B$1:$BT$30,4,FALSE)</f>
        <v>2</v>
      </c>
      <c r="AX6" s="14">
        <f>HLOOKUP(AX$3,Sections!$B$1:$BT$30,4,FALSE)</f>
        <v>2</v>
      </c>
      <c r="AY6" s="14">
        <f>HLOOKUP(AY$3,Sections!$B$1:$BT$30,4,FALSE)</f>
        <v>2</v>
      </c>
      <c r="AZ6" s="14">
        <f>HLOOKUP(AZ$3,Sections!$B$1:$BT$30,4,FALSE)</f>
        <v>2</v>
      </c>
      <c r="BA6" s="14">
        <f>HLOOKUP(BA$3,Sections!$B$1:$BT$30,4,FALSE)</f>
        <v>2</v>
      </c>
      <c r="BB6" s="14">
        <f>HLOOKUP(BB$3,Sections!$B$1:$BT$30,4,FALSE)</f>
        <v>2</v>
      </c>
      <c r="BC6" s="14">
        <f>HLOOKUP(BC$3,Sections!$B$1:$BT$30,4,FALSE)</f>
        <v>2</v>
      </c>
      <c r="BD6" s="14">
        <f>HLOOKUP(BD$3,Sections!$B$1:$BT$30,4,FALSE)</f>
        <v>2</v>
      </c>
      <c r="BE6" s="14">
        <f>HLOOKUP(BE$3,Sections!$B$1:$BT$30,4,FALSE)</f>
        <v>2</v>
      </c>
      <c r="BF6" s="14">
        <f>HLOOKUP(BF$3,Sections!$B$1:$BT$30,4,FALSE)</f>
        <v>2</v>
      </c>
      <c r="BG6" s="14">
        <f>HLOOKUP(BG$3,Sections!$B$1:$BT$30,4,FALSE)</f>
        <v>2</v>
      </c>
      <c r="BH6" s="14">
        <f>HLOOKUP(BH$3,Sections!$B$1:$BT$30,4,FALSE)</f>
        <v>2</v>
      </c>
      <c r="BI6" s="14">
        <f>HLOOKUP(BI$3,Sections!$B$1:$BT$30,4,FALSE)</f>
        <v>2</v>
      </c>
      <c r="BJ6" s="14">
        <f>HLOOKUP(BJ$3,Sections!$B$1:$BT$30,4,FALSE)</f>
        <v>2</v>
      </c>
      <c r="BK6" s="14">
        <f>HLOOKUP(BK$3,Sections!$B$1:$BT$30,4,FALSE)</f>
        <v>2</v>
      </c>
      <c r="BL6" s="14">
        <f>HLOOKUP(BL$3,Sections!$B$1:$BT$30,4,FALSE)</f>
        <v>2</v>
      </c>
      <c r="BM6" s="14">
        <f>HLOOKUP(BM$3,Sections!$B$1:$BT$30,4,FALSE)</f>
        <v>2</v>
      </c>
      <c r="BN6" s="14">
        <f>HLOOKUP(BN$3,Sections!$B$1:$BT$30,4,FALSE)</f>
        <v>2</v>
      </c>
      <c r="BO6" s="14">
        <f>HLOOKUP(BO$3,Sections!$B$1:$BT$30,4,FALSE)</f>
        <v>2</v>
      </c>
      <c r="BP6" s="14">
        <f>HLOOKUP(BP$3,Sections!$B$1:$BT$30,4,FALSE)</f>
        <v>2</v>
      </c>
      <c r="BQ6" s="14">
        <f>HLOOKUP(BQ$3,Sections!$B$1:$BT$30,4,FALSE)</f>
        <v>2</v>
      </c>
      <c r="BR6" s="14">
        <f>HLOOKUP(BR$3,Sections!$B$1:$BT$30,4,FALSE)</f>
        <v>2</v>
      </c>
      <c r="BS6" s="14">
        <f>HLOOKUP(BS$3,Sections!$B$1:$BT$30,4,FALSE)</f>
        <v>2</v>
      </c>
      <c r="BT6" s="14">
        <f>HLOOKUP(BT$3,Sections!$B$1:$BT$30,4,FALSE)</f>
        <v>2</v>
      </c>
      <c r="BU6" s="14">
        <f>HLOOKUP(BU$3,Sections!$B$1:$BT$30,4,FALSE)</f>
        <v>2</v>
      </c>
      <c r="BV6" s="14">
        <f>HLOOKUP(BV$3,Sections!$B$1:$BT$30,4,FALSE)</f>
        <v>2</v>
      </c>
      <c r="BW6" s="14">
        <f>HLOOKUP(BW$3,Sections!$B$1:$BT$30,4,FALSE)</f>
        <v>2</v>
      </c>
      <c r="BX6" s="14">
        <f>HLOOKUP(BX$3,Sections!$B$1:$BT$30,4,FALSE)</f>
        <v>2</v>
      </c>
      <c r="BY6" s="14">
        <f>HLOOKUP(BY$3,Sections!$B$1:$BT$30,4,FALSE)</f>
        <v>2</v>
      </c>
      <c r="BZ6" s="14">
        <f>HLOOKUP(BZ$3,Sections!$B$1:$BT$30,4,FALSE)</f>
        <v>2</v>
      </c>
      <c r="CA6" s="14">
        <f>HLOOKUP(CA$3,Sections!$B$1:$BT$30,4,FALSE)</f>
        <v>2</v>
      </c>
      <c r="CB6" s="14">
        <f>HLOOKUP(CB$3,Sections!$B$1:$BT$30,4,FALSE)</f>
        <v>2</v>
      </c>
      <c r="CC6" s="14">
        <f>HLOOKUP(CC$3,Sections!$B$1:$BT$30,4,FALSE)</f>
        <v>2</v>
      </c>
      <c r="CD6" s="14">
        <f>HLOOKUP(CD$3,Sections!$B$1:$BT$30,4,FALSE)</f>
        <v>2</v>
      </c>
      <c r="CE6" s="14">
        <f>HLOOKUP(CE$3,Sections!$B$1:$BT$30,4,FALSE)</f>
        <v>2</v>
      </c>
      <c r="CF6" s="14">
        <f>HLOOKUP(CF$3,Sections!$B$1:$BT$30,4,FALSE)</f>
        <v>2</v>
      </c>
      <c r="CG6" s="14">
        <f>HLOOKUP(CG$3,Sections!$B$1:$BT$30,4,FALSE)</f>
        <v>2</v>
      </c>
      <c r="CH6" s="14">
        <f>HLOOKUP(CH$3,Sections!$B$1:$BT$30,4,FALSE)</f>
        <v>2</v>
      </c>
      <c r="CI6" s="14">
        <f>HLOOKUP(CI$3,Sections!$B$1:$BT$30,4,FALSE)</f>
        <v>2</v>
      </c>
      <c r="CJ6" s="14">
        <f>HLOOKUP(CJ$3,Sections!$B$1:$BT$30,4,FALSE)</f>
        <v>2</v>
      </c>
      <c r="CK6" s="14">
        <f>HLOOKUP(CK$3,Sections!$B$1:$BT$30,4,FALSE)</f>
        <v>2</v>
      </c>
      <c r="CL6" s="14">
        <f>HLOOKUP(CL$3,Sections!$B$1:$BT$30,4,FALSE)</f>
        <v>2</v>
      </c>
      <c r="CM6" s="14">
        <f>HLOOKUP(CM$3,Sections!$B$1:$BT$30,4,FALSE)</f>
        <v>2</v>
      </c>
      <c r="CN6" s="14">
        <f>HLOOKUP(CN$3,Sections!$B$1:$BT$30,4,FALSE)</f>
        <v>2</v>
      </c>
      <c r="CO6" s="14">
        <f>HLOOKUP(CO$3,Sections!$B$1:$BT$30,4,FALSE)</f>
        <v>2</v>
      </c>
      <c r="CP6" s="14">
        <f>HLOOKUP(CP$3,Sections!$B$1:$BT$30,4,FALSE)</f>
        <v>2</v>
      </c>
      <c r="CQ6" s="14">
        <f>HLOOKUP(CQ$3,Sections!$B$1:$BT$30,4,FALSE)</f>
        <v>2</v>
      </c>
      <c r="CR6" s="14">
        <f>HLOOKUP(CR$3,Sections!$B$1:$BT$30,4,FALSE)</f>
        <v>2</v>
      </c>
      <c r="CS6" s="14">
        <f>HLOOKUP(CS$3,Sections!$B$1:$BT$30,4,FALSE)</f>
        <v>2</v>
      </c>
      <c r="CT6" s="14">
        <f>HLOOKUP(CT$3,Sections!$B$1:$BT$30,4,FALSE)</f>
        <v>2</v>
      </c>
      <c r="CU6" s="14">
        <f>HLOOKUP(CU$3,Sections!$B$1:$BT$30,4,FALSE)</f>
        <v>2</v>
      </c>
      <c r="CV6" s="14">
        <f>HLOOKUP(CV$3,Sections!$B$1:$BT$30,4,FALSE)</f>
        <v>2</v>
      </c>
      <c r="CW6" s="14">
        <f>HLOOKUP(CW$3,Sections!$B$1:$BT$30,4,FALSE)</f>
        <v>2</v>
      </c>
      <c r="CX6" s="14">
        <f>HLOOKUP(CX$3,Sections!$B$1:$BT$30,4,FALSE)</f>
        <v>2</v>
      </c>
      <c r="CY6" s="14">
        <f>HLOOKUP(CY$3,Sections!$B$1:$BT$30,4,FALSE)</f>
        <v>2</v>
      </c>
      <c r="CZ6" s="14">
        <f>HLOOKUP(CZ$3,Sections!$B$1:$BT$30,4,FALSE)</f>
        <v>2</v>
      </c>
      <c r="DA6" s="14">
        <f>HLOOKUP(DA$3,Sections!$B$1:$BT$30,4,FALSE)</f>
        <v>2</v>
      </c>
      <c r="DB6" s="14">
        <f>HLOOKUP(DB$3,Sections!$B$1:$BT$30,4,FALSE)</f>
        <v>2</v>
      </c>
      <c r="DC6" s="14">
        <f>HLOOKUP(DC$3,Sections!$B$1:$BT$30,4,FALSE)</f>
        <v>2</v>
      </c>
      <c r="DD6" s="14">
        <f>HLOOKUP(DD$3,Sections!$B$1:$BT$30,4,FALSE)</f>
        <v>2</v>
      </c>
      <c r="DE6" s="14">
        <f>HLOOKUP(DE$3,Sections!$B$1:$BT$30,4,FALSE)</f>
        <v>2</v>
      </c>
      <c r="DF6" s="14">
        <f>HLOOKUP(DF$3,Sections!$B$1:$BT$30,4,FALSE)</f>
        <v>2</v>
      </c>
      <c r="DG6" s="14">
        <f>HLOOKUP(DG$3,Sections!$B$1:$BT$30,4,FALSE)</f>
        <v>2</v>
      </c>
      <c r="DH6" s="14">
        <f>HLOOKUP(DH$3,Sections!$B$1:$BT$30,4,FALSE)</f>
        <v>2</v>
      </c>
      <c r="DI6" s="14">
        <f>HLOOKUP(DI$3,Sections!$B$1:$BT$30,4,FALSE)</f>
        <v>2</v>
      </c>
      <c r="DJ6" s="14">
        <f>HLOOKUP(DJ$3,Sections!$B$1:$BT$30,4,FALSE)</f>
        <v>2</v>
      </c>
      <c r="DK6" s="14">
        <f>HLOOKUP(DK$3,Sections!$B$1:$BT$30,4,FALSE)</f>
        <v>2</v>
      </c>
      <c r="DL6" s="14">
        <f>HLOOKUP(DL$3,Sections!$B$1:$BT$30,4,FALSE)</f>
        <v>2</v>
      </c>
      <c r="DM6" s="14">
        <f>HLOOKUP(DM$3,Sections!$B$1:$BT$30,4,FALSE)</f>
        <v>2</v>
      </c>
      <c r="DN6" s="14">
        <f>HLOOKUP(DN$3,Sections!$B$1:$BT$30,4,FALSE)</f>
        <v>2</v>
      </c>
      <c r="DO6" s="14">
        <f>HLOOKUP(DO$3,Sections!$B$1:$BT$30,4,FALSE)</f>
        <v>2</v>
      </c>
      <c r="DP6" s="14">
        <f>HLOOKUP(DP$3,Sections!$B$1:$BT$30,4,FALSE)</f>
        <v>2</v>
      </c>
      <c r="DQ6" s="14">
        <f>HLOOKUP(DQ$3,Sections!$B$1:$BT$30,4,FALSE)</f>
        <v>2</v>
      </c>
      <c r="DR6" s="14">
        <f>HLOOKUP(DR$3,Sections!$B$1:$BT$30,4,FALSE)</f>
        <v>2</v>
      </c>
      <c r="DS6" s="14">
        <f>HLOOKUP(DS$3,Sections!$B$1:$BT$30,4,FALSE)</f>
        <v>2</v>
      </c>
      <c r="DT6" s="14">
        <f>HLOOKUP(DT$3,Sections!$B$1:$BT$30,4,FALSE)</f>
        <v>2</v>
      </c>
      <c r="DU6" s="14">
        <f>HLOOKUP(DU$3,Sections!$B$1:$BT$30,4,FALSE)</f>
        <v>2</v>
      </c>
      <c r="DV6" s="14">
        <f>HLOOKUP(DV$3,Sections!$B$1:$BT$30,4,FALSE)</f>
        <v>2</v>
      </c>
      <c r="DW6" s="14">
        <f>HLOOKUP(DW$3,Sections!$B$1:$BT$30,4,FALSE)</f>
        <v>2</v>
      </c>
      <c r="DX6" s="14">
        <f>HLOOKUP(DX$3,Sections!$B$1:$BT$30,4,FALSE)</f>
        <v>2</v>
      </c>
      <c r="DY6" s="14">
        <f>HLOOKUP(DY$3,Sections!$B$1:$BT$30,4,FALSE)</f>
        <v>2</v>
      </c>
      <c r="DZ6" s="14">
        <f>HLOOKUP(DZ$3,Sections!$B$1:$BT$30,4,FALSE)</f>
        <v>2</v>
      </c>
      <c r="EA6" s="14">
        <f>HLOOKUP(EA$3,Sections!$B$1:$BT$30,4,FALSE)</f>
        <v>2</v>
      </c>
      <c r="EB6" s="14">
        <f>HLOOKUP(EB$3,Sections!$B$1:$BT$30,4,FALSE)</f>
        <v>2</v>
      </c>
      <c r="EC6" s="14">
        <f>HLOOKUP(EC$3,Sections!$B$1:$BT$30,4,FALSE)</f>
        <v>2</v>
      </c>
      <c r="ED6" s="14">
        <f>HLOOKUP(ED$3,Sections!$B$1:$BT$30,4,FALSE)</f>
        <v>2</v>
      </c>
      <c r="EE6" s="14">
        <f>HLOOKUP(EE$3,Sections!$B$1:$BT$30,4,FALSE)</f>
        <v>2</v>
      </c>
      <c r="EF6" s="14">
        <f>HLOOKUP(EF$3,Sections!$B$1:$BT$30,4,FALSE)</f>
        <v>2</v>
      </c>
      <c r="EG6" s="14">
        <f>HLOOKUP(EG$3,Sections!$B$1:$BT$30,4,FALSE)</f>
        <v>2</v>
      </c>
      <c r="EH6" s="14">
        <f>HLOOKUP(EH$3,Sections!$B$1:$BT$30,4,FALSE)</f>
        <v>2</v>
      </c>
      <c r="EI6" s="14">
        <f>HLOOKUP(EI$3,Sections!$B$1:$BT$30,4,FALSE)</f>
        <v>2</v>
      </c>
      <c r="EJ6" s="14">
        <f>HLOOKUP(EJ$3,Sections!$B$1:$BT$30,4,FALSE)</f>
        <v>2</v>
      </c>
      <c r="EK6" s="14">
        <f>HLOOKUP(EK$3,Sections!$B$1:$BT$30,4,FALSE)</f>
        <v>2</v>
      </c>
      <c r="EL6" s="14">
        <f>HLOOKUP(EL$3,Sections!$B$1:$BT$30,4,FALSE)</f>
        <v>2</v>
      </c>
      <c r="EM6" s="14">
        <f>HLOOKUP(EM$3,Sections!$B$1:$BT$30,4,FALSE)</f>
        <v>2</v>
      </c>
      <c r="EN6" s="14">
        <f>HLOOKUP(EN$3,Sections!$B$1:$BT$30,4,FALSE)</f>
        <v>2</v>
      </c>
      <c r="EO6" s="14">
        <f>HLOOKUP(EO$3,Sections!$B$1:$BT$30,4,FALSE)</f>
        <v>2</v>
      </c>
      <c r="EP6" s="14">
        <f>HLOOKUP(EP$3,Sections!$B$1:$BT$30,4,FALSE)</f>
        <v>2</v>
      </c>
      <c r="EQ6" s="14">
        <f>HLOOKUP(EQ$3,Sections!$B$1:$BT$30,4,FALSE)</f>
        <v>2</v>
      </c>
      <c r="ER6" s="14">
        <f>HLOOKUP(ER$3,Sections!$B$1:$BT$30,4,FALSE)</f>
        <v>2</v>
      </c>
      <c r="ES6" s="14">
        <f>HLOOKUP(ES$3,Sections!$B$1:$BT$30,4,FALSE)</f>
        <v>2</v>
      </c>
      <c r="ET6" s="14">
        <f>HLOOKUP(ET$3,Sections!$B$1:$BT$30,4,FALSE)</f>
        <v>2</v>
      </c>
      <c r="EU6" s="14">
        <f>HLOOKUP(EU$3,Sections!$B$1:$BT$30,4,FALSE)</f>
        <v>2</v>
      </c>
      <c r="EV6" s="14">
        <f>HLOOKUP(EV$3,Sections!$B$1:$BT$30,4,FALSE)</f>
        <v>2</v>
      </c>
      <c r="EW6" s="14">
        <f>HLOOKUP(EW$3,Sections!$B$1:$BT$30,4,FALSE)</f>
        <v>2</v>
      </c>
      <c r="EX6" s="14">
        <f>HLOOKUP(EX$3,Sections!$B$1:$BT$30,4,FALSE)</f>
        <v>2</v>
      </c>
      <c r="EY6" s="14">
        <f>HLOOKUP(EY$3,Sections!$B$1:$BT$30,4,FALSE)</f>
        <v>2</v>
      </c>
      <c r="EZ6" s="14">
        <f>HLOOKUP(EZ$3,Sections!$B$1:$BT$30,4,FALSE)</f>
        <v>2</v>
      </c>
      <c r="FA6" s="14">
        <f>HLOOKUP(FA$3,Sections!$B$1:$BT$30,4,FALSE)</f>
        <v>2</v>
      </c>
      <c r="FB6" s="14">
        <f>HLOOKUP(FB$3,Sections!$B$1:$BT$30,4,FALSE)</f>
        <v>2</v>
      </c>
      <c r="FC6" s="14">
        <f>HLOOKUP(FC$3,Sections!$B$1:$BT$30,4,FALSE)</f>
        <v>2</v>
      </c>
      <c r="FD6" s="14">
        <f>HLOOKUP(FD$3,Sections!$B$1:$BT$30,4,FALSE)</f>
        <v>2</v>
      </c>
      <c r="FE6" s="14">
        <f>HLOOKUP(FE$3,Sections!$B$1:$BT$30,4,FALSE)</f>
        <v>2</v>
      </c>
      <c r="FF6" s="14">
        <f>HLOOKUP(FF$3,Sections!$B$1:$BT$30,4,FALSE)</f>
        <v>2</v>
      </c>
      <c r="FG6" s="14">
        <f>HLOOKUP(FG$3,Sections!$B$1:$BT$30,4,FALSE)</f>
        <v>2</v>
      </c>
      <c r="FH6" s="14">
        <f>HLOOKUP(FH$3,Sections!$B$1:$BT$30,4,FALSE)</f>
        <v>2</v>
      </c>
      <c r="FI6" s="14">
        <f>HLOOKUP(FI$3,Sections!$B$1:$BT$30,4,FALSE)</f>
        <v>2</v>
      </c>
      <c r="FJ6" s="14">
        <f>HLOOKUP(FJ$3,Sections!$B$1:$BT$30,4,FALSE)</f>
        <v>2</v>
      </c>
      <c r="FK6" s="14">
        <f>HLOOKUP(FK$3,Sections!$B$1:$BT$30,4,FALSE)</f>
        <v>2</v>
      </c>
      <c r="FL6" s="14">
        <f>HLOOKUP(FL$3,Sections!$B$1:$BT$30,4,FALSE)</f>
        <v>2</v>
      </c>
      <c r="FM6" s="14">
        <f>HLOOKUP(FM$3,Sections!$B$1:$BT$30,4,FALSE)</f>
        <v>2</v>
      </c>
      <c r="FN6" s="14">
        <f>HLOOKUP(FN$3,Sections!$B$1:$BT$30,4,FALSE)</f>
        <v>2</v>
      </c>
      <c r="FO6" s="14">
        <f>HLOOKUP(FO$3,Sections!$B$1:$BT$30,4,FALSE)</f>
        <v>2</v>
      </c>
      <c r="FP6" s="14">
        <f>HLOOKUP(FP$3,Sections!$B$1:$BT$30,4,FALSE)</f>
        <v>2</v>
      </c>
      <c r="FQ6" s="14">
        <f>HLOOKUP(FQ$3,Sections!$B$1:$BT$30,4,FALSE)</f>
        <v>2</v>
      </c>
      <c r="FR6" s="14">
        <f>HLOOKUP(FR$3,Sections!$B$1:$BT$30,4,FALSE)</f>
        <v>2</v>
      </c>
      <c r="FS6" s="14">
        <f>HLOOKUP(FS$3,Sections!$B$1:$BT$30,4,FALSE)</f>
        <v>2</v>
      </c>
      <c r="FT6" s="14">
        <f>HLOOKUP(FT$3,Sections!$B$1:$BT$30,4,FALSE)</f>
        <v>2</v>
      </c>
      <c r="FU6" s="14">
        <f>HLOOKUP(FU$3,Sections!$B$1:$BT$30,4,FALSE)</f>
        <v>2</v>
      </c>
      <c r="FV6" s="14">
        <f>HLOOKUP(FV$3,Sections!$B$1:$BT$30,4,FALSE)</f>
        <v>2</v>
      </c>
      <c r="FW6" s="14">
        <f>HLOOKUP(FW$3,Sections!$B$1:$BT$30,4,FALSE)</f>
        <v>2</v>
      </c>
      <c r="FX6" s="14">
        <f>HLOOKUP(FX$3,Sections!$B$1:$BT$30,4,FALSE)</f>
        <v>2</v>
      </c>
      <c r="FY6" s="14">
        <f>HLOOKUP(FY$3,Sections!$B$1:$BT$30,4,FALSE)</f>
        <v>2</v>
      </c>
      <c r="FZ6" s="14">
        <f>HLOOKUP(FZ$3,Sections!$B$1:$BT$30,4,FALSE)</f>
        <v>2</v>
      </c>
      <c r="GA6" s="14">
        <f>HLOOKUP(GA$3,Sections!$B$1:$BT$30,4,FALSE)</f>
        <v>2</v>
      </c>
      <c r="GB6" s="14">
        <f>HLOOKUP(GB$3,Sections!$B$1:$BT$30,4,FALSE)</f>
        <v>2</v>
      </c>
      <c r="GC6" s="14">
        <f>HLOOKUP(GC$3,Sections!$B$1:$BT$30,4,FALSE)</f>
        <v>2</v>
      </c>
      <c r="GD6" s="14">
        <f>HLOOKUP(GD$3,Sections!$B$1:$BT$30,4,FALSE)</f>
        <v>2</v>
      </c>
      <c r="GE6" s="14">
        <f>HLOOKUP(GE$3,Sections!$B$1:$BT$30,4,FALSE)</f>
        <v>2</v>
      </c>
      <c r="GF6" s="14">
        <f>HLOOKUP(GF$3,Sections!$B$1:$BT$30,4,FALSE)</f>
        <v>2</v>
      </c>
      <c r="GG6" s="14">
        <f>HLOOKUP(GG$3,Sections!$B$1:$BT$30,4,FALSE)</f>
        <v>2</v>
      </c>
      <c r="GH6" s="14">
        <f>HLOOKUP(GH$3,Sections!$B$1:$BT$30,4,FALSE)</f>
        <v>2</v>
      </c>
      <c r="GI6" s="14">
        <f>HLOOKUP(GI$3,Sections!$B$1:$BT$30,4,FALSE)</f>
        <v>2</v>
      </c>
      <c r="GJ6" s="14">
        <f>HLOOKUP(GJ$3,Sections!$B$1:$BT$30,4,FALSE)</f>
        <v>2</v>
      </c>
      <c r="GK6" s="14">
        <f>HLOOKUP(GK$3,Sections!$B$1:$BT$30,4,FALSE)</f>
        <v>2</v>
      </c>
      <c r="GL6" s="14">
        <f>HLOOKUP(GL$3,Sections!$B$1:$BT$30,4,FALSE)</f>
        <v>2</v>
      </c>
      <c r="GM6" s="14">
        <f>HLOOKUP(GM$3,Sections!$B$1:$BT$30,4,FALSE)</f>
        <v>2</v>
      </c>
      <c r="GN6" s="14">
        <f>HLOOKUP(GN$3,Sections!$B$1:$BT$30,4,FALSE)</f>
        <v>2</v>
      </c>
      <c r="GO6" s="14">
        <f>HLOOKUP(GO$3,Sections!$B$1:$BT$30,4,FALSE)</f>
        <v>2</v>
      </c>
      <c r="GP6" s="14">
        <f>HLOOKUP(GP$3,Sections!$B$1:$BT$30,4,FALSE)</f>
        <v>2</v>
      </c>
      <c r="GQ6" s="14">
        <f>HLOOKUP(GQ$3,Sections!$B$1:$BT$30,4,FALSE)</f>
        <v>2</v>
      </c>
      <c r="GR6" s="14">
        <f>HLOOKUP(GR$3,Sections!$B$1:$BT$30,4,FALSE)</f>
        <v>2</v>
      </c>
      <c r="GS6" s="14">
        <f>HLOOKUP(GS$3,Sections!$B$1:$BT$30,4,FALSE)</f>
        <v>2</v>
      </c>
      <c r="GT6" s="14">
        <f>HLOOKUP(GT$3,Sections!$B$1:$BT$30,4,FALSE)</f>
        <v>2</v>
      </c>
      <c r="GU6" s="14">
        <f>HLOOKUP(GU$3,Sections!$B$1:$BT$30,4,FALSE)</f>
        <v>2</v>
      </c>
      <c r="GV6" s="14">
        <f>HLOOKUP(GV$3,Sections!$B$1:$BT$30,4,FALSE)</f>
        <v>2</v>
      </c>
      <c r="GW6" s="14">
        <f>HLOOKUP(GW$3,Sections!$B$1:$BT$30,4,FALSE)</f>
        <v>2</v>
      </c>
      <c r="GX6" s="14">
        <f>HLOOKUP(GX$3,Sections!$B$1:$BT$30,4,FALSE)</f>
        <v>2</v>
      </c>
      <c r="GY6" s="14">
        <f>HLOOKUP(GY$3,Sections!$B$1:$BT$30,4,FALSE)</f>
        <v>2</v>
      </c>
      <c r="GZ6" s="14">
        <f>HLOOKUP(GZ$3,Sections!$B$1:$BT$30,4,FALSE)</f>
        <v>2</v>
      </c>
      <c r="HA6" s="14">
        <f>HLOOKUP(HA$3,Sections!$B$1:$BT$30,4,FALSE)</f>
        <v>2</v>
      </c>
      <c r="HB6" s="14">
        <f>HLOOKUP(HB$3,Sections!$B$1:$BT$30,4,FALSE)</f>
        <v>2</v>
      </c>
      <c r="HC6" s="14">
        <f>HLOOKUP(HC$3,Sections!$B$1:$BT$30,4,FALSE)</f>
        <v>2</v>
      </c>
      <c r="HD6" s="14">
        <f>HLOOKUP(HD$3,Sections!$B$1:$BT$30,4,FALSE)</f>
        <v>2</v>
      </c>
      <c r="HE6" s="14">
        <f>HLOOKUP(HE$3,Sections!$B$1:$BT$30,4,FALSE)</f>
        <v>2</v>
      </c>
      <c r="HF6" s="14">
        <f>HLOOKUP(HF$3,Sections!$B$1:$BT$30,4,FALSE)</f>
        <v>2</v>
      </c>
      <c r="HG6" s="14">
        <f>HLOOKUP(HG$3,Sections!$B$1:$BT$30,4,FALSE)</f>
        <v>2</v>
      </c>
      <c r="HH6" s="14">
        <f>HLOOKUP(HH$3,Sections!$B$1:$BT$30,4,FALSE)</f>
        <v>2</v>
      </c>
      <c r="HI6" s="14">
        <f>HLOOKUP(HI$3,Sections!$B$1:$BT$30,4,FALSE)</f>
        <v>2</v>
      </c>
      <c r="HJ6" s="14">
        <f>HLOOKUP(HJ$3,Sections!$B$1:$BT$30,4,FALSE)</f>
        <v>2</v>
      </c>
      <c r="HK6" s="14">
        <f>HLOOKUP(HK$3,Sections!$B$1:$BT$30,4,FALSE)</f>
        <v>2</v>
      </c>
      <c r="HL6" s="14">
        <f>HLOOKUP(HL$3,Sections!$B$1:$BT$30,4,FALSE)</f>
        <v>2</v>
      </c>
      <c r="HM6" s="14">
        <f>HLOOKUP(HM$3,Sections!$B$1:$BT$30,4,FALSE)</f>
        <v>2</v>
      </c>
      <c r="HN6" s="14">
        <f>HLOOKUP(HN$3,Sections!$B$1:$BT$30,4,FALSE)</f>
        <v>2</v>
      </c>
      <c r="HO6" s="14">
        <f>HLOOKUP(HO$3,Sections!$B$1:$BT$30,4,FALSE)</f>
        <v>2</v>
      </c>
      <c r="HP6" s="14">
        <f>HLOOKUP(HP$3,Sections!$B$1:$BT$30,4,FALSE)</f>
        <v>2</v>
      </c>
      <c r="HQ6" s="14">
        <f>HLOOKUP(HQ$3,Sections!$B$1:$BT$30,4,FALSE)</f>
        <v>2</v>
      </c>
      <c r="HR6" s="14">
        <f>HLOOKUP(HR$3,Sections!$B$1:$BT$30,4,FALSE)</f>
        <v>2</v>
      </c>
      <c r="HS6" s="14">
        <f>HLOOKUP(HS$3,Sections!$B$1:$BT$30,4,FALSE)</f>
        <v>2</v>
      </c>
      <c r="HT6" s="14">
        <f>HLOOKUP(HT$3,Sections!$B$1:$BT$30,4,FALSE)</f>
        <v>2</v>
      </c>
      <c r="HU6" s="14">
        <f>HLOOKUP(HU$3,Sections!$B$1:$BT$30,4,FALSE)</f>
        <v>2</v>
      </c>
      <c r="HV6" s="14">
        <f>HLOOKUP(HV$3,Sections!$B$1:$BT$30,4,FALSE)</f>
        <v>2</v>
      </c>
      <c r="HW6" s="14">
        <f>HLOOKUP(HW$3,Sections!$B$1:$BT$30,4,FALSE)</f>
        <v>2</v>
      </c>
      <c r="HX6" s="14">
        <f>HLOOKUP(HX$3,Sections!$B$1:$BT$30,4,FALSE)</f>
        <v>2</v>
      </c>
      <c r="HY6" s="14">
        <f>HLOOKUP(HY$3,Sections!$B$1:$BT$30,4,FALSE)</f>
        <v>2</v>
      </c>
      <c r="HZ6" s="14">
        <f>HLOOKUP(HZ$3,Sections!$B$1:$BT$30,4,FALSE)</f>
        <v>2</v>
      </c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</row>
    <row r="7" spans="1:586" x14ac:dyDescent="0.3">
      <c r="A7" s="22" t="s">
        <v>3</v>
      </c>
      <c r="B7" s="14">
        <f>HLOOKUP(B$3,Sections!$B$1:$BT$30,5,FALSE)</f>
        <v>2</v>
      </c>
      <c r="C7" s="14">
        <f>HLOOKUP(C$3,Sections!$B$1:$BT$30,5,FALSE)</f>
        <v>2</v>
      </c>
      <c r="D7" s="14">
        <f>HLOOKUP(D$3,Sections!$B$1:$BT$30,5,FALSE)</f>
        <v>2</v>
      </c>
      <c r="E7" s="14">
        <f>HLOOKUP(E$3,Sections!$B$1:$BT$30,5,FALSE)</f>
        <v>2</v>
      </c>
      <c r="F7" s="14">
        <f>HLOOKUP(F$3,Sections!$B$1:$BT$30,5,FALSE)</f>
        <v>2</v>
      </c>
      <c r="G7" s="14">
        <f>HLOOKUP(G$3,Sections!$B$1:$BT$30,5,FALSE)</f>
        <v>2</v>
      </c>
      <c r="H7" s="14">
        <f>HLOOKUP(H$3,Sections!$B$1:$BT$30,5,FALSE)</f>
        <v>2</v>
      </c>
      <c r="I7" s="14">
        <f>HLOOKUP(I$3,Sections!$B$1:$BT$30,5,FALSE)</f>
        <v>2</v>
      </c>
      <c r="J7" s="14">
        <f>HLOOKUP(J$3,Sections!$B$1:$BT$30,5,FALSE)</f>
        <v>2</v>
      </c>
      <c r="K7" s="14">
        <f>HLOOKUP(K$3,Sections!$B$1:$BT$30,5,FALSE)</f>
        <v>2</v>
      </c>
      <c r="L7" s="14">
        <f>HLOOKUP(L$3,Sections!$B$1:$BT$30,5,FALSE)</f>
        <v>2</v>
      </c>
      <c r="M7" s="14">
        <f>HLOOKUP(M$3,Sections!$B$1:$BT$30,5,FALSE)</f>
        <v>2</v>
      </c>
      <c r="N7" s="14">
        <f>HLOOKUP(N$3,Sections!$B$1:$BT$30,5,FALSE)</f>
        <v>2</v>
      </c>
      <c r="O7" s="14">
        <f>HLOOKUP(O$3,Sections!$B$1:$BT$30,5,FALSE)</f>
        <v>2</v>
      </c>
      <c r="P7" s="14">
        <f>HLOOKUP(P$3,Sections!$B$1:$BT$30,5,FALSE)</f>
        <v>2</v>
      </c>
      <c r="Q7" s="14">
        <f>HLOOKUP(Q$3,Sections!$B$1:$BT$30,5,FALSE)</f>
        <v>2</v>
      </c>
      <c r="R7" s="14">
        <f>HLOOKUP(R$3,Sections!$B$1:$BT$30,5,FALSE)</f>
        <v>2</v>
      </c>
      <c r="S7" s="14">
        <f>HLOOKUP(S$3,Sections!$B$1:$BT$30,5,FALSE)</f>
        <v>2</v>
      </c>
      <c r="T7" s="14">
        <f>HLOOKUP(T$3,Sections!$B$1:$BT$30,5,FALSE)</f>
        <v>2</v>
      </c>
      <c r="U7" s="14">
        <f>HLOOKUP(U$3,Sections!$B$1:$BT$30,5,FALSE)</f>
        <v>2</v>
      </c>
      <c r="V7" s="14">
        <f>HLOOKUP(V$3,Sections!$B$1:$BT$30,5,FALSE)</f>
        <v>2</v>
      </c>
      <c r="W7" s="14">
        <f>HLOOKUP(W$3,Sections!$B$1:$BT$30,5,FALSE)</f>
        <v>2</v>
      </c>
      <c r="X7" s="14">
        <f>HLOOKUP(X$3,Sections!$B$1:$BT$30,5,FALSE)</f>
        <v>2</v>
      </c>
      <c r="Y7" s="14">
        <f>HLOOKUP(Y$3,Sections!$B$1:$BT$30,5,FALSE)</f>
        <v>2</v>
      </c>
      <c r="Z7" s="14">
        <f>HLOOKUP(Z$3,Sections!$B$1:$BT$30,5,FALSE)</f>
        <v>2</v>
      </c>
      <c r="AA7" s="14">
        <f>HLOOKUP(AA$3,Sections!$B$1:$BT$30,5,FALSE)</f>
        <v>2</v>
      </c>
      <c r="AB7" s="14">
        <f>HLOOKUP(AB$3,Sections!$B$1:$BT$30,5,FALSE)</f>
        <v>2</v>
      </c>
      <c r="AC7" s="14">
        <f>HLOOKUP(AC$3,Sections!$B$1:$BT$30,5,FALSE)</f>
        <v>2</v>
      </c>
      <c r="AD7" s="14">
        <f>HLOOKUP(AD$3,Sections!$B$1:$BT$30,5,FALSE)</f>
        <v>2</v>
      </c>
      <c r="AE7" s="14">
        <f>HLOOKUP(AE$3,Sections!$B$1:$BT$30,5,FALSE)</f>
        <v>2</v>
      </c>
      <c r="AF7" s="14">
        <f>HLOOKUP(AF$3,Sections!$B$1:$BT$30,5,FALSE)</f>
        <v>2</v>
      </c>
      <c r="AG7" s="14">
        <f>HLOOKUP(AG$3,Sections!$B$1:$BT$30,5,FALSE)</f>
        <v>2</v>
      </c>
      <c r="AH7" s="14">
        <f>HLOOKUP(AH$3,Sections!$B$1:$BT$30,5,FALSE)</f>
        <v>2</v>
      </c>
      <c r="AI7" s="14">
        <f>HLOOKUP(AI$3,Sections!$B$1:$BT$30,5,FALSE)</f>
        <v>2</v>
      </c>
      <c r="AJ7" s="14">
        <f>HLOOKUP(AJ$3,Sections!$B$1:$BT$30,5,FALSE)</f>
        <v>2</v>
      </c>
      <c r="AK7" s="14">
        <f>HLOOKUP(AK$3,Sections!$B$1:$BT$30,5,FALSE)</f>
        <v>2</v>
      </c>
      <c r="AL7" s="14">
        <f>HLOOKUP(AL$3,Sections!$B$1:$BT$30,5,FALSE)</f>
        <v>2</v>
      </c>
      <c r="AM7" s="14">
        <f>HLOOKUP(AM$3,Sections!$B$1:$BT$30,5,FALSE)</f>
        <v>2</v>
      </c>
      <c r="AN7" s="14">
        <f>HLOOKUP(AN$3,Sections!$B$1:$BT$30,5,FALSE)</f>
        <v>2</v>
      </c>
      <c r="AO7" s="14">
        <f>HLOOKUP(AO$3,Sections!$B$1:$BT$30,5,FALSE)</f>
        <v>2</v>
      </c>
      <c r="AP7" s="14">
        <f>HLOOKUP(AP$3,Sections!$B$1:$BT$30,5,FALSE)</f>
        <v>2</v>
      </c>
      <c r="AQ7" s="14">
        <f>HLOOKUP(AQ$3,Sections!$B$1:$BT$30,5,FALSE)</f>
        <v>2</v>
      </c>
      <c r="AR7" s="14">
        <f>HLOOKUP(AR$3,Sections!$B$1:$BT$30,5,FALSE)</f>
        <v>2</v>
      </c>
      <c r="AS7" s="14">
        <f>HLOOKUP(AS$3,Sections!$B$1:$BT$30,5,FALSE)</f>
        <v>2</v>
      </c>
      <c r="AT7" s="14">
        <f>HLOOKUP(AT$3,Sections!$B$1:$BT$30,5,FALSE)</f>
        <v>2</v>
      </c>
      <c r="AU7" s="14">
        <f>HLOOKUP(AU$3,Sections!$B$1:$BT$30,5,FALSE)</f>
        <v>2</v>
      </c>
      <c r="AV7" s="14">
        <f>HLOOKUP(AV$3,Sections!$B$1:$BT$30,5,FALSE)</f>
        <v>2</v>
      </c>
      <c r="AW7" s="14">
        <f>HLOOKUP(AW$3,Sections!$B$1:$BT$30,5,FALSE)</f>
        <v>2</v>
      </c>
      <c r="AX7" s="14">
        <f>HLOOKUP(AX$3,Sections!$B$1:$BT$30,5,FALSE)</f>
        <v>2</v>
      </c>
      <c r="AY7" s="14">
        <f>HLOOKUP(AY$3,Sections!$B$1:$BT$30,5,FALSE)</f>
        <v>2</v>
      </c>
      <c r="AZ7" s="14">
        <f>HLOOKUP(AZ$3,Sections!$B$1:$BT$30,5,FALSE)</f>
        <v>2</v>
      </c>
      <c r="BA7" s="14">
        <f>HLOOKUP(BA$3,Sections!$B$1:$BT$30,5,FALSE)</f>
        <v>2</v>
      </c>
      <c r="BB7" s="14">
        <f>HLOOKUP(BB$3,Sections!$B$1:$BT$30,5,FALSE)</f>
        <v>2</v>
      </c>
      <c r="BC7" s="14">
        <f>HLOOKUP(BC$3,Sections!$B$1:$BT$30,5,FALSE)</f>
        <v>2</v>
      </c>
      <c r="BD7" s="14">
        <f>HLOOKUP(BD$3,Sections!$B$1:$BT$30,5,FALSE)</f>
        <v>2</v>
      </c>
      <c r="BE7" s="14">
        <f>HLOOKUP(BE$3,Sections!$B$1:$BT$30,5,FALSE)</f>
        <v>2</v>
      </c>
      <c r="BF7" s="14">
        <f>HLOOKUP(BF$3,Sections!$B$1:$BT$30,5,FALSE)</f>
        <v>2</v>
      </c>
      <c r="BG7" s="14">
        <f>HLOOKUP(BG$3,Sections!$B$1:$BT$30,5,FALSE)</f>
        <v>2</v>
      </c>
      <c r="BH7" s="14">
        <f>HLOOKUP(BH$3,Sections!$B$1:$BT$30,5,FALSE)</f>
        <v>2</v>
      </c>
      <c r="BI7" s="14">
        <f>HLOOKUP(BI$3,Sections!$B$1:$BT$30,5,FALSE)</f>
        <v>2</v>
      </c>
      <c r="BJ7" s="14">
        <f>HLOOKUP(BJ$3,Sections!$B$1:$BT$30,5,FALSE)</f>
        <v>2</v>
      </c>
      <c r="BK7" s="14">
        <f>HLOOKUP(BK$3,Sections!$B$1:$BT$30,5,FALSE)</f>
        <v>2</v>
      </c>
      <c r="BL7" s="14">
        <f>HLOOKUP(BL$3,Sections!$B$1:$BT$30,5,FALSE)</f>
        <v>2</v>
      </c>
      <c r="BM7" s="14">
        <f>HLOOKUP(BM$3,Sections!$B$1:$BT$30,5,FALSE)</f>
        <v>2</v>
      </c>
      <c r="BN7" s="14">
        <f>HLOOKUP(BN$3,Sections!$B$1:$BT$30,5,FALSE)</f>
        <v>2</v>
      </c>
      <c r="BO7" s="14">
        <f>HLOOKUP(BO$3,Sections!$B$1:$BT$30,5,FALSE)</f>
        <v>2</v>
      </c>
      <c r="BP7" s="14">
        <f>HLOOKUP(BP$3,Sections!$B$1:$BT$30,5,FALSE)</f>
        <v>2</v>
      </c>
      <c r="BQ7" s="14">
        <f>HLOOKUP(BQ$3,Sections!$B$1:$BT$30,5,FALSE)</f>
        <v>2</v>
      </c>
      <c r="BR7" s="14">
        <f>HLOOKUP(BR$3,Sections!$B$1:$BT$30,5,FALSE)</f>
        <v>2</v>
      </c>
      <c r="BS7" s="14">
        <f>HLOOKUP(BS$3,Sections!$B$1:$BT$30,5,FALSE)</f>
        <v>2</v>
      </c>
      <c r="BT7" s="14">
        <f>HLOOKUP(BT$3,Sections!$B$1:$BT$30,5,FALSE)</f>
        <v>2</v>
      </c>
      <c r="BU7" s="14">
        <f>HLOOKUP(BU$3,Sections!$B$1:$BT$30,5,FALSE)</f>
        <v>2</v>
      </c>
      <c r="BV7" s="14">
        <f>HLOOKUP(BV$3,Sections!$B$1:$BT$30,5,FALSE)</f>
        <v>2</v>
      </c>
      <c r="BW7" s="14">
        <f>HLOOKUP(BW$3,Sections!$B$1:$BT$30,5,FALSE)</f>
        <v>2</v>
      </c>
      <c r="BX7" s="14">
        <f>HLOOKUP(BX$3,Sections!$B$1:$BT$30,5,FALSE)</f>
        <v>2</v>
      </c>
      <c r="BY7" s="14">
        <f>HLOOKUP(BY$3,Sections!$B$1:$BT$30,5,FALSE)</f>
        <v>2</v>
      </c>
      <c r="BZ7" s="14">
        <f>HLOOKUP(BZ$3,Sections!$B$1:$BT$30,5,FALSE)</f>
        <v>2</v>
      </c>
      <c r="CA7" s="14">
        <f>HLOOKUP(CA$3,Sections!$B$1:$BT$30,5,FALSE)</f>
        <v>2</v>
      </c>
      <c r="CB7" s="14">
        <f>HLOOKUP(CB$3,Sections!$B$1:$BT$30,5,FALSE)</f>
        <v>2</v>
      </c>
      <c r="CC7" s="14">
        <f>HLOOKUP(CC$3,Sections!$B$1:$BT$30,5,FALSE)</f>
        <v>2</v>
      </c>
      <c r="CD7" s="14">
        <f>HLOOKUP(CD$3,Sections!$B$1:$BT$30,5,FALSE)</f>
        <v>2</v>
      </c>
      <c r="CE7" s="14">
        <f>HLOOKUP(CE$3,Sections!$B$1:$BT$30,5,FALSE)</f>
        <v>2</v>
      </c>
      <c r="CF7" s="14">
        <f>HLOOKUP(CF$3,Sections!$B$1:$BT$30,5,FALSE)</f>
        <v>2</v>
      </c>
      <c r="CG7" s="14">
        <f>HLOOKUP(CG$3,Sections!$B$1:$BT$30,5,FALSE)</f>
        <v>2</v>
      </c>
      <c r="CH7" s="14">
        <f>HLOOKUP(CH$3,Sections!$B$1:$BT$30,5,FALSE)</f>
        <v>2</v>
      </c>
      <c r="CI7" s="14">
        <f>HLOOKUP(CI$3,Sections!$B$1:$BT$30,5,FALSE)</f>
        <v>2</v>
      </c>
      <c r="CJ7" s="14">
        <f>HLOOKUP(CJ$3,Sections!$B$1:$BT$30,5,FALSE)</f>
        <v>2</v>
      </c>
      <c r="CK7" s="14">
        <f>HLOOKUP(CK$3,Sections!$B$1:$BT$30,5,FALSE)</f>
        <v>2</v>
      </c>
      <c r="CL7" s="14">
        <f>HLOOKUP(CL$3,Sections!$B$1:$BT$30,5,FALSE)</f>
        <v>2</v>
      </c>
      <c r="CM7" s="14">
        <f>HLOOKUP(CM$3,Sections!$B$1:$BT$30,5,FALSE)</f>
        <v>2</v>
      </c>
      <c r="CN7" s="14">
        <f>HLOOKUP(CN$3,Sections!$B$1:$BT$30,5,FALSE)</f>
        <v>2</v>
      </c>
      <c r="CO7" s="14">
        <f>HLOOKUP(CO$3,Sections!$B$1:$BT$30,5,FALSE)</f>
        <v>2</v>
      </c>
      <c r="CP7" s="14">
        <f>HLOOKUP(CP$3,Sections!$B$1:$BT$30,5,FALSE)</f>
        <v>2</v>
      </c>
      <c r="CQ7" s="14">
        <f>HLOOKUP(CQ$3,Sections!$B$1:$BT$30,5,FALSE)</f>
        <v>2</v>
      </c>
      <c r="CR7" s="14">
        <f>HLOOKUP(CR$3,Sections!$B$1:$BT$30,5,FALSE)</f>
        <v>2</v>
      </c>
      <c r="CS7" s="14">
        <f>HLOOKUP(CS$3,Sections!$B$1:$BT$30,5,FALSE)</f>
        <v>2</v>
      </c>
      <c r="CT7" s="14">
        <f>HLOOKUP(CT$3,Sections!$B$1:$BT$30,5,FALSE)</f>
        <v>2</v>
      </c>
      <c r="CU7" s="14">
        <f>HLOOKUP(CU$3,Sections!$B$1:$BT$30,5,FALSE)</f>
        <v>2</v>
      </c>
      <c r="CV7" s="14">
        <f>HLOOKUP(CV$3,Sections!$B$1:$BT$30,5,FALSE)</f>
        <v>2</v>
      </c>
      <c r="CW7" s="14">
        <f>HLOOKUP(CW$3,Sections!$B$1:$BT$30,5,FALSE)</f>
        <v>2</v>
      </c>
      <c r="CX7" s="14">
        <f>HLOOKUP(CX$3,Sections!$B$1:$BT$30,5,FALSE)</f>
        <v>2</v>
      </c>
      <c r="CY7" s="14">
        <f>HLOOKUP(CY$3,Sections!$B$1:$BT$30,5,FALSE)</f>
        <v>2</v>
      </c>
      <c r="CZ7" s="14">
        <f>HLOOKUP(CZ$3,Sections!$B$1:$BT$30,5,FALSE)</f>
        <v>2</v>
      </c>
      <c r="DA7" s="14">
        <f>HLOOKUP(DA$3,Sections!$B$1:$BT$30,5,FALSE)</f>
        <v>2</v>
      </c>
      <c r="DB7" s="14">
        <f>HLOOKUP(DB$3,Sections!$B$1:$BT$30,5,FALSE)</f>
        <v>2</v>
      </c>
      <c r="DC7" s="14">
        <f>HLOOKUP(DC$3,Sections!$B$1:$BT$30,5,FALSE)</f>
        <v>2</v>
      </c>
      <c r="DD7" s="14">
        <f>HLOOKUP(DD$3,Sections!$B$1:$BT$30,5,FALSE)</f>
        <v>2</v>
      </c>
      <c r="DE7" s="14">
        <f>HLOOKUP(DE$3,Sections!$B$1:$BT$30,5,FALSE)</f>
        <v>2</v>
      </c>
      <c r="DF7" s="14">
        <f>HLOOKUP(DF$3,Sections!$B$1:$BT$30,5,FALSE)</f>
        <v>2</v>
      </c>
      <c r="DG7" s="14">
        <f>HLOOKUP(DG$3,Sections!$B$1:$BT$30,5,FALSE)</f>
        <v>2</v>
      </c>
      <c r="DH7" s="14">
        <f>HLOOKUP(DH$3,Sections!$B$1:$BT$30,5,FALSE)</f>
        <v>2</v>
      </c>
      <c r="DI7" s="14">
        <f>HLOOKUP(DI$3,Sections!$B$1:$BT$30,5,FALSE)</f>
        <v>2</v>
      </c>
      <c r="DJ7" s="14">
        <f>HLOOKUP(DJ$3,Sections!$B$1:$BT$30,5,FALSE)</f>
        <v>2</v>
      </c>
      <c r="DK7" s="14">
        <f>HLOOKUP(DK$3,Sections!$B$1:$BT$30,5,FALSE)</f>
        <v>2</v>
      </c>
      <c r="DL7" s="14">
        <f>HLOOKUP(DL$3,Sections!$B$1:$BT$30,5,FALSE)</f>
        <v>2</v>
      </c>
      <c r="DM7" s="14">
        <f>HLOOKUP(DM$3,Sections!$B$1:$BT$30,5,FALSE)</f>
        <v>2</v>
      </c>
      <c r="DN7" s="14">
        <f>HLOOKUP(DN$3,Sections!$B$1:$BT$30,5,FALSE)</f>
        <v>2</v>
      </c>
      <c r="DO7" s="14">
        <f>HLOOKUP(DO$3,Sections!$B$1:$BT$30,5,FALSE)</f>
        <v>2</v>
      </c>
      <c r="DP7" s="14">
        <f>HLOOKUP(DP$3,Sections!$B$1:$BT$30,5,FALSE)</f>
        <v>2</v>
      </c>
      <c r="DQ7" s="14">
        <f>HLOOKUP(DQ$3,Sections!$B$1:$BT$30,5,FALSE)</f>
        <v>2</v>
      </c>
      <c r="DR7" s="14">
        <f>HLOOKUP(DR$3,Sections!$B$1:$BT$30,5,FALSE)</f>
        <v>2</v>
      </c>
      <c r="DS7" s="14">
        <f>HLOOKUP(DS$3,Sections!$B$1:$BT$30,5,FALSE)</f>
        <v>2</v>
      </c>
      <c r="DT7" s="14">
        <f>HLOOKUP(DT$3,Sections!$B$1:$BT$30,5,FALSE)</f>
        <v>2</v>
      </c>
      <c r="DU7" s="14">
        <f>HLOOKUP(DU$3,Sections!$B$1:$BT$30,5,FALSE)</f>
        <v>2</v>
      </c>
      <c r="DV7" s="14">
        <f>HLOOKUP(DV$3,Sections!$B$1:$BT$30,5,FALSE)</f>
        <v>2</v>
      </c>
      <c r="DW7" s="14">
        <f>HLOOKUP(DW$3,Sections!$B$1:$BT$30,5,FALSE)</f>
        <v>2</v>
      </c>
      <c r="DX7" s="14">
        <f>HLOOKUP(DX$3,Sections!$B$1:$BT$30,5,FALSE)</f>
        <v>2</v>
      </c>
      <c r="DY7" s="14">
        <f>HLOOKUP(DY$3,Sections!$B$1:$BT$30,5,FALSE)</f>
        <v>2</v>
      </c>
      <c r="DZ7" s="14">
        <f>HLOOKUP(DZ$3,Sections!$B$1:$BT$30,5,FALSE)</f>
        <v>2</v>
      </c>
      <c r="EA7" s="14">
        <f>HLOOKUP(EA$3,Sections!$B$1:$BT$30,5,FALSE)</f>
        <v>2</v>
      </c>
      <c r="EB7" s="14">
        <f>HLOOKUP(EB$3,Sections!$B$1:$BT$30,5,FALSE)</f>
        <v>2</v>
      </c>
      <c r="EC7" s="14">
        <f>HLOOKUP(EC$3,Sections!$B$1:$BT$30,5,FALSE)</f>
        <v>2</v>
      </c>
      <c r="ED7" s="14">
        <f>HLOOKUP(ED$3,Sections!$B$1:$BT$30,5,FALSE)</f>
        <v>2</v>
      </c>
      <c r="EE7" s="14">
        <f>HLOOKUP(EE$3,Sections!$B$1:$BT$30,5,FALSE)</f>
        <v>2</v>
      </c>
      <c r="EF7" s="14">
        <f>HLOOKUP(EF$3,Sections!$B$1:$BT$30,5,FALSE)</f>
        <v>2</v>
      </c>
      <c r="EG7" s="14">
        <f>HLOOKUP(EG$3,Sections!$B$1:$BT$30,5,FALSE)</f>
        <v>2</v>
      </c>
      <c r="EH7" s="14">
        <f>HLOOKUP(EH$3,Sections!$B$1:$BT$30,5,FALSE)</f>
        <v>2</v>
      </c>
      <c r="EI7" s="14">
        <f>HLOOKUP(EI$3,Sections!$B$1:$BT$30,5,FALSE)</f>
        <v>2</v>
      </c>
      <c r="EJ7" s="14">
        <f>HLOOKUP(EJ$3,Sections!$B$1:$BT$30,5,FALSE)</f>
        <v>2</v>
      </c>
      <c r="EK7" s="14">
        <f>HLOOKUP(EK$3,Sections!$B$1:$BT$30,5,FALSE)</f>
        <v>2</v>
      </c>
      <c r="EL7" s="14">
        <f>HLOOKUP(EL$3,Sections!$B$1:$BT$30,5,FALSE)</f>
        <v>2</v>
      </c>
      <c r="EM7" s="14">
        <f>HLOOKUP(EM$3,Sections!$B$1:$BT$30,5,FALSE)</f>
        <v>2</v>
      </c>
      <c r="EN7" s="14">
        <f>HLOOKUP(EN$3,Sections!$B$1:$BT$30,5,FALSE)</f>
        <v>2</v>
      </c>
      <c r="EO7" s="14">
        <f>HLOOKUP(EO$3,Sections!$B$1:$BT$30,5,FALSE)</f>
        <v>2</v>
      </c>
      <c r="EP7" s="14">
        <f>HLOOKUP(EP$3,Sections!$B$1:$BT$30,5,FALSE)</f>
        <v>2</v>
      </c>
      <c r="EQ7" s="14">
        <f>HLOOKUP(EQ$3,Sections!$B$1:$BT$30,5,FALSE)</f>
        <v>2</v>
      </c>
      <c r="ER7" s="14">
        <f>HLOOKUP(ER$3,Sections!$B$1:$BT$30,5,FALSE)</f>
        <v>2</v>
      </c>
      <c r="ES7" s="14">
        <f>HLOOKUP(ES$3,Sections!$B$1:$BT$30,5,FALSE)</f>
        <v>2</v>
      </c>
      <c r="ET7" s="14">
        <f>HLOOKUP(ET$3,Sections!$B$1:$BT$30,5,FALSE)</f>
        <v>2</v>
      </c>
      <c r="EU7" s="14">
        <f>HLOOKUP(EU$3,Sections!$B$1:$BT$30,5,FALSE)</f>
        <v>2</v>
      </c>
      <c r="EV7" s="14">
        <f>HLOOKUP(EV$3,Sections!$B$1:$BT$30,5,FALSE)</f>
        <v>2</v>
      </c>
      <c r="EW7" s="14">
        <f>HLOOKUP(EW$3,Sections!$B$1:$BT$30,5,FALSE)</f>
        <v>2</v>
      </c>
      <c r="EX7" s="14">
        <f>HLOOKUP(EX$3,Sections!$B$1:$BT$30,5,FALSE)</f>
        <v>2</v>
      </c>
      <c r="EY7" s="14">
        <f>HLOOKUP(EY$3,Sections!$B$1:$BT$30,5,FALSE)</f>
        <v>2</v>
      </c>
      <c r="EZ7" s="14">
        <f>HLOOKUP(EZ$3,Sections!$B$1:$BT$30,5,FALSE)</f>
        <v>2</v>
      </c>
      <c r="FA7" s="14">
        <f>HLOOKUP(FA$3,Sections!$B$1:$BT$30,5,FALSE)</f>
        <v>2</v>
      </c>
      <c r="FB7" s="14">
        <f>HLOOKUP(FB$3,Sections!$B$1:$BT$30,5,FALSE)</f>
        <v>2</v>
      </c>
      <c r="FC7" s="14">
        <f>HLOOKUP(FC$3,Sections!$B$1:$BT$30,5,FALSE)</f>
        <v>2</v>
      </c>
      <c r="FD7" s="14">
        <f>HLOOKUP(FD$3,Sections!$B$1:$BT$30,5,FALSE)</f>
        <v>2</v>
      </c>
      <c r="FE7" s="14">
        <f>HLOOKUP(FE$3,Sections!$B$1:$BT$30,5,FALSE)</f>
        <v>2</v>
      </c>
      <c r="FF7" s="14">
        <f>HLOOKUP(FF$3,Sections!$B$1:$BT$30,5,FALSE)</f>
        <v>2</v>
      </c>
      <c r="FG7" s="14">
        <f>HLOOKUP(FG$3,Sections!$B$1:$BT$30,5,FALSE)</f>
        <v>2</v>
      </c>
      <c r="FH7" s="14">
        <f>HLOOKUP(FH$3,Sections!$B$1:$BT$30,5,FALSE)</f>
        <v>2</v>
      </c>
      <c r="FI7" s="14">
        <f>HLOOKUP(FI$3,Sections!$B$1:$BT$30,5,FALSE)</f>
        <v>2</v>
      </c>
      <c r="FJ7" s="14">
        <f>HLOOKUP(FJ$3,Sections!$B$1:$BT$30,5,FALSE)</f>
        <v>2</v>
      </c>
      <c r="FK7" s="14">
        <f>HLOOKUP(FK$3,Sections!$B$1:$BT$30,5,FALSE)</f>
        <v>2</v>
      </c>
      <c r="FL7" s="14">
        <f>HLOOKUP(FL$3,Sections!$B$1:$BT$30,5,FALSE)</f>
        <v>2</v>
      </c>
      <c r="FM7" s="14">
        <f>HLOOKUP(FM$3,Sections!$B$1:$BT$30,5,FALSE)</f>
        <v>2</v>
      </c>
      <c r="FN7" s="14">
        <f>HLOOKUP(FN$3,Sections!$B$1:$BT$30,5,FALSE)</f>
        <v>2</v>
      </c>
      <c r="FO7" s="14">
        <f>HLOOKUP(FO$3,Sections!$B$1:$BT$30,5,FALSE)</f>
        <v>2</v>
      </c>
      <c r="FP7" s="14">
        <f>HLOOKUP(FP$3,Sections!$B$1:$BT$30,5,FALSE)</f>
        <v>2</v>
      </c>
      <c r="FQ7" s="14">
        <f>HLOOKUP(FQ$3,Sections!$B$1:$BT$30,5,FALSE)</f>
        <v>2</v>
      </c>
      <c r="FR7" s="14">
        <f>HLOOKUP(FR$3,Sections!$B$1:$BT$30,5,FALSE)</f>
        <v>2</v>
      </c>
      <c r="FS7" s="14">
        <f>HLOOKUP(FS$3,Sections!$B$1:$BT$30,5,FALSE)</f>
        <v>2</v>
      </c>
      <c r="FT7" s="14">
        <f>HLOOKUP(FT$3,Sections!$B$1:$BT$30,5,FALSE)</f>
        <v>2</v>
      </c>
      <c r="FU7" s="14">
        <f>HLOOKUP(FU$3,Sections!$B$1:$BT$30,5,FALSE)</f>
        <v>2</v>
      </c>
      <c r="FV7" s="14">
        <f>HLOOKUP(FV$3,Sections!$B$1:$BT$30,5,FALSE)</f>
        <v>2</v>
      </c>
      <c r="FW7" s="14">
        <f>HLOOKUP(FW$3,Sections!$B$1:$BT$30,5,FALSE)</f>
        <v>2</v>
      </c>
      <c r="FX7" s="14">
        <f>HLOOKUP(FX$3,Sections!$B$1:$BT$30,5,FALSE)</f>
        <v>2</v>
      </c>
      <c r="FY7" s="14">
        <f>HLOOKUP(FY$3,Sections!$B$1:$BT$30,5,FALSE)</f>
        <v>2</v>
      </c>
      <c r="FZ7" s="14">
        <f>HLOOKUP(FZ$3,Sections!$B$1:$BT$30,5,FALSE)</f>
        <v>2</v>
      </c>
      <c r="GA7" s="14">
        <f>HLOOKUP(GA$3,Sections!$B$1:$BT$30,5,FALSE)</f>
        <v>2</v>
      </c>
      <c r="GB7" s="14">
        <f>HLOOKUP(GB$3,Sections!$B$1:$BT$30,5,FALSE)</f>
        <v>2</v>
      </c>
      <c r="GC7" s="14">
        <f>HLOOKUP(GC$3,Sections!$B$1:$BT$30,5,FALSE)</f>
        <v>2</v>
      </c>
      <c r="GD7" s="14">
        <f>HLOOKUP(GD$3,Sections!$B$1:$BT$30,5,FALSE)</f>
        <v>2</v>
      </c>
      <c r="GE7" s="14">
        <f>HLOOKUP(GE$3,Sections!$B$1:$BT$30,5,FALSE)</f>
        <v>2</v>
      </c>
      <c r="GF7" s="14">
        <f>HLOOKUP(GF$3,Sections!$B$1:$BT$30,5,FALSE)</f>
        <v>2</v>
      </c>
      <c r="GG7" s="14">
        <f>HLOOKUP(GG$3,Sections!$B$1:$BT$30,5,FALSE)</f>
        <v>2</v>
      </c>
      <c r="GH7" s="14">
        <f>HLOOKUP(GH$3,Sections!$B$1:$BT$30,5,FALSE)</f>
        <v>2</v>
      </c>
      <c r="GI7" s="14">
        <f>HLOOKUP(GI$3,Sections!$B$1:$BT$30,5,FALSE)</f>
        <v>2</v>
      </c>
      <c r="GJ7" s="14">
        <f>HLOOKUP(GJ$3,Sections!$B$1:$BT$30,5,FALSE)</f>
        <v>2</v>
      </c>
      <c r="GK7" s="14">
        <f>HLOOKUP(GK$3,Sections!$B$1:$BT$30,5,FALSE)</f>
        <v>2</v>
      </c>
      <c r="GL7" s="14">
        <f>HLOOKUP(GL$3,Sections!$B$1:$BT$30,5,FALSE)</f>
        <v>2</v>
      </c>
      <c r="GM7" s="14">
        <f>HLOOKUP(GM$3,Sections!$B$1:$BT$30,5,FALSE)</f>
        <v>2</v>
      </c>
      <c r="GN7" s="14">
        <f>HLOOKUP(GN$3,Sections!$B$1:$BT$30,5,FALSE)</f>
        <v>2</v>
      </c>
      <c r="GO7" s="14">
        <f>HLOOKUP(GO$3,Sections!$B$1:$BT$30,5,FALSE)</f>
        <v>2</v>
      </c>
      <c r="GP7" s="14">
        <f>HLOOKUP(GP$3,Sections!$B$1:$BT$30,5,FALSE)</f>
        <v>2</v>
      </c>
      <c r="GQ7" s="14">
        <f>HLOOKUP(GQ$3,Sections!$B$1:$BT$30,5,FALSE)</f>
        <v>2</v>
      </c>
      <c r="GR7" s="14">
        <f>HLOOKUP(GR$3,Sections!$B$1:$BT$30,5,FALSE)</f>
        <v>2</v>
      </c>
      <c r="GS7" s="14">
        <f>HLOOKUP(GS$3,Sections!$B$1:$BT$30,5,FALSE)</f>
        <v>2</v>
      </c>
      <c r="GT7" s="14">
        <f>HLOOKUP(GT$3,Sections!$B$1:$BT$30,5,FALSE)</f>
        <v>2</v>
      </c>
      <c r="GU7" s="14">
        <f>HLOOKUP(GU$3,Sections!$B$1:$BT$30,5,FALSE)</f>
        <v>2</v>
      </c>
      <c r="GV7" s="14">
        <f>HLOOKUP(GV$3,Sections!$B$1:$BT$30,5,FALSE)</f>
        <v>2</v>
      </c>
      <c r="GW7" s="14">
        <f>HLOOKUP(GW$3,Sections!$B$1:$BT$30,5,FALSE)</f>
        <v>2</v>
      </c>
      <c r="GX7" s="14">
        <f>HLOOKUP(GX$3,Sections!$B$1:$BT$30,5,FALSE)</f>
        <v>2</v>
      </c>
      <c r="GY7" s="14">
        <f>HLOOKUP(GY$3,Sections!$B$1:$BT$30,5,FALSE)</f>
        <v>2</v>
      </c>
      <c r="GZ7" s="14">
        <f>HLOOKUP(GZ$3,Sections!$B$1:$BT$30,5,FALSE)</f>
        <v>2</v>
      </c>
      <c r="HA7" s="14">
        <f>HLOOKUP(HA$3,Sections!$B$1:$BT$30,5,FALSE)</f>
        <v>2</v>
      </c>
      <c r="HB7" s="14">
        <f>HLOOKUP(HB$3,Sections!$B$1:$BT$30,5,FALSE)</f>
        <v>2</v>
      </c>
      <c r="HC7" s="14">
        <f>HLOOKUP(HC$3,Sections!$B$1:$BT$30,5,FALSE)</f>
        <v>2</v>
      </c>
      <c r="HD7" s="14">
        <f>HLOOKUP(HD$3,Sections!$B$1:$BT$30,5,FALSE)</f>
        <v>2</v>
      </c>
      <c r="HE7" s="14">
        <f>HLOOKUP(HE$3,Sections!$B$1:$BT$30,5,FALSE)</f>
        <v>2</v>
      </c>
      <c r="HF7" s="14">
        <f>HLOOKUP(HF$3,Sections!$B$1:$BT$30,5,FALSE)</f>
        <v>2</v>
      </c>
      <c r="HG7" s="14">
        <f>HLOOKUP(HG$3,Sections!$B$1:$BT$30,5,FALSE)</f>
        <v>2</v>
      </c>
      <c r="HH7" s="14">
        <f>HLOOKUP(HH$3,Sections!$B$1:$BT$30,5,FALSE)</f>
        <v>2</v>
      </c>
      <c r="HI7" s="14">
        <f>HLOOKUP(HI$3,Sections!$B$1:$BT$30,5,FALSE)</f>
        <v>2</v>
      </c>
      <c r="HJ7" s="14">
        <f>HLOOKUP(HJ$3,Sections!$B$1:$BT$30,5,FALSE)</f>
        <v>2</v>
      </c>
      <c r="HK7" s="14">
        <f>HLOOKUP(HK$3,Sections!$B$1:$BT$30,5,FALSE)</f>
        <v>2</v>
      </c>
      <c r="HL7" s="14">
        <f>HLOOKUP(HL$3,Sections!$B$1:$BT$30,5,FALSE)</f>
        <v>2</v>
      </c>
      <c r="HM7" s="14">
        <f>HLOOKUP(HM$3,Sections!$B$1:$BT$30,5,FALSE)</f>
        <v>2</v>
      </c>
      <c r="HN7" s="14">
        <f>HLOOKUP(HN$3,Sections!$B$1:$BT$30,5,FALSE)</f>
        <v>2</v>
      </c>
      <c r="HO7" s="14">
        <f>HLOOKUP(HO$3,Sections!$B$1:$BT$30,5,FALSE)</f>
        <v>2</v>
      </c>
      <c r="HP7" s="14">
        <f>HLOOKUP(HP$3,Sections!$B$1:$BT$30,5,FALSE)</f>
        <v>2</v>
      </c>
      <c r="HQ7" s="14">
        <f>HLOOKUP(HQ$3,Sections!$B$1:$BT$30,5,FALSE)</f>
        <v>2</v>
      </c>
      <c r="HR7" s="14">
        <f>HLOOKUP(HR$3,Sections!$B$1:$BT$30,5,FALSE)</f>
        <v>2</v>
      </c>
      <c r="HS7" s="14">
        <f>HLOOKUP(HS$3,Sections!$B$1:$BT$30,5,FALSE)</f>
        <v>2</v>
      </c>
      <c r="HT7" s="14">
        <f>HLOOKUP(HT$3,Sections!$B$1:$BT$30,5,FALSE)</f>
        <v>2</v>
      </c>
      <c r="HU7" s="14">
        <f>HLOOKUP(HU$3,Sections!$B$1:$BT$30,5,FALSE)</f>
        <v>2</v>
      </c>
      <c r="HV7" s="14">
        <f>HLOOKUP(HV$3,Sections!$B$1:$BT$30,5,FALSE)</f>
        <v>2</v>
      </c>
      <c r="HW7" s="14">
        <f>HLOOKUP(HW$3,Sections!$B$1:$BT$30,5,FALSE)</f>
        <v>2</v>
      </c>
      <c r="HX7" s="14">
        <f>HLOOKUP(HX$3,Sections!$B$1:$BT$30,5,FALSE)</f>
        <v>2</v>
      </c>
      <c r="HY7" s="14">
        <f>HLOOKUP(HY$3,Sections!$B$1:$BT$30,5,FALSE)</f>
        <v>2</v>
      </c>
      <c r="HZ7" s="14">
        <f>HLOOKUP(HZ$3,Sections!$B$1:$BT$30,5,FALSE)</f>
        <v>2</v>
      </c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</row>
    <row r="8" spans="1:586" x14ac:dyDescent="0.3">
      <c r="A8" s="22" t="s">
        <v>4</v>
      </c>
      <c r="B8" s="14">
        <f>HLOOKUP(B$3,Sections!$B$1:$BT$30,6,FALSE)</f>
        <v>40</v>
      </c>
      <c r="C8" s="14">
        <f>HLOOKUP(C$3,Sections!$B$1:$BT$30,6,FALSE)</f>
        <v>40</v>
      </c>
      <c r="D8" s="14">
        <f>HLOOKUP(D$3,Sections!$B$1:$BT$30,6,FALSE)</f>
        <v>40</v>
      </c>
      <c r="E8" s="14">
        <f>HLOOKUP(E$3,Sections!$B$1:$BT$30,6,FALSE)</f>
        <v>40</v>
      </c>
      <c r="F8" s="14">
        <f>HLOOKUP(F$3,Sections!$B$1:$BT$30,6,FALSE)</f>
        <v>40</v>
      </c>
      <c r="G8" s="14">
        <f>HLOOKUP(G$3,Sections!$B$1:$BT$30,6,FALSE)</f>
        <v>40</v>
      </c>
      <c r="H8" s="14">
        <f>HLOOKUP(H$3,Sections!$B$1:$BT$30,6,FALSE)</f>
        <v>40</v>
      </c>
      <c r="I8" s="14">
        <f>HLOOKUP(I$3,Sections!$B$1:$BT$30,6,FALSE)</f>
        <v>40</v>
      </c>
      <c r="J8" s="14">
        <f>HLOOKUP(J$3,Sections!$B$1:$BT$30,6,FALSE)</f>
        <v>40</v>
      </c>
      <c r="K8" s="14">
        <f>HLOOKUP(K$3,Sections!$B$1:$BT$30,6,FALSE)</f>
        <v>40</v>
      </c>
      <c r="L8" s="14">
        <f>HLOOKUP(L$3,Sections!$B$1:$BT$30,6,FALSE)</f>
        <v>40</v>
      </c>
      <c r="M8" s="14">
        <f>HLOOKUP(M$3,Sections!$B$1:$BT$30,6,FALSE)</f>
        <v>40</v>
      </c>
      <c r="N8" s="14">
        <f>HLOOKUP(N$3,Sections!$B$1:$BT$30,6,FALSE)</f>
        <v>40</v>
      </c>
      <c r="O8" s="14">
        <f>HLOOKUP(O$3,Sections!$B$1:$BT$30,6,FALSE)</f>
        <v>40</v>
      </c>
      <c r="P8" s="14">
        <f>HLOOKUP(P$3,Sections!$B$1:$BT$30,6,FALSE)</f>
        <v>40</v>
      </c>
      <c r="Q8" s="14">
        <f>HLOOKUP(Q$3,Sections!$B$1:$BT$30,6,FALSE)</f>
        <v>40</v>
      </c>
      <c r="R8" s="14">
        <f>HLOOKUP(R$3,Sections!$B$1:$BT$30,6,FALSE)</f>
        <v>40</v>
      </c>
      <c r="S8" s="14">
        <f>HLOOKUP(S$3,Sections!$B$1:$BT$30,6,FALSE)</f>
        <v>40</v>
      </c>
      <c r="T8" s="14">
        <f>HLOOKUP(T$3,Sections!$B$1:$BT$30,6,FALSE)</f>
        <v>40</v>
      </c>
      <c r="U8" s="14">
        <f>HLOOKUP(U$3,Sections!$B$1:$BT$30,6,FALSE)</f>
        <v>40</v>
      </c>
      <c r="V8" s="14">
        <f>HLOOKUP(V$3,Sections!$B$1:$BT$30,6,FALSE)</f>
        <v>40</v>
      </c>
      <c r="W8" s="14">
        <f>HLOOKUP(W$3,Sections!$B$1:$BT$30,6,FALSE)</f>
        <v>40</v>
      </c>
      <c r="X8" s="14">
        <f>HLOOKUP(X$3,Sections!$B$1:$BT$30,6,FALSE)</f>
        <v>40</v>
      </c>
      <c r="Y8" s="14">
        <f>HLOOKUP(Y$3,Sections!$B$1:$BT$30,6,FALSE)</f>
        <v>40</v>
      </c>
      <c r="Z8" s="14">
        <f>HLOOKUP(Z$3,Sections!$B$1:$BT$30,6,FALSE)</f>
        <v>40</v>
      </c>
      <c r="AA8" s="14">
        <f>HLOOKUP(AA$3,Sections!$B$1:$BT$30,6,FALSE)</f>
        <v>40</v>
      </c>
      <c r="AB8" s="14">
        <f>HLOOKUP(AB$3,Sections!$B$1:$BT$30,6,FALSE)</f>
        <v>40</v>
      </c>
      <c r="AC8" s="14">
        <f>HLOOKUP(AC$3,Sections!$B$1:$BT$30,6,FALSE)</f>
        <v>40</v>
      </c>
      <c r="AD8" s="14">
        <f>HLOOKUP(AD$3,Sections!$B$1:$BT$30,6,FALSE)</f>
        <v>40</v>
      </c>
      <c r="AE8" s="14">
        <f>HLOOKUP(AE$3,Sections!$B$1:$BT$30,6,FALSE)</f>
        <v>40</v>
      </c>
      <c r="AF8" s="14">
        <f>HLOOKUP(AF$3,Sections!$B$1:$BT$30,6,FALSE)</f>
        <v>40</v>
      </c>
      <c r="AG8" s="14">
        <f>HLOOKUP(AG$3,Sections!$B$1:$BT$30,6,FALSE)</f>
        <v>40</v>
      </c>
      <c r="AH8" s="14">
        <f>HLOOKUP(AH$3,Sections!$B$1:$BT$30,6,FALSE)</f>
        <v>40</v>
      </c>
      <c r="AI8" s="14">
        <f>HLOOKUP(AI$3,Sections!$B$1:$BT$30,6,FALSE)</f>
        <v>40</v>
      </c>
      <c r="AJ8" s="14">
        <f>HLOOKUP(AJ$3,Sections!$B$1:$BT$30,6,FALSE)</f>
        <v>40</v>
      </c>
      <c r="AK8" s="14">
        <f>HLOOKUP(AK$3,Sections!$B$1:$BT$30,6,FALSE)</f>
        <v>40</v>
      </c>
      <c r="AL8" s="14">
        <f>HLOOKUP(AL$3,Sections!$B$1:$BT$30,6,FALSE)</f>
        <v>40</v>
      </c>
      <c r="AM8" s="14">
        <f>HLOOKUP(AM$3,Sections!$B$1:$BT$30,6,FALSE)</f>
        <v>40</v>
      </c>
      <c r="AN8" s="14">
        <f>HLOOKUP(AN$3,Sections!$B$1:$BT$30,6,FALSE)</f>
        <v>40</v>
      </c>
      <c r="AO8" s="14">
        <f>HLOOKUP(AO$3,Sections!$B$1:$BT$30,6,FALSE)</f>
        <v>40</v>
      </c>
      <c r="AP8" s="14">
        <f>HLOOKUP(AP$3,Sections!$B$1:$BT$30,6,FALSE)</f>
        <v>40</v>
      </c>
      <c r="AQ8" s="14">
        <f>HLOOKUP(AQ$3,Sections!$B$1:$BT$30,6,FALSE)</f>
        <v>40</v>
      </c>
      <c r="AR8" s="14">
        <f>HLOOKUP(AR$3,Sections!$B$1:$BT$30,6,FALSE)</f>
        <v>40</v>
      </c>
      <c r="AS8" s="14">
        <f>HLOOKUP(AS$3,Sections!$B$1:$BT$30,6,FALSE)</f>
        <v>40</v>
      </c>
      <c r="AT8" s="14">
        <f>HLOOKUP(AT$3,Sections!$B$1:$BT$30,6,FALSE)</f>
        <v>40</v>
      </c>
      <c r="AU8" s="14">
        <f>HLOOKUP(AU$3,Sections!$B$1:$BT$30,6,FALSE)</f>
        <v>40</v>
      </c>
      <c r="AV8" s="14">
        <f>HLOOKUP(AV$3,Sections!$B$1:$BT$30,6,FALSE)</f>
        <v>40</v>
      </c>
      <c r="AW8" s="14">
        <f>HLOOKUP(AW$3,Sections!$B$1:$BT$30,6,FALSE)</f>
        <v>40</v>
      </c>
      <c r="AX8" s="14">
        <f>HLOOKUP(AX$3,Sections!$B$1:$BT$30,6,FALSE)</f>
        <v>40</v>
      </c>
      <c r="AY8" s="14">
        <f>HLOOKUP(AY$3,Sections!$B$1:$BT$30,6,FALSE)</f>
        <v>40</v>
      </c>
      <c r="AZ8" s="14">
        <f>HLOOKUP(AZ$3,Sections!$B$1:$BT$30,6,FALSE)</f>
        <v>40</v>
      </c>
      <c r="BA8" s="14">
        <f>HLOOKUP(BA$3,Sections!$B$1:$BT$30,6,FALSE)</f>
        <v>40</v>
      </c>
      <c r="BB8" s="14">
        <f>HLOOKUP(BB$3,Sections!$B$1:$BT$30,6,FALSE)</f>
        <v>40</v>
      </c>
      <c r="BC8" s="14">
        <f>HLOOKUP(BC$3,Sections!$B$1:$BT$30,6,FALSE)</f>
        <v>40</v>
      </c>
      <c r="BD8" s="14">
        <f>HLOOKUP(BD$3,Sections!$B$1:$BT$30,6,FALSE)</f>
        <v>40</v>
      </c>
      <c r="BE8" s="14">
        <f>HLOOKUP(BE$3,Sections!$B$1:$BT$30,6,FALSE)</f>
        <v>40</v>
      </c>
      <c r="BF8" s="14">
        <f>HLOOKUP(BF$3,Sections!$B$1:$BT$30,6,FALSE)</f>
        <v>40</v>
      </c>
      <c r="BG8" s="14">
        <f>HLOOKUP(BG$3,Sections!$B$1:$BT$30,6,FALSE)</f>
        <v>40</v>
      </c>
      <c r="BH8" s="14">
        <f>HLOOKUP(BH$3,Sections!$B$1:$BT$30,6,FALSE)</f>
        <v>40</v>
      </c>
      <c r="BI8" s="14">
        <f>HLOOKUP(BI$3,Sections!$B$1:$BT$30,6,FALSE)</f>
        <v>40</v>
      </c>
      <c r="BJ8" s="14">
        <f>HLOOKUP(BJ$3,Sections!$B$1:$BT$30,6,FALSE)</f>
        <v>40</v>
      </c>
      <c r="BK8" s="14">
        <f>HLOOKUP(BK$3,Sections!$B$1:$BT$30,6,FALSE)</f>
        <v>40</v>
      </c>
      <c r="BL8" s="14">
        <f>HLOOKUP(BL$3,Sections!$B$1:$BT$30,6,FALSE)</f>
        <v>40</v>
      </c>
      <c r="BM8" s="14">
        <f>HLOOKUP(BM$3,Sections!$B$1:$BT$30,6,FALSE)</f>
        <v>40</v>
      </c>
      <c r="BN8" s="14">
        <f>HLOOKUP(BN$3,Sections!$B$1:$BT$30,6,FALSE)</f>
        <v>40</v>
      </c>
      <c r="BO8" s="14">
        <f>HLOOKUP(BO$3,Sections!$B$1:$BT$30,6,FALSE)</f>
        <v>40</v>
      </c>
      <c r="BP8" s="14">
        <f>HLOOKUP(BP$3,Sections!$B$1:$BT$30,6,FALSE)</f>
        <v>40</v>
      </c>
      <c r="BQ8" s="14">
        <f>HLOOKUP(BQ$3,Sections!$B$1:$BT$30,6,FALSE)</f>
        <v>40</v>
      </c>
      <c r="BR8" s="14">
        <f>HLOOKUP(BR$3,Sections!$B$1:$BT$30,6,FALSE)</f>
        <v>40</v>
      </c>
      <c r="BS8" s="14">
        <f>HLOOKUP(BS$3,Sections!$B$1:$BT$30,6,FALSE)</f>
        <v>40</v>
      </c>
      <c r="BT8" s="14">
        <f>HLOOKUP(BT$3,Sections!$B$1:$BT$30,6,FALSE)</f>
        <v>40</v>
      </c>
      <c r="BU8" s="14">
        <f>HLOOKUP(BU$3,Sections!$B$1:$BT$30,6,FALSE)</f>
        <v>40</v>
      </c>
      <c r="BV8" s="14">
        <f>HLOOKUP(BV$3,Sections!$B$1:$BT$30,6,FALSE)</f>
        <v>40</v>
      </c>
      <c r="BW8" s="14">
        <f>HLOOKUP(BW$3,Sections!$B$1:$BT$30,6,FALSE)</f>
        <v>40</v>
      </c>
      <c r="BX8" s="14">
        <f>HLOOKUP(BX$3,Sections!$B$1:$BT$30,6,FALSE)</f>
        <v>40</v>
      </c>
      <c r="BY8" s="14">
        <f>HLOOKUP(BY$3,Sections!$B$1:$BT$30,6,FALSE)</f>
        <v>40</v>
      </c>
      <c r="BZ8" s="14">
        <f>HLOOKUP(BZ$3,Sections!$B$1:$BT$30,6,FALSE)</f>
        <v>40</v>
      </c>
      <c r="CA8" s="14">
        <f>HLOOKUP(CA$3,Sections!$B$1:$BT$30,6,FALSE)</f>
        <v>40</v>
      </c>
      <c r="CB8" s="14">
        <f>HLOOKUP(CB$3,Sections!$B$1:$BT$30,6,FALSE)</f>
        <v>40</v>
      </c>
      <c r="CC8" s="14">
        <f>HLOOKUP(CC$3,Sections!$B$1:$BT$30,6,FALSE)</f>
        <v>40</v>
      </c>
      <c r="CD8" s="14">
        <f>HLOOKUP(CD$3,Sections!$B$1:$BT$30,6,FALSE)</f>
        <v>40</v>
      </c>
      <c r="CE8" s="14">
        <f>HLOOKUP(CE$3,Sections!$B$1:$BT$30,6,FALSE)</f>
        <v>40</v>
      </c>
      <c r="CF8" s="14">
        <f>HLOOKUP(CF$3,Sections!$B$1:$BT$30,6,FALSE)</f>
        <v>40</v>
      </c>
      <c r="CG8" s="14">
        <f>HLOOKUP(CG$3,Sections!$B$1:$BT$30,6,FALSE)</f>
        <v>40</v>
      </c>
      <c r="CH8" s="14">
        <f>HLOOKUP(CH$3,Sections!$B$1:$BT$30,6,FALSE)</f>
        <v>40</v>
      </c>
      <c r="CI8" s="14">
        <f>HLOOKUP(CI$3,Sections!$B$1:$BT$30,6,FALSE)</f>
        <v>40</v>
      </c>
      <c r="CJ8" s="14">
        <f>HLOOKUP(CJ$3,Sections!$B$1:$BT$30,6,FALSE)</f>
        <v>40</v>
      </c>
      <c r="CK8" s="14">
        <f>HLOOKUP(CK$3,Sections!$B$1:$BT$30,6,FALSE)</f>
        <v>40</v>
      </c>
      <c r="CL8" s="14">
        <f>HLOOKUP(CL$3,Sections!$B$1:$BT$30,6,FALSE)</f>
        <v>40</v>
      </c>
      <c r="CM8" s="14">
        <f>HLOOKUP(CM$3,Sections!$B$1:$BT$30,6,FALSE)</f>
        <v>40</v>
      </c>
      <c r="CN8" s="14">
        <f>HLOOKUP(CN$3,Sections!$B$1:$BT$30,6,FALSE)</f>
        <v>40</v>
      </c>
      <c r="CO8" s="14">
        <f>HLOOKUP(CO$3,Sections!$B$1:$BT$30,6,FALSE)</f>
        <v>40</v>
      </c>
      <c r="CP8" s="14">
        <f>HLOOKUP(CP$3,Sections!$B$1:$BT$30,6,FALSE)</f>
        <v>40</v>
      </c>
      <c r="CQ8" s="14">
        <f>HLOOKUP(CQ$3,Sections!$B$1:$BT$30,6,FALSE)</f>
        <v>40</v>
      </c>
      <c r="CR8" s="14">
        <f>HLOOKUP(CR$3,Sections!$B$1:$BT$30,6,FALSE)</f>
        <v>40</v>
      </c>
      <c r="CS8" s="14">
        <f>HLOOKUP(CS$3,Sections!$B$1:$BT$30,6,FALSE)</f>
        <v>40</v>
      </c>
      <c r="CT8" s="14">
        <f>HLOOKUP(CT$3,Sections!$B$1:$BT$30,6,FALSE)</f>
        <v>40</v>
      </c>
      <c r="CU8" s="14">
        <f>HLOOKUP(CU$3,Sections!$B$1:$BT$30,6,FALSE)</f>
        <v>40</v>
      </c>
      <c r="CV8" s="14">
        <f>HLOOKUP(CV$3,Sections!$B$1:$BT$30,6,FALSE)</f>
        <v>40</v>
      </c>
      <c r="CW8" s="14">
        <f>HLOOKUP(CW$3,Sections!$B$1:$BT$30,6,FALSE)</f>
        <v>40</v>
      </c>
      <c r="CX8" s="14">
        <f>HLOOKUP(CX$3,Sections!$B$1:$BT$30,6,FALSE)</f>
        <v>40</v>
      </c>
      <c r="CY8" s="14">
        <f>HLOOKUP(CY$3,Sections!$B$1:$BT$30,6,FALSE)</f>
        <v>40</v>
      </c>
      <c r="CZ8" s="14">
        <f>HLOOKUP(CZ$3,Sections!$B$1:$BT$30,6,FALSE)</f>
        <v>40</v>
      </c>
      <c r="DA8" s="14">
        <f>HLOOKUP(DA$3,Sections!$B$1:$BT$30,6,FALSE)</f>
        <v>40</v>
      </c>
      <c r="DB8" s="14">
        <f>HLOOKUP(DB$3,Sections!$B$1:$BT$30,6,FALSE)</f>
        <v>40</v>
      </c>
      <c r="DC8" s="14">
        <f>HLOOKUP(DC$3,Sections!$B$1:$BT$30,6,FALSE)</f>
        <v>40</v>
      </c>
      <c r="DD8" s="14">
        <f>HLOOKUP(DD$3,Sections!$B$1:$BT$30,6,FALSE)</f>
        <v>40</v>
      </c>
      <c r="DE8" s="14">
        <f>HLOOKUP(DE$3,Sections!$B$1:$BT$30,6,FALSE)</f>
        <v>40</v>
      </c>
      <c r="DF8" s="14">
        <f>HLOOKUP(DF$3,Sections!$B$1:$BT$30,6,FALSE)</f>
        <v>40</v>
      </c>
      <c r="DG8" s="14">
        <f>HLOOKUP(DG$3,Sections!$B$1:$BT$30,6,FALSE)</f>
        <v>40</v>
      </c>
      <c r="DH8" s="14">
        <f>HLOOKUP(DH$3,Sections!$B$1:$BT$30,6,FALSE)</f>
        <v>40</v>
      </c>
      <c r="DI8" s="14">
        <f>HLOOKUP(DI$3,Sections!$B$1:$BT$30,6,FALSE)</f>
        <v>40</v>
      </c>
      <c r="DJ8" s="14">
        <f>HLOOKUP(DJ$3,Sections!$B$1:$BT$30,6,FALSE)</f>
        <v>40</v>
      </c>
      <c r="DK8" s="14">
        <f>HLOOKUP(DK$3,Sections!$B$1:$BT$30,6,FALSE)</f>
        <v>40</v>
      </c>
      <c r="DL8" s="14">
        <f>HLOOKUP(DL$3,Sections!$B$1:$BT$30,6,FALSE)</f>
        <v>40</v>
      </c>
      <c r="DM8" s="14">
        <f>HLOOKUP(DM$3,Sections!$B$1:$BT$30,6,FALSE)</f>
        <v>40</v>
      </c>
      <c r="DN8" s="14">
        <f>HLOOKUP(DN$3,Sections!$B$1:$BT$30,6,FALSE)</f>
        <v>40</v>
      </c>
      <c r="DO8" s="14">
        <f>HLOOKUP(DO$3,Sections!$B$1:$BT$30,6,FALSE)</f>
        <v>40</v>
      </c>
      <c r="DP8" s="14">
        <f>HLOOKUP(DP$3,Sections!$B$1:$BT$30,6,FALSE)</f>
        <v>40</v>
      </c>
      <c r="DQ8" s="14">
        <f>HLOOKUP(DQ$3,Sections!$B$1:$BT$30,6,FALSE)</f>
        <v>40</v>
      </c>
      <c r="DR8" s="14">
        <f>HLOOKUP(DR$3,Sections!$B$1:$BT$30,6,FALSE)</f>
        <v>40</v>
      </c>
      <c r="DS8" s="14">
        <f>HLOOKUP(DS$3,Sections!$B$1:$BT$30,6,FALSE)</f>
        <v>40</v>
      </c>
      <c r="DT8" s="14">
        <f>HLOOKUP(DT$3,Sections!$B$1:$BT$30,6,FALSE)</f>
        <v>40</v>
      </c>
      <c r="DU8" s="14">
        <f>HLOOKUP(DU$3,Sections!$B$1:$BT$30,6,FALSE)</f>
        <v>40</v>
      </c>
      <c r="DV8" s="14">
        <f>HLOOKUP(DV$3,Sections!$B$1:$BT$30,6,FALSE)</f>
        <v>40</v>
      </c>
      <c r="DW8" s="14">
        <f>HLOOKUP(DW$3,Sections!$B$1:$BT$30,6,FALSE)</f>
        <v>40</v>
      </c>
      <c r="DX8" s="14">
        <f>HLOOKUP(DX$3,Sections!$B$1:$BT$30,6,FALSE)</f>
        <v>40</v>
      </c>
      <c r="DY8" s="14">
        <f>HLOOKUP(DY$3,Sections!$B$1:$BT$30,6,FALSE)</f>
        <v>40</v>
      </c>
      <c r="DZ8" s="14">
        <f>HLOOKUP(DZ$3,Sections!$B$1:$BT$30,6,FALSE)</f>
        <v>40</v>
      </c>
      <c r="EA8" s="14">
        <f>HLOOKUP(EA$3,Sections!$B$1:$BT$30,6,FALSE)</f>
        <v>40</v>
      </c>
      <c r="EB8" s="14">
        <f>HLOOKUP(EB$3,Sections!$B$1:$BT$30,6,FALSE)</f>
        <v>40</v>
      </c>
      <c r="EC8" s="14">
        <f>HLOOKUP(EC$3,Sections!$B$1:$BT$30,6,FALSE)</f>
        <v>40</v>
      </c>
      <c r="ED8" s="14">
        <f>HLOOKUP(ED$3,Sections!$B$1:$BT$30,6,FALSE)</f>
        <v>40</v>
      </c>
      <c r="EE8" s="14">
        <f>HLOOKUP(EE$3,Sections!$B$1:$BT$30,6,FALSE)</f>
        <v>40</v>
      </c>
      <c r="EF8" s="14">
        <f>HLOOKUP(EF$3,Sections!$B$1:$BT$30,6,FALSE)</f>
        <v>40</v>
      </c>
      <c r="EG8" s="14">
        <f>HLOOKUP(EG$3,Sections!$B$1:$BT$30,6,FALSE)</f>
        <v>40</v>
      </c>
      <c r="EH8" s="14">
        <f>HLOOKUP(EH$3,Sections!$B$1:$BT$30,6,FALSE)</f>
        <v>40</v>
      </c>
      <c r="EI8" s="14">
        <f>HLOOKUP(EI$3,Sections!$B$1:$BT$30,6,FALSE)</f>
        <v>40</v>
      </c>
      <c r="EJ8" s="14">
        <f>HLOOKUP(EJ$3,Sections!$B$1:$BT$30,6,FALSE)</f>
        <v>40</v>
      </c>
      <c r="EK8" s="14">
        <f>HLOOKUP(EK$3,Sections!$B$1:$BT$30,6,FALSE)</f>
        <v>40</v>
      </c>
      <c r="EL8" s="14">
        <f>HLOOKUP(EL$3,Sections!$B$1:$BT$30,6,FALSE)</f>
        <v>40</v>
      </c>
      <c r="EM8" s="14">
        <f>HLOOKUP(EM$3,Sections!$B$1:$BT$30,6,FALSE)</f>
        <v>40</v>
      </c>
      <c r="EN8" s="14">
        <f>HLOOKUP(EN$3,Sections!$B$1:$BT$30,6,FALSE)</f>
        <v>40</v>
      </c>
      <c r="EO8" s="14">
        <f>HLOOKUP(EO$3,Sections!$B$1:$BT$30,6,FALSE)</f>
        <v>40</v>
      </c>
      <c r="EP8" s="14">
        <f>HLOOKUP(EP$3,Sections!$B$1:$BT$30,6,FALSE)</f>
        <v>40</v>
      </c>
      <c r="EQ8" s="14">
        <f>HLOOKUP(EQ$3,Sections!$B$1:$BT$30,6,FALSE)</f>
        <v>40</v>
      </c>
      <c r="ER8" s="14">
        <f>HLOOKUP(ER$3,Sections!$B$1:$BT$30,6,FALSE)</f>
        <v>40</v>
      </c>
      <c r="ES8" s="14">
        <f>HLOOKUP(ES$3,Sections!$B$1:$BT$30,6,FALSE)</f>
        <v>40</v>
      </c>
      <c r="ET8" s="14">
        <f>HLOOKUP(ET$3,Sections!$B$1:$BT$30,6,FALSE)</f>
        <v>40</v>
      </c>
      <c r="EU8" s="14">
        <f>HLOOKUP(EU$3,Sections!$B$1:$BT$30,6,FALSE)</f>
        <v>40</v>
      </c>
      <c r="EV8" s="14">
        <f>HLOOKUP(EV$3,Sections!$B$1:$BT$30,6,FALSE)</f>
        <v>40</v>
      </c>
      <c r="EW8" s="14">
        <f>HLOOKUP(EW$3,Sections!$B$1:$BT$30,6,FALSE)</f>
        <v>40</v>
      </c>
      <c r="EX8" s="14">
        <f>HLOOKUP(EX$3,Sections!$B$1:$BT$30,6,FALSE)</f>
        <v>40</v>
      </c>
      <c r="EY8" s="14">
        <f>HLOOKUP(EY$3,Sections!$B$1:$BT$30,6,FALSE)</f>
        <v>40</v>
      </c>
      <c r="EZ8" s="14">
        <f>HLOOKUP(EZ$3,Sections!$B$1:$BT$30,6,FALSE)</f>
        <v>40</v>
      </c>
      <c r="FA8" s="14">
        <f>HLOOKUP(FA$3,Sections!$B$1:$BT$30,6,FALSE)</f>
        <v>40</v>
      </c>
      <c r="FB8" s="14">
        <f>HLOOKUP(FB$3,Sections!$B$1:$BT$30,6,FALSE)</f>
        <v>40</v>
      </c>
      <c r="FC8" s="14">
        <f>HLOOKUP(FC$3,Sections!$B$1:$BT$30,6,FALSE)</f>
        <v>40</v>
      </c>
      <c r="FD8" s="14">
        <f>HLOOKUP(FD$3,Sections!$B$1:$BT$30,6,FALSE)</f>
        <v>40</v>
      </c>
      <c r="FE8" s="14">
        <f>HLOOKUP(FE$3,Sections!$B$1:$BT$30,6,FALSE)</f>
        <v>40</v>
      </c>
      <c r="FF8" s="14">
        <f>HLOOKUP(FF$3,Sections!$B$1:$BT$30,6,FALSE)</f>
        <v>40</v>
      </c>
      <c r="FG8" s="14">
        <f>HLOOKUP(FG$3,Sections!$B$1:$BT$30,6,FALSE)</f>
        <v>40</v>
      </c>
      <c r="FH8" s="14">
        <f>HLOOKUP(FH$3,Sections!$B$1:$BT$30,6,FALSE)</f>
        <v>40</v>
      </c>
      <c r="FI8" s="14">
        <f>HLOOKUP(FI$3,Sections!$B$1:$BT$30,6,FALSE)</f>
        <v>40</v>
      </c>
      <c r="FJ8" s="14">
        <f>HLOOKUP(FJ$3,Sections!$B$1:$BT$30,6,FALSE)</f>
        <v>40</v>
      </c>
      <c r="FK8" s="14">
        <f>HLOOKUP(FK$3,Sections!$B$1:$BT$30,6,FALSE)</f>
        <v>40</v>
      </c>
      <c r="FL8" s="14">
        <f>HLOOKUP(FL$3,Sections!$B$1:$BT$30,6,FALSE)</f>
        <v>40</v>
      </c>
      <c r="FM8" s="14">
        <f>HLOOKUP(FM$3,Sections!$B$1:$BT$30,6,FALSE)</f>
        <v>40</v>
      </c>
      <c r="FN8" s="14">
        <f>HLOOKUP(FN$3,Sections!$B$1:$BT$30,6,FALSE)</f>
        <v>40</v>
      </c>
      <c r="FO8" s="14">
        <f>HLOOKUP(FO$3,Sections!$B$1:$BT$30,6,FALSE)</f>
        <v>40</v>
      </c>
      <c r="FP8" s="14">
        <f>HLOOKUP(FP$3,Sections!$B$1:$BT$30,6,FALSE)</f>
        <v>40</v>
      </c>
      <c r="FQ8" s="14">
        <f>HLOOKUP(FQ$3,Sections!$B$1:$BT$30,6,FALSE)</f>
        <v>40</v>
      </c>
      <c r="FR8" s="14">
        <f>HLOOKUP(FR$3,Sections!$B$1:$BT$30,6,FALSE)</f>
        <v>40</v>
      </c>
      <c r="FS8" s="14">
        <f>HLOOKUP(FS$3,Sections!$B$1:$BT$30,6,FALSE)</f>
        <v>40</v>
      </c>
      <c r="FT8" s="14">
        <f>HLOOKUP(FT$3,Sections!$B$1:$BT$30,6,FALSE)</f>
        <v>40</v>
      </c>
      <c r="FU8" s="14">
        <f>HLOOKUP(FU$3,Sections!$B$1:$BT$30,6,FALSE)</f>
        <v>40</v>
      </c>
      <c r="FV8" s="14">
        <f>HLOOKUP(FV$3,Sections!$B$1:$BT$30,6,FALSE)</f>
        <v>40</v>
      </c>
      <c r="FW8" s="14">
        <f>HLOOKUP(FW$3,Sections!$B$1:$BT$30,6,FALSE)</f>
        <v>40</v>
      </c>
      <c r="FX8" s="14">
        <f>HLOOKUP(FX$3,Sections!$B$1:$BT$30,6,FALSE)</f>
        <v>40</v>
      </c>
      <c r="FY8" s="14">
        <f>HLOOKUP(FY$3,Sections!$B$1:$BT$30,6,FALSE)</f>
        <v>40</v>
      </c>
      <c r="FZ8" s="14">
        <f>HLOOKUP(FZ$3,Sections!$B$1:$BT$30,6,FALSE)</f>
        <v>40</v>
      </c>
      <c r="GA8" s="14">
        <f>HLOOKUP(GA$3,Sections!$B$1:$BT$30,6,FALSE)</f>
        <v>40</v>
      </c>
      <c r="GB8" s="14">
        <f>HLOOKUP(GB$3,Sections!$B$1:$BT$30,6,FALSE)</f>
        <v>40</v>
      </c>
      <c r="GC8" s="14">
        <f>HLOOKUP(GC$3,Sections!$B$1:$BT$30,6,FALSE)</f>
        <v>40</v>
      </c>
      <c r="GD8" s="14">
        <f>HLOOKUP(GD$3,Sections!$B$1:$BT$30,6,FALSE)</f>
        <v>40</v>
      </c>
      <c r="GE8" s="14">
        <f>HLOOKUP(GE$3,Sections!$B$1:$BT$30,6,FALSE)</f>
        <v>40</v>
      </c>
      <c r="GF8" s="14">
        <f>HLOOKUP(GF$3,Sections!$B$1:$BT$30,6,FALSE)</f>
        <v>40</v>
      </c>
      <c r="GG8" s="14">
        <f>HLOOKUP(GG$3,Sections!$B$1:$BT$30,6,FALSE)</f>
        <v>40</v>
      </c>
      <c r="GH8" s="14">
        <f>HLOOKUP(GH$3,Sections!$B$1:$BT$30,6,FALSE)</f>
        <v>40</v>
      </c>
      <c r="GI8" s="14">
        <f>HLOOKUP(GI$3,Sections!$B$1:$BT$30,6,FALSE)</f>
        <v>40</v>
      </c>
      <c r="GJ8" s="14">
        <f>HLOOKUP(GJ$3,Sections!$B$1:$BT$30,6,FALSE)</f>
        <v>40</v>
      </c>
      <c r="GK8" s="14">
        <f>HLOOKUP(GK$3,Sections!$B$1:$BT$30,6,FALSE)</f>
        <v>40</v>
      </c>
      <c r="GL8" s="14">
        <f>HLOOKUP(GL$3,Sections!$B$1:$BT$30,6,FALSE)</f>
        <v>40</v>
      </c>
      <c r="GM8" s="14">
        <f>HLOOKUP(GM$3,Sections!$B$1:$BT$30,6,FALSE)</f>
        <v>40</v>
      </c>
      <c r="GN8" s="14">
        <f>HLOOKUP(GN$3,Sections!$B$1:$BT$30,6,FALSE)</f>
        <v>40</v>
      </c>
      <c r="GO8" s="14">
        <f>HLOOKUP(GO$3,Sections!$B$1:$BT$30,6,FALSE)</f>
        <v>40</v>
      </c>
      <c r="GP8" s="14">
        <f>HLOOKUP(GP$3,Sections!$B$1:$BT$30,6,FALSE)</f>
        <v>40</v>
      </c>
      <c r="GQ8" s="14">
        <f>HLOOKUP(GQ$3,Sections!$B$1:$BT$30,6,FALSE)</f>
        <v>40</v>
      </c>
      <c r="GR8" s="14">
        <f>HLOOKUP(GR$3,Sections!$B$1:$BT$30,6,FALSE)</f>
        <v>40</v>
      </c>
      <c r="GS8" s="14">
        <f>HLOOKUP(GS$3,Sections!$B$1:$BT$30,6,FALSE)</f>
        <v>40</v>
      </c>
      <c r="GT8" s="14">
        <f>HLOOKUP(GT$3,Sections!$B$1:$BT$30,6,FALSE)</f>
        <v>40</v>
      </c>
      <c r="GU8" s="14">
        <f>HLOOKUP(GU$3,Sections!$B$1:$BT$30,6,FALSE)</f>
        <v>40</v>
      </c>
      <c r="GV8" s="14">
        <f>HLOOKUP(GV$3,Sections!$B$1:$BT$30,6,FALSE)</f>
        <v>40</v>
      </c>
      <c r="GW8" s="14">
        <f>HLOOKUP(GW$3,Sections!$B$1:$BT$30,6,FALSE)</f>
        <v>40</v>
      </c>
      <c r="GX8" s="14">
        <f>HLOOKUP(GX$3,Sections!$B$1:$BT$30,6,FALSE)</f>
        <v>40</v>
      </c>
      <c r="GY8" s="14">
        <f>HLOOKUP(GY$3,Sections!$B$1:$BT$30,6,FALSE)</f>
        <v>40</v>
      </c>
      <c r="GZ8" s="14">
        <f>HLOOKUP(GZ$3,Sections!$B$1:$BT$30,6,FALSE)</f>
        <v>40</v>
      </c>
      <c r="HA8" s="14">
        <f>HLOOKUP(HA$3,Sections!$B$1:$BT$30,6,FALSE)</f>
        <v>40</v>
      </c>
      <c r="HB8" s="14">
        <f>HLOOKUP(HB$3,Sections!$B$1:$BT$30,6,FALSE)</f>
        <v>40</v>
      </c>
      <c r="HC8" s="14">
        <f>HLOOKUP(HC$3,Sections!$B$1:$BT$30,6,FALSE)</f>
        <v>40</v>
      </c>
      <c r="HD8" s="14">
        <f>HLOOKUP(HD$3,Sections!$B$1:$BT$30,6,FALSE)</f>
        <v>40</v>
      </c>
      <c r="HE8" s="14">
        <f>HLOOKUP(HE$3,Sections!$B$1:$BT$30,6,FALSE)</f>
        <v>40</v>
      </c>
      <c r="HF8" s="14">
        <f>HLOOKUP(HF$3,Sections!$B$1:$BT$30,6,FALSE)</f>
        <v>40</v>
      </c>
      <c r="HG8" s="14">
        <f>HLOOKUP(HG$3,Sections!$B$1:$BT$30,6,FALSE)</f>
        <v>40</v>
      </c>
      <c r="HH8" s="14">
        <f>HLOOKUP(HH$3,Sections!$B$1:$BT$30,6,FALSE)</f>
        <v>40</v>
      </c>
      <c r="HI8" s="14">
        <f>HLOOKUP(HI$3,Sections!$B$1:$BT$30,6,FALSE)</f>
        <v>40</v>
      </c>
      <c r="HJ8" s="14">
        <f>HLOOKUP(HJ$3,Sections!$B$1:$BT$30,6,FALSE)</f>
        <v>40</v>
      </c>
      <c r="HK8" s="14">
        <f>HLOOKUP(HK$3,Sections!$B$1:$BT$30,6,FALSE)</f>
        <v>40</v>
      </c>
      <c r="HL8" s="14">
        <f>HLOOKUP(HL$3,Sections!$B$1:$BT$30,6,FALSE)</f>
        <v>40</v>
      </c>
      <c r="HM8" s="14">
        <f>HLOOKUP(HM$3,Sections!$B$1:$BT$30,6,FALSE)</f>
        <v>40</v>
      </c>
      <c r="HN8" s="14">
        <f>HLOOKUP(HN$3,Sections!$B$1:$BT$30,6,FALSE)</f>
        <v>40</v>
      </c>
      <c r="HO8" s="14">
        <f>HLOOKUP(HO$3,Sections!$B$1:$BT$30,6,FALSE)</f>
        <v>40</v>
      </c>
      <c r="HP8" s="14">
        <f>HLOOKUP(HP$3,Sections!$B$1:$BT$30,6,FALSE)</f>
        <v>40</v>
      </c>
      <c r="HQ8" s="14">
        <f>HLOOKUP(HQ$3,Sections!$B$1:$BT$30,6,FALSE)</f>
        <v>40</v>
      </c>
      <c r="HR8" s="14">
        <f>HLOOKUP(HR$3,Sections!$B$1:$BT$30,6,FALSE)</f>
        <v>40</v>
      </c>
      <c r="HS8" s="14">
        <f>HLOOKUP(HS$3,Sections!$B$1:$BT$30,6,FALSE)</f>
        <v>40</v>
      </c>
      <c r="HT8" s="14">
        <f>HLOOKUP(HT$3,Sections!$B$1:$BT$30,6,FALSE)</f>
        <v>40</v>
      </c>
      <c r="HU8" s="14">
        <f>HLOOKUP(HU$3,Sections!$B$1:$BT$30,6,FALSE)</f>
        <v>40</v>
      </c>
      <c r="HV8" s="14">
        <f>HLOOKUP(HV$3,Sections!$B$1:$BT$30,6,FALSE)</f>
        <v>40</v>
      </c>
      <c r="HW8" s="14">
        <f>HLOOKUP(HW$3,Sections!$B$1:$BT$30,6,FALSE)</f>
        <v>40</v>
      </c>
      <c r="HX8" s="14">
        <f>HLOOKUP(HX$3,Sections!$B$1:$BT$30,6,FALSE)</f>
        <v>40</v>
      </c>
      <c r="HY8" s="14">
        <f>HLOOKUP(HY$3,Sections!$B$1:$BT$30,6,FALSE)</f>
        <v>40</v>
      </c>
      <c r="HZ8" s="14">
        <f>HLOOKUP(HZ$3,Sections!$B$1:$BT$30,6,FALSE)</f>
        <v>40</v>
      </c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</row>
    <row r="9" spans="1:586" x14ac:dyDescent="0.3">
      <c r="A9" s="22" t="s">
        <v>5</v>
      </c>
      <c r="B9" s="12">
        <f>VLOOKUP(input!B2,'Frame Assigns'!$C$3:$E$246,2,FALSE)*1000</f>
        <v>5125</v>
      </c>
      <c r="C9" s="4">
        <f>VLOOKUP(input!C2,'Frame Assigns'!$C$3:$E$246,2,FALSE)*1000</f>
        <v>5125</v>
      </c>
      <c r="D9" s="4">
        <f>VLOOKUP(input!D2,'Frame Assigns'!$C$3:$E$246,2,FALSE)*1000</f>
        <v>5125</v>
      </c>
      <c r="E9" s="4">
        <f>VLOOKUP(input!E2,'Frame Assigns'!$C$3:$E$246,2,FALSE)*1000</f>
        <v>5125</v>
      </c>
      <c r="F9" s="4">
        <f>VLOOKUP(input!F2,'Frame Assigns'!$C$3:$E$246,2,FALSE)*1000</f>
        <v>5125</v>
      </c>
      <c r="G9" s="4">
        <f>VLOOKUP(input!G2,'Frame Assigns'!$C$3:$E$246,2,FALSE)*1000</f>
        <v>5125</v>
      </c>
      <c r="H9" s="4">
        <f>VLOOKUP(input!H2,'Frame Assigns'!$C$3:$E$246,2,FALSE)*1000</f>
        <v>5125</v>
      </c>
      <c r="I9" s="4">
        <f>VLOOKUP(input!I2,'Frame Assigns'!$C$3:$E$246,2,FALSE)*1000</f>
        <v>5125</v>
      </c>
      <c r="J9" s="4">
        <f>VLOOKUP(input!J2,'Frame Assigns'!$C$3:$E$246,2,FALSE)*1000</f>
        <v>5125</v>
      </c>
      <c r="K9" s="4">
        <f>VLOOKUP(input!K2,'Frame Assigns'!$C$3:$E$246,2,FALSE)*1000</f>
        <v>5125</v>
      </c>
      <c r="L9" s="4">
        <f>VLOOKUP(input!L2,'Frame Assigns'!$C$3:$E$246,2,FALSE)*1000</f>
        <v>5125</v>
      </c>
      <c r="M9" s="4">
        <f>VLOOKUP(input!M2,'Frame Assigns'!$C$3:$E$246,2,FALSE)*1000</f>
        <v>5125</v>
      </c>
      <c r="N9" s="4">
        <f>VLOOKUP(input!N2,'Frame Assigns'!$C$3:$E$246,2,FALSE)*1000</f>
        <v>5125</v>
      </c>
      <c r="O9" s="4">
        <f>VLOOKUP(input!O2,'Frame Assigns'!$C$3:$E$246,2,FALSE)*1000</f>
        <v>5125</v>
      </c>
      <c r="P9" s="4">
        <f>VLOOKUP(input!P2,'Frame Assigns'!$C$3:$E$246,2,FALSE)*1000</f>
        <v>5125</v>
      </c>
      <c r="Q9" s="4">
        <f>VLOOKUP(input!Q2,'Frame Assigns'!$C$3:$E$246,2,FALSE)*1000</f>
        <v>5125</v>
      </c>
      <c r="R9" s="4">
        <f>VLOOKUP(input!R2,'Frame Assigns'!$C$3:$E$246,2,FALSE)*1000</f>
        <v>5125</v>
      </c>
      <c r="S9" s="4">
        <f>VLOOKUP(input!S2,'Frame Assigns'!$C$3:$E$246,2,FALSE)*1000</f>
        <v>5125</v>
      </c>
      <c r="T9" s="4">
        <f>VLOOKUP(input!T2,'Frame Assigns'!$C$3:$E$246,2,FALSE)*1000</f>
        <v>5125</v>
      </c>
      <c r="U9" s="4">
        <f>VLOOKUP(input!U2,'Frame Assigns'!$C$3:$E$246,2,FALSE)*1000</f>
        <v>5125</v>
      </c>
      <c r="V9" s="4">
        <f>VLOOKUP(input!V2,'Frame Assigns'!$C$3:$E$246,2,FALSE)*1000</f>
        <v>5125</v>
      </c>
      <c r="W9" s="4">
        <f>VLOOKUP(input!W2,'Frame Assigns'!$C$3:$E$246,2,FALSE)*1000</f>
        <v>5125</v>
      </c>
      <c r="X9" s="4">
        <f>VLOOKUP(input!X2,'Frame Assigns'!$C$3:$E$246,2,FALSE)*1000</f>
        <v>5125</v>
      </c>
      <c r="Y9" s="4">
        <f>VLOOKUP(input!Y2,'Frame Assigns'!$C$3:$E$246,2,FALSE)*1000</f>
        <v>4456</v>
      </c>
      <c r="Z9" s="4">
        <f>VLOOKUP(input!Z2,'Frame Assigns'!$C$3:$E$246,2,FALSE)*1000</f>
        <v>4456</v>
      </c>
      <c r="AA9" s="4">
        <f>VLOOKUP(input!AA2,'Frame Assigns'!$C$3:$E$246,2,FALSE)*1000</f>
        <v>4456</v>
      </c>
      <c r="AB9" s="4">
        <f>VLOOKUP(input!AB2,'Frame Assigns'!$C$3:$E$246,2,FALSE)*1000</f>
        <v>4456</v>
      </c>
      <c r="AC9" s="4">
        <f>VLOOKUP(input!AC2,'Frame Assigns'!$C$3:$E$246,2,FALSE)*1000</f>
        <v>4456</v>
      </c>
      <c r="AD9" s="4">
        <f>VLOOKUP(input!AD2,'Frame Assigns'!$C$3:$E$246,2,FALSE)*1000</f>
        <v>4456</v>
      </c>
      <c r="AE9" s="4">
        <f>VLOOKUP(input!AE2,'Frame Assigns'!$C$3:$E$246,2,FALSE)*1000</f>
        <v>4456</v>
      </c>
      <c r="AF9" s="4">
        <f>VLOOKUP(input!AF2,'Frame Assigns'!$C$3:$E$246,2,FALSE)*1000</f>
        <v>4456</v>
      </c>
      <c r="AG9" s="4">
        <f>VLOOKUP(input!AG2,'Frame Assigns'!$C$3:$E$246,2,FALSE)*1000</f>
        <v>4456</v>
      </c>
      <c r="AH9" s="4">
        <f>VLOOKUP(input!AH2,'Frame Assigns'!$C$3:$E$246,2,FALSE)*1000</f>
        <v>4456</v>
      </c>
      <c r="AI9" s="4">
        <f>VLOOKUP(input!AI2,'Frame Assigns'!$C$3:$E$246,2,FALSE)*1000</f>
        <v>4456</v>
      </c>
      <c r="AJ9" s="4">
        <f>VLOOKUP(input!AJ2,'Frame Assigns'!$C$3:$E$246,2,FALSE)*1000</f>
        <v>4456</v>
      </c>
      <c r="AK9" s="4">
        <f>VLOOKUP(input!AK2,'Frame Assigns'!$C$3:$E$246,2,FALSE)*1000</f>
        <v>4456</v>
      </c>
      <c r="AL9" s="4">
        <f>VLOOKUP(input!AL2,'Frame Assigns'!$C$3:$E$246,2,FALSE)*1000</f>
        <v>4456</v>
      </c>
      <c r="AM9" s="4">
        <f>VLOOKUP(input!AM2,'Frame Assigns'!$C$3:$E$246,2,FALSE)*1000</f>
        <v>4456</v>
      </c>
      <c r="AN9" s="4">
        <f>VLOOKUP(input!AN2,'Frame Assigns'!$C$3:$E$246,2,FALSE)*1000</f>
        <v>4456</v>
      </c>
      <c r="AO9" s="4">
        <f>VLOOKUP(input!AO2,'Frame Assigns'!$C$3:$E$246,2,FALSE)*1000</f>
        <v>4456</v>
      </c>
      <c r="AP9" s="4">
        <f>VLOOKUP(input!AP2,'Frame Assigns'!$C$3:$E$246,2,FALSE)*1000</f>
        <v>4456</v>
      </c>
      <c r="AQ9" s="4">
        <f>VLOOKUP(input!AQ2,'Frame Assigns'!$C$3:$E$246,2,FALSE)*1000</f>
        <v>4456</v>
      </c>
      <c r="AR9" s="4">
        <f>VLOOKUP(input!AR2,'Frame Assigns'!$C$3:$E$246,2,FALSE)*1000</f>
        <v>4456</v>
      </c>
      <c r="AS9" s="4">
        <f>VLOOKUP(input!AS2,'Frame Assigns'!$C$3:$E$246,2,FALSE)*1000</f>
        <v>4456</v>
      </c>
      <c r="AT9" s="4">
        <f>VLOOKUP(input!AT2,'Frame Assigns'!$C$3:$E$246,2,FALSE)*1000</f>
        <v>4456</v>
      </c>
      <c r="AU9" s="4">
        <f>VLOOKUP(input!AU2,'Frame Assigns'!$C$3:$E$246,2,FALSE)*1000</f>
        <v>4456</v>
      </c>
      <c r="AV9" s="4">
        <f>VLOOKUP(input!AV2,'Frame Assigns'!$C$3:$E$246,2,FALSE)*1000</f>
        <v>4456</v>
      </c>
      <c r="AW9" s="4">
        <f>VLOOKUP(input!AW2,'Frame Assigns'!$C$3:$E$246,2,FALSE)*1000</f>
        <v>4456</v>
      </c>
      <c r="AX9" s="4">
        <f>VLOOKUP(input!AX2,'Frame Assigns'!$C$3:$E$246,2,FALSE)*1000</f>
        <v>4456</v>
      </c>
      <c r="AY9" s="4">
        <f>VLOOKUP(input!AY2,'Frame Assigns'!$C$3:$E$246,2,FALSE)*1000</f>
        <v>3521</v>
      </c>
      <c r="AZ9" s="4">
        <f>VLOOKUP(input!AZ2,'Frame Assigns'!$C$3:$E$246,2,FALSE)*1000</f>
        <v>3521</v>
      </c>
      <c r="BA9" s="4">
        <f>VLOOKUP(input!BA2,'Frame Assigns'!$C$3:$E$246,2,FALSE)*1000</f>
        <v>3521</v>
      </c>
      <c r="BB9" s="4">
        <f>VLOOKUP(input!BB2,'Frame Assigns'!$C$3:$E$246,2,FALSE)*1000</f>
        <v>3521</v>
      </c>
      <c r="BC9" s="4">
        <f>VLOOKUP(input!BC2,'Frame Assigns'!$C$3:$E$246,2,FALSE)*1000</f>
        <v>3521</v>
      </c>
      <c r="BD9" s="4">
        <f>VLOOKUP(input!BD2,'Frame Assigns'!$C$3:$E$246,2,FALSE)*1000</f>
        <v>3521</v>
      </c>
      <c r="BE9" s="4">
        <f>VLOOKUP(input!BE2,'Frame Assigns'!$C$3:$E$246,2,FALSE)*1000</f>
        <v>3521</v>
      </c>
      <c r="BF9" s="4">
        <f>VLOOKUP(input!BF2,'Frame Assigns'!$C$3:$E$246,2,FALSE)*1000</f>
        <v>3521</v>
      </c>
      <c r="BG9" s="4">
        <f>VLOOKUP(input!BG2,'Frame Assigns'!$C$3:$E$246,2,FALSE)*1000</f>
        <v>3521</v>
      </c>
      <c r="BH9" s="4">
        <f>VLOOKUP(input!BH2,'Frame Assigns'!$C$3:$E$246,2,FALSE)*1000</f>
        <v>3521</v>
      </c>
      <c r="BI9" s="4">
        <f>VLOOKUP(input!BI2,'Frame Assigns'!$C$3:$E$246,2,FALSE)*1000</f>
        <v>3521</v>
      </c>
      <c r="BJ9" s="4">
        <f>VLOOKUP(input!BJ2,'Frame Assigns'!$C$3:$E$246,2,FALSE)*1000</f>
        <v>3521</v>
      </c>
      <c r="BK9" s="4">
        <f>VLOOKUP(input!BK2,'Frame Assigns'!$C$3:$E$246,2,FALSE)*1000</f>
        <v>3164</v>
      </c>
      <c r="BL9" s="4">
        <f>VLOOKUP(input!BL2,'Frame Assigns'!$C$3:$E$246,2,FALSE)*1000</f>
        <v>3164</v>
      </c>
      <c r="BM9" s="4">
        <f>VLOOKUP(input!BM2,'Frame Assigns'!$C$3:$E$246,2,FALSE)*1000</f>
        <v>3164</v>
      </c>
      <c r="BN9" s="4">
        <f>VLOOKUP(input!BN2,'Frame Assigns'!$C$3:$E$246,2,FALSE)*1000</f>
        <v>3164</v>
      </c>
      <c r="BO9" s="4">
        <f>VLOOKUP(input!BO2,'Frame Assigns'!$C$3:$E$246,2,FALSE)*1000</f>
        <v>3164</v>
      </c>
      <c r="BP9" s="4">
        <f>VLOOKUP(input!BP2,'Frame Assigns'!$C$3:$E$246,2,FALSE)*1000</f>
        <v>3164</v>
      </c>
      <c r="BQ9" s="4">
        <f>VLOOKUP(input!BQ2,'Frame Assigns'!$C$3:$E$246,2,FALSE)*1000</f>
        <v>3164</v>
      </c>
      <c r="BR9" s="4">
        <f>VLOOKUP(input!BR2,'Frame Assigns'!$C$3:$E$246,2,FALSE)*1000</f>
        <v>3164</v>
      </c>
      <c r="BS9" s="4">
        <f>VLOOKUP(input!BS2,'Frame Assigns'!$C$3:$E$246,2,FALSE)*1000</f>
        <v>3164</v>
      </c>
      <c r="BT9" s="4">
        <f>VLOOKUP(input!BT2,'Frame Assigns'!$C$3:$E$246,2,FALSE)*1000</f>
        <v>3164</v>
      </c>
      <c r="BU9" s="4">
        <f>VLOOKUP(input!BU2,'Frame Assigns'!$C$3:$E$246,2,FALSE)*1000</f>
        <v>3164</v>
      </c>
      <c r="BV9" s="4">
        <f>VLOOKUP(input!BV2,'Frame Assigns'!$C$3:$E$246,2,FALSE)*1000</f>
        <v>3164</v>
      </c>
      <c r="BW9" s="4">
        <f>VLOOKUP(input!BW2,'Frame Assigns'!$C$3:$E$246,2,FALSE)*1000</f>
        <v>3164</v>
      </c>
      <c r="BX9" s="4">
        <f>VLOOKUP(input!BX2,'Frame Assigns'!$C$3:$E$246,2,FALSE)*1000</f>
        <v>3164</v>
      </c>
      <c r="BY9" s="4">
        <f>VLOOKUP(input!BY2,'Frame Assigns'!$C$3:$E$246,2,FALSE)*1000</f>
        <v>3164</v>
      </c>
      <c r="BZ9" s="4">
        <f>VLOOKUP(input!BZ2,'Frame Assigns'!$C$3:$E$246,2,FALSE)*1000</f>
        <v>3164</v>
      </c>
      <c r="CA9" s="4">
        <f>VLOOKUP(input!CA2,'Frame Assigns'!$C$3:$E$246,2,FALSE)*1000</f>
        <v>3164</v>
      </c>
      <c r="CB9" s="4">
        <f>VLOOKUP(input!CB2,'Frame Assigns'!$C$3:$E$246,2,FALSE)*1000</f>
        <v>3164</v>
      </c>
      <c r="CC9" s="4">
        <f>VLOOKUP(input!CC2,'Frame Assigns'!$C$3:$E$246,2,FALSE)*1000</f>
        <v>3164</v>
      </c>
      <c r="CD9" s="4">
        <f>VLOOKUP(input!CD2,'Frame Assigns'!$C$3:$E$246,2,FALSE)*1000</f>
        <v>3164</v>
      </c>
      <c r="CE9" s="4">
        <f>VLOOKUP(input!CE2,'Frame Assigns'!$C$3:$E$246,2,FALSE)*1000</f>
        <v>3164</v>
      </c>
      <c r="CF9" s="4">
        <f>VLOOKUP(input!CF2,'Frame Assigns'!$C$3:$E$246,2,FALSE)*1000</f>
        <v>3164</v>
      </c>
      <c r="CG9" s="4">
        <f>VLOOKUP(input!CG2,'Frame Assigns'!$C$3:$E$246,2,FALSE)*1000</f>
        <v>3164</v>
      </c>
      <c r="CH9" s="4">
        <f>VLOOKUP(input!CH2,'Frame Assigns'!$C$3:$E$246,2,FALSE)*1000</f>
        <v>3164</v>
      </c>
      <c r="CI9" s="4">
        <f>VLOOKUP(input!CI2,'Frame Assigns'!$C$3:$E$246,2,FALSE)*1000</f>
        <v>3164</v>
      </c>
      <c r="CJ9" s="4">
        <f>VLOOKUP(input!CJ2,'Frame Assigns'!$C$3:$E$246,2,FALSE)*1000</f>
        <v>3164</v>
      </c>
      <c r="CK9" s="4">
        <f>VLOOKUP(input!CK2,'Frame Assigns'!$C$3:$E$246,2,FALSE)*1000</f>
        <v>3164</v>
      </c>
      <c r="CL9" s="4">
        <f>VLOOKUP(input!CL2,'Frame Assigns'!$C$3:$E$246,2,FALSE)*1000</f>
        <v>3164</v>
      </c>
      <c r="CM9" s="4">
        <f>VLOOKUP(input!CM2,'Frame Assigns'!$C$3:$E$246,2,FALSE)*1000</f>
        <v>3164</v>
      </c>
      <c r="CN9" s="4">
        <f>VLOOKUP(input!CN2,'Frame Assigns'!$C$3:$E$246,2,FALSE)*1000</f>
        <v>3164</v>
      </c>
      <c r="CO9" s="4">
        <f>VLOOKUP(input!CO2,'Frame Assigns'!$C$3:$E$246,2,FALSE)*1000</f>
        <v>3164</v>
      </c>
      <c r="CP9" s="4">
        <f>VLOOKUP(input!CP2,'Frame Assigns'!$C$3:$E$246,2,FALSE)*1000</f>
        <v>3164</v>
      </c>
      <c r="CQ9" s="4">
        <f>VLOOKUP(input!CQ2,'Frame Assigns'!$C$3:$E$246,2,FALSE)*1000</f>
        <v>3164</v>
      </c>
      <c r="CR9" s="4">
        <f>VLOOKUP(input!CR2,'Frame Assigns'!$C$3:$E$246,2,FALSE)*1000</f>
        <v>3164</v>
      </c>
      <c r="CS9" s="4">
        <f>VLOOKUP(input!CS2,'Frame Assigns'!$C$3:$E$246,2,FALSE)*1000</f>
        <v>3048</v>
      </c>
      <c r="CT9" s="4">
        <f>VLOOKUP(input!CT2,'Frame Assigns'!$C$3:$E$246,2,FALSE)*1000</f>
        <v>3048</v>
      </c>
      <c r="CU9" s="4">
        <f>VLOOKUP(input!CU2,'Frame Assigns'!$C$3:$E$246,2,FALSE)*1000</f>
        <v>3048</v>
      </c>
      <c r="CV9" s="4">
        <f>VLOOKUP(input!CV2,'Frame Assigns'!$C$3:$E$246,2,FALSE)*1000</f>
        <v>3048</v>
      </c>
      <c r="CW9" s="4">
        <f>VLOOKUP(input!CW2,'Frame Assigns'!$C$3:$E$246,2,FALSE)*1000</f>
        <v>3048</v>
      </c>
      <c r="CX9" s="4">
        <f>VLOOKUP(input!CX2,'Frame Assigns'!$C$3:$E$246,2,FALSE)*1000</f>
        <v>3048</v>
      </c>
      <c r="CY9" s="4">
        <f>VLOOKUP(input!CY2,'Frame Assigns'!$C$3:$E$246,2,FALSE)*1000</f>
        <v>3048</v>
      </c>
      <c r="CZ9" s="4">
        <f>VLOOKUP(input!CZ2,'Frame Assigns'!$C$3:$E$246,2,FALSE)*1000</f>
        <v>3048</v>
      </c>
      <c r="DA9" s="4">
        <f>VLOOKUP(input!DA2,'Frame Assigns'!$C$3:$E$246,2,FALSE)*1000</f>
        <v>3048</v>
      </c>
      <c r="DB9" s="4">
        <f>VLOOKUP(input!DB2,'Frame Assigns'!$C$3:$E$246,2,FALSE)*1000</f>
        <v>3048</v>
      </c>
      <c r="DC9" s="4">
        <f>VLOOKUP(input!DC2,'Frame Assigns'!$C$3:$E$246,2,FALSE)*1000</f>
        <v>3048</v>
      </c>
      <c r="DD9" s="4">
        <f>VLOOKUP(input!DD2,'Frame Assigns'!$C$3:$E$246,2,FALSE)*1000</f>
        <v>3048</v>
      </c>
      <c r="DE9" s="4">
        <f>VLOOKUP(input!DE2,'Frame Assigns'!$C$3:$E$246,2,FALSE)*1000</f>
        <v>3048</v>
      </c>
      <c r="DF9" s="4">
        <f>VLOOKUP(input!DF2,'Frame Assigns'!$C$3:$E$246,2,FALSE)*1000</f>
        <v>3048</v>
      </c>
      <c r="DG9" s="4">
        <f>VLOOKUP(input!DG2,'Frame Assigns'!$C$3:$E$246,2,FALSE)*1000</f>
        <v>3048</v>
      </c>
      <c r="DH9" s="4">
        <f>VLOOKUP(input!DH2,'Frame Assigns'!$C$3:$E$246,2,FALSE)*1000</f>
        <v>3048</v>
      </c>
      <c r="DI9" s="4">
        <f>VLOOKUP(input!DI2,'Frame Assigns'!$C$3:$E$246,2,FALSE)*1000</f>
        <v>3048</v>
      </c>
      <c r="DJ9" s="4">
        <f>VLOOKUP(input!DJ2,'Frame Assigns'!$C$3:$E$246,2,FALSE)*1000</f>
        <v>3048</v>
      </c>
      <c r="DK9" s="4">
        <f>VLOOKUP(input!DK2,'Frame Assigns'!$C$3:$E$246,2,FALSE)*1000</f>
        <v>3048</v>
      </c>
      <c r="DL9" s="4">
        <f>VLOOKUP(input!DL2,'Frame Assigns'!$C$3:$E$246,2,FALSE)*1000</f>
        <v>3048</v>
      </c>
      <c r="DM9" s="4">
        <f>VLOOKUP(input!DM2,'Frame Assigns'!$C$3:$E$246,2,FALSE)*1000</f>
        <v>3048</v>
      </c>
      <c r="DN9" s="4">
        <f>VLOOKUP(input!DN2,'Frame Assigns'!$C$3:$E$246,2,FALSE)*1000</f>
        <v>3048</v>
      </c>
      <c r="DO9" s="4">
        <f>VLOOKUP(input!DO2,'Frame Assigns'!$C$3:$E$246,2,FALSE)*1000</f>
        <v>3048</v>
      </c>
      <c r="DP9" s="4">
        <f>VLOOKUP(input!DP2,'Frame Assigns'!$C$3:$E$246,2,FALSE)*1000</f>
        <v>3048</v>
      </c>
      <c r="DQ9" s="4">
        <f>VLOOKUP(input!DQ2,'Frame Assigns'!$C$3:$E$246,2,FALSE)*1000</f>
        <v>3048</v>
      </c>
      <c r="DR9" s="4">
        <f>VLOOKUP(input!DR2,'Frame Assigns'!$C$3:$E$246,2,FALSE)*1000</f>
        <v>3048</v>
      </c>
      <c r="DS9" s="4">
        <f>VLOOKUP(input!DS2,'Frame Assigns'!$C$3:$E$246,2,FALSE)*1000</f>
        <v>3048</v>
      </c>
      <c r="DT9" s="4">
        <f>VLOOKUP(input!DT2,'Frame Assigns'!$C$3:$E$246,2,FALSE)*1000</f>
        <v>3048</v>
      </c>
      <c r="DU9" s="4">
        <f>VLOOKUP(input!DU2,'Frame Assigns'!$C$3:$E$246,2,FALSE)*1000</f>
        <v>3048</v>
      </c>
      <c r="DV9" s="4">
        <f>VLOOKUP(input!DV2,'Frame Assigns'!$C$3:$E$246,2,FALSE)*1000</f>
        <v>3048</v>
      </c>
      <c r="DW9" s="4">
        <f>VLOOKUP(input!DW2,'Frame Assigns'!$C$3:$E$246,2,FALSE)*1000</f>
        <v>3048</v>
      </c>
      <c r="DX9" s="4">
        <f>VLOOKUP(input!DX2,'Frame Assigns'!$C$3:$E$246,2,FALSE)*1000</f>
        <v>3048</v>
      </c>
      <c r="DY9" s="4">
        <f>VLOOKUP(input!DY2,'Frame Assigns'!$C$3:$E$246,2,FALSE)*1000</f>
        <v>3065</v>
      </c>
      <c r="DZ9" s="4">
        <f>VLOOKUP(input!DZ2,'Frame Assigns'!$C$3:$E$246,2,FALSE)*1000</f>
        <v>3065</v>
      </c>
      <c r="EA9" s="4">
        <f>VLOOKUP(input!EA2,'Frame Assigns'!$C$3:$E$246,2,FALSE)*1000</f>
        <v>3065</v>
      </c>
      <c r="EB9" s="4">
        <f>VLOOKUP(input!EB2,'Frame Assigns'!$C$3:$E$246,2,FALSE)*1000</f>
        <v>3065</v>
      </c>
      <c r="EC9" s="4">
        <f>VLOOKUP(input!EC2,'Frame Assigns'!$C$3:$E$246,2,FALSE)*1000</f>
        <v>3065</v>
      </c>
      <c r="ED9" s="4">
        <f>VLOOKUP(input!ED2,'Frame Assigns'!$C$3:$E$246,2,FALSE)*1000</f>
        <v>3065</v>
      </c>
      <c r="EE9" s="4">
        <f>VLOOKUP(input!EE2,'Frame Assigns'!$C$3:$E$246,2,FALSE)*1000</f>
        <v>3065</v>
      </c>
      <c r="EF9" s="4">
        <f>VLOOKUP(input!EF2,'Frame Assigns'!$C$3:$E$246,2,FALSE)*1000</f>
        <v>3065</v>
      </c>
      <c r="EG9" s="4">
        <f>VLOOKUP(input!EG2,'Frame Assigns'!$C$3:$E$246,2,FALSE)*1000</f>
        <v>3065</v>
      </c>
      <c r="EH9" s="4">
        <f>VLOOKUP(input!EH2,'Frame Assigns'!$C$3:$E$246,2,FALSE)*1000</f>
        <v>3065</v>
      </c>
      <c r="EI9" s="4">
        <f>VLOOKUP(input!EI2,'Frame Assigns'!$C$3:$E$246,2,FALSE)*1000</f>
        <v>3065</v>
      </c>
      <c r="EJ9" s="4">
        <f>VLOOKUP(input!EJ2,'Frame Assigns'!$C$3:$E$246,2,FALSE)*1000</f>
        <v>3065</v>
      </c>
      <c r="EK9" s="4">
        <f>VLOOKUP(input!EK2,'Frame Assigns'!$C$3:$E$246,2,FALSE)*1000</f>
        <v>3065</v>
      </c>
      <c r="EL9" s="4">
        <f>VLOOKUP(input!EL2,'Frame Assigns'!$C$3:$E$246,2,FALSE)*1000</f>
        <v>3065</v>
      </c>
      <c r="EM9" s="4">
        <f>VLOOKUP(input!EM2,'Frame Assigns'!$C$3:$E$246,2,FALSE)*1000</f>
        <v>3065</v>
      </c>
      <c r="EN9" s="4">
        <f>VLOOKUP(input!EN2,'Frame Assigns'!$C$3:$E$246,2,FALSE)*1000</f>
        <v>3065</v>
      </c>
      <c r="EO9" s="4">
        <f>VLOOKUP(input!EO2,'Frame Assigns'!$C$3:$E$246,2,FALSE)*1000</f>
        <v>3065</v>
      </c>
      <c r="EP9" s="4">
        <f>VLOOKUP(input!EP2,'Frame Assigns'!$C$3:$E$246,2,FALSE)*1000</f>
        <v>3065</v>
      </c>
      <c r="EQ9" s="4">
        <f>VLOOKUP(input!EQ2,'Frame Assigns'!$C$3:$E$246,2,FALSE)*1000</f>
        <v>3065</v>
      </c>
      <c r="ER9" s="4">
        <f>VLOOKUP(input!ER2,'Frame Assigns'!$C$3:$E$246,2,FALSE)*1000</f>
        <v>3065</v>
      </c>
      <c r="ES9" s="4">
        <f>VLOOKUP(input!ES2,'Frame Assigns'!$C$3:$E$246,2,FALSE)*1000</f>
        <v>3065</v>
      </c>
      <c r="ET9" s="4">
        <f>VLOOKUP(input!ET2,'Frame Assigns'!$C$3:$E$246,2,FALSE)*1000</f>
        <v>3065</v>
      </c>
      <c r="EU9" s="4">
        <f>VLOOKUP(input!EU2,'Frame Assigns'!$C$3:$E$246,2,FALSE)*1000</f>
        <v>3065</v>
      </c>
      <c r="EV9" s="4">
        <f>VLOOKUP(input!EV2,'Frame Assigns'!$C$3:$E$246,2,FALSE)*1000</f>
        <v>3065</v>
      </c>
      <c r="EW9" s="4">
        <f>VLOOKUP(input!EW2,'Frame Assigns'!$C$3:$E$246,2,FALSE)*1000</f>
        <v>3065</v>
      </c>
      <c r="EX9" s="4">
        <f>VLOOKUP(input!EX2,'Frame Assigns'!$C$3:$E$246,2,FALSE)*1000</f>
        <v>3065</v>
      </c>
      <c r="EY9" s="4">
        <f>VLOOKUP(input!EY2,'Frame Assigns'!$C$3:$E$246,2,FALSE)*1000</f>
        <v>3065</v>
      </c>
      <c r="EZ9" s="4">
        <f>VLOOKUP(input!EZ2,'Frame Assigns'!$C$3:$E$246,2,FALSE)*1000</f>
        <v>3065</v>
      </c>
      <c r="FA9" s="4">
        <f>VLOOKUP(input!FA2,'Frame Assigns'!$C$3:$E$246,2,FALSE)*1000</f>
        <v>3065</v>
      </c>
      <c r="FB9" s="4">
        <f>VLOOKUP(input!FB2,'Frame Assigns'!$C$3:$E$246,2,FALSE)*1000</f>
        <v>3505</v>
      </c>
      <c r="FC9" s="4">
        <f>VLOOKUP(input!FC2,'Frame Assigns'!$C$3:$E$246,2,FALSE)*1000</f>
        <v>3505</v>
      </c>
      <c r="FD9" s="4">
        <f>VLOOKUP(input!FD2,'Frame Assigns'!$C$3:$E$246,2,FALSE)*1000</f>
        <v>3505</v>
      </c>
      <c r="FE9" s="4">
        <f>VLOOKUP(input!FE2,'Frame Assigns'!$C$3:$E$246,2,FALSE)*1000</f>
        <v>3505</v>
      </c>
      <c r="FF9" s="4">
        <f>VLOOKUP(input!FF2,'Frame Assigns'!$C$3:$E$246,2,FALSE)*1000</f>
        <v>3505</v>
      </c>
      <c r="FG9" s="4">
        <f>VLOOKUP(input!FG2,'Frame Assigns'!$C$3:$E$246,2,FALSE)*1000</f>
        <v>3505</v>
      </c>
      <c r="FH9" s="4">
        <f>VLOOKUP(input!FH2,'Frame Assigns'!$C$3:$E$246,2,FALSE)*1000</f>
        <v>3505</v>
      </c>
      <c r="FI9" s="4">
        <f>VLOOKUP(input!FI2,'Frame Assigns'!$C$3:$E$246,2,FALSE)*1000</f>
        <v>3505</v>
      </c>
      <c r="FJ9" s="4">
        <f>VLOOKUP(input!FJ2,'Frame Assigns'!$C$3:$E$246,2,FALSE)*1000</f>
        <v>3505</v>
      </c>
      <c r="FK9" s="4">
        <f>VLOOKUP(input!FK2,'Frame Assigns'!$C$3:$E$246,2,FALSE)*1000</f>
        <v>3505</v>
      </c>
      <c r="FL9" s="4">
        <f>VLOOKUP(input!FL2,'Frame Assigns'!$C$3:$E$246,2,FALSE)*1000</f>
        <v>3505</v>
      </c>
      <c r="FM9" s="4">
        <f>VLOOKUP(input!FM2,'Frame Assigns'!$C$3:$E$246,2,FALSE)*1000</f>
        <v>3505</v>
      </c>
      <c r="FN9" s="4">
        <f>VLOOKUP(input!FN2,'Frame Assigns'!$C$3:$E$246,2,FALSE)*1000</f>
        <v>3505</v>
      </c>
      <c r="FO9" s="4">
        <f>VLOOKUP(input!FO2,'Frame Assigns'!$C$3:$E$246,2,FALSE)*1000</f>
        <v>3505</v>
      </c>
      <c r="FP9" s="4">
        <f>VLOOKUP(input!FP2,'Frame Assigns'!$C$3:$E$246,2,FALSE)*1000</f>
        <v>3505</v>
      </c>
      <c r="FQ9" s="4">
        <f>VLOOKUP(input!FQ2,'Frame Assigns'!$C$3:$E$246,2,FALSE)*1000</f>
        <v>3505</v>
      </c>
      <c r="FR9" s="4">
        <f>VLOOKUP(input!FR2,'Frame Assigns'!$C$3:$E$246,2,FALSE)*1000</f>
        <v>3505</v>
      </c>
      <c r="FS9" s="4">
        <f>VLOOKUP(input!FS2,'Frame Assigns'!$C$3:$E$246,2,FALSE)*1000</f>
        <v>3505</v>
      </c>
      <c r="FT9" s="4">
        <f>VLOOKUP(input!FT2,'Frame Assigns'!$C$3:$E$246,2,FALSE)*1000</f>
        <v>3505</v>
      </c>
      <c r="FU9" s="4">
        <f>VLOOKUP(input!FU2,'Frame Assigns'!$C$3:$E$246,2,FALSE)*1000</f>
        <v>3505</v>
      </c>
      <c r="FV9" s="4">
        <f>VLOOKUP(input!FV2,'Frame Assigns'!$C$3:$E$246,2,FALSE)*1000</f>
        <v>3505</v>
      </c>
      <c r="FW9" s="4">
        <f>VLOOKUP(input!FW2,'Frame Assigns'!$C$3:$E$246,2,FALSE)*1000</f>
        <v>3505</v>
      </c>
      <c r="FX9" s="4">
        <f>VLOOKUP(input!FX2,'Frame Assigns'!$C$3:$E$246,2,FALSE)*1000</f>
        <v>3505</v>
      </c>
      <c r="FY9" s="4">
        <f>VLOOKUP(input!FY2,'Frame Assigns'!$C$3:$E$246,2,FALSE)*1000</f>
        <v>3505</v>
      </c>
      <c r="FZ9" s="4">
        <f>VLOOKUP(input!FZ2,'Frame Assigns'!$C$3:$E$246,2,FALSE)*1000</f>
        <v>3505</v>
      </c>
      <c r="GA9" s="4">
        <f>VLOOKUP(input!GA2,'Frame Assigns'!$C$3:$E$246,2,FALSE)*1000</f>
        <v>3505</v>
      </c>
      <c r="GB9" s="4">
        <f>VLOOKUP(input!GB2,'Frame Assigns'!$C$3:$E$246,2,FALSE)*1000</f>
        <v>3582</v>
      </c>
      <c r="GC9" s="4">
        <f>VLOOKUP(input!GC2,'Frame Assigns'!$C$3:$E$246,2,FALSE)*1000</f>
        <v>3582</v>
      </c>
      <c r="GD9" s="4">
        <f>VLOOKUP(input!GD2,'Frame Assigns'!$C$3:$E$246,2,FALSE)*1000</f>
        <v>3582</v>
      </c>
      <c r="GE9" s="4">
        <f>VLOOKUP(input!GE2,'Frame Assigns'!$C$3:$E$246,2,FALSE)*1000</f>
        <v>3582</v>
      </c>
      <c r="GF9" s="4">
        <f>VLOOKUP(input!GF2,'Frame Assigns'!$C$3:$E$246,2,FALSE)*1000</f>
        <v>3582</v>
      </c>
      <c r="GG9" s="4">
        <f>VLOOKUP(input!GG2,'Frame Assigns'!$C$3:$E$246,2,FALSE)*1000</f>
        <v>3582</v>
      </c>
      <c r="GH9" s="4">
        <f>VLOOKUP(input!GH2,'Frame Assigns'!$C$3:$E$246,2,FALSE)*1000</f>
        <v>3582</v>
      </c>
      <c r="GI9" s="4">
        <f>VLOOKUP(input!GI2,'Frame Assigns'!$C$3:$E$246,2,FALSE)*1000</f>
        <v>3582</v>
      </c>
      <c r="GJ9" s="4">
        <f>VLOOKUP(input!GJ2,'Frame Assigns'!$C$3:$E$246,2,FALSE)*1000</f>
        <v>3582</v>
      </c>
      <c r="GK9" s="4">
        <f>VLOOKUP(input!GK2,'Frame Assigns'!$C$3:$E$246,2,FALSE)*1000</f>
        <v>3582</v>
      </c>
      <c r="GL9" s="4">
        <f>VLOOKUP(input!GL2,'Frame Assigns'!$C$3:$E$246,2,FALSE)*1000</f>
        <v>3582</v>
      </c>
      <c r="GM9" s="4">
        <f>VLOOKUP(input!GM2,'Frame Assigns'!$C$3:$E$246,2,FALSE)*1000</f>
        <v>3582</v>
      </c>
      <c r="GN9" s="4">
        <f>VLOOKUP(input!GN2,'Frame Assigns'!$C$3:$E$246,2,FALSE)*1000</f>
        <v>3582</v>
      </c>
      <c r="GO9" s="4">
        <f>VLOOKUP(input!GO2,'Frame Assigns'!$C$3:$E$246,2,FALSE)*1000</f>
        <v>3582</v>
      </c>
      <c r="GP9" s="4">
        <f>VLOOKUP(input!GP2,'Frame Assigns'!$C$3:$E$246,2,FALSE)*1000</f>
        <v>3582</v>
      </c>
      <c r="GQ9" s="4">
        <f>VLOOKUP(input!GQ2,'Frame Assigns'!$C$3:$E$246,2,FALSE)*1000</f>
        <v>3582</v>
      </c>
      <c r="GR9" s="4">
        <f>VLOOKUP(input!GR2,'Frame Assigns'!$C$3:$E$246,2,FALSE)*1000</f>
        <v>3582</v>
      </c>
      <c r="GS9" s="4">
        <f>VLOOKUP(input!GS2,'Frame Assigns'!$C$3:$E$246,2,FALSE)*1000</f>
        <v>3582</v>
      </c>
      <c r="GT9" s="4">
        <f>VLOOKUP(input!GT2,'Frame Assigns'!$C$3:$E$246,2,FALSE)*1000</f>
        <v>3582</v>
      </c>
      <c r="GU9" s="4">
        <f>VLOOKUP(input!GU2,'Frame Assigns'!$C$3:$E$246,2,FALSE)*1000</f>
        <v>3582</v>
      </c>
      <c r="GV9" s="4">
        <f>VLOOKUP(input!GV2,'Frame Assigns'!$C$3:$E$246,2,FALSE)*1000</f>
        <v>3582</v>
      </c>
      <c r="GW9" s="4">
        <f>VLOOKUP(input!GW2,'Frame Assigns'!$C$3:$E$246,2,FALSE)*1000</f>
        <v>3582</v>
      </c>
      <c r="GX9" s="4">
        <f>VLOOKUP(input!GX2,'Frame Assigns'!$C$3:$E$246,2,FALSE)*1000</f>
        <v>3582</v>
      </c>
      <c r="GY9" s="4">
        <f>VLOOKUP(input!GY2,'Frame Assigns'!$C$3:$E$246,2,FALSE)*1000</f>
        <v>3582</v>
      </c>
      <c r="GZ9" s="4">
        <f>VLOOKUP(input!GZ2,'Frame Assigns'!$C$3:$E$246,2,FALSE)*1000</f>
        <v>3582</v>
      </c>
      <c r="HA9" s="4">
        <f>VLOOKUP(input!HA2,'Frame Assigns'!$C$3:$E$246,2,FALSE)*1000</f>
        <v>3582</v>
      </c>
      <c r="HB9" s="4">
        <f>VLOOKUP(input!HB2,'Frame Assigns'!$C$3:$E$246,2,FALSE)*1000</f>
        <v>3250</v>
      </c>
      <c r="HC9" s="4">
        <f>VLOOKUP(input!HC2,'Frame Assigns'!$C$3:$E$246,2,FALSE)*1000</f>
        <v>3250</v>
      </c>
      <c r="HD9" s="4">
        <f>VLOOKUP(input!HD2,'Frame Assigns'!$C$3:$E$246,2,FALSE)*1000</f>
        <v>3250</v>
      </c>
      <c r="HE9" s="4">
        <f>VLOOKUP(input!HE2,'Frame Assigns'!$C$3:$E$246,2,FALSE)*1000</f>
        <v>3250</v>
      </c>
      <c r="HF9" s="4">
        <f>VLOOKUP(input!HF2,'Frame Assigns'!$C$3:$E$246,2,FALSE)*1000</f>
        <v>3250</v>
      </c>
      <c r="HG9" s="4">
        <f>VLOOKUP(input!HG2,'Frame Assigns'!$C$3:$E$246,2,FALSE)*1000</f>
        <v>3250</v>
      </c>
      <c r="HH9" s="4">
        <f>VLOOKUP(input!HH2,'Frame Assigns'!$C$3:$E$246,2,FALSE)*1000</f>
        <v>3250</v>
      </c>
      <c r="HI9" s="4">
        <f>VLOOKUP(input!HI2,'Frame Assigns'!$C$3:$E$246,2,FALSE)*1000</f>
        <v>3250</v>
      </c>
      <c r="HJ9" s="4">
        <f>VLOOKUP(input!HJ2,'Frame Assigns'!$C$3:$E$246,2,FALSE)*1000</f>
        <v>3250</v>
      </c>
      <c r="HK9" s="4">
        <f>VLOOKUP(input!HK2,'Frame Assigns'!$C$3:$E$246,2,FALSE)*1000</f>
        <v>3250</v>
      </c>
      <c r="HL9" s="4">
        <f>VLOOKUP(input!HL2,'Frame Assigns'!$C$3:$E$246,2,FALSE)*1000</f>
        <v>3250</v>
      </c>
      <c r="HM9" s="4">
        <f>VLOOKUP(input!HM2,'Frame Assigns'!$C$3:$E$246,2,FALSE)*1000</f>
        <v>3250</v>
      </c>
      <c r="HN9" s="4">
        <f>VLOOKUP(input!HN2,'Frame Assigns'!$C$3:$E$246,2,FALSE)*1000</f>
        <v>3250</v>
      </c>
      <c r="HO9" s="4">
        <f>VLOOKUP(input!HO2,'Frame Assigns'!$C$3:$E$246,2,FALSE)*1000</f>
        <v>3250</v>
      </c>
      <c r="HP9" s="4">
        <f>VLOOKUP(input!HP2,'Frame Assigns'!$C$3:$E$246,2,FALSE)*1000</f>
        <v>3250</v>
      </c>
      <c r="HQ9" s="4">
        <f>VLOOKUP(input!HQ2,'Frame Assigns'!$C$3:$E$246,2,FALSE)*1000</f>
        <v>3250</v>
      </c>
      <c r="HR9" s="4">
        <f>VLOOKUP(input!HR2,'Frame Assigns'!$C$3:$E$246,2,FALSE)*1000</f>
        <v>3250</v>
      </c>
      <c r="HS9" s="4">
        <f>VLOOKUP(input!HS2,'Frame Assigns'!$C$3:$E$246,2,FALSE)*1000</f>
        <v>3250</v>
      </c>
      <c r="HT9" s="4">
        <f>VLOOKUP(input!HT2,'Frame Assigns'!$C$3:$E$246,2,FALSE)*1000</f>
        <v>3250</v>
      </c>
      <c r="HU9" s="4">
        <f>VLOOKUP(input!HU2,'Frame Assigns'!$C$3:$E$246,2,FALSE)*1000</f>
        <v>3250</v>
      </c>
      <c r="HV9" s="4">
        <f>VLOOKUP(input!HV2,'Frame Assigns'!$C$3:$E$246,2,FALSE)*1000</f>
        <v>3250</v>
      </c>
      <c r="HW9" s="4">
        <f>VLOOKUP(input!HW2,'Frame Assigns'!$C$3:$E$246,2,FALSE)*1000</f>
        <v>3250</v>
      </c>
      <c r="HX9" s="4">
        <f>VLOOKUP(input!HX2,'Frame Assigns'!$C$3:$E$246,2,FALSE)*1000</f>
        <v>3250</v>
      </c>
      <c r="HY9" s="4">
        <f>VLOOKUP(input!HY2,'Frame Assigns'!$C$3:$E$246,2,FALSE)*1000</f>
        <v>3250</v>
      </c>
      <c r="HZ9" s="4">
        <f>VLOOKUP(input!HZ2,'Frame Assigns'!$C$3:$E$246,2,FALSE)*1000</f>
        <v>3250</v>
      </c>
      <c r="IA9" s="4"/>
      <c r="IB9" s="4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</row>
    <row r="10" spans="1:586" x14ac:dyDescent="0.3">
      <c r="A10" s="55" t="s">
        <v>6</v>
      </c>
      <c r="B10" s="14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1">
        <v>2</v>
      </c>
      <c r="BV10" s="1">
        <v>2</v>
      </c>
      <c r="BW10" s="1">
        <v>2</v>
      </c>
      <c r="BX10" s="1">
        <v>2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2</v>
      </c>
      <c r="CS10" s="1">
        <v>2</v>
      </c>
      <c r="CT10" s="1">
        <v>2</v>
      </c>
      <c r="CU10" s="1">
        <v>2</v>
      </c>
      <c r="CV10" s="1">
        <v>2</v>
      </c>
      <c r="CW10" s="1">
        <v>2</v>
      </c>
      <c r="CX10" s="1">
        <v>2</v>
      </c>
      <c r="CY10" s="1">
        <v>2</v>
      </c>
      <c r="CZ10" s="1">
        <v>2</v>
      </c>
      <c r="DA10" s="1">
        <v>2</v>
      </c>
      <c r="DB10" s="1">
        <v>2</v>
      </c>
      <c r="DC10" s="1">
        <v>2</v>
      </c>
      <c r="DD10" s="1">
        <v>2</v>
      </c>
      <c r="DE10" s="1">
        <v>2</v>
      </c>
      <c r="DF10" s="1">
        <v>2</v>
      </c>
      <c r="DG10" s="1">
        <v>2</v>
      </c>
      <c r="DH10" s="1">
        <v>2</v>
      </c>
      <c r="DI10" s="1">
        <v>2</v>
      </c>
      <c r="DJ10" s="1">
        <v>2</v>
      </c>
      <c r="DK10" s="1">
        <v>2</v>
      </c>
      <c r="DL10" s="1">
        <v>2</v>
      </c>
      <c r="DM10" s="1">
        <v>2</v>
      </c>
      <c r="DN10" s="1">
        <v>2</v>
      </c>
      <c r="DO10" s="1">
        <v>2</v>
      </c>
      <c r="DP10" s="1">
        <v>2</v>
      </c>
      <c r="DQ10" s="1">
        <v>2</v>
      </c>
      <c r="DR10" s="1">
        <v>2</v>
      </c>
      <c r="DS10" s="1">
        <v>2</v>
      </c>
      <c r="DT10" s="1">
        <v>2</v>
      </c>
      <c r="DU10" s="1">
        <v>2</v>
      </c>
      <c r="DV10" s="1">
        <v>2</v>
      </c>
      <c r="DW10" s="1">
        <v>2</v>
      </c>
      <c r="DX10" s="1">
        <v>2</v>
      </c>
      <c r="DY10" s="1">
        <v>2</v>
      </c>
      <c r="DZ10" s="1">
        <v>2</v>
      </c>
      <c r="EA10" s="1">
        <v>2</v>
      </c>
      <c r="EB10" s="1">
        <v>2</v>
      </c>
      <c r="EC10" s="1">
        <v>2</v>
      </c>
      <c r="ED10" s="1">
        <v>2</v>
      </c>
      <c r="EE10" s="1">
        <v>2</v>
      </c>
      <c r="EF10" s="1">
        <v>2</v>
      </c>
      <c r="EG10" s="1">
        <v>2</v>
      </c>
      <c r="EH10" s="1">
        <v>2</v>
      </c>
      <c r="EI10" s="1">
        <v>2</v>
      </c>
      <c r="EJ10" s="1">
        <v>2</v>
      </c>
      <c r="EK10" s="1">
        <v>2</v>
      </c>
      <c r="EL10" s="1">
        <v>2</v>
      </c>
      <c r="EM10" s="1">
        <v>2</v>
      </c>
      <c r="EN10" s="1">
        <v>2</v>
      </c>
      <c r="EO10" s="1">
        <v>2</v>
      </c>
      <c r="EP10" s="1">
        <v>2</v>
      </c>
      <c r="EQ10" s="1">
        <v>2</v>
      </c>
      <c r="ER10" s="1">
        <v>2</v>
      </c>
      <c r="ES10" s="1">
        <v>2</v>
      </c>
      <c r="ET10" s="1">
        <v>2</v>
      </c>
      <c r="EU10" s="1">
        <v>2</v>
      </c>
      <c r="EV10" s="1">
        <v>2</v>
      </c>
      <c r="EW10" s="1">
        <v>2</v>
      </c>
      <c r="EX10" s="1">
        <v>2</v>
      </c>
      <c r="EY10" s="1">
        <v>2</v>
      </c>
      <c r="EZ10" s="1">
        <v>2</v>
      </c>
      <c r="FA10" s="1">
        <v>2</v>
      </c>
      <c r="FB10" s="1">
        <v>2</v>
      </c>
      <c r="FC10" s="1">
        <v>2</v>
      </c>
      <c r="FD10" s="1">
        <v>2</v>
      </c>
      <c r="FE10" s="1">
        <v>2</v>
      </c>
      <c r="FF10" s="1">
        <v>2</v>
      </c>
      <c r="FG10" s="1">
        <v>2</v>
      </c>
      <c r="FH10" s="1">
        <v>2</v>
      </c>
      <c r="FI10" s="1">
        <v>2</v>
      </c>
      <c r="FJ10" s="1">
        <v>2</v>
      </c>
      <c r="FK10" s="1">
        <v>2</v>
      </c>
      <c r="FL10" s="1">
        <v>2</v>
      </c>
      <c r="FM10" s="1">
        <v>2</v>
      </c>
      <c r="FN10" s="1">
        <v>2</v>
      </c>
      <c r="FO10" s="1">
        <v>2</v>
      </c>
      <c r="FP10" s="1">
        <v>2</v>
      </c>
      <c r="FQ10" s="1">
        <v>2</v>
      </c>
      <c r="FR10" s="1">
        <v>2</v>
      </c>
      <c r="FS10" s="1">
        <v>2</v>
      </c>
      <c r="FT10" s="1">
        <v>2</v>
      </c>
      <c r="FU10" s="1">
        <v>2</v>
      </c>
      <c r="FV10" s="1">
        <v>2</v>
      </c>
      <c r="FW10" s="1">
        <v>2</v>
      </c>
      <c r="FX10" s="1">
        <v>2</v>
      </c>
      <c r="FY10" s="1">
        <v>2</v>
      </c>
      <c r="FZ10" s="1">
        <v>2</v>
      </c>
      <c r="GA10" s="1">
        <v>2</v>
      </c>
      <c r="GB10" s="1">
        <v>2</v>
      </c>
      <c r="GC10" s="1">
        <v>2</v>
      </c>
      <c r="GD10" s="1">
        <v>2</v>
      </c>
      <c r="GE10" s="1">
        <v>2</v>
      </c>
      <c r="GF10" s="1">
        <v>2</v>
      </c>
      <c r="GG10" s="1">
        <v>2</v>
      </c>
      <c r="GH10" s="1">
        <v>2</v>
      </c>
      <c r="GI10" s="1">
        <v>2</v>
      </c>
      <c r="GJ10" s="1">
        <v>2</v>
      </c>
      <c r="GK10" s="1">
        <v>2</v>
      </c>
      <c r="GL10" s="1">
        <v>2</v>
      </c>
      <c r="GM10" s="1">
        <v>2</v>
      </c>
      <c r="GN10" s="1">
        <v>2</v>
      </c>
      <c r="GO10" s="1">
        <v>2</v>
      </c>
      <c r="GP10" s="1">
        <v>2</v>
      </c>
      <c r="GQ10" s="1">
        <v>2</v>
      </c>
      <c r="GR10" s="1">
        <v>2</v>
      </c>
      <c r="GS10" s="1">
        <v>2</v>
      </c>
      <c r="GT10" s="1">
        <v>2</v>
      </c>
      <c r="GU10" s="1">
        <v>2</v>
      </c>
      <c r="GV10" s="1">
        <v>2</v>
      </c>
      <c r="GW10" s="1">
        <v>2</v>
      </c>
      <c r="GX10" s="1">
        <v>2</v>
      </c>
      <c r="GY10" s="1">
        <v>2</v>
      </c>
      <c r="GZ10" s="1">
        <v>2</v>
      </c>
      <c r="HA10" s="1">
        <v>2</v>
      </c>
      <c r="HB10" s="1">
        <v>2</v>
      </c>
      <c r="HC10" s="1">
        <v>2</v>
      </c>
      <c r="HD10" s="1">
        <v>2</v>
      </c>
      <c r="HE10" s="1">
        <v>2</v>
      </c>
      <c r="HF10" s="1">
        <v>2</v>
      </c>
      <c r="HG10" s="1">
        <v>2</v>
      </c>
      <c r="HH10" s="1">
        <v>2</v>
      </c>
      <c r="HI10" s="1">
        <v>2</v>
      </c>
      <c r="HJ10" s="1">
        <v>2</v>
      </c>
      <c r="HK10" s="1">
        <v>2</v>
      </c>
      <c r="HL10" s="1">
        <v>2</v>
      </c>
      <c r="HM10" s="1">
        <v>2</v>
      </c>
      <c r="HN10" s="1">
        <v>2</v>
      </c>
      <c r="HO10" s="1">
        <v>2</v>
      </c>
      <c r="HP10" s="1">
        <v>2</v>
      </c>
      <c r="HQ10" s="1">
        <v>2</v>
      </c>
      <c r="HR10" s="1">
        <v>2</v>
      </c>
      <c r="HS10" s="1">
        <v>2</v>
      </c>
      <c r="HT10" s="1">
        <v>2</v>
      </c>
      <c r="HU10" s="1">
        <v>2</v>
      </c>
      <c r="HV10" s="1">
        <v>2</v>
      </c>
      <c r="HW10" s="1">
        <v>2</v>
      </c>
      <c r="HX10" s="1">
        <v>2</v>
      </c>
      <c r="HY10" s="1">
        <v>2</v>
      </c>
      <c r="HZ10" s="1">
        <v>2</v>
      </c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</row>
    <row r="11" spans="1:586" x14ac:dyDescent="0.3">
      <c r="A11" s="55" t="s">
        <v>7</v>
      </c>
      <c r="B11" s="14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2</v>
      </c>
      <c r="BJ11" s="1">
        <v>2</v>
      </c>
      <c r="BK11" s="1">
        <v>2</v>
      </c>
      <c r="BL11" s="1">
        <v>2</v>
      </c>
      <c r="BM11" s="1">
        <v>2</v>
      </c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1">
        <v>2</v>
      </c>
      <c r="BV11" s="1">
        <v>2</v>
      </c>
      <c r="BW11" s="1">
        <v>2</v>
      </c>
      <c r="BX11" s="1">
        <v>2</v>
      </c>
      <c r="BY11" s="1">
        <v>2</v>
      </c>
      <c r="BZ11" s="1">
        <v>2</v>
      </c>
      <c r="CA11" s="1">
        <v>2</v>
      </c>
      <c r="CB11" s="1">
        <v>2</v>
      </c>
      <c r="CC11" s="1">
        <v>2</v>
      </c>
      <c r="CD11" s="1">
        <v>2</v>
      </c>
      <c r="CE11" s="1">
        <v>2</v>
      </c>
      <c r="CF11" s="1">
        <v>2</v>
      </c>
      <c r="CG11" s="1">
        <v>2</v>
      </c>
      <c r="CH11" s="1">
        <v>2</v>
      </c>
      <c r="CI11" s="1">
        <v>2</v>
      </c>
      <c r="CJ11" s="1">
        <v>2</v>
      </c>
      <c r="CK11" s="1">
        <v>2</v>
      </c>
      <c r="CL11" s="1">
        <v>2</v>
      </c>
      <c r="CM11" s="1">
        <v>2</v>
      </c>
      <c r="CN11" s="1">
        <v>2</v>
      </c>
      <c r="CO11" s="1">
        <v>2</v>
      </c>
      <c r="CP11" s="1">
        <v>2</v>
      </c>
      <c r="CQ11" s="1">
        <v>2</v>
      </c>
      <c r="CR11" s="1">
        <v>2</v>
      </c>
      <c r="CS11" s="1">
        <v>2</v>
      </c>
      <c r="CT11" s="1">
        <v>2</v>
      </c>
      <c r="CU11" s="1">
        <v>2</v>
      </c>
      <c r="CV11" s="1">
        <v>2</v>
      </c>
      <c r="CW11" s="1">
        <v>2</v>
      </c>
      <c r="CX11" s="1">
        <v>2</v>
      </c>
      <c r="CY11" s="1">
        <v>2</v>
      </c>
      <c r="CZ11" s="1">
        <v>2</v>
      </c>
      <c r="DA11" s="1">
        <v>2</v>
      </c>
      <c r="DB11" s="1">
        <v>2</v>
      </c>
      <c r="DC11" s="1">
        <v>2</v>
      </c>
      <c r="DD11" s="1">
        <v>2</v>
      </c>
      <c r="DE11" s="1">
        <v>2</v>
      </c>
      <c r="DF11" s="1">
        <v>2</v>
      </c>
      <c r="DG11" s="1">
        <v>2</v>
      </c>
      <c r="DH11" s="1">
        <v>2</v>
      </c>
      <c r="DI11" s="1">
        <v>2</v>
      </c>
      <c r="DJ11" s="1">
        <v>2</v>
      </c>
      <c r="DK11" s="1">
        <v>2</v>
      </c>
      <c r="DL11" s="1">
        <v>2</v>
      </c>
      <c r="DM11" s="1">
        <v>2</v>
      </c>
      <c r="DN11" s="1">
        <v>2</v>
      </c>
      <c r="DO11" s="1">
        <v>2</v>
      </c>
      <c r="DP11" s="1">
        <v>2</v>
      </c>
      <c r="DQ11" s="1">
        <v>2</v>
      </c>
      <c r="DR11" s="1">
        <v>2</v>
      </c>
      <c r="DS11" s="1">
        <v>2</v>
      </c>
      <c r="DT11" s="1">
        <v>2</v>
      </c>
      <c r="DU11" s="1">
        <v>2</v>
      </c>
      <c r="DV11" s="1">
        <v>2</v>
      </c>
      <c r="DW11" s="1">
        <v>2</v>
      </c>
      <c r="DX11" s="1">
        <v>2</v>
      </c>
      <c r="DY11" s="1">
        <v>2</v>
      </c>
      <c r="DZ11" s="1">
        <v>2</v>
      </c>
      <c r="EA11" s="1">
        <v>2</v>
      </c>
      <c r="EB11" s="1">
        <v>2</v>
      </c>
      <c r="EC11" s="1">
        <v>2</v>
      </c>
      <c r="ED11" s="1">
        <v>2</v>
      </c>
      <c r="EE11" s="1">
        <v>2</v>
      </c>
      <c r="EF11" s="1">
        <v>2</v>
      </c>
      <c r="EG11" s="1">
        <v>2</v>
      </c>
      <c r="EH11" s="1">
        <v>2</v>
      </c>
      <c r="EI11" s="1">
        <v>2</v>
      </c>
      <c r="EJ11" s="1">
        <v>2</v>
      </c>
      <c r="EK11" s="1">
        <v>2</v>
      </c>
      <c r="EL11" s="1">
        <v>2</v>
      </c>
      <c r="EM11" s="1">
        <v>2</v>
      </c>
      <c r="EN11" s="1">
        <v>2</v>
      </c>
      <c r="EO11" s="1">
        <v>2</v>
      </c>
      <c r="EP11" s="1">
        <v>2</v>
      </c>
      <c r="EQ11" s="1">
        <v>2</v>
      </c>
      <c r="ER11" s="1">
        <v>2</v>
      </c>
      <c r="ES11" s="1">
        <v>2</v>
      </c>
      <c r="ET11" s="1">
        <v>2</v>
      </c>
      <c r="EU11" s="1">
        <v>2</v>
      </c>
      <c r="EV11" s="1">
        <v>2</v>
      </c>
      <c r="EW11" s="1">
        <v>2</v>
      </c>
      <c r="EX11" s="1">
        <v>2</v>
      </c>
      <c r="EY11" s="1">
        <v>2</v>
      </c>
      <c r="EZ11" s="1">
        <v>2</v>
      </c>
      <c r="FA11" s="1">
        <v>2</v>
      </c>
      <c r="FB11" s="1">
        <v>2</v>
      </c>
      <c r="FC11" s="1">
        <v>2</v>
      </c>
      <c r="FD11" s="1">
        <v>2</v>
      </c>
      <c r="FE11" s="1">
        <v>2</v>
      </c>
      <c r="FF11" s="1">
        <v>2</v>
      </c>
      <c r="FG11" s="1">
        <v>2</v>
      </c>
      <c r="FH11" s="1">
        <v>2</v>
      </c>
      <c r="FI11" s="1">
        <v>2</v>
      </c>
      <c r="FJ11" s="1">
        <v>2</v>
      </c>
      <c r="FK11" s="1">
        <v>2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2</v>
      </c>
      <c r="GN11" s="1">
        <v>2</v>
      </c>
      <c r="GO11" s="1">
        <v>2</v>
      </c>
      <c r="GP11" s="1">
        <v>2</v>
      </c>
      <c r="GQ11" s="1">
        <v>2</v>
      </c>
      <c r="GR11" s="1">
        <v>2</v>
      </c>
      <c r="GS11" s="1">
        <v>2</v>
      </c>
      <c r="GT11" s="1">
        <v>2</v>
      </c>
      <c r="GU11" s="1">
        <v>2</v>
      </c>
      <c r="GV11" s="1">
        <v>2</v>
      </c>
      <c r="GW11" s="1">
        <v>2</v>
      </c>
      <c r="GX11" s="1">
        <v>2</v>
      </c>
      <c r="GY11" s="1">
        <v>2</v>
      </c>
      <c r="GZ11" s="1">
        <v>2</v>
      </c>
      <c r="HA11" s="1">
        <v>2</v>
      </c>
      <c r="HB11" s="1">
        <v>2</v>
      </c>
      <c r="HC11" s="1">
        <v>2</v>
      </c>
      <c r="HD11" s="1">
        <v>2</v>
      </c>
      <c r="HE11" s="1">
        <v>2</v>
      </c>
      <c r="HF11" s="1">
        <v>2</v>
      </c>
      <c r="HG11" s="1">
        <v>2</v>
      </c>
      <c r="HH11" s="1">
        <v>2</v>
      </c>
      <c r="HI11" s="1">
        <v>2</v>
      </c>
      <c r="HJ11" s="1">
        <v>2</v>
      </c>
      <c r="HK11" s="1">
        <v>2</v>
      </c>
      <c r="HL11" s="1">
        <v>2</v>
      </c>
      <c r="HM11" s="1">
        <v>2</v>
      </c>
      <c r="HN11" s="1">
        <v>2</v>
      </c>
      <c r="HO11" s="1">
        <v>2</v>
      </c>
      <c r="HP11" s="1">
        <v>2</v>
      </c>
      <c r="HQ11" s="1">
        <v>2</v>
      </c>
      <c r="HR11" s="1">
        <v>2</v>
      </c>
      <c r="HS11" s="1">
        <v>2</v>
      </c>
      <c r="HT11" s="1">
        <v>2</v>
      </c>
      <c r="HU11" s="1">
        <v>2</v>
      </c>
      <c r="HV11" s="1">
        <v>2</v>
      </c>
      <c r="HW11" s="1">
        <v>2</v>
      </c>
      <c r="HX11" s="1">
        <v>2</v>
      </c>
      <c r="HY11" s="1">
        <v>2</v>
      </c>
      <c r="HZ11" s="1">
        <v>2</v>
      </c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</row>
    <row r="12" spans="1:586" x14ac:dyDescent="0.3">
      <c r="A12" s="22" t="s">
        <v>8</v>
      </c>
      <c r="B12" s="14">
        <f>HLOOKUP(B$3,Sections!$B$1:$BT$30,7,FALSE)</f>
        <v>6.35</v>
      </c>
      <c r="C12" s="14">
        <f>HLOOKUP(C$3,Sections!$B$1:$BT$30,7,FALSE)</f>
        <v>6.35</v>
      </c>
      <c r="D12" s="14">
        <f>HLOOKUP(D$3,Sections!$B$1:$BT$30,7,FALSE)</f>
        <v>6.35</v>
      </c>
      <c r="E12" s="14">
        <f>HLOOKUP(E$3,Sections!$B$1:$BT$30,7,FALSE)</f>
        <v>6.35</v>
      </c>
      <c r="F12" s="14">
        <f>HLOOKUP(F$3,Sections!$B$1:$BT$30,7,FALSE)</f>
        <v>6.35</v>
      </c>
      <c r="G12" s="14">
        <f>HLOOKUP(G$3,Sections!$B$1:$BT$30,7,FALSE)</f>
        <v>6.35</v>
      </c>
      <c r="H12" s="14">
        <f>HLOOKUP(H$3,Sections!$B$1:$BT$30,7,FALSE)</f>
        <v>6.35</v>
      </c>
      <c r="I12" s="14">
        <f>HLOOKUP(I$3,Sections!$B$1:$BT$30,7,FALSE)</f>
        <v>6.35</v>
      </c>
      <c r="J12" s="14">
        <f>HLOOKUP(J$3,Sections!$B$1:$BT$30,7,FALSE)</f>
        <v>6.35</v>
      </c>
      <c r="K12" s="14">
        <f>HLOOKUP(K$3,Sections!$B$1:$BT$30,7,FALSE)</f>
        <v>6.35</v>
      </c>
      <c r="L12" s="14">
        <f>HLOOKUP(L$3,Sections!$B$1:$BT$30,7,FALSE)</f>
        <v>6.35</v>
      </c>
      <c r="M12" s="14">
        <f>HLOOKUP(M$3,Sections!$B$1:$BT$30,7,FALSE)</f>
        <v>6.35</v>
      </c>
      <c r="N12" s="14">
        <f>HLOOKUP(N$3,Sections!$B$1:$BT$30,7,FALSE)</f>
        <v>6.35</v>
      </c>
      <c r="O12" s="14">
        <f>HLOOKUP(O$3,Sections!$B$1:$BT$30,7,FALSE)</f>
        <v>6.35</v>
      </c>
      <c r="P12" s="14">
        <f>HLOOKUP(P$3,Sections!$B$1:$BT$30,7,FALSE)</f>
        <v>6.35</v>
      </c>
      <c r="Q12" s="14">
        <f>HLOOKUP(Q$3,Sections!$B$1:$BT$30,7,FALSE)</f>
        <v>6.35</v>
      </c>
      <c r="R12" s="14">
        <f>HLOOKUP(R$3,Sections!$B$1:$BT$30,7,FALSE)</f>
        <v>6.35</v>
      </c>
      <c r="S12" s="14">
        <f>HLOOKUP(S$3,Sections!$B$1:$BT$30,7,FALSE)</f>
        <v>6.35</v>
      </c>
      <c r="T12" s="14">
        <f>HLOOKUP(T$3,Sections!$B$1:$BT$30,7,FALSE)</f>
        <v>6.35</v>
      </c>
      <c r="U12" s="14">
        <f>HLOOKUP(U$3,Sections!$B$1:$BT$30,7,FALSE)</f>
        <v>6.35</v>
      </c>
      <c r="V12" s="14">
        <f>HLOOKUP(V$3,Sections!$B$1:$BT$30,7,FALSE)</f>
        <v>6.35</v>
      </c>
      <c r="W12" s="14">
        <f>HLOOKUP(W$3,Sections!$B$1:$BT$30,7,FALSE)</f>
        <v>6.35</v>
      </c>
      <c r="X12" s="14">
        <f>HLOOKUP(X$3,Sections!$B$1:$BT$30,7,FALSE)</f>
        <v>6.35</v>
      </c>
      <c r="Y12" s="14">
        <f>HLOOKUP(Y$3,Sections!$B$1:$BT$30,7,FALSE)</f>
        <v>6.35</v>
      </c>
      <c r="Z12" s="14">
        <f>HLOOKUP(Z$3,Sections!$B$1:$BT$30,7,FALSE)</f>
        <v>6.35</v>
      </c>
      <c r="AA12" s="14">
        <f>HLOOKUP(AA$3,Sections!$B$1:$BT$30,7,FALSE)</f>
        <v>6.35</v>
      </c>
      <c r="AB12" s="14">
        <f>HLOOKUP(AB$3,Sections!$B$1:$BT$30,7,FALSE)</f>
        <v>6.35</v>
      </c>
      <c r="AC12" s="14">
        <f>HLOOKUP(AC$3,Sections!$B$1:$BT$30,7,FALSE)</f>
        <v>6.35</v>
      </c>
      <c r="AD12" s="14">
        <f>HLOOKUP(AD$3,Sections!$B$1:$BT$30,7,FALSE)</f>
        <v>9.5249999999999986</v>
      </c>
      <c r="AE12" s="14">
        <f>HLOOKUP(AE$3,Sections!$B$1:$BT$30,7,FALSE)</f>
        <v>6.35</v>
      </c>
      <c r="AF12" s="14">
        <f>HLOOKUP(AF$3,Sections!$B$1:$BT$30,7,FALSE)</f>
        <v>9.5249999999999986</v>
      </c>
      <c r="AG12" s="14">
        <f>HLOOKUP(AG$3,Sections!$B$1:$BT$30,7,FALSE)</f>
        <v>6.35</v>
      </c>
      <c r="AH12" s="14">
        <f>HLOOKUP(AH$3,Sections!$B$1:$BT$30,7,FALSE)</f>
        <v>6.35</v>
      </c>
      <c r="AI12" s="14">
        <f>HLOOKUP(AI$3,Sections!$B$1:$BT$30,7,FALSE)</f>
        <v>6.35</v>
      </c>
      <c r="AJ12" s="14">
        <f>HLOOKUP(AJ$3,Sections!$B$1:$BT$30,7,FALSE)</f>
        <v>9.5249999999999986</v>
      </c>
      <c r="AK12" s="14">
        <f>HLOOKUP(AK$3,Sections!$B$1:$BT$30,7,FALSE)</f>
        <v>6.35</v>
      </c>
      <c r="AL12" s="14">
        <f>HLOOKUP(AL$3,Sections!$B$1:$BT$30,7,FALSE)</f>
        <v>6.35</v>
      </c>
      <c r="AM12" s="14">
        <f>HLOOKUP(AM$3,Sections!$B$1:$BT$30,7,FALSE)</f>
        <v>6.35</v>
      </c>
      <c r="AN12" s="14">
        <f>HLOOKUP(AN$3,Sections!$B$1:$BT$30,7,FALSE)</f>
        <v>6.35</v>
      </c>
      <c r="AO12" s="14">
        <f>HLOOKUP(AO$3,Sections!$B$1:$BT$30,7,FALSE)</f>
        <v>6.35</v>
      </c>
      <c r="AP12" s="14">
        <f>HLOOKUP(AP$3,Sections!$B$1:$BT$30,7,FALSE)</f>
        <v>6.35</v>
      </c>
      <c r="AQ12" s="14">
        <f>HLOOKUP(AQ$3,Sections!$B$1:$BT$30,7,FALSE)</f>
        <v>6.35</v>
      </c>
      <c r="AR12" s="14">
        <f>HLOOKUP(AR$3,Sections!$B$1:$BT$30,7,FALSE)</f>
        <v>6.35</v>
      </c>
      <c r="AS12" s="14">
        <f>HLOOKUP(AS$3,Sections!$B$1:$BT$30,7,FALSE)</f>
        <v>6.35</v>
      </c>
      <c r="AT12" s="14">
        <f>HLOOKUP(AT$3,Sections!$B$1:$BT$30,7,FALSE)</f>
        <v>6.35</v>
      </c>
      <c r="AU12" s="14">
        <f>HLOOKUP(AU$3,Sections!$B$1:$BT$30,7,FALSE)</f>
        <v>9.5249999999999986</v>
      </c>
      <c r="AV12" s="14">
        <f>HLOOKUP(AV$3,Sections!$B$1:$BT$30,7,FALSE)</f>
        <v>6.35</v>
      </c>
      <c r="AW12" s="14">
        <f>HLOOKUP(AW$3,Sections!$B$1:$BT$30,7,FALSE)</f>
        <v>9.5249999999999986</v>
      </c>
      <c r="AX12" s="14">
        <f>HLOOKUP(AX$3,Sections!$B$1:$BT$30,7,FALSE)</f>
        <v>9.5249999999999986</v>
      </c>
      <c r="AY12" s="14">
        <f>HLOOKUP(AY$3,Sections!$B$1:$BT$30,7,FALSE)</f>
        <v>9.5249999999999986</v>
      </c>
      <c r="AZ12" s="14">
        <f>HLOOKUP(AZ$3,Sections!$B$1:$BT$30,7,FALSE)</f>
        <v>9.5249999999999986</v>
      </c>
      <c r="BA12" s="14">
        <f>HLOOKUP(BA$3,Sections!$B$1:$BT$30,7,FALSE)</f>
        <v>9.5249999999999986</v>
      </c>
      <c r="BB12" s="14">
        <f>HLOOKUP(BB$3,Sections!$B$1:$BT$30,7,FALSE)</f>
        <v>9.5249999999999986</v>
      </c>
      <c r="BC12" s="14">
        <f>HLOOKUP(BC$3,Sections!$B$1:$BT$30,7,FALSE)</f>
        <v>9.5249999999999986</v>
      </c>
      <c r="BD12" s="14">
        <f>HLOOKUP(BD$3,Sections!$B$1:$BT$30,7,FALSE)</f>
        <v>9.5249999999999986</v>
      </c>
      <c r="BE12" s="14">
        <f>HLOOKUP(BE$3,Sections!$B$1:$BT$30,7,FALSE)</f>
        <v>9.5249999999999986</v>
      </c>
      <c r="BF12" s="14">
        <f>HLOOKUP(BF$3,Sections!$B$1:$BT$30,7,FALSE)</f>
        <v>9.5249999999999986</v>
      </c>
      <c r="BG12" s="14">
        <f>HLOOKUP(BG$3,Sections!$B$1:$BT$30,7,FALSE)</f>
        <v>9.5249999999999986</v>
      </c>
      <c r="BH12" s="14">
        <f>HLOOKUP(BH$3,Sections!$B$1:$BT$30,7,FALSE)</f>
        <v>9.5249999999999986</v>
      </c>
      <c r="BI12" s="14">
        <f>HLOOKUP(BI$3,Sections!$B$1:$BT$30,7,FALSE)</f>
        <v>9.5249999999999986</v>
      </c>
      <c r="BJ12" s="14">
        <f>HLOOKUP(BJ$3,Sections!$B$1:$BT$30,7,FALSE)</f>
        <v>9.5249999999999986</v>
      </c>
      <c r="BK12" s="14">
        <f>HLOOKUP(BK$3,Sections!$B$1:$BT$30,7,FALSE)</f>
        <v>9.5249999999999986</v>
      </c>
      <c r="BL12" s="14">
        <f>HLOOKUP(BL$3,Sections!$B$1:$BT$30,7,FALSE)</f>
        <v>9.5249999999999986</v>
      </c>
      <c r="BM12" s="14">
        <f>HLOOKUP(BM$3,Sections!$B$1:$BT$30,7,FALSE)</f>
        <v>9.5249999999999986</v>
      </c>
      <c r="BN12" s="14">
        <f>HLOOKUP(BN$3,Sections!$B$1:$BT$30,7,FALSE)</f>
        <v>9.5249999999999986</v>
      </c>
      <c r="BO12" s="14">
        <f>HLOOKUP(BO$3,Sections!$B$1:$BT$30,7,FALSE)</f>
        <v>9.5249999999999986</v>
      </c>
      <c r="BP12" s="14">
        <f>HLOOKUP(BP$3,Sections!$B$1:$BT$30,7,FALSE)</f>
        <v>9.5249999999999986</v>
      </c>
      <c r="BQ12" s="14">
        <f>HLOOKUP(BQ$3,Sections!$B$1:$BT$30,7,FALSE)</f>
        <v>6.35</v>
      </c>
      <c r="BR12" s="14">
        <f>HLOOKUP(BR$3,Sections!$B$1:$BT$30,7,FALSE)</f>
        <v>9.5249999999999986</v>
      </c>
      <c r="BS12" s="14">
        <f>HLOOKUP(BS$3,Sections!$B$1:$BT$30,7,FALSE)</f>
        <v>9.5249999999999986</v>
      </c>
      <c r="BT12" s="14">
        <f>HLOOKUP(BT$3,Sections!$B$1:$BT$30,7,FALSE)</f>
        <v>9.5249999999999986</v>
      </c>
      <c r="BU12" s="14">
        <f>HLOOKUP(BU$3,Sections!$B$1:$BT$30,7,FALSE)</f>
        <v>9.5249999999999986</v>
      </c>
      <c r="BV12" s="14">
        <f>HLOOKUP(BV$3,Sections!$B$1:$BT$30,7,FALSE)</f>
        <v>9.5249999999999986</v>
      </c>
      <c r="BW12" s="14">
        <f>HLOOKUP(BW$3,Sections!$B$1:$BT$30,7,FALSE)</f>
        <v>9.5249999999999986</v>
      </c>
      <c r="BX12" s="14">
        <f>HLOOKUP(BX$3,Sections!$B$1:$BT$30,7,FALSE)</f>
        <v>9.5249999999999986</v>
      </c>
      <c r="BY12" s="14">
        <f>HLOOKUP(BY$3,Sections!$B$1:$BT$30,7,FALSE)</f>
        <v>9.5249999999999986</v>
      </c>
      <c r="BZ12" s="14">
        <f>HLOOKUP(BZ$3,Sections!$B$1:$BT$30,7,FALSE)</f>
        <v>9.5249999999999986</v>
      </c>
      <c r="CA12" s="14">
        <f>HLOOKUP(CA$3,Sections!$B$1:$BT$30,7,FALSE)</f>
        <v>9.5249999999999986</v>
      </c>
      <c r="CB12" s="14">
        <f>HLOOKUP(CB$3,Sections!$B$1:$BT$30,7,FALSE)</f>
        <v>9.5249999999999986</v>
      </c>
      <c r="CC12" s="14">
        <f>HLOOKUP(CC$3,Sections!$B$1:$BT$30,7,FALSE)</f>
        <v>9.5249999999999986</v>
      </c>
      <c r="CD12" s="14">
        <f>HLOOKUP(CD$3,Sections!$B$1:$BT$30,7,FALSE)</f>
        <v>9.5250000000000004</v>
      </c>
      <c r="CE12" s="14">
        <f>HLOOKUP(CE$3,Sections!$B$1:$BT$30,7,FALSE)</f>
        <v>9.5249999999999986</v>
      </c>
      <c r="CF12" s="14">
        <f>HLOOKUP(CF$3,Sections!$B$1:$BT$30,7,FALSE)</f>
        <v>9.5249999999999986</v>
      </c>
      <c r="CG12" s="14">
        <f>HLOOKUP(CG$3,Sections!$B$1:$BT$30,7,FALSE)</f>
        <v>9.5249999999999986</v>
      </c>
      <c r="CH12" s="14">
        <f>HLOOKUP(CH$3,Sections!$B$1:$BT$30,7,FALSE)</f>
        <v>9.5249999999999986</v>
      </c>
      <c r="CI12" s="14">
        <f>HLOOKUP(CI$3,Sections!$B$1:$BT$30,7,FALSE)</f>
        <v>9.5249999999999986</v>
      </c>
      <c r="CJ12" s="14">
        <f>HLOOKUP(CJ$3,Sections!$B$1:$BT$30,7,FALSE)</f>
        <v>9.5249999999999986</v>
      </c>
      <c r="CK12" s="14">
        <f>HLOOKUP(CK$3,Sections!$B$1:$BT$30,7,FALSE)</f>
        <v>9.5249999999999986</v>
      </c>
      <c r="CL12" s="14">
        <f>HLOOKUP(CL$3,Sections!$B$1:$BT$30,7,FALSE)</f>
        <v>9.5249999999999986</v>
      </c>
      <c r="CM12" s="14">
        <f>HLOOKUP(CM$3,Sections!$B$1:$BT$30,7,FALSE)</f>
        <v>9.5249999999999986</v>
      </c>
      <c r="CN12" s="14">
        <f>HLOOKUP(CN$3,Sections!$B$1:$BT$30,7,FALSE)</f>
        <v>9.5249999999999986</v>
      </c>
      <c r="CO12" s="14">
        <f>HLOOKUP(CO$3,Sections!$B$1:$BT$30,7,FALSE)</f>
        <v>9.5249999999999986</v>
      </c>
      <c r="CP12" s="14">
        <f>HLOOKUP(CP$3,Sections!$B$1:$BT$30,7,FALSE)</f>
        <v>9.5249999999999986</v>
      </c>
      <c r="CQ12" s="14">
        <f>HLOOKUP(CQ$3,Sections!$B$1:$BT$30,7,FALSE)</f>
        <v>9.5249999999999986</v>
      </c>
      <c r="CR12" s="14">
        <f>HLOOKUP(CR$3,Sections!$B$1:$BT$30,7,FALSE)</f>
        <v>9.5249999999999986</v>
      </c>
      <c r="CS12" s="14">
        <f>HLOOKUP(CS$3,Sections!$B$1:$BT$30,7,FALSE)</f>
        <v>9.5249999999999986</v>
      </c>
      <c r="CT12" s="14">
        <f>HLOOKUP(CT$3,Sections!$B$1:$BT$30,7,FALSE)</f>
        <v>9.5249999999999986</v>
      </c>
      <c r="CU12" s="14">
        <f>HLOOKUP(CU$3,Sections!$B$1:$BT$30,7,FALSE)</f>
        <v>9.5249999999999986</v>
      </c>
      <c r="CV12" s="14">
        <f>HLOOKUP(CV$3,Sections!$B$1:$BT$30,7,FALSE)</f>
        <v>9.5249999999999986</v>
      </c>
      <c r="CW12" s="14">
        <f>HLOOKUP(CW$3,Sections!$B$1:$BT$30,7,FALSE)</f>
        <v>9.5249999999999986</v>
      </c>
      <c r="CX12" s="14">
        <f>HLOOKUP(CX$3,Sections!$B$1:$BT$30,7,FALSE)</f>
        <v>9.5249999999999986</v>
      </c>
      <c r="CY12" s="14">
        <f>HLOOKUP(CY$3,Sections!$B$1:$BT$30,7,FALSE)</f>
        <v>6.35</v>
      </c>
      <c r="CZ12" s="14">
        <f>HLOOKUP(CZ$3,Sections!$B$1:$BT$30,7,FALSE)</f>
        <v>9.5249999999999986</v>
      </c>
      <c r="DA12" s="14">
        <f>HLOOKUP(DA$3,Sections!$B$1:$BT$30,7,FALSE)</f>
        <v>9.5249999999999986</v>
      </c>
      <c r="DB12" s="14">
        <f>HLOOKUP(DB$3,Sections!$B$1:$BT$30,7,FALSE)</f>
        <v>9.5249999999999986</v>
      </c>
      <c r="DC12" s="14">
        <f>HLOOKUP(DC$3,Sections!$B$1:$BT$30,7,FALSE)</f>
        <v>9.5249999999999986</v>
      </c>
      <c r="DD12" s="14">
        <f>HLOOKUP(DD$3,Sections!$B$1:$BT$30,7,FALSE)</f>
        <v>9.5249999999999986</v>
      </c>
      <c r="DE12" s="14">
        <f>HLOOKUP(DE$3,Sections!$B$1:$BT$30,7,FALSE)</f>
        <v>9.5249999999999986</v>
      </c>
      <c r="DF12" s="14">
        <f>HLOOKUP(DF$3,Sections!$B$1:$BT$30,7,FALSE)</f>
        <v>9.5249999999999986</v>
      </c>
      <c r="DG12" s="14">
        <f>HLOOKUP(DG$3,Sections!$B$1:$BT$30,7,FALSE)</f>
        <v>9.5249999999999986</v>
      </c>
      <c r="DH12" s="14">
        <f>HLOOKUP(DH$3,Sections!$B$1:$BT$30,7,FALSE)</f>
        <v>9.5249999999999986</v>
      </c>
      <c r="DI12" s="14">
        <f>HLOOKUP(DI$3,Sections!$B$1:$BT$30,7,FALSE)</f>
        <v>9.5249999999999986</v>
      </c>
      <c r="DJ12" s="14">
        <f>HLOOKUP(DJ$3,Sections!$B$1:$BT$30,7,FALSE)</f>
        <v>12.7</v>
      </c>
      <c r="DK12" s="14">
        <f>HLOOKUP(DK$3,Sections!$B$1:$BT$30,7,FALSE)</f>
        <v>9.5249999999999986</v>
      </c>
      <c r="DL12" s="14">
        <f>HLOOKUP(DL$3,Sections!$B$1:$BT$30,7,FALSE)</f>
        <v>9.5249999999999986</v>
      </c>
      <c r="DM12" s="14">
        <f>HLOOKUP(DM$3,Sections!$B$1:$BT$30,7,FALSE)</f>
        <v>9.5249999999999986</v>
      </c>
      <c r="DN12" s="14">
        <f>HLOOKUP(DN$3,Sections!$B$1:$BT$30,7,FALSE)</f>
        <v>9.5249999999999986</v>
      </c>
      <c r="DO12" s="14">
        <f>HLOOKUP(DO$3,Sections!$B$1:$BT$30,7,FALSE)</f>
        <v>9.5249999999999986</v>
      </c>
      <c r="DP12" s="14">
        <f>HLOOKUP(DP$3,Sections!$B$1:$BT$30,7,FALSE)</f>
        <v>9.5249999999999986</v>
      </c>
      <c r="DQ12" s="14">
        <f>HLOOKUP(DQ$3,Sections!$B$1:$BT$30,7,FALSE)</f>
        <v>9.5249999999999986</v>
      </c>
      <c r="DR12" s="14">
        <f>HLOOKUP(DR$3,Sections!$B$1:$BT$30,7,FALSE)</f>
        <v>9.5249999999999986</v>
      </c>
      <c r="DS12" s="14">
        <f>HLOOKUP(DS$3,Sections!$B$1:$BT$30,7,FALSE)</f>
        <v>9.5249999999999986</v>
      </c>
      <c r="DT12" s="14">
        <f>HLOOKUP(DT$3,Sections!$B$1:$BT$30,7,FALSE)</f>
        <v>9.5249999999999986</v>
      </c>
      <c r="DU12" s="14">
        <f>HLOOKUP(DU$3,Sections!$B$1:$BT$30,7,FALSE)</f>
        <v>9.5249999999999986</v>
      </c>
      <c r="DV12" s="14">
        <f>HLOOKUP(DV$3,Sections!$B$1:$BT$30,7,FALSE)</f>
        <v>9.5249999999999986</v>
      </c>
      <c r="DW12" s="14">
        <f>HLOOKUP(DW$3,Sections!$B$1:$BT$30,7,FALSE)</f>
        <v>9.5249999999999986</v>
      </c>
      <c r="DX12" s="14">
        <f>HLOOKUP(DX$3,Sections!$B$1:$BT$30,7,FALSE)</f>
        <v>9.5249999999999986</v>
      </c>
      <c r="DY12" s="14">
        <f>HLOOKUP(DY$3,Sections!$B$1:$BT$30,7,FALSE)</f>
        <v>9.5249999999999986</v>
      </c>
      <c r="DZ12" s="14">
        <f>HLOOKUP(DZ$3,Sections!$B$1:$BT$30,7,FALSE)</f>
        <v>9.5249999999999986</v>
      </c>
      <c r="EA12" s="14">
        <f>HLOOKUP(EA$3,Sections!$B$1:$BT$30,7,FALSE)</f>
        <v>9.5249999999999986</v>
      </c>
      <c r="EB12" s="14">
        <f>HLOOKUP(EB$3,Sections!$B$1:$BT$30,7,FALSE)</f>
        <v>9.5249999999999986</v>
      </c>
      <c r="EC12" s="14">
        <f>HLOOKUP(EC$3,Sections!$B$1:$BT$30,7,FALSE)</f>
        <v>9.5249999999999986</v>
      </c>
      <c r="ED12" s="14">
        <f>HLOOKUP(ED$3,Sections!$B$1:$BT$30,7,FALSE)</f>
        <v>9.5249999999999986</v>
      </c>
      <c r="EE12" s="14">
        <f>HLOOKUP(EE$3,Sections!$B$1:$BT$30,7,FALSE)</f>
        <v>12.7</v>
      </c>
      <c r="EF12" s="14">
        <f>HLOOKUP(EF$3,Sections!$B$1:$BT$30,7,FALSE)</f>
        <v>12.7</v>
      </c>
      <c r="EG12" s="14">
        <f>HLOOKUP(EG$3,Sections!$B$1:$BT$30,7,FALSE)</f>
        <v>9.5249999999999986</v>
      </c>
      <c r="EH12" s="14">
        <f>HLOOKUP(EH$3,Sections!$B$1:$BT$30,7,FALSE)</f>
        <v>9.5249999999999986</v>
      </c>
      <c r="EI12" s="14">
        <f>HLOOKUP(EI$3,Sections!$B$1:$BT$30,7,FALSE)</f>
        <v>9.5249999999999986</v>
      </c>
      <c r="EJ12" s="14">
        <f>HLOOKUP(EJ$3,Sections!$B$1:$BT$30,7,FALSE)</f>
        <v>9.5249999999999986</v>
      </c>
      <c r="EK12" s="14">
        <f>HLOOKUP(EK$3,Sections!$B$1:$BT$30,7,FALSE)</f>
        <v>9.5249999999999986</v>
      </c>
      <c r="EL12" s="14">
        <f>HLOOKUP(EL$3,Sections!$B$1:$BT$30,7,FALSE)</f>
        <v>9.5249999999999986</v>
      </c>
      <c r="EM12" s="14">
        <f>HLOOKUP(EM$3,Sections!$B$1:$BT$30,7,FALSE)</f>
        <v>9.5249999999999986</v>
      </c>
      <c r="EN12" s="14">
        <f>HLOOKUP(EN$3,Sections!$B$1:$BT$30,7,FALSE)</f>
        <v>9.5249999999999986</v>
      </c>
      <c r="EO12" s="14">
        <f>HLOOKUP(EO$3,Sections!$B$1:$BT$30,7,FALSE)</f>
        <v>12.7</v>
      </c>
      <c r="EP12" s="14">
        <f>HLOOKUP(EP$3,Sections!$B$1:$BT$30,7,FALSE)</f>
        <v>12.7</v>
      </c>
      <c r="EQ12" s="14">
        <f>HLOOKUP(EQ$3,Sections!$B$1:$BT$30,7,FALSE)</f>
        <v>9.5249999999999986</v>
      </c>
      <c r="ER12" s="14">
        <f>HLOOKUP(ER$3,Sections!$B$1:$BT$30,7,FALSE)</f>
        <v>9.5249999999999986</v>
      </c>
      <c r="ES12" s="14">
        <f>HLOOKUP(ES$3,Sections!$B$1:$BT$30,7,FALSE)</f>
        <v>9.5249999999999986</v>
      </c>
      <c r="ET12" s="14">
        <f>HLOOKUP(ET$3,Sections!$B$1:$BT$30,7,FALSE)</f>
        <v>9.5249999999999986</v>
      </c>
      <c r="EU12" s="14">
        <f>HLOOKUP(EU$3,Sections!$B$1:$BT$30,7,FALSE)</f>
        <v>12.7</v>
      </c>
      <c r="EV12" s="14">
        <f>HLOOKUP(EV$3,Sections!$B$1:$BT$30,7,FALSE)</f>
        <v>9.5249999999999986</v>
      </c>
      <c r="EW12" s="14">
        <f>HLOOKUP(EW$3,Sections!$B$1:$BT$30,7,FALSE)</f>
        <v>9.5249999999999986</v>
      </c>
      <c r="EX12" s="14">
        <f>HLOOKUP(EX$3,Sections!$B$1:$BT$30,7,FALSE)</f>
        <v>9.5249999999999986</v>
      </c>
      <c r="EY12" s="14">
        <f>HLOOKUP(EY$3,Sections!$B$1:$BT$30,7,FALSE)</f>
        <v>9.5249999999999986</v>
      </c>
      <c r="EZ12" s="14">
        <f>HLOOKUP(EZ$3,Sections!$B$1:$BT$30,7,FALSE)</f>
        <v>9.5249999999999986</v>
      </c>
      <c r="FA12" s="14">
        <f>HLOOKUP(FA$3,Sections!$B$1:$BT$30,7,FALSE)</f>
        <v>9.5249999999999986</v>
      </c>
      <c r="FB12" s="14">
        <f>HLOOKUP(FB$3,Sections!$B$1:$BT$30,7,FALSE)</f>
        <v>9.5249999999999986</v>
      </c>
      <c r="FC12" s="14">
        <f>HLOOKUP(FC$3,Sections!$B$1:$BT$30,7,FALSE)</f>
        <v>9.5249999999999986</v>
      </c>
      <c r="FD12" s="14">
        <f>HLOOKUP(FD$3,Sections!$B$1:$BT$30,7,FALSE)</f>
        <v>9.5249999999999986</v>
      </c>
      <c r="FE12" s="14">
        <f>HLOOKUP(FE$3,Sections!$B$1:$BT$30,7,FALSE)</f>
        <v>9.5249999999999986</v>
      </c>
      <c r="FF12" s="14">
        <f>HLOOKUP(FF$3,Sections!$B$1:$BT$30,7,FALSE)</f>
        <v>9.5249999999999986</v>
      </c>
      <c r="FG12" s="14">
        <f>HLOOKUP(FG$3,Sections!$B$1:$BT$30,7,FALSE)</f>
        <v>9.5249999999999986</v>
      </c>
      <c r="FH12" s="14">
        <f>HLOOKUP(FH$3,Sections!$B$1:$BT$30,7,FALSE)</f>
        <v>12.7</v>
      </c>
      <c r="FI12" s="14">
        <f>HLOOKUP(FI$3,Sections!$B$1:$BT$30,7,FALSE)</f>
        <v>9.5249999999999986</v>
      </c>
      <c r="FJ12" s="14">
        <f>HLOOKUP(FJ$3,Sections!$B$1:$BT$30,7,FALSE)</f>
        <v>9.5249999999999986</v>
      </c>
      <c r="FK12" s="14">
        <f>HLOOKUP(FK$3,Sections!$B$1:$BT$30,7,FALSE)</f>
        <v>9.5249999999999986</v>
      </c>
      <c r="FL12" s="14">
        <f>HLOOKUP(FL$3,Sections!$B$1:$BT$30,7,FALSE)</f>
        <v>9.5249999999999986</v>
      </c>
      <c r="FM12" s="14">
        <f>HLOOKUP(FM$3,Sections!$B$1:$BT$30,7,FALSE)</f>
        <v>9.5249999999999986</v>
      </c>
      <c r="FN12" s="14">
        <f>HLOOKUP(FN$3,Sections!$B$1:$BT$30,7,FALSE)</f>
        <v>9.5249999999999986</v>
      </c>
      <c r="FO12" s="14">
        <f>HLOOKUP(FO$3,Sections!$B$1:$BT$30,7,FALSE)</f>
        <v>9.5249999999999986</v>
      </c>
      <c r="FP12" s="14">
        <f>HLOOKUP(FP$3,Sections!$B$1:$BT$30,7,FALSE)</f>
        <v>9.5249999999999986</v>
      </c>
      <c r="FQ12" s="14">
        <f>HLOOKUP(FQ$3,Sections!$B$1:$BT$30,7,FALSE)</f>
        <v>12.7</v>
      </c>
      <c r="FR12" s="14">
        <f>HLOOKUP(FR$3,Sections!$B$1:$BT$30,7,FALSE)</f>
        <v>9.5249999999999986</v>
      </c>
      <c r="FS12" s="14">
        <f>HLOOKUP(FS$3,Sections!$B$1:$BT$30,7,FALSE)</f>
        <v>9.5249999999999986</v>
      </c>
      <c r="FT12" s="14">
        <f>HLOOKUP(FT$3,Sections!$B$1:$BT$30,7,FALSE)</f>
        <v>9.5249999999999986</v>
      </c>
      <c r="FU12" s="14">
        <f>HLOOKUP(FU$3,Sections!$B$1:$BT$30,7,FALSE)</f>
        <v>9.5249999999999986</v>
      </c>
      <c r="FV12" s="14">
        <f>HLOOKUP(FV$3,Sections!$B$1:$BT$30,7,FALSE)</f>
        <v>9.5249999999999986</v>
      </c>
      <c r="FW12" s="14">
        <f>HLOOKUP(FW$3,Sections!$B$1:$BT$30,7,FALSE)</f>
        <v>9.5249999999999986</v>
      </c>
      <c r="FX12" s="14">
        <f>HLOOKUP(FX$3,Sections!$B$1:$BT$30,7,FALSE)</f>
        <v>9.5249999999999986</v>
      </c>
      <c r="FY12" s="14">
        <f>HLOOKUP(FY$3,Sections!$B$1:$BT$30,7,FALSE)</f>
        <v>9.5249999999999986</v>
      </c>
      <c r="FZ12" s="14">
        <f>HLOOKUP(FZ$3,Sections!$B$1:$BT$30,7,FALSE)</f>
        <v>9.5249999999999986</v>
      </c>
      <c r="GA12" s="14">
        <f>HLOOKUP(GA$3,Sections!$B$1:$BT$30,7,FALSE)</f>
        <v>9.5249999999999986</v>
      </c>
      <c r="GB12" s="14">
        <f>HLOOKUP(GB$3,Sections!$B$1:$BT$30,7,FALSE)</f>
        <v>9.5249999999999986</v>
      </c>
      <c r="GC12" s="14">
        <f>HLOOKUP(GC$3,Sections!$B$1:$BT$30,7,FALSE)</f>
        <v>9.5249999999999986</v>
      </c>
      <c r="GD12" s="14">
        <f>HLOOKUP(GD$3,Sections!$B$1:$BT$30,7,FALSE)</f>
        <v>9.5249999999999986</v>
      </c>
      <c r="GE12" s="14">
        <f>HLOOKUP(GE$3,Sections!$B$1:$BT$30,7,FALSE)</f>
        <v>9.5249999999999986</v>
      </c>
      <c r="GF12" s="14">
        <f>HLOOKUP(GF$3,Sections!$B$1:$BT$30,7,FALSE)</f>
        <v>9.5249999999999986</v>
      </c>
      <c r="GG12" s="14">
        <f>HLOOKUP(GG$3,Sections!$B$1:$BT$30,7,FALSE)</f>
        <v>9.5249999999999986</v>
      </c>
      <c r="GH12" s="14">
        <f>HLOOKUP(GH$3,Sections!$B$1:$BT$30,7,FALSE)</f>
        <v>12.7</v>
      </c>
      <c r="GI12" s="14">
        <f>HLOOKUP(GI$3,Sections!$B$1:$BT$30,7,FALSE)</f>
        <v>9.5249999999999986</v>
      </c>
      <c r="GJ12" s="14">
        <f>HLOOKUP(GJ$3,Sections!$B$1:$BT$30,7,FALSE)</f>
        <v>9.5249999999999986</v>
      </c>
      <c r="GK12" s="14">
        <f>HLOOKUP(GK$3,Sections!$B$1:$BT$30,7,FALSE)</f>
        <v>9.5249999999999986</v>
      </c>
      <c r="GL12" s="14">
        <f>HLOOKUP(GL$3,Sections!$B$1:$BT$30,7,FALSE)</f>
        <v>9.5249999999999986</v>
      </c>
      <c r="GM12" s="14">
        <f>HLOOKUP(GM$3,Sections!$B$1:$BT$30,7,FALSE)</f>
        <v>9.5249999999999986</v>
      </c>
      <c r="GN12" s="14">
        <f>HLOOKUP(GN$3,Sections!$B$1:$BT$30,7,FALSE)</f>
        <v>9.5249999999999986</v>
      </c>
      <c r="GO12" s="14">
        <f>HLOOKUP(GO$3,Sections!$B$1:$BT$30,7,FALSE)</f>
        <v>9.5249999999999986</v>
      </c>
      <c r="GP12" s="14">
        <f>HLOOKUP(GP$3,Sections!$B$1:$BT$30,7,FALSE)</f>
        <v>9.5249999999999986</v>
      </c>
      <c r="GQ12" s="14">
        <f>HLOOKUP(GQ$3,Sections!$B$1:$BT$30,7,FALSE)</f>
        <v>12.7</v>
      </c>
      <c r="GR12" s="14">
        <f>HLOOKUP(GR$3,Sections!$B$1:$BT$30,7,FALSE)</f>
        <v>9.5249999999999986</v>
      </c>
      <c r="GS12" s="14">
        <f>HLOOKUP(GS$3,Sections!$B$1:$BT$30,7,FALSE)</f>
        <v>9.5249999999999986</v>
      </c>
      <c r="GT12" s="14">
        <f>HLOOKUP(GT$3,Sections!$B$1:$BT$30,7,FALSE)</f>
        <v>9.5249999999999986</v>
      </c>
      <c r="GU12" s="14">
        <f>HLOOKUP(GU$3,Sections!$B$1:$BT$30,7,FALSE)</f>
        <v>9.5249999999999986</v>
      </c>
      <c r="GV12" s="14">
        <f>HLOOKUP(GV$3,Sections!$B$1:$BT$30,7,FALSE)</f>
        <v>9.5249999999999986</v>
      </c>
      <c r="GW12" s="14">
        <f>HLOOKUP(GW$3,Sections!$B$1:$BT$30,7,FALSE)</f>
        <v>9.5249999999999986</v>
      </c>
      <c r="GX12" s="14">
        <f>HLOOKUP(GX$3,Sections!$B$1:$BT$30,7,FALSE)</f>
        <v>9.5249999999999986</v>
      </c>
      <c r="GY12" s="14">
        <f>HLOOKUP(GY$3,Sections!$B$1:$BT$30,7,FALSE)</f>
        <v>9.5249999999999986</v>
      </c>
      <c r="GZ12" s="14">
        <f>HLOOKUP(GZ$3,Sections!$B$1:$BT$30,7,FALSE)</f>
        <v>9.5249999999999986</v>
      </c>
      <c r="HA12" s="14">
        <f>HLOOKUP(HA$3,Sections!$B$1:$BT$30,7,FALSE)</f>
        <v>9.5249999999999986</v>
      </c>
      <c r="HB12" s="14">
        <f>HLOOKUP(HB$3,Sections!$B$1:$BT$30,7,FALSE)</f>
        <v>9.5249999999999986</v>
      </c>
      <c r="HC12" s="14">
        <f>HLOOKUP(HC$3,Sections!$B$1:$BT$30,7,FALSE)</f>
        <v>9.5249999999999986</v>
      </c>
      <c r="HD12" s="14">
        <f>HLOOKUP(HD$3,Sections!$B$1:$BT$30,7,FALSE)</f>
        <v>9.5249999999999986</v>
      </c>
      <c r="HE12" s="14">
        <f>HLOOKUP(HE$3,Sections!$B$1:$BT$30,7,FALSE)</f>
        <v>9.5249999999999986</v>
      </c>
      <c r="HF12" s="14">
        <f>HLOOKUP(HF$3,Sections!$B$1:$BT$30,7,FALSE)</f>
        <v>9.5249999999999986</v>
      </c>
      <c r="HG12" s="14">
        <f>HLOOKUP(HG$3,Sections!$B$1:$BT$30,7,FALSE)</f>
        <v>9.5249999999999986</v>
      </c>
      <c r="HH12" s="14">
        <f>HLOOKUP(HH$3,Sections!$B$1:$BT$30,7,FALSE)</f>
        <v>9.5249999999999986</v>
      </c>
      <c r="HI12" s="14">
        <f>HLOOKUP(HI$3,Sections!$B$1:$BT$30,7,FALSE)</f>
        <v>9.5249999999999986</v>
      </c>
      <c r="HJ12" s="14">
        <f>HLOOKUP(HJ$3,Sections!$B$1:$BT$30,7,FALSE)</f>
        <v>9.5249999999999986</v>
      </c>
      <c r="HK12" s="14">
        <f>HLOOKUP(HK$3,Sections!$B$1:$BT$30,7,FALSE)</f>
        <v>9.5249999999999986</v>
      </c>
      <c r="HL12" s="14">
        <f>HLOOKUP(HL$3,Sections!$B$1:$BT$30,7,FALSE)</f>
        <v>9.5249999999999986</v>
      </c>
      <c r="HM12" s="14">
        <f>HLOOKUP(HM$3,Sections!$B$1:$BT$30,7,FALSE)</f>
        <v>9.5249999999999986</v>
      </c>
      <c r="HN12" s="14">
        <f>HLOOKUP(HN$3,Sections!$B$1:$BT$30,7,FALSE)</f>
        <v>9.5249999999999986</v>
      </c>
      <c r="HO12" s="14">
        <f>HLOOKUP(HO$3,Sections!$B$1:$BT$30,7,FALSE)</f>
        <v>9.5249999999999986</v>
      </c>
      <c r="HP12" s="14">
        <f>HLOOKUP(HP$3,Sections!$B$1:$BT$30,7,FALSE)</f>
        <v>12.7</v>
      </c>
      <c r="HQ12" s="14">
        <f>HLOOKUP(HQ$3,Sections!$B$1:$BT$30,7,FALSE)</f>
        <v>9.5249999999999986</v>
      </c>
      <c r="HR12" s="14">
        <f>HLOOKUP(HR$3,Sections!$B$1:$BT$30,7,FALSE)</f>
        <v>9.5249999999999986</v>
      </c>
      <c r="HS12" s="14">
        <f>HLOOKUP(HS$3,Sections!$B$1:$BT$30,7,FALSE)</f>
        <v>9.5249999999999986</v>
      </c>
      <c r="HT12" s="14">
        <f>HLOOKUP(HT$3,Sections!$B$1:$BT$30,7,FALSE)</f>
        <v>9.5249999999999986</v>
      </c>
      <c r="HU12" s="14">
        <f>HLOOKUP(HU$3,Sections!$B$1:$BT$30,7,FALSE)</f>
        <v>9.5249999999999986</v>
      </c>
      <c r="HV12" s="14">
        <f>HLOOKUP(HV$3,Sections!$B$1:$BT$30,7,FALSE)</f>
        <v>9.5249999999999986</v>
      </c>
      <c r="HW12" s="14">
        <f>HLOOKUP(HW$3,Sections!$B$1:$BT$30,7,FALSE)</f>
        <v>9.5249999999999986</v>
      </c>
      <c r="HX12" s="14">
        <f>HLOOKUP(HX$3,Sections!$B$1:$BT$30,7,FALSE)</f>
        <v>9.5249999999999986</v>
      </c>
      <c r="HY12" s="14">
        <f>HLOOKUP(HY$3,Sections!$B$1:$BT$30,7,FALSE)</f>
        <v>9.5249999999999986</v>
      </c>
      <c r="HZ12" s="14">
        <f>HLOOKUP(HZ$3,Sections!$B$1:$BT$30,7,FALSE)</f>
        <v>9.5249999999999986</v>
      </c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</row>
    <row r="13" spans="1:586" x14ac:dyDescent="0.3">
      <c r="A13" s="22" t="s">
        <v>9</v>
      </c>
      <c r="B13" s="14">
        <f>HLOOKUP(B$3,Sections!$B$1:$BT$30,8,FALSE)</f>
        <v>76.199999999999989</v>
      </c>
      <c r="C13" s="14">
        <f>HLOOKUP(C$3,Sections!$B$1:$BT$30,8,FALSE)</f>
        <v>76.199999999999989</v>
      </c>
      <c r="D13" s="14">
        <f>HLOOKUP(D$3,Sections!$B$1:$BT$30,8,FALSE)</f>
        <v>76.199999999999989</v>
      </c>
      <c r="E13" s="14">
        <f>HLOOKUP(E$3,Sections!$B$1:$BT$30,8,FALSE)</f>
        <v>76.199999999999989</v>
      </c>
      <c r="F13" s="14">
        <f>HLOOKUP(F$3,Sections!$B$1:$BT$30,8,FALSE)</f>
        <v>76.199999999999989</v>
      </c>
      <c r="G13" s="14">
        <f>HLOOKUP(G$3,Sections!$B$1:$BT$30,8,FALSE)</f>
        <v>57.15</v>
      </c>
      <c r="H13" s="14">
        <f>HLOOKUP(H$3,Sections!$B$1:$BT$30,8,FALSE)</f>
        <v>63.5</v>
      </c>
      <c r="I13" s="14">
        <f>HLOOKUP(I$3,Sections!$B$1:$BT$30,8,FALSE)</f>
        <v>76.199999999999989</v>
      </c>
      <c r="J13" s="14">
        <f>HLOOKUP(J$3,Sections!$B$1:$BT$30,8,FALSE)</f>
        <v>63.5</v>
      </c>
      <c r="K13" s="14">
        <f>HLOOKUP(K$3,Sections!$B$1:$BT$30,8,FALSE)</f>
        <v>57.15</v>
      </c>
      <c r="L13" s="14">
        <f>HLOOKUP(L$3,Sections!$B$1:$BT$30,8,FALSE)</f>
        <v>76.199999999999989</v>
      </c>
      <c r="M13" s="14">
        <f>HLOOKUP(M$3,Sections!$B$1:$BT$30,8,FALSE)</f>
        <v>57.15</v>
      </c>
      <c r="N13" s="14">
        <f>HLOOKUP(N$3,Sections!$B$1:$BT$30,8,FALSE)</f>
        <v>63.5</v>
      </c>
      <c r="O13" s="14">
        <f>HLOOKUP(O$3,Sections!$B$1:$BT$30,8,FALSE)</f>
        <v>76.199999999999989</v>
      </c>
      <c r="P13" s="14">
        <f>HLOOKUP(P$3,Sections!$B$1:$BT$30,8,FALSE)</f>
        <v>76.199999999999989</v>
      </c>
      <c r="Q13" s="14">
        <f>HLOOKUP(Q$3,Sections!$B$1:$BT$30,8,FALSE)</f>
        <v>76.199999999999989</v>
      </c>
      <c r="R13" s="14">
        <f>HLOOKUP(R$3,Sections!$B$1:$BT$30,8,FALSE)</f>
        <v>76.199999999999989</v>
      </c>
      <c r="S13" s="14">
        <f>HLOOKUP(S$3,Sections!$B$1:$BT$30,8,FALSE)</f>
        <v>76.199999999999989</v>
      </c>
      <c r="T13" s="14">
        <f>HLOOKUP(T$3,Sections!$B$1:$BT$30,8,FALSE)</f>
        <v>76.199999999999989</v>
      </c>
      <c r="U13" s="14">
        <f>HLOOKUP(U$3,Sections!$B$1:$BT$30,8,FALSE)</f>
        <v>76.199999999999989</v>
      </c>
      <c r="V13" s="14">
        <f>HLOOKUP(V$3,Sections!$B$1:$BT$30,8,FALSE)</f>
        <v>76.199999999999989</v>
      </c>
      <c r="W13" s="14">
        <f>HLOOKUP(W$3,Sections!$B$1:$BT$30,8,FALSE)</f>
        <v>76.199999999999989</v>
      </c>
      <c r="X13" s="14">
        <f>HLOOKUP(X$3,Sections!$B$1:$BT$30,8,FALSE)</f>
        <v>76.199999999999989</v>
      </c>
      <c r="Y13" s="14">
        <f>HLOOKUP(Y$3,Sections!$B$1:$BT$30,8,FALSE)</f>
        <v>63.5</v>
      </c>
      <c r="Z13" s="14">
        <f>HLOOKUP(Z$3,Sections!$B$1:$BT$30,8,FALSE)</f>
        <v>69.849999999999994</v>
      </c>
      <c r="AA13" s="14">
        <f>HLOOKUP(AA$3,Sections!$B$1:$BT$30,8,FALSE)</f>
        <v>69.849999999999994</v>
      </c>
      <c r="AB13" s="14">
        <f>HLOOKUP(AB$3,Sections!$B$1:$BT$30,8,FALSE)</f>
        <v>69.849999999999994</v>
      </c>
      <c r="AC13" s="14">
        <f>HLOOKUP(AC$3,Sections!$B$1:$BT$30,8,FALSE)</f>
        <v>69.849999999999994</v>
      </c>
      <c r="AD13" s="14">
        <f>HLOOKUP(AD$3,Sections!$B$1:$BT$30,8,FALSE)</f>
        <v>76.199999999999989</v>
      </c>
      <c r="AE13" s="14">
        <f>HLOOKUP(AE$3,Sections!$B$1:$BT$30,8,FALSE)</f>
        <v>69.849999999999994</v>
      </c>
      <c r="AF13" s="14">
        <f>HLOOKUP(AF$3,Sections!$B$1:$BT$30,8,FALSE)</f>
        <v>76.199999999999989</v>
      </c>
      <c r="AG13" s="14">
        <f>HLOOKUP(AG$3,Sections!$B$1:$BT$30,8,FALSE)</f>
        <v>69.849999999999994</v>
      </c>
      <c r="AH13" s="14">
        <f>HLOOKUP(AH$3,Sections!$B$1:$BT$30,8,FALSE)</f>
        <v>63.5</v>
      </c>
      <c r="AI13" s="14">
        <f>HLOOKUP(AI$3,Sections!$B$1:$BT$30,8,FALSE)</f>
        <v>69.849999999999994</v>
      </c>
      <c r="AJ13" s="14">
        <f>HLOOKUP(AJ$3,Sections!$B$1:$BT$30,8,FALSE)</f>
        <v>76.199999999999989</v>
      </c>
      <c r="AK13" s="14">
        <f>HLOOKUP(AK$3,Sections!$B$1:$BT$30,8,FALSE)</f>
        <v>69.849999999999994</v>
      </c>
      <c r="AL13" s="14">
        <f>HLOOKUP(AL$3,Sections!$B$1:$BT$30,8,FALSE)</f>
        <v>63.5</v>
      </c>
      <c r="AM13" s="14">
        <f>HLOOKUP(AM$3,Sections!$B$1:$BT$30,8,FALSE)</f>
        <v>63.5</v>
      </c>
      <c r="AN13" s="14">
        <f>HLOOKUP(AN$3,Sections!$B$1:$BT$30,8,FALSE)</f>
        <v>69.849999999999994</v>
      </c>
      <c r="AO13" s="14">
        <f>HLOOKUP(AO$3,Sections!$B$1:$BT$30,8,FALSE)</f>
        <v>69.849999999999994</v>
      </c>
      <c r="AP13" s="14">
        <f>HLOOKUP(AP$3,Sections!$B$1:$BT$30,8,FALSE)</f>
        <v>69.849999999999994</v>
      </c>
      <c r="AQ13" s="14">
        <f>HLOOKUP(AQ$3,Sections!$B$1:$BT$30,8,FALSE)</f>
        <v>69.849999999999994</v>
      </c>
      <c r="AR13" s="14">
        <f>HLOOKUP(AR$3,Sections!$B$1:$BT$30,8,FALSE)</f>
        <v>63.5</v>
      </c>
      <c r="AS13" s="14">
        <f>HLOOKUP(AS$3,Sections!$B$1:$BT$30,8,FALSE)</f>
        <v>63.5</v>
      </c>
      <c r="AT13" s="14">
        <f>HLOOKUP(AT$3,Sections!$B$1:$BT$30,8,FALSE)</f>
        <v>69.849999999999994</v>
      </c>
      <c r="AU13" s="14">
        <f>HLOOKUP(AU$3,Sections!$B$1:$BT$30,8,FALSE)</f>
        <v>63.5</v>
      </c>
      <c r="AV13" s="14">
        <f>HLOOKUP(AV$3,Sections!$B$1:$BT$30,8,FALSE)</f>
        <v>69.849999999999994</v>
      </c>
      <c r="AW13" s="14">
        <f>HLOOKUP(AW$3,Sections!$B$1:$BT$30,8,FALSE)</f>
        <v>76.199999999999989</v>
      </c>
      <c r="AX13" s="14">
        <f>HLOOKUP(AX$3,Sections!$B$1:$BT$30,8,FALSE)</f>
        <v>76.199999999999989</v>
      </c>
      <c r="AY13" s="14">
        <f>HLOOKUP(AY$3,Sections!$B$1:$BT$30,8,FALSE)</f>
        <v>63.5</v>
      </c>
      <c r="AZ13" s="14">
        <f>HLOOKUP(AZ$3,Sections!$B$1:$BT$30,8,FALSE)</f>
        <v>76.199999999999989</v>
      </c>
      <c r="BA13" s="14">
        <f>HLOOKUP(BA$3,Sections!$B$1:$BT$30,8,FALSE)</f>
        <v>76.199999999999989</v>
      </c>
      <c r="BB13" s="14">
        <f>HLOOKUP(BB$3,Sections!$B$1:$BT$30,8,FALSE)</f>
        <v>63.5</v>
      </c>
      <c r="BC13" s="14">
        <f>HLOOKUP(BC$3,Sections!$B$1:$BT$30,8,FALSE)</f>
        <v>63.5</v>
      </c>
      <c r="BD13" s="14">
        <f>HLOOKUP(BD$3,Sections!$B$1:$BT$30,8,FALSE)</f>
        <v>63.5</v>
      </c>
      <c r="BE13" s="14">
        <f>HLOOKUP(BE$3,Sections!$B$1:$BT$30,8,FALSE)</f>
        <v>76.199999999999989</v>
      </c>
      <c r="BF13" s="14">
        <f>HLOOKUP(BF$3,Sections!$B$1:$BT$30,8,FALSE)</f>
        <v>76.199999999999989</v>
      </c>
      <c r="BG13" s="14">
        <f>HLOOKUP(BG$3,Sections!$B$1:$BT$30,8,FALSE)</f>
        <v>76.199999999999989</v>
      </c>
      <c r="BH13" s="14">
        <f>HLOOKUP(BH$3,Sections!$B$1:$BT$30,8,FALSE)</f>
        <v>76.199999999999989</v>
      </c>
      <c r="BI13" s="14">
        <f>HLOOKUP(BI$3,Sections!$B$1:$BT$30,8,FALSE)</f>
        <v>76.199999999999989</v>
      </c>
      <c r="BJ13" s="14">
        <f>HLOOKUP(BJ$3,Sections!$B$1:$BT$30,8,FALSE)</f>
        <v>76.199999999999989</v>
      </c>
      <c r="BK13" s="14">
        <f>HLOOKUP(BK$3,Sections!$B$1:$BT$30,8,FALSE)</f>
        <v>76.199999999999989</v>
      </c>
      <c r="BL13" s="14">
        <f>HLOOKUP(BL$3,Sections!$B$1:$BT$30,8,FALSE)</f>
        <v>76.199999999999989</v>
      </c>
      <c r="BM13" s="14">
        <f>HLOOKUP(BM$3,Sections!$B$1:$BT$30,8,FALSE)</f>
        <v>76.199999999999989</v>
      </c>
      <c r="BN13" s="14">
        <f>HLOOKUP(BN$3,Sections!$B$1:$BT$30,8,FALSE)</f>
        <v>76.199999999999989</v>
      </c>
      <c r="BO13" s="14">
        <f>HLOOKUP(BO$3,Sections!$B$1:$BT$30,8,FALSE)</f>
        <v>76.199999999999989</v>
      </c>
      <c r="BP13" s="14">
        <f>HLOOKUP(BP$3,Sections!$B$1:$BT$30,8,FALSE)</f>
        <v>76.199999999999989</v>
      </c>
      <c r="BQ13" s="14">
        <f>HLOOKUP(BQ$3,Sections!$B$1:$BT$30,8,FALSE)</f>
        <v>57.15</v>
      </c>
      <c r="BR13" s="14">
        <f>HLOOKUP(BR$3,Sections!$B$1:$BT$30,8,FALSE)</f>
        <v>63.5</v>
      </c>
      <c r="BS13" s="14">
        <f>HLOOKUP(BS$3,Sections!$B$1:$BT$30,8,FALSE)</f>
        <v>76.199999999999989</v>
      </c>
      <c r="BT13" s="14">
        <f>HLOOKUP(BT$3,Sections!$B$1:$BT$30,8,FALSE)</f>
        <v>76.199999999999989</v>
      </c>
      <c r="BU13" s="14">
        <f>HLOOKUP(BU$3,Sections!$B$1:$BT$30,8,FALSE)</f>
        <v>76.199999999999989</v>
      </c>
      <c r="BV13" s="14">
        <f>HLOOKUP(BV$3,Sections!$B$1:$BT$30,8,FALSE)</f>
        <v>76.199999999999989</v>
      </c>
      <c r="BW13" s="14">
        <f>HLOOKUP(BW$3,Sections!$B$1:$BT$30,8,FALSE)</f>
        <v>76.199999999999989</v>
      </c>
      <c r="BX13" s="14">
        <f>HLOOKUP(BX$3,Sections!$B$1:$BT$30,8,FALSE)</f>
        <v>76.199999999999989</v>
      </c>
      <c r="BY13" s="14">
        <f>HLOOKUP(BY$3,Sections!$B$1:$BT$30,8,FALSE)</f>
        <v>76.199999999999989</v>
      </c>
      <c r="BZ13" s="14">
        <f>HLOOKUP(BZ$3,Sections!$B$1:$BT$30,8,FALSE)</f>
        <v>76.199999999999989</v>
      </c>
      <c r="CA13" s="14">
        <f>HLOOKUP(CA$3,Sections!$B$1:$BT$30,8,FALSE)</f>
        <v>76.199999999999989</v>
      </c>
      <c r="CB13" s="14">
        <f>HLOOKUP(CB$3,Sections!$B$1:$BT$30,8,FALSE)</f>
        <v>76.199999999999989</v>
      </c>
      <c r="CC13" s="14">
        <f>HLOOKUP(CC$3,Sections!$B$1:$BT$30,8,FALSE)</f>
        <v>63.5</v>
      </c>
      <c r="CD13" s="14">
        <f>HLOOKUP(CD$3,Sections!$B$1:$BT$30,8,FALSE)</f>
        <v>63.5</v>
      </c>
      <c r="CE13" s="14">
        <f>HLOOKUP(CE$3,Sections!$B$1:$BT$30,8,FALSE)</f>
        <v>57.15</v>
      </c>
      <c r="CF13" s="14">
        <f>HLOOKUP(CF$3,Sections!$B$1:$BT$30,8,FALSE)</f>
        <v>76.199999999999989</v>
      </c>
      <c r="CG13" s="14">
        <f>HLOOKUP(CG$3,Sections!$B$1:$BT$30,8,FALSE)</f>
        <v>76.199999999999989</v>
      </c>
      <c r="CH13" s="14">
        <f>HLOOKUP(CH$3,Sections!$B$1:$BT$30,8,FALSE)</f>
        <v>76.199999999999989</v>
      </c>
      <c r="CI13" s="14">
        <f>HLOOKUP(CI$3,Sections!$B$1:$BT$30,8,FALSE)</f>
        <v>76.199999999999989</v>
      </c>
      <c r="CJ13" s="14">
        <f>HLOOKUP(CJ$3,Sections!$B$1:$BT$30,8,FALSE)</f>
        <v>63.5</v>
      </c>
      <c r="CK13" s="14">
        <f>HLOOKUP(CK$3,Sections!$B$1:$BT$30,8,FALSE)</f>
        <v>76.199999999999989</v>
      </c>
      <c r="CL13" s="14">
        <f>HLOOKUP(CL$3,Sections!$B$1:$BT$30,8,FALSE)</f>
        <v>76.199999999999989</v>
      </c>
      <c r="CM13" s="14">
        <f>HLOOKUP(CM$3,Sections!$B$1:$BT$30,8,FALSE)</f>
        <v>76.199999999999989</v>
      </c>
      <c r="CN13" s="14">
        <f>HLOOKUP(CN$3,Sections!$B$1:$BT$30,8,FALSE)</f>
        <v>76.199999999999989</v>
      </c>
      <c r="CO13" s="14">
        <f>HLOOKUP(CO$3,Sections!$B$1:$BT$30,8,FALSE)</f>
        <v>76.199999999999989</v>
      </c>
      <c r="CP13" s="14">
        <f>HLOOKUP(CP$3,Sections!$B$1:$BT$30,8,FALSE)</f>
        <v>76.199999999999989</v>
      </c>
      <c r="CQ13" s="14">
        <f>HLOOKUP(CQ$3,Sections!$B$1:$BT$30,8,FALSE)</f>
        <v>76.199999999999989</v>
      </c>
      <c r="CR13" s="14">
        <f>HLOOKUP(CR$3,Sections!$B$1:$BT$30,8,FALSE)</f>
        <v>76.199999999999989</v>
      </c>
      <c r="CS13" s="14">
        <f>HLOOKUP(CS$3,Sections!$B$1:$BT$30,8,FALSE)</f>
        <v>76.199999999999989</v>
      </c>
      <c r="CT13" s="14">
        <f>HLOOKUP(CT$3,Sections!$B$1:$BT$30,8,FALSE)</f>
        <v>76.199999999999989</v>
      </c>
      <c r="CU13" s="14">
        <f>HLOOKUP(CU$3,Sections!$B$1:$BT$30,8,FALSE)</f>
        <v>76.199999999999989</v>
      </c>
      <c r="CV13" s="14">
        <f>HLOOKUP(CV$3,Sections!$B$1:$BT$30,8,FALSE)</f>
        <v>76.199999999999989</v>
      </c>
      <c r="CW13" s="14">
        <f>HLOOKUP(CW$3,Sections!$B$1:$BT$30,8,FALSE)</f>
        <v>76.199999999999989</v>
      </c>
      <c r="CX13" s="14">
        <f>HLOOKUP(CX$3,Sections!$B$1:$BT$30,8,FALSE)</f>
        <v>76.199999999999989</v>
      </c>
      <c r="CY13" s="14">
        <f>HLOOKUP(CY$3,Sections!$B$1:$BT$30,8,FALSE)</f>
        <v>63.5</v>
      </c>
      <c r="CZ13" s="14">
        <f>HLOOKUP(CZ$3,Sections!$B$1:$BT$30,8,FALSE)</f>
        <v>63.5</v>
      </c>
      <c r="DA13" s="14">
        <f>HLOOKUP(DA$3,Sections!$B$1:$BT$30,8,FALSE)</f>
        <v>76.199999999999989</v>
      </c>
      <c r="DB13" s="14">
        <f>HLOOKUP(DB$3,Sections!$B$1:$BT$30,8,FALSE)</f>
        <v>76.199999999999989</v>
      </c>
      <c r="DC13" s="14">
        <f>HLOOKUP(DC$3,Sections!$B$1:$BT$30,8,FALSE)</f>
        <v>76.199999999999989</v>
      </c>
      <c r="DD13" s="14">
        <f>HLOOKUP(DD$3,Sections!$B$1:$BT$30,8,FALSE)</f>
        <v>76.199999999999989</v>
      </c>
      <c r="DE13" s="14">
        <f>HLOOKUP(DE$3,Sections!$B$1:$BT$30,8,FALSE)</f>
        <v>76.199999999999989</v>
      </c>
      <c r="DF13" s="14">
        <f>HLOOKUP(DF$3,Sections!$B$1:$BT$30,8,FALSE)</f>
        <v>76.199999999999989</v>
      </c>
      <c r="DG13" s="14">
        <f>HLOOKUP(DG$3,Sections!$B$1:$BT$30,8,FALSE)</f>
        <v>76.199999999999989</v>
      </c>
      <c r="DH13" s="14">
        <f>HLOOKUP(DH$3,Sections!$B$1:$BT$30,8,FALSE)</f>
        <v>76.199999999999989</v>
      </c>
      <c r="DI13" s="14">
        <f>HLOOKUP(DI$3,Sections!$B$1:$BT$30,8,FALSE)</f>
        <v>76.199999999999989</v>
      </c>
      <c r="DJ13" s="14">
        <f>HLOOKUP(DJ$3,Sections!$B$1:$BT$30,8,FALSE)</f>
        <v>76.199999999999989</v>
      </c>
      <c r="DK13" s="14">
        <f>HLOOKUP(DK$3,Sections!$B$1:$BT$30,8,FALSE)</f>
        <v>63.5</v>
      </c>
      <c r="DL13" s="14">
        <f>HLOOKUP(DL$3,Sections!$B$1:$BT$30,8,FALSE)</f>
        <v>57.15</v>
      </c>
      <c r="DM13" s="14">
        <f>HLOOKUP(DM$3,Sections!$B$1:$BT$30,8,FALSE)</f>
        <v>76.199999999999989</v>
      </c>
      <c r="DN13" s="14">
        <f>HLOOKUP(DN$3,Sections!$B$1:$BT$30,8,FALSE)</f>
        <v>76.199999999999989</v>
      </c>
      <c r="DO13" s="14">
        <f>HLOOKUP(DO$3,Sections!$B$1:$BT$30,8,FALSE)</f>
        <v>76.199999999999989</v>
      </c>
      <c r="DP13" s="14">
        <f>HLOOKUP(DP$3,Sections!$B$1:$BT$30,8,FALSE)</f>
        <v>76.199999999999989</v>
      </c>
      <c r="DQ13" s="14">
        <f>HLOOKUP(DQ$3,Sections!$B$1:$BT$30,8,FALSE)</f>
        <v>63.5</v>
      </c>
      <c r="DR13" s="14">
        <f>HLOOKUP(DR$3,Sections!$B$1:$BT$30,8,FALSE)</f>
        <v>76.199999999999989</v>
      </c>
      <c r="DS13" s="14">
        <f>HLOOKUP(DS$3,Sections!$B$1:$BT$30,8,FALSE)</f>
        <v>76.199999999999989</v>
      </c>
      <c r="DT13" s="14">
        <f>HLOOKUP(DT$3,Sections!$B$1:$BT$30,8,FALSE)</f>
        <v>76.199999999999989</v>
      </c>
      <c r="DU13" s="14">
        <f>HLOOKUP(DU$3,Sections!$B$1:$BT$30,8,FALSE)</f>
        <v>76.199999999999989</v>
      </c>
      <c r="DV13" s="14">
        <f>HLOOKUP(DV$3,Sections!$B$1:$BT$30,8,FALSE)</f>
        <v>76.199999999999989</v>
      </c>
      <c r="DW13" s="14">
        <f>HLOOKUP(DW$3,Sections!$B$1:$BT$30,8,FALSE)</f>
        <v>76.199999999999989</v>
      </c>
      <c r="DX13" s="14">
        <f>HLOOKUP(DX$3,Sections!$B$1:$BT$30,8,FALSE)</f>
        <v>76.199999999999989</v>
      </c>
      <c r="DY13" s="14">
        <f>HLOOKUP(DY$3,Sections!$B$1:$BT$30,8,FALSE)</f>
        <v>76.199999999999989</v>
      </c>
      <c r="DZ13" s="14">
        <f>HLOOKUP(DZ$3,Sections!$B$1:$BT$30,8,FALSE)</f>
        <v>76.199999999999989</v>
      </c>
      <c r="EA13" s="14">
        <f>HLOOKUP(EA$3,Sections!$B$1:$BT$30,8,FALSE)</f>
        <v>76.199999999999989</v>
      </c>
      <c r="EB13" s="14">
        <f>HLOOKUP(EB$3,Sections!$B$1:$BT$30,8,FALSE)</f>
        <v>76.199999999999989</v>
      </c>
      <c r="EC13" s="14">
        <f>HLOOKUP(EC$3,Sections!$B$1:$BT$30,8,FALSE)</f>
        <v>76.199999999999989</v>
      </c>
      <c r="ED13" s="14">
        <f>HLOOKUP(ED$3,Sections!$B$1:$BT$30,8,FALSE)</f>
        <v>76.199999999999989</v>
      </c>
      <c r="EE13" s="14">
        <f>HLOOKUP(EE$3,Sections!$B$1:$BT$30,8,FALSE)</f>
        <v>76.199999999999989</v>
      </c>
      <c r="EF13" s="14">
        <f>HLOOKUP(EF$3,Sections!$B$1:$BT$30,8,FALSE)</f>
        <v>76.199999999999989</v>
      </c>
      <c r="EG13" s="14">
        <f>HLOOKUP(EG$3,Sections!$B$1:$BT$30,8,FALSE)</f>
        <v>76.199999999999989</v>
      </c>
      <c r="EH13" s="14">
        <f>HLOOKUP(EH$3,Sections!$B$1:$BT$30,8,FALSE)</f>
        <v>76.199999999999989</v>
      </c>
      <c r="EI13" s="14">
        <f>HLOOKUP(EI$3,Sections!$B$1:$BT$30,8,FALSE)</f>
        <v>76.199999999999989</v>
      </c>
      <c r="EJ13" s="14">
        <f>HLOOKUP(EJ$3,Sections!$B$1:$BT$30,8,FALSE)</f>
        <v>69.849999999999994</v>
      </c>
      <c r="EK13" s="14">
        <f>HLOOKUP(EK$3,Sections!$B$1:$BT$30,8,FALSE)</f>
        <v>76.199999999999989</v>
      </c>
      <c r="EL13" s="14">
        <f>HLOOKUP(EL$3,Sections!$B$1:$BT$30,8,FALSE)</f>
        <v>69.849999999999994</v>
      </c>
      <c r="EM13" s="14">
        <f>HLOOKUP(EM$3,Sections!$B$1:$BT$30,8,FALSE)</f>
        <v>76.199999999999989</v>
      </c>
      <c r="EN13" s="14">
        <f>HLOOKUP(EN$3,Sections!$B$1:$BT$30,8,FALSE)</f>
        <v>69.849999999999994</v>
      </c>
      <c r="EO13" s="14">
        <f>HLOOKUP(EO$3,Sections!$B$1:$BT$30,8,FALSE)</f>
        <v>76.199999999999989</v>
      </c>
      <c r="EP13" s="14">
        <f>HLOOKUP(EP$3,Sections!$B$1:$BT$30,8,FALSE)</f>
        <v>152.39999999999998</v>
      </c>
      <c r="EQ13" s="14">
        <f>HLOOKUP(EQ$3,Sections!$B$1:$BT$30,8,FALSE)</f>
        <v>76.199999999999989</v>
      </c>
      <c r="ER13" s="14">
        <f>HLOOKUP(ER$3,Sections!$B$1:$BT$30,8,FALSE)</f>
        <v>76.199999999999989</v>
      </c>
      <c r="ES13" s="14">
        <f>HLOOKUP(ES$3,Sections!$B$1:$BT$30,8,FALSE)</f>
        <v>76.199999999999989</v>
      </c>
      <c r="ET13" s="14">
        <f>HLOOKUP(ET$3,Sections!$B$1:$BT$30,8,FALSE)</f>
        <v>76.199999999999989</v>
      </c>
      <c r="EU13" s="14">
        <f>HLOOKUP(EU$3,Sections!$B$1:$BT$30,8,FALSE)</f>
        <v>76.199999999999989</v>
      </c>
      <c r="EV13" s="14">
        <f>HLOOKUP(EV$3,Sections!$B$1:$BT$30,8,FALSE)</f>
        <v>76.199999999999989</v>
      </c>
      <c r="EW13" s="14">
        <f>HLOOKUP(EW$3,Sections!$B$1:$BT$30,8,FALSE)</f>
        <v>76.199999999999989</v>
      </c>
      <c r="EX13" s="14">
        <f>HLOOKUP(EX$3,Sections!$B$1:$BT$30,8,FALSE)</f>
        <v>76.199999999999989</v>
      </c>
      <c r="EY13" s="14">
        <f>HLOOKUP(EY$3,Sections!$B$1:$BT$30,8,FALSE)</f>
        <v>76.199999999999989</v>
      </c>
      <c r="EZ13" s="14">
        <f>HLOOKUP(EZ$3,Sections!$B$1:$BT$30,8,FALSE)</f>
        <v>76.199999999999989</v>
      </c>
      <c r="FA13" s="14">
        <f>HLOOKUP(FA$3,Sections!$B$1:$BT$30,8,FALSE)</f>
        <v>76.199999999999989</v>
      </c>
      <c r="FB13" s="14">
        <f>HLOOKUP(FB$3,Sections!$B$1:$BT$30,8,FALSE)</f>
        <v>76.199999999999989</v>
      </c>
      <c r="FC13" s="14">
        <f>HLOOKUP(FC$3,Sections!$B$1:$BT$30,8,FALSE)</f>
        <v>76.199999999999989</v>
      </c>
      <c r="FD13" s="14">
        <f>HLOOKUP(FD$3,Sections!$B$1:$BT$30,8,FALSE)</f>
        <v>76.199999999999989</v>
      </c>
      <c r="FE13" s="14">
        <f>HLOOKUP(FE$3,Sections!$B$1:$BT$30,8,FALSE)</f>
        <v>76.199999999999989</v>
      </c>
      <c r="FF13" s="14">
        <f>HLOOKUP(FF$3,Sections!$B$1:$BT$30,8,FALSE)</f>
        <v>76.199999999999989</v>
      </c>
      <c r="FG13" s="14">
        <f>HLOOKUP(FG$3,Sections!$B$1:$BT$30,8,FALSE)</f>
        <v>76.199999999999989</v>
      </c>
      <c r="FH13" s="14">
        <f>HLOOKUP(FH$3,Sections!$B$1:$BT$30,8,FALSE)</f>
        <v>76.199999999999989</v>
      </c>
      <c r="FI13" s="14">
        <f>HLOOKUP(FI$3,Sections!$B$1:$BT$30,8,FALSE)</f>
        <v>76.199999999999989</v>
      </c>
      <c r="FJ13" s="14">
        <f>HLOOKUP(FJ$3,Sections!$B$1:$BT$30,8,FALSE)</f>
        <v>76.199999999999989</v>
      </c>
      <c r="FK13" s="14">
        <f>HLOOKUP(FK$3,Sections!$B$1:$BT$30,8,FALSE)</f>
        <v>76.199999999999989</v>
      </c>
      <c r="FL13" s="14">
        <f>HLOOKUP(FL$3,Sections!$B$1:$BT$30,8,FALSE)</f>
        <v>63.5</v>
      </c>
      <c r="FM13" s="14">
        <f>HLOOKUP(FM$3,Sections!$B$1:$BT$30,8,FALSE)</f>
        <v>76.199999999999989</v>
      </c>
      <c r="FN13" s="14">
        <f>HLOOKUP(FN$3,Sections!$B$1:$BT$30,8,FALSE)</f>
        <v>63.5</v>
      </c>
      <c r="FO13" s="14">
        <f>HLOOKUP(FO$3,Sections!$B$1:$BT$30,8,FALSE)</f>
        <v>76.199999999999989</v>
      </c>
      <c r="FP13" s="14">
        <f>HLOOKUP(FP$3,Sections!$B$1:$BT$30,8,FALSE)</f>
        <v>63.5</v>
      </c>
      <c r="FQ13" s="14">
        <f>HLOOKUP(FQ$3,Sections!$B$1:$BT$30,8,FALSE)</f>
        <v>76.199999999999989</v>
      </c>
      <c r="FR13" s="14">
        <f>HLOOKUP(FR$3,Sections!$B$1:$BT$30,8,FALSE)</f>
        <v>76.199999999999989</v>
      </c>
      <c r="FS13" s="14">
        <f>HLOOKUP(FS$3,Sections!$B$1:$BT$30,8,FALSE)</f>
        <v>76.199999999999989</v>
      </c>
      <c r="FT13" s="14">
        <f>HLOOKUP(FT$3,Sections!$B$1:$BT$30,8,FALSE)</f>
        <v>76.199999999999989</v>
      </c>
      <c r="FU13" s="14">
        <f>HLOOKUP(FU$3,Sections!$B$1:$BT$30,8,FALSE)</f>
        <v>57.15</v>
      </c>
      <c r="FV13" s="14">
        <f>HLOOKUP(FV$3,Sections!$B$1:$BT$30,8,FALSE)</f>
        <v>76.199999999999989</v>
      </c>
      <c r="FW13" s="14">
        <f>HLOOKUP(FW$3,Sections!$B$1:$BT$30,8,FALSE)</f>
        <v>76.199999999999989</v>
      </c>
      <c r="FX13" s="14">
        <f>HLOOKUP(FX$3,Sections!$B$1:$BT$30,8,FALSE)</f>
        <v>76.199999999999989</v>
      </c>
      <c r="FY13" s="14">
        <f>HLOOKUP(FY$3,Sections!$B$1:$BT$30,8,FALSE)</f>
        <v>76.199999999999989</v>
      </c>
      <c r="FZ13" s="14">
        <f>HLOOKUP(FZ$3,Sections!$B$1:$BT$30,8,FALSE)</f>
        <v>76.199999999999989</v>
      </c>
      <c r="GA13" s="14">
        <f>HLOOKUP(GA$3,Sections!$B$1:$BT$30,8,FALSE)</f>
        <v>76.199999999999989</v>
      </c>
      <c r="GB13" s="14">
        <f>HLOOKUP(GB$3,Sections!$B$1:$BT$30,8,FALSE)</f>
        <v>76.199999999999989</v>
      </c>
      <c r="GC13" s="14">
        <f>HLOOKUP(GC$3,Sections!$B$1:$BT$30,8,FALSE)</f>
        <v>76.199999999999989</v>
      </c>
      <c r="GD13" s="14">
        <f>HLOOKUP(GD$3,Sections!$B$1:$BT$30,8,FALSE)</f>
        <v>76.199999999999989</v>
      </c>
      <c r="GE13" s="14">
        <f>HLOOKUP(GE$3,Sections!$B$1:$BT$30,8,FALSE)</f>
        <v>76.199999999999989</v>
      </c>
      <c r="GF13" s="14">
        <f>HLOOKUP(GF$3,Sections!$B$1:$BT$30,8,FALSE)</f>
        <v>76.199999999999989</v>
      </c>
      <c r="GG13" s="14">
        <f>HLOOKUP(GG$3,Sections!$B$1:$BT$30,8,FALSE)</f>
        <v>76.199999999999989</v>
      </c>
      <c r="GH13" s="14">
        <f>HLOOKUP(GH$3,Sections!$B$1:$BT$30,8,FALSE)</f>
        <v>76.199999999999989</v>
      </c>
      <c r="GI13" s="14">
        <f>HLOOKUP(GI$3,Sections!$B$1:$BT$30,8,FALSE)</f>
        <v>63.5</v>
      </c>
      <c r="GJ13" s="14">
        <f>HLOOKUP(GJ$3,Sections!$B$1:$BT$30,8,FALSE)</f>
        <v>76.199999999999989</v>
      </c>
      <c r="GK13" s="14">
        <f>HLOOKUP(GK$3,Sections!$B$1:$BT$30,8,FALSE)</f>
        <v>63.5</v>
      </c>
      <c r="GL13" s="14">
        <f>HLOOKUP(GL$3,Sections!$B$1:$BT$30,8,FALSE)</f>
        <v>57.15</v>
      </c>
      <c r="GM13" s="14">
        <f>HLOOKUP(GM$3,Sections!$B$1:$BT$30,8,FALSE)</f>
        <v>63.5</v>
      </c>
      <c r="GN13" s="14">
        <f>HLOOKUP(GN$3,Sections!$B$1:$BT$30,8,FALSE)</f>
        <v>57.15</v>
      </c>
      <c r="GO13" s="14">
        <f>HLOOKUP(GO$3,Sections!$B$1:$BT$30,8,FALSE)</f>
        <v>76.199999999999989</v>
      </c>
      <c r="GP13" s="14">
        <f>HLOOKUP(GP$3,Sections!$B$1:$BT$30,8,FALSE)</f>
        <v>57.15</v>
      </c>
      <c r="GQ13" s="14">
        <f>HLOOKUP(GQ$3,Sections!$B$1:$BT$30,8,FALSE)</f>
        <v>76.199999999999989</v>
      </c>
      <c r="GR13" s="14">
        <f>HLOOKUP(GR$3,Sections!$B$1:$BT$30,8,FALSE)</f>
        <v>76.199999999999989</v>
      </c>
      <c r="GS13" s="14">
        <f>HLOOKUP(GS$3,Sections!$B$1:$BT$30,8,FALSE)</f>
        <v>76.199999999999989</v>
      </c>
      <c r="GT13" s="14">
        <f>HLOOKUP(GT$3,Sections!$B$1:$BT$30,8,FALSE)</f>
        <v>76.199999999999989</v>
      </c>
      <c r="GU13" s="14">
        <f>HLOOKUP(GU$3,Sections!$B$1:$BT$30,8,FALSE)</f>
        <v>57.15</v>
      </c>
      <c r="GV13" s="14">
        <f>HLOOKUP(GV$3,Sections!$B$1:$BT$30,8,FALSE)</f>
        <v>76.199999999999989</v>
      </c>
      <c r="GW13" s="14">
        <f>HLOOKUP(GW$3,Sections!$B$1:$BT$30,8,FALSE)</f>
        <v>76.199999999999989</v>
      </c>
      <c r="GX13" s="14">
        <f>HLOOKUP(GX$3,Sections!$B$1:$BT$30,8,FALSE)</f>
        <v>76.199999999999989</v>
      </c>
      <c r="GY13" s="14">
        <f>HLOOKUP(GY$3,Sections!$B$1:$BT$30,8,FALSE)</f>
        <v>76.199999999999989</v>
      </c>
      <c r="GZ13" s="14">
        <f>HLOOKUP(GZ$3,Sections!$B$1:$BT$30,8,FALSE)</f>
        <v>76.199999999999989</v>
      </c>
      <c r="HA13" s="14">
        <f>HLOOKUP(HA$3,Sections!$B$1:$BT$30,8,FALSE)</f>
        <v>76.199999999999989</v>
      </c>
      <c r="HB13" s="14">
        <f>HLOOKUP(HB$3,Sections!$B$1:$BT$30,8,FALSE)</f>
        <v>76.199999999999989</v>
      </c>
      <c r="HC13" s="14">
        <f>HLOOKUP(HC$3,Sections!$B$1:$BT$30,8,FALSE)</f>
        <v>76.199999999999989</v>
      </c>
      <c r="HD13" s="14">
        <f>HLOOKUP(HD$3,Sections!$B$1:$BT$30,8,FALSE)</f>
        <v>76.199999999999989</v>
      </c>
      <c r="HE13" s="14">
        <f>HLOOKUP(HE$3,Sections!$B$1:$BT$30,8,FALSE)</f>
        <v>76.199999999999989</v>
      </c>
      <c r="HF13" s="14">
        <f>HLOOKUP(HF$3,Sections!$B$1:$BT$30,8,FALSE)</f>
        <v>76.199999999999989</v>
      </c>
      <c r="HG13" s="14">
        <f>HLOOKUP(HG$3,Sections!$B$1:$BT$30,8,FALSE)</f>
        <v>76.199999999999989</v>
      </c>
      <c r="HH13" s="14">
        <f>HLOOKUP(HH$3,Sections!$B$1:$BT$30,8,FALSE)</f>
        <v>63.5</v>
      </c>
      <c r="HI13" s="14">
        <f>HLOOKUP(HI$3,Sections!$B$1:$BT$30,8,FALSE)</f>
        <v>76.199999999999989</v>
      </c>
      <c r="HJ13" s="14">
        <f>HLOOKUP(HJ$3,Sections!$B$1:$BT$30,8,FALSE)</f>
        <v>63.5</v>
      </c>
      <c r="HK13" s="14">
        <f>HLOOKUP(HK$3,Sections!$B$1:$BT$30,8,FALSE)</f>
        <v>57.15</v>
      </c>
      <c r="HL13" s="14">
        <f>HLOOKUP(HL$3,Sections!$B$1:$BT$30,8,FALSE)</f>
        <v>63.5</v>
      </c>
      <c r="HM13" s="14">
        <f>HLOOKUP(HM$3,Sections!$B$1:$BT$30,8,FALSE)</f>
        <v>57.15</v>
      </c>
      <c r="HN13" s="14">
        <f>HLOOKUP(HN$3,Sections!$B$1:$BT$30,8,FALSE)</f>
        <v>76.199999999999989</v>
      </c>
      <c r="HO13" s="14">
        <f>HLOOKUP(HO$3,Sections!$B$1:$BT$30,8,FALSE)</f>
        <v>57.15</v>
      </c>
      <c r="HP13" s="14">
        <f>HLOOKUP(HP$3,Sections!$B$1:$BT$30,8,FALSE)</f>
        <v>76.199999999999989</v>
      </c>
      <c r="HQ13" s="14">
        <f>HLOOKUP(HQ$3,Sections!$B$1:$BT$30,8,FALSE)</f>
        <v>76.199999999999989</v>
      </c>
      <c r="HR13" s="14">
        <f>HLOOKUP(HR$3,Sections!$B$1:$BT$30,8,FALSE)</f>
        <v>76.199999999999989</v>
      </c>
      <c r="HS13" s="14">
        <f>HLOOKUP(HS$3,Sections!$B$1:$BT$30,8,FALSE)</f>
        <v>76.199999999999989</v>
      </c>
      <c r="HT13" s="14">
        <f>HLOOKUP(HT$3,Sections!$B$1:$BT$30,8,FALSE)</f>
        <v>57.15</v>
      </c>
      <c r="HU13" s="14">
        <f>HLOOKUP(HU$3,Sections!$B$1:$BT$30,8,FALSE)</f>
        <v>76.199999999999989</v>
      </c>
      <c r="HV13" s="14">
        <f>HLOOKUP(HV$3,Sections!$B$1:$BT$30,8,FALSE)</f>
        <v>76.199999999999989</v>
      </c>
      <c r="HW13" s="14">
        <f>HLOOKUP(HW$3,Sections!$B$1:$BT$30,8,FALSE)</f>
        <v>76.199999999999989</v>
      </c>
      <c r="HX13" s="14">
        <f>HLOOKUP(HX$3,Sections!$B$1:$BT$30,8,FALSE)</f>
        <v>76.199999999999989</v>
      </c>
      <c r="HY13" s="14">
        <f>HLOOKUP(HY$3,Sections!$B$1:$BT$30,8,FALSE)</f>
        <v>76.199999999999989</v>
      </c>
      <c r="HZ13" s="14">
        <f>HLOOKUP(HZ$3,Sections!$B$1:$BT$30,8,FALSE)</f>
        <v>76.199999999999989</v>
      </c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</row>
    <row r="14" spans="1:586" x14ac:dyDescent="0.3">
      <c r="A14" s="22" t="s">
        <v>10</v>
      </c>
      <c r="B14" s="33">
        <f>-VLOOKUP(B$2,'Element Forces - Columns'!$C$4:$F$436,4,FALSE)</f>
        <v>60.872399999999999</v>
      </c>
      <c r="C14" s="17">
        <f>-VLOOKUP(C$2,'Element Forces - Columns'!$C$4:$F$436,4,FALSE)</f>
        <v>43.368600000000001</v>
      </c>
      <c r="D14" s="17">
        <f>-VLOOKUP(D$2,'Element Forces - Columns'!$C$4:$F$436,4,FALSE)</f>
        <v>48.321899999999999</v>
      </c>
      <c r="E14" s="17">
        <f>-VLOOKUP(E$2,'Element Forces - Columns'!$C$4:$F$436,4,FALSE)</f>
        <v>133.20609999999999</v>
      </c>
      <c r="F14" s="17">
        <f>-VLOOKUP(F$2,'Element Forces - Columns'!$C$4:$F$436,4,FALSE)</f>
        <v>-8.2640999999999991</v>
      </c>
      <c r="G14" s="17">
        <f>-VLOOKUP(G$2,'Element Forces - Columns'!$C$4:$F$436,4,FALSE)</f>
        <v>155.97569999999999</v>
      </c>
      <c r="H14" s="17">
        <f>-VLOOKUP(H$2,'Element Forces - Columns'!$C$4:$F$436,4,FALSE)</f>
        <v>164.6944</v>
      </c>
      <c r="I14" s="17">
        <f>-VLOOKUP(I$2,'Element Forces - Columns'!$C$4:$F$436,4,FALSE)</f>
        <v>221.3246</v>
      </c>
      <c r="J14" s="17">
        <f>-VLOOKUP(J$2,'Element Forces - Columns'!$C$4:$F$436,4,FALSE)</f>
        <v>188.95509999999999</v>
      </c>
      <c r="K14" s="17">
        <f>-VLOOKUP(K$2,'Element Forces - Columns'!$C$4:$F$436,4,FALSE)</f>
        <v>158.34100000000001</v>
      </c>
      <c r="L14" s="17">
        <f>-VLOOKUP(L$2,'Element Forces - Columns'!$C$4:$F$436,4,FALSE)</f>
        <v>125.0598</v>
      </c>
      <c r="M14" s="17">
        <f>-VLOOKUP(M$2,'Element Forces - Columns'!$C$4:$F$436,4,FALSE)</f>
        <v>158.45070000000001</v>
      </c>
      <c r="N14" s="17">
        <f>-VLOOKUP(N$2,'Element Forces - Columns'!$C$4:$F$436,4,FALSE)</f>
        <v>159.40209999999999</v>
      </c>
      <c r="O14" s="17">
        <f>-VLOOKUP(O$2,'Element Forces - Columns'!$C$4:$F$436,4,FALSE)</f>
        <v>69.642600000000002</v>
      </c>
      <c r="P14" s="17">
        <f>-VLOOKUP(P$2,'Element Forces - Columns'!$C$4:$F$436,4,FALSE)</f>
        <v>42.159300000000002</v>
      </c>
      <c r="Q14" s="17">
        <f>-VLOOKUP(Q$2,'Element Forces - Columns'!$C$4:$F$436,4,FALSE)</f>
        <v>46.6768</v>
      </c>
      <c r="R14" s="17">
        <f>-VLOOKUP(R$2,'Element Forces - Columns'!$C$4:$F$436,4,FALSE)</f>
        <v>75.182599999999994</v>
      </c>
      <c r="S14" s="17">
        <f>-VLOOKUP(S$2,'Element Forces - Columns'!$C$4:$F$436,4,FALSE)</f>
        <v>52.4313</v>
      </c>
      <c r="T14" s="17">
        <f>-VLOOKUP(T$2,'Element Forces - Columns'!$C$4:$F$436,4,FALSE)</f>
        <v>36.053100000000001</v>
      </c>
      <c r="U14" s="17">
        <f>-VLOOKUP(U$2,'Element Forces - Columns'!$C$4:$F$436,4,FALSE)</f>
        <v>-9.06E-2</v>
      </c>
      <c r="V14" s="17">
        <f>-VLOOKUP(V$2,'Element Forces - Columns'!$C$4:$F$436,4,FALSE)</f>
        <v>52.723599999999998</v>
      </c>
      <c r="W14" s="17">
        <f>-VLOOKUP(W$2,'Element Forces - Columns'!$C$4:$F$436,4,FALSE)</f>
        <v>61.952399999999997</v>
      </c>
      <c r="X14" s="17">
        <f>-VLOOKUP(X$2,'Element Forces - Columns'!$C$4:$F$436,4,FALSE)</f>
        <v>38.450899999999997</v>
      </c>
      <c r="Y14" s="17">
        <f>-VLOOKUP(Y$2,'Element Forces - Columns'!$C$4:$F$436,4,FALSE)</f>
        <v>133.21770000000001</v>
      </c>
      <c r="Z14" s="17">
        <f>-VLOOKUP(Z$2,'Element Forces - Columns'!$C$4:$F$436,4,FALSE)</f>
        <v>115.7149</v>
      </c>
      <c r="AA14" s="17">
        <f>-VLOOKUP(AA$2,'Element Forces - Columns'!$C$4:$F$436,4,FALSE)</f>
        <v>111.4902</v>
      </c>
      <c r="AB14" s="17">
        <f>-VLOOKUP(AB$2,'Element Forces - Columns'!$C$4:$F$436,4,FALSE)</f>
        <v>140.58629999999999</v>
      </c>
      <c r="AC14" s="17">
        <f>-VLOOKUP(AC$2,'Element Forces - Columns'!$C$4:$F$436,4,FALSE)</f>
        <v>302.42110000000002</v>
      </c>
      <c r="AD14" s="17">
        <f>-VLOOKUP(AD$2,'Element Forces - Columns'!$C$4:$F$436,4,FALSE)</f>
        <v>315.47660000000002</v>
      </c>
      <c r="AE14" s="17">
        <f>-VLOOKUP(AE$2,'Element Forces - Columns'!$C$4:$F$436,4,FALSE)</f>
        <v>388.45780000000002</v>
      </c>
      <c r="AF14" s="17">
        <f>-VLOOKUP(AF$2,'Element Forces - Columns'!$C$4:$F$436,4,FALSE)</f>
        <v>431.87729999999999</v>
      </c>
      <c r="AG14" s="17">
        <f>-VLOOKUP(AG$2,'Element Forces - Columns'!$C$4:$F$436,4,FALSE)</f>
        <v>294.81290000000001</v>
      </c>
      <c r="AH14" s="17">
        <f>-VLOOKUP(AH$2,'Element Forces - Columns'!$C$4:$F$436,4,FALSE)</f>
        <v>255.55449999999999</v>
      </c>
      <c r="AI14" s="17">
        <f>-VLOOKUP(AI$2,'Element Forces - Columns'!$C$4:$F$436,4,FALSE)</f>
        <v>302.97489999999999</v>
      </c>
      <c r="AJ14" s="17">
        <f>-VLOOKUP(AJ$2,'Element Forces - Columns'!$C$4:$F$436,4,FALSE)</f>
        <v>321.96080000000001</v>
      </c>
      <c r="AK14" s="17">
        <f>-VLOOKUP(AK$2,'Element Forces - Columns'!$C$4:$F$436,4,FALSE)</f>
        <v>186.41630000000001</v>
      </c>
      <c r="AL14" s="17">
        <f>-VLOOKUP(AL$2,'Element Forces - Columns'!$C$4:$F$436,4,FALSE)</f>
        <v>210.7927</v>
      </c>
      <c r="AM14" s="17">
        <f>-VLOOKUP(AM$2,'Element Forces - Columns'!$C$4:$F$436,4,FALSE)</f>
        <v>109.5355</v>
      </c>
      <c r="AN14" s="17">
        <f>-VLOOKUP(AN$2,'Element Forces - Columns'!$C$4:$F$436,4,FALSE)</f>
        <v>200.91499999999999</v>
      </c>
      <c r="AO14" s="17">
        <f>-VLOOKUP(AO$2,'Element Forces - Columns'!$C$4:$F$436,4,FALSE)</f>
        <v>125.34990000000001</v>
      </c>
      <c r="AP14" s="17">
        <f>-VLOOKUP(AP$2,'Element Forces - Columns'!$C$4:$F$436,4,FALSE)</f>
        <v>92.650300000000001</v>
      </c>
      <c r="AQ14" s="17">
        <f>-VLOOKUP(AQ$2,'Element Forces - Columns'!$C$4:$F$436,4,FALSE)</f>
        <v>141.43369999999999</v>
      </c>
      <c r="AR14" s="17">
        <f>-VLOOKUP(AR$2,'Element Forces - Columns'!$C$4:$F$436,4,FALSE)</f>
        <v>132.90860000000001</v>
      </c>
      <c r="AS14" s="17">
        <f>-VLOOKUP(AS$2,'Element Forces - Columns'!$C$4:$F$436,4,FALSE)</f>
        <v>157.1208</v>
      </c>
      <c r="AT14" s="17">
        <f>-VLOOKUP(AT$2,'Element Forces - Columns'!$C$4:$F$436,4,FALSE)</f>
        <v>101.629</v>
      </c>
      <c r="AU14" s="17">
        <f>-VLOOKUP(AU$2,'Element Forces - Columns'!$C$4:$F$436,4,FALSE)</f>
        <v>225.80240000000001</v>
      </c>
      <c r="AV14" s="17">
        <f>-VLOOKUP(AV$2,'Element Forces - Columns'!$C$4:$F$436,4,FALSE)</f>
        <v>45.401800000000001</v>
      </c>
      <c r="AW14" s="17">
        <f>-VLOOKUP(AW$2,'Element Forces - Columns'!$C$4:$F$436,4,FALSE)</f>
        <v>93.862899999999996</v>
      </c>
      <c r="AX14" s="17">
        <f>-VLOOKUP(AX$2,'Element Forces - Columns'!$C$4:$F$436,4,FALSE)</f>
        <v>166.89840000000001</v>
      </c>
      <c r="AY14" s="17">
        <f>-VLOOKUP(AY$2,'Element Forces - Columns'!$C$4:$F$436,4,FALSE)</f>
        <v>154.9657</v>
      </c>
      <c r="AZ14" s="17">
        <f>-VLOOKUP(AZ$2,'Element Forces - Columns'!$C$4:$F$436,4,FALSE)</f>
        <v>182.87729999999999</v>
      </c>
      <c r="BA14" s="17">
        <f>-VLOOKUP(BA$2,'Element Forces - Columns'!$C$4:$F$436,4,FALSE)</f>
        <v>184.15110000000001</v>
      </c>
      <c r="BB14" s="17">
        <f>-VLOOKUP(BB$2,'Element Forces - Columns'!$C$4:$F$436,4,FALSE)</f>
        <v>179.39689999999999</v>
      </c>
      <c r="BC14" s="17">
        <f>-VLOOKUP(BC$2,'Element Forces - Columns'!$C$4:$F$436,4,FALSE)</f>
        <v>212.38730000000001</v>
      </c>
      <c r="BD14" s="17">
        <f>-VLOOKUP(BD$2,'Element Forces - Columns'!$C$4:$F$436,4,FALSE)</f>
        <v>62.271000000000001</v>
      </c>
      <c r="BE14" s="17">
        <f>-VLOOKUP(BE$2,'Element Forces - Columns'!$C$4:$F$436,4,FALSE)</f>
        <v>95.537400000000005</v>
      </c>
      <c r="BF14" s="17">
        <f>-VLOOKUP(BF$2,'Element Forces - Columns'!$C$4:$F$436,4,FALSE)</f>
        <v>89.512</v>
      </c>
      <c r="BG14" s="17">
        <f>-VLOOKUP(BG$2,'Element Forces - Columns'!$C$4:$F$436,4,FALSE)</f>
        <v>142.56870000000001</v>
      </c>
      <c r="BH14" s="17">
        <f>-VLOOKUP(BH$2,'Element Forces - Columns'!$C$4:$F$436,4,FALSE)</f>
        <v>149.19710000000001</v>
      </c>
      <c r="BI14" s="17">
        <f>-VLOOKUP(BI$2,'Element Forces - Columns'!$C$4:$F$436,4,FALSE)</f>
        <v>87.996899999999997</v>
      </c>
      <c r="BJ14" s="17">
        <f>-VLOOKUP(BJ$2,'Element Forces - Columns'!$C$4:$F$436,4,FALSE)</f>
        <v>108.245</v>
      </c>
      <c r="BK14" s="17">
        <f>-VLOOKUP(BK$2,'Element Forces - Columns'!$C$4:$F$436,4,FALSE)</f>
        <v>254.34819999999999</v>
      </c>
      <c r="BL14" s="17">
        <f>-VLOOKUP(BL$2,'Element Forces - Columns'!$C$4:$F$436,4,FALSE)</f>
        <v>313.91989999999998</v>
      </c>
      <c r="BM14" s="17">
        <f>-VLOOKUP(BM$2,'Element Forces - Columns'!$C$4:$F$436,4,FALSE)</f>
        <v>189.82650000000001</v>
      </c>
      <c r="BN14" s="17">
        <f>-VLOOKUP(BN$2,'Element Forces - Columns'!$C$4:$F$436,4,FALSE)</f>
        <v>348.72770000000003</v>
      </c>
      <c r="BO14" s="17">
        <f>-VLOOKUP(BO$2,'Element Forces - Columns'!$C$4:$F$436,4,FALSE)</f>
        <v>238.87780000000001</v>
      </c>
      <c r="BP14" s="17">
        <f>-VLOOKUP(BP$2,'Element Forces - Columns'!$C$4:$F$436,4,FALSE)</f>
        <v>242.13229999999999</v>
      </c>
      <c r="BQ14" s="17">
        <f>-VLOOKUP(BQ$2,'Element Forces - Columns'!$C$4:$F$436,4,FALSE)</f>
        <v>351.91129999999998</v>
      </c>
      <c r="BR14" s="17">
        <f>-VLOOKUP(BR$2,'Element Forces - Columns'!$C$4:$F$436,4,FALSE)</f>
        <v>280.77100000000002</v>
      </c>
      <c r="BS14" s="17">
        <f>-VLOOKUP(BS$2,'Element Forces - Columns'!$C$4:$F$436,4,FALSE)</f>
        <v>302.53550000000001</v>
      </c>
      <c r="BT14" s="17">
        <f>-VLOOKUP(BT$2,'Element Forces - Columns'!$C$4:$F$436,4,FALSE)</f>
        <v>326.33679999999998</v>
      </c>
      <c r="BU14" s="17">
        <f>-VLOOKUP(BU$2,'Element Forces - Columns'!$C$4:$F$436,4,FALSE)</f>
        <v>421.56599999999997</v>
      </c>
      <c r="BV14" s="17">
        <f>-VLOOKUP(BV$2,'Element Forces - Columns'!$C$4:$F$436,4,FALSE)</f>
        <v>390.613</v>
      </c>
      <c r="BW14" s="17">
        <f>-VLOOKUP(BW$2,'Element Forces - Columns'!$C$4:$F$436,4,FALSE)</f>
        <v>457.07010000000002</v>
      </c>
      <c r="BX14" s="17">
        <f>-VLOOKUP(BX$2,'Element Forces - Columns'!$C$4:$F$436,4,FALSE)</f>
        <v>532.11360000000002</v>
      </c>
      <c r="BY14" s="17">
        <f>-VLOOKUP(BY$2,'Element Forces - Columns'!$C$4:$F$436,4,FALSE)</f>
        <v>441.08420000000001</v>
      </c>
      <c r="BZ14" s="17">
        <f>-VLOOKUP(BZ$2,'Element Forces - Columns'!$C$4:$F$436,4,FALSE)</f>
        <v>465.78469999999999</v>
      </c>
      <c r="CA14" s="17">
        <f>-VLOOKUP(CA$2,'Element Forces - Columns'!$C$4:$F$436,4,FALSE)</f>
        <v>534.64840000000004</v>
      </c>
      <c r="CB14" s="17">
        <f>-VLOOKUP(CB$2,'Element Forces - Columns'!$C$4:$F$436,4,FALSE)</f>
        <v>630.41150000000005</v>
      </c>
      <c r="CC14" s="17">
        <f>-VLOOKUP(CC$2,'Element Forces - Columns'!$C$4:$F$436,4,FALSE)</f>
        <v>493.90839999999997</v>
      </c>
      <c r="CD14" s="17">
        <f>-VLOOKUP(CD$2,'Element Forces - Columns'!$C$4:$F$436,4,FALSE)</f>
        <v>384.27379999999999</v>
      </c>
      <c r="CE14" s="17">
        <f>-VLOOKUP(CE$2,'Element Forces - Columns'!$C$4:$F$436,4,FALSE)</f>
        <v>444.34289999999999</v>
      </c>
      <c r="CF14" s="17">
        <f>-VLOOKUP(CF$2,'Element Forces - Columns'!$C$4:$F$436,4,FALSE)</f>
        <v>202.0598</v>
      </c>
      <c r="CG14" s="17">
        <f>-VLOOKUP(CG$2,'Element Forces - Columns'!$C$4:$F$436,4,FALSE)</f>
        <v>267.12479999999999</v>
      </c>
      <c r="CH14" s="17">
        <f>-VLOOKUP(CH$2,'Element Forces - Columns'!$C$4:$F$436,4,FALSE)</f>
        <v>155.99080000000001</v>
      </c>
      <c r="CI14" s="17">
        <f>-VLOOKUP(CI$2,'Element Forces - Columns'!$C$4:$F$436,4,FALSE)</f>
        <v>196.4828</v>
      </c>
      <c r="CJ14" s="17">
        <f>-VLOOKUP(CJ$2,'Element Forces - Columns'!$C$4:$F$436,4,FALSE)</f>
        <v>130.04830000000001</v>
      </c>
      <c r="CK14" s="17">
        <f>-VLOOKUP(CK$2,'Element Forces - Columns'!$C$4:$F$436,4,FALSE)</f>
        <v>183.57429999999999</v>
      </c>
      <c r="CL14" s="17">
        <f>-VLOOKUP(CL$2,'Element Forces - Columns'!$C$4:$F$436,4,FALSE)</f>
        <v>238.4187</v>
      </c>
      <c r="CM14" s="17">
        <f>-VLOOKUP(CM$2,'Element Forces - Columns'!$C$4:$F$436,4,FALSE)</f>
        <v>238.78710000000001</v>
      </c>
      <c r="CN14" s="17">
        <f>-VLOOKUP(CN$2,'Element Forces - Columns'!$C$4:$F$436,4,FALSE)</f>
        <v>229.70320000000001</v>
      </c>
      <c r="CO14" s="17">
        <f>-VLOOKUP(CO$2,'Element Forces - Columns'!$C$4:$F$436,4,FALSE)</f>
        <v>207.86410000000001</v>
      </c>
      <c r="CP14" s="17">
        <f>-VLOOKUP(CP$2,'Element Forces - Columns'!$C$4:$F$436,4,FALSE)</f>
        <v>188.9289</v>
      </c>
      <c r="CQ14" s="17">
        <f>-VLOOKUP(CQ$2,'Element Forces - Columns'!$C$4:$F$436,4,FALSE)</f>
        <v>289.24990000000003</v>
      </c>
      <c r="CR14" s="17">
        <f>-VLOOKUP(CR$2,'Element Forces - Columns'!$C$4:$F$436,4,FALSE)</f>
        <v>248.10929999999999</v>
      </c>
      <c r="CS14" s="17">
        <f>-VLOOKUP(CS$2,'Element Forces - Columns'!$C$4:$F$436,4,FALSE)</f>
        <v>336.85930000000002</v>
      </c>
      <c r="CT14" s="17">
        <f>-VLOOKUP(CT$2,'Element Forces - Columns'!$C$4:$F$436,4,FALSE)</f>
        <v>421.48140000000001</v>
      </c>
      <c r="CU14" s="17">
        <f>-VLOOKUP(CU$2,'Element Forces - Columns'!$C$4:$F$436,4,FALSE)</f>
        <v>275.51369999999997</v>
      </c>
      <c r="CV14" s="17">
        <f>-VLOOKUP(CV$2,'Element Forces - Columns'!$C$4:$F$436,4,FALSE)</f>
        <v>483.52010000000001</v>
      </c>
      <c r="CW14" s="17">
        <f>-VLOOKUP(CW$2,'Element Forces - Columns'!$C$4:$F$436,4,FALSE)</f>
        <v>322.68639999999999</v>
      </c>
      <c r="CX14" s="17">
        <f>-VLOOKUP(CX$2,'Element Forces - Columns'!$C$4:$F$436,4,FALSE)</f>
        <v>334.99509999999998</v>
      </c>
      <c r="CY14" s="17">
        <f>-VLOOKUP(CY$2,'Element Forces - Columns'!$C$4:$F$436,4,FALSE)</f>
        <v>516.98739999999998</v>
      </c>
      <c r="CZ14" s="17">
        <f>-VLOOKUP(CZ$2,'Element Forces - Columns'!$C$4:$F$436,4,FALSE)</f>
        <v>449.79489999999998</v>
      </c>
      <c r="DA14" s="17">
        <f>-VLOOKUP(DA$2,'Element Forces - Columns'!$C$4:$F$436,4,FALSE)</f>
        <v>456.25189999999998</v>
      </c>
      <c r="DB14" s="17">
        <f>-VLOOKUP(DB$2,'Element Forces - Columns'!$C$4:$F$436,4,FALSE)</f>
        <v>550.66200000000003</v>
      </c>
      <c r="DC14" s="17">
        <f>-VLOOKUP(DC$2,'Element Forces - Columns'!$C$4:$F$436,4,FALSE)</f>
        <v>524.6078</v>
      </c>
      <c r="DD14" s="17">
        <f>-VLOOKUP(DD$2,'Element Forces - Columns'!$C$4:$F$436,4,FALSE)</f>
        <v>613.4579</v>
      </c>
      <c r="DE14" s="17">
        <f>-VLOOKUP(DE$2,'Element Forces - Columns'!$C$4:$F$436,4,FALSE)</f>
        <v>736.89390000000003</v>
      </c>
      <c r="DF14" s="17">
        <f>-VLOOKUP(DF$2,'Element Forces - Columns'!$C$4:$F$436,4,FALSE)</f>
        <v>582.14110000000005</v>
      </c>
      <c r="DG14" s="17">
        <f>-VLOOKUP(DG$2,'Element Forces - Columns'!$C$4:$F$436,4,FALSE)</f>
        <v>618.54579999999999</v>
      </c>
      <c r="DH14" s="17">
        <f>-VLOOKUP(DH$2,'Element Forces - Columns'!$C$4:$F$436,4,FALSE)</f>
        <v>677.50660000000005</v>
      </c>
      <c r="DI14" s="17">
        <f>-VLOOKUP(DI$2,'Element Forces - Columns'!$C$4:$F$436,4,FALSE)</f>
        <v>832.03859999999997</v>
      </c>
      <c r="DJ14" s="17">
        <f>-VLOOKUP(DJ$2,'Element Forces - Columns'!$C$4:$F$436,4,FALSE)</f>
        <v>766.60209999999995</v>
      </c>
      <c r="DK14" s="17">
        <f>-VLOOKUP(DK$2,'Element Forces - Columns'!$C$4:$F$436,4,FALSE)</f>
        <v>585.22040000000004</v>
      </c>
      <c r="DL14" s="17">
        <f>-VLOOKUP(DL$2,'Element Forces - Columns'!$C$4:$F$436,4,FALSE)</f>
        <v>509.8723</v>
      </c>
      <c r="DM14" s="17">
        <f>-VLOOKUP(DM$2,'Element Forces - Columns'!$C$4:$F$436,4,FALSE)</f>
        <v>271.33580000000001</v>
      </c>
      <c r="DN14" s="17">
        <f>-VLOOKUP(DN$2,'Element Forces - Columns'!$C$4:$F$436,4,FALSE)</f>
        <v>327.27010000000001</v>
      </c>
      <c r="DO14" s="17">
        <f>-VLOOKUP(DO$2,'Element Forces - Columns'!$C$4:$F$436,4,FALSE)</f>
        <v>249.25899999999999</v>
      </c>
      <c r="DP14" s="17">
        <f>-VLOOKUP(DP$2,'Element Forces - Columns'!$C$4:$F$436,4,FALSE)</f>
        <v>354.16660000000002</v>
      </c>
      <c r="DQ14" s="17">
        <f>-VLOOKUP(DQ$2,'Element Forces - Columns'!$C$4:$F$436,4,FALSE)</f>
        <v>226.23480000000001</v>
      </c>
      <c r="DR14" s="17">
        <f>-VLOOKUP(DR$2,'Element Forces - Columns'!$C$4:$F$436,4,FALSE)</f>
        <v>383.66969999999998</v>
      </c>
      <c r="DS14" s="17">
        <f>-VLOOKUP(DS$2,'Element Forces - Columns'!$C$4:$F$436,4,FALSE)</f>
        <v>323.60359999999997</v>
      </c>
      <c r="DT14" s="17">
        <f>-VLOOKUP(DT$2,'Element Forces - Columns'!$C$4:$F$436,4,FALSE)</f>
        <v>297.14960000000002</v>
      </c>
      <c r="DU14" s="17">
        <f>-VLOOKUP(DU$2,'Element Forces - Columns'!$C$4:$F$436,4,FALSE)</f>
        <v>281.67489999999998</v>
      </c>
      <c r="DV14" s="17">
        <f>-VLOOKUP(DV$2,'Element Forces - Columns'!$C$4:$F$436,4,FALSE)</f>
        <v>252.78630000000001</v>
      </c>
      <c r="DW14" s="17">
        <f>-VLOOKUP(DW$2,'Element Forces - Columns'!$C$4:$F$436,4,FALSE)</f>
        <v>378.47210000000001</v>
      </c>
      <c r="DX14" s="17">
        <f>-VLOOKUP(DX$2,'Element Forces - Columns'!$C$4:$F$436,4,FALSE)</f>
        <v>336.36450000000002</v>
      </c>
      <c r="DY14" s="17">
        <f>-VLOOKUP(DY$2,'Element Forces - Columns'!$C$4:$F$436,4,FALSE)</f>
        <v>419.60320000000002</v>
      </c>
      <c r="DZ14" s="17">
        <f>-VLOOKUP(DZ$2,'Element Forces - Columns'!$C$4:$F$436,4,FALSE)</f>
        <v>539.00160000000005</v>
      </c>
      <c r="EA14" s="17">
        <f>-VLOOKUP(EA$2,'Element Forces - Columns'!$C$4:$F$436,4,FALSE)</f>
        <v>366.02499999999998</v>
      </c>
      <c r="EB14" s="17">
        <f>-VLOOKUP(EB$2,'Element Forces - Columns'!$C$4:$F$436,4,FALSE)</f>
        <v>635.54160000000002</v>
      </c>
      <c r="EC14" s="17">
        <f>-VLOOKUP(EC$2,'Element Forces - Columns'!$C$4:$F$436,4,FALSE)</f>
        <v>417.22989999999999</v>
      </c>
      <c r="ED14" s="17">
        <f>-VLOOKUP(ED$2,'Element Forces - Columns'!$C$4:$F$436,4,FALSE)</f>
        <v>442.08199999999999</v>
      </c>
      <c r="EE14" s="17">
        <f>-VLOOKUP(EE$2,'Element Forces - Columns'!$C$4:$F$436,4,FALSE)</f>
        <v>691.42970000000003</v>
      </c>
      <c r="EF14" s="17">
        <f>-VLOOKUP(EF$2,'Element Forces - Columns'!$C$4:$F$436,4,FALSE)</f>
        <v>582.35429999999997</v>
      </c>
      <c r="EG14" s="17">
        <f>-VLOOKUP(EG$2,'Element Forces - Columns'!$C$4:$F$436,4,FALSE)</f>
        <v>679.24689999999998</v>
      </c>
      <c r="EH14" s="17">
        <f>-VLOOKUP(EH$2,'Element Forces - Columns'!$C$4:$F$436,4,FALSE)</f>
        <v>662.18600000000004</v>
      </c>
      <c r="EI14" s="17">
        <f>-VLOOKUP(EI$2,'Element Forces - Columns'!$C$4:$F$436,4,FALSE)</f>
        <v>765.00940000000003</v>
      </c>
      <c r="EJ14" s="17">
        <f>-VLOOKUP(EJ$2,'Element Forces - Columns'!$C$4:$F$436,4,FALSE)</f>
        <v>945.84370000000001</v>
      </c>
      <c r="EK14" s="17">
        <f>-VLOOKUP(EK$2,'Element Forces - Columns'!$C$4:$F$436,4,FALSE)</f>
        <v>723.93179999999995</v>
      </c>
      <c r="EL14" s="17">
        <f>-VLOOKUP(EL$2,'Element Forces - Columns'!$C$4:$F$436,4,FALSE)</f>
        <v>771.92200000000003</v>
      </c>
      <c r="EM14" s="17">
        <f>-VLOOKUP(EM$2,'Element Forces - Columns'!$C$4:$F$436,4,FALSE)</f>
        <v>822.99680000000001</v>
      </c>
      <c r="EN14" s="17">
        <f>-VLOOKUP(EN$2,'Element Forces - Columns'!$C$4:$F$436,4,FALSE)</f>
        <v>1036.4482</v>
      </c>
      <c r="EO14" s="17">
        <f>-VLOOKUP(EO$2,'Element Forces - Columns'!$C$4:$F$436,4,FALSE)</f>
        <v>1040.4119000000001</v>
      </c>
      <c r="EP14" s="17">
        <f>-VLOOKUP(EP$2,'Element Forces - Columns'!$C$4:$F$436,4,FALSE)</f>
        <v>582.84019999999998</v>
      </c>
      <c r="EQ14" s="17">
        <f>-VLOOKUP(EQ$2,'Element Forces - Columns'!$C$4:$F$436,4,FALSE)</f>
        <v>344.44029999999998</v>
      </c>
      <c r="ER14" s="17">
        <f>-VLOOKUP(ER$2,'Element Forces - Columns'!$C$4:$F$436,4,FALSE)</f>
        <v>400.57190000000003</v>
      </c>
      <c r="ES14" s="17">
        <f>-VLOOKUP(ES$2,'Element Forces - Columns'!$C$4:$F$436,4,FALSE)</f>
        <v>348.70370000000003</v>
      </c>
      <c r="ET14" s="17">
        <f>-VLOOKUP(ET$2,'Element Forces - Columns'!$C$4:$F$436,4,FALSE)</f>
        <v>520.45029999999997</v>
      </c>
      <c r="EU14" s="17">
        <f>-VLOOKUP(EU$2,'Element Forces - Columns'!$C$4:$F$436,4,FALSE)</f>
        <v>435.97930000000002</v>
      </c>
      <c r="EV14" s="17">
        <f>-VLOOKUP(EV$2,'Element Forces - Columns'!$C$4:$F$436,4,FALSE)</f>
        <v>403.33940000000001</v>
      </c>
      <c r="EW14" s="17">
        <f>-VLOOKUP(EW$2,'Element Forces - Columns'!$C$4:$F$436,4,FALSE)</f>
        <v>370.19479999999999</v>
      </c>
      <c r="EX14" s="17">
        <f>-VLOOKUP(EX$2,'Element Forces - Columns'!$C$4:$F$436,4,FALSE)</f>
        <v>356.17630000000003</v>
      </c>
      <c r="EY14" s="17">
        <f>-VLOOKUP(EY$2,'Element Forces - Columns'!$C$4:$F$436,4,FALSE)</f>
        <v>314.57909999999998</v>
      </c>
      <c r="EZ14" s="17">
        <f>-VLOOKUP(EZ$2,'Element Forces - Columns'!$C$4:$F$436,4,FALSE)</f>
        <v>464.62810000000002</v>
      </c>
      <c r="FA14" s="17">
        <f>-VLOOKUP(FA$2,'Element Forces - Columns'!$C$4:$F$436,4,FALSE)</f>
        <v>418.565</v>
      </c>
      <c r="FB14" s="17">
        <f>-VLOOKUP(FB$2,'Element Forces - Columns'!$C$4:$F$436,4,FALSE)</f>
        <v>512.12980000000005</v>
      </c>
      <c r="FC14" s="17">
        <f>-VLOOKUP(FC$2,'Element Forces - Columns'!$C$4:$F$436,4,FALSE)</f>
        <v>682.94830000000002</v>
      </c>
      <c r="FD14" s="17">
        <f>-VLOOKUP(FD$2,'Element Forces - Columns'!$C$4:$F$436,4,FALSE)</f>
        <v>468.45569999999998</v>
      </c>
      <c r="FE14" s="17">
        <f>-VLOOKUP(FE$2,'Element Forces - Columns'!$C$4:$F$436,4,FALSE)</f>
        <v>830.69129999999996</v>
      </c>
      <c r="FF14" s="17">
        <f>-VLOOKUP(FF$2,'Element Forces - Columns'!$C$4:$F$436,4,FALSE)</f>
        <v>509.56810000000002</v>
      </c>
      <c r="FG14" s="17">
        <f>-VLOOKUP(FG$2,'Element Forces - Columns'!$C$4:$F$436,4,FALSE)</f>
        <v>581.92999999999995</v>
      </c>
      <c r="FH14" s="17">
        <f>-VLOOKUP(FH$2,'Element Forces - Columns'!$C$4:$F$436,4,FALSE)</f>
        <v>655.47239999999999</v>
      </c>
      <c r="FI14" s="17">
        <f>-VLOOKUP(FI$2,'Element Forces - Columns'!$C$4:$F$436,4,FALSE)</f>
        <v>813.84209999999996</v>
      </c>
      <c r="FJ14" s="17">
        <f>-VLOOKUP(FJ$2,'Element Forces - Columns'!$C$4:$F$436,4,FALSE)</f>
        <v>808.58010000000002</v>
      </c>
      <c r="FK14" s="17">
        <f>-VLOOKUP(FK$2,'Element Forces - Columns'!$C$4:$F$436,4,FALSE)</f>
        <v>913.28440000000001</v>
      </c>
      <c r="FL14" s="17">
        <f>-VLOOKUP(FL$2,'Element Forces - Columns'!$C$4:$F$436,4,FALSE)</f>
        <v>1110.4403</v>
      </c>
      <c r="FM14" s="17">
        <f>-VLOOKUP(FM$2,'Element Forces - Columns'!$C$4:$F$436,4,FALSE)</f>
        <v>872.55960000000005</v>
      </c>
      <c r="FN14" s="17">
        <f>-VLOOKUP(FN$2,'Element Forces - Columns'!$C$4:$F$436,4,FALSE)</f>
        <v>928.029</v>
      </c>
      <c r="FO14" s="17">
        <f>-VLOOKUP(FO$2,'Element Forces - Columns'!$C$4:$F$436,4,FALSE)</f>
        <v>973.17349999999999</v>
      </c>
      <c r="FP14" s="17">
        <f>-VLOOKUP(FP$2,'Element Forces - Columns'!$C$4:$F$436,4,FALSE)</f>
        <v>1237.9219000000001</v>
      </c>
      <c r="FQ14" s="17">
        <f>-VLOOKUP(FQ$2,'Element Forces - Columns'!$C$4:$F$436,4,FALSE)</f>
        <v>1304.7769000000001</v>
      </c>
      <c r="FR14" s="17">
        <f>-VLOOKUP(FR$2,'Element Forces - Columns'!$C$4:$F$436,4,FALSE)</f>
        <v>411.601</v>
      </c>
      <c r="FS14" s="17">
        <f>-VLOOKUP(FS$2,'Element Forces - Columns'!$C$4:$F$436,4,FALSE)</f>
        <v>484.2106</v>
      </c>
      <c r="FT14" s="17">
        <f>-VLOOKUP(FT$2,'Element Forces - Columns'!$C$4:$F$436,4,FALSE)</f>
        <v>433.4649</v>
      </c>
      <c r="FU14" s="17">
        <f>-VLOOKUP(FU$2,'Element Forces - Columns'!$C$4:$F$436,4,FALSE)</f>
        <v>640.80150000000003</v>
      </c>
      <c r="FV14" s="17">
        <f>-VLOOKUP(FV$2,'Element Forces - Columns'!$C$4:$F$436,4,FALSE)</f>
        <v>489.97840000000002</v>
      </c>
      <c r="FW14" s="17">
        <f>-VLOOKUP(FW$2,'Element Forces - Columns'!$C$4:$F$436,4,FALSE)</f>
        <v>446.26799999999997</v>
      </c>
      <c r="FX14" s="17">
        <f>-VLOOKUP(FX$2,'Element Forces - Columns'!$C$4:$F$436,4,FALSE)</f>
        <v>450.45179999999999</v>
      </c>
      <c r="FY14" s="17">
        <f>-VLOOKUP(FY$2,'Element Forces - Columns'!$C$4:$F$436,4,FALSE)</f>
        <v>374.97919999999999</v>
      </c>
      <c r="FZ14" s="17">
        <f>-VLOOKUP(FZ$2,'Element Forces - Columns'!$C$4:$F$436,4,FALSE)</f>
        <v>581.04409999999996</v>
      </c>
      <c r="GA14" s="17">
        <f>-VLOOKUP(GA$2,'Element Forces - Columns'!$C$4:$F$436,4,FALSE)</f>
        <v>527.94939999999997</v>
      </c>
      <c r="GB14" s="17">
        <f>-VLOOKUP(GB$2,'Element Forces - Columns'!$C$4:$F$436,4,FALSE)</f>
        <v>476.5797</v>
      </c>
      <c r="GC14" s="17">
        <f>-VLOOKUP(GC$2,'Element Forces - Columns'!$C$4:$F$436,4,FALSE)</f>
        <v>709.17079999999999</v>
      </c>
      <c r="GD14" s="17">
        <f>-VLOOKUP(GD$2,'Element Forces - Columns'!$C$4:$F$436,4,FALSE)</f>
        <v>544.8954</v>
      </c>
      <c r="GE14" s="17">
        <f>-VLOOKUP(GE$2,'Element Forces - Columns'!$C$4:$F$436,4,FALSE)</f>
        <v>790.09280000000001</v>
      </c>
      <c r="GF14" s="17">
        <f>-VLOOKUP(GF$2,'Element Forces - Columns'!$C$4:$F$436,4,FALSE)</f>
        <v>597.5806</v>
      </c>
      <c r="GG14" s="17">
        <f>-VLOOKUP(GG$2,'Element Forces - Columns'!$C$4:$F$436,4,FALSE)</f>
        <v>872.78449999999998</v>
      </c>
      <c r="GH14" s="17">
        <f>-VLOOKUP(GH$2,'Element Forces - Columns'!$C$4:$F$436,4,FALSE)</f>
        <v>469.59519999999998</v>
      </c>
      <c r="GI14" s="17">
        <f>-VLOOKUP(GI$2,'Element Forces - Columns'!$C$4:$F$436,4,FALSE)</f>
        <v>953.91060000000004</v>
      </c>
      <c r="GJ14" s="17">
        <f>-VLOOKUP(GJ$2,'Element Forces - Columns'!$C$4:$F$436,4,FALSE)</f>
        <v>945.44939999999997</v>
      </c>
      <c r="GK14" s="17">
        <f>-VLOOKUP(GK$2,'Element Forces - Columns'!$C$4:$F$436,4,FALSE)</f>
        <v>1042.3541</v>
      </c>
      <c r="GL14" s="17">
        <f>-VLOOKUP(GL$2,'Element Forces - Columns'!$C$4:$F$436,4,FALSE)</f>
        <v>1157.184</v>
      </c>
      <c r="GM14" s="17">
        <f>-VLOOKUP(GM$2,'Element Forces - Columns'!$C$4:$F$436,4,FALSE)</f>
        <v>1025.2791999999999</v>
      </c>
      <c r="GN14" s="17">
        <f>-VLOOKUP(GN$2,'Element Forces - Columns'!$C$4:$F$436,4,FALSE)</f>
        <v>1083.7036000000001</v>
      </c>
      <c r="GO14" s="17">
        <f>-VLOOKUP(GO$2,'Element Forces - Columns'!$C$4:$F$436,4,FALSE)</f>
        <v>1125.6581000000001</v>
      </c>
      <c r="GP14" s="17">
        <f>-VLOOKUP(GP$2,'Element Forces - Columns'!$C$4:$F$436,4,FALSE)</f>
        <v>1285.2249999999999</v>
      </c>
      <c r="GQ14" s="17">
        <f>-VLOOKUP(GQ$2,'Element Forces - Columns'!$C$4:$F$436,4,FALSE)</f>
        <v>1741.5028</v>
      </c>
      <c r="GR14" s="17">
        <f>-VLOOKUP(GR$2,'Element Forces - Columns'!$C$4:$F$436,4,FALSE)</f>
        <v>492.47059999999999</v>
      </c>
      <c r="GS14" s="17">
        <f>-VLOOKUP(GS$2,'Element Forces - Columns'!$C$4:$F$436,4,FALSE)</f>
        <v>525.07669999999996</v>
      </c>
      <c r="GT14" s="17">
        <f>-VLOOKUP(GT$2,'Element Forces - Columns'!$C$4:$F$436,4,FALSE)</f>
        <v>520.72270000000003</v>
      </c>
      <c r="GU14" s="17">
        <f>-VLOOKUP(GU$2,'Element Forces - Columns'!$C$4:$F$436,4,FALSE)</f>
        <v>714.38329999999996</v>
      </c>
      <c r="GV14" s="17">
        <f>-VLOOKUP(GV$2,'Element Forces - Columns'!$C$4:$F$436,4,FALSE)</f>
        <v>568.43690000000004</v>
      </c>
      <c r="GW14" s="17">
        <f>-VLOOKUP(GW$2,'Element Forces - Columns'!$C$4:$F$436,4,FALSE)</f>
        <v>518.28160000000003</v>
      </c>
      <c r="GX14" s="17">
        <f>-VLOOKUP(GX$2,'Element Forces - Columns'!$C$4:$F$436,4,FALSE)</f>
        <v>511.36110000000002</v>
      </c>
      <c r="GY14" s="17">
        <f>-VLOOKUP(GY$2,'Element Forces - Columns'!$C$4:$F$436,4,FALSE)</f>
        <v>436.80470000000003</v>
      </c>
      <c r="GZ14" s="17">
        <f>-VLOOKUP(GZ$2,'Element Forces - Columns'!$C$4:$F$436,4,FALSE)</f>
        <v>652.67399999999998</v>
      </c>
      <c r="HA14" s="17">
        <f>-VLOOKUP(HA$2,'Element Forces - Columns'!$C$4:$F$436,4,FALSE)</f>
        <v>601.08870000000002</v>
      </c>
      <c r="HB14" s="17">
        <f>-VLOOKUP(HB$2,'Element Forces - Columns'!$C$4:$F$436,4,FALSE)</f>
        <v>557.76480000000004</v>
      </c>
      <c r="HC14" s="17">
        <f>-VLOOKUP(HC$2,'Element Forces - Columns'!$C$4:$F$436,4,FALSE)</f>
        <v>728.40359999999998</v>
      </c>
      <c r="HD14" s="17">
        <f>-VLOOKUP(HD$2,'Element Forces - Columns'!$C$4:$F$436,4,FALSE)</f>
        <v>430.11040000000003</v>
      </c>
      <c r="HE14" s="17">
        <f>-VLOOKUP(HE$2,'Element Forces - Columns'!$C$4:$F$436,4,FALSE)</f>
        <v>710.49860000000001</v>
      </c>
      <c r="HF14" s="17">
        <f>-VLOOKUP(HF$2,'Element Forces - Columns'!$C$4:$F$436,4,FALSE)</f>
        <v>875.2423</v>
      </c>
      <c r="HG14" s="17">
        <f>-VLOOKUP(HG$2,'Element Forces - Columns'!$C$4:$F$436,4,FALSE)</f>
        <v>1058.8309999999999</v>
      </c>
      <c r="HH14" s="17">
        <f>-VLOOKUP(HH$2,'Element Forces - Columns'!$C$4:$F$436,4,FALSE)</f>
        <v>1121.7286999999999</v>
      </c>
      <c r="HI14" s="17">
        <f>-VLOOKUP(HI$2,'Element Forces - Columns'!$C$4:$F$436,4,FALSE)</f>
        <v>1077.5378000000001</v>
      </c>
      <c r="HJ14" s="17">
        <f>-VLOOKUP(HJ$2,'Element Forces - Columns'!$C$4:$F$436,4,FALSE)</f>
        <v>1174.5501999999999</v>
      </c>
      <c r="HK14" s="17">
        <f>-VLOOKUP(HK$2,'Element Forces - Columns'!$C$4:$F$436,4,FALSE)</f>
        <v>1391.9376999999999</v>
      </c>
      <c r="HL14" s="17">
        <f>-VLOOKUP(HL$2,'Element Forces - Columns'!$C$4:$F$436,4,FALSE)</f>
        <v>1149.6195</v>
      </c>
      <c r="HM14" s="17">
        <f>-VLOOKUP(HM$2,'Element Forces - Columns'!$C$4:$F$436,4,FALSE)</f>
        <v>1253.009</v>
      </c>
      <c r="HN14" s="17">
        <f>-VLOOKUP(HN$2,'Element Forces - Columns'!$C$4:$F$436,4,FALSE)</f>
        <v>1304.9293</v>
      </c>
      <c r="HO14" s="17">
        <f>-VLOOKUP(HO$2,'Element Forces - Columns'!$C$4:$F$436,4,FALSE)</f>
        <v>1245.6643999999999</v>
      </c>
      <c r="HP14" s="17">
        <f>-VLOOKUP(HP$2,'Element Forces - Columns'!$C$4:$F$436,4,FALSE)</f>
        <v>1768.5418</v>
      </c>
      <c r="HQ14" s="17">
        <f>-VLOOKUP(HQ$2,'Element Forces - Columns'!$C$4:$F$436,4,FALSE)</f>
        <v>572.88469999999995</v>
      </c>
      <c r="HR14" s="17">
        <f>-VLOOKUP(HR$2,'Element Forces - Columns'!$C$4:$F$436,4,FALSE)</f>
        <v>589.60509999999999</v>
      </c>
      <c r="HS14" s="17">
        <f>-VLOOKUP(HS$2,'Element Forces - Columns'!$C$4:$F$436,4,FALSE)</f>
        <v>660.04300000000001</v>
      </c>
      <c r="HT14" s="17">
        <f>-VLOOKUP(HT$2,'Element Forces - Columns'!$C$4:$F$436,4,FALSE)</f>
        <v>897.32360000000006</v>
      </c>
      <c r="HU14" s="17">
        <f>-VLOOKUP(HU$2,'Element Forces - Columns'!$C$4:$F$436,4,FALSE)</f>
        <v>581.49289999999996</v>
      </c>
      <c r="HV14" s="17">
        <f>-VLOOKUP(HV$2,'Element Forces - Columns'!$C$4:$F$436,4,FALSE)</f>
        <v>549.20600000000002</v>
      </c>
      <c r="HW14" s="17">
        <f>-VLOOKUP(HW$2,'Element Forces - Columns'!$C$4:$F$436,4,FALSE)</f>
        <v>585.41250000000002</v>
      </c>
      <c r="HX14" s="17">
        <f>-VLOOKUP(HX$2,'Element Forces - Columns'!$C$4:$F$436,4,FALSE)</f>
        <v>482.49360000000001</v>
      </c>
      <c r="HY14" s="17">
        <f>-VLOOKUP(HY$2,'Element Forces - Columns'!$C$4:$F$436,4,FALSE)</f>
        <v>680.41970000000003</v>
      </c>
      <c r="HZ14" s="17">
        <f>-VLOOKUP(HZ$2,'Element Forces - Columns'!$C$4:$F$436,4,FALSE)</f>
        <v>606.3614</v>
      </c>
      <c r="IA14" s="17"/>
      <c r="IB14" s="17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</row>
    <row r="15" spans="1:586" s="36" customFormat="1" x14ac:dyDescent="0.3">
      <c r="A15" s="35" t="s">
        <v>11</v>
      </c>
      <c r="B15" s="33">
        <f>HLOOKUP(B$3,Sections!$B$1:$BT$30,9,FALSE)</f>
        <v>208.92499999999995</v>
      </c>
      <c r="C15" s="33">
        <f>HLOOKUP(C$3,Sections!$B$1:$BT$30,9,FALSE)</f>
        <v>212.09999999999997</v>
      </c>
      <c r="D15" s="33">
        <f>HLOOKUP(D$3,Sections!$B$1:$BT$30,9,FALSE)</f>
        <v>212.09999999999997</v>
      </c>
      <c r="E15" s="33">
        <f>HLOOKUP(E$3,Sections!$B$1:$BT$30,9,FALSE)</f>
        <v>212.09999999999997</v>
      </c>
      <c r="F15" s="33">
        <f>HLOOKUP(F$3,Sections!$B$1:$BT$30,9,FALSE)</f>
        <v>212.09999999999997</v>
      </c>
      <c r="G15" s="33">
        <f>HLOOKUP(G$3,Sections!$B$1:$BT$30,9,FALSE)</f>
        <v>208.92499999999995</v>
      </c>
      <c r="H15" s="33">
        <f>HLOOKUP(H$3,Sections!$B$1:$BT$30,9,FALSE)</f>
        <v>259.72499999999997</v>
      </c>
      <c r="I15" s="33">
        <f>HLOOKUP(I$3,Sections!$B$1:$BT$30,9,FALSE)</f>
        <v>212.09999999999997</v>
      </c>
      <c r="J15" s="33">
        <f>HLOOKUP(J$3,Sections!$B$1:$BT$30,9,FALSE)</f>
        <v>259.72499999999997</v>
      </c>
      <c r="K15" s="33">
        <f>HLOOKUP(K$3,Sections!$B$1:$BT$30,9,FALSE)</f>
        <v>208.92499999999995</v>
      </c>
      <c r="L15" s="33">
        <f>HLOOKUP(L$3,Sections!$B$1:$BT$30,9,FALSE)</f>
        <v>208.92499999999995</v>
      </c>
      <c r="M15" s="33">
        <f>HLOOKUP(M$3,Sections!$B$1:$BT$30,9,FALSE)</f>
        <v>208.92499999999995</v>
      </c>
      <c r="N15" s="33">
        <f>HLOOKUP(N$3,Sections!$B$1:$BT$30,9,FALSE)</f>
        <v>259.72499999999997</v>
      </c>
      <c r="O15" s="33">
        <f>HLOOKUP(O$3,Sections!$B$1:$BT$30,9,FALSE)</f>
        <v>212.09999999999997</v>
      </c>
      <c r="P15" s="33">
        <f>HLOOKUP(P$3,Sections!$B$1:$BT$30,9,FALSE)</f>
        <v>208.92499999999995</v>
      </c>
      <c r="Q15" s="33">
        <f>HLOOKUP(Q$3,Sections!$B$1:$BT$30,9,FALSE)</f>
        <v>208.92499999999995</v>
      </c>
      <c r="R15" s="33">
        <f>HLOOKUP(R$3,Sections!$B$1:$BT$30,9,FALSE)</f>
        <v>212.09999999999997</v>
      </c>
      <c r="S15" s="33">
        <f>HLOOKUP(S$3,Sections!$B$1:$BT$30,9,FALSE)</f>
        <v>212.09999999999997</v>
      </c>
      <c r="T15" s="33">
        <f>HLOOKUP(T$3,Sections!$B$1:$BT$30,9,FALSE)</f>
        <v>212.09999999999997</v>
      </c>
      <c r="U15" s="33">
        <f>HLOOKUP(U$3,Sections!$B$1:$BT$30,9,FALSE)</f>
        <v>212.09999999999997</v>
      </c>
      <c r="V15" s="33">
        <f>HLOOKUP(V$3,Sections!$B$1:$BT$30,9,FALSE)</f>
        <v>208.92499999999995</v>
      </c>
      <c r="W15" s="33">
        <f>HLOOKUP(W$3,Sections!$B$1:$BT$30,9,FALSE)</f>
        <v>208.92499999999995</v>
      </c>
      <c r="X15" s="33">
        <f>HLOOKUP(X$3,Sections!$B$1:$BT$30,9,FALSE)</f>
        <v>212.09999999999997</v>
      </c>
      <c r="Y15" s="33">
        <f>HLOOKUP(Y$3,Sections!$B$1:$BT$30,9,FALSE)</f>
        <v>259.72499999999997</v>
      </c>
      <c r="Z15" s="33">
        <f>HLOOKUP(Z$3,Sections!$B$1:$BT$30,9,FALSE)</f>
        <v>208.92499999999995</v>
      </c>
      <c r="AA15" s="33">
        <f>HLOOKUP(AA$3,Sections!$B$1:$BT$30,9,FALSE)</f>
        <v>208.92499999999995</v>
      </c>
      <c r="AB15" s="33">
        <f>HLOOKUP(AB$3,Sections!$B$1:$BT$30,9,FALSE)</f>
        <v>208.92499999999995</v>
      </c>
      <c r="AC15" s="33">
        <f>HLOOKUP(AC$3,Sections!$B$1:$BT$30,9,FALSE)</f>
        <v>285.125</v>
      </c>
      <c r="AD15" s="33">
        <f>HLOOKUP(AD$3,Sections!$B$1:$BT$30,9,FALSE)</f>
        <v>281.95</v>
      </c>
      <c r="AE15" s="33">
        <f>HLOOKUP(AE$3,Sections!$B$1:$BT$30,9,FALSE)</f>
        <v>208.92499999999995</v>
      </c>
      <c r="AF15" s="33">
        <f>HLOOKUP(AF$3,Sections!$B$1:$BT$30,9,FALSE)</f>
        <v>281.95</v>
      </c>
      <c r="AG15" s="33">
        <f>HLOOKUP(AG$3,Sections!$B$1:$BT$30,9,FALSE)</f>
        <v>285.125</v>
      </c>
      <c r="AH15" s="33">
        <f>HLOOKUP(AH$3,Sections!$B$1:$BT$30,9,FALSE)</f>
        <v>259.72499999999997</v>
      </c>
      <c r="AI15" s="33">
        <f>HLOOKUP(AI$3,Sections!$B$1:$BT$30,9,FALSE)</f>
        <v>285.125</v>
      </c>
      <c r="AJ15" s="33">
        <f>HLOOKUP(AJ$3,Sections!$B$1:$BT$30,9,FALSE)</f>
        <v>281.95</v>
      </c>
      <c r="AK15" s="33">
        <f>HLOOKUP(AK$3,Sections!$B$1:$BT$30,9,FALSE)</f>
        <v>208.92499999999995</v>
      </c>
      <c r="AL15" s="33">
        <f>HLOOKUP(AL$3,Sections!$B$1:$BT$30,9,FALSE)</f>
        <v>259.72499999999997</v>
      </c>
      <c r="AM15" s="33">
        <f>HLOOKUP(AM$3,Sections!$B$1:$BT$30,9,FALSE)</f>
        <v>259.72499999999997</v>
      </c>
      <c r="AN15" s="33">
        <f>HLOOKUP(AN$3,Sections!$B$1:$BT$30,9,FALSE)</f>
        <v>208.92499999999995</v>
      </c>
      <c r="AO15" s="33">
        <f>HLOOKUP(AO$3,Sections!$B$1:$BT$30,9,FALSE)</f>
        <v>208.92499999999995</v>
      </c>
      <c r="AP15" s="33">
        <f>HLOOKUP(AP$3,Sections!$B$1:$BT$30,9,FALSE)</f>
        <v>208.92499999999995</v>
      </c>
      <c r="AQ15" s="33">
        <f>HLOOKUP(AQ$3,Sections!$B$1:$BT$30,9,FALSE)</f>
        <v>208.92499999999995</v>
      </c>
      <c r="AR15" s="33">
        <f>HLOOKUP(AR$3,Sections!$B$1:$BT$30,9,FALSE)</f>
        <v>259.72499999999997</v>
      </c>
      <c r="AS15" s="33">
        <f>HLOOKUP(AS$3,Sections!$B$1:$BT$30,9,FALSE)</f>
        <v>259.72499999999997</v>
      </c>
      <c r="AT15" s="33">
        <f>HLOOKUP(AT$3,Sections!$B$1:$BT$30,9,FALSE)</f>
        <v>208.92499999999995</v>
      </c>
      <c r="AU15" s="33">
        <f>HLOOKUP(AU$3,Sections!$B$1:$BT$30,9,FALSE)</f>
        <v>529.6</v>
      </c>
      <c r="AV15" s="33">
        <f>HLOOKUP(AV$3,Sections!$B$1:$BT$30,9,FALSE)</f>
        <v>208.92499999999995</v>
      </c>
      <c r="AW15" s="33">
        <f>HLOOKUP(AW$3,Sections!$B$1:$BT$30,9,FALSE)</f>
        <v>405.77499999999998</v>
      </c>
      <c r="AX15" s="33">
        <f>HLOOKUP(AX$3,Sections!$B$1:$BT$30,9,FALSE)</f>
        <v>504.19999999999993</v>
      </c>
      <c r="AY15" s="33">
        <f>HLOOKUP(AY$3,Sections!$B$1:$BT$30,9,FALSE)</f>
        <v>453.4</v>
      </c>
      <c r="AZ15" s="33">
        <f>HLOOKUP(AZ$3,Sections!$B$1:$BT$30,9,FALSE)</f>
        <v>405.77499999999998</v>
      </c>
      <c r="BA15" s="33">
        <f>HLOOKUP(BA$3,Sections!$B$1:$BT$30,9,FALSE)</f>
        <v>405.77499999999998</v>
      </c>
      <c r="BB15" s="33">
        <f>HLOOKUP(BB$3,Sections!$B$1:$BT$30,9,FALSE)</f>
        <v>504.19999999999993</v>
      </c>
      <c r="BC15" s="33">
        <f>HLOOKUP(BC$3,Sections!$B$1:$BT$30,9,FALSE)</f>
        <v>504.19999999999993</v>
      </c>
      <c r="BD15" s="33">
        <f>HLOOKUP(BD$3,Sections!$B$1:$BT$30,9,FALSE)</f>
        <v>453.4</v>
      </c>
      <c r="BE15" s="33">
        <f>HLOOKUP(BE$3,Sections!$B$1:$BT$30,9,FALSE)</f>
        <v>405.77499999999998</v>
      </c>
      <c r="BF15" s="33">
        <f>HLOOKUP(BF$3,Sections!$B$1:$BT$30,9,FALSE)</f>
        <v>405.77499999999998</v>
      </c>
      <c r="BG15" s="33">
        <f>HLOOKUP(BG$3,Sections!$B$1:$BT$30,9,FALSE)</f>
        <v>405.77499999999998</v>
      </c>
      <c r="BH15" s="33">
        <f>HLOOKUP(BH$3,Sections!$B$1:$BT$30,9,FALSE)</f>
        <v>405.77499999999998</v>
      </c>
      <c r="BI15" s="33">
        <f>HLOOKUP(BI$3,Sections!$B$1:$BT$30,9,FALSE)</f>
        <v>405.77499999999998</v>
      </c>
      <c r="BJ15" s="33">
        <f>HLOOKUP(BJ$3,Sections!$B$1:$BT$30,9,FALSE)</f>
        <v>405.77499999999998</v>
      </c>
      <c r="BK15" s="33">
        <f>HLOOKUP(BK$3,Sections!$B$1:$BT$30,9,FALSE)</f>
        <v>259.72499999999997</v>
      </c>
      <c r="BL15" s="33">
        <f>HLOOKUP(BL$3,Sections!$B$1:$BT$30,9,FALSE)</f>
        <v>281.95</v>
      </c>
      <c r="BM15" s="33">
        <f>HLOOKUP(BM$3,Sections!$B$1:$BT$30,9,FALSE)</f>
        <v>281.95</v>
      </c>
      <c r="BN15" s="33">
        <f>HLOOKUP(BN$3,Sections!$B$1:$BT$30,9,FALSE)</f>
        <v>259.72499999999997</v>
      </c>
      <c r="BO15" s="33">
        <f>HLOOKUP(BO$3,Sections!$B$1:$BT$30,9,FALSE)</f>
        <v>259.72499999999997</v>
      </c>
      <c r="BP15" s="33">
        <f>HLOOKUP(BP$3,Sections!$B$1:$BT$30,9,FALSE)</f>
        <v>259.72499999999997</v>
      </c>
      <c r="BQ15" s="33">
        <f>HLOOKUP(BQ$3,Sections!$B$1:$BT$30,9,FALSE)</f>
        <v>529.6</v>
      </c>
      <c r="BR15" s="33">
        <f>HLOOKUP(BR$3,Sections!$B$1:$BT$30,9,FALSE)</f>
        <v>478.79999999999995</v>
      </c>
      <c r="BS15" s="33">
        <f>HLOOKUP(BS$3,Sections!$B$1:$BT$30,9,FALSE)</f>
        <v>456.57499999999993</v>
      </c>
      <c r="BT15" s="33">
        <f>HLOOKUP(BT$3,Sections!$B$1:$BT$30,9,FALSE)</f>
        <v>456.57499999999993</v>
      </c>
      <c r="BU15" s="33">
        <f>HLOOKUP(BU$3,Sections!$B$1:$BT$30,9,FALSE)</f>
        <v>307.34999999999997</v>
      </c>
      <c r="BV15" s="33">
        <f>HLOOKUP(BV$3,Sections!$B$1:$BT$30,9,FALSE)</f>
        <v>281.95</v>
      </c>
      <c r="BW15" s="33">
        <f>HLOOKUP(BW$3,Sections!$B$1:$BT$30,9,FALSE)</f>
        <v>307.34999999999997</v>
      </c>
      <c r="BX15" s="33">
        <f>HLOOKUP(BX$3,Sections!$B$1:$BT$30,9,FALSE)</f>
        <v>329.57499999999993</v>
      </c>
      <c r="BY15" s="33">
        <f>HLOOKUP(BY$3,Sections!$B$1:$BT$30,9,FALSE)</f>
        <v>307.34999999999997</v>
      </c>
      <c r="BZ15" s="33">
        <f>HLOOKUP(BZ$3,Sections!$B$1:$BT$30,9,FALSE)</f>
        <v>329.57499999999993</v>
      </c>
      <c r="CA15" s="33">
        <f>HLOOKUP(CA$3,Sections!$B$1:$BT$30,9,FALSE)</f>
        <v>259.72499999999997</v>
      </c>
      <c r="CB15" s="33">
        <f>HLOOKUP(CB$3,Sections!$B$1:$BT$30,9,FALSE)</f>
        <v>329.57499999999993</v>
      </c>
      <c r="CC15" s="33">
        <f>HLOOKUP(CC$3,Sections!$B$1:$BT$30,9,FALSE)</f>
        <v>551.82499999999993</v>
      </c>
      <c r="CD15" s="33">
        <f>HLOOKUP(CD$3,Sections!$B$1:$BT$30,9,FALSE)</f>
        <v>529.6</v>
      </c>
      <c r="CE15" s="33">
        <f>HLOOKUP(CE$3,Sections!$B$1:$BT$30,9,FALSE)</f>
        <v>555</v>
      </c>
      <c r="CF15" s="33">
        <f>HLOOKUP(CF$3,Sections!$B$1:$BT$30,9,FALSE)</f>
        <v>259.72499999999997</v>
      </c>
      <c r="CG15" s="33">
        <f>HLOOKUP(CG$3,Sections!$B$1:$BT$30,9,FALSE)</f>
        <v>259.72499999999997</v>
      </c>
      <c r="CH15" s="33">
        <f>HLOOKUP(CH$3,Sections!$B$1:$BT$30,9,FALSE)</f>
        <v>259.72499999999997</v>
      </c>
      <c r="CI15" s="33">
        <f>HLOOKUP(CI$3,Sections!$B$1:$BT$30,9,FALSE)</f>
        <v>405.77499999999998</v>
      </c>
      <c r="CJ15" s="33">
        <f>HLOOKUP(CJ$3,Sections!$B$1:$BT$30,9,FALSE)</f>
        <v>478.79999999999995</v>
      </c>
      <c r="CK15" s="33">
        <f>HLOOKUP(CK$3,Sections!$B$1:$BT$30,9,FALSE)</f>
        <v>456.57499999999993</v>
      </c>
      <c r="CL15" s="33">
        <f>HLOOKUP(CL$3,Sections!$B$1:$BT$30,9,FALSE)</f>
        <v>456.57499999999993</v>
      </c>
      <c r="CM15" s="33">
        <f>HLOOKUP(CM$3,Sections!$B$1:$BT$30,9,FALSE)</f>
        <v>281.95</v>
      </c>
      <c r="CN15" s="33">
        <f>HLOOKUP(CN$3,Sections!$B$1:$BT$30,9,FALSE)</f>
        <v>259.72499999999997</v>
      </c>
      <c r="CO15" s="33">
        <f>HLOOKUP(CO$3,Sections!$B$1:$BT$30,9,FALSE)</f>
        <v>259.72499999999997</v>
      </c>
      <c r="CP15" s="33">
        <f>HLOOKUP(CP$3,Sections!$B$1:$BT$30,9,FALSE)</f>
        <v>259.72499999999997</v>
      </c>
      <c r="CQ15" s="33">
        <f>HLOOKUP(CQ$3,Sections!$B$1:$BT$30,9,FALSE)</f>
        <v>281.95</v>
      </c>
      <c r="CR15" s="33">
        <f>HLOOKUP(CR$3,Sections!$B$1:$BT$30,9,FALSE)</f>
        <v>281.95</v>
      </c>
      <c r="CS15" s="33">
        <f>HLOOKUP(CS$3,Sections!$B$1:$BT$30,9,FALSE)</f>
        <v>256.54999999999995</v>
      </c>
      <c r="CT15" s="33">
        <f>HLOOKUP(CT$3,Sections!$B$1:$BT$30,9,FALSE)</f>
        <v>304.17499999999995</v>
      </c>
      <c r="CU15" s="33">
        <f>HLOOKUP(CU$3,Sections!$B$1:$BT$30,9,FALSE)</f>
        <v>304.17499999999995</v>
      </c>
      <c r="CV15" s="33">
        <f>HLOOKUP(CV$3,Sections!$B$1:$BT$30,9,FALSE)</f>
        <v>256.54999999999995</v>
      </c>
      <c r="CW15" s="33">
        <f>HLOOKUP(CW$3,Sections!$B$1:$BT$30,9,FALSE)</f>
        <v>256.54999999999995</v>
      </c>
      <c r="CX15" s="33">
        <f>HLOOKUP(CX$3,Sections!$B$1:$BT$30,9,FALSE)</f>
        <v>256.54999999999995</v>
      </c>
      <c r="CY15" s="33">
        <f>HLOOKUP(CY$3,Sections!$B$1:$BT$30,9,FALSE)</f>
        <v>555</v>
      </c>
      <c r="CZ15" s="33">
        <f>HLOOKUP(CZ$3,Sections!$B$1:$BT$30,9,FALSE)</f>
        <v>504.19999999999993</v>
      </c>
      <c r="DA15" s="33">
        <f>HLOOKUP(DA$3,Sections!$B$1:$BT$30,9,FALSE)</f>
        <v>456.57499999999993</v>
      </c>
      <c r="DB15" s="33">
        <f>HLOOKUP(DB$3,Sections!$B$1:$BT$30,9,FALSE)</f>
        <v>354.97499999999997</v>
      </c>
      <c r="DC15" s="33">
        <f>HLOOKUP(DC$3,Sections!$B$1:$BT$30,9,FALSE)</f>
        <v>304.17499999999995</v>
      </c>
      <c r="DD15" s="33">
        <f>HLOOKUP(DD$3,Sections!$B$1:$BT$30,9,FALSE)</f>
        <v>354.97499999999997</v>
      </c>
      <c r="DE15" s="33">
        <f>HLOOKUP(DE$3,Sections!$B$1:$BT$30,9,FALSE)</f>
        <v>380.37499999999994</v>
      </c>
      <c r="DF15" s="33">
        <f>HLOOKUP(DF$3,Sections!$B$1:$BT$30,9,FALSE)</f>
        <v>354.97499999999997</v>
      </c>
      <c r="DG15" s="33">
        <f>HLOOKUP(DG$3,Sections!$B$1:$BT$30,9,FALSE)</f>
        <v>380.37499999999994</v>
      </c>
      <c r="DH15" s="33">
        <f>HLOOKUP(DH$3,Sections!$B$1:$BT$30,9,FALSE)</f>
        <v>256.54999999999995</v>
      </c>
      <c r="DI15" s="33">
        <f>HLOOKUP(DI$3,Sections!$B$1:$BT$30,9,FALSE)</f>
        <v>380.37499999999994</v>
      </c>
      <c r="DJ15" s="33">
        <f>HLOOKUP(DJ$3,Sections!$B$1:$BT$30,9,FALSE)</f>
        <v>602.62499999999989</v>
      </c>
      <c r="DK15" s="33">
        <f>HLOOKUP(DK$3,Sections!$B$1:$BT$30,9,FALSE)</f>
        <v>555</v>
      </c>
      <c r="DL15" s="33">
        <f>HLOOKUP(DL$3,Sections!$B$1:$BT$30,9,FALSE)</f>
        <v>555</v>
      </c>
      <c r="DM15" s="33">
        <f>HLOOKUP(DM$3,Sections!$B$1:$BT$30,9,FALSE)</f>
        <v>256.54999999999995</v>
      </c>
      <c r="DN15" s="33">
        <f>HLOOKUP(DN$3,Sections!$B$1:$BT$30,9,FALSE)</f>
        <v>256.54999999999995</v>
      </c>
      <c r="DO15" s="33">
        <f>HLOOKUP(DO$3,Sections!$B$1:$BT$30,9,FALSE)</f>
        <v>256.54999999999995</v>
      </c>
      <c r="DP15" s="33">
        <f>HLOOKUP(DP$3,Sections!$B$1:$BT$30,9,FALSE)</f>
        <v>402.6</v>
      </c>
      <c r="DQ15" s="33">
        <f>HLOOKUP(DQ$3,Sections!$B$1:$BT$30,9,FALSE)</f>
        <v>504.19999999999993</v>
      </c>
      <c r="DR15" s="33">
        <f>HLOOKUP(DR$3,Sections!$B$1:$BT$30,9,FALSE)</f>
        <v>456.57499999999993</v>
      </c>
      <c r="DS15" s="33">
        <f>HLOOKUP(DS$3,Sections!$B$1:$BT$30,9,FALSE)</f>
        <v>304.17499999999995</v>
      </c>
      <c r="DT15" s="33">
        <f>HLOOKUP(DT$3,Sections!$B$1:$BT$30,9,FALSE)</f>
        <v>256.54999999999995</v>
      </c>
      <c r="DU15" s="33">
        <f>HLOOKUP(DU$3,Sections!$B$1:$BT$30,9,FALSE)</f>
        <v>256.54999999999995</v>
      </c>
      <c r="DV15" s="33">
        <f>HLOOKUP(DV$3,Sections!$B$1:$BT$30,9,FALSE)</f>
        <v>256.54999999999995</v>
      </c>
      <c r="DW15" s="33">
        <f>HLOOKUP(DW$3,Sections!$B$1:$BT$30,9,FALSE)</f>
        <v>304.17499999999995</v>
      </c>
      <c r="DX15" s="33">
        <f>HLOOKUP(DX$3,Sections!$B$1:$BT$30,9,FALSE)</f>
        <v>304.17499999999995</v>
      </c>
      <c r="DY15" s="33">
        <f>HLOOKUP(DY$3,Sections!$B$1:$BT$30,9,FALSE)</f>
        <v>281.95</v>
      </c>
      <c r="DZ15" s="33">
        <f>HLOOKUP(DZ$3,Sections!$B$1:$BT$30,9,FALSE)</f>
        <v>329.57499999999993</v>
      </c>
      <c r="EA15" s="33">
        <f>HLOOKUP(EA$3,Sections!$B$1:$BT$30,9,FALSE)</f>
        <v>329.57499999999993</v>
      </c>
      <c r="EB15" s="33">
        <f>HLOOKUP(EB$3,Sections!$B$1:$BT$30,9,FALSE)</f>
        <v>281.95</v>
      </c>
      <c r="EC15" s="33">
        <f>HLOOKUP(EC$3,Sections!$B$1:$BT$30,9,FALSE)</f>
        <v>281.95</v>
      </c>
      <c r="ED15" s="33">
        <f>HLOOKUP(ED$3,Sections!$B$1:$BT$30,9,FALSE)</f>
        <v>281.95</v>
      </c>
      <c r="EE15" s="33">
        <f>HLOOKUP(EE$3,Sections!$B$1:$BT$30,9,FALSE)</f>
        <v>580.4</v>
      </c>
      <c r="EF15" s="33">
        <f>HLOOKUP(EF$3,Sections!$B$1:$BT$30,9,FALSE)</f>
        <v>526.42499999999995</v>
      </c>
      <c r="EG15" s="33">
        <f>HLOOKUP(EG$3,Sections!$B$1:$BT$30,9,FALSE)</f>
        <v>351.8</v>
      </c>
      <c r="EH15" s="33">
        <f>HLOOKUP(EH$3,Sections!$B$1:$BT$30,9,FALSE)</f>
        <v>329.57499999999993</v>
      </c>
      <c r="EI15" s="33">
        <f>HLOOKUP(EI$3,Sections!$B$1:$BT$30,9,FALSE)</f>
        <v>351.8</v>
      </c>
      <c r="EJ15" s="33">
        <f>HLOOKUP(EJ$3,Sections!$B$1:$BT$30,9,FALSE)</f>
        <v>402.6</v>
      </c>
      <c r="EK15" s="33">
        <f>HLOOKUP(EK$3,Sections!$B$1:$BT$30,9,FALSE)</f>
        <v>351.8</v>
      </c>
      <c r="EL15" s="33">
        <f>HLOOKUP(EL$3,Sections!$B$1:$BT$30,9,FALSE)</f>
        <v>402.6</v>
      </c>
      <c r="EM15" s="33">
        <f>HLOOKUP(EM$3,Sections!$B$1:$BT$30,9,FALSE)</f>
        <v>281.95</v>
      </c>
      <c r="EN15" s="33">
        <f>HLOOKUP(EN$3,Sections!$B$1:$BT$30,9,FALSE)</f>
        <v>402.6</v>
      </c>
      <c r="EO15" s="33">
        <f>HLOOKUP(EO$3,Sections!$B$1:$BT$30,9,FALSE)</f>
        <v>628.02499999999986</v>
      </c>
      <c r="EP15" s="33">
        <f>HLOOKUP(EP$3,Sections!$B$1:$BT$30,9,FALSE)</f>
        <v>551.82499999999993</v>
      </c>
      <c r="EQ15" s="33">
        <f>HLOOKUP(EQ$3,Sections!$B$1:$BT$30,9,FALSE)</f>
        <v>281.95</v>
      </c>
      <c r="ER15" s="33">
        <f>HLOOKUP(ER$3,Sections!$B$1:$BT$30,9,FALSE)</f>
        <v>281.95</v>
      </c>
      <c r="ES15" s="33">
        <f>HLOOKUP(ES$3,Sections!$B$1:$BT$30,9,FALSE)</f>
        <v>281.95</v>
      </c>
      <c r="ET15" s="33">
        <f>HLOOKUP(ET$3,Sections!$B$1:$BT$30,9,FALSE)</f>
        <v>428</v>
      </c>
      <c r="EU15" s="33">
        <f>HLOOKUP(EU$3,Sections!$B$1:$BT$30,9,FALSE)</f>
        <v>526.42499999999995</v>
      </c>
      <c r="EV15" s="33">
        <f>HLOOKUP(EV$3,Sections!$B$1:$BT$30,9,FALSE)</f>
        <v>329.57499999999993</v>
      </c>
      <c r="EW15" s="33">
        <f>HLOOKUP(EW$3,Sections!$B$1:$BT$30,9,FALSE)</f>
        <v>281.95</v>
      </c>
      <c r="EX15" s="33">
        <f>HLOOKUP(EX$3,Sections!$B$1:$BT$30,9,FALSE)</f>
        <v>281.95</v>
      </c>
      <c r="EY15" s="33">
        <f>HLOOKUP(EY$3,Sections!$B$1:$BT$30,9,FALSE)</f>
        <v>281.95</v>
      </c>
      <c r="EZ15" s="33">
        <f>HLOOKUP(EZ$3,Sections!$B$1:$BT$30,9,FALSE)</f>
        <v>329.57499999999993</v>
      </c>
      <c r="FA15" s="33">
        <f>HLOOKUP(FA$3,Sections!$B$1:$BT$30,9,FALSE)</f>
        <v>329.57499999999993</v>
      </c>
      <c r="FB15" s="33">
        <f>HLOOKUP(FB$3,Sections!$B$1:$BT$30,9,FALSE)</f>
        <v>307.34999999999997</v>
      </c>
      <c r="FC15" s="33">
        <f>HLOOKUP(FC$3,Sections!$B$1:$BT$30,9,FALSE)</f>
        <v>354.97499999999997</v>
      </c>
      <c r="FD15" s="33">
        <f>HLOOKUP(FD$3,Sections!$B$1:$BT$30,9,FALSE)</f>
        <v>354.97499999999997</v>
      </c>
      <c r="FE15" s="33">
        <f>HLOOKUP(FE$3,Sections!$B$1:$BT$30,9,FALSE)</f>
        <v>307.34999999999997</v>
      </c>
      <c r="FF15" s="33">
        <f>HLOOKUP(FF$3,Sections!$B$1:$BT$30,9,FALSE)</f>
        <v>307.34999999999997</v>
      </c>
      <c r="FG15" s="33">
        <f>HLOOKUP(FG$3,Sections!$B$1:$BT$30,9,FALSE)</f>
        <v>307.34999999999997</v>
      </c>
      <c r="FH15" s="33">
        <f>HLOOKUP(FH$3,Sections!$B$1:$BT$30,9,FALSE)</f>
        <v>602.62499999999989</v>
      </c>
      <c r="FI15" s="33">
        <f>HLOOKUP(FI$3,Sections!$B$1:$BT$30,9,FALSE)</f>
        <v>402.6</v>
      </c>
      <c r="FJ15" s="33">
        <f>HLOOKUP(FJ$3,Sections!$B$1:$BT$30,9,FALSE)</f>
        <v>354.97499999999997</v>
      </c>
      <c r="FK15" s="33">
        <f>HLOOKUP(FK$3,Sections!$B$1:$BT$30,9,FALSE)</f>
        <v>402.6</v>
      </c>
      <c r="FL15" s="33">
        <f>HLOOKUP(FL$3,Sections!$B$1:$BT$30,9,FALSE)</f>
        <v>428</v>
      </c>
      <c r="FM15" s="33">
        <f>HLOOKUP(FM$3,Sections!$B$1:$BT$30,9,FALSE)</f>
        <v>402.6</v>
      </c>
      <c r="FN15" s="33">
        <f>HLOOKUP(FN$3,Sections!$B$1:$BT$30,9,FALSE)</f>
        <v>428</v>
      </c>
      <c r="FO15" s="33">
        <f>HLOOKUP(FO$3,Sections!$B$1:$BT$30,9,FALSE)</f>
        <v>307.34999999999997</v>
      </c>
      <c r="FP15" s="33">
        <f>HLOOKUP(FP$3,Sections!$B$1:$BT$30,9,FALSE)</f>
        <v>428</v>
      </c>
      <c r="FQ15" s="33">
        <f>HLOOKUP(FQ$3,Sections!$B$1:$BT$30,9,FALSE)</f>
        <v>650.25</v>
      </c>
      <c r="FR15" s="33">
        <f>HLOOKUP(FR$3,Sections!$B$1:$BT$30,9,FALSE)</f>
        <v>307.34999999999997</v>
      </c>
      <c r="FS15" s="33">
        <f>HLOOKUP(FS$3,Sections!$B$1:$BT$30,9,FALSE)</f>
        <v>307.34999999999997</v>
      </c>
      <c r="FT15" s="33">
        <f>HLOOKUP(FT$3,Sections!$B$1:$BT$30,9,FALSE)</f>
        <v>307.34999999999997</v>
      </c>
      <c r="FU15" s="33">
        <f>HLOOKUP(FU$3,Sections!$B$1:$BT$30,9,FALSE)</f>
        <v>453.4</v>
      </c>
      <c r="FV15" s="33">
        <f>HLOOKUP(FV$3,Sections!$B$1:$BT$30,9,FALSE)</f>
        <v>354.97499999999997</v>
      </c>
      <c r="FW15" s="33">
        <f>HLOOKUP(FW$3,Sections!$B$1:$BT$30,9,FALSE)</f>
        <v>307.34999999999997</v>
      </c>
      <c r="FX15" s="33">
        <f>HLOOKUP(FX$3,Sections!$B$1:$BT$30,9,FALSE)</f>
        <v>307.34999999999997</v>
      </c>
      <c r="FY15" s="33">
        <f>HLOOKUP(FY$3,Sections!$B$1:$BT$30,9,FALSE)</f>
        <v>307.34999999999997</v>
      </c>
      <c r="FZ15" s="33">
        <f>HLOOKUP(FZ$3,Sections!$B$1:$BT$30,9,FALSE)</f>
        <v>354.97499999999997</v>
      </c>
      <c r="GA15" s="33">
        <f>HLOOKUP(GA$3,Sections!$B$1:$BT$30,9,FALSE)</f>
        <v>354.97499999999997</v>
      </c>
      <c r="GB15" s="33">
        <f>HLOOKUP(GB$3,Sections!$B$1:$BT$30,9,FALSE)</f>
        <v>329.57499999999993</v>
      </c>
      <c r="GC15" s="33">
        <f>HLOOKUP(GC$3,Sections!$B$1:$BT$30,9,FALSE)</f>
        <v>405.77499999999998</v>
      </c>
      <c r="GD15" s="33">
        <f>HLOOKUP(GD$3,Sections!$B$1:$BT$30,9,FALSE)</f>
        <v>405.77499999999998</v>
      </c>
      <c r="GE15" s="33">
        <f>HLOOKUP(GE$3,Sections!$B$1:$BT$30,9,FALSE)</f>
        <v>329.57499999999993</v>
      </c>
      <c r="GF15" s="33">
        <f>HLOOKUP(GF$3,Sections!$B$1:$BT$30,9,FALSE)</f>
        <v>329.57499999999993</v>
      </c>
      <c r="GG15" s="33">
        <f>HLOOKUP(GG$3,Sections!$B$1:$BT$30,9,FALSE)</f>
        <v>329.57499999999993</v>
      </c>
      <c r="GH15" s="33">
        <f>HLOOKUP(GH$3,Sections!$B$1:$BT$30,9,FALSE)</f>
        <v>602.62499999999989</v>
      </c>
      <c r="GI15" s="33">
        <f>HLOOKUP(GI$3,Sections!$B$1:$BT$30,9,FALSE)</f>
        <v>428</v>
      </c>
      <c r="GJ15" s="33">
        <f>HLOOKUP(GJ$3,Sections!$B$1:$BT$30,9,FALSE)</f>
        <v>405.77499999999998</v>
      </c>
      <c r="GK15" s="33">
        <f>HLOOKUP(GK$3,Sections!$B$1:$BT$30,9,FALSE)</f>
        <v>428</v>
      </c>
      <c r="GL15" s="33">
        <f>HLOOKUP(GL$3,Sections!$B$1:$BT$30,9,FALSE)</f>
        <v>453.4</v>
      </c>
      <c r="GM15" s="33">
        <f>HLOOKUP(GM$3,Sections!$B$1:$BT$30,9,FALSE)</f>
        <v>428</v>
      </c>
      <c r="GN15" s="33">
        <f>HLOOKUP(GN$3,Sections!$B$1:$BT$30,9,FALSE)</f>
        <v>453.4</v>
      </c>
      <c r="GO15" s="33">
        <f>HLOOKUP(GO$3,Sections!$B$1:$BT$30,9,FALSE)</f>
        <v>329.57499999999993</v>
      </c>
      <c r="GP15" s="33">
        <f>HLOOKUP(GP$3,Sections!$B$1:$BT$30,9,FALSE)</f>
        <v>453.4</v>
      </c>
      <c r="GQ15" s="33">
        <f>HLOOKUP(GQ$3,Sections!$B$1:$BT$30,9,FALSE)</f>
        <v>675.65</v>
      </c>
      <c r="GR15" s="33">
        <f>HLOOKUP(GR$3,Sections!$B$1:$BT$30,9,FALSE)</f>
        <v>329.57499999999993</v>
      </c>
      <c r="GS15" s="33">
        <f>HLOOKUP(GS$3,Sections!$B$1:$BT$30,9,FALSE)</f>
        <v>329.57499999999993</v>
      </c>
      <c r="GT15" s="33">
        <f>HLOOKUP(GT$3,Sections!$B$1:$BT$30,9,FALSE)</f>
        <v>329.57499999999993</v>
      </c>
      <c r="GU15" s="33">
        <f>HLOOKUP(GU$3,Sections!$B$1:$BT$30,9,FALSE)</f>
        <v>453.4</v>
      </c>
      <c r="GV15" s="33">
        <f>HLOOKUP(GV$3,Sections!$B$1:$BT$30,9,FALSE)</f>
        <v>405.77499999999998</v>
      </c>
      <c r="GW15" s="33">
        <f>HLOOKUP(GW$3,Sections!$B$1:$BT$30,9,FALSE)</f>
        <v>329.57499999999993</v>
      </c>
      <c r="GX15" s="33">
        <f>HLOOKUP(GX$3,Sections!$B$1:$BT$30,9,FALSE)</f>
        <v>329.57499999999993</v>
      </c>
      <c r="GY15" s="33">
        <f>HLOOKUP(GY$3,Sections!$B$1:$BT$30,9,FALSE)</f>
        <v>329.57499999999993</v>
      </c>
      <c r="GZ15" s="33">
        <f>HLOOKUP(GZ$3,Sections!$B$1:$BT$30,9,FALSE)</f>
        <v>405.77499999999998</v>
      </c>
      <c r="HA15" s="33">
        <f>HLOOKUP(HA$3,Sections!$B$1:$BT$30,9,FALSE)</f>
        <v>405.77499999999998</v>
      </c>
      <c r="HB15" s="33">
        <f>HLOOKUP(HB$3,Sections!$B$1:$BT$30,9,FALSE)</f>
        <v>354.97499999999997</v>
      </c>
      <c r="HC15" s="33">
        <f>HLOOKUP(HC$3,Sections!$B$1:$BT$30,9,FALSE)</f>
        <v>402.6</v>
      </c>
      <c r="HD15" s="33">
        <f>HLOOKUP(HD$3,Sections!$B$1:$BT$30,9,FALSE)</f>
        <v>402.6</v>
      </c>
      <c r="HE15" s="33">
        <f>HLOOKUP(HE$3,Sections!$B$1:$BT$30,9,FALSE)</f>
        <v>354.97499999999997</v>
      </c>
      <c r="HF15" s="33">
        <f>HLOOKUP(HF$3,Sections!$B$1:$BT$30,9,FALSE)</f>
        <v>354.97499999999997</v>
      </c>
      <c r="HG15" s="33">
        <f>HLOOKUP(HG$3,Sections!$B$1:$BT$30,9,FALSE)</f>
        <v>354.97499999999997</v>
      </c>
      <c r="HH15" s="33">
        <f>HLOOKUP(HH$3,Sections!$B$1:$BT$30,9,FALSE)</f>
        <v>453.4</v>
      </c>
      <c r="HI15" s="33">
        <f>HLOOKUP(HI$3,Sections!$B$1:$BT$30,9,FALSE)</f>
        <v>402.6</v>
      </c>
      <c r="HJ15" s="33">
        <f>HLOOKUP(HJ$3,Sections!$B$1:$BT$30,9,FALSE)</f>
        <v>453.4</v>
      </c>
      <c r="HK15" s="33">
        <f>HLOOKUP(HK$3,Sections!$B$1:$BT$30,9,FALSE)</f>
        <v>501.02499999999992</v>
      </c>
      <c r="HL15" s="33">
        <f>HLOOKUP(HL$3,Sections!$B$1:$BT$30,9,FALSE)</f>
        <v>453.4</v>
      </c>
      <c r="HM15" s="33">
        <f>HLOOKUP(HM$3,Sections!$B$1:$BT$30,9,FALSE)</f>
        <v>501.02499999999992</v>
      </c>
      <c r="HN15" s="33">
        <f>HLOOKUP(HN$3,Sections!$B$1:$BT$30,9,FALSE)</f>
        <v>354.97499999999997</v>
      </c>
      <c r="HO15" s="33">
        <f>HLOOKUP(HO$3,Sections!$B$1:$BT$30,9,FALSE)</f>
        <v>501.02499999999992</v>
      </c>
      <c r="HP15" s="33">
        <f>HLOOKUP(HP$3,Sections!$B$1:$BT$30,9,FALSE)</f>
        <v>675.65</v>
      </c>
      <c r="HQ15" s="33">
        <f>HLOOKUP(HQ$3,Sections!$B$1:$BT$30,9,FALSE)</f>
        <v>354.97499999999997</v>
      </c>
      <c r="HR15" s="33">
        <f>HLOOKUP(HR$3,Sections!$B$1:$BT$30,9,FALSE)</f>
        <v>354.97499999999997</v>
      </c>
      <c r="HS15" s="33">
        <f>HLOOKUP(HS$3,Sections!$B$1:$BT$30,9,FALSE)</f>
        <v>354.97499999999997</v>
      </c>
      <c r="HT15" s="33">
        <f>HLOOKUP(HT$3,Sections!$B$1:$BT$30,9,FALSE)</f>
        <v>453.4</v>
      </c>
      <c r="HU15" s="33">
        <f>HLOOKUP(HU$3,Sections!$B$1:$BT$30,9,FALSE)</f>
        <v>402.6</v>
      </c>
      <c r="HV15" s="33">
        <f>HLOOKUP(HV$3,Sections!$B$1:$BT$30,9,FALSE)</f>
        <v>354.97499999999997</v>
      </c>
      <c r="HW15" s="33">
        <f>HLOOKUP(HW$3,Sections!$B$1:$BT$30,9,FALSE)</f>
        <v>354.97499999999997</v>
      </c>
      <c r="HX15" s="33">
        <f>HLOOKUP(HX$3,Sections!$B$1:$BT$30,9,FALSE)</f>
        <v>354.97499999999997</v>
      </c>
      <c r="HY15" s="33">
        <f>HLOOKUP(HY$3,Sections!$B$1:$BT$30,9,FALSE)</f>
        <v>402.6</v>
      </c>
      <c r="HZ15" s="33">
        <f>HLOOKUP(HZ$3,Sections!$B$1:$BT$30,9,FALSE)</f>
        <v>402.6</v>
      </c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</row>
    <row r="16" spans="1:586" x14ac:dyDescent="0.3">
      <c r="A16" s="55" t="s">
        <v>12</v>
      </c>
      <c r="B16" s="14">
        <v>30</v>
      </c>
      <c r="C16" s="1">
        <v>30</v>
      </c>
      <c r="D16" s="1">
        <v>30</v>
      </c>
      <c r="E16" s="1">
        <v>30</v>
      </c>
      <c r="F16" s="1">
        <v>30</v>
      </c>
      <c r="G16" s="1">
        <v>30</v>
      </c>
      <c r="H16" s="1">
        <v>30</v>
      </c>
      <c r="I16" s="1">
        <v>30</v>
      </c>
      <c r="J16" s="1">
        <v>30</v>
      </c>
      <c r="K16" s="1">
        <v>30</v>
      </c>
      <c r="L16" s="1">
        <v>30</v>
      </c>
      <c r="M16" s="1">
        <v>30</v>
      </c>
      <c r="N16" s="1">
        <v>30</v>
      </c>
      <c r="O16" s="1">
        <v>30</v>
      </c>
      <c r="P16" s="1">
        <v>30</v>
      </c>
      <c r="Q16" s="1">
        <v>30</v>
      </c>
      <c r="R16" s="1">
        <v>30</v>
      </c>
      <c r="S16" s="1">
        <v>30</v>
      </c>
      <c r="T16" s="1">
        <v>30</v>
      </c>
      <c r="U16" s="1">
        <v>30</v>
      </c>
      <c r="V16" s="1">
        <v>30</v>
      </c>
      <c r="W16" s="1">
        <v>30</v>
      </c>
      <c r="X16" s="1">
        <v>30</v>
      </c>
      <c r="Y16" s="1">
        <v>30</v>
      </c>
      <c r="Z16" s="1">
        <v>30</v>
      </c>
      <c r="AA16" s="1">
        <v>30</v>
      </c>
      <c r="AB16" s="1">
        <v>30</v>
      </c>
      <c r="AC16" s="1">
        <v>30</v>
      </c>
      <c r="AD16" s="1">
        <v>30</v>
      </c>
      <c r="AE16" s="1">
        <v>30</v>
      </c>
      <c r="AF16" s="1">
        <v>30</v>
      </c>
      <c r="AG16" s="1">
        <v>30</v>
      </c>
      <c r="AH16" s="1">
        <v>30</v>
      </c>
      <c r="AI16" s="1">
        <v>30</v>
      </c>
      <c r="AJ16" s="1">
        <v>30</v>
      </c>
      <c r="AK16" s="1">
        <v>30</v>
      </c>
      <c r="AL16" s="1">
        <v>30</v>
      </c>
      <c r="AM16" s="1">
        <v>30</v>
      </c>
      <c r="AN16" s="1">
        <v>30</v>
      </c>
      <c r="AO16" s="1">
        <v>30</v>
      </c>
      <c r="AP16" s="1">
        <v>30</v>
      </c>
      <c r="AQ16" s="1">
        <v>30</v>
      </c>
      <c r="AR16" s="1">
        <v>30</v>
      </c>
      <c r="AS16" s="1">
        <v>30</v>
      </c>
      <c r="AT16" s="1">
        <v>30</v>
      </c>
      <c r="AU16" s="1">
        <v>30</v>
      </c>
      <c r="AV16" s="1">
        <v>30</v>
      </c>
      <c r="AW16" s="1">
        <v>30</v>
      </c>
      <c r="AX16" s="1">
        <v>30</v>
      </c>
      <c r="AY16" s="1">
        <v>30</v>
      </c>
      <c r="AZ16" s="1">
        <v>30</v>
      </c>
      <c r="BA16" s="1">
        <v>30</v>
      </c>
      <c r="BB16" s="1">
        <v>30</v>
      </c>
      <c r="BC16" s="1">
        <v>30</v>
      </c>
      <c r="BD16" s="1">
        <v>30</v>
      </c>
      <c r="BE16" s="1">
        <v>30</v>
      </c>
      <c r="BF16" s="1">
        <v>30</v>
      </c>
      <c r="BG16" s="1">
        <v>30</v>
      </c>
      <c r="BH16" s="1">
        <v>30</v>
      </c>
      <c r="BI16" s="1">
        <v>30</v>
      </c>
      <c r="BJ16" s="1">
        <v>30</v>
      </c>
      <c r="BK16" s="1">
        <v>30</v>
      </c>
      <c r="BL16" s="1">
        <v>30</v>
      </c>
      <c r="BM16" s="1">
        <v>30</v>
      </c>
      <c r="BN16" s="1">
        <v>30</v>
      </c>
      <c r="BO16" s="1">
        <v>30</v>
      </c>
      <c r="BP16" s="1">
        <v>30</v>
      </c>
      <c r="BQ16" s="1">
        <v>30</v>
      </c>
      <c r="BR16" s="1">
        <v>30</v>
      </c>
      <c r="BS16" s="1">
        <v>30</v>
      </c>
      <c r="BT16" s="1">
        <v>30</v>
      </c>
      <c r="BU16" s="1">
        <v>30</v>
      </c>
      <c r="BV16" s="1">
        <v>30</v>
      </c>
      <c r="BW16" s="1">
        <v>30</v>
      </c>
      <c r="BX16" s="1">
        <v>30</v>
      </c>
      <c r="BY16" s="1">
        <v>30</v>
      </c>
      <c r="BZ16" s="1">
        <v>30</v>
      </c>
      <c r="CA16" s="1">
        <v>30</v>
      </c>
      <c r="CB16" s="1">
        <v>30</v>
      </c>
      <c r="CC16" s="1">
        <v>30</v>
      </c>
      <c r="CD16" s="1">
        <v>30</v>
      </c>
      <c r="CE16" s="1">
        <v>30</v>
      </c>
      <c r="CF16" s="1">
        <v>30</v>
      </c>
      <c r="CG16" s="1">
        <v>30</v>
      </c>
      <c r="CH16" s="1">
        <v>30</v>
      </c>
      <c r="CI16" s="1">
        <v>30</v>
      </c>
      <c r="CJ16" s="1">
        <v>30</v>
      </c>
      <c r="CK16" s="1">
        <v>30</v>
      </c>
      <c r="CL16" s="1">
        <v>30</v>
      </c>
      <c r="CM16" s="1">
        <v>30</v>
      </c>
      <c r="CN16" s="1">
        <v>30</v>
      </c>
      <c r="CO16" s="1">
        <v>30</v>
      </c>
      <c r="CP16" s="1">
        <v>30</v>
      </c>
      <c r="CQ16" s="1">
        <v>30</v>
      </c>
      <c r="CR16" s="1">
        <v>30</v>
      </c>
      <c r="CS16" s="1">
        <v>30</v>
      </c>
      <c r="CT16" s="1">
        <v>30</v>
      </c>
      <c r="CU16" s="1">
        <v>30</v>
      </c>
      <c r="CV16" s="1">
        <v>30</v>
      </c>
      <c r="CW16" s="1">
        <v>30</v>
      </c>
      <c r="CX16" s="1">
        <v>30</v>
      </c>
      <c r="CY16" s="1">
        <v>30</v>
      </c>
      <c r="CZ16" s="1">
        <v>30</v>
      </c>
      <c r="DA16" s="1">
        <v>30</v>
      </c>
      <c r="DB16" s="1">
        <v>30</v>
      </c>
      <c r="DC16" s="1">
        <v>30</v>
      </c>
      <c r="DD16" s="1">
        <v>30</v>
      </c>
      <c r="DE16" s="1">
        <v>30</v>
      </c>
      <c r="DF16" s="1">
        <v>30</v>
      </c>
      <c r="DG16" s="1">
        <v>30</v>
      </c>
      <c r="DH16" s="1">
        <v>30</v>
      </c>
      <c r="DI16" s="1">
        <v>30</v>
      </c>
      <c r="DJ16" s="1">
        <v>30</v>
      </c>
      <c r="DK16" s="1">
        <v>30</v>
      </c>
      <c r="DL16" s="1">
        <v>30</v>
      </c>
      <c r="DM16" s="1">
        <v>30</v>
      </c>
      <c r="DN16" s="1">
        <v>30</v>
      </c>
      <c r="DO16" s="1">
        <v>30</v>
      </c>
      <c r="DP16" s="1">
        <v>30</v>
      </c>
      <c r="DQ16" s="1">
        <v>30</v>
      </c>
      <c r="DR16" s="1">
        <v>30</v>
      </c>
      <c r="DS16" s="1">
        <v>30</v>
      </c>
      <c r="DT16" s="1">
        <v>30</v>
      </c>
      <c r="DU16" s="1">
        <v>30</v>
      </c>
      <c r="DV16" s="1">
        <v>30</v>
      </c>
      <c r="DW16" s="1">
        <v>30</v>
      </c>
      <c r="DX16" s="1">
        <v>30</v>
      </c>
      <c r="DY16" s="1">
        <v>30</v>
      </c>
      <c r="DZ16" s="1">
        <v>30</v>
      </c>
      <c r="EA16" s="1">
        <v>30</v>
      </c>
      <c r="EB16" s="1">
        <v>30</v>
      </c>
      <c r="EC16" s="1">
        <v>30</v>
      </c>
      <c r="ED16" s="1">
        <v>30</v>
      </c>
      <c r="EE16" s="1">
        <v>30</v>
      </c>
      <c r="EF16" s="1">
        <v>30</v>
      </c>
      <c r="EG16" s="1">
        <v>30</v>
      </c>
      <c r="EH16" s="1">
        <v>30</v>
      </c>
      <c r="EI16" s="1">
        <v>30</v>
      </c>
      <c r="EJ16" s="1">
        <v>30</v>
      </c>
      <c r="EK16" s="1">
        <v>30</v>
      </c>
      <c r="EL16" s="1">
        <v>30</v>
      </c>
      <c r="EM16" s="1">
        <v>30</v>
      </c>
      <c r="EN16" s="1">
        <v>30</v>
      </c>
      <c r="EO16" s="1">
        <v>30</v>
      </c>
      <c r="EP16" s="1">
        <v>30</v>
      </c>
      <c r="EQ16" s="1">
        <v>30</v>
      </c>
      <c r="ER16" s="1">
        <v>30</v>
      </c>
      <c r="ES16" s="1">
        <v>30</v>
      </c>
      <c r="ET16" s="1">
        <v>30</v>
      </c>
      <c r="EU16" s="1">
        <v>30</v>
      </c>
      <c r="EV16" s="1">
        <v>30</v>
      </c>
      <c r="EW16" s="1">
        <v>30</v>
      </c>
      <c r="EX16" s="1">
        <v>30</v>
      </c>
      <c r="EY16" s="1">
        <v>30</v>
      </c>
      <c r="EZ16" s="1">
        <v>30</v>
      </c>
      <c r="FA16" s="1">
        <v>30</v>
      </c>
      <c r="FB16" s="1">
        <v>30</v>
      </c>
      <c r="FC16" s="1">
        <v>30</v>
      </c>
      <c r="FD16" s="1">
        <v>30</v>
      </c>
      <c r="FE16" s="1">
        <v>30</v>
      </c>
      <c r="FF16" s="1">
        <v>30</v>
      </c>
      <c r="FG16" s="1">
        <v>30</v>
      </c>
      <c r="FH16" s="1">
        <v>30</v>
      </c>
      <c r="FI16" s="1">
        <v>30</v>
      </c>
      <c r="FJ16" s="1">
        <v>30</v>
      </c>
      <c r="FK16" s="1">
        <v>30</v>
      </c>
      <c r="FL16" s="1">
        <v>30</v>
      </c>
      <c r="FM16" s="1">
        <v>30</v>
      </c>
      <c r="FN16" s="1">
        <v>30</v>
      </c>
      <c r="FO16" s="1">
        <v>30</v>
      </c>
      <c r="FP16" s="1">
        <v>30</v>
      </c>
      <c r="FQ16" s="1">
        <v>30</v>
      </c>
      <c r="FR16" s="1">
        <v>30</v>
      </c>
      <c r="FS16" s="1">
        <v>30</v>
      </c>
      <c r="FT16" s="1">
        <v>30</v>
      </c>
      <c r="FU16" s="1">
        <v>30</v>
      </c>
      <c r="FV16" s="1">
        <v>30</v>
      </c>
      <c r="FW16" s="1">
        <v>30</v>
      </c>
      <c r="FX16" s="1">
        <v>30</v>
      </c>
      <c r="FY16" s="1">
        <v>30</v>
      </c>
      <c r="FZ16" s="1">
        <v>30</v>
      </c>
      <c r="GA16" s="1">
        <v>30</v>
      </c>
      <c r="GB16" s="1">
        <v>30</v>
      </c>
      <c r="GC16" s="1">
        <v>30</v>
      </c>
      <c r="GD16" s="1">
        <v>30</v>
      </c>
      <c r="GE16" s="1">
        <v>30</v>
      </c>
      <c r="GF16" s="1">
        <v>30</v>
      </c>
      <c r="GG16" s="1">
        <v>30</v>
      </c>
      <c r="GH16" s="1">
        <v>30</v>
      </c>
      <c r="GI16" s="1">
        <v>30</v>
      </c>
      <c r="GJ16" s="1">
        <v>30</v>
      </c>
      <c r="GK16" s="1">
        <v>30</v>
      </c>
      <c r="GL16" s="1">
        <v>30</v>
      </c>
      <c r="GM16" s="1">
        <v>30</v>
      </c>
      <c r="GN16" s="1">
        <v>30</v>
      </c>
      <c r="GO16" s="1">
        <v>30</v>
      </c>
      <c r="GP16" s="1">
        <v>30</v>
      </c>
      <c r="GQ16" s="1">
        <v>30</v>
      </c>
      <c r="GR16" s="1">
        <v>30</v>
      </c>
      <c r="GS16" s="1">
        <v>30</v>
      </c>
      <c r="GT16" s="1">
        <v>30</v>
      </c>
      <c r="GU16" s="1">
        <v>30</v>
      </c>
      <c r="GV16" s="1">
        <v>30</v>
      </c>
      <c r="GW16" s="1">
        <v>30</v>
      </c>
      <c r="GX16" s="1">
        <v>30</v>
      </c>
      <c r="GY16" s="1">
        <v>30</v>
      </c>
      <c r="GZ16" s="1">
        <v>30</v>
      </c>
      <c r="HA16" s="1">
        <v>30</v>
      </c>
      <c r="HB16" s="1">
        <v>30</v>
      </c>
      <c r="HC16" s="1">
        <v>30</v>
      </c>
      <c r="HD16" s="1">
        <v>30</v>
      </c>
      <c r="HE16" s="1">
        <v>30</v>
      </c>
      <c r="HF16" s="1">
        <v>30</v>
      </c>
      <c r="HG16" s="1">
        <v>30</v>
      </c>
      <c r="HH16" s="1">
        <v>30</v>
      </c>
      <c r="HI16" s="1">
        <v>30</v>
      </c>
      <c r="HJ16" s="1">
        <v>30</v>
      </c>
      <c r="HK16" s="1">
        <v>30</v>
      </c>
      <c r="HL16" s="1">
        <v>30</v>
      </c>
      <c r="HM16" s="1">
        <v>30</v>
      </c>
      <c r="HN16" s="1">
        <v>30</v>
      </c>
      <c r="HO16" s="1">
        <v>30</v>
      </c>
      <c r="HP16" s="1">
        <v>30</v>
      </c>
      <c r="HQ16" s="1">
        <v>30</v>
      </c>
      <c r="HR16" s="1">
        <v>30</v>
      </c>
      <c r="HS16" s="1">
        <v>30</v>
      </c>
      <c r="HT16" s="1">
        <v>30</v>
      </c>
      <c r="HU16" s="1">
        <v>30</v>
      </c>
      <c r="HV16" s="1">
        <v>30</v>
      </c>
      <c r="HW16" s="1">
        <v>30</v>
      </c>
      <c r="HX16" s="1">
        <v>30</v>
      </c>
      <c r="HY16" s="1">
        <v>30</v>
      </c>
      <c r="HZ16" s="1">
        <v>30</v>
      </c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</row>
    <row r="17" spans="1:586" x14ac:dyDescent="0.3">
      <c r="A17" s="55" t="s">
        <v>16</v>
      </c>
      <c r="B17" s="14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</row>
    <row r="18" spans="1:586" x14ac:dyDescent="0.3">
      <c r="A18" s="55" t="s">
        <v>20</v>
      </c>
      <c r="B18" s="14">
        <v>0.06</v>
      </c>
      <c r="C18" s="1">
        <v>0.06</v>
      </c>
      <c r="D18" s="1">
        <v>0.06</v>
      </c>
      <c r="E18" s="1">
        <v>0.06</v>
      </c>
      <c r="F18" s="1">
        <v>0.06</v>
      </c>
      <c r="G18" s="1">
        <v>0.06</v>
      </c>
      <c r="H18" s="1">
        <v>0.06</v>
      </c>
      <c r="I18" s="1">
        <v>0.06</v>
      </c>
      <c r="J18" s="1">
        <v>0.06</v>
      </c>
      <c r="K18" s="1">
        <v>0.06</v>
      </c>
      <c r="L18" s="1">
        <v>0.06</v>
      </c>
      <c r="M18" s="1">
        <v>0.06</v>
      </c>
      <c r="N18" s="1">
        <v>0.06</v>
      </c>
      <c r="O18" s="1">
        <v>0.06</v>
      </c>
      <c r="P18" s="1">
        <v>0.06</v>
      </c>
      <c r="Q18" s="1">
        <v>0.06</v>
      </c>
      <c r="R18" s="1">
        <v>0.06</v>
      </c>
      <c r="S18" s="1">
        <v>0.06</v>
      </c>
      <c r="T18" s="1">
        <v>0.06</v>
      </c>
      <c r="U18" s="1">
        <v>0.06</v>
      </c>
      <c r="V18" s="1">
        <v>0.06</v>
      </c>
      <c r="W18" s="1">
        <v>0.06</v>
      </c>
      <c r="X18" s="1">
        <v>0.06</v>
      </c>
      <c r="Y18" s="1">
        <v>0.06</v>
      </c>
      <c r="Z18" s="1">
        <v>0.06</v>
      </c>
      <c r="AA18" s="1">
        <v>0.06</v>
      </c>
      <c r="AB18" s="1">
        <v>0.06</v>
      </c>
      <c r="AC18" s="1">
        <v>0.06</v>
      </c>
      <c r="AD18" s="1">
        <v>0.06</v>
      </c>
      <c r="AE18" s="1">
        <v>0.06</v>
      </c>
      <c r="AF18" s="1">
        <v>0.06</v>
      </c>
      <c r="AG18" s="1">
        <v>0.06</v>
      </c>
      <c r="AH18" s="1">
        <v>0.06</v>
      </c>
      <c r="AI18" s="1">
        <v>0.06</v>
      </c>
      <c r="AJ18" s="1">
        <v>0.06</v>
      </c>
      <c r="AK18" s="1">
        <v>0.06</v>
      </c>
      <c r="AL18" s="1">
        <v>0.06</v>
      </c>
      <c r="AM18" s="1">
        <v>0.06</v>
      </c>
      <c r="AN18" s="1">
        <v>0.06</v>
      </c>
      <c r="AO18" s="1">
        <v>0.06</v>
      </c>
      <c r="AP18" s="1">
        <v>0.06</v>
      </c>
      <c r="AQ18" s="1">
        <v>0.06</v>
      </c>
      <c r="AR18" s="1">
        <v>0.06</v>
      </c>
      <c r="AS18" s="1">
        <v>0.06</v>
      </c>
      <c r="AT18" s="1">
        <v>0.06</v>
      </c>
      <c r="AU18" s="1">
        <v>0.06</v>
      </c>
      <c r="AV18" s="1">
        <v>0.06</v>
      </c>
      <c r="AW18" s="1">
        <v>0.06</v>
      </c>
      <c r="AX18" s="1">
        <v>0.06</v>
      </c>
      <c r="AY18" s="1">
        <v>0.06</v>
      </c>
      <c r="AZ18" s="1">
        <v>0.06</v>
      </c>
      <c r="BA18" s="1">
        <v>0.06</v>
      </c>
      <c r="BB18" s="1">
        <v>0.06</v>
      </c>
      <c r="BC18" s="1">
        <v>0.06</v>
      </c>
      <c r="BD18" s="1">
        <v>0.06</v>
      </c>
      <c r="BE18" s="1">
        <v>0.06</v>
      </c>
      <c r="BF18" s="1">
        <v>0.06</v>
      </c>
      <c r="BG18" s="1">
        <v>0.06</v>
      </c>
      <c r="BH18" s="1">
        <v>0.06</v>
      </c>
      <c r="BI18" s="1">
        <v>0.06</v>
      </c>
      <c r="BJ18" s="1">
        <v>0.06</v>
      </c>
      <c r="BK18" s="1">
        <v>0.06</v>
      </c>
      <c r="BL18" s="1">
        <v>0.06</v>
      </c>
      <c r="BM18" s="1">
        <v>0.06</v>
      </c>
      <c r="BN18" s="1">
        <v>0.06</v>
      </c>
      <c r="BO18" s="1">
        <v>0.06</v>
      </c>
      <c r="BP18" s="1">
        <v>0.06</v>
      </c>
      <c r="BQ18" s="1">
        <v>0.06</v>
      </c>
      <c r="BR18" s="1">
        <v>0.06</v>
      </c>
      <c r="BS18" s="1">
        <v>0.06</v>
      </c>
      <c r="BT18" s="1">
        <v>0.06</v>
      </c>
      <c r="BU18" s="1">
        <v>0.06</v>
      </c>
      <c r="BV18" s="1">
        <v>0.06</v>
      </c>
      <c r="BW18" s="1">
        <v>0.06</v>
      </c>
      <c r="BX18" s="1">
        <v>0.06</v>
      </c>
      <c r="BY18" s="1">
        <v>0.06</v>
      </c>
      <c r="BZ18" s="1">
        <v>0.06</v>
      </c>
      <c r="CA18" s="1">
        <v>0.06</v>
      </c>
      <c r="CB18" s="1">
        <v>0.06</v>
      </c>
      <c r="CC18" s="1">
        <v>0.06</v>
      </c>
      <c r="CD18" s="1">
        <v>0.06</v>
      </c>
      <c r="CE18" s="1">
        <v>0.06</v>
      </c>
      <c r="CF18" s="1">
        <v>0.06</v>
      </c>
      <c r="CG18" s="1">
        <v>0.06</v>
      </c>
      <c r="CH18" s="1">
        <v>0.06</v>
      </c>
      <c r="CI18" s="1">
        <v>0.06</v>
      </c>
      <c r="CJ18" s="1">
        <v>0.06</v>
      </c>
      <c r="CK18" s="1">
        <v>0.06</v>
      </c>
      <c r="CL18" s="1">
        <v>0.06</v>
      </c>
      <c r="CM18" s="1">
        <v>0.06</v>
      </c>
      <c r="CN18" s="1">
        <v>0.06</v>
      </c>
      <c r="CO18" s="1">
        <v>0.06</v>
      </c>
      <c r="CP18" s="1">
        <v>0.06</v>
      </c>
      <c r="CQ18" s="1">
        <v>0.06</v>
      </c>
      <c r="CR18" s="1">
        <v>0.06</v>
      </c>
      <c r="CS18" s="1">
        <v>0.06</v>
      </c>
      <c r="CT18" s="1">
        <v>0.06</v>
      </c>
      <c r="CU18" s="1">
        <v>0.06</v>
      </c>
      <c r="CV18" s="1">
        <v>0.06</v>
      </c>
      <c r="CW18" s="1">
        <v>0.06</v>
      </c>
      <c r="CX18" s="1">
        <v>0.06</v>
      </c>
      <c r="CY18" s="1">
        <v>0.06</v>
      </c>
      <c r="CZ18" s="1">
        <v>0.06</v>
      </c>
      <c r="DA18" s="1">
        <v>0.06</v>
      </c>
      <c r="DB18" s="1">
        <v>0.06</v>
      </c>
      <c r="DC18" s="1">
        <v>0.06</v>
      </c>
      <c r="DD18" s="1">
        <v>0.06</v>
      </c>
      <c r="DE18" s="1">
        <v>0.06</v>
      </c>
      <c r="DF18" s="1">
        <v>0.06</v>
      </c>
      <c r="DG18" s="1">
        <v>0.06</v>
      </c>
      <c r="DH18" s="1">
        <v>0.06</v>
      </c>
      <c r="DI18" s="1">
        <v>0.06</v>
      </c>
      <c r="DJ18" s="1">
        <v>0.06</v>
      </c>
      <c r="DK18" s="1">
        <v>0.06</v>
      </c>
      <c r="DL18" s="1">
        <v>0.06</v>
      </c>
      <c r="DM18" s="1">
        <v>0.06</v>
      </c>
      <c r="DN18" s="1">
        <v>0.06</v>
      </c>
      <c r="DO18" s="1">
        <v>0.06</v>
      </c>
      <c r="DP18" s="1">
        <v>0.06</v>
      </c>
      <c r="DQ18" s="1">
        <v>0.06</v>
      </c>
      <c r="DR18" s="1">
        <v>0.06</v>
      </c>
      <c r="DS18" s="1">
        <v>0.06</v>
      </c>
      <c r="DT18" s="1">
        <v>0.06</v>
      </c>
      <c r="DU18" s="1">
        <v>0.06</v>
      </c>
      <c r="DV18" s="1">
        <v>0.06</v>
      </c>
      <c r="DW18" s="1">
        <v>0.06</v>
      </c>
      <c r="DX18" s="1">
        <v>0.06</v>
      </c>
      <c r="DY18" s="1">
        <v>0.06</v>
      </c>
      <c r="DZ18" s="1">
        <v>0.06</v>
      </c>
      <c r="EA18" s="1">
        <v>0.06</v>
      </c>
      <c r="EB18" s="1">
        <v>0.06</v>
      </c>
      <c r="EC18" s="1">
        <v>0.06</v>
      </c>
      <c r="ED18" s="1">
        <v>0.06</v>
      </c>
      <c r="EE18" s="1">
        <v>0.06</v>
      </c>
      <c r="EF18" s="1">
        <v>0.06</v>
      </c>
      <c r="EG18" s="1">
        <v>0.06</v>
      </c>
      <c r="EH18" s="1">
        <v>0.06</v>
      </c>
      <c r="EI18" s="1">
        <v>0.06</v>
      </c>
      <c r="EJ18" s="1">
        <v>0.06</v>
      </c>
      <c r="EK18" s="1">
        <v>0.06</v>
      </c>
      <c r="EL18" s="1">
        <v>0.06</v>
      </c>
      <c r="EM18" s="1">
        <v>0.06</v>
      </c>
      <c r="EN18" s="1">
        <v>0.06</v>
      </c>
      <c r="EO18" s="1">
        <v>0.06</v>
      </c>
      <c r="EP18" s="1">
        <v>0.06</v>
      </c>
      <c r="EQ18" s="1">
        <v>0.06</v>
      </c>
      <c r="ER18" s="1">
        <v>0.06</v>
      </c>
      <c r="ES18" s="1">
        <v>0.06</v>
      </c>
      <c r="ET18" s="1">
        <v>0.06</v>
      </c>
      <c r="EU18" s="1">
        <v>0.06</v>
      </c>
      <c r="EV18" s="1">
        <v>0.06</v>
      </c>
      <c r="EW18" s="1">
        <v>0.06</v>
      </c>
      <c r="EX18" s="1">
        <v>0.06</v>
      </c>
      <c r="EY18" s="1">
        <v>0.06</v>
      </c>
      <c r="EZ18" s="1">
        <v>0.06</v>
      </c>
      <c r="FA18" s="1">
        <v>0.06</v>
      </c>
      <c r="FB18" s="1">
        <v>0.06</v>
      </c>
      <c r="FC18" s="1">
        <v>0.06</v>
      </c>
      <c r="FD18" s="1">
        <v>0.06</v>
      </c>
      <c r="FE18" s="1">
        <v>0.06</v>
      </c>
      <c r="FF18" s="1">
        <v>0.06</v>
      </c>
      <c r="FG18" s="1">
        <v>0.06</v>
      </c>
      <c r="FH18" s="1">
        <v>0.06</v>
      </c>
      <c r="FI18" s="1">
        <v>0.06</v>
      </c>
      <c r="FJ18" s="1">
        <v>0.06</v>
      </c>
      <c r="FK18" s="1">
        <v>0.06</v>
      </c>
      <c r="FL18" s="1">
        <v>0.06</v>
      </c>
      <c r="FM18" s="1">
        <v>0.06</v>
      </c>
      <c r="FN18" s="1">
        <v>0.06</v>
      </c>
      <c r="FO18" s="1">
        <v>0.06</v>
      </c>
      <c r="FP18" s="1">
        <v>0.06</v>
      </c>
      <c r="FQ18" s="1">
        <v>0.06</v>
      </c>
      <c r="FR18" s="1">
        <v>0.06</v>
      </c>
      <c r="FS18" s="1">
        <v>0.06</v>
      </c>
      <c r="FT18" s="1">
        <v>0.06</v>
      </c>
      <c r="FU18" s="1">
        <v>0.06</v>
      </c>
      <c r="FV18" s="1">
        <v>0.06</v>
      </c>
      <c r="FW18" s="1">
        <v>0.06</v>
      </c>
      <c r="FX18" s="1">
        <v>0.06</v>
      </c>
      <c r="FY18" s="1">
        <v>0.06</v>
      </c>
      <c r="FZ18" s="1">
        <v>0.06</v>
      </c>
      <c r="GA18" s="1">
        <v>0.06</v>
      </c>
      <c r="GB18" s="1">
        <v>0.06</v>
      </c>
      <c r="GC18" s="1">
        <v>0.06</v>
      </c>
      <c r="GD18" s="1">
        <v>0.06</v>
      </c>
      <c r="GE18" s="1">
        <v>0.06</v>
      </c>
      <c r="GF18" s="1">
        <v>0.06</v>
      </c>
      <c r="GG18" s="1">
        <v>0.06</v>
      </c>
      <c r="GH18" s="1">
        <v>0.06</v>
      </c>
      <c r="GI18" s="1">
        <v>0.06</v>
      </c>
      <c r="GJ18" s="1">
        <v>0.06</v>
      </c>
      <c r="GK18" s="1">
        <v>0.06</v>
      </c>
      <c r="GL18" s="1">
        <v>0.06</v>
      </c>
      <c r="GM18" s="1">
        <v>0.06</v>
      </c>
      <c r="GN18" s="1">
        <v>0.06</v>
      </c>
      <c r="GO18" s="1">
        <v>0.06</v>
      </c>
      <c r="GP18" s="1">
        <v>0.06</v>
      </c>
      <c r="GQ18" s="1">
        <v>0.06</v>
      </c>
      <c r="GR18" s="1">
        <v>0.06</v>
      </c>
      <c r="GS18" s="1">
        <v>0.06</v>
      </c>
      <c r="GT18" s="1">
        <v>0.06</v>
      </c>
      <c r="GU18" s="1">
        <v>0.06</v>
      </c>
      <c r="GV18" s="1">
        <v>0.06</v>
      </c>
      <c r="GW18" s="1">
        <v>0.06</v>
      </c>
      <c r="GX18" s="1">
        <v>0.06</v>
      </c>
      <c r="GY18" s="1">
        <v>0.06</v>
      </c>
      <c r="GZ18" s="1">
        <v>0.06</v>
      </c>
      <c r="HA18" s="1">
        <v>0.06</v>
      </c>
      <c r="HB18" s="1">
        <v>0.06</v>
      </c>
      <c r="HC18" s="1">
        <v>0.06</v>
      </c>
      <c r="HD18" s="1">
        <v>0.06</v>
      </c>
      <c r="HE18" s="1">
        <v>0.06</v>
      </c>
      <c r="HF18" s="1">
        <v>0.06</v>
      </c>
      <c r="HG18" s="1">
        <v>0.06</v>
      </c>
      <c r="HH18" s="1">
        <v>0.06</v>
      </c>
      <c r="HI18" s="1">
        <v>0.06</v>
      </c>
      <c r="HJ18" s="1">
        <v>0.06</v>
      </c>
      <c r="HK18" s="1">
        <v>0.06</v>
      </c>
      <c r="HL18" s="1">
        <v>0.06</v>
      </c>
      <c r="HM18" s="1">
        <v>0.06</v>
      </c>
      <c r="HN18" s="1">
        <v>0.06</v>
      </c>
      <c r="HO18" s="1">
        <v>0.06</v>
      </c>
      <c r="HP18" s="1">
        <v>0.06</v>
      </c>
      <c r="HQ18" s="1">
        <v>0.06</v>
      </c>
      <c r="HR18" s="1">
        <v>0.06</v>
      </c>
      <c r="HS18" s="1">
        <v>0.06</v>
      </c>
      <c r="HT18" s="1">
        <v>0.06</v>
      </c>
      <c r="HU18" s="1">
        <v>0.06</v>
      </c>
      <c r="HV18" s="1">
        <v>0.06</v>
      </c>
      <c r="HW18" s="1">
        <v>0.06</v>
      </c>
      <c r="HX18" s="1">
        <v>0.06</v>
      </c>
      <c r="HY18" s="1">
        <v>0.06</v>
      </c>
      <c r="HZ18" s="1">
        <v>0.06</v>
      </c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</row>
    <row r="19" spans="1:586" x14ac:dyDescent="0.3">
      <c r="A19" s="55" t="s">
        <v>13</v>
      </c>
      <c r="B19" s="14">
        <v>280</v>
      </c>
      <c r="C19" s="1">
        <v>280</v>
      </c>
      <c r="D19" s="1">
        <v>280</v>
      </c>
      <c r="E19" s="1">
        <v>280</v>
      </c>
      <c r="F19" s="1">
        <v>280</v>
      </c>
      <c r="G19" s="1">
        <v>280</v>
      </c>
      <c r="H19" s="1">
        <v>280</v>
      </c>
      <c r="I19" s="1">
        <v>280</v>
      </c>
      <c r="J19" s="1">
        <v>280</v>
      </c>
      <c r="K19" s="1">
        <v>280</v>
      </c>
      <c r="L19" s="1">
        <v>280</v>
      </c>
      <c r="M19" s="1">
        <v>280</v>
      </c>
      <c r="N19" s="1">
        <v>280</v>
      </c>
      <c r="O19" s="1">
        <v>280</v>
      </c>
      <c r="P19" s="1">
        <v>280</v>
      </c>
      <c r="Q19" s="1">
        <v>280</v>
      </c>
      <c r="R19" s="1">
        <v>280</v>
      </c>
      <c r="S19" s="1">
        <v>280</v>
      </c>
      <c r="T19" s="1">
        <v>280</v>
      </c>
      <c r="U19" s="1">
        <v>280</v>
      </c>
      <c r="V19" s="1">
        <v>280</v>
      </c>
      <c r="W19" s="1">
        <v>280</v>
      </c>
      <c r="X19" s="1">
        <v>280</v>
      </c>
      <c r="Y19" s="1">
        <v>280</v>
      </c>
      <c r="Z19" s="1">
        <v>280</v>
      </c>
      <c r="AA19" s="1">
        <v>280</v>
      </c>
      <c r="AB19" s="1">
        <v>280</v>
      </c>
      <c r="AC19" s="1">
        <v>280</v>
      </c>
      <c r="AD19" s="1">
        <v>280</v>
      </c>
      <c r="AE19" s="1">
        <v>280</v>
      </c>
      <c r="AF19" s="1">
        <v>280</v>
      </c>
      <c r="AG19" s="1">
        <v>280</v>
      </c>
      <c r="AH19" s="1">
        <v>280</v>
      </c>
      <c r="AI19" s="1">
        <v>280</v>
      </c>
      <c r="AJ19" s="1">
        <v>280</v>
      </c>
      <c r="AK19" s="1">
        <v>280</v>
      </c>
      <c r="AL19" s="1">
        <v>280</v>
      </c>
      <c r="AM19" s="1">
        <v>280</v>
      </c>
      <c r="AN19" s="1">
        <v>280</v>
      </c>
      <c r="AO19" s="1">
        <v>280</v>
      </c>
      <c r="AP19" s="1">
        <v>280</v>
      </c>
      <c r="AQ19" s="1">
        <v>280</v>
      </c>
      <c r="AR19" s="1">
        <v>280</v>
      </c>
      <c r="AS19" s="1">
        <v>280</v>
      </c>
      <c r="AT19" s="1">
        <v>280</v>
      </c>
      <c r="AU19" s="1">
        <v>280</v>
      </c>
      <c r="AV19" s="1">
        <v>280</v>
      </c>
      <c r="AW19" s="1">
        <v>280</v>
      </c>
      <c r="AX19" s="1">
        <v>280</v>
      </c>
      <c r="AY19" s="1">
        <v>280</v>
      </c>
      <c r="AZ19" s="1">
        <v>280</v>
      </c>
      <c r="BA19" s="1">
        <v>280</v>
      </c>
      <c r="BB19" s="1">
        <v>280</v>
      </c>
      <c r="BC19" s="1">
        <v>280</v>
      </c>
      <c r="BD19" s="1">
        <v>280</v>
      </c>
      <c r="BE19" s="1">
        <v>280</v>
      </c>
      <c r="BF19" s="1">
        <v>280</v>
      </c>
      <c r="BG19" s="1">
        <v>280</v>
      </c>
      <c r="BH19" s="1">
        <v>280</v>
      </c>
      <c r="BI19" s="1">
        <v>280</v>
      </c>
      <c r="BJ19" s="1">
        <v>280</v>
      </c>
      <c r="BK19" s="1">
        <v>280</v>
      </c>
      <c r="BL19" s="1">
        <v>280</v>
      </c>
      <c r="BM19" s="1">
        <v>280</v>
      </c>
      <c r="BN19" s="1">
        <v>280</v>
      </c>
      <c r="BO19" s="1">
        <v>280</v>
      </c>
      <c r="BP19" s="1">
        <v>280</v>
      </c>
      <c r="BQ19" s="1">
        <v>280</v>
      </c>
      <c r="BR19" s="1">
        <v>280</v>
      </c>
      <c r="BS19" s="1">
        <v>280</v>
      </c>
      <c r="BT19" s="1">
        <v>280</v>
      </c>
      <c r="BU19" s="1">
        <v>280</v>
      </c>
      <c r="BV19" s="1">
        <v>280</v>
      </c>
      <c r="BW19" s="1">
        <v>280</v>
      </c>
      <c r="BX19" s="1">
        <v>280</v>
      </c>
      <c r="BY19" s="1">
        <v>280</v>
      </c>
      <c r="BZ19" s="1">
        <v>280</v>
      </c>
      <c r="CA19" s="1">
        <v>280</v>
      </c>
      <c r="CB19" s="1">
        <v>280</v>
      </c>
      <c r="CC19" s="1">
        <v>280</v>
      </c>
      <c r="CD19" s="1">
        <v>280</v>
      </c>
      <c r="CE19" s="1">
        <v>280</v>
      </c>
      <c r="CF19" s="1">
        <v>280</v>
      </c>
      <c r="CG19" s="1">
        <v>280</v>
      </c>
      <c r="CH19" s="1">
        <v>280</v>
      </c>
      <c r="CI19" s="1">
        <v>280</v>
      </c>
      <c r="CJ19" s="1">
        <v>280</v>
      </c>
      <c r="CK19" s="1">
        <v>280</v>
      </c>
      <c r="CL19" s="1">
        <v>280</v>
      </c>
      <c r="CM19" s="1">
        <v>280</v>
      </c>
      <c r="CN19" s="1">
        <v>280</v>
      </c>
      <c r="CO19" s="1">
        <v>280</v>
      </c>
      <c r="CP19" s="1">
        <v>280</v>
      </c>
      <c r="CQ19" s="1">
        <v>280</v>
      </c>
      <c r="CR19" s="1">
        <v>280</v>
      </c>
      <c r="CS19" s="1">
        <v>280</v>
      </c>
      <c r="CT19" s="1">
        <v>280</v>
      </c>
      <c r="CU19" s="1">
        <v>280</v>
      </c>
      <c r="CV19" s="1">
        <v>280</v>
      </c>
      <c r="CW19" s="1">
        <v>280</v>
      </c>
      <c r="CX19" s="1">
        <v>280</v>
      </c>
      <c r="CY19" s="1">
        <v>280</v>
      </c>
      <c r="CZ19" s="1">
        <v>280</v>
      </c>
      <c r="DA19" s="1">
        <v>280</v>
      </c>
      <c r="DB19" s="1">
        <v>280</v>
      </c>
      <c r="DC19" s="1">
        <v>280</v>
      </c>
      <c r="DD19" s="1">
        <v>280</v>
      </c>
      <c r="DE19" s="1">
        <v>280</v>
      </c>
      <c r="DF19" s="1">
        <v>280</v>
      </c>
      <c r="DG19" s="1">
        <v>280</v>
      </c>
      <c r="DH19" s="1">
        <v>280</v>
      </c>
      <c r="DI19" s="1">
        <v>280</v>
      </c>
      <c r="DJ19" s="1">
        <v>280</v>
      </c>
      <c r="DK19" s="1">
        <v>280</v>
      </c>
      <c r="DL19" s="1">
        <v>280</v>
      </c>
      <c r="DM19" s="1">
        <v>280</v>
      </c>
      <c r="DN19" s="1">
        <v>280</v>
      </c>
      <c r="DO19" s="1">
        <v>280</v>
      </c>
      <c r="DP19" s="1">
        <v>280</v>
      </c>
      <c r="DQ19" s="1">
        <v>280</v>
      </c>
      <c r="DR19" s="1">
        <v>280</v>
      </c>
      <c r="DS19" s="1">
        <v>280</v>
      </c>
      <c r="DT19" s="1">
        <v>280</v>
      </c>
      <c r="DU19" s="1">
        <v>280</v>
      </c>
      <c r="DV19" s="1">
        <v>280</v>
      </c>
      <c r="DW19" s="1">
        <v>280</v>
      </c>
      <c r="DX19" s="1">
        <v>280</v>
      </c>
      <c r="DY19" s="1">
        <v>280</v>
      </c>
      <c r="DZ19" s="1">
        <v>280</v>
      </c>
      <c r="EA19" s="1">
        <v>280</v>
      </c>
      <c r="EB19" s="1">
        <v>280</v>
      </c>
      <c r="EC19" s="1">
        <v>280</v>
      </c>
      <c r="ED19" s="1">
        <v>280</v>
      </c>
      <c r="EE19" s="1">
        <v>280</v>
      </c>
      <c r="EF19" s="1">
        <v>280</v>
      </c>
      <c r="EG19" s="1">
        <v>280</v>
      </c>
      <c r="EH19" s="1">
        <v>280</v>
      </c>
      <c r="EI19" s="1">
        <v>280</v>
      </c>
      <c r="EJ19" s="1">
        <v>280</v>
      </c>
      <c r="EK19" s="1">
        <v>280</v>
      </c>
      <c r="EL19" s="1">
        <v>280</v>
      </c>
      <c r="EM19" s="1">
        <v>280</v>
      </c>
      <c r="EN19" s="1">
        <v>280</v>
      </c>
      <c r="EO19" s="1">
        <v>280</v>
      </c>
      <c r="EP19" s="1">
        <v>280</v>
      </c>
      <c r="EQ19" s="1">
        <v>280</v>
      </c>
      <c r="ER19" s="1">
        <v>280</v>
      </c>
      <c r="ES19" s="1">
        <v>280</v>
      </c>
      <c r="ET19" s="1">
        <v>280</v>
      </c>
      <c r="EU19" s="1">
        <v>280</v>
      </c>
      <c r="EV19" s="1">
        <v>280</v>
      </c>
      <c r="EW19" s="1">
        <v>280</v>
      </c>
      <c r="EX19" s="1">
        <v>280</v>
      </c>
      <c r="EY19" s="1">
        <v>280</v>
      </c>
      <c r="EZ19" s="1">
        <v>280</v>
      </c>
      <c r="FA19" s="1">
        <v>280</v>
      </c>
      <c r="FB19" s="1">
        <v>280</v>
      </c>
      <c r="FC19" s="1">
        <v>280</v>
      </c>
      <c r="FD19" s="1">
        <v>280</v>
      </c>
      <c r="FE19" s="1">
        <v>280</v>
      </c>
      <c r="FF19" s="1">
        <v>280</v>
      </c>
      <c r="FG19" s="1">
        <v>280</v>
      </c>
      <c r="FH19" s="1">
        <v>280</v>
      </c>
      <c r="FI19" s="1">
        <v>280</v>
      </c>
      <c r="FJ19" s="1">
        <v>280</v>
      </c>
      <c r="FK19" s="1">
        <v>280</v>
      </c>
      <c r="FL19" s="1">
        <v>280</v>
      </c>
      <c r="FM19" s="1">
        <v>280</v>
      </c>
      <c r="FN19" s="1">
        <v>280</v>
      </c>
      <c r="FO19" s="1">
        <v>280</v>
      </c>
      <c r="FP19" s="1">
        <v>280</v>
      </c>
      <c r="FQ19" s="1">
        <v>280</v>
      </c>
      <c r="FR19" s="1">
        <v>280</v>
      </c>
      <c r="FS19" s="1">
        <v>280</v>
      </c>
      <c r="FT19" s="1">
        <v>280</v>
      </c>
      <c r="FU19" s="1">
        <v>280</v>
      </c>
      <c r="FV19" s="1">
        <v>280</v>
      </c>
      <c r="FW19" s="1">
        <v>280</v>
      </c>
      <c r="FX19" s="1">
        <v>280</v>
      </c>
      <c r="FY19" s="1">
        <v>280</v>
      </c>
      <c r="FZ19" s="1">
        <v>280</v>
      </c>
      <c r="GA19" s="1">
        <v>280</v>
      </c>
      <c r="GB19" s="1">
        <v>280</v>
      </c>
      <c r="GC19" s="1">
        <v>280</v>
      </c>
      <c r="GD19" s="1">
        <v>280</v>
      </c>
      <c r="GE19" s="1">
        <v>280</v>
      </c>
      <c r="GF19" s="1">
        <v>280</v>
      </c>
      <c r="GG19" s="1">
        <v>280</v>
      </c>
      <c r="GH19" s="1">
        <v>280</v>
      </c>
      <c r="GI19" s="1">
        <v>280</v>
      </c>
      <c r="GJ19" s="1">
        <v>280</v>
      </c>
      <c r="GK19" s="1">
        <v>280</v>
      </c>
      <c r="GL19" s="1">
        <v>280</v>
      </c>
      <c r="GM19" s="1">
        <v>280</v>
      </c>
      <c r="GN19" s="1">
        <v>280</v>
      </c>
      <c r="GO19" s="1">
        <v>280</v>
      </c>
      <c r="GP19" s="1">
        <v>280</v>
      </c>
      <c r="GQ19" s="1">
        <v>280</v>
      </c>
      <c r="GR19" s="1">
        <v>280</v>
      </c>
      <c r="GS19" s="1">
        <v>280</v>
      </c>
      <c r="GT19" s="1">
        <v>280</v>
      </c>
      <c r="GU19" s="1">
        <v>280</v>
      </c>
      <c r="GV19" s="1">
        <v>280</v>
      </c>
      <c r="GW19" s="1">
        <v>280</v>
      </c>
      <c r="GX19" s="1">
        <v>280</v>
      </c>
      <c r="GY19" s="1">
        <v>280</v>
      </c>
      <c r="GZ19" s="1">
        <v>280</v>
      </c>
      <c r="HA19" s="1">
        <v>280</v>
      </c>
      <c r="HB19" s="1">
        <v>280</v>
      </c>
      <c r="HC19" s="1">
        <v>280</v>
      </c>
      <c r="HD19" s="1">
        <v>280</v>
      </c>
      <c r="HE19" s="1">
        <v>280</v>
      </c>
      <c r="HF19" s="1">
        <v>280</v>
      </c>
      <c r="HG19" s="1">
        <v>280</v>
      </c>
      <c r="HH19" s="1">
        <v>280</v>
      </c>
      <c r="HI19" s="1">
        <v>280</v>
      </c>
      <c r="HJ19" s="1">
        <v>280</v>
      </c>
      <c r="HK19" s="1">
        <v>280</v>
      </c>
      <c r="HL19" s="1">
        <v>280</v>
      </c>
      <c r="HM19" s="1">
        <v>280</v>
      </c>
      <c r="HN19" s="1">
        <v>280</v>
      </c>
      <c r="HO19" s="1">
        <v>280</v>
      </c>
      <c r="HP19" s="1">
        <v>280</v>
      </c>
      <c r="HQ19" s="1">
        <v>280</v>
      </c>
      <c r="HR19" s="1">
        <v>280</v>
      </c>
      <c r="HS19" s="1">
        <v>280</v>
      </c>
      <c r="HT19" s="1">
        <v>280</v>
      </c>
      <c r="HU19" s="1">
        <v>280</v>
      </c>
      <c r="HV19" s="1">
        <v>280</v>
      </c>
      <c r="HW19" s="1">
        <v>280</v>
      </c>
      <c r="HX19" s="1">
        <v>280</v>
      </c>
      <c r="HY19" s="1">
        <v>280</v>
      </c>
      <c r="HZ19" s="1">
        <v>280</v>
      </c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</row>
    <row r="20" spans="1:586" x14ac:dyDescent="0.3">
      <c r="A20" s="55" t="s">
        <v>14</v>
      </c>
      <c r="B20" s="14">
        <v>280</v>
      </c>
      <c r="C20" s="1">
        <v>280</v>
      </c>
      <c r="D20" s="1">
        <v>280</v>
      </c>
      <c r="E20" s="1">
        <v>280</v>
      </c>
      <c r="F20" s="1">
        <v>280</v>
      </c>
      <c r="G20" s="1">
        <v>280</v>
      </c>
      <c r="H20" s="1">
        <v>280</v>
      </c>
      <c r="I20" s="1">
        <v>280</v>
      </c>
      <c r="J20" s="1">
        <v>280</v>
      </c>
      <c r="K20" s="1">
        <v>280</v>
      </c>
      <c r="L20" s="1">
        <v>280</v>
      </c>
      <c r="M20" s="1">
        <v>280</v>
      </c>
      <c r="N20" s="1">
        <v>280</v>
      </c>
      <c r="O20" s="1">
        <v>280</v>
      </c>
      <c r="P20" s="1">
        <v>280</v>
      </c>
      <c r="Q20" s="1">
        <v>280</v>
      </c>
      <c r="R20" s="1">
        <v>280</v>
      </c>
      <c r="S20" s="1">
        <v>280</v>
      </c>
      <c r="T20" s="1">
        <v>280</v>
      </c>
      <c r="U20" s="1">
        <v>280</v>
      </c>
      <c r="V20" s="1">
        <v>280</v>
      </c>
      <c r="W20" s="1">
        <v>280</v>
      </c>
      <c r="X20" s="1">
        <v>280</v>
      </c>
      <c r="Y20" s="1">
        <v>280</v>
      </c>
      <c r="Z20" s="1">
        <v>280</v>
      </c>
      <c r="AA20" s="1">
        <v>280</v>
      </c>
      <c r="AB20" s="1">
        <v>280</v>
      </c>
      <c r="AC20" s="1">
        <v>280</v>
      </c>
      <c r="AD20" s="1">
        <v>280</v>
      </c>
      <c r="AE20" s="1">
        <v>280</v>
      </c>
      <c r="AF20" s="1">
        <v>280</v>
      </c>
      <c r="AG20" s="1">
        <v>280</v>
      </c>
      <c r="AH20" s="1">
        <v>280</v>
      </c>
      <c r="AI20" s="1">
        <v>280</v>
      </c>
      <c r="AJ20" s="1">
        <v>280</v>
      </c>
      <c r="AK20" s="1">
        <v>280</v>
      </c>
      <c r="AL20" s="1">
        <v>280</v>
      </c>
      <c r="AM20" s="1">
        <v>280</v>
      </c>
      <c r="AN20" s="1">
        <v>280</v>
      </c>
      <c r="AO20" s="1">
        <v>280</v>
      </c>
      <c r="AP20" s="1">
        <v>280</v>
      </c>
      <c r="AQ20" s="1">
        <v>280</v>
      </c>
      <c r="AR20" s="1">
        <v>280</v>
      </c>
      <c r="AS20" s="1">
        <v>280</v>
      </c>
      <c r="AT20" s="1">
        <v>280</v>
      </c>
      <c r="AU20" s="1">
        <v>280</v>
      </c>
      <c r="AV20" s="1">
        <v>280</v>
      </c>
      <c r="AW20" s="1">
        <v>280</v>
      </c>
      <c r="AX20" s="1">
        <v>280</v>
      </c>
      <c r="AY20" s="1">
        <v>280</v>
      </c>
      <c r="AZ20" s="1">
        <v>280</v>
      </c>
      <c r="BA20" s="1">
        <v>280</v>
      </c>
      <c r="BB20" s="1">
        <v>280</v>
      </c>
      <c r="BC20" s="1">
        <v>280</v>
      </c>
      <c r="BD20" s="1">
        <v>280</v>
      </c>
      <c r="BE20" s="1">
        <v>280</v>
      </c>
      <c r="BF20" s="1">
        <v>280</v>
      </c>
      <c r="BG20" s="1">
        <v>280</v>
      </c>
      <c r="BH20" s="1">
        <v>280</v>
      </c>
      <c r="BI20" s="1">
        <v>280</v>
      </c>
      <c r="BJ20" s="1">
        <v>280</v>
      </c>
      <c r="BK20" s="1">
        <v>280</v>
      </c>
      <c r="BL20" s="1">
        <v>280</v>
      </c>
      <c r="BM20" s="1">
        <v>280</v>
      </c>
      <c r="BN20" s="1">
        <v>280</v>
      </c>
      <c r="BO20" s="1">
        <v>280</v>
      </c>
      <c r="BP20" s="1">
        <v>280</v>
      </c>
      <c r="BQ20" s="1">
        <v>280</v>
      </c>
      <c r="BR20" s="1">
        <v>280</v>
      </c>
      <c r="BS20" s="1">
        <v>280</v>
      </c>
      <c r="BT20" s="1">
        <v>280</v>
      </c>
      <c r="BU20" s="1">
        <v>280</v>
      </c>
      <c r="BV20" s="1">
        <v>280</v>
      </c>
      <c r="BW20" s="1">
        <v>280</v>
      </c>
      <c r="BX20" s="1">
        <v>280</v>
      </c>
      <c r="BY20" s="1">
        <v>280</v>
      </c>
      <c r="BZ20" s="1">
        <v>280</v>
      </c>
      <c r="CA20" s="1">
        <v>280</v>
      </c>
      <c r="CB20" s="1">
        <v>280</v>
      </c>
      <c r="CC20" s="1">
        <v>280</v>
      </c>
      <c r="CD20" s="1">
        <v>280</v>
      </c>
      <c r="CE20" s="1">
        <v>280</v>
      </c>
      <c r="CF20" s="1">
        <v>280</v>
      </c>
      <c r="CG20" s="1">
        <v>280</v>
      </c>
      <c r="CH20" s="1">
        <v>280</v>
      </c>
      <c r="CI20" s="1">
        <v>280</v>
      </c>
      <c r="CJ20" s="1">
        <v>280</v>
      </c>
      <c r="CK20" s="1">
        <v>280</v>
      </c>
      <c r="CL20" s="1">
        <v>280</v>
      </c>
      <c r="CM20" s="1">
        <v>280</v>
      </c>
      <c r="CN20" s="1">
        <v>280</v>
      </c>
      <c r="CO20" s="1">
        <v>280</v>
      </c>
      <c r="CP20" s="1">
        <v>280</v>
      </c>
      <c r="CQ20" s="1">
        <v>280</v>
      </c>
      <c r="CR20" s="1">
        <v>280</v>
      </c>
      <c r="CS20" s="1">
        <v>280</v>
      </c>
      <c r="CT20" s="1">
        <v>280</v>
      </c>
      <c r="CU20" s="1">
        <v>280</v>
      </c>
      <c r="CV20" s="1">
        <v>280</v>
      </c>
      <c r="CW20" s="1">
        <v>280</v>
      </c>
      <c r="CX20" s="1">
        <v>280</v>
      </c>
      <c r="CY20" s="1">
        <v>280</v>
      </c>
      <c r="CZ20" s="1">
        <v>280</v>
      </c>
      <c r="DA20" s="1">
        <v>280</v>
      </c>
      <c r="DB20" s="1">
        <v>280</v>
      </c>
      <c r="DC20" s="1">
        <v>280</v>
      </c>
      <c r="DD20" s="1">
        <v>280</v>
      </c>
      <c r="DE20" s="1">
        <v>280</v>
      </c>
      <c r="DF20" s="1">
        <v>280</v>
      </c>
      <c r="DG20" s="1">
        <v>280</v>
      </c>
      <c r="DH20" s="1">
        <v>280</v>
      </c>
      <c r="DI20" s="1">
        <v>280</v>
      </c>
      <c r="DJ20" s="1">
        <v>280</v>
      </c>
      <c r="DK20" s="1">
        <v>280</v>
      </c>
      <c r="DL20" s="1">
        <v>280</v>
      </c>
      <c r="DM20" s="1">
        <v>280</v>
      </c>
      <c r="DN20" s="1">
        <v>280</v>
      </c>
      <c r="DO20" s="1">
        <v>280</v>
      </c>
      <c r="DP20" s="1">
        <v>280</v>
      </c>
      <c r="DQ20" s="1">
        <v>280</v>
      </c>
      <c r="DR20" s="1">
        <v>280</v>
      </c>
      <c r="DS20" s="1">
        <v>280</v>
      </c>
      <c r="DT20" s="1">
        <v>280</v>
      </c>
      <c r="DU20" s="1">
        <v>280</v>
      </c>
      <c r="DV20" s="1">
        <v>280</v>
      </c>
      <c r="DW20" s="1">
        <v>280</v>
      </c>
      <c r="DX20" s="1">
        <v>280</v>
      </c>
      <c r="DY20" s="1">
        <v>280</v>
      </c>
      <c r="DZ20" s="1">
        <v>280</v>
      </c>
      <c r="EA20" s="1">
        <v>280</v>
      </c>
      <c r="EB20" s="1">
        <v>280</v>
      </c>
      <c r="EC20" s="1">
        <v>280</v>
      </c>
      <c r="ED20" s="1">
        <v>280</v>
      </c>
      <c r="EE20" s="1">
        <v>280</v>
      </c>
      <c r="EF20" s="1">
        <v>280</v>
      </c>
      <c r="EG20" s="1">
        <v>280</v>
      </c>
      <c r="EH20" s="1">
        <v>280</v>
      </c>
      <c r="EI20" s="1">
        <v>280</v>
      </c>
      <c r="EJ20" s="1">
        <v>280</v>
      </c>
      <c r="EK20" s="1">
        <v>280</v>
      </c>
      <c r="EL20" s="1">
        <v>280</v>
      </c>
      <c r="EM20" s="1">
        <v>280</v>
      </c>
      <c r="EN20" s="1">
        <v>280</v>
      </c>
      <c r="EO20" s="1">
        <v>280</v>
      </c>
      <c r="EP20" s="1">
        <v>280</v>
      </c>
      <c r="EQ20" s="1">
        <v>280</v>
      </c>
      <c r="ER20" s="1">
        <v>280</v>
      </c>
      <c r="ES20" s="1">
        <v>280</v>
      </c>
      <c r="ET20" s="1">
        <v>280</v>
      </c>
      <c r="EU20" s="1">
        <v>280</v>
      </c>
      <c r="EV20" s="1">
        <v>280</v>
      </c>
      <c r="EW20" s="1">
        <v>280</v>
      </c>
      <c r="EX20" s="1">
        <v>280</v>
      </c>
      <c r="EY20" s="1">
        <v>280</v>
      </c>
      <c r="EZ20" s="1">
        <v>280</v>
      </c>
      <c r="FA20" s="1">
        <v>280</v>
      </c>
      <c r="FB20" s="1">
        <v>280</v>
      </c>
      <c r="FC20" s="1">
        <v>280</v>
      </c>
      <c r="FD20" s="1">
        <v>280</v>
      </c>
      <c r="FE20" s="1">
        <v>280</v>
      </c>
      <c r="FF20" s="1">
        <v>280</v>
      </c>
      <c r="FG20" s="1">
        <v>280</v>
      </c>
      <c r="FH20" s="1">
        <v>280</v>
      </c>
      <c r="FI20" s="1">
        <v>280</v>
      </c>
      <c r="FJ20" s="1">
        <v>280</v>
      </c>
      <c r="FK20" s="1">
        <v>280</v>
      </c>
      <c r="FL20" s="1">
        <v>280</v>
      </c>
      <c r="FM20" s="1">
        <v>280</v>
      </c>
      <c r="FN20" s="1">
        <v>280</v>
      </c>
      <c r="FO20" s="1">
        <v>280</v>
      </c>
      <c r="FP20" s="1">
        <v>280</v>
      </c>
      <c r="FQ20" s="1">
        <v>280</v>
      </c>
      <c r="FR20" s="1">
        <v>280</v>
      </c>
      <c r="FS20" s="1">
        <v>280</v>
      </c>
      <c r="FT20" s="1">
        <v>280</v>
      </c>
      <c r="FU20" s="1">
        <v>280</v>
      </c>
      <c r="FV20" s="1">
        <v>280</v>
      </c>
      <c r="FW20" s="1">
        <v>280</v>
      </c>
      <c r="FX20" s="1">
        <v>280</v>
      </c>
      <c r="FY20" s="1">
        <v>280</v>
      </c>
      <c r="FZ20" s="1">
        <v>280</v>
      </c>
      <c r="GA20" s="1">
        <v>280</v>
      </c>
      <c r="GB20" s="1">
        <v>280</v>
      </c>
      <c r="GC20" s="1">
        <v>280</v>
      </c>
      <c r="GD20" s="1">
        <v>280</v>
      </c>
      <c r="GE20" s="1">
        <v>280</v>
      </c>
      <c r="GF20" s="1">
        <v>280</v>
      </c>
      <c r="GG20" s="1">
        <v>280</v>
      </c>
      <c r="GH20" s="1">
        <v>280</v>
      </c>
      <c r="GI20" s="1">
        <v>280</v>
      </c>
      <c r="GJ20" s="1">
        <v>280</v>
      </c>
      <c r="GK20" s="1">
        <v>280</v>
      </c>
      <c r="GL20" s="1">
        <v>280</v>
      </c>
      <c r="GM20" s="1">
        <v>280</v>
      </c>
      <c r="GN20" s="1">
        <v>280</v>
      </c>
      <c r="GO20" s="1">
        <v>280</v>
      </c>
      <c r="GP20" s="1">
        <v>280</v>
      </c>
      <c r="GQ20" s="1">
        <v>280</v>
      </c>
      <c r="GR20" s="1">
        <v>280</v>
      </c>
      <c r="GS20" s="1">
        <v>280</v>
      </c>
      <c r="GT20" s="1">
        <v>280</v>
      </c>
      <c r="GU20" s="1">
        <v>280</v>
      </c>
      <c r="GV20" s="1">
        <v>280</v>
      </c>
      <c r="GW20" s="1">
        <v>280</v>
      </c>
      <c r="GX20" s="1">
        <v>280</v>
      </c>
      <c r="GY20" s="1">
        <v>280</v>
      </c>
      <c r="GZ20" s="1">
        <v>280</v>
      </c>
      <c r="HA20" s="1">
        <v>280</v>
      </c>
      <c r="HB20" s="1">
        <v>280</v>
      </c>
      <c r="HC20" s="1">
        <v>280</v>
      </c>
      <c r="HD20" s="1">
        <v>280</v>
      </c>
      <c r="HE20" s="1">
        <v>280</v>
      </c>
      <c r="HF20" s="1">
        <v>280</v>
      </c>
      <c r="HG20" s="1">
        <v>280</v>
      </c>
      <c r="HH20" s="1">
        <v>280</v>
      </c>
      <c r="HI20" s="1">
        <v>280</v>
      </c>
      <c r="HJ20" s="1">
        <v>280</v>
      </c>
      <c r="HK20" s="1">
        <v>280</v>
      </c>
      <c r="HL20" s="1">
        <v>280</v>
      </c>
      <c r="HM20" s="1">
        <v>280</v>
      </c>
      <c r="HN20" s="1">
        <v>280</v>
      </c>
      <c r="HO20" s="1">
        <v>280</v>
      </c>
      <c r="HP20" s="1">
        <v>280</v>
      </c>
      <c r="HQ20" s="1">
        <v>280</v>
      </c>
      <c r="HR20" s="1">
        <v>280</v>
      </c>
      <c r="HS20" s="1">
        <v>280</v>
      </c>
      <c r="HT20" s="1">
        <v>280</v>
      </c>
      <c r="HU20" s="1">
        <v>280</v>
      </c>
      <c r="HV20" s="1">
        <v>280</v>
      </c>
      <c r="HW20" s="1">
        <v>280</v>
      </c>
      <c r="HX20" s="1">
        <v>280</v>
      </c>
      <c r="HY20" s="1">
        <v>280</v>
      </c>
      <c r="HZ20" s="1">
        <v>280</v>
      </c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</row>
    <row r="21" spans="1:586" x14ac:dyDescent="0.3">
      <c r="A21" s="55" t="s">
        <v>15</v>
      </c>
      <c r="B21" s="14">
        <v>200000</v>
      </c>
      <c r="C21" s="1">
        <v>200000</v>
      </c>
      <c r="D21" s="1">
        <v>200000</v>
      </c>
      <c r="E21" s="1">
        <v>200000</v>
      </c>
      <c r="F21" s="1">
        <v>200000</v>
      </c>
      <c r="G21" s="1">
        <v>200000</v>
      </c>
      <c r="H21" s="1">
        <v>200000</v>
      </c>
      <c r="I21" s="1">
        <v>200000</v>
      </c>
      <c r="J21" s="1">
        <v>200000</v>
      </c>
      <c r="K21" s="1">
        <v>200000</v>
      </c>
      <c r="L21" s="1">
        <v>200000</v>
      </c>
      <c r="M21" s="1">
        <v>200000</v>
      </c>
      <c r="N21" s="1">
        <v>200000</v>
      </c>
      <c r="O21" s="1">
        <v>200000</v>
      </c>
      <c r="P21" s="1">
        <v>200000</v>
      </c>
      <c r="Q21" s="1">
        <v>200000</v>
      </c>
      <c r="R21" s="1">
        <v>200000</v>
      </c>
      <c r="S21" s="1">
        <v>200000</v>
      </c>
      <c r="T21" s="1">
        <v>200000</v>
      </c>
      <c r="U21" s="1">
        <v>200000</v>
      </c>
      <c r="V21" s="1">
        <v>200000</v>
      </c>
      <c r="W21" s="1">
        <v>200000</v>
      </c>
      <c r="X21" s="1">
        <v>200000</v>
      </c>
      <c r="Y21" s="1">
        <v>200000</v>
      </c>
      <c r="Z21" s="1">
        <v>200000</v>
      </c>
      <c r="AA21" s="1">
        <v>200000</v>
      </c>
      <c r="AB21" s="1">
        <v>200000</v>
      </c>
      <c r="AC21" s="1">
        <v>200000</v>
      </c>
      <c r="AD21" s="1">
        <v>200000</v>
      </c>
      <c r="AE21" s="1">
        <v>200000</v>
      </c>
      <c r="AF21" s="1">
        <v>200000</v>
      </c>
      <c r="AG21" s="1">
        <v>200000</v>
      </c>
      <c r="AH21" s="1">
        <v>200000</v>
      </c>
      <c r="AI21" s="1">
        <v>200000</v>
      </c>
      <c r="AJ21" s="1">
        <v>200000</v>
      </c>
      <c r="AK21" s="1">
        <v>200000</v>
      </c>
      <c r="AL21" s="1">
        <v>200000</v>
      </c>
      <c r="AM21" s="1">
        <v>200000</v>
      </c>
      <c r="AN21" s="1">
        <v>200000</v>
      </c>
      <c r="AO21" s="1">
        <v>200000</v>
      </c>
      <c r="AP21" s="1">
        <v>200000</v>
      </c>
      <c r="AQ21" s="1">
        <v>200000</v>
      </c>
      <c r="AR21" s="1">
        <v>200000</v>
      </c>
      <c r="AS21" s="1">
        <v>200000</v>
      </c>
      <c r="AT21" s="1">
        <v>200000</v>
      </c>
      <c r="AU21" s="1">
        <v>200000</v>
      </c>
      <c r="AV21" s="1">
        <v>200000</v>
      </c>
      <c r="AW21" s="1">
        <v>200000</v>
      </c>
      <c r="AX21" s="1">
        <v>200000</v>
      </c>
      <c r="AY21" s="1">
        <v>200000</v>
      </c>
      <c r="AZ21" s="1">
        <v>200000</v>
      </c>
      <c r="BA21" s="1">
        <v>200000</v>
      </c>
      <c r="BB21" s="1">
        <v>200000</v>
      </c>
      <c r="BC21" s="1">
        <v>200000</v>
      </c>
      <c r="BD21" s="1">
        <v>200000</v>
      </c>
      <c r="BE21" s="1">
        <v>200000</v>
      </c>
      <c r="BF21" s="1">
        <v>200000</v>
      </c>
      <c r="BG21" s="1">
        <v>200000</v>
      </c>
      <c r="BH21" s="1">
        <v>200000</v>
      </c>
      <c r="BI21" s="1">
        <v>200000</v>
      </c>
      <c r="BJ21" s="1">
        <v>200000</v>
      </c>
      <c r="BK21" s="1">
        <v>200000</v>
      </c>
      <c r="BL21" s="1">
        <v>200000</v>
      </c>
      <c r="BM21" s="1">
        <v>200000</v>
      </c>
      <c r="BN21" s="1">
        <v>200000</v>
      </c>
      <c r="BO21" s="1">
        <v>200000</v>
      </c>
      <c r="BP21" s="1">
        <v>200000</v>
      </c>
      <c r="BQ21" s="1">
        <v>200000</v>
      </c>
      <c r="BR21" s="1">
        <v>200000</v>
      </c>
      <c r="BS21" s="1">
        <v>200000</v>
      </c>
      <c r="BT21" s="1">
        <v>200000</v>
      </c>
      <c r="BU21" s="1">
        <v>200000</v>
      </c>
      <c r="BV21" s="1">
        <v>200000</v>
      </c>
      <c r="BW21" s="1">
        <v>200000</v>
      </c>
      <c r="BX21" s="1">
        <v>200000</v>
      </c>
      <c r="BY21" s="1">
        <v>200000</v>
      </c>
      <c r="BZ21" s="1">
        <v>200000</v>
      </c>
      <c r="CA21" s="1">
        <v>200000</v>
      </c>
      <c r="CB21" s="1">
        <v>200000</v>
      </c>
      <c r="CC21" s="1">
        <v>200000</v>
      </c>
      <c r="CD21" s="1">
        <v>200000</v>
      </c>
      <c r="CE21" s="1">
        <v>200000</v>
      </c>
      <c r="CF21" s="1">
        <v>200000</v>
      </c>
      <c r="CG21" s="1">
        <v>200000</v>
      </c>
      <c r="CH21" s="1">
        <v>200000</v>
      </c>
      <c r="CI21" s="1">
        <v>200000</v>
      </c>
      <c r="CJ21" s="1">
        <v>200000</v>
      </c>
      <c r="CK21" s="1">
        <v>200000</v>
      </c>
      <c r="CL21" s="1">
        <v>200000</v>
      </c>
      <c r="CM21" s="1">
        <v>200000</v>
      </c>
      <c r="CN21" s="1">
        <v>200000</v>
      </c>
      <c r="CO21" s="1">
        <v>200000</v>
      </c>
      <c r="CP21" s="1">
        <v>200000</v>
      </c>
      <c r="CQ21" s="1">
        <v>200000</v>
      </c>
      <c r="CR21" s="1">
        <v>200000</v>
      </c>
      <c r="CS21" s="1">
        <v>200000</v>
      </c>
      <c r="CT21" s="1">
        <v>200000</v>
      </c>
      <c r="CU21" s="1">
        <v>200000</v>
      </c>
      <c r="CV21" s="1">
        <v>200000</v>
      </c>
      <c r="CW21" s="1">
        <v>200000</v>
      </c>
      <c r="CX21" s="1">
        <v>200000</v>
      </c>
      <c r="CY21" s="1">
        <v>200000</v>
      </c>
      <c r="CZ21" s="1">
        <v>200000</v>
      </c>
      <c r="DA21" s="1">
        <v>200000</v>
      </c>
      <c r="DB21" s="1">
        <v>200000</v>
      </c>
      <c r="DC21" s="1">
        <v>200000</v>
      </c>
      <c r="DD21" s="1">
        <v>200000</v>
      </c>
      <c r="DE21" s="1">
        <v>200000</v>
      </c>
      <c r="DF21" s="1">
        <v>200000</v>
      </c>
      <c r="DG21" s="1">
        <v>200000</v>
      </c>
      <c r="DH21" s="1">
        <v>200000</v>
      </c>
      <c r="DI21" s="1">
        <v>200000</v>
      </c>
      <c r="DJ21" s="1">
        <v>200000</v>
      </c>
      <c r="DK21" s="1">
        <v>200000</v>
      </c>
      <c r="DL21" s="1">
        <v>200000</v>
      </c>
      <c r="DM21" s="1">
        <v>200000</v>
      </c>
      <c r="DN21" s="1">
        <v>200000</v>
      </c>
      <c r="DO21" s="1">
        <v>200000</v>
      </c>
      <c r="DP21" s="1">
        <v>200000</v>
      </c>
      <c r="DQ21" s="1">
        <v>200000</v>
      </c>
      <c r="DR21" s="1">
        <v>200000</v>
      </c>
      <c r="DS21" s="1">
        <v>200000</v>
      </c>
      <c r="DT21" s="1">
        <v>200000</v>
      </c>
      <c r="DU21" s="1">
        <v>200000</v>
      </c>
      <c r="DV21" s="1">
        <v>200000</v>
      </c>
      <c r="DW21" s="1">
        <v>200000</v>
      </c>
      <c r="DX21" s="1">
        <v>200000</v>
      </c>
      <c r="DY21" s="1">
        <v>200000</v>
      </c>
      <c r="DZ21" s="1">
        <v>200000</v>
      </c>
      <c r="EA21" s="1">
        <v>200000</v>
      </c>
      <c r="EB21" s="1">
        <v>200000</v>
      </c>
      <c r="EC21" s="1">
        <v>200000</v>
      </c>
      <c r="ED21" s="1">
        <v>200000</v>
      </c>
      <c r="EE21" s="1">
        <v>200000</v>
      </c>
      <c r="EF21" s="1">
        <v>200000</v>
      </c>
      <c r="EG21" s="1">
        <v>200000</v>
      </c>
      <c r="EH21" s="1">
        <v>200000</v>
      </c>
      <c r="EI21" s="1">
        <v>200000</v>
      </c>
      <c r="EJ21" s="1">
        <v>200000</v>
      </c>
      <c r="EK21" s="1">
        <v>200000</v>
      </c>
      <c r="EL21" s="1">
        <v>200000</v>
      </c>
      <c r="EM21" s="1">
        <v>200000</v>
      </c>
      <c r="EN21" s="1">
        <v>200000</v>
      </c>
      <c r="EO21" s="1">
        <v>200000</v>
      </c>
      <c r="EP21" s="1">
        <v>200000</v>
      </c>
      <c r="EQ21" s="1">
        <v>200000</v>
      </c>
      <c r="ER21" s="1">
        <v>200000</v>
      </c>
      <c r="ES21" s="1">
        <v>200000</v>
      </c>
      <c r="ET21" s="1">
        <v>200000</v>
      </c>
      <c r="EU21" s="1">
        <v>200000</v>
      </c>
      <c r="EV21" s="1">
        <v>200000</v>
      </c>
      <c r="EW21" s="1">
        <v>200000</v>
      </c>
      <c r="EX21" s="1">
        <v>200000</v>
      </c>
      <c r="EY21" s="1">
        <v>200000</v>
      </c>
      <c r="EZ21" s="1">
        <v>200000</v>
      </c>
      <c r="FA21" s="1">
        <v>200000</v>
      </c>
      <c r="FB21" s="1">
        <v>200000</v>
      </c>
      <c r="FC21" s="1">
        <v>200000</v>
      </c>
      <c r="FD21" s="1">
        <v>200000</v>
      </c>
      <c r="FE21" s="1">
        <v>200000</v>
      </c>
      <c r="FF21" s="1">
        <v>200000</v>
      </c>
      <c r="FG21" s="1">
        <v>200000</v>
      </c>
      <c r="FH21" s="1">
        <v>200000</v>
      </c>
      <c r="FI21" s="1">
        <v>200000</v>
      </c>
      <c r="FJ21" s="1">
        <v>200000</v>
      </c>
      <c r="FK21" s="1">
        <v>200000</v>
      </c>
      <c r="FL21" s="1">
        <v>200000</v>
      </c>
      <c r="FM21" s="1">
        <v>200000</v>
      </c>
      <c r="FN21" s="1">
        <v>200000</v>
      </c>
      <c r="FO21" s="1">
        <v>200000</v>
      </c>
      <c r="FP21" s="1">
        <v>200000</v>
      </c>
      <c r="FQ21" s="1">
        <v>200000</v>
      </c>
      <c r="FR21" s="1">
        <v>200000</v>
      </c>
      <c r="FS21" s="1">
        <v>200000</v>
      </c>
      <c r="FT21" s="1">
        <v>200000</v>
      </c>
      <c r="FU21" s="1">
        <v>200000</v>
      </c>
      <c r="FV21" s="1">
        <v>200000</v>
      </c>
      <c r="FW21" s="1">
        <v>200000</v>
      </c>
      <c r="FX21" s="1">
        <v>200000</v>
      </c>
      <c r="FY21" s="1">
        <v>200000</v>
      </c>
      <c r="FZ21" s="1">
        <v>200000</v>
      </c>
      <c r="GA21" s="1">
        <v>200000</v>
      </c>
      <c r="GB21" s="1">
        <v>200000</v>
      </c>
      <c r="GC21" s="1">
        <v>200000</v>
      </c>
      <c r="GD21" s="1">
        <v>200000</v>
      </c>
      <c r="GE21" s="1">
        <v>200000</v>
      </c>
      <c r="GF21" s="1">
        <v>200000</v>
      </c>
      <c r="GG21" s="1">
        <v>200000</v>
      </c>
      <c r="GH21" s="1">
        <v>200000</v>
      </c>
      <c r="GI21" s="1">
        <v>200000</v>
      </c>
      <c r="GJ21" s="1">
        <v>200000</v>
      </c>
      <c r="GK21" s="1">
        <v>200000</v>
      </c>
      <c r="GL21" s="1">
        <v>200000</v>
      </c>
      <c r="GM21" s="1">
        <v>200000</v>
      </c>
      <c r="GN21" s="1">
        <v>200000</v>
      </c>
      <c r="GO21" s="1">
        <v>200000</v>
      </c>
      <c r="GP21" s="1">
        <v>200000</v>
      </c>
      <c r="GQ21" s="1">
        <v>200000</v>
      </c>
      <c r="GR21" s="1">
        <v>200000</v>
      </c>
      <c r="GS21" s="1">
        <v>200000</v>
      </c>
      <c r="GT21" s="1">
        <v>200000</v>
      </c>
      <c r="GU21" s="1">
        <v>200000</v>
      </c>
      <c r="GV21" s="1">
        <v>200000</v>
      </c>
      <c r="GW21" s="1">
        <v>200000</v>
      </c>
      <c r="GX21" s="1">
        <v>200000</v>
      </c>
      <c r="GY21" s="1">
        <v>200000</v>
      </c>
      <c r="GZ21" s="1">
        <v>200000</v>
      </c>
      <c r="HA21" s="1">
        <v>200000</v>
      </c>
      <c r="HB21" s="1">
        <v>200000</v>
      </c>
      <c r="HC21" s="1">
        <v>200000</v>
      </c>
      <c r="HD21" s="1">
        <v>200000</v>
      </c>
      <c r="HE21" s="1">
        <v>200000</v>
      </c>
      <c r="HF21" s="1">
        <v>200000</v>
      </c>
      <c r="HG21" s="1">
        <v>200000</v>
      </c>
      <c r="HH21" s="1">
        <v>200000</v>
      </c>
      <c r="HI21" s="1">
        <v>200000</v>
      </c>
      <c r="HJ21" s="1">
        <v>200000</v>
      </c>
      <c r="HK21" s="1">
        <v>200000</v>
      </c>
      <c r="HL21" s="1">
        <v>200000</v>
      </c>
      <c r="HM21" s="1">
        <v>200000</v>
      </c>
      <c r="HN21" s="1">
        <v>200000</v>
      </c>
      <c r="HO21" s="1">
        <v>200000</v>
      </c>
      <c r="HP21" s="1">
        <v>200000</v>
      </c>
      <c r="HQ21" s="1">
        <v>200000</v>
      </c>
      <c r="HR21" s="1">
        <v>200000</v>
      </c>
      <c r="HS21" s="1">
        <v>200000</v>
      </c>
      <c r="HT21" s="1">
        <v>200000</v>
      </c>
      <c r="HU21" s="1">
        <v>200000</v>
      </c>
      <c r="HV21" s="1">
        <v>200000</v>
      </c>
      <c r="HW21" s="1">
        <v>200000</v>
      </c>
      <c r="HX21" s="1">
        <v>200000</v>
      </c>
      <c r="HY21" s="1">
        <v>200000</v>
      </c>
      <c r="HZ21" s="1">
        <v>200000</v>
      </c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</row>
    <row r="22" spans="1:586" x14ac:dyDescent="0.3">
      <c r="A22" s="55" t="s">
        <v>17</v>
      </c>
      <c r="B22" s="14">
        <v>475</v>
      </c>
      <c r="C22" s="1">
        <v>475</v>
      </c>
      <c r="D22" s="1">
        <v>475</v>
      </c>
      <c r="E22" s="1">
        <v>475</v>
      </c>
      <c r="F22" s="1">
        <v>475</v>
      </c>
      <c r="G22" s="1">
        <v>475</v>
      </c>
      <c r="H22" s="1">
        <v>475</v>
      </c>
      <c r="I22" s="1">
        <v>475</v>
      </c>
      <c r="J22" s="1">
        <v>475</v>
      </c>
      <c r="K22" s="1">
        <v>475</v>
      </c>
      <c r="L22" s="1">
        <v>475</v>
      </c>
      <c r="M22" s="1">
        <v>475</v>
      </c>
      <c r="N22" s="1">
        <v>475</v>
      </c>
      <c r="O22" s="1">
        <v>475</v>
      </c>
      <c r="P22" s="1">
        <v>475</v>
      </c>
      <c r="Q22" s="1">
        <v>475</v>
      </c>
      <c r="R22" s="1">
        <v>475</v>
      </c>
      <c r="S22" s="1">
        <v>475</v>
      </c>
      <c r="T22" s="1">
        <v>475</v>
      </c>
      <c r="U22" s="1">
        <v>475</v>
      </c>
      <c r="V22" s="1">
        <v>475</v>
      </c>
      <c r="W22" s="1">
        <v>475</v>
      </c>
      <c r="X22" s="1">
        <v>475</v>
      </c>
      <c r="Y22" s="1">
        <v>475</v>
      </c>
      <c r="Z22" s="1">
        <v>475</v>
      </c>
      <c r="AA22" s="1">
        <v>475</v>
      </c>
      <c r="AB22" s="1">
        <v>475</v>
      </c>
      <c r="AC22" s="1">
        <v>475</v>
      </c>
      <c r="AD22" s="1">
        <v>475</v>
      </c>
      <c r="AE22" s="1">
        <v>475</v>
      </c>
      <c r="AF22" s="1">
        <v>475</v>
      </c>
      <c r="AG22" s="1">
        <v>475</v>
      </c>
      <c r="AH22" s="1">
        <v>475</v>
      </c>
      <c r="AI22" s="1">
        <v>475</v>
      </c>
      <c r="AJ22" s="1">
        <v>475</v>
      </c>
      <c r="AK22" s="1">
        <v>475</v>
      </c>
      <c r="AL22" s="1">
        <v>475</v>
      </c>
      <c r="AM22" s="1">
        <v>475</v>
      </c>
      <c r="AN22" s="1">
        <v>475</v>
      </c>
      <c r="AO22" s="1">
        <v>475</v>
      </c>
      <c r="AP22" s="1">
        <v>475</v>
      </c>
      <c r="AQ22" s="1">
        <v>475</v>
      </c>
      <c r="AR22" s="1">
        <v>475</v>
      </c>
      <c r="AS22" s="1">
        <v>475</v>
      </c>
      <c r="AT22" s="1">
        <v>475</v>
      </c>
      <c r="AU22" s="1">
        <v>475</v>
      </c>
      <c r="AV22" s="1">
        <v>475</v>
      </c>
      <c r="AW22" s="1">
        <v>475</v>
      </c>
      <c r="AX22" s="1">
        <v>475</v>
      </c>
      <c r="AY22" s="1">
        <v>475</v>
      </c>
      <c r="AZ22" s="1">
        <v>475</v>
      </c>
      <c r="BA22" s="1">
        <v>475</v>
      </c>
      <c r="BB22" s="1">
        <v>475</v>
      </c>
      <c r="BC22" s="1">
        <v>475</v>
      </c>
      <c r="BD22" s="1">
        <v>475</v>
      </c>
      <c r="BE22" s="1">
        <v>475</v>
      </c>
      <c r="BF22" s="1">
        <v>475</v>
      </c>
      <c r="BG22" s="1">
        <v>475</v>
      </c>
      <c r="BH22" s="1">
        <v>475</v>
      </c>
      <c r="BI22" s="1">
        <v>475</v>
      </c>
      <c r="BJ22" s="1">
        <v>475</v>
      </c>
      <c r="BK22" s="1">
        <v>475</v>
      </c>
      <c r="BL22" s="1">
        <v>475</v>
      </c>
      <c r="BM22" s="1">
        <v>475</v>
      </c>
      <c r="BN22" s="1">
        <v>475</v>
      </c>
      <c r="BO22" s="1">
        <v>475</v>
      </c>
      <c r="BP22" s="1">
        <v>475</v>
      </c>
      <c r="BQ22" s="1">
        <v>475</v>
      </c>
      <c r="BR22" s="1">
        <v>475</v>
      </c>
      <c r="BS22" s="1">
        <v>475</v>
      </c>
      <c r="BT22" s="1">
        <v>475</v>
      </c>
      <c r="BU22" s="1">
        <v>475</v>
      </c>
      <c r="BV22" s="1">
        <v>475</v>
      </c>
      <c r="BW22" s="1">
        <v>475</v>
      </c>
      <c r="BX22" s="1">
        <v>475</v>
      </c>
      <c r="BY22" s="1">
        <v>475</v>
      </c>
      <c r="BZ22" s="1">
        <v>475</v>
      </c>
      <c r="CA22" s="1">
        <v>475</v>
      </c>
      <c r="CB22" s="1">
        <v>475</v>
      </c>
      <c r="CC22" s="1">
        <v>475</v>
      </c>
      <c r="CD22" s="1">
        <v>475</v>
      </c>
      <c r="CE22" s="1">
        <v>475</v>
      </c>
      <c r="CF22" s="1">
        <v>475</v>
      </c>
      <c r="CG22" s="1">
        <v>475</v>
      </c>
      <c r="CH22" s="1">
        <v>475</v>
      </c>
      <c r="CI22" s="1">
        <v>475</v>
      </c>
      <c r="CJ22" s="1">
        <v>475</v>
      </c>
      <c r="CK22" s="1">
        <v>475</v>
      </c>
      <c r="CL22" s="1">
        <v>475</v>
      </c>
      <c r="CM22" s="1">
        <v>475</v>
      </c>
      <c r="CN22" s="1">
        <v>475</v>
      </c>
      <c r="CO22" s="1">
        <v>475</v>
      </c>
      <c r="CP22" s="1">
        <v>475</v>
      </c>
      <c r="CQ22" s="1">
        <v>475</v>
      </c>
      <c r="CR22" s="1">
        <v>475</v>
      </c>
      <c r="CS22" s="1">
        <v>475</v>
      </c>
      <c r="CT22" s="1">
        <v>475</v>
      </c>
      <c r="CU22" s="1">
        <v>475</v>
      </c>
      <c r="CV22" s="1">
        <v>475</v>
      </c>
      <c r="CW22" s="1">
        <v>475</v>
      </c>
      <c r="CX22" s="1">
        <v>475</v>
      </c>
      <c r="CY22" s="1">
        <v>475</v>
      </c>
      <c r="CZ22" s="1">
        <v>475</v>
      </c>
      <c r="DA22" s="1">
        <v>475</v>
      </c>
      <c r="DB22" s="1">
        <v>475</v>
      </c>
      <c r="DC22" s="1">
        <v>475</v>
      </c>
      <c r="DD22" s="1">
        <v>475</v>
      </c>
      <c r="DE22" s="1">
        <v>475</v>
      </c>
      <c r="DF22" s="1">
        <v>475</v>
      </c>
      <c r="DG22" s="1">
        <v>475</v>
      </c>
      <c r="DH22" s="1">
        <v>475</v>
      </c>
      <c r="DI22" s="1">
        <v>475</v>
      </c>
      <c r="DJ22" s="1">
        <v>475</v>
      </c>
      <c r="DK22" s="1">
        <v>475</v>
      </c>
      <c r="DL22" s="1">
        <v>475</v>
      </c>
      <c r="DM22" s="1">
        <v>475</v>
      </c>
      <c r="DN22" s="1">
        <v>475</v>
      </c>
      <c r="DO22" s="1">
        <v>475</v>
      </c>
      <c r="DP22" s="1">
        <v>475</v>
      </c>
      <c r="DQ22" s="1">
        <v>475</v>
      </c>
      <c r="DR22" s="1">
        <v>475</v>
      </c>
      <c r="DS22" s="1">
        <v>475</v>
      </c>
      <c r="DT22" s="1">
        <v>475</v>
      </c>
      <c r="DU22" s="1">
        <v>475</v>
      </c>
      <c r="DV22" s="1">
        <v>475</v>
      </c>
      <c r="DW22" s="1">
        <v>475</v>
      </c>
      <c r="DX22" s="1">
        <v>475</v>
      </c>
      <c r="DY22" s="1">
        <v>475</v>
      </c>
      <c r="DZ22" s="1">
        <v>475</v>
      </c>
      <c r="EA22" s="1">
        <v>475</v>
      </c>
      <c r="EB22" s="1">
        <v>475</v>
      </c>
      <c r="EC22" s="1">
        <v>475</v>
      </c>
      <c r="ED22" s="1">
        <v>475</v>
      </c>
      <c r="EE22" s="1">
        <v>475</v>
      </c>
      <c r="EF22" s="1">
        <v>475</v>
      </c>
      <c r="EG22" s="1">
        <v>475</v>
      </c>
      <c r="EH22" s="1">
        <v>475</v>
      </c>
      <c r="EI22" s="1">
        <v>475</v>
      </c>
      <c r="EJ22" s="1">
        <v>475</v>
      </c>
      <c r="EK22" s="1">
        <v>475</v>
      </c>
      <c r="EL22" s="1">
        <v>475</v>
      </c>
      <c r="EM22" s="1">
        <v>475</v>
      </c>
      <c r="EN22" s="1">
        <v>475</v>
      </c>
      <c r="EO22" s="1">
        <v>475</v>
      </c>
      <c r="EP22" s="1">
        <v>475</v>
      </c>
      <c r="EQ22" s="1">
        <v>475</v>
      </c>
      <c r="ER22" s="1">
        <v>475</v>
      </c>
      <c r="ES22" s="1">
        <v>475</v>
      </c>
      <c r="ET22" s="1">
        <v>475</v>
      </c>
      <c r="EU22" s="1">
        <v>475</v>
      </c>
      <c r="EV22" s="1">
        <v>475</v>
      </c>
      <c r="EW22" s="1">
        <v>475</v>
      </c>
      <c r="EX22" s="1">
        <v>475</v>
      </c>
      <c r="EY22" s="1">
        <v>475</v>
      </c>
      <c r="EZ22" s="1">
        <v>475</v>
      </c>
      <c r="FA22" s="1">
        <v>475</v>
      </c>
      <c r="FB22" s="1">
        <v>475</v>
      </c>
      <c r="FC22" s="1">
        <v>475</v>
      </c>
      <c r="FD22" s="1">
        <v>475</v>
      </c>
      <c r="FE22" s="1">
        <v>475</v>
      </c>
      <c r="FF22" s="1">
        <v>475</v>
      </c>
      <c r="FG22" s="1">
        <v>475</v>
      </c>
      <c r="FH22" s="1">
        <v>475</v>
      </c>
      <c r="FI22" s="1">
        <v>475</v>
      </c>
      <c r="FJ22" s="1">
        <v>475</v>
      </c>
      <c r="FK22" s="1">
        <v>475</v>
      </c>
      <c r="FL22" s="1">
        <v>475</v>
      </c>
      <c r="FM22" s="1">
        <v>475</v>
      </c>
      <c r="FN22" s="1">
        <v>475</v>
      </c>
      <c r="FO22" s="1">
        <v>475</v>
      </c>
      <c r="FP22" s="1">
        <v>475</v>
      </c>
      <c r="FQ22" s="1">
        <v>475</v>
      </c>
      <c r="FR22" s="1">
        <v>475</v>
      </c>
      <c r="FS22" s="1">
        <v>475</v>
      </c>
      <c r="FT22" s="1">
        <v>475</v>
      </c>
      <c r="FU22" s="1">
        <v>475</v>
      </c>
      <c r="FV22" s="1">
        <v>475</v>
      </c>
      <c r="FW22" s="1">
        <v>475</v>
      </c>
      <c r="FX22" s="1">
        <v>475</v>
      </c>
      <c r="FY22" s="1">
        <v>475</v>
      </c>
      <c r="FZ22" s="1">
        <v>475</v>
      </c>
      <c r="GA22" s="1">
        <v>475</v>
      </c>
      <c r="GB22" s="1">
        <v>475</v>
      </c>
      <c r="GC22" s="1">
        <v>475</v>
      </c>
      <c r="GD22" s="1">
        <v>475</v>
      </c>
      <c r="GE22" s="1">
        <v>475</v>
      </c>
      <c r="GF22" s="1">
        <v>475</v>
      </c>
      <c r="GG22" s="1">
        <v>475</v>
      </c>
      <c r="GH22" s="1">
        <v>475</v>
      </c>
      <c r="GI22" s="1">
        <v>475</v>
      </c>
      <c r="GJ22" s="1">
        <v>475</v>
      </c>
      <c r="GK22" s="1">
        <v>475</v>
      </c>
      <c r="GL22" s="1">
        <v>475</v>
      </c>
      <c r="GM22" s="1">
        <v>475</v>
      </c>
      <c r="GN22" s="1">
        <v>475</v>
      </c>
      <c r="GO22" s="1">
        <v>475</v>
      </c>
      <c r="GP22" s="1">
        <v>475</v>
      </c>
      <c r="GQ22" s="1">
        <v>475</v>
      </c>
      <c r="GR22" s="1">
        <v>475</v>
      </c>
      <c r="GS22" s="1">
        <v>475</v>
      </c>
      <c r="GT22" s="1">
        <v>475</v>
      </c>
      <c r="GU22" s="1">
        <v>475</v>
      </c>
      <c r="GV22" s="1">
        <v>475</v>
      </c>
      <c r="GW22" s="1">
        <v>475</v>
      </c>
      <c r="GX22" s="1">
        <v>475</v>
      </c>
      <c r="GY22" s="1">
        <v>475</v>
      </c>
      <c r="GZ22" s="1">
        <v>475</v>
      </c>
      <c r="HA22" s="1">
        <v>475</v>
      </c>
      <c r="HB22" s="1">
        <v>475</v>
      </c>
      <c r="HC22" s="1">
        <v>475</v>
      </c>
      <c r="HD22" s="1">
        <v>475</v>
      </c>
      <c r="HE22" s="1">
        <v>475</v>
      </c>
      <c r="HF22" s="1">
        <v>475</v>
      </c>
      <c r="HG22" s="1">
        <v>475</v>
      </c>
      <c r="HH22" s="1">
        <v>475</v>
      </c>
      <c r="HI22" s="1">
        <v>475</v>
      </c>
      <c r="HJ22" s="1">
        <v>475</v>
      </c>
      <c r="HK22" s="1">
        <v>475</v>
      </c>
      <c r="HL22" s="1">
        <v>475</v>
      </c>
      <c r="HM22" s="1">
        <v>475</v>
      </c>
      <c r="HN22" s="1">
        <v>475</v>
      </c>
      <c r="HO22" s="1">
        <v>475</v>
      </c>
      <c r="HP22" s="1">
        <v>475</v>
      </c>
      <c r="HQ22" s="1">
        <v>475</v>
      </c>
      <c r="HR22" s="1">
        <v>475</v>
      </c>
      <c r="HS22" s="1">
        <v>475</v>
      </c>
      <c r="HT22" s="1">
        <v>475</v>
      </c>
      <c r="HU22" s="1">
        <v>475</v>
      </c>
      <c r="HV22" s="1">
        <v>475</v>
      </c>
      <c r="HW22" s="1">
        <v>475</v>
      </c>
      <c r="HX22" s="1">
        <v>475</v>
      </c>
      <c r="HY22" s="1">
        <v>475</v>
      </c>
      <c r="HZ22" s="1">
        <v>475</v>
      </c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</row>
    <row r="23" spans="1:586" x14ac:dyDescent="0.3">
      <c r="A23" s="55" t="s">
        <v>18</v>
      </c>
      <c r="B23" s="14">
        <v>8.0000000000000002E-3</v>
      </c>
      <c r="C23" s="1">
        <v>8.0000000000000002E-3</v>
      </c>
      <c r="D23" s="1">
        <v>8.0000000000000002E-3</v>
      </c>
      <c r="E23" s="1">
        <v>8.0000000000000002E-3</v>
      </c>
      <c r="F23" s="1">
        <v>8.0000000000000002E-3</v>
      </c>
      <c r="G23" s="1">
        <v>8.0000000000000002E-3</v>
      </c>
      <c r="H23" s="1">
        <v>8.0000000000000002E-3</v>
      </c>
      <c r="I23" s="1">
        <v>8.0000000000000002E-3</v>
      </c>
      <c r="J23" s="1">
        <v>8.0000000000000002E-3</v>
      </c>
      <c r="K23" s="1">
        <v>8.0000000000000002E-3</v>
      </c>
      <c r="L23" s="1">
        <v>8.0000000000000002E-3</v>
      </c>
      <c r="M23" s="1">
        <v>8.0000000000000002E-3</v>
      </c>
      <c r="N23" s="1">
        <v>8.0000000000000002E-3</v>
      </c>
      <c r="O23" s="1">
        <v>8.0000000000000002E-3</v>
      </c>
      <c r="P23" s="1">
        <v>8.0000000000000002E-3</v>
      </c>
      <c r="Q23" s="1">
        <v>8.0000000000000002E-3</v>
      </c>
      <c r="R23" s="1">
        <v>8.0000000000000002E-3</v>
      </c>
      <c r="S23" s="1">
        <v>8.0000000000000002E-3</v>
      </c>
      <c r="T23" s="1">
        <v>8.0000000000000002E-3</v>
      </c>
      <c r="U23" s="1">
        <v>8.0000000000000002E-3</v>
      </c>
      <c r="V23" s="1">
        <v>8.0000000000000002E-3</v>
      </c>
      <c r="W23" s="1">
        <v>8.0000000000000002E-3</v>
      </c>
      <c r="X23" s="1">
        <v>8.0000000000000002E-3</v>
      </c>
      <c r="Y23" s="1">
        <v>8.0000000000000002E-3</v>
      </c>
      <c r="Z23" s="1">
        <v>8.0000000000000002E-3</v>
      </c>
      <c r="AA23" s="1">
        <v>8.0000000000000002E-3</v>
      </c>
      <c r="AB23" s="1">
        <v>8.0000000000000002E-3</v>
      </c>
      <c r="AC23" s="1">
        <v>8.0000000000000002E-3</v>
      </c>
      <c r="AD23" s="1">
        <v>8.0000000000000002E-3</v>
      </c>
      <c r="AE23" s="1">
        <v>8.0000000000000002E-3</v>
      </c>
      <c r="AF23" s="1">
        <v>8.0000000000000002E-3</v>
      </c>
      <c r="AG23" s="1">
        <v>8.0000000000000002E-3</v>
      </c>
      <c r="AH23" s="1">
        <v>8.0000000000000002E-3</v>
      </c>
      <c r="AI23" s="1">
        <v>8.0000000000000002E-3</v>
      </c>
      <c r="AJ23" s="1">
        <v>8.0000000000000002E-3</v>
      </c>
      <c r="AK23" s="1">
        <v>8.0000000000000002E-3</v>
      </c>
      <c r="AL23" s="1">
        <v>8.0000000000000002E-3</v>
      </c>
      <c r="AM23" s="1">
        <v>8.0000000000000002E-3</v>
      </c>
      <c r="AN23" s="1">
        <v>8.0000000000000002E-3</v>
      </c>
      <c r="AO23" s="1">
        <v>8.0000000000000002E-3</v>
      </c>
      <c r="AP23" s="1">
        <v>8.0000000000000002E-3</v>
      </c>
      <c r="AQ23" s="1">
        <v>8.0000000000000002E-3</v>
      </c>
      <c r="AR23" s="1">
        <v>8.0000000000000002E-3</v>
      </c>
      <c r="AS23" s="1">
        <v>8.0000000000000002E-3</v>
      </c>
      <c r="AT23" s="1">
        <v>8.0000000000000002E-3</v>
      </c>
      <c r="AU23" s="1">
        <v>8.0000000000000002E-3</v>
      </c>
      <c r="AV23" s="1">
        <v>8.0000000000000002E-3</v>
      </c>
      <c r="AW23" s="1">
        <v>8.0000000000000002E-3</v>
      </c>
      <c r="AX23" s="1">
        <v>8.0000000000000002E-3</v>
      </c>
      <c r="AY23" s="1">
        <v>8.0000000000000002E-3</v>
      </c>
      <c r="AZ23" s="1">
        <v>8.0000000000000002E-3</v>
      </c>
      <c r="BA23" s="1">
        <v>8.0000000000000002E-3</v>
      </c>
      <c r="BB23" s="1">
        <v>8.0000000000000002E-3</v>
      </c>
      <c r="BC23" s="1">
        <v>8.0000000000000002E-3</v>
      </c>
      <c r="BD23" s="1">
        <v>8.0000000000000002E-3</v>
      </c>
      <c r="BE23" s="1">
        <v>8.0000000000000002E-3</v>
      </c>
      <c r="BF23" s="1">
        <v>8.0000000000000002E-3</v>
      </c>
      <c r="BG23" s="1">
        <v>8.0000000000000002E-3</v>
      </c>
      <c r="BH23" s="1">
        <v>8.0000000000000002E-3</v>
      </c>
      <c r="BI23" s="1">
        <v>8.0000000000000002E-3</v>
      </c>
      <c r="BJ23" s="1">
        <v>8.0000000000000002E-3</v>
      </c>
      <c r="BK23" s="1">
        <v>8.0000000000000002E-3</v>
      </c>
      <c r="BL23" s="1">
        <v>8.0000000000000002E-3</v>
      </c>
      <c r="BM23" s="1">
        <v>8.0000000000000002E-3</v>
      </c>
      <c r="BN23" s="1">
        <v>8.0000000000000002E-3</v>
      </c>
      <c r="BO23" s="1">
        <v>8.0000000000000002E-3</v>
      </c>
      <c r="BP23" s="1">
        <v>8.0000000000000002E-3</v>
      </c>
      <c r="BQ23" s="1">
        <v>8.0000000000000002E-3</v>
      </c>
      <c r="BR23" s="1">
        <v>8.0000000000000002E-3</v>
      </c>
      <c r="BS23" s="1">
        <v>8.0000000000000002E-3</v>
      </c>
      <c r="BT23" s="1">
        <v>8.0000000000000002E-3</v>
      </c>
      <c r="BU23" s="1">
        <v>8.0000000000000002E-3</v>
      </c>
      <c r="BV23" s="1">
        <v>8.0000000000000002E-3</v>
      </c>
      <c r="BW23" s="1">
        <v>8.0000000000000002E-3</v>
      </c>
      <c r="BX23" s="1">
        <v>8.0000000000000002E-3</v>
      </c>
      <c r="BY23" s="1">
        <v>8.0000000000000002E-3</v>
      </c>
      <c r="BZ23" s="1">
        <v>8.0000000000000002E-3</v>
      </c>
      <c r="CA23" s="1">
        <v>8.0000000000000002E-3</v>
      </c>
      <c r="CB23" s="1">
        <v>8.0000000000000002E-3</v>
      </c>
      <c r="CC23" s="1">
        <v>8.0000000000000002E-3</v>
      </c>
      <c r="CD23" s="1">
        <v>8.0000000000000002E-3</v>
      </c>
      <c r="CE23" s="1">
        <v>8.0000000000000002E-3</v>
      </c>
      <c r="CF23" s="1">
        <v>8.0000000000000002E-3</v>
      </c>
      <c r="CG23" s="1">
        <v>8.0000000000000002E-3</v>
      </c>
      <c r="CH23" s="1">
        <v>8.0000000000000002E-3</v>
      </c>
      <c r="CI23" s="1">
        <v>8.0000000000000002E-3</v>
      </c>
      <c r="CJ23" s="1">
        <v>8.0000000000000002E-3</v>
      </c>
      <c r="CK23" s="1">
        <v>8.0000000000000002E-3</v>
      </c>
      <c r="CL23" s="1">
        <v>8.0000000000000002E-3</v>
      </c>
      <c r="CM23" s="1">
        <v>8.0000000000000002E-3</v>
      </c>
      <c r="CN23" s="1">
        <v>8.0000000000000002E-3</v>
      </c>
      <c r="CO23" s="1">
        <v>8.0000000000000002E-3</v>
      </c>
      <c r="CP23" s="1">
        <v>8.0000000000000002E-3</v>
      </c>
      <c r="CQ23" s="1">
        <v>8.0000000000000002E-3</v>
      </c>
      <c r="CR23" s="1">
        <v>8.0000000000000002E-3</v>
      </c>
      <c r="CS23" s="1">
        <v>8.0000000000000002E-3</v>
      </c>
      <c r="CT23" s="1">
        <v>8.0000000000000002E-3</v>
      </c>
      <c r="CU23" s="1">
        <v>8.0000000000000002E-3</v>
      </c>
      <c r="CV23" s="1">
        <v>8.0000000000000002E-3</v>
      </c>
      <c r="CW23" s="1">
        <v>8.0000000000000002E-3</v>
      </c>
      <c r="CX23" s="1">
        <v>8.0000000000000002E-3</v>
      </c>
      <c r="CY23" s="1">
        <v>8.0000000000000002E-3</v>
      </c>
      <c r="CZ23" s="1">
        <v>8.0000000000000002E-3</v>
      </c>
      <c r="DA23" s="1">
        <v>8.0000000000000002E-3</v>
      </c>
      <c r="DB23" s="1">
        <v>8.0000000000000002E-3</v>
      </c>
      <c r="DC23" s="1">
        <v>8.0000000000000002E-3</v>
      </c>
      <c r="DD23" s="1">
        <v>8.0000000000000002E-3</v>
      </c>
      <c r="DE23" s="1">
        <v>8.0000000000000002E-3</v>
      </c>
      <c r="DF23" s="1">
        <v>8.0000000000000002E-3</v>
      </c>
      <c r="DG23" s="1">
        <v>8.0000000000000002E-3</v>
      </c>
      <c r="DH23" s="1">
        <v>8.0000000000000002E-3</v>
      </c>
      <c r="DI23" s="1">
        <v>8.0000000000000002E-3</v>
      </c>
      <c r="DJ23" s="1">
        <v>8.0000000000000002E-3</v>
      </c>
      <c r="DK23" s="1">
        <v>8.0000000000000002E-3</v>
      </c>
      <c r="DL23" s="1">
        <v>8.0000000000000002E-3</v>
      </c>
      <c r="DM23" s="1">
        <v>8.0000000000000002E-3</v>
      </c>
      <c r="DN23" s="1">
        <v>8.0000000000000002E-3</v>
      </c>
      <c r="DO23" s="1">
        <v>8.0000000000000002E-3</v>
      </c>
      <c r="DP23" s="1">
        <v>8.0000000000000002E-3</v>
      </c>
      <c r="DQ23" s="1">
        <v>8.0000000000000002E-3</v>
      </c>
      <c r="DR23" s="1">
        <v>8.0000000000000002E-3</v>
      </c>
      <c r="DS23" s="1">
        <v>8.0000000000000002E-3</v>
      </c>
      <c r="DT23" s="1">
        <v>8.0000000000000002E-3</v>
      </c>
      <c r="DU23" s="1">
        <v>8.0000000000000002E-3</v>
      </c>
      <c r="DV23" s="1">
        <v>8.0000000000000002E-3</v>
      </c>
      <c r="DW23" s="1">
        <v>8.0000000000000002E-3</v>
      </c>
      <c r="DX23" s="1">
        <v>8.0000000000000002E-3</v>
      </c>
      <c r="DY23" s="1">
        <v>8.0000000000000002E-3</v>
      </c>
      <c r="DZ23" s="1">
        <v>8.0000000000000002E-3</v>
      </c>
      <c r="EA23" s="1">
        <v>8.0000000000000002E-3</v>
      </c>
      <c r="EB23" s="1">
        <v>8.0000000000000002E-3</v>
      </c>
      <c r="EC23" s="1">
        <v>8.0000000000000002E-3</v>
      </c>
      <c r="ED23" s="1">
        <v>8.0000000000000002E-3</v>
      </c>
      <c r="EE23" s="1">
        <v>8.0000000000000002E-3</v>
      </c>
      <c r="EF23" s="1">
        <v>8.0000000000000002E-3</v>
      </c>
      <c r="EG23" s="1">
        <v>8.0000000000000002E-3</v>
      </c>
      <c r="EH23" s="1">
        <v>8.0000000000000002E-3</v>
      </c>
      <c r="EI23" s="1">
        <v>8.0000000000000002E-3</v>
      </c>
      <c r="EJ23" s="1">
        <v>8.0000000000000002E-3</v>
      </c>
      <c r="EK23" s="1">
        <v>8.0000000000000002E-3</v>
      </c>
      <c r="EL23" s="1">
        <v>8.0000000000000002E-3</v>
      </c>
      <c r="EM23" s="1">
        <v>8.0000000000000002E-3</v>
      </c>
      <c r="EN23" s="1">
        <v>8.0000000000000002E-3</v>
      </c>
      <c r="EO23" s="1">
        <v>8.0000000000000002E-3</v>
      </c>
      <c r="EP23" s="1">
        <v>8.0000000000000002E-3</v>
      </c>
      <c r="EQ23" s="1">
        <v>8.0000000000000002E-3</v>
      </c>
      <c r="ER23" s="1">
        <v>8.0000000000000002E-3</v>
      </c>
      <c r="ES23" s="1">
        <v>8.0000000000000002E-3</v>
      </c>
      <c r="ET23" s="1">
        <v>8.0000000000000002E-3</v>
      </c>
      <c r="EU23" s="1">
        <v>8.0000000000000002E-3</v>
      </c>
      <c r="EV23" s="1">
        <v>8.0000000000000002E-3</v>
      </c>
      <c r="EW23" s="1">
        <v>8.0000000000000002E-3</v>
      </c>
      <c r="EX23" s="1">
        <v>8.0000000000000002E-3</v>
      </c>
      <c r="EY23" s="1">
        <v>8.0000000000000002E-3</v>
      </c>
      <c r="EZ23" s="1">
        <v>8.0000000000000002E-3</v>
      </c>
      <c r="FA23" s="1">
        <v>8.0000000000000002E-3</v>
      </c>
      <c r="FB23" s="1">
        <v>8.0000000000000002E-3</v>
      </c>
      <c r="FC23" s="1">
        <v>8.0000000000000002E-3</v>
      </c>
      <c r="FD23" s="1">
        <v>8.0000000000000002E-3</v>
      </c>
      <c r="FE23" s="1">
        <v>8.0000000000000002E-3</v>
      </c>
      <c r="FF23" s="1">
        <v>8.0000000000000002E-3</v>
      </c>
      <c r="FG23" s="1">
        <v>8.0000000000000002E-3</v>
      </c>
      <c r="FH23" s="1">
        <v>8.0000000000000002E-3</v>
      </c>
      <c r="FI23" s="1">
        <v>8.0000000000000002E-3</v>
      </c>
      <c r="FJ23" s="1">
        <v>8.0000000000000002E-3</v>
      </c>
      <c r="FK23" s="1">
        <v>8.0000000000000002E-3</v>
      </c>
      <c r="FL23" s="1">
        <v>8.0000000000000002E-3</v>
      </c>
      <c r="FM23" s="1">
        <v>8.0000000000000002E-3</v>
      </c>
      <c r="FN23" s="1">
        <v>8.0000000000000002E-3</v>
      </c>
      <c r="FO23" s="1">
        <v>8.0000000000000002E-3</v>
      </c>
      <c r="FP23" s="1">
        <v>8.0000000000000002E-3</v>
      </c>
      <c r="FQ23" s="1">
        <v>8.0000000000000002E-3</v>
      </c>
      <c r="FR23" s="1">
        <v>8.0000000000000002E-3</v>
      </c>
      <c r="FS23" s="1">
        <v>8.0000000000000002E-3</v>
      </c>
      <c r="FT23" s="1">
        <v>8.0000000000000002E-3</v>
      </c>
      <c r="FU23" s="1">
        <v>8.0000000000000002E-3</v>
      </c>
      <c r="FV23" s="1">
        <v>8.0000000000000002E-3</v>
      </c>
      <c r="FW23" s="1">
        <v>8.0000000000000002E-3</v>
      </c>
      <c r="FX23" s="1">
        <v>8.0000000000000002E-3</v>
      </c>
      <c r="FY23" s="1">
        <v>8.0000000000000002E-3</v>
      </c>
      <c r="FZ23" s="1">
        <v>8.0000000000000002E-3</v>
      </c>
      <c r="GA23" s="1">
        <v>8.0000000000000002E-3</v>
      </c>
      <c r="GB23" s="1">
        <v>8.0000000000000002E-3</v>
      </c>
      <c r="GC23" s="1">
        <v>8.0000000000000002E-3</v>
      </c>
      <c r="GD23" s="1">
        <v>8.0000000000000002E-3</v>
      </c>
      <c r="GE23" s="1">
        <v>8.0000000000000002E-3</v>
      </c>
      <c r="GF23" s="1">
        <v>8.0000000000000002E-3</v>
      </c>
      <c r="GG23" s="1">
        <v>8.0000000000000002E-3</v>
      </c>
      <c r="GH23" s="1">
        <v>8.0000000000000002E-3</v>
      </c>
      <c r="GI23" s="1">
        <v>8.0000000000000002E-3</v>
      </c>
      <c r="GJ23" s="1">
        <v>8.0000000000000002E-3</v>
      </c>
      <c r="GK23" s="1">
        <v>8.0000000000000002E-3</v>
      </c>
      <c r="GL23" s="1">
        <v>8.0000000000000002E-3</v>
      </c>
      <c r="GM23" s="1">
        <v>8.0000000000000002E-3</v>
      </c>
      <c r="GN23" s="1">
        <v>8.0000000000000002E-3</v>
      </c>
      <c r="GO23" s="1">
        <v>8.0000000000000002E-3</v>
      </c>
      <c r="GP23" s="1">
        <v>8.0000000000000002E-3</v>
      </c>
      <c r="GQ23" s="1">
        <v>8.0000000000000002E-3</v>
      </c>
      <c r="GR23" s="1">
        <v>8.0000000000000002E-3</v>
      </c>
      <c r="GS23" s="1">
        <v>8.0000000000000002E-3</v>
      </c>
      <c r="GT23" s="1">
        <v>8.0000000000000002E-3</v>
      </c>
      <c r="GU23" s="1">
        <v>8.0000000000000002E-3</v>
      </c>
      <c r="GV23" s="1">
        <v>8.0000000000000002E-3</v>
      </c>
      <c r="GW23" s="1">
        <v>8.0000000000000002E-3</v>
      </c>
      <c r="GX23" s="1">
        <v>8.0000000000000002E-3</v>
      </c>
      <c r="GY23" s="1">
        <v>8.0000000000000002E-3</v>
      </c>
      <c r="GZ23" s="1">
        <v>8.0000000000000002E-3</v>
      </c>
      <c r="HA23" s="1">
        <v>8.0000000000000002E-3</v>
      </c>
      <c r="HB23" s="1">
        <v>8.0000000000000002E-3</v>
      </c>
      <c r="HC23" s="1">
        <v>8.0000000000000002E-3</v>
      </c>
      <c r="HD23" s="1">
        <v>8.0000000000000002E-3</v>
      </c>
      <c r="HE23" s="1">
        <v>8.0000000000000002E-3</v>
      </c>
      <c r="HF23" s="1">
        <v>8.0000000000000002E-3</v>
      </c>
      <c r="HG23" s="1">
        <v>8.0000000000000002E-3</v>
      </c>
      <c r="HH23" s="1">
        <v>8.0000000000000002E-3</v>
      </c>
      <c r="HI23" s="1">
        <v>8.0000000000000002E-3</v>
      </c>
      <c r="HJ23" s="1">
        <v>8.0000000000000002E-3</v>
      </c>
      <c r="HK23" s="1">
        <v>8.0000000000000002E-3</v>
      </c>
      <c r="HL23" s="1">
        <v>8.0000000000000002E-3</v>
      </c>
      <c r="HM23" s="1">
        <v>8.0000000000000002E-3</v>
      </c>
      <c r="HN23" s="1">
        <v>8.0000000000000002E-3</v>
      </c>
      <c r="HO23" s="1">
        <v>8.0000000000000002E-3</v>
      </c>
      <c r="HP23" s="1">
        <v>8.0000000000000002E-3</v>
      </c>
      <c r="HQ23" s="1">
        <v>8.0000000000000002E-3</v>
      </c>
      <c r="HR23" s="1">
        <v>8.0000000000000002E-3</v>
      </c>
      <c r="HS23" s="1">
        <v>8.0000000000000002E-3</v>
      </c>
      <c r="HT23" s="1">
        <v>8.0000000000000002E-3</v>
      </c>
      <c r="HU23" s="1">
        <v>8.0000000000000002E-3</v>
      </c>
      <c r="HV23" s="1">
        <v>8.0000000000000002E-3</v>
      </c>
      <c r="HW23" s="1">
        <v>8.0000000000000002E-3</v>
      </c>
      <c r="HX23" s="1">
        <v>8.0000000000000002E-3</v>
      </c>
      <c r="HY23" s="1">
        <v>8.0000000000000002E-3</v>
      </c>
      <c r="HZ23" s="1">
        <v>8.0000000000000002E-3</v>
      </c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</row>
    <row r="24" spans="1:586" x14ac:dyDescent="0.3">
      <c r="A24" s="55" t="s">
        <v>19</v>
      </c>
      <c r="B24" s="14">
        <v>0.1</v>
      </c>
      <c r="C24" s="1">
        <v>0.1</v>
      </c>
      <c r="D24" s="1">
        <v>0.1</v>
      </c>
      <c r="E24" s="1">
        <v>0.1</v>
      </c>
      <c r="F24" s="1">
        <v>0.1</v>
      </c>
      <c r="G24" s="1">
        <v>0.1</v>
      </c>
      <c r="H24" s="1">
        <v>0.1</v>
      </c>
      <c r="I24" s="1">
        <v>0.1</v>
      </c>
      <c r="J24" s="1">
        <v>0.1</v>
      </c>
      <c r="K24" s="1">
        <v>0.1</v>
      </c>
      <c r="L24" s="1">
        <v>0.1</v>
      </c>
      <c r="M24" s="1">
        <v>0.1</v>
      </c>
      <c r="N24" s="1">
        <v>0.1</v>
      </c>
      <c r="O24" s="1">
        <v>0.1</v>
      </c>
      <c r="P24" s="1">
        <v>0.1</v>
      </c>
      <c r="Q24" s="1">
        <v>0.1</v>
      </c>
      <c r="R24" s="1">
        <v>0.1</v>
      </c>
      <c r="S24" s="1">
        <v>0.1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0.1</v>
      </c>
      <c r="Z24" s="1">
        <v>0.1</v>
      </c>
      <c r="AA24" s="1">
        <v>0.1</v>
      </c>
      <c r="AB24" s="1">
        <v>0.1</v>
      </c>
      <c r="AC24" s="1">
        <v>0.1</v>
      </c>
      <c r="AD24" s="1">
        <v>0.1</v>
      </c>
      <c r="AE24" s="1">
        <v>0.1</v>
      </c>
      <c r="AF24" s="1">
        <v>0.1</v>
      </c>
      <c r="AG24" s="1">
        <v>0.1</v>
      </c>
      <c r="AH24" s="1">
        <v>0.1</v>
      </c>
      <c r="AI24" s="1">
        <v>0.1</v>
      </c>
      <c r="AJ24" s="1">
        <v>0.1</v>
      </c>
      <c r="AK24" s="1">
        <v>0.1</v>
      </c>
      <c r="AL24" s="1">
        <v>0.1</v>
      </c>
      <c r="AM24" s="1">
        <v>0.1</v>
      </c>
      <c r="AN24" s="1">
        <v>0.1</v>
      </c>
      <c r="AO24" s="1">
        <v>0.1</v>
      </c>
      <c r="AP24" s="1">
        <v>0.1</v>
      </c>
      <c r="AQ24" s="1">
        <v>0.1</v>
      </c>
      <c r="AR24" s="1">
        <v>0.1</v>
      </c>
      <c r="AS24" s="1">
        <v>0.1</v>
      </c>
      <c r="AT24" s="1">
        <v>0.1</v>
      </c>
      <c r="AU24" s="1">
        <v>0.1</v>
      </c>
      <c r="AV24" s="1">
        <v>0.1</v>
      </c>
      <c r="AW24" s="1">
        <v>0.1</v>
      </c>
      <c r="AX24" s="1">
        <v>0.1</v>
      </c>
      <c r="AY24" s="1">
        <v>0.1</v>
      </c>
      <c r="AZ24" s="1">
        <v>0.1</v>
      </c>
      <c r="BA24" s="1">
        <v>0.1</v>
      </c>
      <c r="BB24" s="1">
        <v>0.1</v>
      </c>
      <c r="BC24" s="1">
        <v>0.1</v>
      </c>
      <c r="BD24" s="1">
        <v>0.1</v>
      </c>
      <c r="BE24" s="1">
        <v>0.1</v>
      </c>
      <c r="BF24" s="1">
        <v>0.1</v>
      </c>
      <c r="BG24" s="1">
        <v>0.1</v>
      </c>
      <c r="BH24" s="1">
        <v>0.1</v>
      </c>
      <c r="BI24" s="1">
        <v>0.1</v>
      </c>
      <c r="BJ24" s="1">
        <v>0.1</v>
      </c>
      <c r="BK24" s="1">
        <v>0.1</v>
      </c>
      <c r="BL24" s="1">
        <v>0.1</v>
      </c>
      <c r="BM24" s="1">
        <v>0.1</v>
      </c>
      <c r="BN24" s="1">
        <v>0.1</v>
      </c>
      <c r="BO24" s="1">
        <v>0.1</v>
      </c>
      <c r="BP24" s="1">
        <v>0.1</v>
      </c>
      <c r="BQ24" s="1">
        <v>0.1</v>
      </c>
      <c r="BR24" s="1">
        <v>0.1</v>
      </c>
      <c r="BS24" s="1">
        <v>0.1</v>
      </c>
      <c r="BT24" s="1">
        <v>0.1</v>
      </c>
      <c r="BU24" s="1">
        <v>0.1</v>
      </c>
      <c r="BV24" s="1">
        <v>0.1</v>
      </c>
      <c r="BW24" s="1">
        <v>0.1</v>
      </c>
      <c r="BX24" s="1">
        <v>0.1</v>
      </c>
      <c r="BY24" s="1">
        <v>0.1</v>
      </c>
      <c r="BZ24" s="1">
        <v>0.1</v>
      </c>
      <c r="CA24" s="1">
        <v>0.1</v>
      </c>
      <c r="CB24" s="1">
        <v>0.1</v>
      </c>
      <c r="CC24" s="1">
        <v>0.1</v>
      </c>
      <c r="CD24" s="1">
        <v>0.1</v>
      </c>
      <c r="CE24" s="1">
        <v>0.1</v>
      </c>
      <c r="CF24" s="1">
        <v>0.1</v>
      </c>
      <c r="CG24" s="1">
        <v>0.1</v>
      </c>
      <c r="CH24" s="1">
        <v>0.1</v>
      </c>
      <c r="CI24" s="1">
        <v>0.1</v>
      </c>
      <c r="CJ24" s="1">
        <v>0.1</v>
      </c>
      <c r="CK24" s="1">
        <v>0.1</v>
      </c>
      <c r="CL24" s="1">
        <v>0.1</v>
      </c>
      <c r="CM24" s="1">
        <v>0.1</v>
      </c>
      <c r="CN24" s="1">
        <v>0.1</v>
      </c>
      <c r="CO24" s="1">
        <v>0.1</v>
      </c>
      <c r="CP24" s="1">
        <v>0.1</v>
      </c>
      <c r="CQ24" s="1">
        <v>0.1</v>
      </c>
      <c r="CR24" s="1">
        <v>0.1</v>
      </c>
      <c r="CS24" s="1">
        <v>0.1</v>
      </c>
      <c r="CT24" s="1">
        <v>0.1</v>
      </c>
      <c r="CU24" s="1">
        <v>0.1</v>
      </c>
      <c r="CV24" s="1">
        <v>0.1</v>
      </c>
      <c r="CW24" s="1">
        <v>0.1</v>
      </c>
      <c r="CX24" s="1">
        <v>0.1</v>
      </c>
      <c r="CY24" s="1">
        <v>0.1</v>
      </c>
      <c r="CZ24" s="1">
        <v>0.1</v>
      </c>
      <c r="DA24" s="1">
        <v>0.1</v>
      </c>
      <c r="DB24" s="1">
        <v>0.1</v>
      </c>
      <c r="DC24" s="1">
        <v>0.1</v>
      </c>
      <c r="DD24" s="1">
        <v>0.1</v>
      </c>
      <c r="DE24" s="1">
        <v>0.1</v>
      </c>
      <c r="DF24" s="1">
        <v>0.1</v>
      </c>
      <c r="DG24" s="1">
        <v>0.1</v>
      </c>
      <c r="DH24" s="1">
        <v>0.1</v>
      </c>
      <c r="DI24" s="1">
        <v>0.1</v>
      </c>
      <c r="DJ24" s="1">
        <v>0.1</v>
      </c>
      <c r="DK24" s="1">
        <v>0.1</v>
      </c>
      <c r="DL24" s="1">
        <v>0.1</v>
      </c>
      <c r="DM24" s="1">
        <v>0.1</v>
      </c>
      <c r="DN24" s="1">
        <v>0.1</v>
      </c>
      <c r="DO24" s="1">
        <v>0.1</v>
      </c>
      <c r="DP24" s="1">
        <v>0.1</v>
      </c>
      <c r="DQ24" s="1">
        <v>0.1</v>
      </c>
      <c r="DR24" s="1">
        <v>0.1</v>
      </c>
      <c r="DS24" s="1">
        <v>0.1</v>
      </c>
      <c r="DT24" s="1">
        <v>0.1</v>
      </c>
      <c r="DU24" s="1">
        <v>0.1</v>
      </c>
      <c r="DV24" s="1">
        <v>0.1</v>
      </c>
      <c r="DW24" s="1">
        <v>0.1</v>
      </c>
      <c r="DX24" s="1">
        <v>0.1</v>
      </c>
      <c r="DY24" s="1">
        <v>0.1</v>
      </c>
      <c r="DZ24" s="1">
        <v>0.1</v>
      </c>
      <c r="EA24" s="1">
        <v>0.1</v>
      </c>
      <c r="EB24" s="1">
        <v>0.1</v>
      </c>
      <c r="EC24" s="1">
        <v>0.1</v>
      </c>
      <c r="ED24" s="1">
        <v>0.1</v>
      </c>
      <c r="EE24" s="1">
        <v>0.1</v>
      </c>
      <c r="EF24" s="1">
        <v>0.1</v>
      </c>
      <c r="EG24" s="1">
        <v>0.1</v>
      </c>
      <c r="EH24" s="1">
        <v>0.1</v>
      </c>
      <c r="EI24" s="1">
        <v>0.1</v>
      </c>
      <c r="EJ24" s="1">
        <v>0.1</v>
      </c>
      <c r="EK24" s="1">
        <v>0.1</v>
      </c>
      <c r="EL24" s="1">
        <v>0.1</v>
      </c>
      <c r="EM24" s="1">
        <v>0.1</v>
      </c>
      <c r="EN24" s="1">
        <v>0.1</v>
      </c>
      <c r="EO24" s="1">
        <v>0.1</v>
      </c>
      <c r="EP24" s="1">
        <v>0.1</v>
      </c>
      <c r="EQ24" s="1">
        <v>0.1</v>
      </c>
      <c r="ER24" s="1">
        <v>0.1</v>
      </c>
      <c r="ES24" s="1">
        <v>0.1</v>
      </c>
      <c r="ET24" s="1">
        <v>0.1</v>
      </c>
      <c r="EU24" s="1">
        <v>0.1</v>
      </c>
      <c r="EV24" s="1">
        <v>0.1</v>
      </c>
      <c r="EW24" s="1">
        <v>0.1</v>
      </c>
      <c r="EX24" s="1">
        <v>0.1</v>
      </c>
      <c r="EY24" s="1">
        <v>0.1</v>
      </c>
      <c r="EZ24" s="1">
        <v>0.1</v>
      </c>
      <c r="FA24" s="1">
        <v>0.1</v>
      </c>
      <c r="FB24" s="1">
        <v>0.1</v>
      </c>
      <c r="FC24" s="1">
        <v>0.1</v>
      </c>
      <c r="FD24" s="1">
        <v>0.1</v>
      </c>
      <c r="FE24" s="1">
        <v>0.1</v>
      </c>
      <c r="FF24" s="1">
        <v>0.1</v>
      </c>
      <c r="FG24" s="1">
        <v>0.1</v>
      </c>
      <c r="FH24" s="1">
        <v>0.1</v>
      </c>
      <c r="FI24" s="1">
        <v>0.1</v>
      </c>
      <c r="FJ24" s="1">
        <v>0.1</v>
      </c>
      <c r="FK24" s="1">
        <v>0.1</v>
      </c>
      <c r="FL24" s="1">
        <v>0.1</v>
      </c>
      <c r="FM24" s="1">
        <v>0.1</v>
      </c>
      <c r="FN24" s="1">
        <v>0.1</v>
      </c>
      <c r="FO24" s="1">
        <v>0.1</v>
      </c>
      <c r="FP24" s="1">
        <v>0.1</v>
      </c>
      <c r="FQ24" s="1">
        <v>0.1</v>
      </c>
      <c r="FR24" s="1">
        <v>0.1</v>
      </c>
      <c r="FS24" s="1">
        <v>0.1</v>
      </c>
      <c r="FT24" s="1">
        <v>0.1</v>
      </c>
      <c r="FU24" s="1">
        <v>0.1</v>
      </c>
      <c r="FV24" s="1">
        <v>0.1</v>
      </c>
      <c r="FW24" s="1">
        <v>0.1</v>
      </c>
      <c r="FX24" s="1">
        <v>0.1</v>
      </c>
      <c r="FY24" s="1">
        <v>0.1</v>
      </c>
      <c r="FZ24" s="1">
        <v>0.1</v>
      </c>
      <c r="GA24" s="1">
        <v>0.1</v>
      </c>
      <c r="GB24" s="1">
        <v>0.1</v>
      </c>
      <c r="GC24" s="1">
        <v>0.1</v>
      </c>
      <c r="GD24" s="1">
        <v>0.1</v>
      </c>
      <c r="GE24" s="1">
        <v>0.1</v>
      </c>
      <c r="GF24" s="1">
        <v>0.1</v>
      </c>
      <c r="GG24" s="1">
        <v>0.1</v>
      </c>
      <c r="GH24" s="1">
        <v>0.1</v>
      </c>
      <c r="GI24" s="1">
        <v>0.1</v>
      </c>
      <c r="GJ24" s="1">
        <v>0.1</v>
      </c>
      <c r="GK24" s="1">
        <v>0.1</v>
      </c>
      <c r="GL24" s="1">
        <v>0.1</v>
      </c>
      <c r="GM24" s="1">
        <v>0.1</v>
      </c>
      <c r="GN24" s="1">
        <v>0.1</v>
      </c>
      <c r="GO24" s="1">
        <v>0.1</v>
      </c>
      <c r="GP24" s="1">
        <v>0.1</v>
      </c>
      <c r="GQ24" s="1">
        <v>0.1</v>
      </c>
      <c r="GR24" s="1">
        <v>0.1</v>
      </c>
      <c r="GS24" s="1">
        <v>0.1</v>
      </c>
      <c r="GT24" s="1">
        <v>0.1</v>
      </c>
      <c r="GU24" s="1">
        <v>0.1</v>
      </c>
      <c r="GV24" s="1">
        <v>0.1</v>
      </c>
      <c r="GW24" s="1">
        <v>0.1</v>
      </c>
      <c r="GX24" s="1">
        <v>0.1</v>
      </c>
      <c r="GY24" s="1">
        <v>0.1</v>
      </c>
      <c r="GZ24" s="1">
        <v>0.1</v>
      </c>
      <c r="HA24" s="1">
        <v>0.1</v>
      </c>
      <c r="HB24" s="1">
        <v>0.1</v>
      </c>
      <c r="HC24" s="1">
        <v>0.1</v>
      </c>
      <c r="HD24" s="1">
        <v>0.1</v>
      </c>
      <c r="HE24" s="1">
        <v>0.1</v>
      </c>
      <c r="HF24" s="1">
        <v>0.1</v>
      </c>
      <c r="HG24" s="1">
        <v>0.1</v>
      </c>
      <c r="HH24" s="1">
        <v>0.1</v>
      </c>
      <c r="HI24" s="1">
        <v>0.1</v>
      </c>
      <c r="HJ24" s="1">
        <v>0.1</v>
      </c>
      <c r="HK24" s="1">
        <v>0.1</v>
      </c>
      <c r="HL24" s="1">
        <v>0.1</v>
      </c>
      <c r="HM24" s="1">
        <v>0.1</v>
      </c>
      <c r="HN24" s="1">
        <v>0.1</v>
      </c>
      <c r="HO24" s="1">
        <v>0.1</v>
      </c>
      <c r="HP24" s="1">
        <v>0.1</v>
      </c>
      <c r="HQ24" s="1">
        <v>0.1</v>
      </c>
      <c r="HR24" s="1">
        <v>0.1</v>
      </c>
      <c r="HS24" s="1">
        <v>0.1</v>
      </c>
      <c r="HT24" s="1">
        <v>0.1</v>
      </c>
      <c r="HU24" s="1">
        <v>0.1</v>
      </c>
      <c r="HV24" s="1">
        <v>0.1</v>
      </c>
      <c r="HW24" s="1">
        <v>0.1</v>
      </c>
      <c r="HX24" s="1">
        <v>0.1</v>
      </c>
      <c r="HY24" s="1">
        <v>0.1</v>
      </c>
      <c r="HZ24" s="1">
        <v>0.1</v>
      </c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</row>
    <row r="25" spans="1:586" x14ac:dyDescent="0.3">
      <c r="A25" s="53" t="s">
        <v>21</v>
      </c>
      <c r="B25" s="14">
        <f>HLOOKUP(B$3,Sections!$B$1:$BT$30,11,FALSE)</f>
        <v>3</v>
      </c>
      <c r="C25" s="14">
        <f>HLOOKUP(C$3,Sections!$B$1:$BT$30,11,FALSE)</f>
        <v>3</v>
      </c>
      <c r="D25" s="14">
        <f>HLOOKUP(D$3,Sections!$B$1:$BT$30,11,FALSE)</f>
        <v>3</v>
      </c>
      <c r="E25" s="14">
        <f>HLOOKUP(E$3,Sections!$B$1:$BT$30,11,FALSE)</f>
        <v>3</v>
      </c>
      <c r="F25" s="14">
        <f>HLOOKUP(F$3,Sections!$B$1:$BT$30,11,FALSE)</f>
        <v>3</v>
      </c>
      <c r="G25" s="14">
        <f>HLOOKUP(G$3,Sections!$B$1:$BT$30,11,FALSE)</f>
        <v>3</v>
      </c>
      <c r="H25" s="14">
        <f>HLOOKUP(H$3,Sections!$B$1:$BT$30,11,FALSE)</f>
        <v>3</v>
      </c>
      <c r="I25" s="14">
        <f>HLOOKUP(I$3,Sections!$B$1:$BT$30,11,FALSE)</f>
        <v>3</v>
      </c>
      <c r="J25" s="14">
        <f>HLOOKUP(J$3,Sections!$B$1:$BT$30,11,FALSE)</f>
        <v>3</v>
      </c>
      <c r="K25" s="14">
        <f>HLOOKUP(K$3,Sections!$B$1:$BT$30,11,FALSE)</f>
        <v>3</v>
      </c>
      <c r="L25" s="14">
        <f>HLOOKUP(L$3,Sections!$B$1:$BT$30,11,FALSE)</f>
        <v>3</v>
      </c>
      <c r="M25" s="14">
        <f>HLOOKUP(M$3,Sections!$B$1:$BT$30,11,FALSE)</f>
        <v>3</v>
      </c>
      <c r="N25" s="14">
        <f>HLOOKUP(N$3,Sections!$B$1:$BT$30,11,FALSE)</f>
        <v>3</v>
      </c>
      <c r="O25" s="14">
        <f>HLOOKUP(O$3,Sections!$B$1:$BT$30,11,FALSE)</f>
        <v>3</v>
      </c>
      <c r="P25" s="14">
        <f>HLOOKUP(P$3,Sections!$B$1:$BT$30,11,FALSE)</f>
        <v>3</v>
      </c>
      <c r="Q25" s="14">
        <f>HLOOKUP(Q$3,Sections!$B$1:$BT$30,11,FALSE)</f>
        <v>3</v>
      </c>
      <c r="R25" s="14">
        <f>HLOOKUP(R$3,Sections!$B$1:$BT$30,11,FALSE)</f>
        <v>3</v>
      </c>
      <c r="S25" s="14">
        <f>HLOOKUP(S$3,Sections!$B$1:$BT$30,11,FALSE)</f>
        <v>3</v>
      </c>
      <c r="T25" s="14">
        <f>HLOOKUP(T$3,Sections!$B$1:$BT$30,11,FALSE)</f>
        <v>3</v>
      </c>
      <c r="U25" s="14">
        <f>HLOOKUP(U$3,Sections!$B$1:$BT$30,11,FALSE)</f>
        <v>3</v>
      </c>
      <c r="V25" s="14">
        <f>HLOOKUP(V$3,Sections!$B$1:$BT$30,11,FALSE)</f>
        <v>3</v>
      </c>
      <c r="W25" s="14">
        <f>HLOOKUP(W$3,Sections!$B$1:$BT$30,11,FALSE)</f>
        <v>3</v>
      </c>
      <c r="X25" s="14">
        <f>HLOOKUP(X$3,Sections!$B$1:$BT$30,11,FALSE)</f>
        <v>3</v>
      </c>
      <c r="Y25" s="14">
        <f>HLOOKUP(Y$3,Sections!$B$1:$BT$30,11,FALSE)</f>
        <v>3</v>
      </c>
      <c r="Z25" s="14">
        <f>HLOOKUP(Z$3,Sections!$B$1:$BT$30,11,FALSE)</f>
        <v>3</v>
      </c>
      <c r="AA25" s="14">
        <f>HLOOKUP(AA$3,Sections!$B$1:$BT$30,11,FALSE)</f>
        <v>3</v>
      </c>
      <c r="AB25" s="14">
        <f>HLOOKUP(AB$3,Sections!$B$1:$BT$30,11,FALSE)</f>
        <v>3</v>
      </c>
      <c r="AC25" s="14">
        <f>HLOOKUP(AC$3,Sections!$B$1:$BT$30,11,FALSE)</f>
        <v>3</v>
      </c>
      <c r="AD25" s="14">
        <f>HLOOKUP(AD$3,Sections!$B$1:$BT$30,11,FALSE)</f>
        <v>3</v>
      </c>
      <c r="AE25" s="14">
        <f>HLOOKUP(AE$3,Sections!$B$1:$BT$30,11,FALSE)</f>
        <v>3</v>
      </c>
      <c r="AF25" s="14">
        <f>HLOOKUP(AF$3,Sections!$B$1:$BT$30,11,FALSE)</f>
        <v>3</v>
      </c>
      <c r="AG25" s="14">
        <f>HLOOKUP(AG$3,Sections!$B$1:$BT$30,11,FALSE)</f>
        <v>3</v>
      </c>
      <c r="AH25" s="14">
        <f>HLOOKUP(AH$3,Sections!$B$1:$BT$30,11,FALSE)</f>
        <v>3</v>
      </c>
      <c r="AI25" s="14">
        <f>HLOOKUP(AI$3,Sections!$B$1:$BT$30,11,FALSE)</f>
        <v>3</v>
      </c>
      <c r="AJ25" s="14">
        <f>HLOOKUP(AJ$3,Sections!$B$1:$BT$30,11,FALSE)</f>
        <v>3</v>
      </c>
      <c r="AK25" s="14">
        <f>HLOOKUP(AK$3,Sections!$B$1:$BT$30,11,FALSE)</f>
        <v>3</v>
      </c>
      <c r="AL25" s="14">
        <f>HLOOKUP(AL$3,Sections!$B$1:$BT$30,11,FALSE)</f>
        <v>3</v>
      </c>
      <c r="AM25" s="14">
        <f>HLOOKUP(AM$3,Sections!$B$1:$BT$30,11,FALSE)</f>
        <v>3</v>
      </c>
      <c r="AN25" s="14">
        <f>HLOOKUP(AN$3,Sections!$B$1:$BT$30,11,FALSE)</f>
        <v>3</v>
      </c>
      <c r="AO25" s="14">
        <f>HLOOKUP(AO$3,Sections!$B$1:$BT$30,11,FALSE)</f>
        <v>3</v>
      </c>
      <c r="AP25" s="14">
        <f>HLOOKUP(AP$3,Sections!$B$1:$BT$30,11,FALSE)</f>
        <v>3</v>
      </c>
      <c r="AQ25" s="14">
        <f>HLOOKUP(AQ$3,Sections!$B$1:$BT$30,11,FALSE)</f>
        <v>3</v>
      </c>
      <c r="AR25" s="14">
        <f>HLOOKUP(AR$3,Sections!$B$1:$BT$30,11,FALSE)</f>
        <v>3</v>
      </c>
      <c r="AS25" s="14">
        <f>HLOOKUP(AS$3,Sections!$B$1:$BT$30,11,FALSE)</f>
        <v>3</v>
      </c>
      <c r="AT25" s="14">
        <f>HLOOKUP(AT$3,Sections!$B$1:$BT$30,11,FALSE)</f>
        <v>3</v>
      </c>
      <c r="AU25" s="14">
        <f>HLOOKUP(AU$3,Sections!$B$1:$BT$30,11,FALSE)</f>
        <v>5</v>
      </c>
      <c r="AV25" s="14">
        <f>HLOOKUP(AV$3,Sections!$B$1:$BT$30,11,FALSE)</f>
        <v>3</v>
      </c>
      <c r="AW25" s="14">
        <f>HLOOKUP(AW$3,Sections!$B$1:$BT$30,11,FALSE)</f>
        <v>4</v>
      </c>
      <c r="AX25" s="14">
        <f>HLOOKUP(AX$3,Sections!$B$1:$BT$30,11,FALSE)</f>
        <v>4</v>
      </c>
      <c r="AY25" s="14">
        <f>HLOOKUP(AY$3,Sections!$B$1:$BT$30,11,FALSE)</f>
        <v>4</v>
      </c>
      <c r="AZ25" s="14">
        <f>HLOOKUP(AZ$3,Sections!$B$1:$BT$30,11,FALSE)</f>
        <v>4</v>
      </c>
      <c r="BA25" s="14">
        <f>HLOOKUP(BA$3,Sections!$B$1:$BT$30,11,FALSE)</f>
        <v>4</v>
      </c>
      <c r="BB25" s="14">
        <f>HLOOKUP(BB$3,Sections!$B$1:$BT$30,11,FALSE)</f>
        <v>5</v>
      </c>
      <c r="BC25" s="14">
        <f>HLOOKUP(BC$3,Sections!$B$1:$BT$30,11,FALSE)</f>
        <v>5</v>
      </c>
      <c r="BD25" s="14">
        <f>HLOOKUP(BD$3,Sections!$B$1:$BT$30,11,FALSE)</f>
        <v>4</v>
      </c>
      <c r="BE25" s="14">
        <f>HLOOKUP(BE$3,Sections!$B$1:$BT$30,11,FALSE)</f>
        <v>4</v>
      </c>
      <c r="BF25" s="14">
        <f>HLOOKUP(BF$3,Sections!$B$1:$BT$30,11,FALSE)</f>
        <v>4</v>
      </c>
      <c r="BG25" s="14">
        <f>HLOOKUP(BG$3,Sections!$B$1:$BT$30,11,FALSE)</f>
        <v>4</v>
      </c>
      <c r="BH25" s="14">
        <f>HLOOKUP(BH$3,Sections!$B$1:$BT$30,11,FALSE)</f>
        <v>4</v>
      </c>
      <c r="BI25" s="14">
        <f>HLOOKUP(BI$3,Sections!$B$1:$BT$30,11,FALSE)</f>
        <v>4</v>
      </c>
      <c r="BJ25" s="14">
        <f>HLOOKUP(BJ$3,Sections!$B$1:$BT$30,11,FALSE)</f>
        <v>4</v>
      </c>
      <c r="BK25" s="14">
        <f>HLOOKUP(BK$3,Sections!$B$1:$BT$30,11,FALSE)</f>
        <v>3</v>
      </c>
      <c r="BL25" s="14">
        <f>HLOOKUP(BL$3,Sections!$B$1:$BT$30,11,FALSE)</f>
        <v>3</v>
      </c>
      <c r="BM25" s="14">
        <f>HLOOKUP(BM$3,Sections!$B$1:$BT$30,11,FALSE)</f>
        <v>3</v>
      </c>
      <c r="BN25" s="14">
        <f>HLOOKUP(BN$3,Sections!$B$1:$BT$30,11,FALSE)</f>
        <v>3</v>
      </c>
      <c r="BO25" s="14">
        <f>HLOOKUP(BO$3,Sections!$B$1:$BT$30,11,FALSE)</f>
        <v>3</v>
      </c>
      <c r="BP25" s="14">
        <f>HLOOKUP(BP$3,Sections!$B$1:$BT$30,11,FALSE)</f>
        <v>3</v>
      </c>
      <c r="BQ25" s="14">
        <f>HLOOKUP(BQ$3,Sections!$B$1:$BT$30,11,FALSE)</f>
        <v>5</v>
      </c>
      <c r="BR25" s="14">
        <f>HLOOKUP(BR$3,Sections!$B$1:$BT$30,11,FALSE)</f>
        <v>5</v>
      </c>
      <c r="BS25" s="14">
        <f>HLOOKUP(BS$3,Sections!$B$1:$BT$30,11,FALSE)</f>
        <v>4</v>
      </c>
      <c r="BT25" s="14">
        <f>HLOOKUP(BT$3,Sections!$B$1:$BT$30,11,FALSE)</f>
        <v>4</v>
      </c>
      <c r="BU25" s="14">
        <f>HLOOKUP(BU$3,Sections!$B$1:$BT$30,11,FALSE)</f>
        <v>3</v>
      </c>
      <c r="BV25" s="14">
        <f>HLOOKUP(BV$3,Sections!$B$1:$BT$30,11,FALSE)</f>
        <v>3</v>
      </c>
      <c r="BW25" s="14">
        <f>HLOOKUP(BW$3,Sections!$B$1:$BT$30,11,FALSE)</f>
        <v>3</v>
      </c>
      <c r="BX25" s="14">
        <f>HLOOKUP(BX$3,Sections!$B$1:$BT$30,11,FALSE)</f>
        <v>3</v>
      </c>
      <c r="BY25" s="14">
        <f>HLOOKUP(BY$3,Sections!$B$1:$BT$30,11,FALSE)</f>
        <v>3</v>
      </c>
      <c r="BZ25" s="14">
        <f>HLOOKUP(BZ$3,Sections!$B$1:$BT$30,11,FALSE)</f>
        <v>3</v>
      </c>
      <c r="CA25" s="14">
        <f>HLOOKUP(CA$3,Sections!$B$1:$BT$30,11,FALSE)</f>
        <v>3</v>
      </c>
      <c r="CB25" s="14">
        <f>HLOOKUP(CB$3,Sections!$B$1:$BT$30,11,FALSE)</f>
        <v>3</v>
      </c>
      <c r="CC25" s="14">
        <f>HLOOKUP(CC$3,Sections!$B$1:$BT$30,11,FALSE)</f>
        <v>5</v>
      </c>
      <c r="CD25" s="14">
        <f>HLOOKUP(CD$3,Sections!$B$1:$BT$30,11,FALSE)</f>
        <v>5</v>
      </c>
      <c r="CE25" s="14">
        <f>HLOOKUP(CE$3,Sections!$B$1:$BT$30,11,FALSE)</f>
        <v>5</v>
      </c>
      <c r="CF25" s="14">
        <f>HLOOKUP(CF$3,Sections!$B$1:$BT$30,11,FALSE)</f>
        <v>3</v>
      </c>
      <c r="CG25" s="14">
        <f>HLOOKUP(CG$3,Sections!$B$1:$BT$30,11,FALSE)</f>
        <v>3</v>
      </c>
      <c r="CH25" s="14">
        <f>HLOOKUP(CH$3,Sections!$B$1:$BT$30,11,FALSE)</f>
        <v>3</v>
      </c>
      <c r="CI25" s="14">
        <f>HLOOKUP(CI$3,Sections!$B$1:$BT$30,11,FALSE)</f>
        <v>4</v>
      </c>
      <c r="CJ25" s="14">
        <f>HLOOKUP(CJ$3,Sections!$B$1:$BT$30,11,FALSE)</f>
        <v>5</v>
      </c>
      <c r="CK25" s="14">
        <f>HLOOKUP(CK$3,Sections!$B$1:$BT$30,11,FALSE)</f>
        <v>4</v>
      </c>
      <c r="CL25" s="14">
        <f>HLOOKUP(CL$3,Sections!$B$1:$BT$30,11,FALSE)</f>
        <v>4</v>
      </c>
      <c r="CM25" s="14">
        <f>HLOOKUP(CM$3,Sections!$B$1:$BT$30,11,FALSE)</f>
        <v>3</v>
      </c>
      <c r="CN25" s="14">
        <f>HLOOKUP(CN$3,Sections!$B$1:$BT$30,11,FALSE)</f>
        <v>3</v>
      </c>
      <c r="CO25" s="14">
        <f>HLOOKUP(CO$3,Sections!$B$1:$BT$30,11,FALSE)</f>
        <v>3</v>
      </c>
      <c r="CP25" s="14">
        <f>HLOOKUP(CP$3,Sections!$B$1:$BT$30,11,FALSE)</f>
        <v>3</v>
      </c>
      <c r="CQ25" s="14">
        <f>HLOOKUP(CQ$3,Sections!$B$1:$BT$30,11,FALSE)</f>
        <v>3</v>
      </c>
      <c r="CR25" s="14">
        <f>HLOOKUP(CR$3,Sections!$B$1:$BT$30,11,FALSE)</f>
        <v>3</v>
      </c>
      <c r="CS25" s="14">
        <f>HLOOKUP(CS$3,Sections!$B$1:$BT$30,11,FALSE)</f>
        <v>3</v>
      </c>
      <c r="CT25" s="14">
        <f>HLOOKUP(CT$3,Sections!$B$1:$BT$30,11,FALSE)</f>
        <v>3</v>
      </c>
      <c r="CU25" s="14">
        <f>HLOOKUP(CU$3,Sections!$B$1:$BT$30,11,FALSE)</f>
        <v>3</v>
      </c>
      <c r="CV25" s="14">
        <f>HLOOKUP(CV$3,Sections!$B$1:$BT$30,11,FALSE)</f>
        <v>3</v>
      </c>
      <c r="CW25" s="14">
        <f>HLOOKUP(CW$3,Sections!$B$1:$BT$30,11,FALSE)</f>
        <v>3</v>
      </c>
      <c r="CX25" s="14">
        <f>HLOOKUP(CX$3,Sections!$B$1:$BT$30,11,FALSE)</f>
        <v>3</v>
      </c>
      <c r="CY25" s="14">
        <f>HLOOKUP(CY$3,Sections!$B$1:$BT$30,11,FALSE)</f>
        <v>5</v>
      </c>
      <c r="CZ25" s="14">
        <f>HLOOKUP(CZ$3,Sections!$B$1:$BT$30,11,FALSE)</f>
        <v>5</v>
      </c>
      <c r="DA25" s="14">
        <f>HLOOKUP(DA$3,Sections!$B$1:$BT$30,11,FALSE)</f>
        <v>5</v>
      </c>
      <c r="DB25" s="14">
        <f>HLOOKUP(DB$3,Sections!$B$1:$BT$30,11,FALSE)</f>
        <v>3</v>
      </c>
      <c r="DC25" s="14">
        <f>HLOOKUP(DC$3,Sections!$B$1:$BT$30,11,FALSE)</f>
        <v>3</v>
      </c>
      <c r="DD25" s="14">
        <f>HLOOKUP(DD$3,Sections!$B$1:$BT$30,11,FALSE)</f>
        <v>3</v>
      </c>
      <c r="DE25" s="14">
        <f>HLOOKUP(DE$3,Sections!$B$1:$BT$30,11,FALSE)</f>
        <v>4</v>
      </c>
      <c r="DF25" s="14">
        <f>HLOOKUP(DF$3,Sections!$B$1:$BT$30,11,FALSE)</f>
        <v>3</v>
      </c>
      <c r="DG25" s="14">
        <f>HLOOKUP(DG$3,Sections!$B$1:$BT$30,11,FALSE)</f>
        <v>4</v>
      </c>
      <c r="DH25" s="14">
        <f>HLOOKUP(DH$3,Sections!$B$1:$BT$30,11,FALSE)</f>
        <v>3</v>
      </c>
      <c r="DI25" s="14">
        <f>HLOOKUP(DI$3,Sections!$B$1:$BT$30,11,FALSE)</f>
        <v>4</v>
      </c>
      <c r="DJ25" s="14">
        <f>HLOOKUP(DJ$3,Sections!$B$1:$BT$30,11,FALSE)</f>
        <v>5</v>
      </c>
      <c r="DK25" s="14">
        <f>HLOOKUP(DK$3,Sections!$B$1:$BT$30,11,FALSE)</f>
        <v>5</v>
      </c>
      <c r="DL25" s="14">
        <f>HLOOKUP(DL$3,Sections!$B$1:$BT$30,11,FALSE)</f>
        <v>5</v>
      </c>
      <c r="DM25" s="14">
        <f>HLOOKUP(DM$3,Sections!$B$1:$BT$30,11,FALSE)</f>
        <v>3</v>
      </c>
      <c r="DN25" s="14">
        <f>HLOOKUP(DN$3,Sections!$B$1:$BT$30,11,FALSE)</f>
        <v>3</v>
      </c>
      <c r="DO25" s="14">
        <f>HLOOKUP(DO$3,Sections!$B$1:$BT$30,11,FALSE)</f>
        <v>3</v>
      </c>
      <c r="DP25" s="14">
        <f>HLOOKUP(DP$3,Sections!$B$1:$BT$30,11,FALSE)</f>
        <v>4</v>
      </c>
      <c r="DQ25" s="14">
        <f>HLOOKUP(DQ$3,Sections!$B$1:$BT$30,11,FALSE)</f>
        <v>5</v>
      </c>
      <c r="DR25" s="14">
        <f>HLOOKUP(DR$3,Sections!$B$1:$BT$30,11,FALSE)</f>
        <v>5</v>
      </c>
      <c r="DS25" s="14">
        <f>HLOOKUP(DS$3,Sections!$B$1:$BT$30,11,FALSE)</f>
        <v>3</v>
      </c>
      <c r="DT25" s="14">
        <f>HLOOKUP(DT$3,Sections!$B$1:$BT$30,11,FALSE)</f>
        <v>3</v>
      </c>
      <c r="DU25" s="14">
        <f>HLOOKUP(DU$3,Sections!$B$1:$BT$30,11,FALSE)</f>
        <v>3</v>
      </c>
      <c r="DV25" s="14">
        <f>HLOOKUP(DV$3,Sections!$B$1:$BT$30,11,FALSE)</f>
        <v>3</v>
      </c>
      <c r="DW25" s="14">
        <f>HLOOKUP(DW$3,Sections!$B$1:$BT$30,11,FALSE)</f>
        <v>3</v>
      </c>
      <c r="DX25" s="14">
        <f>HLOOKUP(DX$3,Sections!$B$1:$BT$30,11,FALSE)</f>
        <v>3</v>
      </c>
      <c r="DY25" s="14">
        <f>HLOOKUP(DY$3,Sections!$B$1:$BT$30,11,FALSE)</f>
        <v>4</v>
      </c>
      <c r="DZ25" s="14">
        <f>HLOOKUP(DZ$3,Sections!$B$1:$BT$30,11,FALSE)</f>
        <v>3</v>
      </c>
      <c r="EA25" s="14">
        <f>HLOOKUP(EA$3,Sections!$B$1:$BT$30,11,FALSE)</f>
        <v>3</v>
      </c>
      <c r="EB25" s="14">
        <f>HLOOKUP(EB$3,Sections!$B$1:$BT$30,11,FALSE)</f>
        <v>4</v>
      </c>
      <c r="EC25" s="14">
        <f>HLOOKUP(EC$3,Sections!$B$1:$BT$30,11,FALSE)</f>
        <v>4</v>
      </c>
      <c r="ED25" s="14">
        <f>HLOOKUP(ED$3,Sections!$B$1:$BT$30,11,FALSE)</f>
        <v>4</v>
      </c>
      <c r="EE25" s="14">
        <f>HLOOKUP(EE$3,Sections!$B$1:$BT$30,11,FALSE)</f>
        <v>5</v>
      </c>
      <c r="EF25" s="14">
        <f>HLOOKUP(EF$3,Sections!$B$1:$BT$30,11,FALSE)</f>
        <v>5</v>
      </c>
      <c r="EG25" s="14">
        <f>HLOOKUP(EG$3,Sections!$B$1:$BT$30,11,FALSE)</f>
        <v>3</v>
      </c>
      <c r="EH25" s="14">
        <f>HLOOKUP(EH$3,Sections!$B$1:$BT$30,11,FALSE)</f>
        <v>3</v>
      </c>
      <c r="EI25" s="14">
        <f>HLOOKUP(EI$3,Sections!$B$1:$BT$30,11,FALSE)</f>
        <v>3</v>
      </c>
      <c r="EJ25" s="14">
        <f>HLOOKUP(EJ$3,Sections!$B$1:$BT$30,11,FALSE)</f>
        <v>4</v>
      </c>
      <c r="EK25" s="14">
        <f>HLOOKUP(EK$3,Sections!$B$1:$BT$30,11,FALSE)</f>
        <v>3</v>
      </c>
      <c r="EL25" s="14">
        <f>HLOOKUP(EL$3,Sections!$B$1:$BT$30,11,FALSE)</f>
        <v>4</v>
      </c>
      <c r="EM25" s="14">
        <f>HLOOKUP(EM$3,Sections!$B$1:$BT$30,11,FALSE)</f>
        <v>4</v>
      </c>
      <c r="EN25" s="14">
        <f>HLOOKUP(EN$3,Sections!$B$1:$BT$30,11,FALSE)</f>
        <v>4</v>
      </c>
      <c r="EO25" s="14">
        <f>HLOOKUP(EO$3,Sections!$B$1:$BT$30,11,FALSE)</f>
        <v>5</v>
      </c>
      <c r="EP25" s="14">
        <f>HLOOKUP(EP$3,Sections!$B$1:$BT$30,11,FALSE)</f>
        <v>5</v>
      </c>
      <c r="EQ25" s="14">
        <f>HLOOKUP(EQ$3,Sections!$B$1:$BT$30,11,FALSE)</f>
        <v>4</v>
      </c>
      <c r="ER25" s="14">
        <f>HLOOKUP(ER$3,Sections!$B$1:$BT$30,11,FALSE)</f>
        <v>4</v>
      </c>
      <c r="ES25" s="14">
        <f>HLOOKUP(ES$3,Sections!$B$1:$BT$30,11,FALSE)</f>
        <v>4</v>
      </c>
      <c r="ET25" s="14">
        <f>HLOOKUP(ET$3,Sections!$B$1:$BT$30,11,FALSE)</f>
        <v>4</v>
      </c>
      <c r="EU25" s="14">
        <f>HLOOKUP(EU$3,Sections!$B$1:$BT$30,11,FALSE)</f>
        <v>5</v>
      </c>
      <c r="EV25" s="14">
        <f>HLOOKUP(EV$3,Sections!$B$1:$BT$30,11,FALSE)</f>
        <v>3</v>
      </c>
      <c r="EW25" s="14">
        <f>HLOOKUP(EW$3,Sections!$B$1:$BT$30,11,FALSE)</f>
        <v>4</v>
      </c>
      <c r="EX25" s="14">
        <f>HLOOKUP(EX$3,Sections!$B$1:$BT$30,11,FALSE)</f>
        <v>4</v>
      </c>
      <c r="EY25" s="14">
        <f>HLOOKUP(EY$3,Sections!$B$1:$BT$30,11,FALSE)</f>
        <v>4</v>
      </c>
      <c r="EZ25" s="14">
        <f>HLOOKUP(EZ$3,Sections!$B$1:$BT$30,11,FALSE)</f>
        <v>3</v>
      </c>
      <c r="FA25" s="14">
        <f>HLOOKUP(FA$3,Sections!$B$1:$BT$30,11,FALSE)</f>
        <v>3</v>
      </c>
      <c r="FB25" s="14">
        <f>HLOOKUP(FB$3,Sections!$B$1:$BT$30,11,FALSE)</f>
        <v>4</v>
      </c>
      <c r="FC25" s="14">
        <f>HLOOKUP(FC$3,Sections!$B$1:$BT$30,11,FALSE)</f>
        <v>4</v>
      </c>
      <c r="FD25" s="14">
        <f>HLOOKUP(FD$3,Sections!$B$1:$BT$30,11,FALSE)</f>
        <v>4</v>
      </c>
      <c r="FE25" s="14">
        <f>HLOOKUP(FE$3,Sections!$B$1:$BT$30,11,FALSE)</f>
        <v>4</v>
      </c>
      <c r="FF25" s="14">
        <f>HLOOKUP(FF$3,Sections!$B$1:$BT$30,11,FALSE)</f>
        <v>4</v>
      </c>
      <c r="FG25" s="14">
        <f>HLOOKUP(FG$3,Sections!$B$1:$BT$30,11,FALSE)</f>
        <v>4</v>
      </c>
      <c r="FH25" s="14">
        <f>HLOOKUP(FH$3,Sections!$B$1:$BT$30,11,FALSE)</f>
        <v>5</v>
      </c>
      <c r="FI25" s="14">
        <f>HLOOKUP(FI$3,Sections!$B$1:$BT$30,11,FALSE)</f>
        <v>4</v>
      </c>
      <c r="FJ25" s="14">
        <f>HLOOKUP(FJ$3,Sections!$B$1:$BT$30,11,FALSE)</f>
        <v>4</v>
      </c>
      <c r="FK25" s="14">
        <f>HLOOKUP(FK$3,Sections!$B$1:$BT$30,11,FALSE)</f>
        <v>4</v>
      </c>
      <c r="FL25" s="14">
        <f>HLOOKUP(FL$3,Sections!$B$1:$BT$30,11,FALSE)</f>
        <v>4</v>
      </c>
      <c r="FM25" s="14">
        <f>HLOOKUP(FM$3,Sections!$B$1:$BT$30,11,FALSE)</f>
        <v>4</v>
      </c>
      <c r="FN25" s="14">
        <f>HLOOKUP(FN$3,Sections!$B$1:$BT$30,11,FALSE)</f>
        <v>4</v>
      </c>
      <c r="FO25" s="14">
        <f>HLOOKUP(FO$3,Sections!$B$1:$BT$30,11,FALSE)</f>
        <v>4</v>
      </c>
      <c r="FP25" s="14">
        <f>HLOOKUP(FP$3,Sections!$B$1:$BT$30,11,FALSE)</f>
        <v>4</v>
      </c>
      <c r="FQ25" s="14">
        <f>HLOOKUP(FQ$3,Sections!$B$1:$BT$30,11,FALSE)</f>
        <v>5</v>
      </c>
      <c r="FR25" s="14">
        <f>HLOOKUP(FR$3,Sections!$B$1:$BT$30,11,FALSE)</f>
        <v>4</v>
      </c>
      <c r="FS25" s="14">
        <f>HLOOKUP(FS$3,Sections!$B$1:$BT$30,11,FALSE)</f>
        <v>4</v>
      </c>
      <c r="FT25" s="14">
        <f>HLOOKUP(FT$3,Sections!$B$1:$BT$30,11,FALSE)</f>
        <v>4</v>
      </c>
      <c r="FU25" s="14">
        <f>HLOOKUP(FU$3,Sections!$B$1:$BT$30,11,FALSE)</f>
        <v>5</v>
      </c>
      <c r="FV25" s="14">
        <f>HLOOKUP(FV$3,Sections!$B$1:$BT$30,11,FALSE)</f>
        <v>4</v>
      </c>
      <c r="FW25" s="14">
        <f>HLOOKUP(FW$3,Sections!$B$1:$BT$30,11,FALSE)</f>
        <v>4</v>
      </c>
      <c r="FX25" s="14">
        <f>HLOOKUP(FX$3,Sections!$B$1:$BT$30,11,FALSE)</f>
        <v>4</v>
      </c>
      <c r="FY25" s="14">
        <f>HLOOKUP(FY$3,Sections!$B$1:$BT$30,11,FALSE)</f>
        <v>4</v>
      </c>
      <c r="FZ25" s="14">
        <f>HLOOKUP(FZ$3,Sections!$B$1:$BT$30,11,FALSE)</f>
        <v>4</v>
      </c>
      <c r="GA25" s="14">
        <f>HLOOKUP(GA$3,Sections!$B$1:$BT$30,11,FALSE)</f>
        <v>4</v>
      </c>
      <c r="GB25" s="14">
        <f>HLOOKUP(GB$3,Sections!$B$1:$BT$30,11,FALSE)</f>
        <v>4</v>
      </c>
      <c r="GC25" s="14">
        <f>HLOOKUP(GC$3,Sections!$B$1:$BT$30,11,FALSE)</f>
        <v>4</v>
      </c>
      <c r="GD25" s="14">
        <f>HLOOKUP(GD$3,Sections!$B$1:$BT$30,11,FALSE)</f>
        <v>4</v>
      </c>
      <c r="GE25" s="14">
        <f>HLOOKUP(GE$3,Sections!$B$1:$BT$30,11,FALSE)</f>
        <v>4</v>
      </c>
      <c r="GF25" s="14">
        <f>HLOOKUP(GF$3,Sections!$B$1:$BT$30,11,FALSE)</f>
        <v>4</v>
      </c>
      <c r="GG25" s="14">
        <f>HLOOKUP(GG$3,Sections!$B$1:$BT$30,11,FALSE)</f>
        <v>4</v>
      </c>
      <c r="GH25" s="14">
        <f>HLOOKUP(GH$3,Sections!$B$1:$BT$30,11,FALSE)</f>
        <v>5</v>
      </c>
      <c r="GI25" s="14">
        <f>HLOOKUP(GI$3,Sections!$B$1:$BT$30,11,FALSE)</f>
        <v>4</v>
      </c>
      <c r="GJ25" s="14">
        <f>HLOOKUP(GJ$3,Sections!$B$1:$BT$30,11,FALSE)</f>
        <v>4</v>
      </c>
      <c r="GK25" s="14">
        <f>HLOOKUP(GK$3,Sections!$B$1:$BT$30,11,FALSE)</f>
        <v>4</v>
      </c>
      <c r="GL25" s="14">
        <f>HLOOKUP(GL$3,Sections!$B$1:$BT$30,11,FALSE)</f>
        <v>4</v>
      </c>
      <c r="GM25" s="14">
        <f>HLOOKUP(GM$3,Sections!$B$1:$BT$30,11,FALSE)</f>
        <v>4</v>
      </c>
      <c r="GN25" s="14">
        <f>HLOOKUP(GN$3,Sections!$B$1:$BT$30,11,FALSE)</f>
        <v>4</v>
      </c>
      <c r="GO25" s="14">
        <f>HLOOKUP(GO$3,Sections!$B$1:$BT$30,11,FALSE)</f>
        <v>4</v>
      </c>
      <c r="GP25" s="14">
        <f>HLOOKUP(GP$3,Sections!$B$1:$BT$30,11,FALSE)</f>
        <v>4</v>
      </c>
      <c r="GQ25" s="14">
        <f>HLOOKUP(GQ$3,Sections!$B$1:$BT$30,11,FALSE)</f>
        <v>5</v>
      </c>
      <c r="GR25" s="14">
        <f>HLOOKUP(GR$3,Sections!$B$1:$BT$30,11,FALSE)</f>
        <v>4</v>
      </c>
      <c r="GS25" s="14">
        <f>HLOOKUP(GS$3,Sections!$B$1:$BT$30,11,FALSE)</f>
        <v>4</v>
      </c>
      <c r="GT25" s="14">
        <f>HLOOKUP(GT$3,Sections!$B$1:$BT$30,11,FALSE)</f>
        <v>4</v>
      </c>
      <c r="GU25" s="14">
        <f>HLOOKUP(GU$3,Sections!$B$1:$BT$30,11,FALSE)</f>
        <v>5</v>
      </c>
      <c r="GV25" s="14">
        <f>HLOOKUP(GV$3,Sections!$B$1:$BT$30,11,FALSE)</f>
        <v>4</v>
      </c>
      <c r="GW25" s="14">
        <f>HLOOKUP(GW$3,Sections!$B$1:$BT$30,11,FALSE)</f>
        <v>4</v>
      </c>
      <c r="GX25" s="14">
        <f>HLOOKUP(GX$3,Sections!$B$1:$BT$30,11,FALSE)</f>
        <v>4</v>
      </c>
      <c r="GY25" s="14">
        <f>HLOOKUP(GY$3,Sections!$B$1:$BT$30,11,FALSE)</f>
        <v>4</v>
      </c>
      <c r="GZ25" s="14">
        <f>HLOOKUP(GZ$3,Sections!$B$1:$BT$30,11,FALSE)</f>
        <v>4</v>
      </c>
      <c r="HA25" s="14">
        <f>HLOOKUP(HA$3,Sections!$B$1:$BT$30,11,FALSE)</f>
        <v>4</v>
      </c>
      <c r="HB25" s="14">
        <f>HLOOKUP(HB$3,Sections!$B$1:$BT$30,11,FALSE)</f>
        <v>4</v>
      </c>
      <c r="HC25" s="14">
        <f>HLOOKUP(HC$3,Sections!$B$1:$BT$30,11,FALSE)</f>
        <v>4</v>
      </c>
      <c r="HD25" s="14">
        <f>HLOOKUP(HD$3,Sections!$B$1:$BT$30,11,FALSE)</f>
        <v>4</v>
      </c>
      <c r="HE25" s="14">
        <f>HLOOKUP(HE$3,Sections!$B$1:$BT$30,11,FALSE)</f>
        <v>4</v>
      </c>
      <c r="HF25" s="14">
        <f>HLOOKUP(HF$3,Sections!$B$1:$BT$30,11,FALSE)</f>
        <v>4</v>
      </c>
      <c r="HG25" s="14">
        <f>HLOOKUP(HG$3,Sections!$B$1:$BT$30,11,FALSE)</f>
        <v>4</v>
      </c>
      <c r="HH25" s="14">
        <f>HLOOKUP(HH$3,Sections!$B$1:$BT$30,11,FALSE)</f>
        <v>4</v>
      </c>
      <c r="HI25" s="14">
        <f>HLOOKUP(HI$3,Sections!$B$1:$BT$30,11,FALSE)</f>
        <v>4</v>
      </c>
      <c r="HJ25" s="14">
        <f>HLOOKUP(HJ$3,Sections!$B$1:$BT$30,11,FALSE)</f>
        <v>4</v>
      </c>
      <c r="HK25" s="14">
        <f>HLOOKUP(HK$3,Sections!$B$1:$BT$30,11,FALSE)</f>
        <v>4</v>
      </c>
      <c r="HL25" s="14">
        <f>HLOOKUP(HL$3,Sections!$B$1:$BT$30,11,FALSE)</f>
        <v>4</v>
      </c>
      <c r="HM25" s="14">
        <f>HLOOKUP(HM$3,Sections!$B$1:$BT$30,11,FALSE)</f>
        <v>4</v>
      </c>
      <c r="HN25" s="14">
        <f>HLOOKUP(HN$3,Sections!$B$1:$BT$30,11,FALSE)</f>
        <v>4</v>
      </c>
      <c r="HO25" s="14">
        <f>HLOOKUP(HO$3,Sections!$B$1:$BT$30,11,FALSE)</f>
        <v>4</v>
      </c>
      <c r="HP25" s="14">
        <f>HLOOKUP(HP$3,Sections!$B$1:$BT$30,11,FALSE)</f>
        <v>5</v>
      </c>
      <c r="HQ25" s="14">
        <f>HLOOKUP(HQ$3,Sections!$B$1:$BT$30,11,FALSE)</f>
        <v>4</v>
      </c>
      <c r="HR25" s="14">
        <f>HLOOKUP(HR$3,Sections!$B$1:$BT$30,11,FALSE)</f>
        <v>4</v>
      </c>
      <c r="HS25" s="14">
        <f>HLOOKUP(HS$3,Sections!$B$1:$BT$30,11,FALSE)</f>
        <v>4</v>
      </c>
      <c r="HT25" s="14">
        <f>HLOOKUP(HT$3,Sections!$B$1:$BT$30,11,FALSE)</f>
        <v>5</v>
      </c>
      <c r="HU25" s="14">
        <f>HLOOKUP(HU$3,Sections!$B$1:$BT$30,11,FALSE)</f>
        <v>4</v>
      </c>
      <c r="HV25" s="14">
        <f>HLOOKUP(HV$3,Sections!$B$1:$BT$30,11,FALSE)</f>
        <v>4</v>
      </c>
      <c r="HW25" s="14">
        <f>HLOOKUP(HW$3,Sections!$B$1:$BT$30,11,FALSE)</f>
        <v>4</v>
      </c>
      <c r="HX25" s="14">
        <f>HLOOKUP(HX$3,Sections!$B$1:$BT$30,11,FALSE)</f>
        <v>4</v>
      </c>
      <c r="HY25" s="14">
        <f>HLOOKUP(HY$3,Sections!$B$1:$BT$30,11,FALSE)</f>
        <v>4</v>
      </c>
      <c r="HZ25" s="14">
        <f>HLOOKUP(HZ$3,Sections!$B$1:$BT$30,11,FALSE)</f>
        <v>4</v>
      </c>
      <c r="IA25" s="14"/>
      <c r="IB25" s="14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</row>
    <row r="26" spans="1:586" x14ac:dyDescent="0.3">
      <c r="A26" s="53"/>
      <c r="B26" s="14">
        <f>HLOOKUP(B$3,Sections!$B$1:$BT$30,12,FALSE)</f>
        <v>3</v>
      </c>
      <c r="C26" s="14">
        <f>HLOOKUP(C$3,Sections!$B$1:$BT$30,12,FALSE)</f>
        <v>3</v>
      </c>
      <c r="D26" s="14">
        <f>HLOOKUP(D$3,Sections!$B$1:$BT$30,12,FALSE)</f>
        <v>3</v>
      </c>
      <c r="E26" s="14">
        <f>HLOOKUP(E$3,Sections!$B$1:$BT$30,12,FALSE)</f>
        <v>3</v>
      </c>
      <c r="F26" s="14">
        <f>HLOOKUP(F$3,Sections!$B$1:$BT$30,12,FALSE)</f>
        <v>3</v>
      </c>
      <c r="G26" s="14">
        <f>HLOOKUP(G$3,Sections!$B$1:$BT$30,12,FALSE)</f>
        <v>3</v>
      </c>
      <c r="H26" s="14">
        <f>HLOOKUP(H$3,Sections!$B$1:$BT$30,12,FALSE)</f>
        <v>3</v>
      </c>
      <c r="I26" s="14">
        <f>HLOOKUP(I$3,Sections!$B$1:$BT$30,12,FALSE)</f>
        <v>3</v>
      </c>
      <c r="J26" s="14">
        <f>HLOOKUP(J$3,Sections!$B$1:$BT$30,12,FALSE)</f>
        <v>3</v>
      </c>
      <c r="K26" s="14">
        <f>HLOOKUP(K$3,Sections!$B$1:$BT$30,12,FALSE)</f>
        <v>3</v>
      </c>
      <c r="L26" s="14">
        <f>HLOOKUP(L$3,Sections!$B$1:$BT$30,12,FALSE)</f>
        <v>3</v>
      </c>
      <c r="M26" s="14">
        <f>HLOOKUP(M$3,Sections!$B$1:$BT$30,12,FALSE)</f>
        <v>3</v>
      </c>
      <c r="N26" s="14">
        <f>HLOOKUP(N$3,Sections!$B$1:$BT$30,12,FALSE)</f>
        <v>3</v>
      </c>
      <c r="O26" s="14">
        <f>HLOOKUP(O$3,Sections!$B$1:$BT$30,12,FALSE)</f>
        <v>3</v>
      </c>
      <c r="P26" s="14">
        <f>HLOOKUP(P$3,Sections!$B$1:$BT$30,12,FALSE)</f>
        <v>3</v>
      </c>
      <c r="Q26" s="14">
        <f>HLOOKUP(Q$3,Sections!$B$1:$BT$30,12,FALSE)</f>
        <v>3</v>
      </c>
      <c r="R26" s="14">
        <f>HLOOKUP(R$3,Sections!$B$1:$BT$30,12,FALSE)</f>
        <v>3</v>
      </c>
      <c r="S26" s="14">
        <f>HLOOKUP(S$3,Sections!$B$1:$BT$30,12,FALSE)</f>
        <v>3</v>
      </c>
      <c r="T26" s="14">
        <f>HLOOKUP(T$3,Sections!$B$1:$BT$30,12,FALSE)</f>
        <v>3</v>
      </c>
      <c r="U26" s="14">
        <f>HLOOKUP(U$3,Sections!$B$1:$BT$30,12,FALSE)</f>
        <v>3</v>
      </c>
      <c r="V26" s="14">
        <f>HLOOKUP(V$3,Sections!$B$1:$BT$30,12,FALSE)</f>
        <v>3</v>
      </c>
      <c r="W26" s="14">
        <f>HLOOKUP(W$3,Sections!$B$1:$BT$30,12,FALSE)</f>
        <v>3</v>
      </c>
      <c r="X26" s="14">
        <f>HLOOKUP(X$3,Sections!$B$1:$BT$30,12,FALSE)</f>
        <v>3</v>
      </c>
      <c r="Y26" s="14">
        <f>HLOOKUP(Y$3,Sections!$B$1:$BT$30,12,FALSE)</f>
        <v>3</v>
      </c>
      <c r="Z26" s="14">
        <f>HLOOKUP(Z$3,Sections!$B$1:$BT$30,12,FALSE)</f>
        <v>3</v>
      </c>
      <c r="AA26" s="14">
        <f>HLOOKUP(AA$3,Sections!$B$1:$BT$30,12,FALSE)</f>
        <v>3</v>
      </c>
      <c r="AB26" s="14">
        <f>HLOOKUP(AB$3,Sections!$B$1:$BT$30,12,FALSE)</f>
        <v>3</v>
      </c>
      <c r="AC26" s="14">
        <f>HLOOKUP(AC$3,Sections!$B$1:$BT$30,12,FALSE)</f>
        <v>3</v>
      </c>
      <c r="AD26" s="14">
        <f>HLOOKUP(AD$3,Sections!$B$1:$BT$30,12,FALSE)</f>
        <v>3</v>
      </c>
      <c r="AE26" s="14">
        <f>HLOOKUP(AE$3,Sections!$B$1:$BT$30,12,FALSE)</f>
        <v>3</v>
      </c>
      <c r="AF26" s="14">
        <f>HLOOKUP(AF$3,Sections!$B$1:$BT$30,12,FALSE)</f>
        <v>3</v>
      </c>
      <c r="AG26" s="14">
        <f>HLOOKUP(AG$3,Sections!$B$1:$BT$30,12,FALSE)</f>
        <v>3</v>
      </c>
      <c r="AH26" s="14">
        <f>HLOOKUP(AH$3,Sections!$B$1:$BT$30,12,FALSE)</f>
        <v>3</v>
      </c>
      <c r="AI26" s="14">
        <f>HLOOKUP(AI$3,Sections!$B$1:$BT$30,12,FALSE)</f>
        <v>3</v>
      </c>
      <c r="AJ26" s="14">
        <f>HLOOKUP(AJ$3,Sections!$B$1:$BT$30,12,FALSE)</f>
        <v>3</v>
      </c>
      <c r="AK26" s="14">
        <f>HLOOKUP(AK$3,Sections!$B$1:$BT$30,12,FALSE)</f>
        <v>3</v>
      </c>
      <c r="AL26" s="14">
        <f>HLOOKUP(AL$3,Sections!$B$1:$BT$30,12,FALSE)</f>
        <v>3</v>
      </c>
      <c r="AM26" s="14">
        <f>HLOOKUP(AM$3,Sections!$B$1:$BT$30,12,FALSE)</f>
        <v>3</v>
      </c>
      <c r="AN26" s="14">
        <f>HLOOKUP(AN$3,Sections!$B$1:$BT$30,12,FALSE)</f>
        <v>3</v>
      </c>
      <c r="AO26" s="14">
        <f>HLOOKUP(AO$3,Sections!$B$1:$BT$30,12,FALSE)</f>
        <v>3</v>
      </c>
      <c r="AP26" s="14">
        <f>HLOOKUP(AP$3,Sections!$B$1:$BT$30,12,FALSE)</f>
        <v>3</v>
      </c>
      <c r="AQ26" s="14">
        <f>HLOOKUP(AQ$3,Sections!$B$1:$BT$30,12,FALSE)</f>
        <v>3</v>
      </c>
      <c r="AR26" s="14">
        <f>HLOOKUP(AR$3,Sections!$B$1:$BT$30,12,FALSE)</f>
        <v>3</v>
      </c>
      <c r="AS26" s="14">
        <f>HLOOKUP(AS$3,Sections!$B$1:$BT$30,12,FALSE)</f>
        <v>3</v>
      </c>
      <c r="AT26" s="14">
        <f>HLOOKUP(AT$3,Sections!$B$1:$BT$30,12,FALSE)</f>
        <v>3</v>
      </c>
      <c r="AU26" s="14">
        <f>HLOOKUP(AU$3,Sections!$B$1:$BT$30,12,FALSE)</f>
        <v>3</v>
      </c>
      <c r="AV26" s="14">
        <f>HLOOKUP(AV$3,Sections!$B$1:$BT$30,12,FALSE)</f>
        <v>3</v>
      </c>
      <c r="AW26" s="14">
        <f>HLOOKUP(AW$3,Sections!$B$1:$BT$30,12,FALSE)</f>
        <v>3</v>
      </c>
      <c r="AX26" s="14">
        <f>HLOOKUP(AX$3,Sections!$B$1:$BT$30,12,FALSE)</f>
        <v>3</v>
      </c>
      <c r="AY26" s="14">
        <f>HLOOKUP(AY$3,Sections!$B$1:$BT$30,12,FALSE)</f>
        <v>3</v>
      </c>
      <c r="AZ26" s="14">
        <f>HLOOKUP(AZ$3,Sections!$B$1:$BT$30,12,FALSE)</f>
        <v>3</v>
      </c>
      <c r="BA26" s="14">
        <f>HLOOKUP(BA$3,Sections!$B$1:$BT$30,12,FALSE)</f>
        <v>3</v>
      </c>
      <c r="BB26" s="14">
        <f>HLOOKUP(BB$3,Sections!$B$1:$BT$30,12,FALSE)</f>
        <v>3</v>
      </c>
      <c r="BC26" s="14">
        <f>HLOOKUP(BC$3,Sections!$B$1:$BT$30,12,FALSE)</f>
        <v>3</v>
      </c>
      <c r="BD26" s="14">
        <f>HLOOKUP(BD$3,Sections!$B$1:$BT$30,12,FALSE)</f>
        <v>3</v>
      </c>
      <c r="BE26" s="14">
        <f>HLOOKUP(BE$3,Sections!$B$1:$BT$30,12,FALSE)</f>
        <v>3</v>
      </c>
      <c r="BF26" s="14">
        <f>HLOOKUP(BF$3,Sections!$B$1:$BT$30,12,FALSE)</f>
        <v>3</v>
      </c>
      <c r="BG26" s="14">
        <f>HLOOKUP(BG$3,Sections!$B$1:$BT$30,12,FALSE)</f>
        <v>3</v>
      </c>
      <c r="BH26" s="14">
        <f>HLOOKUP(BH$3,Sections!$B$1:$BT$30,12,FALSE)</f>
        <v>3</v>
      </c>
      <c r="BI26" s="14">
        <f>HLOOKUP(BI$3,Sections!$B$1:$BT$30,12,FALSE)</f>
        <v>3</v>
      </c>
      <c r="BJ26" s="14">
        <f>HLOOKUP(BJ$3,Sections!$B$1:$BT$30,12,FALSE)</f>
        <v>3</v>
      </c>
      <c r="BK26" s="14">
        <f>HLOOKUP(BK$3,Sections!$B$1:$BT$30,12,FALSE)</f>
        <v>3</v>
      </c>
      <c r="BL26" s="14">
        <f>HLOOKUP(BL$3,Sections!$B$1:$BT$30,12,FALSE)</f>
        <v>3</v>
      </c>
      <c r="BM26" s="14">
        <f>HLOOKUP(BM$3,Sections!$B$1:$BT$30,12,FALSE)</f>
        <v>3</v>
      </c>
      <c r="BN26" s="14">
        <f>HLOOKUP(BN$3,Sections!$B$1:$BT$30,12,FALSE)</f>
        <v>3</v>
      </c>
      <c r="BO26" s="14">
        <f>HLOOKUP(BO$3,Sections!$B$1:$BT$30,12,FALSE)</f>
        <v>3</v>
      </c>
      <c r="BP26" s="14">
        <f>HLOOKUP(BP$3,Sections!$B$1:$BT$30,12,FALSE)</f>
        <v>3</v>
      </c>
      <c r="BQ26" s="14">
        <f>HLOOKUP(BQ$3,Sections!$B$1:$BT$30,12,FALSE)</f>
        <v>3</v>
      </c>
      <c r="BR26" s="14">
        <f>HLOOKUP(BR$3,Sections!$B$1:$BT$30,12,FALSE)</f>
        <v>3</v>
      </c>
      <c r="BS26" s="14">
        <f>HLOOKUP(BS$3,Sections!$B$1:$BT$30,12,FALSE)</f>
        <v>3</v>
      </c>
      <c r="BT26" s="14">
        <f>HLOOKUP(BT$3,Sections!$B$1:$BT$30,12,FALSE)</f>
        <v>3</v>
      </c>
      <c r="BU26" s="14">
        <f>HLOOKUP(BU$3,Sections!$B$1:$BT$30,12,FALSE)</f>
        <v>3</v>
      </c>
      <c r="BV26" s="14">
        <f>HLOOKUP(BV$3,Sections!$B$1:$BT$30,12,FALSE)</f>
        <v>3</v>
      </c>
      <c r="BW26" s="14">
        <f>HLOOKUP(BW$3,Sections!$B$1:$BT$30,12,FALSE)</f>
        <v>3</v>
      </c>
      <c r="BX26" s="14">
        <f>HLOOKUP(BX$3,Sections!$B$1:$BT$30,12,FALSE)</f>
        <v>3</v>
      </c>
      <c r="BY26" s="14">
        <f>HLOOKUP(BY$3,Sections!$B$1:$BT$30,12,FALSE)</f>
        <v>3</v>
      </c>
      <c r="BZ26" s="14">
        <f>HLOOKUP(BZ$3,Sections!$B$1:$BT$30,12,FALSE)</f>
        <v>3</v>
      </c>
      <c r="CA26" s="14">
        <f>HLOOKUP(CA$3,Sections!$B$1:$BT$30,12,FALSE)</f>
        <v>3</v>
      </c>
      <c r="CB26" s="14">
        <f>HLOOKUP(CB$3,Sections!$B$1:$BT$30,12,FALSE)</f>
        <v>3</v>
      </c>
      <c r="CC26" s="14">
        <f>HLOOKUP(CC$3,Sections!$B$1:$BT$30,12,FALSE)</f>
        <v>3</v>
      </c>
      <c r="CD26" s="14">
        <f>HLOOKUP(CD$3,Sections!$B$1:$BT$30,12,FALSE)</f>
        <v>3</v>
      </c>
      <c r="CE26" s="14">
        <f>HLOOKUP(CE$3,Sections!$B$1:$BT$30,12,FALSE)</f>
        <v>3</v>
      </c>
      <c r="CF26" s="14">
        <f>HLOOKUP(CF$3,Sections!$B$1:$BT$30,12,FALSE)</f>
        <v>3</v>
      </c>
      <c r="CG26" s="14">
        <f>HLOOKUP(CG$3,Sections!$B$1:$BT$30,12,FALSE)</f>
        <v>3</v>
      </c>
      <c r="CH26" s="14">
        <f>HLOOKUP(CH$3,Sections!$B$1:$BT$30,12,FALSE)</f>
        <v>3</v>
      </c>
      <c r="CI26" s="14">
        <f>HLOOKUP(CI$3,Sections!$B$1:$BT$30,12,FALSE)</f>
        <v>3</v>
      </c>
      <c r="CJ26" s="14">
        <f>HLOOKUP(CJ$3,Sections!$B$1:$BT$30,12,FALSE)</f>
        <v>3</v>
      </c>
      <c r="CK26" s="14">
        <f>HLOOKUP(CK$3,Sections!$B$1:$BT$30,12,FALSE)</f>
        <v>3</v>
      </c>
      <c r="CL26" s="14">
        <f>HLOOKUP(CL$3,Sections!$B$1:$BT$30,12,FALSE)</f>
        <v>3</v>
      </c>
      <c r="CM26" s="14">
        <f>HLOOKUP(CM$3,Sections!$B$1:$BT$30,12,FALSE)</f>
        <v>3</v>
      </c>
      <c r="CN26" s="14">
        <f>HLOOKUP(CN$3,Sections!$B$1:$BT$30,12,FALSE)</f>
        <v>3</v>
      </c>
      <c r="CO26" s="14">
        <f>HLOOKUP(CO$3,Sections!$B$1:$BT$30,12,FALSE)</f>
        <v>3</v>
      </c>
      <c r="CP26" s="14">
        <f>HLOOKUP(CP$3,Sections!$B$1:$BT$30,12,FALSE)</f>
        <v>3</v>
      </c>
      <c r="CQ26" s="14">
        <f>HLOOKUP(CQ$3,Sections!$B$1:$BT$30,12,FALSE)</f>
        <v>3</v>
      </c>
      <c r="CR26" s="14">
        <f>HLOOKUP(CR$3,Sections!$B$1:$BT$30,12,FALSE)</f>
        <v>3</v>
      </c>
      <c r="CS26" s="14">
        <f>HLOOKUP(CS$3,Sections!$B$1:$BT$30,12,FALSE)</f>
        <v>3</v>
      </c>
      <c r="CT26" s="14">
        <f>HLOOKUP(CT$3,Sections!$B$1:$BT$30,12,FALSE)</f>
        <v>3</v>
      </c>
      <c r="CU26" s="14">
        <f>HLOOKUP(CU$3,Sections!$B$1:$BT$30,12,FALSE)</f>
        <v>3</v>
      </c>
      <c r="CV26" s="14">
        <f>HLOOKUP(CV$3,Sections!$B$1:$BT$30,12,FALSE)</f>
        <v>3</v>
      </c>
      <c r="CW26" s="14">
        <f>HLOOKUP(CW$3,Sections!$B$1:$BT$30,12,FALSE)</f>
        <v>3</v>
      </c>
      <c r="CX26" s="14">
        <f>HLOOKUP(CX$3,Sections!$B$1:$BT$30,12,FALSE)</f>
        <v>3</v>
      </c>
      <c r="CY26" s="14">
        <f>HLOOKUP(CY$3,Sections!$B$1:$BT$30,12,FALSE)</f>
        <v>3</v>
      </c>
      <c r="CZ26" s="14">
        <f>HLOOKUP(CZ$3,Sections!$B$1:$BT$30,12,FALSE)</f>
        <v>3</v>
      </c>
      <c r="DA26" s="14">
        <f>HLOOKUP(DA$3,Sections!$B$1:$BT$30,12,FALSE)</f>
        <v>3</v>
      </c>
      <c r="DB26" s="14">
        <f>HLOOKUP(DB$3,Sections!$B$1:$BT$30,12,FALSE)</f>
        <v>3</v>
      </c>
      <c r="DC26" s="14">
        <f>HLOOKUP(DC$3,Sections!$B$1:$BT$30,12,FALSE)</f>
        <v>3</v>
      </c>
      <c r="DD26" s="14">
        <f>HLOOKUP(DD$3,Sections!$B$1:$BT$30,12,FALSE)</f>
        <v>3</v>
      </c>
      <c r="DE26" s="14">
        <f>HLOOKUP(DE$3,Sections!$B$1:$BT$30,12,FALSE)</f>
        <v>3</v>
      </c>
      <c r="DF26" s="14">
        <f>HLOOKUP(DF$3,Sections!$B$1:$BT$30,12,FALSE)</f>
        <v>3</v>
      </c>
      <c r="DG26" s="14">
        <f>HLOOKUP(DG$3,Sections!$B$1:$BT$30,12,FALSE)</f>
        <v>3</v>
      </c>
      <c r="DH26" s="14">
        <f>HLOOKUP(DH$3,Sections!$B$1:$BT$30,12,FALSE)</f>
        <v>3</v>
      </c>
      <c r="DI26" s="14">
        <f>HLOOKUP(DI$3,Sections!$B$1:$BT$30,12,FALSE)</f>
        <v>3</v>
      </c>
      <c r="DJ26" s="14">
        <f>HLOOKUP(DJ$3,Sections!$B$1:$BT$30,12,FALSE)</f>
        <v>3</v>
      </c>
      <c r="DK26" s="14">
        <f>HLOOKUP(DK$3,Sections!$B$1:$BT$30,12,FALSE)</f>
        <v>3</v>
      </c>
      <c r="DL26" s="14">
        <f>HLOOKUP(DL$3,Sections!$B$1:$BT$30,12,FALSE)</f>
        <v>3</v>
      </c>
      <c r="DM26" s="14">
        <f>HLOOKUP(DM$3,Sections!$B$1:$BT$30,12,FALSE)</f>
        <v>3</v>
      </c>
      <c r="DN26" s="14">
        <f>HLOOKUP(DN$3,Sections!$B$1:$BT$30,12,FALSE)</f>
        <v>3</v>
      </c>
      <c r="DO26" s="14">
        <f>HLOOKUP(DO$3,Sections!$B$1:$BT$30,12,FALSE)</f>
        <v>3</v>
      </c>
      <c r="DP26" s="14">
        <f>HLOOKUP(DP$3,Sections!$B$1:$BT$30,12,FALSE)</f>
        <v>3</v>
      </c>
      <c r="DQ26" s="14">
        <f>HLOOKUP(DQ$3,Sections!$B$1:$BT$30,12,FALSE)</f>
        <v>3</v>
      </c>
      <c r="DR26" s="14">
        <f>HLOOKUP(DR$3,Sections!$B$1:$BT$30,12,FALSE)</f>
        <v>3</v>
      </c>
      <c r="DS26" s="14">
        <f>HLOOKUP(DS$3,Sections!$B$1:$BT$30,12,FALSE)</f>
        <v>3</v>
      </c>
      <c r="DT26" s="14">
        <f>HLOOKUP(DT$3,Sections!$B$1:$BT$30,12,FALSE)</f>
        <v>3</v>
      </c>
      <c r="DU26" s="14">
        <f>HLOOKUP(DU$3,Sections!$B$1:$BT$30,12,FALSE)</f>
        <v>3</v>
      </c>
      <c r="DV26" s="14">
        <f>HLOOKUP(DV$3,Sections!$B$1:$BT$30,12,FALSE)</f>
        <v>3</v>
      </c>
      <c r="DW26" s="14">
        <f>HLOOKUP(DW$3,Sections!$B$1:$BT$30,12,FALSE)</f>
        <v>3</v>
      </c>
      <c r="DX26" s="14">
        <f>HLOOKUP(DX$3,Sections!$B$1:$BT$30,12,FALSE)</f>
        <v>3</v>
      </c>
      <c r="DY26" s="14">
        <f>HLOOKUP(DY$3,Sections!$B$1:$BT$30,12,FALSE)</f>
        <v>3</v>
      </c>
      <c r="DZ26" s="14">
        <f>HLOOKUP(DZ$3,Sections!$B$1:$BT$30,12,FALSE)</f>
        <v>3</v>
      </c>
      <c r="EA26" s="14">
        <f>HLOOKUP(EA$3,Sections!$B$1:$BT$30,12,FALSE)</f>
        <v>3</v>
      </c>
      <c r="EB26" s="14">
        <f>HLOOKUP(EB$3,Sections!$B$1:$BT$30,12,FALSE)</f>
        <v>3</v>
      </c>
      <c r="EC26" s="14">
        <f>HLOOKUP(EC$3,Sections!$B$1:$BT$30,12,FALSE)</f>
        <v>3</v>
      </c>
      <c r="ED26" s="14">
        <f>HLOOKUP(ED$3,Sections!$B$1:$BT$30,12,FALSE)</f>
        <v>3</v>
      </c>
      <c r="EE26" s="14">
        <f>HLOOKUP(EE$3,Sections!$B$1:$BT$30,12,FALSE)</f>
        <v>3</v>
      </c>
      <c r="EF26" s="14">
        <f>HLOOKUP(EF$3,Sections!$B$1:$BT$30,12,FALSE)</f>
        <v>3</v>
      </c>
      <c r="EG26" s="14">
        <f>HLOOKUP(EG$3,Sections!$B$1:$BT$30,12,FALSE)</f>
        <v>3</v>
      </c>
      <c r="EH26" s="14">
        <f>HLOOKUP(EH$3,Sections!$B$1:$BT$30,12,FALSE)</f>
        <v>3</v>
      </c>
      <c r="EI26" s="14">
        <f>HLOOKUP(EI$3,Sections!$B$1:$BT$30,12,FALSE)</f>
        <v>3</v>
      </c>
      <c r="EJ26" s="14">
        <f>HLOOKUP(EJ$3,Sections!$B$1:$BT$30,12,FALSE)</f>
        <v>3</v>
      </c>
      <c r="EK26" s="14">
        <f>HLOOKUP(EK$3,Sections!$B$1:$BT$30,12,FALSE)</f>
        <v>3</v>
      </c>
      <c r="EL26" s="14">
        <f>HLOOKUP(EL$3,Sections!$B$1:$BT$30,12,FALSE)</f>
        <v>3</v>
      </c>
      <c r="EM26" s="14">
        <f>HLOOKUP(EM$3,Sections!$B$1:$BT$30,12,FALSE)</f>
        <v>3</v>
      </c>
      <c r="EN26" s="14">
        <f>HLOOKUP(EN$3,Sections!$B$1:$BT$30,12,FALSE)</f>
        <v>3</v>
      </c>
      <c r="EO26" s="14">
        <f>HLOOKUP(EO$3,Sections!$B$1:$BT$30,12,FALSE)</f>
        <v>3</v>
      </c>
      <c r="EP26" s="14">
        <f>HLOOKUP(EP$3,Sections!$B$1:$BT$30,12,FALSE)</f>
        <v>3</v>
      </c>
      <c r="EQ26" s="14">
        <f>HLOOKUP(EQ$3,Sections!$B$1:$BT$30,12,FALSE)</f>
        <v>3</v>
      </c>
      <c r="ER26" s="14">
        <f>HLOOKUP(ER$3,Sections!$B$1:$BT$30,12,FALSE)</f>
        <v>3</v>
      </c>
      <c r="ES26" s="14">
        <f>HLOOKUP(ES$3,Sections!$B$1:$BT$30,12,FALSE)</f>
        <v>3</v>
      </c>
      <c r="ET26" s="14">
        <f>HLOOKUP(ET$3,Sections!$B$1:$BT$30,12,FALSE)</f>
        <v>3</v>
      </c>
      <c r="EU26" s="14">
        <f>HLOOKUP(EU$3,Sections!$B$1:$BT$30,12,FALSE)</f>
        <v>3</v>
      </c>
      <c r="EV26" s="14">
        <f>HLOOKUP(EV$3,Sections!$B$1:$BT$30,12,FALSE)</f>
        <v>3</v>
      </c>
      <c r="EW26" s="14">
        <f>HLOOKUP(EW$3,Sections!$B$1:$BT$30,12,FALSE)</f>
        <v>3</v>
      </c>
      <c r="EX26" s="14">
        <f>HLOOKUP(EX$3,Sections!$B$1:$BT$30,12,FALSE)</f>
        <v>3</v>
      </c>
      <c r="EY26" s="14">
        <f>HLOOKUP(EY$3,Sections!$B$1:$BT$30,12,FALSE)</f>
        <v>3</v>
      </c>
      <c r="EZ26" s="14">
        <f>HLOOKUP(EZ$3,Sections!$B$1:$BT$30,12,FALSE)</f>
        <v>3</v>
      </c>
      <c r="FA26" s="14">
        <f>HLOOKUP(FA$3,Sections!$B$1:$BT$30,12,FALSE)</f>
        <v>3</v>
      </c>
      <c r="FB26" s="14">
        <f>HLOOKUP(FB$3,Sections!$B$1:$BT$30,12,FALSE)</f>
        <v>3</v>
      </c>
      <c r="FC26" s="14">
        <f>HLOOKUP(FC$3,Sections!$B$1:$BT$30,12,FALSE)</f>
        <v>3</v>
      </c>
      <c r="FD26" s="14">
        <f>HLOOKUP(FD$3,Sections!$B$1:$BT$30,12,FALSE)</f>
        <v>3</v>
      </c>
      <c r="FE26" s="14">
        <f>HLOOKUP(FE$3,Sections!$B$1:$BT$30,12,FALSE)</f>
        <v>3</v>
      </c>
      <c r="FF26" s="14">
        <f>HLOOKUP(FF$3,Sections!$B$1:$BT$30,12,FALSE)</f>
        <v>3</v>
      </c>
      <c r="FG26" s="14">
        <f>HLOOKUP(FG$3,Sections!$B$1:$BT$30,12,FALSE)</f>
        <v>3</v>
      </c>
      <c r="FH26" s="14">
        <f>HLOOKUP(FH$3,Sections!$B$1:$BT$30,12,FALSE)</f>
        <v>3</v>
      </c>
      <c r="FI26" s="14">
        <f>HLOOKUP(FI$3,Sections!$B$1:$BT$30,12,FALSE)</f>
        <v>3</v>
      </c>
      <c r="FJ26" s="14">
        <f>HLOOKUP(FJ$3,Sections!$B$1:$BT$30,12,FALSE)</f>
        <v>3</v>
      </c>
      <c r="FK26" s="14">
        <f>HLOOKUP(FK$3,Sections!$B$1:$BT$30,12,FALSE)</f>
        <v>3</v>
      </c>
      <c r="FL26" s="14">
        <f>HLOOKUP(FL$3,Sections!$B$1:$BT$30,12,FALSE)</f>
        <v>3</v>
      </c>
      <c r="FM26" s="14">
        <f>HLOOKUP(FM$3,Sections!$B$1:$BT$30,12,FALSE)</f>
        <v>3</v>
      </c>
      <c r="FN26" s="14">
        <f>HLOOKUP(FN$3,Sections!$B$1:$BT$30,12,FALSE)</f>
        <v>3</v>
      </c>
      <c r="FO26" s="14">
        <f>HLOOKUP(FO$3,Sections!$B$1:$BT$30,12,FALSE)</f>
        <v>3</v>
      </c>
      <c r="FP26" s="14">
        <f>HLOOKUP(FP$3,Sections!$B$1:$BT$30,12,FALSE)</f>
        <v>3</v>
      </c>
      <c r="FQ26" s="14">
        <f>HLOOKUP(FQ$3,Sections!$B$1:$BT$30,12,FALSE)</f>
        <v>3</v>
      </c>
      <c r="FR26" s="14">
        <f>HLOOKUP(FR$3,Sections!$B$1:$BT$30,12,FALSE)</f>
        <v>3</v>
      </c>
      <c r="FS26" s="14">
        <f>HLOOKUP(FS$3,Sections!$B$1:$BT$30,12,FALSE)</f>
        <v>3</v>
      </c>
      <c r="FT26" s="14">
        <f>HLOOKUP(FT$3,Sections!$B$1:$BT$30,12,FALSE)</f>
        <v>3</v>
      </c>
      <c r="FU26" s="14">
        <f>HLOOKUP(FU$3,Sections!$B$1:$BT$30,12,FALSE)</f>
        <v>3</v>
      </c>
      <c r="FV26" s="14">
        <f>HLOOKUP(FV$3,Sections!$B$1:$BT$30,12,FALSE)</f>
        <v>3</v>
      </c>
      <c r="FW26" s="14">
        <f>HLOOKUP(FW$3,Sections!$B$1:$BT$30,12,FALSE)</f>
        <v>3</v>
      </c>
      <c r="FX26" s="14">
        <f>HLOOKUP(FX$3,Sections!$B$1:$BT$30,12,FALSE)</f>
        <v>3</v>
      </c>
      <c r="FY26" s="14">
        <f>HLOOKUP(FY$3,Sections!$B$1:$BT$30,12,FALSE)</f>
        <v>3</v>
      </c>
      <c r="FZ26" s="14">
        <f>HLOOKUP(FZ$3,Sections!$B$1:$BT$30,12,FALSE)</f>
        <v>3</v>
      </c>
      <c r="GA26" s="14">
        <f>HLOOKUP(GA$3,Sections!$B$1:$BT$30,12,FALSE)</f>
        <v>3</v>
      </c>
      <c r="GB26" s="14">
        <f>HLOOKUP(GB$3,Sections!$B$1:$BT$30,12,FALSE)</f>
        <v>3</v>
      </c>
      <c r="GC26" s="14">
        <f>HLOOKUP(GC$3,Sections!$B$1:$BT$30,12,FALSE)</f>
        <v>3</v>
      </c>
      <c r="GD26" s="14">
        <f>HLOOKUP(GD$3,Sections!$B$1:$BT$30,12,FALSE)</f>
        <v>3</v>
      </c>
      <c r="GE26" s="14">
        <f>HLOOKUP(GE$3,Sections!$B$1:$BT$30,12,FALSE)</f>
        <v>3</v>
      </c>
      <c r="GF26" s="14">
        <f>HLOOKUP(GF$3,Sections!$B$1:$BT$30,12,FALSE)</f>
        <v>3</v>
      </c>
      <c r="GG26" s="14">
        <f>HLOOKUP(GG$3,Sections!$B$1:$BT$30,12,FALSE)</f>
        <v>3</v>
      </c>
      <c r="GH26" s="14">
        <f>HLOOKUP(GH$3,Sections!$B$1:$BT$30,12,FALSE)</f>
        <v>3</v>
      </c>
      <c r="GI26" s="14">
        <f>HLOOKUP(GI$3,Sections!$B$1:$BT$30,12,FALSE)</f>
        <v>3</v>
      </c>
      <c r="GJ26" s="14">
        <f>HLOOKUP(GJ$3,Sections!$B$1:$BT$30,12,FALSE)</f>
        <v>3</v>
      </c>
      <c r="GK26" s="14">
        <f>HLOOKUP(GK$3,Sections!$B$1:$BT$30,12,FALSE)</f>
        <v>3</v>
      </c>
      <c r="GL26" s="14">
        <f>HLOOKUP(GL$3,Sections!$B$1:$BT$30,12,FALSE)</f>
        <v>3</v>
      </c>
      <c r="GM26" s="14">
        <f>HLOOKUP(GM$3,Sections!$B$1:$BT$30,12,FALSE)</f>
        <v>3</v>
      </c>
      <c r="GN26" s="14">
        <f>HLOOKUP(GN$3,Sections!$B$1:$BT$30,12,FALSE)</f>
        <v>3</v>
      </c>
      <c r="GO26" s="14">
        <f>HLOOKUP(GO$3,Sections!$B$1:$BT$30,12,FALSE)</f>
        <v>3</v>
      </c>
      <c r="GP26" s="14">
        <f>HLOOKUP(GP$3,Sections!$B$1:$BT$30,12,FALSE)</f>
        <v>3</v>
      </c>
      <c r="GQ26" s="14">
        <f>HLOOKUP(GQ$3,Sections!$B$1:$BT$30,12,FALSE)</f>
        <v>3</v>
      </c>
      <c r="GR26" s="14">
        <f>HLOOKUP(GR$3,Sections!$B$1:$BT$30,12,FALSE)</f>
        <v>3</v>
      </c>
      <c r="GS26" s="14">
        <f>HLOOKUP(GS$3,Sections!$B$1:$BT$30,12,FALSE)</f>
        <v>3</v>
      </c>
      <c r="GT26" s="14">
        <f>HLOOKUP(GT$3,Sections!$B$1:$BT$30,12,FALSE)</f>
        <v>3</v>
      </c>
      <c r="GU26" s="14">
        <f>HLOOKUP(GU$3,Sections!$B$1:$BT$30,12,FALSE)</f>
        <v>3</v>
      </c>
      <c r="GV26" s="14">
        <f>HLOOKUP(GV$3,Sections!$B$1:$BT$30,12,FALSE)</f>
        <v>3</v>
      </c>
      <c r="GW26" s="14">
        <f>HLOOKUP(GW$3,Sections!$B$1:$BT$30,12,FALSE)</f>
        <v>3</v>
      </c>
      <c r="GX26" s="14">
        <f>HLOOKUP(GX$3,Sections!$B$1:$BT$30,12,FALSE)</f>
        <v>3</v>
      </c>
      <c r="GY26" s="14">
        <f>HLOOKUP(GY$3,Sections!$B$1:$BT$30,12,FALSE)</f>
        <v>3</v>
      </c>
      <c r="GZ26" s="14">
        <f>HLOOKUP(GZ$3,Sections!$B$1:$BT$30,12,FALSE)</f>
        <v>3</v>
      </c>
      <c r="HA26" s="14">
        <f>HLOOKUP(HA$3,Sections!$B$1:$BT$30,12,FALSE)</f>
        <v>3</v>
      </c>
      <c r="HB26" s="14">
        <f>HLOOKUP(HB$3,Sections!$B$1:$BT$30,12,FALSE)</f>
        <v>3</v>
      </c>
      <c r="HC26" s="14">
        <f>HLOOKUP(HC$3,Sections!$B$1:$BT$30,12,FALSE)</f>
        <v>3</v>
      </c>
      <c r="HD26" s="14">
        <f>HLOOKUP(HD$3,Sections!$B$1:$BT$30,12,FALSE)</f>
        <v>3</v>
      </c>
      <c r="HE26" s="14">
        <f>HLOOKUP(HE$3,Sections!$B$1:$BT$30,12,FALSE)</f>
        <v>3</v>
      </c>
      <c r="HF26" s="14">
        <f>HLOOKUP(HF$3,Sections!$B$1:$BT$30,12,FALSE)</f>
        <v>3</v>
      </c>
      <c r="HG26" s="14">
        <f>HLOOKUP(HG$3,Sections!$B$1:$BT$30,12,FALSE)</f>
        <v>3</v>
      </c>
      <c r="HH26" s="14">
        <f>HLOOKUP(HH$3,Sections!$B$1:$BT$30,12,FALSE)</f>
        <v>3</v>
      </c>
      <c r="HI26" s="14">
        <f>HLOOKUP(HI$3,Sections!$B$1:$BT$30,12,FALSE)</f>
        <v>3</v>
      </c>
      <c r="HJ26" s="14">
        <f>HLOOKUP(HJ$3,Sections!$B$1:$BT$30,12,FALSE)</f>
        <v>3</v>
      </c>
      <c r="HK26" s="14">
        <f>HLOOKUP(HK$3,Sections!$B$1:$BT$30,12,FALSE)</f>
        <v>3</v>
      </c>
      <c r="HL26" s="14">
        <f>HLOOKUP(HL$3,Sections!$B$1:$BT$30,12,FALSE)</f>
        <v>3</v>
      </c>
      <c r="HM26" s="14">
        <f>HLOOKUP(HM$3,Sections!$B$1:$BT$30,12,FALSE)</f>
        <v>3</v>
      </c>
      <c r="HN26" s="14">
        <f>HLOOKUP(HN$3,Sections!$B$1:$BT$30,12,FALSE)</f>
        <v>3</v>
      </c>
      <c r="HO26" s="14">
        <f>HLOOKUP(HO$3,Sections!$B$1:$BT$30,12,FALSE)</f>
        <v>3</v>
      </c>
      <c r="HP26" s="14">
        <f>HLOOKUP(HP$3,Sections!$B$1:$BT$30,12,FALSE)</f>
        <v>3</v>
      </c>
      <c r="HQ26" s="14">
        <f>HLOOKUP(HQ$3,Sections!$B$1:$BT$30,12,FALSE)</f>
        <v>3</v>
      </c>
      <c r="HR26" s="14">
        <f>HLOOKUP(HR$3,Sections!$B$1:$BT$30,12,FALSE)</f>
        <v>3</v>
      </c>
      <c r="HS26" s="14">
        <f>HLOOKUP(HS$3,Sections!$B$1:$BT$30,12,FALSE)</f>
        <v>3</v>
      </c>
      <c r="HT26" s="14">
        <f>HLOOKUP(HT$3,Sections!$B$1:$BT$30,12,FALSE)</f>
        <v>3</v>
      </c>
      <c r="HU26" s="14">
        <f>HLOOKUP(HU$3,Sections!$B$1:$BT$30,12,FALSE)</f>
        <v>3</v>
      </c>
      <c r="HV26" s="14">
        <f>HLOOKUP(HV$3,Sections!$B$1:$BT$30,12,FALSE)</f>
        <v>3</v>
      </c>
      <c r="HW26" s="14">
        <f>HLOOKUP(HW$3,Sections!$B$1:$BT$30,12,FALSE)</f>
        <v>3</v>
      </c>
      <c r="HX26" s="14">
        <f>HLOOKUP(HX$3,Sections!$B$1:$BT$30,12,FALSE)</f>
        <v>3</v>
      </c>
      <c r="HY26" s="14">
        <f>HLOOKUP(HY$3,Sections!$B$1:$BT$30,12,FALSE)</f>
        <v>3</v>
      </c>
      <c r="HZ26" s="14">
        <f>HLOOKUP(HZ$3,Sections!$B$1:$BT$30,12,FALSE)</f>
        <v>3</v>
      </c>
      <c r="IA26" s="14"/>
      <c r="IB26" s="14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</row>
    <row r="27" spans="1:586" x14ac:dyDescent="0.3">
      <c r="A27" s="53"/>
      <c r="B27" s="14">
        <f>HLOOKUP(B$3,Sections!$B$1:$BT$30,13,FALSE)</f>
        <v>47.9375</v>
      </c>
      <c r="C27" s="14">
        <f>HLOOKUP(C$3,Sections!$B$1:$BT$30,13,FALSE)</f>
        <v>46.35</v>
      </c>
      <c r="D27" s="14">
        <f>HLOOKUP(D$3,Sections!$B$1:$BT$30,13,FALSE)</f>
        <v>46.35</v>
      </c>
      <c r="E27" s="14">
        <f>HLOOKUP(E$3,Sections!$B$1:$BT$30,13,FALSE)</f>
        <v>46.35</v>
      </c>
      <c r="F27" s="14">
        <f>HLOOKUP(F$3,Sections!$B$1:$BT$30,13,FALSE)</f>
        <v>46.35</v>
      </c>
      <c r="G27" s="14">
        <f>HLOOKUP(G$3,Sections!$B$1:$BT$30,13,FALSE)</f>
        <v>47.9375</v>
      </c>
      <c r="H27" s="14">
        <f>HLOOKUP(H$3,Sections!$B$1:$BT$30,13,FALSE)</f>
        <v>47.9375</v>
      </c>
      <c r="I27" s="14">
        <f>HLOOKUP(I$3,Sections!$B$1:$BT$30,13,FALSE)</f>
        <v>46.35</v>
      </c>
      <c r="J27" s="14">
        <f>HLOOKUP(J$3,Sections!$B$1:$BT$30,13,FALSE)</f>
        <v>47.9375</v>
      </c>
      <c r="K27" s="14">
        <f>HLOOKUP(K$3,Sections!$B$1:$BT$30,13,FALSE)</f>
        <v>47.9375</v>
      </c>
      <c r="L27" s="14">
        <f>HLOOKUP(L$3,Sections!$B$1:$BT$30,13,FALSE)</f>
        <v>47.9375</v>
      </c>
      <c r="M27" s="14">
        <f>HLOOKUP(M$3,Sections!$B$1:$BT$30,13,FALSE)</f>
        <v>47.9375</v>
      </c>
      <c r="N27" s="14">
        <f>HLOOKUP(N$3,Sections!$B$1:$BT$30,13,FALSE)</f>
        <v>47.9375</v>
      </c>
      <c r="O27" s="14">
        <f>HLOOKUP(O$3,Sections!$B$1:$BT$30,13,FALSE)</f>
        <v>46.35</v>
      </c>
      <c r="P27" s="14">
        <f>HLOOKUP(P$3,Sections!$B$1:$BT$30,13,FALSE)</f>
        <v>47.9375</v>
      </c>
      <c r="Q27" s="14">
        <f>HLOOKUP(Q$3,Sections!$B$1:$BT$30,13,FALSE)</f>
        <v>47.9375</v>
      </c>
      <c r="R27" s="14">
        <f>HLOOKUP(R$3,Sections!$B$1:$BT$30,13,FALSE)</f>
        <v>46.35</v>
      </c>
      <c r="S27" s="14">
        <f>HLOOKUP(S$3,Sections!$B$1:$BT$30,13,FALSE)</f>
        <v>46.35</v>
      </c>
      <c r="T27" s="14">
        <f>HLOOKUP(T$3,Sections!$B$1:$BT$30,13,FALSE)</f>
        <v>46.35</v>
      </c>
      <c r="U27" s="14">
        <f>HLOOKUP(U$3,Sections!$B$1:$BT$30,13,FALSE)</f>
        <v>46.35</v>
      </c>
      <c r="V27" s="14">
        <f>HLOOKUP(V$3,Sections!$B$1:$BT$30,13,FALSE)</f>
        <v>47.9375</v>
      </c>
      <c r="W27" s="14">
        <f>HLOOKUP(W$3,Sections!$B$1:$BT$30,13,FALSE)</f>
        <v>47.9375</v>
      </c>
      <c r="X27" s="14">
        <f>HLOOKUP(X$3,Sections!$B$1:$BT$30,13,FALSE)</f>
        <v>46.35</v>
      </c>
      <c r="Y27" s="14">
        <f>HLOOKUP(Y$3,Sections!$B$1:$BT$30,13,FALSE)</f>
        <v>47.9375</v>
      </c>
      <c r="Z27" s="14">
        <f>HLOOKUP(Z$3,Sections!$B$1:$BT$30,13,FALSE)</f>
        <v>47.9375</v>
      </c>
      <c r="AA27" s="14">
        <f>HLOOKUP(AA$3,Sections!$B$1:$BT$30,13,FALSE)</f>
        <v>47.9375</v>
      </c>
      <c r="AB27" s="14">
        <f>HLOOKUP(AB$3,Sections!$B$1:$BT$30,13,FALSE)</f>
        <v>47.9375</v>
      </c>
      <c r="AC27" s="14">
        <f>HLOOKUP(AC$3,Sections!$B$1:$BT$30,13,FALSE)</f>
        <v>47.9375</v>
      </c>
      <c r="AD27" s="14">
        <f>HLOOKUP(AD$3,Sections!$B$1:$BT$30,13,FALSE)</f>
        <v>49.524999999999999</v>
      </c>
      <c r="AE27" s="14">
        <f>HLOOKUP(AE$3,Sections!$B$1:$BT$30,13,FALSE)</f>
        <v>47.9375</v>
      </c>
      <c r="AF27" s="14">
        <f>HLOOKUP(AF$3,Sections!$B$1:$BT$30,13,FALSE)</f>
        <v>49.524999999999999</v>
      </c>
      <c r="AG27" s="14">
        <f>HLOOKUP(AG$3,Sections!$B$1:$BT$30,13,FALSE)</f>
        <v>47.9375</v>
      </c>
      <c r="AH27" s="14">
        <f>HLOOKUP(AH$3,Sections!$B$1:$BT$30,13,FALSE)</f>
        <v>47.9375</v>
      </c>
      <c r="AI27" s="14">
        <f>HLOOKUP(AI$3,Sections!$B$1:$BT$30,13,FALSE)</f>
        <v>47.9375</v>
      </c>
      <c r="AJ27" s="14">
        <f>HLOOKUP(AJ$3,Sections!$B$1:$BT$30,13,FALSE)</f>
        <v>49.524999999999999</v>
      </c>
      <c r="AK27" s="14">
        <f>HLOOKUP(AK$3,Sections!$B$1:$BT$30,13,FALSE)</f>
        <v>47.9375</v>
      </c>
      <c r="AL27" s="14">
        <f>HLOOKUP(AL$3,Sections!$B$1:$BT$30,13,FALSE)</f>
        <v>47.9375</v>
      </c>
      <c r="AM27" s="14">
        <f>HLOOKUP(AM$3,Sections!$B$1:$BT$30,13,FALSE)</f>
        <v>47.9375</v>
      </c>
      <c r="AN27" s="14">
        <f>HLOOKUP(AN$3,Sections!$B$1:$BT$30,13,FALSE)</f>
        <v>47.9375</v>
      </c>
      <c r="AO27" s="14">
        <f>HLOOKUP(AO$3,Sections!$B$1:$BT$30,13,FALSE)</f>
        <v>47.9375</v>
      </c>
      <c r="AP27" s="14">
        <f>HLOOKUP(AP$3,Sections!$B$1:$BT$30,13,FALSE)</f>
        <v>47.9375</v>
      </c>
      <c r="AQ27" s="14">
        <f>HLOOKUP(AQ$3,Sections!$B$1:$BT$30,13,FALSE)</f>
        <v>47.9375</v>
      </c>
      <c r="AR27" s="14">
        <f>HLOOKUP(AR$3,Sections!$B$1:$BT$30,13,FALSE)</f>
        <v>47.9375</v>
      </c>
      <c r="AS27" s="14">
        <f>HLOOKUP(AS$3,Sections!$B$1:$BT$30,13,FALSE)</f>
        <v>47.9375</v>
      </c>
      <c r="AT27" s="14">
        <f>HLOOKUP(AT$3,Sections!$B$1:$BT$30,13,FALSE)</f>
        <v>47.9375</v>
      </c>
      <c r="AU27" s="14">
        <f>HLOOKUP(AU$3,Sections!$B$1:$BT$30,13,FALSE)</f>
        <v>52.7</v>
      </c>
      <c r="AV27" s="14">
        <f>HLOOKUP(AV$3,Sections!$B$1:$BT$30,13,FALSE)</f>
        <v>47.9375</v>
      </c>
      <c r="AW27" s="14">
        <f>HLOOKUP(AW$3,Sections!$B$1:$BT$30,13,FALSE)</f>
        <v>51.112499999999997</v>
      </c>
      <c r="AX27" s="14">
        <f>HLOOKUP(AX$3,Sections!$B$1:$BT$30,13,FALSE)</f>
        <v>52.7</v>
      </c>
      <c r="AY27" s="14">
        <f>HLOOKUP(AY$3,Sections!$B$1:$BT$30,13,FALSE)</f>
        <v>52.7</v>
      </c>
      <c r="AZ27" s="14">
        <f>HLOOKUP(AZ$3,Sections!$B$1:$BT$30,13,FALSE)</f>
        <v>51.112499999999997</v>
      </c>
      <c r="BA27" s="14">
        <f>HLOOKUP(BA$3,Sections!$B$1:$BT$30,13,FALSE)</f>
        <v>51.112499999999997</v>
      </c>
      <c r="BB27" s="14">
        <f>HLOOKUP(BB$3,Sections!$B$1:$BT$30,13,FALSE)</f>
        <v>52.7</v>
      </c>
      <c r="BC27" s="14">
        <f>HLOOKUP(BC$3,Sections!$B$1:$BT$30,13,FALSE)</f>
        <v>52.7</v>
      </c>
      <c r="BD27" s="14">
        <f>HLOOKUP(BD$3,Sections!$B$1:$BT$30,13,FALSE)</f>
        <v>52.7</v>
      </c>
      <c r="BE27" s="14">
        <f>HLOOKUP(BE$3,Sections!$B$1:$BT$30,13,FALSE)</f>
        <v>51.112499999999997</v>
      </c>
      <c r="BF27" s="14">
        <f>HLOOKUP(BF$3,Sections!$B$1:$BT$30,13,FALSE)</f>
        <v>51.112499999999997</v>
      </c>
      <c r="BG27" s="14">
        <f>HLOOKUP(BG$3,Sections!$B$1:$BT$30,13,FALSE)</f>
        <v>51.112499999999997</v>
      </c>
      <c r="BH27" s="14">
        <f>HLOOKUP(BH$3,Sections!$B$1:$BT$30,13,FALSE)</f>
        <v>51.112499999999997</v>
      </c>
      <c r="BI27" s="14">
        <f>HLOOKUP(BI$3,Sections!$B$1:$BT$30,13,FALSE)</f>
        <v>51.112499999999997</v>
      </c>
      <c r="BJ27" s="14">
        <f>HLOOKUP(BJ$3,Sections!$B$1:$BT$30,13,FALSE)</f>
        <v>51.112499999999997</v>
      </c>
      <c r="BK27" s="14">
        <f>HLOOKUP(BK$3,Sections!$B$1:$BT$30,13,FALSE)</f>
        <v>47.9375</v>
      </c>
      <c r="BL27" s="14">
        <f>HLOOKUP(BL$3,Sections!$B$1:$BT$30,13,FALSE)</f>
        <v>49.524999999999999</v>
      </c>
      <c r="BM27" s="14">
        <f>HLOOKUP(BM$3,Sections!$B$1:$BT$30,13,FALSE)</f>
        <v>49.524999999999999</v>
      </c>
      <c r="BN27" s="14">
        <f>HLOOKUP(BN$3,Sections!$B$1:$BT$30,13,FALSE)</f>
        <v>47.9375</v>
      </c>
      <c r="BO27" s="14">
        <f>HLOOKUP(BO$3,Sections!$B$1:$BT$30,13,FALSE)</f>
        <v>47.9375</v>
      </c>
      <c r="BP27" s="14">
        <f>HLOOKUP(BP$3,Sections!$B$1:$BT$30,13,FALSE)</f>
        <v>47.9375</v>
      </c>
      <c r="BQ27" s="14">
        <f>HLOOKUP(BQ$3,Sections!$B$1:$BT$30,13,FALSE)</f>
        <v>52.7</v>
      </c>
      <c r="BR27" s="14">
        <f>HLOOKUP(BR$3,Sections!$B$1:$BT$30,13,FALSE)</f>
        <v>52.7</v>
      </c>
      <c r="BS27" s="14">
        <f>HLOOKUP(BS$3,Sections!$B$1:$BT$30,13,FALSE)</f>
        <v>51.112499999999997</v>
      </c>
      <c r="BT27" s="14">
        <f>HLOOKUP(BT$3,Sections!$B$1:$BT$30,13,FALSE)</f>
        <v>51.112499999999997</v>
      </c>
      <c r="BU27" s="14">
        <f>HLOOKUP(BU$3,Sections!$B$1:$BT$30,13,FALSE)</f>
        <v>49.524999999999999</v>
      </c>
      <c r="BV27" s="14">
        <f>HLOOKUP(BV$3,Sections!$B$1:$BT$30,13,FALSE)</f>
        <v>49.524999999999999</v>
      </c>
      <c r="BW27" s="14">
        <f>HLOOKUP(BW$3,Sections!$B$1:$BT$30,13,FALSE)</f>
        <v>49.524999999999999</v>
      </c>
      <c r="BX27" s="14">
        <f>HLOOKUP(BX$3,Sections!$B$1:$BT$30,13,FALSE)</f>
        <v>51.112499999999997</v>
      </c>
      <c r="BY27" s="14">
        <f>HLOOKUP(BY$3,Sections!$B$1:$BT$30,13,FALSE)</f>
        <v>49.524999999999999</v>
      </c>
      <c r="BZ27" s="14">
        <f>HLOOKUP(BZ$3,Sections!$B$1:$BT$30,13,FALSE)</f>
        <v>51.112499999999997</v>
      </c>
      <c r="CA27" s="14">
        <f>HLOOKUP(CA$3,Sections!$B$1:$BT$30,13,FALSE)</f>
        <v>47.9375</v>
      </c>
      <c r="CB27" s="14">
        <f>HLOOKUP(CB$3,Sections!$B$1:$BT$30,13,FALSE)</f>
        <v>51.112499999999997</v>
      </c>
      <c r="CC27" s="14">
        <f>HLOOKUP(CC$3,Sections!$B$1:$BT$30,13,FALSE)</f>
        <v>54.287500000000001</v>
      </c>
      <c r="CD27" s="14">
        <f>HLOOKUP(CD$3,Sections!$B$1:$BT$30,13,FALSE)</f>
        <v>52.7</v>
      </c>
      <c r="CE27" s="14">
        <f>HLOOKUP(CE$3,Sections!$B$1:$BT$30,13,FALSE)</f>
        <v>52.7</v>
      </c>
      <c r="CF27" s="14">
        <f>HLOOKUP(CF$3,Sections!$B$1:$BT$30,13,FALSE)</f>
        <v>47.9375</v>
      </c>
      <c r="CG27" s="14">
        <f>HLOOKUP(CG$3,Sections!$B$1:$BT$30,13,FALSE)</f>
        <v>47.9375</v>
      </c>
      <c r="CH27" s="14">
        <f>HLOOKUP(CH$3,Sections!$B$1:$BT$30,13,FALSE)</f>
        <v>47.9375</v>
      </c>
      <c r="CI27" s="14">
        <f>HLOOKUP(CI$3,Sections!$B$1:$BT$30,13,FALSE)</f>
        <v>51.112499999999997</v>
      </c>
      <c r="CJ27" s="14">
        <f>HLOOKUP(CJ$3,Sections!$B$1:$BT$30,13,FALSE)</f>
        <v>52.7</v>
      </c>
      <c r="CK27" s="14">
        <f>HLOOKUP(CK$3,Sections!$B$1:$BT$30,13,FALSE)</f>
        <v>51.112499999999997</v>
      </c>
      <c r="CL27" s="14">
        <f>HLOOKUP(CL$3,Sections!$B$1:$BT$30,13,FALSE)</f>
        <v>51.112499999999997</v>
      </c>
      <c r="CM27" s="14">
        <f>HLOOKUP(CM$3,Sections!$B$1:$BT$30,13,FALSE)</f>
        <v>49.524999999999999</v>
      </c>
      <c r="CN27" s="14">
        <f>HLOOKUP(CN$3,Sections!$B$1:$BT$30,13,FALSE)</f>
        <v>47.9375</v>
      </c>
      <c r="CO27" s="14">
        <f>HLOOKUP(CO$3,Sections!$B$1:$BT$30,13,FALSE)</f>
        <v>47.9375</v>
      </c>
      <c r="CP27" s="14">
        <f>HLOOKUP(CP$3,Sections!$B$1:$BT$30,13,FALSE)</f>
        <v>47.9375</v>
      </c>
      <c r="CQ27" s="14">
        <f>HLOOKUP(CQ$3,Sections!$B$1:$BT$30,13,FALSE)</f>
        <v>49.524999999999999</v>
      </c>
      <c r="CR27" s="14">
        <f>HLOOKUP(CR$3,Sections!$B$1:$BT$30,13,FALSE)</f>
        <v>49.524999999999999</v>
      </c>
      <c r="CS27" s="14">
        <f>HLOOKUP(CS$3,Sections!$B$1:$BT$30,13,FALSE)</f>
        <v>49.524999999999999</v>
      </c>
      <c r="CT27" s="14">
        <f>HLOOKUP(CT$3,Sections!$B$1:$BT$30,13,FALSE)</f>
        <v>51.112499999999997</v>
      </c>
      <c r="CU27" s="14">
        <f>HLOOKUP(CU$3,Sections!$B$1:$BT$30,13,FALSE)</f>
        <v>51.112499999999997</v>
      </c>
      <c r="CV27" s="14">
        <f>HLOOKUP(CV$3,Sections!$B$1:$BT$30,13,FALSE)</f>
        <v>49.524999999999999</v>
      </c>
      <c r="CW27" s="14">
        <f>HLOOKUP(CW$3,Sections!$B$1:$BT$30,13,FALSE)</f>
        <v>49.524999999999999</v>
      </c>
      <c r="CX27" s="14">
        <f>HLOOKUP(CX$3,Sections!$B$1:$BT$30,13,FALSE)</f>
        <v>49.524999999999999</v>
      </c>
      <c r="CY27" s="14">
        <f>HLOOKUP(CY$3,Sections!$B$1:$BT$30,13,FALSE)</f>
        <v>52.7</v>
      </c>
      <c r="CZ27" s="14">
        <f>HLOOKUP(CZ$3,Sections!$B$1:$BT$30,13,FALSE)</f>
        <v>52.7</v>
      </c>
      <c r="DA27" s="14">
        <f>HLOOKUP(DA$3,Sections!$B$1:$BT$30,13,FALSE)</f>
        <v>51.112499999999997</v>
      </c>
      <c r="DB27" s="14">
        <f>HLOOKUP(DB$3,Sections!$B$1:$BT$30,13,FALSE)</f>
        <v>51.112499999999997</v>
      </c>
      <c r="DC27" s="14">
        <f>HLOOKUP(DC$3,Sections!$B$1:$BT$30,13,FALSE)</f>
        <v>51.112499999999997</v>
      </c>
      <c r="DD27" s="14">
        <f>HLOOKUP(DD$3,Sections!$B$1:$BT$30,13,FALSE)</f>
        <v>51.112499999999997</v>
      </c>
      <c r="DE27" s="14">
        <f>HLOOKUP(DE$3,Sections!$B$1:$BT$30,13,FALSE)</f>
        <v>51.112499999999997</v>
      </c>
      <c r="DF27" s="14">
        <f>HLOOKUP(DF$3,Sections!$B$1:$BT$30,13,FALSE)</f>
        <v>51.112499999999997</v>
      </c>
      <c r="DG27" s="14">
        <f>HLOOKUP(DG$3,Sections!$B$1:$BT$30,13,FALSE)</f>
        <v>51.112499999999997</v>
      </c>
      <c r="DH27" s="14">
        <f>HLOOKUP(DH$3,Sections!$B$1:$BT$30,13,FALSE)</f>
        <v>49.524999999999999</v>
      </c>
      <c r="DI27" s="14">
        <f>HLOOKUP(DI$3,Sections!$B$1:$BT$30,13,FALSE)</f>
        <v>51.112499999999997</v>
      </c>
      <c r="DJ27" s="14">
        <f>HLOOKUP(DJ$3,Sections!$B$1:$BT$30,13,FALSE)</f>
        <v>54.287500000000001</v>
      </c>
      <c r="DK27" s="14">
        <f>HLOOKUP(DK$3,Sections!$B$1:$BT$30,13,FALSE)</f>
        <v>52.7</v>
      </c>
      <c r="DL27" s="14">
        <f>HLOOKUP(DL$3,Sections!$B$1:$BT$30,13,FALSE)</f>
        <v>52.7</v>
      </c>
      <c r="DM27" s="14">
        <f>HLOOKUP(DM$3,Sections!$B$1:$BT$30,13,FALSE)</f>
        <v>49.524999999999999</v>
      </c>
      <c r="DN27" s="14">
        <f>HLOOKUP(DN$3,Sections!$B$1:$BT$30,13,FALSE)</f>
        <v>49.524999999999999</v>
      </c>
      <c r="DO27" s="14">
        <f>HLOOKUP(DO$3,Sections!$B$1:$BT$30,13,FALSE)</f>
        <v>49.524999999999999</v>
      </c>
      <c r="DP27" s="14">
        <f>HLOOKUP(DP$3,Sections!$B$1:$BT$30,13,FALSE)</f>
        <v>52.7</v>
      </c>
      <c r="DQ27" s="14">
        <f>HLOOKUP(DQ$3,Sections!$B$1:$BT$30,13,FALSE)</f>
        <v>52.7</v>
      </c>
      <c r="DR27" s="14">
        <f>HLOOKUP(DR$3,Sections!$B$1:$BT$30,13,FALSE)</f>
        <v>51.112499999999997</v>
      </c>
      <c r="DS27" s="14">
        <f>HLOOKUP(DS$3,Sections!$B$1:$BT$30,13,FALSE)</f>
        <v>51.112499999999997</v>
      </c>
      <c r="DT27" s="14">
        <f>HLOOKUP(DT$3,Sections!$B$1:$BT$30,13,FALSE)</f>
        <v>49.524999999999999</v>
      </c>
      <c r="DU27" s="14">
        <f>HLOOKUP(DU$3,Sections!$B$1:$BT$30,13,FALSE)</f>
        <v>49.524999999999999</v>
      </c>
      <c r="DV27" s="14">
        <f>HLOOKUP(DV$3,Sections!$B$1:$BT$30,13,FALSE)</f>
        <v>49.524999999999999</v>
      </c>
      <c r="DW27" s="14">
        <f>HLOOKUP(DW$3,Sections!$B$1:$BT$30,13,FALSE)</f>
        <v>51.112499999999997</v>
      </c>
      <c r="DX27" s="14">
        <f>HLOOKUP(DX$3,Sections!$B$1:$BT$30,13,FALSE)</f>
        <v>51.112499999999997</v>
      </c>
      <c r="DY27" s="14">
        <f>HLOOKUP(DY$3,Sections!$B$1:$BT$30,13,FALSE)</f>
        <v>49.524999999999999</v>
      </c>
      <c r="DZ27" s="14">
        <f>HLOOKUP(DZ$3,Sections!$B$1:$BT$30,13,FALSE)</f>
        <v>51.112499999999997</v>
      </c>
      <c r="EA27" s="14">
        <f>HLOOKUP(EA$3,Sections!$B$1:$BT$30,13,FALSE)</f>
        <v>51.112499999999997</v>
      </c>
      <c r="EB27" s="14">
        <f>HLOOKUP(EB$3,Sections!$B$1:$BT$30,13,FALSE)</f>
        <v>49.524999999999999</v>
      </c>
      <c r="EC27" s="14">
        <f>HLOOKUP(EC$3,Sections!$B$1:$BT$30,13,FALSE)</f>
        <v>49.524999999999999</v>
      </c>
      <c r="ED27" s="14">
        <f>HLOOKUP(ED$3,Sections!$B$1:$BT$30,13,FALSE)</f>
        <v>49.524999999999999</v>
      </c>
      <c r="EE27" s="14">
        <f>HLOOKUP(EE$3,Sections!$B$1:$BT$30,13,FALSE)</f>
        <v>52.7</v>
      </c>
      <c r="EF27" s="14">
        <f>HLOOKUP(EF$3,Sections!$B$1:$BT$30,13,FALSE)</f>
        <v>54.287500000000001</v>
      </c>
      <c r="EG27" s="14">
        <f>HLOOKUP(EG$3,Sections!$B$1:$BT$30,13,FALSE)</f>
        <v>52.7</v>
      </c>
      <c r="EH27" s="14">
        <f>HLOOKUP(EH$3,Sections!$B$1:$BT$30,13,FALSE)</f>
        <v>51.112499999999997</v>
      </c>
      <c r="EI27" s="14">
        <f>HLOOKUP(EI$3,Sections!$B$1:$BT$30,13,FALSE)</f>
        <v>52.7</v>
      </c>
      <c r="EJ27" s="14">
        <f>HLOOKUP(EJ$3,Sections!$B$1:$BT$30,13,FALSE)</f>
        <v>52.7</v>
      </c>
      <c r="EK27" s="14">
        <f>HLOOKUP(EK$3,Sections!$B$1:$BT$30,13,FALSE)</f>
        <v>52.7</v>
      </c>
      <c r="EL27" s="14">
        <f>HLOOKUP(EL$3,Sections!$B$1:$BT$30,13,FALSE)</f>
        <v>52.7</v>
      </c>
      <c r="EM27" s="14">
        <f>HLOOKUP(EM$3,Sections!$B$1:$BT$30,13,FALSE)</f>
        <v>49.524999999999999</v>
      </c>
      <c r="EN27" s="14">
        <f>HLOOKUP(EN$3,Sections!$B$1:$BT$30,13,FALSE)</f>
        <v>52.7</v>
      </c>
      <c r="EO27" s="14">
        <f>HLOOKUP(EO$3,Sections!$B$1:$BT$30,13,FALSE)</f>
        <v>54.287500000000001</v>
      </c>
      <c r="EP27" s="14">
        <f>HLOOKUP(EP$3,Sections!$B$1:$BT$30,13,FALSE)</f>
        <v>54.287500000000001</v>
      </c>
      <c r="EQ27" s="14">
        <f>HLOOKUP(EQ$3,Sections!$B$1:$BT$30,13,FALSE)</f>
        <v>49.524999999999999</v>
      </c>
      <c r="ER27" s="14">
        <f>HLOOKUP(ER$3,Sections!$B$1:$BT$30,13,FALSE)</f>
        <v>49.524999999999999</v>
      </c>
      <c r="ES27" s="14">
        <f>HLOOKUP(ES$3,Sections!$B$1:$BT$30,13,FALSE)</f>
        <v>49.524999999999999</v>
      </c>
      <c r="ET27" s="14">
        <f>HLOOKUP(ET$3,Sections!$B$1:$BT$30,13,FALSE)</f>
        <v>52.7</v>
      </c>
      <c r="EU27" s="14">
        <f>HLOOKUP(EU$3,Sections!$B$1:$BT$30,13,FALSE)</f>
        <v>54.287500000000001</v>
      </c>
      <c r="EV27" s="14">
        <f>HLOOKUP(EV$3,Sections!$B$1:$BT$30,13,FALSE)</f>
        <v>51.112499999999997</v>
      </c>
      <c r="EW27" s="14">
        <f>HLOOKUP(EW$3,Sections!$B$1:$BT$30,13,FALSE)</f>
        <v>49.524999999999999</v>
      </c>
      <c r="EX27" s="14">
        <f>HLOOKUP(EX$3,Sections!$B$1:$BT$30,13,FALSE)</f>
        <v>49.524999999999999</v>
      </c>
      <c r="EY27" s="14">
        <f>HLOOKUP(EY$3,Sections!$B$1:$BT$30,13,FALSE)</f>
        <v>49.524999999999999</v>
      </c>
      <c r="EZ27" s="14">
        <f>HLOOKUP(EZ$3,Sections!$B$1:$BT$30,13,FALSE)</f>
        <v>51.112499999999997</v>
      </c>
      <c r="FA27" s="14">
        <f>HLOOKUP(FA$3,Sections!$B$1:$BT$30,13,FALSE)</f>
        <v>51.112499999999997</v>
      </c>
      <c r="FB27" s="14">
        <f>HLOOKUP(FB$3,Sections!$B$1:$BT$30,13,FALSE)</f>
        <v>49.524999999999999</v>
      </c>
      <c r="FC27" s="14">
        <f>HLOOKUP(FC$3,Sections!$B$1:$BT$30,13,FALSE)</f>
        <v>51.112499999999997</v>
      </c>
      <c r="FD27" s="14">
        <f>HLOOKUP(FD$3,Sections!$B$1:$BT$30,13,FALSE)</f>
        <v>51.112499999999997</v>
      </c>
      <c r="FE27" s="14">
        <f>HLOOKUP(FE$3,Sections!$B$1:$BT$30,13,FALSE)</f>
        <v>49.524999999999999</v>
      </c>
      <c r="FF27" s="14">
        <f>HLOOKUP(FF$3,Sections!$B$1:$BT$30,13,FALSE)</f>
        <v>49.524999999999999</v>
      </c>
      <c r="FG27" s="14">
        <f>HLOOKUP(FG$3,Sections!$B$1:$BT$30,13,FALSE)</f>
        <v>49.524999999999999</v>
      </c>
      <c r="FH27" s="14">
        <f>HLOOKUP(FH$3,Sections!$B$1:$BT$30,13,FALSE)</f>
        <v>54.287500000000001</v>
      </c>
      <c r="FI27" s="14">
        <f>HLOOKUP(FI$3,Sections!$B$1:$BT$30,13,FALSE)</f>
        <v>52.7</v>
      </c>
      <c r="FJ27" s="14">
        <f>HLOOKUP(FJ$3,Sections!$B$1:$BT$30,13,FALSE)</f>
        <v>51.112499999999997</v>
      </c>
      <c r="FK27" s="14">
        <f>HLOOKUP(FK$3,Sections!$B$1:$BT$30,13,FALSE)</f>
        <v>52.7</v>
      </c>
      <c r="FL27" s="14">
        <f>HLOOKUP(FL$3,Sections!$B$1:$BT$30,13,FALSE)</f>
        <v>52.7</v>
      </c>
      <c r="FM27" s="14">
        <f>HLOOKUP(FM$3,Sections!$B$1:$BT$30,13,FALSE)</f>
        <v>52.7</v>
      </c>
      <c r="FN27" s="14">
        <f>HLOOKUP(FN$3,Sections!$B$1:$BT$30,13,FALSE)</f>
        <v>52.7</v>
      </c>
      <c r="FO27" s="14">
        <f>HLOOKUP(FO$3,Sections!$B$1:$BT$30,13,FALSE)</f>
        <v>49.524999999999999</v>
      </c>
      <c r="FP27" s="14">
        <f>HLOOKUP(FP$3,Sections!$B$1:$BT$30,13,FALSE)</f>
        <v>52.7</v>
      </c>
      <c r="FQ27" s="14">
        <f>HLOOKUP(FQ$3,Sections!$B$1:$BT$30,13,FALSE)</f>
        <v>55.875</v>
      </c>
      <c r="FR27" s="14">
        <f>HLOOKUP(FR$3,Sections!$B$1:$BT$30,13,FALSE)</f>
        <v>49.524999999999999</v>
      </c>
      <c r="FS27" s="14">
        <f>HLOOKUP(FS$3,Sections!$B$1:$BT$30,13,FALSE)</f>
        <v>49.524999999999999</v>
      </c>
      <c r="FT27" s="14">
        <f>HLOOKUP(FT$3,Sections!$B$1:$BT$30,13,FALSE)</f>
        <v>49.524999999999999</v>
      </c>
      <c r="FU27" s="14">
        <f>HLOOKUP(FU$3,Sections!$B$1:$BT$30,13,FALSE)</f>
        <v>52.7</v>
      </c>
      <c r="FV27" s="14">
        <f>HLOOKUP(FV$3,Sections!$B$1:$BT$30,13,FALSE)</f>
        <v>51.112499999999997</v>
      </c>
      <c r="FW27" s="14">
        <f>HLOOKUP(FW$3,Sections!$B$1:$BT$30,13,FALSE)</f>
        <v>49.524999999999999</v>
      </c>
      <c r="FX27" s="14">
        <f>HLOOKUP(FX$3,Sections!$B$1:$BT$30,13,FALSE)</f>
        <v>49.524999999999999</v>
      </c>
      <c r="FY27" s="14">
        <f>HLOOKUP(FY$3,Sections!$B$1:$BT$30,13,FALSE)</f>
        <v>49.524999999999999</v>
      </c>
      <c r="FZ27" s="14">
        <f>HLOOKUP(FZ$3,Sections!$B$1:$BT$30,13,FALSE)</f>
        <v>51.112499999999997</v>
      </c>
      <c r="GA27" s="14">
        <f>HLOOKUP(GA$3,Sections!$B$1:$BT$30,13,FALSE)</f>
        <v>51.112499999999997</v>
      </c>
      <c r="GB27" s="14">
        <f>HLOOKUP(GB$3,Sections!$B$1:$BT$30,13,FALSE)</f>
        <v>51.112499999999997</v>
      </c>
      <c r="GC27" s="14">
        <f>HLOOKUP(GC$3,Sections!$B$1:$BT$30,13,FALSE)</f>
        <v>51.112499999999997</v>
      </c>
      <c r="GD27" s="14">
        <f>HLOOKUP(GD$3,Sections!$B$1:$BT$30,13,FALSE)</f>
        <v>51.112499999999997</v>
      </c>
      <c r="GE27" s="14">
        <f>HLOOKUP(GE$3,Sections!$B$1:$BT$30,13,FALSE)</f>
        <v>51.112499999999997</v>
      </c>
      <c r="GF27" s="14">
        <f>HLOOKUP(GF$3,Sections!$B$1:$BT$30,13,FALSE)</f>
        <v>51.112499999999997</v>
      </c>
      <c r="GG27" s="14">
        <f>HLOOKUP(GG$3,Sections!$B$1:$BT$30,13,FALSE)</f>
        <v>51.112499999999997</v>
      </c>
      <c r="GH27" s="14">
        <f>HLOOKUP(GH$3,Sections!$B$1:$BT$30,13,FALSE)</f>
        <v>54.287500000000001</v>
      </c>
      <c r="GI27" s="14">
        <f>HLOOKUP(GI$3,Sections!$B$1:$BT$30,13,FALSE)</f>
        <v>52.7</v>
      </c>
      <c r="GJ27" s="14">
        <f>HLOOKUP(GJ$3,Sections!$B$1:$BT$30,13,FALSE)</f>
        <v>51.112499999999997</v>
      </c>
      <c r="GK27" s="14">
        <f>HLOOKUP(GK$3,Sections!$B$1:$BT$30,13,FALSE)</f>
        <v>52.7</v>
      </c>
      <c r="GL27" s="14">
        <f>HLOOKUP(GL$3,Sections!$B$1:$BT$30,13,FALSE)</f>
        <v>52.7</v>
      </c>
      <c r="GM27" s="14">
        <f>HLOOKUP(GM$3,Sections!$B$1:$BT$30,13,FALSE)</f>
        <v>52.7</v>
      </c>
      <c r="GN27" s="14">
        <f>HLOOKUP(GN$3,Sections!$B$1:$BT$30,13,FALSE)</f>
        <v>52.7</v>
      </c>
      <c r="GO27" s="14">
        <f>HLOOKUP(GO$3,Sections!$B$1:$BT$30,13,FALSE)</f>
        <v>51.112499999999997</v>
      </c>
      <c r="GP27" s="14">
        <f>HLOOKUP(GP$3,Sections!$B$1:$BT$30,13,FALSE)</f>
        <v>52.7</v>
      </c>
      <c r="GQ27" s="14">
        <f>HLOOKUP(GQ$3,Sections!$B$1:$BT$30,13,FALSE)</f>
        <v>55.875</v>
      </c>
      <c r="GR27" s="14">
        <f>HLOOKUP(GR$3,Sections!$B$1:$BT$30,13,FALSE)</f>
        <v>51.112499999999997</v>
      </c>
      <c r="GS27" s="14">
        <f>HLOOKUP(GS$3,Sections!$B$1:$BT$30,13,FALSE)</f>
        <v>51.112499999999997</v>
      </c>
      <c r="GT27" s="14">
        <f>HLOOKUP(GT$3,Sections!$B$1:$BT$30,13,FALSE)</f>
        <v>51.112499999999997</v>
      </c>
      <c r="GU27" s="14">
        <f>HLOOKUP(GU$3,Sections!$B$1:$BT$30,13,FALSE)</f>
        <v>52.7</v>
      </c>
      <c r="GV27" s="14">
        <f>HLOOKUP(GV$3,Sections!$B$1:$BT$30,13,FALSE)</f>
        <v>51.112499999999997</v>
      </c>
      <c r="GW27" s="14">
        <f>HLOOKUP(GW$3,Sections!$B$1:$BT$30,13,FALSE)</f>
        <v>51.112499999999997</v>
      </c>
      <c r="GX27" s="14">
        <f>HLOOKUP(GX$3,Sections!$B$1:$BT$30,13,FALSE)</f>
        <v>51.112499999999997</v>
      </c>
      <c r="GY27" s="14">
        <f>HLOOKUP(GY$3,Sections!$B$1:$BT$30,13,FALSE)</f>
        <v>51.112499999999997</v>
      </c>
      <c r="GZ27" s="14">
        <f>HLOOKUP(GZ$3,Sections!$B$1:$BT$30,13,FALSE)</f>
        <v>51.112499999999997</v>
      </c>
      <c r="HA27" s="14">
        <f>HLOOKUP(HA$3,Sections!$B$1:$BT$30,13,FALSE)</f>
        <v>51.112499999999997</v>
      </c>
      <c r="HB27" s="14">
        <f>HLOOKUP(HB$3,Sections!$B$1:$BT$30,13,FALSE)</f>
        <v>51.112499999999997</v>
      </c>
      <c r="HC27" s="14">
        <f>HLOOKUP(HC$3,Sections!$B$1:$BT$30,13,FALSE)</f>
        <v>52.7</v>
      </c>
      <c r="HD27" s="14">
        <f>HLOOKUP(HD$3,Sections!$B$1:$BT$30,13,FALSE)</f>
        <v>52.7</v>
      </c>
      <c r="HE27" s="14">
        <f>HLOOKUP(HE$3,Sections!$B$1:$BT$30,13,FALSE)</f>
        <v>51.112499999999997</v>
      </c>
      <c r="HF27" s="14">
        <f>HLOOKUP(HF$3,Sections!$B$1:$BT$30,13,FALSE)</f>
        <v>51.112499999999997</v>
      </c>
      <c r="HG27" s="14">
        <f>HLOOKUP(HG$3,Sections!$B$1:$BT$30,13,FALSE)</f>
        <v>51.112499999999997</v>
      </c>
      <c r="HH27" s="14">
        <f>HLOOKUP(HH$3,Sections!$B$1:$BT$30,13,FALSE)</f>
        <v>52.7</v>
      </c>
      <c r="HI27" s="14">
        <f>HLOOKUP(HI$3,Sections!$B$1:$BT$30,13,FALSE)</f>
        <v>52.7</v>
      </c>
      <c r="HJ27" s="14">
        <f>HLOOKUP(HJ$3,Sections!$B$1:$BT$30,13,FALSE)</f>
        <v>52.7</v>
      </c>
      <c r="HK27" s="14">
        <f>HLOOKUP(HK$3,Sections!$B$1:$BT$30,13,FALSE)</f>
        <v>54.287500000000001</v>
      </c>
      <c r="HL27" s="14">
        <f>HLOOKUP(HL$3,Sections!$B$1:$BT$30,13,FALSE)</f>
        <v>52.7</v>
      </c>
      <c r="HM27" s="14">
        <f>HLOOKUP(HM$3,Sections!$B$1:$BT$30,13,FALSE)</f>
        <v>54.287500000000001</v>
      </c>
      <c r="HN27" s="14">
        <f>HLOOKUP(HN$3,Sections!$B$1:$BT$30,13,FALSE)</f>
        <v>51.112499999999997</v>
      </c>
      <c r="HO27" s="14">
        <f>HLOOKUP(HO$3,Sections!$B$1:$BT$30,13,FALSE)</f>
        <v>54.287500000000001</v>
      </c>
      <c r="HP27" s="14">
        <f>HLOOKUP(HP$3,Sections!$B$1:$BT$30,13,FALSE)</f>
        <v>55.875</v>
      </c>
      <c r="HQ27" s="14">
        <f>HLOOKUP(HQ$3,Sections!$B$1:$BT$30,13,FALSE)</f>
        <v>51.112499999999997</v>
      </c>
      <c r="HR27" s="14">
        <f>HLOOKUP(HR$3,Sections!$B$1:$BT$30,13,FALSE)</f>
        <v>51.112499999999997</v>
      </c>
      <c r="HS27" s="14">
        <f>HLOOKUP(HS$3,Sections!$B$1:$BT$30,13,FALSE)</f>
        <v>51.112499999999997</v>
      </c>
      <c r="HT27" s="14">
        <f>HLOOKUP(HT$3,Sections!$B$1:$BT$30,13,FALSE)</f>
        <v>52.7</v>
      </c>
      <c r="HU27" s="14">
        <f>HLOOKUP(HU$3,Sections!$B$1:$BT$30,13,FALSE)</f>
        <v>52.7</v>
      </c>
      <c r="HV27" s="14">
        <f>HLOOKUP(HV$3,Sections!$B$1:$BT$30,13,FALSE)</f>
        <v>51.112499999999997</v>
      </c>
      <c r="HW27" s="14">
        <f>HLOOKUP(HW$3,Sections!$B$1:$BT$30,13,FALSE)</f>
        <v>51.112499999999997</v>
      </c>
      <c r="HX27" s="14">
        <f>HLOOKUP(HX$3,Sections!$B$1:$BT$30,13,FALSE)</f>
        <v>51.112499999999997</v>
      </c>
      <c r="HY27" s="14">
        <f>HLOOKUP(HY$3,Sections!$B$1:$BT$30,13,FALSE)</f>
        <v>52.7</v>
      </c>
      <c r="HZ27" s="14">
        <f>HLOOKUP(HZ$3,Sections!$B$1:$BT$30,13,FALSE)</f>
        <v>52.7</v>
      </c>
      <c r="IA27" s="14"/>
      <c r="IB27" s="14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</row>
    <row r="28" spans="1:586" x14ac:dyDescent="0.3">
      <c r="A28" s="53"/>
      <c r="B28" s="14">
        <f>HLOOKUP(B$3,Sections!$B$1:$BT$30,14,FALSE)</f>
        <v>152.39999999999998</v>
      </c>
      <c r="C28" s="14">
        <f>HLOOKUP(C$3,Sections!$B$1:$BT$30,14,FALSE)</f>
        <v>152.39999999999998</v>
      </c>
      <c r="D28" s="14">
        <f>HLOOKUP(D$3,Sections!$B$1:$BT$30,14,FALSE)</f>
        <v>152.39999999999998</v>
      </c>
      <c r="E28" s="14">
        <f>HLOOKUP(E$3,Sections!$B$1:$BT$30,14,FALSE)</f>
        <v>152.39999999999998</v>
      </c>
      <c r="F28" s="14">
        <f>HLOOKUP(F$3,Sections!$B$1:$BT$30,14,FALSE)</f>
        <v>152.39999999999998</v>
      </c>
      <c r="G28" s="14">
        <f>HLOOKUP(G$3,Sections!$B$1:$BT$30,14,FALSE)</f>
        <v>152.39999999999998</v>
      </c>
      <c r="H28" s="14">
        <f>HLOOKUP(H$3,Sections!$B$1:$BT$30,14,FALSE)</f>
        <v>177.79999999999998</v>
      </c>
      <c r="I28" s="14">
        <f>HLOOKUP(I$3,Sections!$B$1:$BT$30,14,FALSE)</f>
        <v>152.39999999999998</v>
      </c>
      <c r="J28" s="14">
        <f>HLOOKUP(J$3,Sections!$B$1:$BT$30,14,FALSE)</f>
        <v>177.79999999999998</v>
      </c>
      <c r="K28" s="14">
        <f>HLOOKUP(K$3,Sections!$B$1:$BT$30,14,FALSE)</f>
        <v>152.39999999999998</v>
      </c>
      <c r="L28" s="14">
        <f>HLOOKUP(L$3,Sections!$B$1:$BT$30,14,FALSE)</f>
        <v>152.39999999999998</v>
      </c>
      <c r="M28" s="14">
        <f>HLOOKUP(M$3,Sections!$B$1:$BT$30,14,FALSE)</f>
        <v>152.39999999999998</v>
      </c>
      <c r="N28" s="14">
        <f>HLOOKUP(N$3,Sections!$B$1:$BT$30,14,FALSE)</f>
        <v>177.79999999999998</v>
      </c>
      <c r="O28" s="14">
        <f>HLOOKUP(O$3,Sections!$B$1:$BT$30,14,FALSE)</f>
        <v>152.39999999999998</v>
      </c>
      <c r="P28" s="14">
        <f>HLOOKUP(P$3,Sections!$B$1:$BT$30,14,FALSE)</f>
        <v>152.39999999999998</v>
      </c>
      <c r="Q28" s="14">
        <f>HLOOKUP(Q$3,Sections!$B$1:$BT$30,14,FALSE)</f>
        <v>152.39999999999998</v>
      </c>
      <c r="R28" s="14">
        <f>HLOOKUP(R$3,Sections!$B$1:$BT$30,14,FALSE)</f>
        <v>152.39999999999998</v>
      </c>
      <c r="S28" s="14">
        <f>HLOOKUP(S$3,Sections!$B$1:$BT$30,14,FALSE)</f>
        <v>152.39999999999998</v>
      </c>
      <c r="T28" s="14">
        <f>HLOOKUP(T$3,Sections!$B$1:$BT$30,14,FALSE)</f>
        <v>152.39999999999998</v>
      </c>
      <c r="U28" s="14">
        <f>HLOOKUP(U$3,Sections!$B$1:$BT$30,14,FALSE)</f>
        <v>152.39999999999998</v>
      </c>
      <c r="V28" s="14">
        <f>HLOOKUP(V$3,Sections!$B$1:$BT$30,14,FALSE)</f>
        <v>152.39999999999998</v>
      </c>
      <c r="W28" s="14">
        <f>HLOOKUP(W$3,Sections!$B$1:$BT$30,14,FALSE)</f>
        <v>152.39999999999998</v>
      </c>
      <c r="X28" s="14">
        <f>HLOOKUP(X$3,Sections!$B$1:$BT$30,14,FALSE)</f>
        <v>152.39999999999998</v>
      </c>
      <c r="Y28" s="14">
        <f>HLOOKUP(Y$3,Sections!$B$1:$BT$30,14,FALSE)</f>
        <v>177.79999999999998</v>
      </c>
      <c r="Z28" s="14">
        <f>HLOOKUP(Z$3,Sections!$B$1:$BT$30,14,FALSE)</f>
        <v>152.39999999999998</v>
      </c>
      <c r="AA28" s="14">
        <f>HLOOKUP(AA$3,Sections!$B$1:$BT$30,14,FALSE)</f>
        <v>152.39999999999998</v>
      </c>
      <c r="AB28" s="14">
        <f>HLOOKUP(AB$3,Sections!$B$1:$BT$30,14,FALSE)</f>
        <v>152.39999999999998</v>
      </c>
      <c r="AC28" s="14">
        <f>HLOOKUP(AC$3,Sections!$B$1:$BT$30,14,FALSE)</f>
        <v>190.5</v>
      </c>
      <c r="AD28" s="14">
        <f>HLOOKUP(AD$3,Sections!$B$1:$BT$30,14,FALSE)</f>
        <v>190.5</v>
      </c>
      <c r="AE28" s="14">
        <f>HLOOKUP(AE$3,Sections!$B$1:$BT$30,14,FALSE)</f>
        <v>152.39999999999998</v>
      </c>
      <c r="AF28" s="14">
        <f>HLOOKUP(AF$3,Sections!$B$1:$BT$30,14,FALSE)</f>
        <v>190.5</v>
      </c>
      <c r="AG28" s="14">
        <f>HLOOKUP(AG$3,Sections!$B$1:$BT$30,14,FALSE)</f>
        <v>190.5</v>
      </c>
      <c r="AH28" s="14">
        <f>HLOOKUP(AH$3,Sections!$B$1:$BT$30,14,FALSE)</f>
        <v>177.79999999999998</v>
      </c>
      <c r="AI28" s="14">
        <f>HLOOKUP(AI$3,Sections!$B$1:$BT$30,14,FALSE)</f>
        <v>190.5</v>
      </c>
      <c r="AJ28" s="14">
        <f>HLOOKUP(AJ$3,Sections!$B$1:$BT$30,14,FALSE)</f>
        <v>190.5</v>
      </c>
      <c r="AK28" s="14">
        <f>HLOOKUP(AK$3,Sections!$B$1:$BT$30,14,FALSE)</f>
        <v>152.39999999999998</v>
      </c>
      <c r="AL28" s="14">
        <f>HLOOKUP(AL$3,Sections!$B$1:$BT$30,14,FALSE)</f>
        <v>177.79999999999998</v>
      </c>
      <c r="AM28" s="14">
        <f>HLOOKUP(AM$3,Sections!$B$1:$BT$30,14,FALSE)</f>
        <v>177.79999999999998</v>
      </c>
      <c r="AN28" s="14">
        <f>HLOOKUP(AN$3,Sections!$B$1:$BT$30,14,FALSE)</f>
        <v>152.39999999999998</v>
      </c>
      <c r="AO28" s="14">
        <f>HLOOKUP(AO$3,Sections!$B$1:$BT$30,14,FALSE)</f>
        <v>152.39999999999998</v>
      </c>
      <c r="AP28" s="14">
        <f>HLOOKUP(AP$3,Sections!$B$1:$BT$30,14,FALSE)</f>
        <v>152.39999999999998</v>
      </c>
      <c r="AQ28" s="14">
        <f>HLOOKUP(AQ$3,Sections!$B$1:$BT$30,14,FALSE)</f>
        <v>152.39999999999998</v>
      </c>
      <c r="AR28" s="14">
        <f>HLOOKUP(AR$3,Sections!$B$1:$BT$30,14,FALSE)</f>
        <v>177.79999999999998</v>
      </c>
      <c r="AS28" s="14">
        <f>HLOOKUP(AS$3,Sections!$B$1:$BT$30,14,FALSE)</f>
        <v>177.79999999999998</v>
      </c>
      <c r="AT28" s="14">
        <f>HLOOKUP(AT$3,Sections!$B$1:$BT$30,14,FALSE)</f>
        <v>152.39999999999998</v>
      </c>
      <c r="AU28" s="14">
        <f>HLOOKUP(AU$3,Sections!$B$1:$BT$30,14,FALSE)</f>
        <v>185.1</v>
      </c>
      <c r="AV28" s="14">
        <f>HLOOKUP(AV$3,Sections!$B$1:$BT$30,14,FALSE)</f>
        <v>152.39999999999998</v>
      </c>
      <c r="AW28" s="14">
        <f>HLOOKUP(AW$3,Sections!$B$1:$BT$30,14,FALSE)</f>
        <v>186.37083333333334</v>
      </c>
      <c r="AX28" s="14">
        <f>HLOOKUP(AX$3,Sections!$B$1:$BT$30,14,FALSE)</f>
        <v>220.76666666666665</v>
      </c>
      <c r="AY28" s="14">
        <f>HLOOKUP(AY$3,Sections!$B$1:$BT$30,14,FALSE)</f>
        <v>203.83333333333331</v>
      </c>
      <c r="AZ28" s="14">
        <f>HLOOKUP(AZ$3,Sections!$B$1:$BT$30,14,FALSE)</f>
        <v>186.37083333333334</v>
      </c>
      <c r="BA28" s="14">
        <f>HLOOKUP(BA$3,Sections!$B$1:$BT$30,14,FALSE)</f>
        <v>186.37083333333334</v>
      </c>
      <c r="BB28" s="14">
        <f>HLOOKUP(BB$3,Sections!$B$1:$BT$30,14,FALSE)</f>
        <v>178.74999999999997</v>
      </c>
      <c r="BC28" s="14">
        <f>HLOOKUP(BC$3,Sections!$B$1:$BT$30,14,FALSE)</f>
        <v>178.74999999999997</v>
      </c>
      <c r="BD28" s="14">
        <f>HLOOKUP(BD$3,Sections!$B$1:$BT$30,14,FALSE)</f>
        <v>203.83333333333331</v>
      </c>
      <c r="BE28" s="14">
        <f>HLOOKUP(BE$3,Sections!$B$1:$BT$30,14,FALSE)</f>
        <v>186.37083333333334</v>
      </c>
      <c r="BF28" s="14">
        <f>HLOOKUP(BF$3,Sections!$B$1:$BT$30,14,FALSE)</f>
        <v>186.37083333333334</v>
      </c>
      <c r="BG28" s="14">
        <f>HLOOKUP(BG$3,Sections!$B$1:$BT$30,14,FALSE)</f>
        <v>186.37083333333334</v>
      </c>
      <c r="BH28" s="14">
        <f>HLOOKUP(BH$3,Sections!$B$1:$BT$30,14,FALSE)</f>
        <v>186.37083333333334</v>
      </c>
      <c r="BI28" s="14">
        <f>HLOOKUP(BI$3,Sections!$B$1:$BT$30,14,FALSE)</f>
        <v>186.37083333333334</v>
      </c>
      <c r="BJ28" s="14">
        <f>HLOOKUP(BJ$3,Sections!$B$1:$BT$30,14,FALSE)</f>
        <v>186.37083333333334</v>
      </c>
      <c r="BK28" s="14">
        <f>HLOOKUP(BK$3,Sections!$B$1:$BT$30,14,FALSE)</f>
        <v>177.79999999999998</v>
      </c>
      <c r="BL28" s="14">
        <f>HLOOKUP(BL$3,Sections!$B$1:$BT$30,14,FALSE)</f>
        <v>190.5</v>
      </c>
      <c r="BM28" s="14">
        <f>HLOOKUP(BM$3,Sections!$B$1:$BT$30,14,FALSE)</f>
        <v>190.5</v>
      </c>
      <c r="BN28" s="14">
        <f>HLOOKUP(BN$3,Sections!$B$1:$BT$30,14,FALSE)</f>
        <v>177.79999999999998</v>
      </c>
      <c r="BO28" s="14">
        <f>HLOOKUP(BO$3,Sections!$B$1:$BT$30,14,FALSE)</f>
        <v>177.79999999999998</v>
      </c>
      <c r="BP28" s="14">
        <f>HLOOKUP(BP$3,Sections!$B$1:$BT$30,14,FALSE)</f>
        <v>177.79999999999998</v>
      </c>
      <c r="BQ28" s="14">
        <f>HLOOKUP(BQ$3,Sections!$B$1:$BT$30,14,FALSE)</f>
        <v>185.1</v>
      </c>
      <c r="BR28" s="14">
        <f>HLOOKUP(BR$3,Sections!$B$1:$BT$30,14,FALSE)</f>
        <v>172.39999999999998</v>
      </c>
      <c r="BS28" s="14">
        <f>HLOOKUP(BS$3,Sections!$B$1:$BT$30,14,FALSE)</f>
        <v>203.30416666666662</v>
      </c>
      <c r="BT28" s="14">
        <f>HLOOKUP(BT$3,Sections!$B$1:$BT$30,14,FALSE)</f>
        <v>203.30416666666662</v>
      </c>
      <c r="BU28" s="14">
        <f>HLOOKUP(BU$3,Sections!$B$1:$BT$30,14,FALSE)</f>
        <v>203.2</v>
      </c>
      <c r="BV28" s="14">
        <f>HLOOKUP(BV$3,Sections!$B$1:$BT$30,14,FALSE)</f>
        <v>190.5</v>
      </c>
      <c r="BW28" s="14">
        <f>HLOOKUP(BW$3,Sections!$B$1:$BT$30,14,FALSE)</f>
        <v>203.2</v>
      </c>
      <c r="BX28" s="14">
        <f>HLOOKUP(BX$3,Sections!$B$1:$BT$30,14,FALSE)</f>
        <v>215.89999999999998</v>
      </c>
      <c r="BY28" s="14">
        <f>HLOOKUP(BY$3,Sections!$B$1:$BT$30,14,FALSE)</f>
        <v>203.2</v>
      </c>
      <c r="BZ28" s="14">
        <f>HLOOKUP(BZ$3,Sections!$B$1:$BT$30,14,FALSE)</f>
        <v>215.89999999999998</v>
      </c>
      <c r="CA28" s="14">
        <f>HLOOKUP(CA$3,Sections!$B$1:$BT$30,14,FALSE)</f>
        <v>177.79999999999998</v>
      </c>
      <c r="CB28" s="14">
        <f>HLOOKUP(CB$3,Sections!$B$1:$BT$30,14,FALSE)</f>
        <v>215.89999999999998</v>
      </c>
      <c r="CC28" s="14">
        <f>HLOOKUP(CC$3,Sections!$B$1:$BT$30,14,FALSE)</f>
        <v>192.24375000000001</v>
      </c>
      <c r="CD28" s="14">
        <f>HLOOKUP(CD$3,Sections!$B$1:$BT$30,14,FALSE)</f>
        <v>185.1</v>
      </c>
      <c r="CE28" s="14">
        <f>HLOOKUP(CE$3,Sections!$B$1:$BT$30,14,FALSE)</f>
        <v>191.45</v>
      </c>
      <c r="CF28" s="14">
        <f>HLOOKUP(CF$3,Sections!$B$1:$BT$30,14,FALSE)</f>
        <v>177.79999999999998</v>
      </c>
      <c r="CG28" s="14">
        <f>HLOOKUP(CG$3,Sections!$B$1:$BT$30,14,FALSE)</f>
        <v>177.79999999999998</v>
      </c>
      <c r="CH28" s="14">
        <f>HLOOKUP(CH$3,Sections!$B$1:$BT$30,14,FALSE)</f>
        <v>177.79999999999998</v>
      </c>
      <c r="CI28" s="14">
        <f>HLOOKUP(CI$3,Sections!$B$1:$BT$30,14,FALSE)</f>
        <v>186.37083333333334</v>
      </c>
      <c r="CJ28" s="14">
        <f>HLOOKUP(CJ$3,Sections!$B$1:$BT$30,14,FALSE)</f>
        <v>172.39999999999998</v>
      </c>
      <c r="CK28" s="14">
        <f>HLOOKUP(CK$3,Sections!$B$1:$BT$30,14,FALSE)</f>
        <v>203.30416666666662</v>
      </c>
      <c r="CL28" s="14">
        <f>HLOOKUP(CL$3,Sections!$B$1:$BT$30,14,FALSE)</f>
        <v>203.30416666666662</v>
      </c>
      <c r="CM28" s="14">
        <f>HLOOKUP(CM$3,Sections!$B$1:$BT$30,14,FALSE)</f>
        <v>190.5</v>
      </c>
      <c r="CN28" s="14">
        <f>HLOOKUP(CN$3,Sections!$B$1:$BT$30,14,FALSE)</f>
        <v>177.79999999999998</v>
      </c>
      <c r="CO28" s="14">
        <f>HLOOKUP(CO$3,Sections!$B$1:$BT$30,14,FALSE)</f>
        <v>177.79999999999998</v>
      </c>
      <c r="CP28" s="14">
        <f>HLOOKUP(CP$3,Sections!$B$1:$BT$30,14,FALSE)</f>
        <v>177.79999999999998</v>
      </c>
      <c r="CQ28" s="14">
        <f>HLOOKUP(CQ$3,Sections!$B$1:$BT$30,14,FALSE)</f>
        <v>190.5</v>
      </c>
      <c r="CR28" s="14">
        <f>HLOOKUP(CR$3,Sections!$B$1:$BT$30,14,FALSE)</f>
        <v>190.5</v>
      </c>
      <c r="CS28" s="14">
        <f>HLOOKUP(CS$3,Sections!$B$1:$BT$30,14,FALSE)</f>
        <v>177.79999999999998</v>
      </c>
      <c r="CT28" s="14">
        <f>HLOOKUP(CT$3,Sections!$B$1:$BT$30,14,FALSE)</f>
        <v>203.2</v>
      </c>
      <c r="CU28" s="14">
        <f>HLOOKUP(CU$3,Sections!$B$1:$BT$30,14,FALSE)</f>
        <v>203.2</v>
      </c>
      <c r="CV28" s="14">
        <f>HLOOKUP(CV$3,Sections!$B$1:$BT$30,14,FALSE)</f>
        <v>177.79999999999998</v>
      </c>
      <c r="CW28" s="14">
        <f>HLOOKUP(CW$3,Sections!$B$1:$BT$30,14,FALSE)</f>
        <v>177.79999999999998</v>
      </c>
      <c r="CX28" s="14">
        <f>HLOOKUP(CX$3,Sections!$B$1:$BT$30,14,FALSE)</f>
        <v>177.79999999999998</v>
      </c>
      <c r="CY28" s="14">
        <f>HLOOKUP(CY$3,Sections!$B$1:$BT$30,14,FALSE)</f>
        <v>191.45</v>
      </c>
      <c r="CZ28" s="14">
        <f>HLOOKUP(CZ$3,Sections!$B$1:$BT$30,14,FALSE)</f>
        <v>178.74999999999997</v>
      </c>
      <c r="DA28" s="14">
        <f>HLOOKUP(DA$3,Sections!$B$1:$BT$30,14,FALSE)</f>
        <v>165.25624999999999</v>
      </c>
      <c r="DB28" s="14">
        <f>HLOOKUP(DB$3,Sections!$B$1:$BT$30,14,FALSE)</f>
        <v>228.6</v>
      </c>
      <c r="DC28" s="14">
        <f>HLOOKUP(DC$3,Sections!$B$1:$BT$30,14,FALSE)</f>
        <v>203.2</v>
      </c>
      <c r="DD28" s="14">
        <f>HLOOKUP(DD$3,Sections!$B$1:$BT$30,14,FALSE)</f>
        <v>228.6</v>
      </c>
      <c r="DE28" s="14">
        <f>HLOOKUP(DE$3,Sections!$B$1:$BT$30,14,FALSE)</f>
        <v>177.90416666666664</v>
      </c>
      <c r="DF28" s="14">
        <f>HLOOKUP(DF$3,Sections!$B$1:$BT$30,14,FALSE)</f>
        <v>228.6</v>
      </c>
      <c r="DG28" s="14">
        <f>HLOOKUP(DG$3,Sections!$B$1:$BT$30,14,FALSE)</f>
        <v>177.90416666666664</v>
      </c>
      <c r="DH28" s="14">
        <f>HLOOKUP(DH$3,Sections!$B$1:$BT$30,14,FALSE)</f>
        <v>177.79999999999998</v>
      </c>
      <c r="DI28" s="14">
        <f>HLOOKUP(DI$3,Sections!$B$1:$BT$30,14,FALSE)</f>
        <v>177.90416666666664</v>
      </c>
      <c r="DJ28" s="14">
        <f>HLOOKUP(DJ$3,Sections!$B$1:$BT$30,14,FALSE)</f>
        <v>204.94374999999999</v>
      </c>
      <c r="DK28" s="14">
        <f>HLOOKUP(DK$3,Sections!$B$1:$BT$30,14,FALSE)</f>
        <v>191.45</v>
      </c>
      <c r="DL28" s="14">
        <f>HLOOKUP(DL$3,Sections!$B$1:$BT$30,14,FALSE)</f>
        <v>191.45</v>
      </c>
      <c r="DM28" s="14">
        <f>HLOOKUP(DM$3,Sections!$B$1:$BT$30,14,FALSE)</f>
        <v>177.79999999999998</v>
      </c>
      <c r="DN28" s="14">
        <f>HLOOKUP(DN$3,Sections!$B$1:$BT$30,14,FALSE)</f>
        <v>177.79999999999998</v>
      </c>
      <c r="DO28" s="14">
        <f>HLOOKUP(DO$3,Sections!$B$1:$BT$30,14,FALSE)</f>
        <v>177.79999999999998</v>
      </c>
      <c r="DP28" s="14">
        <f>HLOOKUP(DP$3,Sections!$B$1:$BT$30,14,FALSE)</f>
        <v>186.90000000000003</v>
      </c>
      <c r="DQ28" s="14">
        <f>HLOOKUP(DQ$3,Sections!$B$1:$BT$30,14,FALSE)</f>
        <v>178.74999999999997</v>
      </c>
      <c r="DR28" s="14">
        <f>HLOOKUP(DR$3,Sections!$B$1:$BT$30,14,FALSE)</f>
        <v>165.25624999999999</v>
      </c>
      <c r="DS28" s="14">
        <f>HLOOKUP(DS$3,Sections!$B$1:$BT$30,14,FALSE)</f>
        <v>203.2</v>
      </c>
      <c r="DT28" s="14">
        <f>HLOOKUP(DT$3,Sections!$B$1:$BT$30,14,FALSE)</f>
        <v>177.79999999999998</v>
      </c>
      <c r="DU28" s="14">
        <f>HLOOKUP(DU$3,Sections!$B$1:$BT$30,14,FALSE)</f>
        <v>177.79999999999998</v>
      </c>
      <c r="DV28" s="14">
        <f>HLOOKUP(DV$3,Sections!$B$1:$BT$30,14,FALSE)</f>
        <v>177.79999999999998</v>
      </c>
      <c r="DW28" s="14">
        <f>HLOOKUP(DW$3,Sections!$B$1:$BT$30,14,FALSE)</f>
        <v>203.2</v>
      </c>
      <c r="DX28" s="14">
        <f>HLOOKUP(DX$3,Sections!$B$1:$BT$30,14,FALSE)</f>
        <v>203.2</v>
      </c>
      <c r="DY28" s="14">
        <f>HLOOKUP(DY$3,Sections!$B$1:$BT$30,14,FALSE)</f>
        <v>143.50833333333335</v>
      </c>
      <c r="DZ28" s="14">
        <f>HLOOKUP(DZ$3,Sections!$B$1:$BT$30,14,FALSE)</f>
        <v>215.89999999999998</v>
      </c>
      <c r="EA28" s="14">
        <f>HLOOKUP(EA$3,Sections!$B$1:$BT$30,14,FALSE)</f>
        <v>215.89999999999998</v>
      </c>
      <c r="EB28" s="14">
        <f>HLOOKUP(EB$3,Sections!$B$1:$BT$30,14,FALSE)</f>
        <v>143.50833333333335</v>
      </c>
      <c r="EC28" s="14">
        <f>HLOOKUP(EC$3,Sections!$B$1:$BT$30,14,FALSE)</f>
        <v>143.50833333333335</v>
      </c>
      <c r="ED28" s="14">
        <f>HLOOKUP(ED$3,Sections!$B$1:$BT$30,14,FALSE)</f>
        <v>143.50833333333335</v>
      </c>
      <c r="EE28" s="14">
        <f>HLOOKUP(EE$3,Sections!$B$1:$BT$30,14,FALSE)</f>
        <v>197.79999999999998</v>
      </c>
      <c r="EF28" s="14">
        <f>HLOOKUP(EF$3,Sections!$B$1:$BT$30,14,FALSE)</f>
        <v>185.89375000000001</v>
      </c>
      <c r="EG28" s="14">
        <f>HLOOKUP(EG$3,Sections!$B$1:$BT$30,14,FALSE)</f>
        <v>228.6</v>
      </c>
      <c r="EH28" s="14">
        <f>HLOOKUP(EH$3,Sections!$B$1:$BT$30,14,FALSE)</f>
        <v>215.89999999999998</v>
      </c>
      <c r="EI28" s="14">
        <f>HLOOKUP(EI$3,Sections!$B$1:$BT$30,14,FALSE)</f>
        <v>228.6</v>
      </c>
      <c r="EJ28" s="14">
        <f>HLOOKUP(EJ$3,Sections!$B$1:$BT$30,14,FALSE)</f>
        <v>186.90000000000003</v>
      </c>
      <c r="EK28" s="14">
        <f>HLOOKUP(EK$3,Sections!$B$1:$BT$30,14,FALSE)</f>
        <v>228.6</v>
      </c>
      <c r="EL28" s="14">
        <f>HLOOKUP(EL$3,Sections!$B$1:$BT$30,14,FALSE)</f>
        <v>186.90000000000003</v>
      </c>
      <c r="EM28" s="14">
        <f>HLOOKUP(EM$3,Sections!$B$1:$BT$30,14,FALSE)</f>
        <v>143.50833333333335</v>
      </c>
      <c r="EN28" s="14">
        <f>HLOOKUP(EN$3,Sections!$B$1:$BT$30,14,FALSE)</f>
        <v>186.90000000000003</v>
      </c>
      <c r="EO28" s="14">
        <f>HLOOKUP(EO$3,Sections!$B$1:$BT$30,14,FALSE)</f>
        <v>211.29374999999999</v>
      </c>
      <c r="EP28" s="14">
        <f>HLOOKUP(EP$3,Sections!$B$1:$BT$30,14,FALSE)</f>
        <v>192.24375000000001</v>
      </c>
      <c r="EQ28" s="14">
        <f>HLOOKUP(EQ$3,Sections!$B$1:$BT$30,14,FALSE)</f>
        <v>143.50833333333335</v>
      </c>
      <c r="ER28" s="14">
        <f>HLOOKUP(ER$3,Sections!$B$1:$BT$30,14,FALSE)</f>
        <v>143.50833333333335</v>
      </c>
      <c r="ES28" s="14">
        <f>HLOOKUP(ES$3,Sections!$B$1:$BT$30,14,FALSE)</f>
        <v>143.50833333333335</v>
      </c>
      <c r="ET28" s="14">
        <f>HLOOKUP(ET$3,Sections!$B$1:$BT$30,14,FALSE)</f>
        <v>195.36666666666667</v>
      </c>
      <c r="EU28" s="14">
        <f>HLOOKUP(EU$3,Sections!$B$1:$BT$30,14,FALSE)</f>
        <v>185.89375000000001</v>
      </c>
      <c r="EV28" s="14">
        <f>HLOOKUP(EV$3,Sections!$B$1:$BT$30,14,FALSE)</f>
        <v>215.89999999999998</v>
      </c>
      <c r="EW28" s="14">
        <f>HLOOKUP(EW$3,Sections!$B$1:$BT$30,14,FALSE)</f>
        <v>143.50833333333335</v>
      </c>
      <c r="EX28" s="14">
        <f>HLOOKUP(EX$3,Sections!$B$1:$BT$30,14,FALSE)</f>
        <v>143.50833333333335</v>
      </c>
      <c r="EY28" s="14">
        <f>HLOOKUP(EY$3,Sections!$B$1:$BT$30,14,FALSE)</f>
        <v>143.50833333333335</v>
      </c>
      <c r="EZ28" s="14">
        <f>HLOOKUP(EZ$3,Sections!$B$1:$BT$30,14,FALSE)</f>
        <v>215.89999999999998</v>
      </c>
      <c r="FA28" s="14">
        <f>HLOOKUP(FA$3,Sections!$B$1:$BT$30,14,FALSE)</f>
        <v>215.89999999999998</v>
      </c>
      <c r="FB28" s="14">
        <f>HLOOKUP(FB$3,Sections!$B$1:$BT$30,14,FALSE)</f>
        <v>151.97499999999999</v>
      </c>
      <c r="FC28" s="14">
        <f>HLOOKUP(FC$3,Sections!$B$1:$BT$30,14,FALSE)</f>
        <v>169.4375</v>
      </c>
      <c r="FD28" s="14">
        <f>HLOOKUP(FD$3,Sections!$B$1:$BT$30,14,FALSE)</f>
        <v>169.4375</v>
      </c>
      <c r="FE28" s="14">
        <f>HLOOKUP(FE$3,Sections!$B$1:$BT$30,14,FALSE)</f>
        <v>151.97499999999999</v>
      </c>
      <c r="FF28" s="14">
        <f>HLOOKUP(FF$3,Sections!$B$1:$BT$30,14,FALSE)</f>
        <v>151.97499999999999</v>
      </c>
      <c r="FG28" s="14">
        <f>HLOOKUP(FG$3,Sections!$B$1:$BT$30,14,FALSE)</f>
        <v>151.97499999999999</v>
      </c>
      <c r="FH28" s="14">
        <f>HLOOKUP(FH$3,Sections!$B$1:$BT$30,14,FALSE)</f>
        <v>204.94374999999999</v>
      </c>
      <c r="FI28" s="14">
        <f>HLOOKUP(FI$3,Sections!$B$1:$BT$30,14,FALSE)</f>
        <v>186.90000000000003</v>
      </c>
      <c r="FJ28" s="14">
        <f>HLOOKUP(FJ$3,Sections!$B$1:$BT$30,14,FALSE)</f>
        <v>169.4375</v>
      </c>
      <c r="FK28" s="14">
        <f>HLOOKUP(FK$3,Sections!$B$1:$BT$30,14,FALSE)</f>
        <v>186.90000000000003</v>
      </c>
      <c r="FL28" s="14">
        <f>HLOOKUP(FL$3,Sections!$B$1:$BT$30,14,FALSE)</f>
        <v>195.36666666666667</v>
      </c>
      <c r="FM28" s="14">
        <f>HLOOKUP(FM$3,Sections!$B$1:$BT$30,14,FALSE)</f>
        <v>186.90000000000003</v>
      </c>
      <c r="FN28" s="14">
        <f>HLOOKUP(FN$3,Sections!$B$1:$BT$30,14,FALSE)</f>
        <v>195.36666666666667</v>
      </c>
      <c r="FO28" s="14">
        <f>HLOOKUP(FO$3,Sections!$B$1:$BT$30,14,FALSE)</f>
        <v>151.97499999999999</v>
      </c>
      <c r="FP28" s="14">
        <f>HLOOKUP(FP$3,Sections!$B$1:$BT$30,14,FALSE)</f>
        <v>195.36666666666667</v>
      </c>
      <c r="FQ28" s="14">
        <f>HLOOKUP(FQ$3,Sections!$B$1:$BT$30,14,FALSE)</f>
        <v>218.4375</v>
      </c>
      <c r="FR28" s="14">
        <f>HLOOKUP(FR$3,Sections!$B$1:$BT$30,14,FALSE)</f>
        <v>151.97499999999999</v>
      </c>
      <c r="FS28" s="14">
        <f>HLOOKUP(FS$3,Sections!$B$1:$BT$30,14,FALSE)</f>
        <v>151.97499999999999</v>
      </c>
      <c r="FT28" s="14">
        <f>HLOOKUP(FT$3,Sections!$B$1:$BT$30,14,FALSE)</f>
        <v>151.97499999999999</v>
      </c>
      <c r="FU28" s="14">
        <f>HLOOKUP(FU$3,Sections!$B$1:$BT$30,14,FALSE)</f>
        <v>166.04999999999998</v>
      </c>
      <c r="FV28" s="14">
        <f>HLOOKUP(FV$3,Sections!$B$1:$BT$30,14,FALSE)</f>
        <v>169.4375</v>
      </c>
      <c r="FW28" s="14">
        <f>HLOOKUP(FW$3,Sections!$B$1:$BT$30,14,FALSE)</f>
        <v>151.97499999999999</v>
      </c>
      <c r="FX28" s="14">
        <f>HLOOKUP(FX$3,Sections!$B$1:$BT$30,14,FALSE)</f>
        <v>151.97499999999999</v>
      </c>
      <c r="FY28" s="14">
        <f>HLOOKUP(FY$3,Sections!$B$1:$BT$30,14,FALSE)</f>
        <v>151.97499999999999</v>
      </c>
      <c r="FZ28" s="14">
        <f>HLOOKUP(FZ$3,Sections!$B$1:$BT$30,14,FALSE)</f>
        <v>169.4375</v>
      </c>
      <c r="GA28" s="14">
        <f>HLOOKUP(GA$3,Sections!$B$1:$BT$30,14,FALSE)</f>
        <v>169.4375</v>
      </c>
      <c r="GB28" s="14">
        <f>HLOOKUP(GB$3,Sections!$B$1:$BT$30,14,FALSE)</f>
        <v>160.9708333333333</v>
      </c>
      <c r="GC28" s="14">
        <f>HLOOKUP(GC$3,Sections!$B$1:$BT$30,14,FALSE)</f>
        <v>186.37083333333334</v>
      </c>
      <c r="GD28" s="14">
        <f>HLOOKUP(GD$3,Sections!$B$1:$BT$30,14,FALSE)</f>
        <v>186.37083333333334</v>
      </c>
      <c r="GE28" s="14">
        <f>HLOOKUP(GE$3,Sections!$B$1:$BT$30,14,FALSE)</f>
        <v>160.9708333333333</v>
      </c>
      <c r="GF28" s="14">
        <f>HLOOKUP(GF$3,Sections!$B$1:$BT$30,14,FALSE)</f>
        <v>160.9708333333333</v>
      </c>
      <c r="GG28" s="14">
        <f>HLOOKUP(GG$3,Sections!$B$1:$BT$30,14,FALSE)</f>
        <v>160.9708333333333</v>
      </c>
      <c r="GH28" s="14">
        <f>HLOOKUP(GH$3,Sections!$B$1:$BT$30,14,FALSE)</f>
        <v>204.94374999999999</v>
      </c>
      <c r="GI28" s="14">
        <f>HLOOKUP(GI$3,Sections!$B$1:$BT$30,14,FALSE)</f>
        <v>195.36666666666667</v>
      </c>
      <c r="GJ28" s="14">
        <f>HLOOKUP(GJ$3,Sections!$B$1:$BT$30,14,FALSE)</f>
        <v>186.37083333333334</v>
      </c>
      <c r="GK28" s="14">
        <f>HLOOKUP(GK$3,Sections!$B$1:$BT$30,14,FALSE)</f>
        <v>195.36666666666667</v>
      </c>
      <c r="GL28" s="14">
        <f>HLOOKUP(GL$3,Sections!$B$1:$BT$30,14,FALSE)</f>
        <v>203.83333333333331</v>
      </c>
      <c r="GM28" s="14">
        <f>HLOOKUP(GM$3,Sections!$B$1:$BT$30,14,FALSE)</f>
        <v>195.36666666666667</v>
      </c>
      <c r="GN28" s="14">
        <f>HLOOKUP(GN$3,Sections!$B$1:$BT$30,14,FALSE)</f>
        <v>203.83333333333331</v>
      </c>
      <c r="GO28" s="14">
        <f>HLOOKUP(GO$3,Sections!$B$1:$BT$30,14,FALSE)</f>
        <v>160.9708333333333</v>
      </c>
      <c r="GP28" s="14">
        <f>HLOOKUP(GP$3,Sections!$B$1:$BT$30,14,FALSE)</f>
        <v>203.83333333333331</v>
      </c>
      <c r="GQ28" s="14">
        <f>HLOOKUP(GQ$3,Sections!$B$1:$BT$30,14,FALSE)</f>
        <v>224.78749999999999</v>
      </c>
      <c r="GR28" s="14">
        <f>HLOOKUP(GR$3,Sections!$B$1:$BT$30,14,FALSE)</f>
        <v>160.9708333333333</v>
      </c>
      <c r="GS28" s="14">
        <f>HLOOKUP(GS$3,Sections!$B$1:$BT$30,14,FALSE)</f>
        <v>160.9708333333333</v>
      </c>
      <c r="GT28" s="14">
        <f>HLOOKUP(GT$3,Sections!$B$1:$BT$30,14,FALSE)</f>
        <v>160.9708333333333</v>
      </c>
      <c r="GU28" s="14">
        <f>HLOOKUP(GU$3,Sections!$B$1:$BT$30,14,FALSE)</f>
        <v>166.04999999999998</v>
      </c>
      <c r="GV28" s="14">
        <f>HLOOKUP(GV$3,Sections!$B$1:$BT$30,14,FALSE)</f>
        <v>186.37083333333334</v>
      </c>
      <c r="GW28" s="14">
        <f>HLOOKUP(GW$3,Sections!$B$1:$BT$30,14,FALSE)</f>
        <v>160.9708333333333</v>
      </c>
      <c r="GX28" s="14">
        <f>HLOOKUP(GX$3,Sections!$B$1:$BT$30,14,FALSE)</f>
        <v>160.9708333333333</v>
      </c>
      <c r="GY28" s="14">
        <f>HLOOKUP(GY$3,Sections!$B$1:$BT$30,14,FALSE)</f>
        <v>160.9708333333333</v>
      </c>
      <c r="GZ28" s="14">
        <f>HLOOKUP(GZ$3,Sections!$B$1:$BT$30,14,FALSE)</f>
        <v>186.37083333333334</v>
      </c>
      <c r="HA28" s="14">
        <f>HLOOKUP(HA$3,Sections!$B$1:$BT$30,14,FALSE)</f>
        <v>186.37083333333334</v>
      </c>
      <c r="HB28" s="14">
        <f>HLOOKUP(HB$3,Sections!$B$1:$BT$30,14,FALSE)</f>
        <v>169.4375</v>
      </c>
      <c r="HC28" s="14">
        <f>HLOOKUP(HC$3,Sections!$B$1:$BT$30,14,FALSE)</f>
        <v>186.90000000000003</v>
      </c>
      <c r="HD28" s="14">
        <f>HLOOKUP(HD$3,Sections!$B$1:$BT$30,14,FALSE)</f>
        <v>186.90000000000003</v>
      </c>
      <c r="HE28" s="14">
        <f>HLOOKUP(HE$3,Sections!$B$1:$BT$30,14,FALSE)</f>
        <v>169.4375</v>
      </c>
      <c r="HF28" s="14">
        <f>HLOOKUP(HF$3,Sections!$B$1:$BT$30,14,FALSE)</f>
        <v>169.4375</v>
      </c>
      <c r="HG28" s="14">
        <f>HLOOKUP(HG$3,Sections!$B$1:$BT$30,14,FALSE)</f>
        <v>169.4375</v>
      </c>
      <c r="HH28" s="14">
        <f>HLOOKUP(HH$3,Sections!$B$1:$BT$30,14,FALSE)</f>
        <v>203.83333333333331</v>
      </c>
      <c r="HI28" s="14">
        <f>HLOOKUP(HI$3,Sections!$B$1:$BT$30,14,FALSE)</f>
        <v>186.90000000000003</v>
      </c>
      <c r="HJ28" s="14">
        <f>HLOOKUP(HJ$3,Sections!$B$1:$BT$30,14,FALSE)</f>
        <v>203.83333333333331</v>
      </c>
      <c r="HK28" s="14">
        <f>HLOOKUP(HK$3,Sections!$B$1:$BT$30,14,FALSE)</f>
        <v>221.29583333333329</v>
      </c>
      <c r="HL28" s="14">
        <f>HLOOKUP(HL$3,Sections!$B$1:$BT$30,14,FALSE)</f>
        <v>203.83333333333331</v>
      </c>
      <c r="HM28" s="14">
        <f>HLOOKUP(HM$3,Sections!$B$1:$BT$30,14,FALSE)</f>
        <v>221.29583333333329</v>
      </c>
      <c r="HN28" s="14">
        <f>HLOOKUP(HN$3,Sections!$B$1:$BT$30,14,FALSE)</f>
        <v>169.4375</v>
      </c>
      <c r="HO28" s="14">
        <f>HLOOKUP(HO$3,Sections!$B$1:$BT$30,14,FALSE)</f>
        <v>221.29583333333329</v>
      </c>
      <c r="HP28" s="14">
        <f>HLOOKUP(HP$3,Sections!$B$1:$BT$30,14,FALSE)</f>
        <v>224.78749999999999</v>
      </c>
      <c r="HQ28" s="14">
        <f>HLOOKUP(HQ$3,Sections!$B$1:$BT$30,14,FALSE)</f>
        <v>169.4375</v>
      </c>
      <c r="HR28" s="14">
        <f>HLOOKUP(HR$3,Sections!$B$1:$BT$30,14,FALSE)</f>
        <v>169.4375</v>
      </c>
      <c r="HS28" s="14">
        <f>HLOOKUP(HS$3,Sections!$B$1:$BT$30,14,FALSE)</f>
        <v>169.4375</v>
      </c>
      <c r="HT28" s="14">
        <f>HLOOKUP(HT$3,Sections!$B$1:$BT$30,14,FALSE)</f>
        <v>166.04999999999998</v>
      </c>
      <c r="HU28" s="14">
        <f>HLOOKUP(HU$3,Sections!$B$1:$BT$30,14,FALSE)</f>
        <v>186.90000000000003</v>
      </c>
      <c r="HV28" s="14">
        <f>HLOOKUP(HV$3,Sections!$B$1:$BT$30,14,FALSE)</f>
        <v>169.4375</v>
      </c>
      <c r="HW28" s="14">
        <f>HLOOKUP(HW$3,Sections!$B$1:$BT$30,14,FALSE)</f>
        <v>169.4375</v>
      </c>
      <c r="HX28" s="14">
        <f>HLOOKUP(HX$3,Sections!$B$1:$BT$30,14,FALSE)</f>
        <v>169.4375</v>
      </c>
      <c r="HY28" s="14">
        <f>HLOOKUP(HY$3,Sections!$B$1:$BT$30,14,FALSE)</f>
        <v>186.90000000000003</v>
      </c>
      <c r="HZ28" s="14">
        <f>HLOOKUP(HZ$3,Sections!$B$1:$BT$30,14,FALSE)</f>
        <v>186.90000000000003</v>
      </c>
      <c r="IA28" s="14"/>
      <c r="IB28" s="14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</row>
    <row r="29" spans="1:586" x14ac:dyDescent="0.3">
      <c r="A29" s="53"/>
      <c r="B29" s="14">
        <f>HLOOKUP(B$3,Sections!$B$1:$BT$30,15,FALSE)</f>
        <v>256.86249999999995</v>
      </c>
      <c r="C29" s="14">
        <f>HLOOKUP(C$3,Sections!$B$1:$BT$30,15,FALSE)</f>
        <v>258.44999999999993</v>
      </c>
      <c r="D29" s="14">
        <f>HLOOKUP(D$3,Sections!$B$1:$BT$30,15,FALSE)</f>
        <v>258.44999999999993</v>
      </c>
      <c r="E29" s="14">
        <f>HLOOKUP(E$3,Sections!$B$1:$BT$30,15,FALSE)</f>
        <v>258.44999999999993</v>
      </c>
      <c r="F29" s="14">
        <f>HLOOKUP(F$3,Sections!$B$1:$BT$30,15,FALSE)</f>
        <v>258.44999999999993</v>
      </c>
      <c r="G29" s="14">
        <f>HLOOKUP(G$3,Sections!$B$1:$BT$30,15,FALSE)</f>
        <v>256.86249999999995</v>
      </c>
      <c r="H29" s="14">
        <f>HLOOKUP(H$3,Sections!$B$1:$BT$30,15,FALSE)</f>
        <v>307.66249999999997</v>
      </c>
      <c r="I29" s="14">
        <f>HLOOKUP(I$3,Sections!$B$1:$BT$30,15,FALSE)</f>
        <v>258.44999999999993</v>
      </c>
      <c r="J29" s="14">
        <f>HLOOKUP(J$3,Sections!$B$1:$BT$30,15,FALSE)</f>
        <v>307.66249999999997</v>
      </c>
      <c r="K29" s="14">
        <f>HLOOKUP(K$3,Sections!$B$1:$BT$30,15,FALSE)</f>
        <v>256.86249999999995</v>
      </c>
      <c r="L29" s="14">
        <f>HLOOKUP(L$3,Sections!$B$1:$BT$30,15,FALSE)</f>
        <v>256.86249999999995</v>
      </c>
      <c r="M29" s="14">
        <f>HLOOKUP(M$3,Sections!$B$1:$BT$30,15,FALSE)</f>
        <v>256.86249999999995</v>
      </c>
      <c r="N29" s="14">
        <f>HLOOKUP(N$3,Sections!$B$1:$BT$30,15,FALSE)</f>
        <v>307.66249999999997</v>
      </c>
      <c r="O29" s="14">
        <f>HLOOKUP(O$3,Sections!$B$1:$BT$30,15,FALSE)</f>
        <v>258.44999999999993</v>
      </c>
      <c r="P29" s="14">
        <f>HLOOKUP(P$3,Sections!$B$1:$BT$30,15,FALSE)</f>
        <v>256.86249999999995</v>
      </c>
      <c r="Q29" s="14">
        <f>HLOOKUP(Q$3,Sections!$B$1:$BT$30,15,FALSE)</f>
        <v>256.86249999999995</v>
      </c>
      <c r="R29" s="14">
        <f>HLOOKUP(R$3,Sections!$B$1:$BT$30,15,FALSE)</f>
        <v>258.44999999999993</v>
      </c>
      <c r="S29" s="14">
        <f>HLOOKUP(S$3,Sections!$B$1:$BT$30,15,FALSE)</f>
        <v>258.44999999999993</v>
      </c>
      <c r="T29" s="14">
        <f>HLOOKUP(T$3,Sections!$B$1:$BT$30,15,FALSE)</f>
        <v>258.44999999999993</v>
      </c>
      <c r="U29" s="14">
        <f>HLOOKUP(U$3,Sections!$B$1:$BT$30,15,FALSE)</f>
        <v>258.44999999999993</v>
      </c>
      <c r="V29" s="14">
        <f>HLOOKUP(V$3,Sections!$B$1:$BT$30,15,FALSE)</f>
        <v>256.86249999999995</v>
      </c>
      <c r="W29" s="14">
        <f>HLOOKUP(W$3,Sections!$B$1:$BT$30,15,FALSE)</f>
        <v>256.86249999999995</v>
      </c>
      <c r="X29" s="14">
        <f>HLOOKUP(X$3,Sections!$B$1:$BT$30,15,FALSE)</f>
        <v>258.44999999999993</v>
      </c>
      <c r="Y29" s="14">
        <f>HLOOKUP(Y$3,Sections!$B$1:$BT$30,15,FALSE)</f>
        <v>307.66249999999997</v>
      </c>
      <c r="Z29" s="14">
        <f>HLOOKUP(Z$3,Sections!$B$1:$BT$30,15,FALSE)</f>
        <v>256.86249999999995</v>
      </c>
      <c r="AA29" s="14">
        <f>HLOOKUP(AA$3,Sections!$B$1:$BT$30,15,FALSE)</f>
        <v>256.86249999999995</v>
      </c>
      <c r="AB29" s="14">
        <f>HLOOKUP(AB$3,Sections!$B$1:$BT$30,15,FALSE)</f>
        <v>256.86249999999995</v>
      </c>
      <c r="AC29" s="14">
        <f>HLOOKUP(AC$3,Sections!$B$1:$BT$30,15,FALSE)</f>
        <v>333.0625</v>
      </c>
      <c r="AD29" s="14">
        <f>HLOOKUP(AD$3,Sections!$B$1:$BT$30,15,FALSE)</f>
        <v>331.47500000000002</v>
      </c>
      <c r="AE29" s="14">
        <f>HLOOKUP(AE$3,Sections!$B$1:$BT$30,15,FALSE)</f>
        <v>256.86249999999995</v>
      </c>
      <c r="AF29" s="14">
        <f>HLOOKUP(AF$3,Sections!$B$1:$BT$30,15,FALSE)</f>
        <v>331.47500000000002</v>
      </c>
      <c r="AG29" s="14">
        <f>HLOOKUP(AG$3,Sections!$B$1:$BT$30,15,FALSE)</f>
        <v>333.0625</v>
      </c>
      <c r="AH29" s="14">
        <f>HLOOKUP(AH$3,Sections!$B$1:$BT$30,15,FALSE)</f>
        <v>307.66249999999997</v>
      </c>
      <c r="AI29" s="14">
        <f>HLOOKUP(AI$3,Sections!$B$1:$BT$30,15,FALSE)</f>
        <v>333.0625</v>
      </c>
      <c r="AJ29" s="14">
        <f>HLOOKUP(AJ$3,Sections!$B$1:$BT$30,15,FALSE)</f>
        <v>331.47500000000002</v>
      </c>
      <c r="AK29" s="14">
        <f>HLOOKUP(AK$3,Sections!$B$1:$BT$30,15,FALSE)</f>
        <v>256.86249999999995</v>
      </c>
      <c r="AL29" s="14">
        <f>HLOOKUP(AL$3,Sections!$B$1:$BT$30,15,FALSE)</f>
        <v>307.66249999999997</v>
      </c>
      <c r="AM29" s="14">
        <f>HLOOKUP(AM$3,Sections!$B$1:$BT$30,15,FALSE)</f>
        <v>307.66249999999997</v>
      </c>
      <c r="AN29" s="14">
        <f>HLOOKUP(AN$3,Sections!$B$1:$BT$30,15,FALSE)</f>
        <v>256.86249999999995</v>
      </c>
      <c r="AO29" s="14">
        <f>HLOOKUP(AO$3,Sections!$B$1:$BT$30,15,FALSE)</f>
        <v>256.86249999999995</v>
      </c>
      <c r="AP29" s="14">
        <f>HLOOKUP(AP$3,Sections!$B$1:$BT$30,15,FALSE)</f>
        <v>256.86249999999995</v>
      </c>
      <c r="AQ29" s="14">
        <f>HLOOKUP(AQ$3,Sections!$B$1:$BT$30,15,FALSE)</f>
        <v>256.86249999999995</v>
      </c>
      <c r="AR29" s="14">
        <f>HLOOKUP(AR$3,Sections!$B$1:$BT$30,15,FALSE)</f>
        <v>307.66249999999997</v>
      </c>
      <c r="AS29" s="14">
        <f>HLOOKUP(AS$3,Sections!$B$1:$BT$30,15,FALSE)</f>
        <v>307.66249999999997</v>
      </c>
      <c r="AT29" s="14">
        <f>HLOOKUP(AT$3,Sections!$B$1:$BT$30,15,FALSE)</f>
        <v>256.86249999999995</v>
      </c>
      <c r="AU29" s="14">
        <f>HLOOKUP(AU$3,Sections!$B$1:$BT$30,15,FALSE)</f>
        <v>317.5</v>
      </c>
      <c r="AV29" s="14">
        <f>HLOOKUP(AV$3,Sections!$B$1:$BT$30,15,FALSE)</f>
        <v>256.86249999999995</v>
      </c>
      <c r="AW29" s="14">
        <f>HLOOKUP(AW$3,Sections!$B$1:$BT$30,15,FALSE)</f>
        <v>321.62916666666666</v>
      </c>
      <c r="AX29" s="14">
        <f>HLOOKUP(AX$3,Sections!$B$1:$BT$30,15,FALSE)</f>
        <v>388.83333333333326</v>
      </c>
      <c r="AY29" s="14">
        <f>HLOOKUP(AY$3,Sections!$B$1:$BT$30,15,FALSE)</f>
        <v>354.96666666666664</v>
      </c>
      <c r="AZ29" s="14">
        <f>HLOOKUP(AZ$3,Sections!$B$1:$BT$30,15,FALSE)</f>
        <v>321.62916666666666</v>
      </c>
      <c r="BA29" s="14">
        <f>HLOOKUP(BA$3,Sections!$B$1:$BT$30,15,FALSE)</f>
        <v>321.62916666666666</v>
      </c>
      <c r="BB29" s="14">
        <f>HLOOKUP(BB$3,Sections!$B$1:$BT$30,15,FALSE)</f>
        <v>304.79999999999995</v>
      </c>
      <c r="BC29" s="14">
        <f>HLOOKUP(BC$3,Sections!$B$1:$BT$30,15,FALSE)</f>
        <v>304.79999999999995</v>
      </c>
      <c r="BD29" s="14">
        <f>HLOOKUP(BD$3,Sections!$B$1:$BT$30,15,FALSE)</f>
        <v>354.96666666666664</v>
      </c>
      <c r="BE29" s="14">
        <f>HLOOKUP(BE$3,Sections!$B$1:$BT$30,15,FALSE)</f>
        <v>321.62916666666666</v>
      </c>
      <c r="BF29" s="14">
        <f>HLOOKUP(BF$3,Sections!$B$1:$BT$30,15,FALSE)</f>
        <v>321.62916666666666</v>
      </c>
      <c r="BG29" s="14">
        <f>HLOOKUP(BG$3,Sections!$B$1:$BT$30,15,FALSE)</f>
        <v>321.62916666666666</v>
      </c>
      <c r="BH29" s="14">
        <f>HLOOKUP(BH$3,Sections!$B$1:$BT$30,15,FALSE)</f>
        <v>321.62916666666666</v>
      </c>
      <c r="BI29" s="14">
        <f>HLOOKUP(BI$3,Sections!$B$1:$BT$30,15,FALSE)</f>
        <v>321.62916666666666</v>
      </c>
      <c r="BJ29" s="14">
        <f>HLOOKUP(BJ$3,Sections!$B$1:$BT$30,15,FALSE)</f>
        <v>321.62916666666666</v>
      </c>
      <c r="BK29" s="14">
        <f>HLOOKUP(BK$3,Sections!$B$1:$BT$30,15,FALSE)</f>
        <v>307.66249999999997</v>
      </c>
      <c r="BL29" s="14">
        <f>HLOOKUP(BL$3,Sections!$B$1:$BT$30,15,FALSE)</f>
        <v>331.47500000000002</v>
      </c>
      <c r="BM29" s="14">
        <f>HLOOKUP(BM$3,Sections!$B$1:$BT$30,15,FALSE)</f>
        <v>331.47500000000002</v>
      </c>
      <c r="BN29" s="14">
        <f>HLOOKUP(BN$3,Sections!$B$1:$BT$30,15,FALSE)</f>
        <v>307.66249999999997</v>
      </c>
      <c r="BO29" s="14">
        <f>HLOOKUP(BO$3,Sections!$B$1:$BT$30,15,FALSE)</f>
        <v>307.66249999999997</v>
      </c>
      <c r="BP29" s="14">
        <f>HLOOKUP(BP$3,Sections!$B$1:$BT$30,15,FALSE)</f>
        <v>307.66249999999997</v>
      </c>
      <c r="BQ29" s="14">
        <f>HLOOKUP(BQ$3,Sections!$B$1:$BT$30,15,FALSE)</f>
        <v>317.5</v>
      </c>
      <c r="BR29" s="14">
        <f>HLOOKUP(BR$3,Sections!$B$1:$BT$30,15,FALSE)</f>
        <v>292.09999999999997</v>
      </c>
      <c r="BS29" s="14">
        <f>HLOOKUP(BS$3,Sections!$B$1:$BT$30,15,FALSE)</f>
        <v>355.49583333333328</v>
      </c>
      <c r="BT29" s="14">
        <f>HLOOKUP(BT$3,Sections!$B$1:$BT$30,15,FALSE)</f>
        <v>355.49583333333328</v>
      </c>
      <c r="BU29" s="14">
        <f>HLOOKUP(BU$3,Sections!$B$1:$BT$30,15,FALSE)</f>
        <v>356.875</v>
      </c>
      <c r="BV29" s="14">
        <f>HLOOKUP(BV$3,Sections!$B$1:$BT$30,15,FALSE)</f>
        <v>331.47500000000002</v>
      </c>
      <c r="BW29" s="14">
        <f>HLOOKUP(BW$3,Sections!$B$1:$BT$30,15,FALSE)</f>
        <v>356.875</v>
      </c>
      <c r="BX29" s="14">
        <f>HLOOKUP(BX$3,Sections!$B$1:$BT$30,15,FALSE)</f>
        <v>380.68749999999994</v>
      </c>
      <c r="BY29" s="14">
        <f>HLOOKUP(BY$3,Sections!$B$1:$BT$30,15,FALSE)</f>
        <v>356.875</v>
      </c>
      <c r="BZ29" s="14">
        <f>HLOOKUP(BZ$3,Sections!$B$1:$BT$30,15,FALSE)</f>
        <v>380.68749999999994</v>
      </c>
      <c r="CA29" s="14">
        <f>HLOOKUP(CA$3,Sections!$B$1:$BT$30,15,FALSE)</f>
        <v>307.66249999999997</v>
      </c>
      <c r="CB29" s="14">
        <f>HLOOKUP(CB$3,Sections!$B$1:$BT$30,15,FALSE)</f>
        <v>380.68749999999994</v>
      </c>
      <c r="CC29" s="14">
        <f>HLOOKUP(CC$3,Sections!$B$1:$BT$30,15,FALSE)</f>
        <v>330.2</v>
      </c>
      <c r="CD29" s="14">
        <f>HLOOKUP(CD$3,Sections!$B$1:$BT$30,15,FALSE)</f>
        <v>317.5</v>
      </c>
      <c r="CE29" s="14">
        <f>HLOOKUP(CE$3,Sections!$B$1:$BT$30,15,FALSE)</f>
        <v>330.2</v>
      </c>
      <c r="CF29" s="14">
        <f>HLOOKUP(CF$3,Sections!$B$1:$BT$30,15,FALSE)</f>
        <v>307.66249999999997</v>
      </c>
      <c r="CG29" s="14">
        <f>HLOOKUP(CG$3,Sections!$B$1:$BT$30,15,FALSE)</f>
        <v>307.66249999999997</v>
      </c>
      <c r="CH29" s="14">
        <f>HLOOKUP(CH$3,Sections!$B$1:$BT$30,15,FALSE)</f>
        <v>307.66249999999997</v>
      </c>
      <c r="CI29" s="14">
        <f>HLOOKUP(CI$3,Sections!$B$1:$BT$30,15,FALSE)</f>
        <v>321.62916666666666</v>
      </c>
      <c r="CJ29" s="14">
        <f>HLOOKUP(CJ$3,Sections!$B$1:$BT$30,15,FALSE)</f>
        <v>292.09999999999997</v>
      </c>
      <c r="CK29" s="14">
        <f>HLOOKUP(CK$3,Sections!$B$1:$BT$30,15,FALSE)</f>
        <v>355.49583333333328</v>
      </c>
      <c r="CL29" s="14">
        <f>HLOOKUP(CL$3,Sections!$B$1:$BT$30,15,FALSE)</f>
        <v>355.49583333333328</v>
      </c>
      <c r="CM29" s="14">
        <f>HLOOKUP(CM$3,Sections!$B$1:$BT$30,15,FALSE)</f>
        <v>331.47500000000002</v>
      </c>
      <c r="CN29" s="14">
        <f>HLOOKUP(CN$3,Sections!$B$1:$BT$30,15,FALSE)</f>
        <v>307.66249999999997</v>
      </c>
      <c r="CO29" s="14">
        <f>HLOOKUP(CO$3,Sections!$B$1:$BT$30,15,FALSE)</f>
        <v>307.66249999999997</v>
      </c>
      <c r="CP29" s="14">
        <f>HLOOKUP(CP$3,Sections!$B$1:$BT$30,15,FALSE)</f>
        <v>307.66249999999997</v>
      </c>
      <c r="CQ29" s="14">
        <f>HLOOKUP(CQ$3,Sections!$B$1:$BT$30,15,FALSE)</f>
        <v>331.47500000000002</v>
      </c>
      <c r="CR29" s="14">
        <f>HLOOKUP(CR$3,Sections!$B$1:$BT$30,15,FALSE)</f>
        <v>331.47500000000002</v>
      </c>
      <c r="CS29" s="14">
        <f>HLOOKUP(CS$3,Sections!$B$1:$BT$30,15,FALSE)</f>
        <v>306.07499999999999</v>
      </c>
      <c r="CT29" s="14">
        <f>HLOOKUP(CT$3,Sections!$B$1:$BT$30,15,FALSE)</f>
        <v>355.28749999999997</v>
      </c>
      <c r="CU29" s="14">
        <f>HLOOKUP(CU$3,Sections!$B$1:$BT$30,15,FALSE)</f>
        <v>355.28749999999997</v>
      </c>
      <c r="CV29" s="14">
        <f>HLOOKUP(CV$3,Sections!$B$1:$BT$30,15,FALSE)</f>
        <v>306.07499999999999</v>
      </c>
      <c r="CW29" s="14">
        <f>HLOOKUP(CW$3,Sections!$B$1:$BT$30,15,FALSE)</f>
        <v>306.07499999999999</v>
      </c>
      <c r="CX29" s="14">
        <f>HLOOKUP(CX$3,Sections!$B$1:$BT$30,15,FALSE)</f>
        <v>306.07499999999999</v>
      </c>
      <c r="CY29" s="14">
        <f>HLOOKUP(CY$3,Sections!$B$1:$BT$30,15,FALSE)</f>
        <v>330.2</v>
      </c>
      <c r="CZ29" s="14">
        <f>HLOOKUP(CZ$3,Sections!$B$1:$BT$30,15,FALSE)</f>
        <v>304.79999999999995</v>
      </c>
      <c r="DA29" s="14">
        <f>HLOOKUP(DA$3,Sections!$B$1:$BT$30,15,FALSE)</f>
        <v>279.39999999999998</v>
      </c>
      <c r="DB29" s="14">
        <f>HLOOKUP(DB$3,Sections!$B$1:$BT$30,15,FALSE)</f>
        <v>406.08749999999998</v>
      </c>
      <c r="DC29" s="14">
        <f>HLOOKUP(DC$3,Sections!$B$1:$BT$30,15,FALSE)</f>
        <v>355.28749999999997</v>
      </c>
      <c r="DD29" s="14">
        <f>HLOOKUP(DD$3,Sections!$B$1:$BT$30,15,FALSE)</f>
        <v>406.08749999999998</v>
      </c>
      <c r="DE29" s="14">
        <f>HLOOKUP(DE$3,Sections!$B$1:$BT$30,15,FALSE)</f>
        <v>304.69583333333327</v>
      </c>
      <c r="DF29" s="14">
        <f>HLOOKUP(DF$3,Sections!$B$1:$BT$30,15,FALSE)</f>
        <v>406.08749999999998</v>
      </c>
      <c r="DG29" s="14">
        <f>HLOOKUP(DG$3,Sections!$B$1:$BT$30,15,FALSE)</f>
        <v>304.69583333333327</v>
      </c>
      <c r="DH29" s="14">
        <f>HLOOKUP(DH$3,Sections!$B$1:$BT$30,15,FALSE)</f>
        <v>306.07499999999999</v>
      </c>
      <c r="DI29" s="14">
        <f>HLOOKUP(DI$3,Sections!$B$1:$BT$30,15,FALSE)</f>
        <v>304.69583333333327</v>
      </c>
      <c r="DJ29" s="14">
        <f>HLOOKUP(DJ$3,Sections!$B$1:$BT$30,15,FALSE)</f>
        <v>355.59999999999997</v>
      </c>
      <c r="DK29" s="14">
        <f>HLOOKUP(DK$3,Sections!$B$1:$BT$30,15,FALSE)</f>
        <v>330.2</v>
      </c>
      <c r="DL29" s="14">
        <f>HLOOKUP(DL$3,Sections!$B$1:$BT$30,15,FALSE)</f>
        <v>330.2</v>
      </c>
      <c r="DM29" s="14">
        <f>HLOOKUP(DM$3,Sections!$B$1:$BT$30,15,FALSE)</f>
        <v>306.07499999999999</v>
      </c>
      <c r="DN29" s="14">
        <f>HLOOKUP(DN$3,Sections!$B$1:$BT$30,15,FALSE)</f>
        <v>306.07499999999999</v>
      </c>
      <c r="DO29" s="14">
        <f>HLOOKUP(DO$3,Sections!$B$1:$BT$30,15,FALSE)</f>
        <v>306.07499999999999</v>
      </c>
      <c r="DP29" s="14">
        <f>HLOOKUP(DP$3,Sections!$B$1:$BT$30,15,FALSE)</f>
        <v>321.10000000000002</v>
      </c>
      <c r="DQ29" s="14">
        <f>HLOOKUP(DQ$3,Sections!$B$1:$BT$30,15,FALSE)</f>
        <v>304.79999999999995</v>
      </c>
      <c r="DR29" s="14">
        <f>HLOOKUP(DR$3,Sections!$B$1:$BT$30,15,FALSE)</f>
        <v>279.39999999999998</v>
      </c>
      <c r="DS29" s="14">
        <f>HLOOKUP(DS$3,Sections!$B$1:$BT$30,15,FALSE)</f>
        <v>355.28749999999997</v>
      </c>
      <c r="DT29" s="14">
        <f>HLOOKUP(DT$3,Sections!$B$1:$BT$30,15,FALSE)</f>
        <v>306.07499999999999</v>
      </c>
      <c r="DU29" s="14">
        <f>HLOOKUP(DU$3,Sections!$B$1:$BT$30,15,FALSE)</f>
        <v>306.07499999999999</v>
      </c>
      <c r="DV29" s="14">
        <f>HLOOKUP(DV$3,Sections!$B$1:$BT$30,15,FALSE)</f>
        <v>306.07499999999999</v>
      </c>
      <c r="DW29" s="14">
        <f>HLOOKUP(DW$3,Sections!$B$1:$BT$30,15,FALSE)</f>
        <v>355.28749999999997</v>
      </c>
      <c r="DX29" s="14">
        <f>HLOOKUP(DX$3,Sections!$B$1:$BT$30,15,FALSE)</f>
        <v>355.28749999999997</v>
      </c>
      <c r="DY29" s="14">
        <f>HLOOKUP(DY$3,Sections!$B$1:$BT$30,15,FALSE)</f>
        <v>237.4916666666667</v>
      </c>
      <c r="DZ29" s="14">
        <f>HLOOKUP(DZ$3,Sections!$B$1:$BT$30,15,FALSE)</f>
        <v>380.68749999999994</v>
      </c>
      <c r="EA29" s="14">
        <f>HLOOKUP(EA$3,Sections!$B$1:$BT$30,15,FALSE)</f>
        <v>380.68749999999994</v>
      </c>
      <c r="EB29" s="14">
        <f>HLOOKUP(EB$3,Sections!$B$1:$BT$30,15,FALSE)</f>
        <v>237.4916666666667</v>
      </c>
      <c r="EC29" s="14">
        <f>HLOOKUP(EC$3,Sections!$B$1:$BT$30,15,FALSE)</f>
        <v>237.4916666666667</v>
      </c>
      <c r="ED29" s="14">
        <f>HLOOKUP(ED$3,Sections!$B$1:$BT$30,15,FALSE)</f>
        <v>237.4916666666667</v>
      </c>
      <c r="EE29" s="14">
        <f>HLOOKUP(EE$3,Sections!$B$1:$BT$30,15,FALSE)</f>
        <v>342.9</v>
      </c>
      <c r="EF29" s="14">
        <f>HLOOKUP(EF$3,Sections!$B$1:$BT$30,15,FALSE)</f>
        <v>317.5</v>
      </c>
      <c r="EG29" s="14">
        <f>HLOOKUP(EG$3,Sections!$B$1:$BT$30,15,FALSE)</f>
        <v>404.5</v>
      </c>
      <c r="EH29" s="14">
        <f>HLOOKUP(EH$3,Sections!$B$1:$BT$30,15,FALSE)</f>
        <v>380.68749999999994</v>
      </c>
      <c r="EI29" s="14">
        <f>HLOOKUP(EI$3,Sections!$B$1:$BT$30,15,FALSE)</f>
        <v>404.5</v>
      </c>
      <c r="EJ29" s="14">
        <f>HLOOKUP(EJ$3,Sections!$B$1:$BT$30,15,FALSE)</f>
        <v>321.10000000000002</v>
      </c>
      <c r="EK29" s="14">
        <f>HLOOKUP(EK$3,Sections!$B$1:$BT$30,15,FALSE)</f>
        <v>404.5</v>
      </c>
      <c r="EL29" s="14">
        <f>HLOOKUP(EL$3,Sections!$B$1:$BT$30,15,FALSE)</f>
        <v>321.10000000000002</v>
      </c>
      <c r="EM29" s="14">
        <f>HLOOKUP(EM$3,Sections!$B$1:$BT$30,15,FALSE)</f>
        <v>237.4916666666667</v>
      </c>
      <c r="EN29" s="14">
        <f>HLOOKUP(EN$3,Sections!$B$1:$BT$30,15,FALSE)</f>
        <v>321.10000000000002</v>
      </c>
      <c r="EO29" s="14">
        <f>HLOOKUP(EO$3,Sections!$B$1:$BT$30,15,FALSE)</f>
        <v>368.29999999999995</v>
      </c>
      <c r="EP29" s="14">
        <f>HLOOKUP(EP$3,Sections!$B$1:$BT$30,15,FALSE)</f>
        <v>330.2</v>
      </c>
      <c r="EQ29" s="14">
        <f>HLOOKUP(EQ$3,Sections!$B$1:$BT$30,15,FALSE)</f>
        <v>237.4916666666667</v>
      </c>
      <c r="ER29" s="14">
        <f>HLOOKUP(ER$3,Sections!$B$1:$BT$30,15,FALSE)</f>
        <v>237.4916666666667</v>
      </c>
      <c r="ES29" s="14">
        <f>HLOOKUP(ES$3,Sections!$B$1:$BT$30,15,FALSE)</f>
        <v>237.4916666666667</v>
      </c>
      <c r="ET29" s="14">
        <f>HLOOKUP(ET$3,Sections!$B$1:$BT$30,15,FALSE)</f>
        <v>338.0333333333333</v>
      </c>
      <c r="EU29" s="14">
        <f>HLOOKUP(EU$3,Sections!$B$1:$BT$30,15,FALSE)</f>
        <v>317.5</v>
      </c>
      <c r="EV29" s="14">
        <f>HLOOKUP(EV$3,Sections!$B$1:$BT$30,15,FALSE)</f>
        <v>380.68749999999994</v>
      </c>
      <c r="EW29" s="14">
        <f>HLOOKUP(EW$3,Sections!$B$1:$BT$30,15,FALSE)</f>
        <v>237.4916666666667</v>
      </c>
      <c r="EX29" s="14">
        <f>HLOOKUP(EX$3,Sections!$B$1:$BT$30,15,FALSE)</f>
        <v>237.4916666666667</v>
      </c>
      <c r="EY29" s="14">
        <f>HLOOKUP(EY$3,Sections!$B$1:$BT$30,15,FALSE)</f>
        <v>237.4916666666667</v>
      </c>
      <c r="EZ29" s="14">
        <f>HLOOKUP(EZ$3,Sections!$B$1:$BT$30,15,FALSE)</f>
        <v>380.68749999999994</v>
      </c>
      <c r="FA29" s="14">
        <f>HLOOKUP(FA$3,Sections!$B$1:$BT$30,15,FALSE)</f>
        <v>380.68749999999994</v>
      </c>
      <c r="FB29" s="14">
        <f>HLOOKUP(FB$3,Sections!$B$1:$BT$30,15,FALSE)</f>
        <v>254.42500000000001</v>
      </c>
      <c r="FC29" s="14">
        <f>HLOOKUP(FC$3,Sections!$B$1:$BT$30,15,FALSE)</f>
        <v>287.76249999999999</v>
      </c>
      <c r="FD29" s="14">
        <f>HLOOKUP(FD$3,Sections!$B$1:$BT$30,15,FALSE)</f>
        <v>287.76249999999999</v>
      </c>
      <c r="FE29" s="14">
        <f>HLOOKUP(FE$3,Sections!$B$1:$BT$30,15,FALSE)</f>
        <v>254.42500000000001</v>
      </c>
      <c r="FF29" s="14">
        <f>HLOOKUP(FF$3,Sections!$B$1:$BT$30,15,FALSE)</f>
        <v>254.42500000000001</v>
      </c>
      <c r="FG29" s="14">
        <f>HLOOKUP(FG$3,Sections!$B$1:$BT$30,15,FALSE)</f>
        <v>254.42500000000001</v>
      </c>
      <c r="FH29" s="14">
        <f>HLOOKUP(FH$3,Sections!$B$1:$BT$30,15,FALSE)</f>
        <v>355.59999999999997</v>
      </c>
      <c r="FI29" s="14">
        <f>HLOOKUP(FI$3,Sections!$B$1:$BT$30,15,FALSE)</f>
        <v>321.10000000000002</v>
      </c>
      <c r="FJ29" s="14">
        <f>HLOOKUP(FJ$3,Sections!$B$1:$BT$30,15,FALSE)</f>
        <v>287.76249999999999</v>
      </c>
      <c r="FK29" s="14">
        <f>HLOOKUP(FK$3,Sections!$B$1:$BT$30,15,FALSE)</f>
        <v>321.10000000000002</v>
      </c>
      <c r="FL29" s="14">
        <f>HLOOKUP(FL$3,Sections!$B$1:$BT$30,15,FALSE)</f>
        <v>338.0333333333333</v>
      </c>
      <c r="FM29" s="14">
        <f>HLOOKUP(FM$3,Sections!$B$1:$BT$30,15,FALSE)</f>
        <v>321.10000000000002</v>
      </c>
      <c r="FN29" s="14">
        <f>HLOOKUP(FN$3,Sections!$B$1:$BT$30,15,FALSE)</f>
        <v>338.0333333333333</v>
      </c>
      <c r="FO29" s="14">
        <f>HLOOKUP(FO$3,Sections!$B$1:$BT$30,15,FALSE)</f>
        <v>254.42500000000001</v>
      </c>
      <c r="FP29" s="14">
        <f>HLOOKUP(FP$3,Sections!$B$1:$BT$30,15,FALSE)</f>
        <v>338.0333333333333</v>
      </c>
      <c r="FQ29" s="14">
        <f>HLOOKUP(FQ$3,Sections!$B$1:$BT$30,15,FALSE)</f>
        <v>381</v>
      </c>
      <c r="FR29" s="14">
        <f>HLOOKUP(FR$3,Sections!$B$1:$BT$30,15,FALSE)</f>
        <v>254.42500000000001</v>
      </c>
      <c r="FS29" s="14">
        <f>HLOOKUP(FS$3,Sections!$B$1:$BT$30,15,FALSE)</f>
        <v>254.42500000000001</v>
      </c>
      <c r="FT29" s="14">
        <f>HLOOKUP(FT$3,Sections!$B$1:$BT$30,15,FALSE)</f>
        <v>254.42500000000001</v>
      </c>
      <c r="FU29" s="14">
        <f>HLOOKUP(FU$3,Sections!$B$1:$BT$30,15,FALSE)</f>
        <v>279.39999999999998</v>
      </c>
      <c r="FV29" s="14">
        <f>HLOOKUP(FV$3,Sections!$B$1:$BT$30,15,FALSE)</f>
        <v>287.76249999999999</v>
      </c>
      <c r="FW29" s="14">
        <f>HLOOKUP(FW$3,Sections!$B$1:$BT$30,15,FALSE)</f>
        <v>254.42500000000001</v>
      </c>
      <c r="FX29" s="14">
        <f>HLOOKUP(FX$3,Sections!$B$1:$BT$30,15,FALSE)</f>
        <v>254.42500000000001</v>
      </c>
      <c r="FY29" s="14">
        <f>HLOOKUP(FY$3,Sections!$B$1:$BT$30,15,FALSE)</f>
        <v>254.42500000000001</v>
      </c>
      <c r="FZ29" s="14">
        <f>HLOOKUP(FZ$3,Sections!$B$1:$BT$30,15,FALSE)</f>
        <v>287.76249999999999</v>
      </c>
      <c r="GA29" s="14">
        <f>HLOOKUP(GA$3,Sections!$B$1:$BT$30,15,FALSE)</f>
        <v>287.76249999999999</v>
      </c>
      <c r="GB29" s="14">
        <f>HLOOKUP(GB$3,Sections!$B$1:$BT$30,15,FALSE)</f>
        <v>270.82916666666659</v>
      </c>
      <c r="GC29" s="14">
        <f>HLOOKUP(GC$3,Sections!$B$1:$BT$30,15,FALSE)</f>
        <v>321.62916666666666</v>
      </c>
      <c r="GD29" s="14">
        <f>HLOOKUP(GD$3,Sections!$B$1:$BT$30,15,FALSE)</f>
        <v>321.62916666666666</v>
      </c>
      <c r="GE29" s="14">
        <f>HLOOKUP(GE$3,Sections!$B$1:$BT$30,15,FALSE)</f>
        <v>270.82916666666659</v>
      </c>
      <c r="GF29" s="14">
        <f>HLOOKUP(GF$3,Sections!$B$1:$BT$30,15,FALSE)</f>
        <v>270.82916666666659</v>
      </c>
      <c r="GG29" s="14">
        <f>HLOOKUP(GG$3,Sections!$B$1:$BT$30,15,FALSE)</f>
        <v>270.82916666666659</v>
      </c>
      <c r="GH29" s="14">
        <f>HLOOKUP(GH$3,Sections!$B$1:$BT$30,15,FALSE)</f>
        <v>355.59999999999997</v>
      </c>
      <c r="GI29" s="14">
        <f>HLOOKUP(GI$3,Sections!$B$1:$BT$30,15,FALSE)</f>
        <v>338.0333333333333</v>
      </c>
      <c r="GJ29" s="14">
        <f>HLOOKUP(GJ$3,Sections!$B$1:$BT$30,15,FALSE)</f>
        <v>321.62916666666666</v>
      </c>
      <c r="GK29" s="14">
        <f>HLOOKUP(GK$3,Sections!$B$1:$BT$30,15,FALSE)</f>
        <v>338.0333333333333</v>
      </c>
      <c r="GL29" s="14">
        <f>HLOOKUP(GL$3,Sections!$B$1:$BT$30,15,FALSE)</f>
        <v>354.96666666666664</v>
      </c>
      <c r="GM29" s="14">
        <f>HLOOKUP(GM$3,Sections!$B$1:$BT$30,15,FALSE)</f>
        <v>338.0333333333333</v>
      </c>
      <c r="GN29" s="14">
        <f>HLOOKUP(GN$3,Sections!$B$1:$BT$30,15,FALSE)</f>
        <v>354.96666666666664</v>
      </c>
      <c r="GO29" s="14">
        <f>HLOOKUP(GO$3,Sections!$B$1:$BT$30,15,FALSE)</f>
        <v>270.82916666666659</v>
      </c>
      <c r="GP29" s="14">
        <f>HLOOKUP(GP$3,Sections!$B$1:$BT$30,15,FALSE)</f>
        <v>354.96666666666664</v>
      </c>
      <c r="GQ29" s="14">
        <f>HLOOKUP(GQ$3,Sections!$B$1:$BT$30,15,FALSE)</f>
        <v>393.7</v>
      </c>
      <c r="GR29" s="14">
        <f>HLOOKUP(GR$3,Sections!$B$1:$BT$30,15,FALSE)</f>
        <v>270.82916666666659</v>
      </c>
      <c r="GS29" s="14">
        <f>HLOOKUP(GS$3,Sections!$B$1:$BT$30,15,FALSE)</f>
        <v>270.82916666666659</v>
      </c>
      <c r="GT29" s="14">
        <f>HLOOKUP(GT$3,Sections!$B$1:$BT$30,15,FALSE)</f>
        <v>270.82916666666659</v>
      </c>
      <c r="GU29" s="14">
        <f>HLOOKUP(GU$3,Sections!$B$1:$BT$30,15,FALSE)</f>
        <v>279.39999999999998</v>
      </c>
      <c r="GV29" s="14">
        <f>HLOOKUP(GV$3,Sections!$B$1:$BT$30,15,FALSE)</f>
        <v>321.62916666666666</v>
      </c>
      <c r="GW29" s="14">
        <f>HLOOKUP(GW$3,Sections!$B$1:$BT$30,15,FALSE)</f>
        <v>270.82916666666659</v>
      </c>
      <c r="GX29" s="14">
        <f>HLOOKUP(GX$3,Sections!$B$1:$BT$30,15,FALSE)</f>
        <v>270.82916666666659</v>
      </c>
      <c r="GY29" s="14">
        <f>HLOOKUP(GY$3,Sections!$B$1:$BT$30,15,FALSE)</f>
        <v>270.82916666666659</v>
      </c>
      <c r="GZ29" s="14">
        <f>HLOOKUP(GZ$3,Sections!$B$1:$BT$30,15,FALSE)</f>
        <v>321.62916666666666</v>
      </c>
      <c r="HA29" s="14">
        <f>HLOOKUP(HA$3,Sections!$B$1:$BT$30,15,FALSE)</f>
        <v>321.62916666666666</v>
      </c>
      <c r="HB29" s="14">
        <f>HLOOKUP(HB$3,Sections!$B$1:$BT$30,15,FALSE)</f>
        <v>287.76249999999999</v>
      </c>
      <c r="HC29" s="14">
        <f>HLOOKUP(HC$3,Sections!$B$1:$BT$30,15,FALSE)</f>
        <v>321.10000000000002</v>
      </c>
      <c r="HD29" s="14">
        <f>HLOOKUP(HD$3,Sections!$B$1:$BT$30,15,FALSE)</f>
        <v>321.10000000000002</v>
      </c>
      <c r="HE29" s="14">
        <f>HLOOKUP(HE$3,Sections!$B$1:$BT$30,15,FALSE)</f>
        <v>287.76249999999999</v>
      </c>
      <c r="HF29" s="14">
        <f>HLOOKUP(HF$3,Sections!$B$1:$BT$30,15,FALSE)</f>
        <v>287.76249999999999</v>
      </c>
      <c r="HG29" s="14">
        <f>HLOOKUP(HG$3,Sections!$B$1:$BT$30,15,FALSE)</f>
        <v>287.76249999999999</v>
      </c>
      <c r="HH29" s="14">
        <f>HLOOKUP(HH$3,Sections!$B$1:$BT$30,15,FALSE)</f>
        <v>354.96666666666664</v>
      </c>
      <c r="HI29" s="14">
        <f>HLOOKUP(HI$3,Sections!$B$1:$BT$30,15,FALSE)</f>
        <v>321.10000000000002</v>
      </c>
      <c r="HJ29" s="14">
        <f>HLOOKUP(HJ$3,Sections!$B$1:$BT$30,15,FALSE)</f>
        <v>354.96666666666664</v>
      </c>
      <c r="HK29" s="14">
        <f>HLOOKUP(HK$3,Sections!$B$1:$BT$30,15,FALSE)</f>
        <v>388.30416666666662</v>
      </c>
      <c r="HL29" s="14">
        <f>HLOOKUP(HL$3,Sections!$B$1:$BT$30,15,FALSE)</f>
        <v>354.96666666666664</v>
      </c>
      <c r="HM29" s="14">
        <f>HLOOKUP(HM$3,Sections!$B$1:$BT$30,15,FALSE)</f>
        <v>388.30416666666662</v>
      </c>
      <c r="HN29" s="14">
        <f>HLOOKUP(HN$3,Sections!$B$1:$BT$30,15,FALSE)</f>
        <v>287.76249999999999</v>
      </c>
      <c r="HO29" s="14">
        <f>HLOOKUP(HO$3,Sections!$B$1:$BT$30,15,FALSE)</f>
        <v>388.30416666666662</v>
      </c>
      <c r="HP29" s="14">
        <f>HLOOKUP(HP$3,Sections!$B$1:$BT$30,15,FALSE)</f>
        <v>393.7</v>
      </c>
      <c r="HQ29" s="14">
        <f>HLOOKUP(HQ$3,Sections!$B$1:$BT$30,15,FALSE)</f>
        <v>287.76249999999999</v>
      </c>
      <c r="HR29" s="14">
        <f>HLOOKUP(HR$3,Sections!$B$1:$BT$30,15,FALSE)</f>
        <v>287.76249999999999</v>
      </c>
      <c r="HS29" s="14">
        <f>HLOOKUP(HS$3,Sections!$B$1:$BT$30,15,FALSE)</f>
        <v>287.76249999999999</v>
      </c>
      <c r="HT29" s="14">
        <f>HLOOKUP(HT$3,Sections!$B$1:$BT$30,15,FALSE)</f>
        <v>279.39999999999998</v>
      </c>
      <c r="HU29" s="14">
        <f>HLOOKUP(HU$3,Sections!$B$1:$BT$30,15,FALSE)</f>
        <v>321.10000000000002</v>
      </c>
      <c r="HV29" s="14">
        <f>HLOOKUP(HV$3,Sections!$B$1:$BT$30,15,FALSE)</f>
        <v>287.76249999999999</v>
      </c>
      <c r="HW29" s="14">
        <f>HLOOKUP(HW$3,Sections!$B$1:$BT$30,15,FALSE)</f>
        <v>287.76249999999999</v>
      </c>
      <c r="HX29" s="14">
        <f>HLOOKUP(HX$3,Sections!$B$1:$BT$30,15,FALSE)</f>
        <v>287.76249999999999</v>
      </c>
      <c r="HY29" s="14">
        <f>HLOOKUP(HY$3,Sections!$B$1:$BT$30,15,FALSE)</f>
        <v>321.10000000000002</v>
      </c>
      <c r="HZ29" s="14">
        <f>HLOOKUP(HZ$3,Sections!$B$1:$BT$30,15,FALSE)</f>
        <v>321.10000000000002</v>
      </c>
      <c r="IA29" s="14"/>
      <c r="IB29" s="14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</row>
    <row r="30" spans="1:586" x14ac:dyDescent="0.3">
      <c r="A30" s="53"/>
      <c r="B30" s="14">
        <f>HLOOKUP(B$3,Sections!$B$1:$BT$30,16,FALSE)</f>
        <v>2</v>
      </c>
      <c r="C30" s="14">
        <f>HLOOKUP(C$3,Sections!$B$1:$BT$30,16,FALSE)</f>
        <v>2</v>
      </c>
      <c r="D30" s="14">
        <f>HLOOKUP(D$3,Sections!$B$1:$BT$30,16,FALSE)</f>
        <v>2</v>
      </c>
      <c r="E30" s="14">
        <f>HLOOKUP(E$3,Sections!$B$1:$BT$30,16,FALSE)</f>
        <v>2</v>
      </c>
      <c r="F30" s="14">
        <f>HLOOKUP(F$3,Sections!$B$1:$BT$30,16,FALSE)</f>
        <v>2</v>
      </c>
      <c r="G30" s="14">
        <f>HLOOKUP(G$3,Sections!$B$1:$BT$30,16,FALSE)</f>
        <v>3</v>
      </c>
      <c r="H30" s="14">
        <f>HLOOKUP(H$3,Sections!$B$1:$BT$30,16,FALSE)</f>
        <v>3</v>
      </c>
      <c r="I30" s="14">
        <f>HLOOKUP(I$3,Sections!$B$1:$BT$30,16,FALSE)</f>
        <v>2</v>
      </c>
      <c r="J30" s="14">
        <f>HLOOKUP(J$3,Sections!$B$1:$BT$30,16,FALSE)</f>
        <v>3</v>
      </c>
      <c r="K30" s="14">
        <f>HLOOKUP(K$3,Sections!$B$1:$BT$30,16,FALSE)</f>
        <v>3</v>
      </c>
      <c r="L30" s="14">
        <f>HLOOKUP(L$3,Sections!$B$1:$BT$30,16,FALSE)</f>
        <v>2</v>
      </c>
      <c r="M30" s="14">
        <f>HLOOKUP(M$3,Sections!$B$1:$BT$30,16,FALSE)</f>
        <v>3</v>
      </c>
      <c r="N30" s="14">
        <f>HLOOKUP(N$3,Sections!$B$1:$BT$30,16,FALSE)</f>
        <v>3</v>
      </c>
      <c r="O30" s="14">
        <f>HLOOKUP(O$3,Sections!$B$1:$BT$30,16,FALSE)</f>
        <v>2</v>
      </c>
      <c r="P30" s="14">
        <f>HLOOKUP(P$3,Sections!$B$1:$BT$30,16,FALSE)</f>
        <v>2</v>
      </c>
      <c r="Q30" s="14">
        <f>HLOOKUP(Q$3,Sections!$B$1:$BT$30,16,FALSE)</f>
        <v>2</v>
      </c>
      <c r="R30" s="14">
        <f>HLOOKUP(R$3,Sections!$B$1:$BT$30,16,FALSE)</f>
        <v>2</v>
      </c>
      <c r="S30" s="14">
        <f>HLOOKUP(S$3,Sections!$B$1:$BT$30,16,FALSE)</f>
        <v>2</v>
      </c>
      <c r="T30" s="14">
        <f>HLOOKUP(T$3,Sections!$B$1:$BT$30,16,FALSE)</f>
        <v>2</v>
      </c>
      <c r="U30" s="14">
        <f>HLOOKUP(U$3,Sections!$B$1:$BT$30,16,FALSE)</f>
        <v>2</v>
      </c>
      <c r="V30" s="14">
        <f>HLOOKUP(V$3,Sections!$B$1:$BT$30,16,FALSE)</f>
        <v>2</v>
      </c>
      <c r="W30" s="14">
        <f>HLOOKUP(W$3,Sections!$B$1:$BT$30,16,FALSE)</f>
        <v>2</v>
      </c>
      <c r="X30" s="14">
        <f>HLOOKUP(X$3,Sections!$B$1:$BT$30,16,FALSE)</f>
        <v>2</v>
      </c>
      <c r="Y30" s="14">
        <f>HLOOKUP(Y$3,Sections!$B$1:$BT$30,16,FALSE)</f>
        <v>3</v>
      </c>
      <c r="Z30" s="14">
        <f>HLOOKUP(Z$3,Sections!$B$1:$BT$30,16,FALSE)</f>
        <v>2</v>
      </c>
      <c r="AA30" s="14">
        <f>HLOOKUP(AA$3,Sections!$B$1:$BT$30,16,FALSE)</f>
        <v>2</v>
      </c>
      <c r="AB30" s="14">
        <f>HLOOKUP(AB$3,Sections!$B$1:$BT$30,16,FALSE)</f>
        <v>2</v>
      </c>
      <c r="AC30" s="14">
        <f>HLOOKUP(AC$3,Sections!$B$1:$BT$30,16,FALSE)</f>
        <v>3</v>
      </c>
      <c r="AD30" s="14">
        <f>HLOOKUP(AD$3,Sections!$B$1:$BT$30,16,FALSE)</f>
        <v>3</v>
      </c>
      <c r="AE30" s="14">
        <f>HLOOKUP(AE$3,Sections!$B$1:$BT$30,16,FALSE)</f>
        <v>2</v>
      </c>
      <c r="AF30" s="14">
        <f>HLOOKUP(AF$3,Sections!$B$1:$BT$30,16,FALSE)</f>
        <v>3</v>
      </c>
      <c r="AG30" s="14">
        <f>HLOOKUP(AG$3,Sections!$B$1:$BT$30,16,FALSE)</f>
        <v>3</v>
      </c>
      <c r="AH30" s="14">
        <f>HLOOKUP(AH$3,Sections!$B$1:$BT$30,16,FALSE)</f>
        <v>3</v>
      </c>
      <c r="AI30" s="14">
        <f>HLOOKUP(AI$3,Sections!$B$1:$BT$30,16,FALSE)</f>
        <v>3</v>
      </c>
      <c r="AJ30" s="14">
        <f>HLOOKUP(AJ$3,Sections!$B$1:$BT$30,16,FALSE)</f>
        <v>3</v>
      </c>
      <c r="AK30" s="14">
        <f>HLOOKUP(AK$3,Sections!$B$1:$BT$30,16,FALSE)</f>
        <v>2</v>
      </c>
      <c r="AL30" s="14">
        <f>HLOOKUP(AL$3,Sections!$B$1:$BT$30,16,FALSE)</f>
        <v>3</v>
      </c>
      <c r="AM30" s="14">
        <f>HLOOKUP(AM$3,Sections!$B$1:$BT$30,16,FALSE)</f>
        <v>3</v>
      </c>
      <c r="AN30" s="14">
        <f>HLOOKUP(AN$3,Sections!$B$1:$BT$30,16,FALSE)</f>
        <v>2</v>
      </c>
      <c r="AO30" s="14">
        <f>HLOOKUP(AO$3,Sections!$B$1:$BT$30,16,FALSE)</f>
        <v>2</v>
      </c>
      <c r="AP30" s="14">
        <f>HLOOKUP(AP$3,Sections!$B$1:$BT$30,16,FALSE)</f>
        <v>2</v>
      </c>
      <c r="AQ30" s="14">
        <f>HLOOKUP(AQ$3,Sections!$B$1:$BT$30,16,FALSE)</f>
        <v>2</v>
      </c>
      <c r="AR30" s="14">
        <f>HLOOKUP(AR$3,Sections!$B$1:$BT$30,16,FALSE)</f>
        <v>3</v>
      </c>
      <c r="AS30" s="14">
        <f>HLOOKUP(AS$3,Sections!$B$1:$BT$30,16,FALSE)</f>
        <v>3</v>
      </c>
      <c r="AT30" s="14">
        <f>HLOOKUP(AT$3,Sections!$B$1:$BT$30,16,FALSE)</f>
        <v>2</v>
      </c>
      <c r="AU30" s="14">
        <f>HLOOKUP(AU$3,Sections!$B$1:$BT$30,16,FALSE)</f>
        <v>449.9</v>
      </c>
      <c r="AV30" s="14">
        <f>HLOOKUP(AV$3,Sections!$B$1:$BT$30,16,FALSE)</f>
        <v>2</v>
      </c>
      <c r="AW30" s="14">
        <f>HLOOKUP(AW$3,Sections!$B$1:$BT$30,16,FALSE)</f>
        <v>456.88749999999999</v>
      </c>
      <c r="AX30" s="14">
        <f>HLOOKUP(AX$3,Sections!$B$1:$BT$30,16,FALSE)</f>
        <v>556.89999999999986</v>
      </c>
      <c r="AY30" s="14">
        <f>HLOOKUP(AY$3,Sections!$B$1:$BT$30,16,FALSE)</f>
        <v>506.09999999999997</v>
      </c>
      <c r="AZ30" s="14">
        <f>HLOOKUP(AZ$3,Sections!$B$1:$BT$30,16,FALSE)</f>
        <v>456.88749999999999</v>
      </c>
      <c r="BA30" s="14">
        <f>HLOOKUP(BA$3,Sections!$B$1:$BT$30,16,FALSE)</f>
        <v>456.88749999999999</v>
      </c>
      <c r="BB30" s="14">
        <f>HLOOKUP(BB$3,Sections!$B$1:$BT$30,16,FALSE)</f>
        <v>430.84999999999991</v>
      </c>
      <c r="BC30" s="14">
        <f>HLOOKUP(BC$3,Sections!$B$1:$BT$30,16,FALSE)</f>
        <v>430.84999999999991</v>
      </c>
      <c r="BD30" s="14">
        <f>HLOOKUP(BD$3,Sections!$B$1:$BT$30,16,FALSE)</f>
        <v>506.09999999999997</v>
      </c>
      <c r="BE30" s="14">
        <f>HLOOKUP(BE$3,Sections!$B$1:$BT$30,16,FALSE)</f>
        <v>456.88749999999999</v>
      </c>
      <c r="BF30" s="14">
        <f>HLOOKUP(BF$3,Sections!$B$1:$BT$30,16,FALSE)</f>
        <v>456.88749999999999</v>
      </c>
      <c r="BG30" s="14">
        <f>HLOOKUP(BG$3,Sections!$B$1:$BT$30,16,FALSE)</f>
        <v>456.88749999999999</v>
      </c>
      <c r="BH30" s="14">
        <f>HLOOKUP(BH$3,Sections!$B$1:$BT$30,16,FALSE)</f>
        <v>456.88749999999999</v>
      </c>
      <c r="BI30" s="14">
        <f>HLOOKUP(BI$3,Sections!$B$1:$BT$30,16,FALSE)</f>
        <v>456.88749999999999</v>
      </c>
      <c r="BJ30" s="14">
        <f>HLOOKUP(BJ$3,Sections!$B$1:$BT$30,16,FALSE)</f>
        <v>456.88749999999999</v>
      </c>
      <c r="BK30" s="14">
        <f>HLOOKUP(BK$3,Sections!$B$1:$BT$30,16,FALSE)</f>
        <v>3</v>
      </c>
      <c r="BL30" s="14">
        <f>HLOOKUP(BL$3,Sections!$B$1:$BT$30,16,FALSE)</f>
        <v>3</v>
      </c>
      <c r="BM30" s="14">
        <f>HLOOKUP(BM$3,Sections!$B$1:$BT$30,16,FALSE)</f>
        <v>3</v>
      </c>
      <c r="BN30" s="14">
        <f>HLOOKUP(BN$3,Sections!$B$1:$BT$30,16,FALSE)</f>
        <v>3</v>
      </c>
      <c r="BO30" s="14">
        <f>HLOOKUP(BO$3,Sections!$B$1:$BT$30,16,FALSE)</f>
        <v>3</v>
      </c>
      <c r="BP30" s="14">
        <f>HLOOKUP(BP$3,Sections!$B$1:$BT$30,16,FALSE)</f>
        <v>3</v>
      </c>
      <c r="BQ30" s="14">
        <f>HLOOKUP(BQ$3,Sections!$B$1:$BT$30,16,FALSE)</f>
        <v>449.9</v>
      </c>
      <c r="BR30" s="14">
        <f>HLOOKUP(BR$3,Sections!$B$1:$BT$30,16,FALSE)</f>
        <v>411.79999999999995</v>
      </c>
      <c r="BS30" s="14">
        <f>HLOOKUP(BS$3,Sections!$B$1:$BT$30,16,FALSE)</f>
        <v>507.68749999999994</v>
      </c>
      <c r="BT30" s="14">
        <f>HLOOKUP(BT$3,Sections!$B$1:$BT$30,16,FALSE)</f>
        <v>507.68749999999994</v>
      </c>
      <c r="BU30" s="14">
        <f>HLOOKUP(BU$3,Sections!$B$1:$BT$30,16,FALSE)</f>
        <v>3</v>
      </c>
      <c r="BV30" s="14">
        <f>HLOOKUP(BV$3,Sections!$B$1:$BT$30,16,FALSE)</f>
        <v>3</v>
      </c>
      <c r="BW30" s="14">
        <f>HLOOKUP(BW$3,Sections!$B$1:$BT$30,16,FALSE)</f>
        <v>3</v>
      </c>
      <c r="BX30" s="14">
        <f>HLOOKUP(BX$3,Sections!$B$1:$BT$30,16,FALSE)</f>
        <v>3</v>
      </c>
      <c r="BY30" s="14">
        <f>HLOOKUP(BY$3,Sections!$B$1:$BT$30,16,FALSE)</f>
        <v>3</v>
      </c>
      <c r="BZ30" s="14">
        <f>HLOOKUP(BZ$3,Sections!$B$1:$BT$30,16,FALSE)</f>
        <v>3</v>
      </c>
      <c r="CA30" s="14">
        <f>HLOOKUP(CA$3,Sections!$B$1:$BT$30,16,FALSE)</f>
        <v>3</v>
      </c>
      <c r="CB30" s="14">
        <f>HLOOKUP(CB$3,Sections!$B$1:$BT$30,16,FALSE)</f>
        <v>3</v>
      </c>
      <c r="CC30" s="14">
        <f>HLOOKUP(CC$3,Sections!$B$1:$BT$30,16,FALSE)</f>
        <v>468.15625</v>
      </c>
      <c r="CD30" s="14">
        <f>HLOOKUP(CD$3,Sections!$B$1:$BT$30,16,FALSE)</f>
        <v>449.9</v>
      </c>
      <c r="CE30" s="14">
        <f>HLOOKUP(CE$3,Sections!$B$1:$BT$30,16,FALSE)</f>
        <v>468.94999999999993</v>
      </c>
      <c r="CF30" s="14">
        <f>HLOOKUP(CF$3,Sections!$B$1:$BT$30,16,FALSE)</f>
        <v>3</v>
      </c>
      <c r="CG30" s="14">
        <f>HLOOKUP(CG$3,Sections!$B$1:$BT$30,16,FALSE)</f>
        <v>3</v>
      </c>
      <c r="CH30" s="14">
        <f>HLOOKUP(CH$3,Sections!$B$1:$BT$30,16,FALSE)</f>
        <v>3</v>
      </c>
      <c r="CI30" s="14">
        <f>HLOOKUP(CI$3,Sections!$B$1:$BT$30,16,FALSE)</f>
        <v>456.88749999999999</v>
      </c>
      <c r="CJ30" s="14">
        <f>HLOOKUP(CJ$3,Sections!$B$1:$BT$30,16,FALSE)</f>
        <v>411.79999999999995</v>
      </c>
      <c r="CK30" s="14">
        <f>HLOOKUP(CK$3,Sections!$B$1:$BT$30,16,FALSE)</f>
        <v>507.68749999999994</v>
      </c>
      <c r="CL30" s="14">
        <f>HLOOKUP(CL$3,Sections!$B$1:$BT$30,16,FALSE)</f>
        <v>507.68749999999994</v>
      </c>
      <c r="CM30" s="14">
        <f>HLOOKUP(CM$3,Sections!$B$1:$BT$30,16,FALSE)</f>
        <v>3</v>
      </c>
      <c r="CN30" s="14">
        <f>HLOOKUP(CN$3,Sections!$B$1:$BT$30,16,FALSE)</f>
        <v>3</v>
      </c>
      <c r="CO30" s="14">
        <f>HLOOKUP(CO$3,Sections!$B$1:$BT$30,16,FALSE)</f>
        <v>3</v>
      </c>
      <c r="CP30" s="14">
        <f>HLOOKUP(CP$3,Sections!$B$1:$BT$30,16,FALSE)</f>
        <v>3</v>
      </c>
      <c r="CQ30" s="14">
        <f>HLOOKUP(CQ$3,Sections!$B$1:$BT$30,16,FALSE)</f>
        <v>3</v>
      </c>
      <c r="CR30" s="14">
        <f>HLOOKUP(CR$3,Sections!$B$1:$BT$30,16,FALSE)</f>
        <v>3</v>
      </c>
      <c r="CS30" s="14">
        <f>HLOOKUP(CS$3,Sections!$B$1:$BT$30,16,FALSE)</f>
        <v>3</v>
      </c>
      <c r="CT30" s="14">
        <f>HLOOKUP(CT$3,Sections!$B$1:$BT$30,16,FALSE)</f>
        <v>3</v>
      </c>
      <c r="CU30" s="14">
        <f>HLOOKUP(CU$3,Sections!$B$1:$BT$30,16,FALSE)</f>
        <v>3</v>
      </c>
      <c r="CV30" s="14">
        <f>HLOOKUP(CV$3,Sections!$B$1:$BT$30,16,FALSE)</f>
        <v>3</v>
      </c>
      <c r="CW30" s="14">
        <f>HLOOKUP(CW$3,Sections!$B$1:$BT$30,16,FALSE)</f>
        <v>3</v>
      </c>
      <c r="CX30" s="14">
        <f>HLOOKUP(CX$3,Sections!$B$1:$BT$30,16,FALSE)</f>
        <v>3</v>
      </c>
      <c r="CY30" s="14">
        <f>HLOOKUP(CY$3,Sections!$B$1:$BT$30,16,FALSE)</f>
        <v>468.94999999999993</v>
      </c>
      <c r="CZ30" s="14">
        <f>HLOOKUP(CZ$3,Sections!$B$1:$BT$30,16,FALSE)</f>
        <v>430.84999999999991</v>
      </c>
      <c r="DA30" s="14">
        <f>HLOOKUP(DA$3,Sections!$B$1:$BT$30,16,FALSE)</f>
        <v>393.54374999999993</v>
      </c>
      <c r="DB30" s="14">
        <f>HLOOKUP(DB$3,Sections!$B$1:$BT$30,16,FALSE)</f>
        <v>3</v>
      </c>
      <c r="DC30" s="14">
        <f>HLOOKUP(DC$3,Sections!$B$1:$BT$30,16,FALSE)</f>
        <v>3</v>
      </c>
      <c r="DD30" s="14">
        <f>HLOOKUP(DD$3,Sections!$B$1:$BT$30,16,FALSE)</f>
        <v>3</v>
      </c>
      <c r="DE30" s="14">
        <f>HLOOKUP(DE$3,Sections!$B$1:$BT$30,16,FALSE)</f>
        <v>431.48749999999995</v>
      </c>
      <c r="DF30" s="14">
        <f>HLOOKUP(DF$3,Sections!$B$1:$BT$30,16,FALSE)</f>
        <v>3</v>
      </c>
      <c r="DG30" s="14">
        <f>HLOOKUP(DG$3,Sections!$B$1:$BT$30,16,FALSE)</f>
        <v>431.48749999999995</v>
      </c>
      <c r="DH30" s="14">
        <f>HLOOKUP(DH$3,Sections!$B$1:$BT$30,16,FALSE)</f>
        <v>3</v>
      </c>
      <c r="DI30" s="14">
        <f>HLOOKUP(DI$3,Sections!$B$1:$BT$30,16,FALSE)</f>
        <v>431.48749999999995</v>
      </c>
      <c r="DJ30" s="14">
        <f>HLOOKUP(DJ$3,Sections!$B$1:$BT$30,16,FALSE)</f>
        <v>506.25624999999991</v>
      </c>
      <c r="DK30" s="14">
        <f>HLOOKUP(DK$3,Sections!$B$1:$BT$30,16,FALSE)</f>
        <v>468.94999999999993</v>
      </c>
      <c r="DL30" s="14">
        <f>HLOOKUP(DL$3,Sections!$B$1:$BT$30,16,FALSE)</f>
        <v>468.94999999999993</v>
      </c>
      <c r="DM30" s="14">
        <f>HLOOKUP(DM$3,Sections!$B$1:$BT$30,16,FALSE)</f>
        <v>3</v>
      </c>
      <c r="DN30" s="14">
        <f>HLOOKUP(DN$3,Sections!$B$1:$BT$30,16,FALSE)</f>
        <v>3</v>
      </c>
      <c r="DO30" s="14">
        <f>HLOOKUP(DO$3,Sections!$B$1:$BT$30,16,FALSE)</f>
        <v>3</v>
      </c>
      <c r="DP30" s="14">
        <f>HLOOKUP(DP$3,Sections!$B$1:$BT$30,16,FALSE)</f>
        <v>455.3</v>
      </c>
      <c r="DQ30" s="14">
        <f>HLOOKUP(DQ$3,Sections!$B$1:$BT$30,16,FALSE)</f>
        <v>430.84999999999991</v>
      </c>
      <c r="DR30" s="14">
        <f>HLOOKUP(DR$3,Sections!$B$1:$BT$30,16,FALSE)</f>
        <v>393.54374999999993</v>
      </c>
      <c r="DS30" s="14">
        <f>HLOOKUP(DS$3,Sections!$B$1:$BT$30,16,FALSE)</f>
        <v>3</v>
      </c>
      <c r="DT30" s="14">
        <f>HLOOKUP(DT$3,Sections!$B$1:$BT$30,16,FALSE)</f>
        <v>3</v>
      </c>
      <c r="DU30" s="14">
        <f>HLOOKUP(DU$3,Sections!$B$1:$BT$30,16,FALSE)</f>
        <v>3</v>
      </c>
      <c r="DV30" s="14">
        <f>HLOOKUP(DV$3,Sections!$B$1:$BT$30,16,FALSE)</f>
        <v>3</v>
      </c>
      <c r="DW30" s="14">
        <f>HLOOKUP(DW$3,Sections!$B$1:$BT$30,16,FALSE)</f>
        <v>3</v>
      </c>
      <c r="DX30" s="14">
        <f>HLOOKUP(DX$3,Sections!$B$1:$BT$30,16,FALSE)</f>
        <v>3</v>
      </c>
      <c r="DY30" s="14">
        <f>HLOOKUP(DY$3,Sections!$B$1:$BT$30,16,FALSE)</f>
        <v>331.47500000000002</v>
      </c>
      <c r="DZ30" s="14">
        <f>HLOOKUP(DZ$3,Sections!$B$1:$BT$30,16,FALSE)</f>
        <v>3</v>
      </c>
      <c r="EA30" s="14">
        <f>HLOOKUP(EA$3,Sections!$B$1:$BT$30,16,FALSE)</f>
        <v>3</v>
      </c>
      <c r="EB30" s="14">
        <f>HLOOKUP(EB$3,Sections!$B$1:$BT$30,16,FALSE)</f>
        <v>331.47500000000002</v>
      </c>
      <c r="EC30" s="14">
        <f>HLOOKUP(EC$3,Sections!$B$1:$BT$30,16,FALSE)</f>
        <v>331.47500000000002</v>
      </c>
      <c r="ED30" s="14">
        <f>HLOOKUP(ED$3,Sections!$B$1:$BT$30,16,FALSE)</f>
        <v>331.47500000000002</v>
      </c>
      <c r="EE30" s="14">
        <f>HLOOKUP(EE$3,Sections!$B$1:$BT$30,16,FALSE)</f>
        <v>487.99999999999994</v>
      </c>
      <c r="EF30" s="14">
        <f>HLOOKUP(EF$3,Sections!$B$1:$BT$30,16,FALSE)</f>
        <v>449.10624999999999</v>
      </c>
      <c r="EG30" s="14">
        <f>HLOOKUP(EG$3,Sections!$B$1:$BT$30,16,FALSE)</f>
        <v>3</v>
      </c>
      <c r="EH30" s="14">
        <f>HLOOKUP(EH$3,Sections!$B$1:$BT$30,16,FALSE)</f>
        <v>3</v>
      </c>
      <c r="EI30" s="14">
        <f>HLOOKUP(EI$3,Sections!$B$1:$BT$30,16,FALSE)</f>
        <v>3</v>
      </c>
      <c r="EJ30" s="14">
        <f>HLOOKUP(EJ$3,Sections!$B$1:$BT$30,16,FALSE)</f>
        <v>455.3</v>
      </c>
      <c r="EK30" s="14">
        <f>HLOOKUP(EK$3,Sections!$B$1:$BT$30,16,FALSE)</f>
        <v>3</v>
      </c>
      <c r="EL30" s="14">
        <f>HLOOKUP(EL$3,Sections!$B$1:$BT$30,16,FALSE)</f>
        <v>455.3</v>
      </c>
      <c r="EM30" s="14">
        <f>HLOOKUP(EM$3,Sections!$B$1:$BT$30,16,FALSE)</f>
        <v>331.47500000000002</v>
      </c>
      <c r="EN30" s="14">
        <f>HLOOKUP(EN$3,Sections!$B$1:$BT$30,16,FALSE)</f>
        <v>455.3</v>
      </c>
      <c r="EO30" s="14">
        <f>HLOOKUP(EO$3,Sections!$B$1:$BT$30,16,FALSE)</f>
        <v>525.30624999999986</v>
      </c>
      <c r="EP30" s="14">
        <f>HLOOKUP(EP$3,Sections!$B$1:$BT$30,16,FALSE)</f>
        <v>468.15625</v>
      </c>
      <c r="EQ30" s="14">
        <f>HLOOKUP(EQ$3,Sections!$B$1:$BT$30,16,FALSE)</f>
        <v>331.47500000000002</v>
      </c>
      <c r="ER30" s="14">
        <f>HLOOKUP(ER$3,Sections!$B$1:$BT$30,16,FALSE)</f>
        <v>331.47500000000002</v>
      </c>
      <c r="ES30" s="14">
        <f>HLOOKUP(ES$3,Sections!$B$1:$BT$30,16,FALSE)</f>
        <v>331.47500000000002</v>
      </c>
      <c r="ET30" s="14">
        <f>HLOOKUP(ET$3,Sections!$B$1:$BT$30,16,FALSE)</f>
        <v>480.7</v>
      </c>
      <c r="EU30" s="14">
        <f>HLOOKUP(EU$3,Sections!$B$1:$BT$30,16,FALSE)</f>
        <v>449.10624999999999</v>
      </c>
      <c r="EV30" s="14">
        <f>HLOOKUP(EV$3,Sections!$B$1:$BT$30,16,FALSE)</f>
        <v>3</v>
      </c>
      <c r="EW30" s="14">
        <f>HLOOKUP(EW$3,Sections!$B$1:$BT$30,16,FALSE)</f>
        <v>331.47500000000002</v>
      </c>
      <c r="EX30" s="14">
        <f>HLOOKUP(EX$3,Sections!$B$1:$BT$30,16,FALSE)</f>
        <v>331.47500000000002</v>
      </c>
      <c r="EY30" s="14">
        <f>HLOOKUP(EY$3,Sections!$B$1:$BT$30,16,FALSE)</f>
        <v>331.47500000000002</v>
      </c>
      <c r="EZ30" s="14">
        <f>HLOOKUP(EZ$3,Sections!$B$1:$BT$30,16,FALSE)</f>
        <v>3</v>
      </c>
      <c r="FA30" s="14">
        <f>HLOOKUP(FA$3,Sections!$B$1:$BT$30,16,FALSE)</f>
        <v>3</v>
      </c>
      <c r="FB30" s="14">
        <f>HLOOKUP(FB$3,Sections!$B$1:$BT$30,16,FALSE)</f>
        <v>356.875</v>
      </c>
      <c r="FC30" s="14">
        <f>HLOOKUP(FC$3,Sections!$B$1:$BT$30,16,FALSE)</f>
        <v>406.08749999999998</v>
      </c>
      <c r="FD30" s="14">
        <f>HLOOKUP(FD$3,Sections!$B$1:$BT$30,16,FALSE)</f>
        <v>406.08749999999998</v>
      </c>
      <c r="FE30" s="14">
        <f>HLOOKUP(FE$3,Sections!$B$1:$BT$30,16,FALSE)</f>
        <v>356.875</v>
      </c>
      <c r="FF30" s="14">
        <f>HLOOKUP(FF$3,Sections!$B$1:$BT$30,16,FALSE)</f>
        <v>356.875</v>
      </c>
      <c r="FG30" s="14">
        <f>HLOOKUP(FG$3,Sections!$B$1:$BT$30,16,FALSE)</f>
        <v>356.875</v>
      </c>
      <c r="FH30" s="14">
        <f>HLOOKUP(FH$3,Sections!$B$1:$BT$30,16,FALSE)</f>
        <v>506.25624999999991</v>
      </c>
      <c r="FI30" s="14">
        <f>HLOOKUP(FI$3,Sections!$B$1:$BT$30,16,FALSE)</f>
        <v>455.3</v>
      </c>
      <c r="FJ30" s="14">
        <f>HLOOKUP(FJ$3,Sections!$B$1:$BT$30,16,FALSE)</f>
        <v>406.08749999999998</v>
      </c>
      <c r="FK30" s="14">
        <f>HLOOKUP(FK$3,Sections!$B$1:$BT$30,16,FALSE)</f>
        <v>455.3</v>
      </c>
      <c r="FL30" s="14">
        <f>HLOOKUP(FL$3,Sections!$B$1:$BT$30,16,FALSE)</f>
        <v>480.7</v>
      </c>
      <c r="FM30" s="14">
        <f>HLOOKUP(FM$3,Sections!$B$1:$BT$30,16,FALSE)</f>
        <v>455.3</v>
      </c>
      <c r="FN30" s="14">
        <f>HLOOKUP(FN$3,Sections!$B$1:$BT$30,16,FALSE)</f>
        <v>480.7</v>
      </c>
      <c r="FO30" s="14">
        <f>HLOOKUP(FO$3,Sections!$B$1:$BT$30,16,FALSE)</f>
        <v>356.875</v>
      </c>
      <c r="FP30" s="14">
        <f>HLOOKUP(FP$3,Sections!$B$1:$BT$30,16,FALSE)</f>
        <v>480.7</v>
      </c>
      <c r="FQ30" s="14">
        <f>HLOOKUP(FQ$3,Sections!$B$1:$BT$30,16,FALSE)</f>
        <v>543.5625</v>
      </c>
      <c r="FR30" s="14">
        <f>HLOOKUP(FR$3,Sections!$B$1:$BT$30,16,FALSE)</f>
        <v>356.875</v>
      </c>
      <c r="FS30" s="14">
        <f>HLOOKUP(FS$3,Sections!$B$1:$BT$30,16,FALSE)</f>
        <v>356.875</v>
      </c>
      <c r="FT30" s="14">
        <f>HLOOKUP(FT$3,Sections!$B$1:$BT$30,16,FALSE)</f>
        <v>356.875</v>
      </c>
      <c r="FU30" s="14">
        <f>HLOOKUP(FU$3,Sections!$B$1:$BT$30,16,FALSE)</f>
        <v>392.75</v>
      </c>
      <c r="FV30" s="14">
        <f>HLOOKUP(FV$3,Sections!$B$1:$BT$30,16,FALSE)</f>
        <v>406.08749999999998</v>
      </c>
      <c r="FW30" s="14">
        <f>HLOOKUP(FW$3,Sections!$B$1:$BT$30,16,FALSE)</f>
        <v>356.875</v>
      </c>
      <c r="FX30" s="14">
        <f>HLOOKUP(FX$3,Sections!$B$1:$BT$30,16,FALSE)</f>
        <v>356.875</v>
      </c>
      <c r="FY30" s="14">
        <f>HLOOKUP(FY$3,Sections!$B$1:$BT$30,16,FALSE)</f>
        <v>356.875</v>
      </c>
      <c r="FZ30" s="14">
        <f>HLOOKUP(FZ$3,Sections!$B$1:$BT$30,16,FALSE)</f>
        <v>406.08749999999998</v>
      </c>
      <c r="GA30" s="14">
        <f>HLOOKUP(GA$3,Sections!$B$1:$BT$30,16,FALSE)</f>
        <v>406.08749999999998</v>
      </c>
      <c r="GB30" s="14">
        <f>HLOOKUP(GB$3,Sections!$B$1:$BT$30,16,FALSE)</f>
        <v>380.68749999999994</v>
      </c>
      <c r="GC30" s="14">
        <f>HLOOKUP(GC$3,Sections!$B$1:$BT$30,16,FALSE)</f>
        <v>456.88749999999999</v>
      </c>
      <c r="GD30" s="14">
        <f>HLOOKUP(GD$3,Sections!$B$1:$BT$30,16,FALSE)</f>
        <v>456.88749999999999</v>
      </c>
      <c r="GE30" s="14">
        <f>HLOOKUP(GE$3,Sections!$B$1:$BT$30,16,FALSE)</f>
        <v>380.68749999999994</v>
      </c>
      <c r="GF30" s="14">
        <f>HLOOKUP(GF$3,Sections!$B$1:$BT$30,16,FALSE)</f>
        <v>380.68749999999994</v>
      </c>
      <c r="GG30" s="14">
        <f>HLOOKUP(GG$3,Sections!$B$1:$BT$30,16,FALSE)</f>
        <v>380.68749999999994</v>
      </c>
      <c r="GH30" s="14">
        <f>HLOOKUP(GH$3,Sections!$B$1:$BT$30,16,FALSE)</f>
        <v>506.25624999999991</v>
      </c>
      <c r="GI30" s="14">
        <f>HLOOKUP(GI$3,Sections!$B$1:$BT$30,16,FALSE)</f>
        <v>480.7</v>
      </c>
      <c r="GJ30" s="14">
        <f>HLOOKUP(GJ$3,Sections!$B$1:$BT$30,16,FALSE)</f>
        <v>456.88749999999999</v>
      </c>
      <c r="GK30" s="14">
        <f>HLOOKUP(GK$3,Sections!$B$1:$BT$30,16,FALSE)</f>
        <v>480.7</v>
      </c>
      <c r="GL30" s="14">
        <f>HLOOKUP(GL$3,Sections!$B$1:$BT$30,16,FALSE)</f>
        <v>506.09999999999997</v>
      </c>
      <c r="GM30" s="14">
        <f>HLOOKUP(GM$3,Sections!$B$1:$BT$30,16,FALSE)</f>
        <v>480.7</v>
      </c>
      <c r="GN30" s="14">
        <f>HLOOKUP(GN$3,Sections!$B$1:$BT$30,16,FALSE)</f>
        <v>506.09999999999997</v>
      </c>
      <c r="GO30" s="14">
        <f>HLOOKUP(GO$3,Sections!$B$1:$BT$30,16,FALSE)</f>
        <v>380.68749999999994</v>
      </c>
      <c r="GP30" s="14">
        <f>HLOOKUP(GP$3,Sections!$B$1:$BT$30,16,FALSE)</f>
        <v>506.09999999999997</v>
      </c>
      <c r="GQ30" s="14">
        <f>HLOOKUP(GQ$3,Sections!$B$1:$BT$30,16,FALSE)</f>
        <v>562.61249999999995</v>
      </c>
      <c r="GR30" s="14">
        <f>HLOOKUP(GR$3,Sections!$B$1:$BT$30,16,FALSE)</f>
        <v>380.68749999999994</v>
      </c>
      <c r="GS30" s="14">
        <f>HLOOKUP(GS$3,Sections!$B$1:$BT$30,16,FALSE)</f>
        <v>380.68749999999994</v>
      </c>
      <c r="GT30" s="14">
        <f>HLOOKUP(GT$3,Sections!$B$1:$BT$30,16,FALSE)</f>
        <v>380.68749999999994</v>
      </c>
      <c r="GU30" s="14">
        <f>HLOOKUP(GU$3,Sections!$B$1:$BT$30,16,FALSE)</f>
        <v>392.75</v>
      </c>
      <c r="GV30" s="14">
        <f>HLOOKUP(GV$3,Sections!$B$1:$BT$30,16,FALSE)</f>
        <v>456.88749999999999</v>
      </c>
      <c r="GW30" s="14">
        <f>HLOOKUP(GW$3,Sections!$B$1:$BT$30,16,FALSE)</f>
        <v>380.68749999999994</v>
      </c>
      <c r="GX30" s="14">
        <f>HLOOKUP(GX$3,Sections!$B$1:$BT$30,16,FALSE)</f>
        <v>380.68749999999994</v>
      </c>
      <c r="GY30" s="14">
        <f>HLOOKUP(GY$3,Sections!$B$1:$BT$30,16,FALSE)</f>
        <v>380.68749999999994</v>
      </c>
      <c r="GZ30" s="14">
        <f>HLOOKUP(GZ$3,Sections!$B$1:$BT$30,16,FALSE)</f>
        <v>456.88749999999999</v>
      </c>
      <c r="HA30" s="14">
        <f>HLOOKUP(HA$3,Sections!$B$1:$BT$30,16,FALSE)</f>
        <v>456.88749999999999</v>
      </c>
      <c r="HB30" s="14">
        <f>HLOOKUP(HB$3,Sections!$B$1:$BT$30,16,FALSE)</f>
        <v>406.08749999999998</v>
      </c>
      <c r="HC30" s="14">
        <f>HLOOKUP(HC$3,Sections!$B$1:$BT$30,16,FALSE)</f>
        <v>455.3</v>
      </c>
      <c r="HD30" s="14">
        <f>HLOOKUP(HD$3,Sections!$B$1:$BT$30,16,FALSE)</f>
        <v>455.3</v>
      </c>
      <c r="HE30" s="14">
        <f>HLOOKUP(HE$3,Sections!$B$1:$BT$30,16,FALSE)</f>
        <v>406.08749999999998</v>
      </c>
      <c r="HF30" s="14">
        <f>HLOOKUP(HF$3,Sections!$B$1:$BT$30,16,FALSE)</f>
        <v>406.08749999999998</v>
      </c>
      <c r="HG30" s="14">
        <f>HLOOKUP(HG$3,Sections!$B$1:$BT$30,16,FALSE)</f>
        <v>406.08749999999998</v>
      </c>
      <c r="HH30" s="14">
        <f>HLOOKUP(HH$3,Sections!$B$1:$BT$30,16,FALSE)</f>
        <v>506.09999999999997</v>
      </c>
      <c r="HI30" s="14">
        <f>HLOOKUP(HI$3,Sections!$B$1:$BT$30,16,FALSE)</f>
        <v>455.3</v>
      </c>
      <c r="HJ30" s="14">
        <f>HLOOKUP(HJ$3,Sections!$B$1:$BT$30,16,FALSE)</f>
        <v>506.09999999999997</v>
      </c>
      <c r="HK30" s="14">
        <f>HLOOKUP(HK$3,Sections!$B$1:$BT$30,16,FALSE)</f>
        <v>555.31249999999989</v>
      </c>
      <c r="HL30" s="14">
        <f>HLOOKUP(HL$3,Sections!$B$1:$BT$30,16,FALSE)</f>
        <v>506.09999999999997</v>
      </c>
      <c r="HM30" s="14">
        <f>HLOOKUP(HM$3,Sections!$B$1:$BT$30,16,FALSE)</f>
        <v>555.31249999999989</v>
      </c>
      <c r="HN30" s="14">
        <f>HLOOKUP(HN$3,Sections!$B$1:$BT$30,16,FALSE)</f>
        <v>406.08749999999998</v>
      </c>
      <c r="HO30" s="14">
        <f>HLOOKUP(HO$3,Sections!$B$1:$BT$30,16,FALSE)</f>
        <v>555.31249999999989</v>
      </c>
      <c r="HP30" s="14">
        <f>HLOOKUP(HP$3,Sections!$B$1:$BT$30,16,FALSE)</f>
        <v>562.61249999999995</v>
      </c>
      <c r="HQ30" s="14">
        <f>HLOOKUP(HQ$3,Sections!$B$1:$BT$30,16,FALSE)</f>
        <v>406.08749999999998</v>
      </c>
      <c r="HR30" s="14">
        <f>HLOOKUP(HR$3,Sections!$B$1:$BT$30,16,FALSE)</f>
        <v>406.08749999999998</v>
      </c>
      <c r="HS30" s="14">
        <f>HLOOKUP(HS$3,Sections!$B$1:$BT$30,16,FALSE)</f>
        <v>406.08749999999998</v>
      </c>
      <c r="HT30" s="14">
        <f>HLOOKUP(HT$3,Sections!$B$1:$BT$30,16,FALSE)</f>
        <v>392.75</v>
      </c>
      <c r="HU30" s="14">
        <f>HLOOKUP(HU$3,Sections!$B$1:$BT$30,16,FALSE)</f>
        <v>455.3</v>
      </c>
      <c r="HV30" s="14">
        <f>HLOOKUP(HV$3,Sections!$B$1:$BT$30,16,FALSE)</f>
        <v>406.08749999999998</v>
      </c>
      <c r="HW30" s="14">
        <f>HLOOKUP(HW$3,Sections!$B$1:$BT$30,16,FALSE)</f>
        <v>406.08749999999998</v>
      </c>
      <c r="HX30" s="14">
        <f>HLOOKUP(HX$3,Sections!$B$1:$BT$30,16,FALSE)</f>
        <v>406.08749999999998</v>
      </c>
      <c r="HY30" s="14">
        <f>HLOOKUP(HY$3,Sections!$B$1:$BT$30,16,FALSE)</f>
        <v>455.3</v>
      </c>
      <c r="HZ30" s="14">
        <f>HLOOKUP(HZ$3,Sections!$B$1:$BT$30,16,FALSE)</f>
        <v>455.3</v>
      </c>
      <c r="IA30" s="14"/>
      <c r="IB30" s="14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</row>
    <row r="31" spans="1:586" x14ac:dyDescent="0.3">
      <c r="A31" s="53"/>
      <c r="B31" s="14">
        <f>HLOOKUP(B$3,Sections!$B$1:$BT$30,17,FALSE)</f>
        <v>2</v>
      </c>
      <c r="C31" s="14">
        <f>HLOOKUP(C$3,Sections!$B$1:$BT$30,17,FALSE)</f>
        <v>2</v>
      </c>
      <c r="D31" s="14">
        <f>HLOOKUP(D$3,Sections!$B$1:$BT$30,17,FALSE)</f>
        <v>2</v>
      </c>
      <c r="E31" s="14">
        <f>HLOOKUP(E$3,Sections!$B$1:$BT$30,17,FALSE)</f>
        <v>2</v>
      </c>
      <c r="F31" s="14">
        <f>HLOOKUP(F$3,Sections!$B$1:$BT$30,17,FALSE)</f>
        <v>2</v>
      </c>
      <c r="G31" s="14">
        <f>HLOOKUP(G$3,Sections!$B$1:$BT$30,17,FALSE)</f>
        <v>2</v>
      </c>
      <c r="H31" s="14">
        <f>HLOOKUP(H$3,Sections!$B$1:$BT$30,17,FALSE)</f>
        <v>2</v>
      </c>
      <c r="I31" s="14">
        <f>HLOOKUP(I$3,Sections!$B$1:$BT$30,17,FALSE)</f>
        <v>2</v>
      </c>
      <c r="J31" s="14">
        <f>HLOOKUP(J$3,Sections!$B$1:$BT$30,17,FALSE)</f>
        <v>2</v>
      </c>
      <c r="K31" s="14">
        <f>HLOOKUP(K$3,Sections!$B$1:$BT$30,17,FALSE)</f>
        <v>2</v>
      </c>
      <c r="L31" s="14">
        <f>HLOOKUP(L$3,Sections!$B$1:$BT$30,17,FALSE)</f>
        <v>2</v>
      </c>
      <c r="M31" s="14">
        <f>HLOOKUP(M$3,Sections!$B$1:$BT$30,17,FALSE)</f>
        <v>2</v>
      </c>
      <c r="N31" s="14">
        <f>HLOOKUP(N$3,Sections!$B$1:$BT$30,17,FALSE)</f>
        <v>2</v>
      </c>
      <c r="O31" s="14">
        <f>HLOOKUP(O$3,Sections!$B$1:$BT$30,17,FALSE)</f>
        <v>2</v>
      </c>
      <c r="P31" s="14">
        <f>HLOOKUP(P$3,Sections!$B$1:$BT$30,17,FALSE)</f>
        <v>2</v>
      </c>
      <c r="Q31" s="14">
        <f>HLOOKUP(Q$3,Sections!$B$1:$BT$30,17,FALSE)</f>
        <v>2</v>
      </c>
      <c r="R31" s="14">
        <f>HLOOKUP(R$3,Sections!$B$1:$BT$30,17,FALSE)</f>
        <v>2</v>
      </c>
      <c r="S31" s="14">
        <f>HLOOKUP(S$3,Sections!$B$1:$BT$30,17,FALSE)</f>
        <v>2</v>
      </c>
      <c r="T31" s="14">
        <f>HLOOKUP(T$3,Sections!$B$1:$BT$30,17,FALSE)</f>
        <v>2</v>
      </c>
      <c r="U31" s="14">
        <f>HLOOKUP(U$3,Sections!$B$1:$BT$30,17,FALSE)</f>
        <v>2</v>
      </c>
      <c r="V31" s="14">
        <f>HLOOKUP(V$3,Sections!$B$1:$BT$30,17,FALSE)</f>
        <v>2</v>
      </c>
      <c r="W31" s="14">
        <f>HLOOKUP(W$3,Sections!$B$1:$BT$30,17,FALSE)</f>
        <v>2</v>
      </c>
      <c r="X31" s="14">
        <f>HLOOKUP(X$3,Sections!$B$1:$BT$30,17,FALSE)</f>
        <v>2</v>
      </c>
      <c r="Y31" s="14">
        <f>HLOOKUP(Y$3,Sections!$B$1:$BT$30,17,FALSE)</f>
        <v>2</v>
      </c>
      <c r="Z31" s="14">
        <f>HLOOKUP(Z$3,Sections!$B$1:$BT$30,17,FALSE)</f>
        <v>2</v>
      </c>
      <c r="AA31" s="14">
        <f>HLOOKUP(AA$3,Sections!$B$1:$BT$30,17,FALSE)</f>
        <v>2</v>
      </c>
      <c r="AB31" s="14">
        <f>HLOOKUP(AB$3,Sections!$B$1:$BT$30,17,FALSE)</f>
        <v>2</v>
      </c>
      <c r="AC31" s="14">
        <f>HLOOKUP(AC$3,Sections!$B$1:$BT$30,17,FALSE)</f>
        <v>2</v>
      </c>
      <c r="AD31" s="14">
        <f>HLOOKUP(AD$3,Sections!$B$1:$BT$30,17,FALSE)</f>
        <v>2</v>
      </c>
      <c r="AE31" s="14">
        <f>HLOOKUP(AE$3,Sections!$B$1:$BT$30,17,FALSE)</f>
        <v>2</v>
      </c>
      <c r="AF31" s="14">
        <f>HLOOKUP(AF$3,Sections!$B$1:$BT$30,17,FALSE)</f>
        <v>2</v>
      </c>
      <c r="AG31" s="14">
        <f>HLOOKUP(AG$3,Sections!$B$1:$BT$30,17,FALSE)</f>
        <v>2</v>
      </c>
      <c r="AH31" s="14">
        <f>HLOOKUP(AH$3,Sections!$B$1:$BT$30,17,FALSE)</f>
        <v>2</v>
      </c>
      <c r="AI31" s="14">
        <f>HLOOKUP(AI$3,Sections!$B$1:$BT$30,17,FALSE)</f>
        <v>2</v>
      </c>
      <c r="AJ31" s="14">
        <f>HLOOKUP(AJ$3,Sections!$B$1:$BT$30,17,FALSE)</f>
        <v>2</v>
      </c>
      <c r="AK31" s="14">
        <f>HLOOKUP(AK$3,Sections!$B$1:$BT$30,17,FALSE)</f>
        <v>2</v>
      </c>
      <c r="AL31" s="14">
        <f>HLOOKUP(AL$3,Sections!$B$1:$BT$30,17,FALSE)</f>
        <v>2</v>
      </c>
      <c r="AM31" s="14">
        <f>HLOOKUP(AM$3,Sections!$B$1:$BT$30,17,FALSE)</f>
        <v>2</v>
      </c>
      <c r="AN31" s="14">
        <f>HLOOKUP(AN$3,Sections!$B$1:$BT$30,17,FALSE)</f>
        <v>2</v>
      </c>
      <c r="AO31" s="14">
        <f>HLOOKUP(AO$3,Sections!$B$1:$BT$30,17,FALSE)</f>
        <v>2</v>
      </c>
      <c r="AP31" s="14">
        <f>HLOOKUP(AP$3,Sections!$B$1:$BT$30,17,FALSE)</f>
        <v>2</v>
      </c>
      <c r="AQ31" s="14">
        <f>HLOOKUP(AQ$3,Sections!$B$1:$BT$30,17,FALSE)</f>
        <v>2</v>
      </c>
      <c r="AR31" s="14">
        <f>HLOOKUP(AR$3,Sections!$B$1:$BT$30,17,FALSE)</f>
        <v>2</v>
      </c>
      <c r="AS31" s="14">
        <f>HLOOKUP(AS$3,Sections!$B$1:$BT$30,17,FALSE)</f>
        <v>2</v>
      </c>
      <c r="AT31" s="14">
        <f>HLOOKUP(AT$3,Sections!$B$1:$BT$30,17,FALSE)</f>
        <v>2</v>
      </c>
      <c r="AU31" s="14">
        <f>HLOOKUP(AU$3,Sections!$B$1:$BT$30,17,FALSE)</f>
        <v>582.29999999999995</v>
      </c>
      <c r="AV31" s="14">
        <f>HLOOKUP(AV$3,Sections!$B$1:$BT$30,17,FALSE)</f>
        <v>2</v>
      </c>
      <c r="AW31" s="14">
        <f>HLOOKUP(AW$3,Sections!$B$1:$BT$30,17,FALSE)</f>
        <v>3</v>
      </c>
      <c r="AX31" s="14">
        <f>HLOOKUP(AX$3,Sections!$B$1:$BT$30,17,FALSE)</f>
        <v>4</v>
      </c>
      <c r="AY31" s="14">
        <f>HLOOKUP(AY$3,Sections!$B$1:$BT$30,17,FALSE)</f>
        <v>4</v>
      </c>
      <c r="AZ31" s="14">
        <f>HLOOKUP(AZ$3,Sections!$B$1:$BT$30,17,FALSE)</f>
        <v>4</v>
      </c>
      <c r="BA31" s="14">
        <f>HLOOKUP(BA$3,Sections!$B$1:$BT$30,17,FALSE)</f>
        <v>4</v>
      </c>
      <c r="BB31" s="14">
        <f>HLOOKUP(BB$3,Sections!$B$1:$BT$30,17,FALSE)</f>
        <v>556.89999999999986</v>
      </c>
      <c r="BC31" s="14">
        <f>HLOOKUP(BC$3,Sections!$B$1:$BT$30,17,FALSE)</f>
        <v>556.89999999999986</v>
      </c>
      <c r="BD31" s="14">
        <f>HLOOKUP(BD$3,Sections!$B$1:$BT$30,17,FALSE)</f>
        <v>4</v>
      </c>
      <c r="BE31" s="14">
        <f>HLOOKUP(BE$3,Sections!$B$1:$BT$30,17,FALSE)</f>
        <v>4</v>
      </c>
      <c r="BF31" s="14">
        <f>HLOOKUP(BF$3,Sections!$B$1:$BT$30,17,FALSE)</f>
        <v>4</v>
      </c>
      <c r="BG31" s="14">
        <f>HLOOKUP(BG$3,Sections!$B$1:$BT$30,17,FALSE)</f>
        <v>4</v>
      </c>
      <c r="BH31" s="14">
        <f>HLOOKUP(BH$3,Sections!$B$1:$BT$30,17,FALSE)</f>
        <v>4</v>
      </c>
      <c r="BI31" s="14">
        <f>HLOOKUP(BI$3,Sections!$B$1:$BT$30,17,FALSE)</f>
        <v>4</v>
      </c>
      <c r="BJ31" s="14">
        <f>HLOOKUP(BJ$3,Sections!$B$1:$BT$30,17,FALSE)</f>
        <v>4</v>
      </c>
      <c r="BK31" s="14">
        <f>HLOOKUP(BK$3,Sections!$B$1:$BT$30,17,FALSE)</f>
        <v>2</v>
      </c>
      <c r="BL31" s="14">
        <f>HLOOKUP(BL$3,Sections!$B$1:$BT$30,17,FALSE)</f>
        <v>2</v>
      </c>
      <c r="BM31" s="14">
        <f>HLOOKUP(BM$3,Sections!$B$1:$BT$30,17,FALSE)</f>
        <v>2</v>
      </c>
      <c r="BN31" s="14">
        <f>HLOOKUP(BN$3,Sections!$B$1:$BT$30,17,FALSE)</f>
        <v>2</v>
      </c>
      <c r="BO31" s="14">
        <f>HLOOKUP(BO$3,Sections!$B$1:$BT$30,17,FALSE)</f>
        <v>2</v>
      </c>
      <c r="BP31" s="14">
        <f>HLOOKUP(BP$3,Sections!$B$1:$BT$30,17,FALSE)</f>
        <v>2</v>
      </c>
      <c r="BQ31" s="14">
        <f>HLOOKUP(BQ$3,Sections!$B$1:$BT$30,17,FALSE)</f>
        <v>582.29999999999995</v>
      </c>
      <c r="BR31" s="14">
        <f>HLOOKUP(BR$3,Sections!$B$1:$BT$30,17,FALSE)</f>
        <v>531.49999999999989</v>
      </c>
      <c r="BS31" s="14">
        <f>HLOOKUP(BS$3,Sections!$B$1:$BT$30,17,FALSE)</f>
        <v>4</v>
      </c>
      <c r="BT31" s="14">
        <f>HLOOKUP(BT$3,Sections!$B$1:$BT$30,17,FALSE)</f>
        <v>4</v>
      </c>
      <c r="BU31" s="14">
        <f>HLOOKUP(BU$3,Sections!$B$1:$BT$30,17,FALSE)</f>
        <v>2</v>
      </c>
      <c r="BV31" s="14">
        <f>HLOOKUP(BV$3,Sections!$B$1:$BT$30,17,FALSE)</f>
        <v>2</v>
      </c>
      <c r="BW31" s="14">
        <f>HLOOKUP(BW$3,Sections!$B$1:$BT$30,17,FALSE)</f>
        <v>2</v>
      </c>
      <c r="BX31" s="14">
        <f>HLOOKUP(BX$3,Sections!$B$1:$BT$30,17,FALSE)</f>
        <v>2</v>
      </c>
      <c r="BY31" s="14">
        <f>HLOOKUP(BY$3,Sections!$B$1:$BT$30,17,FALSE)</f>
        <v>2</v>
      </c>
      <c r="BZ31" s="14">
        <f>HLOOKUP(BZ$3,Sections!$B$1:$BT$30,17,FALSE)</f>
        <v>2</v>
      </c>
      <c r="CA31" s="14">
        <f>HLOOKUP(CA$3,Sections!$B$1:$BT$30,17,FALSE)</f>
        <v>2</v>
      </c>
      <c r="CB31" s="14">
        <f>HLOOKUP(CB$3,Sections!$B$1:$BT$30,17,FALSE)</f>
        <v>2</v>
      </c>
      <c r="CC31" s="14">
        <f>HLOOKUP(CC$3,Sections!$B$1:$BT$30,17,FALSE)</f>
        <v>606.11249999999995</v>
      </c>
      <c r="CD31" s="14">
        <f>HLOOKUP(CD$3,Sections!$B$1:$BT$30,17,FALSE)</f>
        <v>582.29999999999995</v>
      </c>
      <c r="CE31" s="14">
        <f>HLOOKUP(CE$3,Sections!$B$1:$BT$30,17,FALSE)</f>
        <v>607.69999999999993</v>
      </c>
      <c r="CF31" s="14">
        <f>HLOOKUP(CF$3,Sections!$B$1:$BT$30,17,FALSE)</f>
        <v>2</v>
      </c>
      <c r="CG31" s="14">
        <f>HLOOKUP(CG$3,Sections!$B$1:$BT$30,17,FALSE)</f>
        <v>2</v>
      </c>
      <c r="CH31" s="14">
        <f>HLOOKUP(CH$3,Sections!$B$1:$BT$30,17,FALSE)</f>
        <v>2</v>
      </c>
      <c r="CI31" s="14">
        <f>HLOOKUP(CI$3,Sections!$B$1:$BT$30,17,FALSE)</f>
        <v>4</v>
      </c>
      <c r="CJ31" s="14">
        <f>HLOOKUP(CJ$3,Sections!$B$1:$BT$30,17,FALSE)</f>
        <v>531.49999999999989</v>
      </c>
      <c r="CK31" s="14">
        <f>HLOOKUP(CK$3,Sections!$B$1:$BT$30,17,FALSE)</f>
        <v>4</v>
      </c>
      <c r="CL31" s="14">
        <f>HLOOKUP(CL$3,Sections!$B$1:$BT$30,17,FALSE)</f>
        <v>4</v>
      </c>
      <c r="CM31" s="14">
        <f>HLOOKUP(CM$3,Sections!$B$1:$BT$30,17,FALSE)</f>
        <v>2</v>
      </c>
      <c r="CN31" s="14">
        <f>HLOOKUP(CN$3,Sections!$B$1:$BT$30,17,FALSE)</f>
        <v>2</v>
      </c>
      <c r="CO31" s="14">
        <f>HLOOKUP(CO$3,Sections!$B$1:$BT$30,17,FALSE)</f>
        <v>2</v>
      </c>
      <c r="CP31" s="14">
        <f>HLOOKUP(CP$3,Sections!$B$1:$BT$30,17,FALSE)</f>
        <v>2</v>
      </c>
      <c r="CQ31" s="14">
        <f>HLOOKUP(CQ$3,Sections!$B$1:$BT$30,17,FALSE)</f>
        <v>2</v>
      </c>
      <c r="CR31" s="14">
        <f>HLOOKUP(CR$3,Sections!$B$1:$BT$30,17,FALSE)</f>
        <v>2</v>
      </c>
      <c r="CS31" s="14">
        <f>HLOOKUP(CS$3,Sections!$B$1:$BT$30,17,FALSE)</f>
        <v>2</v>
      </c>
      <c r="CT31" s="14">
        <f>HLOOKUP(CT$3,Sections!$B$1:$BT$30,17,FALSE)</f>
        <v>2</v>
      </c>
      <c r="CU31" s="14">
        <f>HLOOKUP(CU$3,Sections!$B$1:$BT$30,17,FALSE)</f>
        <v>2</v>
      </c>
      <c r="CV31" s="14">
        <f>HLOOKUP(CV$3,Sections!$B$1:$BT$30,17,FALSE)</f>
        <v>2</v>
      </c>
      <c r="CW31" s="14">
        <f>HLOOKUP(CW$3,Sections!$B$1:$BT$30,17,FALSE)</f>
        <v>2</v>
      </c>
      <c r="CX31" s="14">
        <f>HLOOKUP(CX$3,Sections!$B$1:$BT$30,17,FALSE)</f>
        <v>2</v>
      </c>
      <c r="CY31" s="14">
        <f>HLOOKUP(CY$3,Sections!$B$1:$BT$30,17,FALSE)</f>
        <v>607.69999999999993</v>
      </c>
      <c r="CZ31" s="14">
        <f>HLOOKUP(CZ$3,Sections!$B$1:$BT$30,17,FALSE)</f>
        <v>556.89999999999986</v>
      </c>
      <c r="DA31" s="14">
        <f>HLOOKUP(DA$3,Sections!$B$1:$BT$30,17,FALSE)</f>
        <v>507.68749999999994</v>
      </c>
      <c r="DB31" s="14">
        <f>HLOOKUP(DB$3,Sections!$B$1:$BT$30,17,FALSE)</f>
        <v>2</v>
      </c>
      <c r="DC31" s="14">
        <f>HLOOKUP(DC$3,Sections!$B$1:$BT$30,17,FALSE)</f>
        <v>2</v>
      </c>
      <c r="DD31" s="14">
        <f>HLOOKUP(DD$3,Sections!$B$1:$BT$30,17,FALSE)</f>
        <v>2</v>
      </c>
      <c r="DE31" s="14">
        <f>HLOOKUP(DE$3,Sections!$B$1:$BT$30,17,FALSE)</f>
        <v>3</v>
      </c>
      <c r="DF31" s="14">
        <f>HLOOKUP(DF$3,Sections!$B$1:$BT$30,17,FALSE)</f>
        <v>2</v>
      </c>
      <c r="DG31" s="14">
        <f>HLOOKUP(DG$3,Sections!$B$1:$BT$30,17,FALSE)</f>
        <v>3</v>
      </c>
      <c r="DH31" s="14">
        <f>HLOOKUP(DH$3,Sections!$B$1:$BT$30,17,FALSE)</f>
        <v>2</v>
      </c>
      <c r="DI31" s="14">
        <f>HLOOKUP(DI$3,Sections!$B$1:$BT$30,17,FALSE)</f>
        <v>3</v>
      </c>
      <c r="DJ31" s="14">
        <f>HLOOKUP(DJ$3,Sections!$B$1:$BT$30,17,FALSE)</f>
        <v>656.91249999999991</v>
      </c>
      <c r="DK31" s="14">
        <f>HLOOKUP(DK$3,Sections!$B$1:$BT$30,17,FALSE)</f>
        <v>607.69999999999993</v>
      </c>
      <c r="DL31" s="14">
        <f>HLOOKUP(DL$3,Sections!$B$1:$BT$30,17,FALSE)</f>
        <v>607.69999999999993</v>
      </c>
      <c r="DM31" s="14">
        <f>HLOOKUP(DM$3,Sections!$B$1:$BT$30,17,FALSE)</f>
        <v>2</v>
      </c>
      <c r="DN31" s="14">
        <f>HLOOKUP(DN$3,Sections!$B$1:$BT$30,17,FALSE)</f>
        <v>2</v>
      </c>
      <c r="DO31" s="14">
        <f>HLOOKUP(DO$3,Sections!$B$1:$BT$30,17,FALSE)</f>
        <v>2</v>
      </c>
      <c r="DP31" s="14">
        <f>HLOOKUP(DP$3,Sections!$B$1:$BT$30,17,FALSE)</f>
        <v>4</v>
      </c>
      <c r="DQ31" s="14">
        <f>HLOOKUP(DQ$3,Sections!$B$1:$BT$30,17,FALSE)</f>
        <v>556.89999999999986</v>
      </c>
      <c r="DR31" s="14">
        <f>HLOOKUP(DR$3,Sections!$B$1:$BT$30,17,FALSE)</f>
        <v>507.68749999999994</v>
      </c>
      <c r="DS31" s="14">
        <f>HLOOKUP(DS$3,Sections!$B$1:$BT$30,17,FALSE)</f>
        <v>2</v>
      </c>
      <c r="DT31" s="14">
        <f>HLOOKUP(DT$3,Sections!$B$1:$BT$30,17,FALSE)</f>
        <v>2</v>
      </c>
      <c r="DU31" s="14">
        <f>HLOOKUP(DU$3,Sections!$B$1:$BT$30,17,FALSE)</f>
        <v>2</v>
      </c>
      <c r="DV31" s="14">
        <f>HLOOKUP(DV$3,Sections!$B$1:$BT$30,17,FALSE)</f>
        <v>2</v>
      </c>
      <c r="DW31" s="14">
        <f>HLOOKUP(DW$3,Sections!$B$1:$BT$30,17,FALSE)</f>
        <v>2</v>
      </c>
      <c r="DX31" s="14">
        <f>HLOOKUP(DX$3,Sections!$B$1:$BT$30,17,FALSE)</f>
        <v>2</v>
      </c>
      <c r="DY31" s="14">
        <f>HLOOKUP(DY$3,Sections!$B$1:$BT$30,17,FALSE)</f>
        <v>3</v>
      </c>
      <c r="DZ31" s="14">
        <f>HLOOKUP(DZ$3,Sections!$B$1:$BT$30,17,FALSE)</f>
        <v>2</v>
      </c>
      <c r="EA31" s="14">
        <f>HLOOKUP(EA$3,Sections!$B$1:$BT$30,17,FALSE)</f>
        <v>2</v>
      </c>
      <c r="EB31" s="14">
        <f>HLOOKUP(EB$3,Sections!$B$1:$BT$30,17,FALSE)</f>
        <v>3</v>
      </c>
      <c r="EC31" s="14">
        <f>HLOOKUP(EC$3,Sections!$B$1:$BT$30,17,FALSE)</f>
        <v>3</v>
      </c>
      <c r="ED31" s="14">
        <f>HLOOKUP(ED$3,Sections!$B$1:$BT$30,17,FALSE)</f>
        <v>3</v>
      </c>
      <c r="EE31" s="14">
        <f>HLOOKUP(EE$3,Sections!$B$1:$BT$30,17,FALSE)</f>
        <v>633.09999999999991</v>
      </c>
      <c r="EF31" s="14">
        <f>HLOOKUP(EF$3,Sections!$B$1:$BT$30,17,FALSE)</f>
        <v>580.71249999999998</v>
      </c>
      <c r="EG31" s="14">
        <f>HLOOKUP(EG$3,Sections!$B$1:$BT$30,17,FALSE)</f>
        <v>2</v>
      </c>
      <c r="EH31" s="14">
        <f>HLOOKUP(EH$3,Sections!$B$1:$BT$30,17,FALSE)</f>
        <v>2</v>
      </c>
      <c r="EI31" s="14">
        <f>HLOOKUP(EI$3,Sections!$B$1:$BT$30,17,FALSE)</f>
        <v>2</v>
      </c>
      <c r="EJ31" s="14">
        <f>HLOOKUP(EJ$3,Sections!$B$1:$BT$30,17,FALSE)</f>
        <v>3</v>
      </c>
      <c r="EK31" s="14">
        <f>HLOOKUP(EK$3,Sections!$B$1:$BT$30,17,FALSE)</f>
        <v>2</v>
      </c>
      <c r="EL31" s="14">
        <f>HLOOKUP(EL$3,Sections!$B$1:$BT$30,17,FALSE)</f>
        <v>3</v>
      </c>
      <c r="EM31" s="14">
        <f>HLOOKUP(EM$3,Sections!$B$1:$BT$30,17,FALSE)</f>
        <v>3</v>
      </c>
      <c r="EN31" s="14">
        <f>HLOOKUP(EN$3,Sections!$B$1:$BT$30,17,FALSE)</f>
        <v>3</v>
      </c>
      <c r="EO31" s="14">
        <f>HLOOKUP(EO$3,Sections!$B$1:$BT$30,17,FALSE)</f>
        <v>682.31249999999989</v>
      </c>
      <c r="EP31" s="14">
        <f>HLOOKUP(EP$3,Sections!$B$1:$BT$30,17,FALSE)</f>
        <v>606.11249999999995</v>
      </c>
      <c r="EQ31" s="14">
        <f>HLOOKUP(EQ$3,Sections!$B$1:$BT$30,17,FALSE)</f>
        <v>3</v>
      </c>
      <c r="ER31" s="14">
        <f>HLOOKUP(ER$3,Sections!$B$1:$BT$30,17,FALSE)</f>
        <v>3</v>
      </c>
      <c r="ES31" s="14">
        <f>HLOOKUP(ES$3,Sections!$B$1:$BT$30,17,FALSE)</f>
        <v>3</v>
      </c>
      <c r="ET31" s="14">
        <f>HLOOKUP(ET$3,Sections!$B$1:$BT$30,17,FALSE)</f>
        <v>4</v>
      </c>
      <c r="EU31" s="14">
        <f>HLOOKUP(EU$3,Sections!$B$1:$BT$30,17,FALSE)</f>
        <v>580.71249999999998</v>
      </c>
      <c r="EV31" s="14">
        <f>HLOOKUP(EV$3,Sections!$B$1:$BT$30,17,FALSE)</f>
        <v>2</v>
      </c>
      <c r="EW31" s="14">
        <f>HLOOKUP(EW$3,Sections!$B$1:$BT$30,17,FALSE)</f>
        <v>3</v>
      </c>
      <c r="EX31" s="14">
        <f>HLOOKUP(EX$3,Sections!$B$1:$BT$30,17,FALSE)</f>
        <v>3</v>
      </c>
      <c r="EY31" s="14">
        <f>HLOOKUP(EY$3,Sections!$B$1:$BT$30,17,FALSE)</f>
        <v>3</v>
      </c>
      <c r="EZ31" s="14">
        <f>HLOOKUP(EZ$3,Sections!$B$1:$BT$30,17,FALSE)</f>
        <v>2</v>
      </c>
      <c r="FA31" s="14">
        <f>HLOOKUP(FA$3,Sections!$B$1:$BT$30,17,FALSE)</f>
        <v>2</v>
      </c>
      <c r="FB31" s="14">
        <f>HLOOKUP(FB$3,Sections!$B$1:$BT$30,17,FALSE)</f>
        <v>3</v>
      </c>
      <c r="FC31" s="14">
        <f>HLOOKUP(FC$3,Sections!$B$1:$BT$30,17,FALSE)</f>
        <v>3</v>
      </c>
      <c r="FD31" s="14">
        <f>HLOOKUP(FD$3,Sections!$B$1:$BT$30,17,FALSE)</f>
        <v>3</v>
      </c>
      <c r="FE31" s="14">
        <f>HLOOKUP(FE$3,Sections!$B$1:$BT$30,17,FALSE)</f>
        <v>3</v>
      </c>
      <c r="FF31" s="14">
        <f>HLOOKUP(FF$3,Sections!$B$1:$BT$30,17,FALSE)</f>
        <v>3</v>
      </c>
      <c r="FG31" s="14">
        <f>HLOOKUP(FG$3,Sections!$B$1:$BT$30,17,FALSE)</f>
        <v>3</v>
      </c>
      <c r="FH31" s="14">
        <f>HLOOKUP(FH$3,Sections!$B$1:$BT$30,17,FALSE)</f>
        <v>656.91249999999991</v>
      </c>
      <c r="FI31" s="14">
        <f>HLOOKUP(FI$3,Sections!$B$1:$BT$30,17,FALSE)</f>
        <v>3</v>
      </c>
      <c r="FJ31" s="14">
        <f>HLOOKUP(FJ$3,Sections!$B$1:$BT$30,17,FALSE)</f>
        <v>3</v>
      </c>
      <c r="FK31" s="14">
        <f>HLOOKUP(FK$3,Sections!$B$1:$BT$30,17,FALSE)</f>
        <v>3</v>
      </c>
      <c r="FL31" s="14">
        <f>HLOOKUP(FL$3,Sections!$B$1:$BT$30,17,FALSE)</f>
        <v>4</v>
      </c>
      <c r="FM31" s="14">
        <f>HLOOKUP(FM$3,Sections!$B$1:$BT$30,17,FALSE)</f>
        <v>3</v>
      </c>
      <c r="FN31" s="14">
        <f>HLOOKUP(FN$3,Sections!$B$1:$BT$30,17,FALSE)</f>
        <v>4</v>
      </c>
      <c r="FO31" s="14">
        <f>HLOOKUP(FO$3,Sections!$B$1:$BT$30,17,FALSE)</f>
        <v>3</v>
      </c>
      <c r="FP31" s="14">
        <f>HLOOKUP(FP$3,Sections!$B$1:$BT$30,17,FALSE)</f>
        <v>4</v>
      </c>
      <c r="FQ31" s="14">
        <f>HLOOKUP(FQ$3,Sections!$B$1:$BT$30,17,FALSE)</f>
        <v>706.125</v>
      </c>
      <c r="FR31" s="14">
        <f>HLOOKUP(FR$3,Sections!$B$1:$BT$30,17,FALSE)</f>
        <v>3</v>
      </c>
      <c r="FS31" s="14">
        <f>HLOOKUP(FS$3,Sections!$B$1:$BT$30,17,FALSE)</f>
        <v>3</v>
      </c>
      <c r="FT31" s="14">
        <f>HLOOKUP(FT$3,Sections!$B$1:$BT$30,17,FALSE)</f>
        <v>3</v>
      </c>
      <c r="FU31" s="14">
        <f>HLOOKUP(FU$3,Sections!$B$1:$BT$30,17,FALSE)</f>
        <v>506.09999999999997</v>
      </c>
      <c r="FV31" s="14">
        <f>HLOOKUP(FV$3,Sections!$B$1:$BT$30,17,FALSE)</f>
        <v>3</v>
      </c>
      <c r="FW31" s="14">
        <f>HLOOKUP(FW$3,Sections!$B$1:$BT$30,17,FALSE)</f>
        <v>3</v>
      </c>
      <c r="FX31" s="14">
        <f>HLOOKUP(FX$3,Sections!$B$1:$BT$30,17,FALSE)</f>
        <v>3</v>
      </c>
      <c r="FY31" s="14">
        <f>HLOOKUP(FY$3,Sections!$B$1:$BT$30,17,FALSE)</f>
        <v>3</v>
      </c>
      <c r="FZ31" s="14">
        <f>HLOOKUP(FZ$3,Sections!$B$1:$BT$30,17,FALSE)</f>
        <v>3</v>
      </c>
      <c r="GA31" s="14">
        <f>HLOOKUP(GA$3,Sections!$B$1:$BT$30,17,FALSE)</f>
        <v>3</v>
      </c>
      <c r="GB31" s="14">
        <f>HLOOKUP(GB$3,Sections!$B$1:$BT$30,17,FALSE)</f>
        <v>3</v>
      </c>
      <c r="GC31" s="14">
        <f>HLOOKUP(GC$3,Sections!$B$1:$BT$30,17,FALSE)</f>
        <v>3</v>
      </c>
      <c r="GD31" s="14">
        <f>HLOOKUP(GD$3,Sections!$B$1:$BT$30,17,FALSE)</f>
        <v>3</v>
      </c>
      <c r="GE31" s="14">
        <f>HLOOKUP(GE$3,Sections!$B$1:$BT$30,17,FALSE)</f>
        <v>3</v>
      </c>
      <c r="GF31" s="14">
        <f>HLOOKUP(GF$3,Sections!$B$1:$BT$30,17,FALSE)</f>
        <v>3</v>
      </c>
      <c r="GG31" s="14">
        <f>HLOOKUP(GG$3,Sections!$B$1:$BT$30,17,FALSE)</f>
        <v>3</v>
      </c>
      <c r="GH31" s="14">
        <f>HLOOKUP(GH$3,Sections!$B$1:$BT$30,17,FALSE)</f>
        <v>656.91249999999991</v>
      </c>
      <c r="GI31" s="14">
        <f>HLOOKUP(GI$3,Sections!$B$1:$BT$30,17,FALSE)</f>
        <v>4</v>
      </c>
      <c r="GJ31" s="14">
        <f>HLOOKUP(GJ$3,Sections!$B$1:$BT$30,17,FALSE)</f>
        <v>3</v>
      </c>
      <c r="GK31" s="14">
        <f>HLOOKUP(GK$3,Sections!$B$1:$BT$30,17,FALSE)</f>
        <v>4</v>
      </c>
      <c r="GL31" s="14">
        <f>HLOOKUP(GL$3,Sections!$B$1:$BT$30,17,FALSE)</f>
        <v>4</v>
      </c>
      <c r="GM31" s="14">
        <f>HLOOKUP(GM$3,Sections!$B$1:$BT$30,17,FALSE)</f>
        <v>4</v>
      </c>
      <c r="GN31" s="14">
        <f>HLOOKUP(GN$3,Sections!$B$1:$BT$30,17,FALSE)</f>
        <v>4</v>
      </c>
      <c r="GO31" s="14">
        <f>HLOOKUP(GO$3,Sections!$B$1:$BT$30,17,FALSE)</f>
        <v>3</v>
      </c>
      <c r="GP31" s="14">
        <f>HLOOKUP(GP$3,Sections!$B$1:$BT$30,17,FALSE)</f>
        <v>4</v>
      </c>
      <c r="GQ31" s="14">
        <f>HLOOKUP(GQ$3,Sections!$B$1:$BT$30,17,FALSE)</f>
        <v>731.52499999999998</v>
      </c>
      <c r="GR31" s="14">
        <f>HLOOKUP(GR$3,Sections!$B$1:$BT$30,17,FALSE)</f>
        <v>3</v>
      </c>
      <c r="GS31" s="14">
        <f>HLOOKUP(GS$3,Sections!$B$1:$BT$30,17,FALSE)</f>
        <v>3</v>
      </c>
      <c r="GT31" s="14">
        <f>HLOOKUP(GT$3,Sections!$B$1:$BT$30,17,FALSE)</f>
        <v>3</v>
      </c>
      <c r="GU31" s="14">
        <f>HLOOKUP(GU$3,Sections!$B$1:$BT$30,17,FALSE)</f>
        <v>506.09999999999997</v>
      </c>
      <c r="GV31" s="14">
        <f>HLOOKUP(GV$3,Sections!$B$1:$BT$30,17,FALSE)</f>
        <v>3</v>
      </c>
      <c r="GW31" s="14">
        <f>HLOOKUP(GW$3,Sections!$B$1:$BT$30,17,FALSE)</f>
        <v>3</v>
      </c>
      <c r="GX31" s="14">
        <f>HLOOKUP(GX$3,Sections!$B$1:$BT$30,17,FALSE)</f>
        <v>3</v>
      </c>
      <c r="GY31" s="14">
        <f>HLOOKUP(GY$3,Sections!$B$1:$BT$30,17,FALSE)</f>
        <v>3</v>
      </c>
      <c r="GZ31" s="14">
        <f>HLOOKUP(GZ$3,Sections!$B$1:$BT$30,17,FALSE)</f>
        <v>3</v>
      </c>
      <c r="HA31" s="14">
        <f>HLOOKUP(HA$3,Sections!$B$1:$BT$30,17,FALSE)</f>
        <v>3</v>
      </c>
      <c r="HB31" s="14">
        <f>HLOOKUP(HB$3,Sections!$B$1:$BT$30,17,FALSE)</f>
        <v>3</v>
      </c>
      <c r="HC31" s="14">
        <f>HLOOKUP(HC$3,Sections!$B$1:$BT$30,17,FALSE)</f>
        <v>3</v>
      </c>
      <c r="HD31" s="14">
        <f>HLOOKUP(HD$3,Sections!$B$1:$BT$30,17,FALSE)</f>
        <v>3</v>
      </c>
      <c r="HE31" s="14">
        <f>HLOOKUP(HE$3,Sections!$B$1:$BT$30,17,FALSE)</f>
        <v>3</v>
      </c>
      <c r="HF31" s="14">
        <f>HLOOKUP(HF$3,Sections!$B$1:$BT$30,17,FALSE)</f>
        <v>3</v>
      </c>
      <c r="HG31" s="14">
        <f>HLOOKUP(HG$3,Sections!$B$1:$BT$30,17,FALSE)</f>
        <v>3</v>
      </c>
      <c r="HH31" s="14">
        <f>HLOOKUP(HH$3,Sections!$B$1:$BT$30,17,FALSE)</f>
        <v>4</v>
      </c>
      <c r="HI31" s="14">
        <f>HLOOKUP(HI$3,Sections!$B$1:$BT$30,17,FALSE)</f>
        <v>3</v>
      </c>
      <c r="HJ31" s="14">
        <f>HLOOKUP(HJ$3,Sections!$B$1:$BT$30,17,FALSE)</f>
        <v>4</v>
      </c>
      <c r="HK31" s="14">
        <f>HLOOKUP(HK$3,Sections!$B$1:$BT$30,17,FALSE)</f>
        <v>4</v>
      </c>
      <c r="HL31" s="14">
        <f>HLOOKUP(HL$3,Sections!$B$1:$BT$30,17,FALSE)</f>
        <v>4</v>
      </c>
      <c r="HM31" s="14">
        <f>HLOOKUP(HM$3,Sections!$B$1:$BT$30,17,FALSE)</f>
        <v>4</v>
      </c>
      <c r="HN31" s="14">
        <f>HLOOKUP(HN$3,Sections!$B$1:$BT$30,17,FALSE)</f>
        <v>3</v>
      </c>
      <c r="HO31" s="14">
        <f>HLOOKUP(HO$3,Sections!$B$1:$BT$30,17,FALSE)</f>
        <v>4</v>
      </c>
      <c r="HP31" s="14">
        <f>HLOOKUP(HP$3,Sections!$B$1:$BT$30,17,FALSE)</f>
        <v>731.52499999999998</v>
      </c>
      <c r="HQ31" s="14">
        <f>HLOOKUP(HQ$3,Sections!$B$1:$BT$30,17,FALSE)</f>
        <v>3</v>
      </c>
      <c r="HR31" s="14">
        <f>HLOOKUP(HR$3,Sections!$B$1:$BT$30,17,FALSE)</f>
        <v>3</v>
      </c>
      <c r="HS31" s="14">
        <f>HLOOKUP(HS$3,Sections!$B$1:$BT$30,17,FALSE)</f>
        <v>3</v>
      </c>
      <c r="HT31" s="14">
        <f>HLOOKUP(HT$3,Sections!$B$1:$BT$30,17,FALSE)</f>
        <v>506.09999999999997</v>
      </c>
      <c r="HU31" s="14">
        <f>HLOOKUP(HU$3,Sections!$B$1:$BT$30,17,FALSE)</f>
        <v>3</v>
      </c>
      <c r="HV31" s="14">
        <f>HLOOKUP(HV$3,Sections!$B$1:$BT$30,17,FALSE)</f>
        <v>3</v>
      </c>
      <c r="HW31" s="14">
        <f>HLOOKUP(HW$3,Sections!$B$1:$BT$30,17,FALSE)</f>
        <v>3</v>
      </c>
      <c r="HX31" s="14">
        <f>HLOOKUP(HX$3,Sections!$B$1:$BT$30,17,FALSE)</f>
        <v>3</v>
      </c>
      <c r="HY31" s="14">
        <f>HLOOKUP(HY$3,Sections!$B$1:$BT$30,17,FALSE)</f>
        <v>3</v>
      </c>
      <c r="HZ31" s="14">
        <f>HLOOKUP(HZ$3,Sections!$B$1:$BT$30,17,FALSE)</f>
        <v>3</v>
      </c>
      <c r="IA31" s="14"/>
      <c r="IB31" s="14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</row>
    <row r="32" spans="1:586" x14ac:dyDescent="0.3">
      <c r="A32" s="53"/>
      <c r="B32" s="14">
        <f>HLOOKUP(B$3,Sections!$B$1:$BT$30,18,FALSE)</f>
        <v>2</v>
      </c>
      <c r="C32" s="14">
        <f>HLOOKUP(C$3,Sections!$B$1:$BT$30,18,FALSE)</f>
        <v>2</v>
      </c>
      <c r="D32" s="14">
        <f>HLOOKUP(D$3,Sections!$B$1:$BT$30,18,FALSE)</f>
        <v>2</v>
      </c>
      <c r="E32" s="14">
        <f>HLOOKUP(E$3,Sections!$B$1:$BT$30,18,FALSE)</f>
        <v>2</v>
      </c>
      <c r="F32" s="14">
        <f>HLOOKUP(F$3,Sections!$B$1:$BT$30,18,FALSE)</f>
        <v>2</v>
      </c>
      <c r="G32" s="14">
        <f>HLOOKUP(G$3,Sections!$B$1:$BT$30,18,FALSE)</f>
        <v>3</v>
      </c>
      <c r="H32" s="14">
        <f>HLOOKUP(H$3,Sections!$B$1:$BT$30,18,FALSE)</f>
        <v>3</v>
      </c>
      <c r="I32" s="14">
        <f>HLOOKUP(I$3,Sections!$B$1:$BT$30,18,FALSE)</f>
        <v>2</v>
      </c>
      <c r="J32" s="14">
        <f>HLOOKUP(J$3,Sections!$B$1:$BT$30,18,FALSE)</f>
        <v>3</v>
      </c>
      <c r="K32" s="14">
        <f>HLOOKUP(K$3,Sections!$B$1:$BT$30,18,FALSE)</f>
        <v>3</v>
      </c>
      <c r="L32" s="14">
        <f>HLOOKUP(L$3,Sections!$B$1:$BT$30,18,FALSE)</f>
        <v>2</v>
      </c>
      <c r="M32" s="14">
        <f>HLOOKUP(M$3,Sections!$B$1:$BT$30,18,FALSE)</f>
        <v>3</v>
      </c>
      <c r="N32" s="14">
        <f>HLOOKUP(N$3,Sections!$B$1:$BT$30,18,FALSE)</f>
        <v>3</v>
      </c>
      <c r="O32" s="14">
        <f>HLOOKUP(O$3,Sections!$B$1:$BT$30,18,FALSE)</f>
        <v>2</v>
      </c>
      <c r="P32" s="14">
        <f>HLOOKUP(P$3,Sections!$B$1:$BT$30,18,FALSE)</f>
        <v>2</v>
      </c>
      <c r="Q32" s="14">
        <f>HLOOKUP(Q$3,Sections!$B$1:$BT$30,18,FALSE)</f>
        <v>2</v>
      </c>
      <c r="R32" s="14">
        <f>HLOOKUP(R$3,Sections!$B$1:$BT$30,18,FALSE)</f>
        <v>2</v>
      </c>
      <c r="S32" s="14">
        <f>HLOOKUP(S$3,Sections!$B$1:$BT$30,18,FALSE)</f>
        <v>2</v>
      </c>
      <c r="T32" s="14">
        <f>HLOOKUP(T$3,Sections!$B$1:$BT$30,18,FALSE)</f>
        <v>2</v>
      </c>
      <c r="U32" s="14">
        <f>HLOOKUP(U$3,Sections!$B$1:$BT$30,18,FALSE)</f>
        <v>2</v>
      </c>
      <c r="V32" s="14">
        <f>HLOOKUP(V$3,Sections!$B$1:$BT$30,18,FALSE)</f>
        <v>2</v>
      </c>
      <c r="W32" s="14">
        <f>HLOOKUP(W$3,Sections!$B$1:$BT$30,18,FALSE)</f>
        <v>2</v>
      </c>
      <c r="X32" s="14">
        <f>HLOOKUP(X$3,Sections!$B$1:$BT$30,18,FALSE)</f>
        <v>2</v>
      </c>
      <c r="Y32" s="14">
        <f>HLOOKUP(Y$3,Sections!$B$1:$BT$30,18,FALSE)</f>
        <v>3</v>
      </c>
      <c r="Z32" s="14">
        <f>HLOOKUP(Z$3,Sections!$B$1:$BT$30,18,FALSE)</f>
        <v>2</v>
      </c>
      <c r="AA32" s="14">
        <f>HLOOKUP(AA$3,Sections!$B$1:$BT$30,18,FALSE)</f>
        <v>2</v>
      </c>
      <c r="AB32" s="14">
        <f>HLOOKUP(AB$3,Sections!$B$1:$BT$30,18,FALSE)</f>
        <v>2</v>
      </c>
      <c r="AC32" s="14">
        <f>HLOOKUP(AC$3,Sections!$B$1:$BT$30,18,FALSE)</f>
        <v>3</v>
      </c>
      <c r="AD32" s="14">
        <f>HLOOKUP(AD$3,Sections!$B$1:$BT$30,18,FALSE)</f>
        <v>3</v>
      </c>
      <c r="AE32" s="14">
        <f>HLOOKUP(AE$3,Sections!$B$1:$BT$30,18,FALSE)</f>
        <v>2</v>
      </c>
      <c r="AF32" s="14">
        <f>HLOOKUP(AF$3,Sections!$B$1:$BT$30,18,FALSE)</f>
        <v>3</v>
      </c>
      <c r="AG32" s="14">
        <f>HLOOKUP(AG$3,Sections!$B$1:$BT$30,18,FALSE)</f>
        <v>3</v>
      </c>
      <c r="AH32" s="14">
        <f>HLOOKUP(AH$3,Sections!$B$1:$BT$30,18,FALSE)</f>
        <v>3</v>
      </c>
      <c r="AI32" s="14">
        <f>HLOOKUP(AI$3,Sections!$B$1:$BT$30,18,FALSE)</f>
        <v>3</v>
      </c>
      <c r="AJ32" s="14">
        <f>HLOOKUP(AJ$3,Sections!$B$1:$BT$30,18,FALSE)</f>
        <v>3</v>
      </c>
      <c r="AK32" s="14">
        <f>HLOOKUP(AK$3,Sections!$B$1:$BT$30,18,FALSE)</f>
        <v>2</v>
      </c>
      <c r="AL32" s="14">
        <f>HLOOKUP(AL$3,Sections!$B$1:$BT$30,18,FALSE)</f>
        <v>3</v>
      </c>
      <c r="AM32" s="14">
        <f>HLOOKUP(AM$3,Sections!$B$1:$BT$30,18,FALSE)</f>
        <v>3</v>
      </c>
      <c r="AN32" s="14">
        <f>HLOOKUP(AN$3,Sections!$B$1:$BT$30,18,FALSE)</f>
        <v>2</v>
      </c>
      <c r="AO32" s="14">
        <f>HLOOKUP(AO$3,Sections!$B$1:$BT$30,18,FALSE)</f>
        <v>2</v>
      </c>
      <c r="AP32" s="14">
        <f>HLOOKUP(AP$3,Sections!$B$1:$BT$30,18,FALSE)</f>
        <v>2</v>
      </c>
      <c r="AQ32" s="14">
        <f>HLOOKUP(AQ$3,Sections!$B$1:$BT$30,18,FALSE)</f>
        <v>2</v>
      </c>
      <c r="AR32" s="14">
        <f>HLOOKUP(AR$3,Sections!$B$1:$BT$30,18,FALSE)</f>
        <v>3</v>
      </c>
      <c r="AS32" s="14">
        <f>HLOOKUP(AS$3,Sections!$B$1:$BT$30,18,FALSE)</f>
        <v>3</v>
      </c>
      <c r="AT32" s="14">
        <f>HLOOKUP(AT$3,Sections!$B$1:$BT$30,18,FALSE)</f>
        <v>2</v>
      </c>
      <c r="AU32" s="14">
        <f>HLOOKUP(AU$3,Sections!$B$1:$BT$30,18,FALSE)</f>
        <v>5</v>
      </c>
      <c r="AV32" s="14">
        <f>HLOOKUP(AV$3,Sections!$B$1:$BT$30,18,FALSE)</f>
        <v>2</v>
      </c>
      <c r="AW32" s="14">
        <f>HLOOKUP(AW$3,Sections!$B$1:$BT$30,18,FALSE)</f>
        <v>2</v>
      </c>
      <c r="AX32" s="14">
        <f>HLOOKUP(AX$3,Sections!$B$1:$BT$30,18,FALSE)</f>
        <v>2</v>
      </c>
      <c r="AY32" s="14">
        <f>HLOOKUP(AY$3,Sections!$B$1:$BT$30,18,FALSE)</f>
        <v>2</v>
      </c>
      <c r="AZ32" s="14">
        <f>HLOOKUP(AZ$3,Sections!$B$1:$BT$30,18,FALSE)</f>
        <v>2</v>
      </c>
      <c r="BA32" s="14">
        <f>HLOOKUP(BA$3,Sections!$B$1:$BT$30,18,FALSE)</f>
        <v>2</v>
      </c>
      <c r="BB32" s="14">
        <f>HLOOKUP(BB$3,Sections!$B$1:$BT$30,18,FALSE)</f>
        <v>4</v>
      </c>
      <c r="BC32" s="14">
        <f>HLOOKUP(BC$3,Sections!$B$1:$BT$30,18,FALSE)</f>
        <v>4</v>
      </c>
      <c r="BD32" s="14">
        <f>HLOOKUP(BD$3,Sections!$B$1:$BT$30,18,FALSE)</f>
        <v>2</v>
      </c>
      <c r="BE32" s="14">
        <f>HLOOKUP(BE$3,Sections!$B$1:$BT$30,18,FALSE)</f>
        <v>2</v>
      </c>
      <c r="BF32" s="14">
        <f>HLOOKUP(BF$3,Sections!$B$1:$BT$30,18,FALSE)</f>
        <v>2</v>
      </c>
      <c r="BG32" s="14">
        <f>HLOOKUP(BG$3,Sections!$B$1:$BT$30,18,FALSE)</f>
        <v>2</v>
      </c>
      <c r="BH32" s="14">
        <f>HLOOKUP(BH$3,Sections!$B$1:$BT$30,18,FALSE)</f>
        <v>2</v>
      </c>
      <c r="BI32" s="14">
        <f>HLOOKUP(BI$3,Sections!$B$1:$BT$30,18,FALSE)</f>
        <v>2</v>
      </c>
      <c r="BJ32" s="14">
        <f>HLOOKUP(BJ$3,Sections!$B$1:$BT$30,18,FALSE)</f>
        <v>2</v>
      </c>
      <c r="BK32" s="14">
        <f>HLOOKUP(BK$3,Sections!$B$1:$BT$30,18,FALSE)</f>
        <v>3</v>
      </c>
      <c r="BL32" s="14">
        <f>HLOOKUP(BL$3,Sections!$B$1:$BT$30,18,FALSE)</f>
        <v>3</v>
      </c>
      <c r="BM32" s="14">
        <f>HLOOKUP(BM$3,Sections!$B$1:$BT$30,18,FALSE)</f>
        <v>3</v>
      </c>
      <c r="BN32" s="14">
        <f>HLOOKUP(BN$3,Sections!$B$1:$BT$30,18,FALSE)</f>
        <v>3</v>
      </c>
      <c r="BO32" s="14">
        <f>HLOOKUP(BO$3,Sections!$B$1:$BT$30,18,FALSE)</f>
        <v>3</v>
      </c>
      <c r="BP32" s="14">
        <f>HLOOKUP(BP$3,Sections!$B$1:$BT$30,18,FALSE)</f>
        <v>3</v>
      </c>
      <c r="BQ32" s="14">
        <f>HLOOKUP(BQ$3,Sections!$B$1:$BT$30,18,FALSE)</f>
        <v>4</v>
      </c>
      <c r="BR32" s="14">
        <f>HLOOKUP(BR$3,Sections!$B$1:$BT$30,18,FALSE)</f>
        <v>4</v>
      </c>
      <c r="BS32" s="14">
        <f>HLOOKUP(BS$3,Sections!$B$1:$BT$30,18,FALSE)</f>
        <v>2</v>
      </c>
      <c r="BT32" s="14">
        <f>HLOOKUP(BT$3,Sections!$B$1:$BT$30,18,FALSE)</f>
        <v>2</v>
      </c>
      <c r="BU32" s="14">
        <f>HLOOKUP(BU$3,Sections!$B$1:$BT$30,18,FALSE)</f>
        <v>3</v>
      </c>
      <c r="BV32" s="14">
        <f>HLOOKUP(BV$3,Sections!$B$1:$BT$30,18,FALSE)</f>
        <v>3</v>
      </c>
      <c r="BW32" s="14">
        <f>HLOOKUP(BW$3,Sections!$B$1:$BT$30,18,FALSE)</f>
        <v>3</v>
      </c>
      <c r="BX32" s="14">
        <f>HLOOKUP(BX$3,Sections!$B$1:$BT$30,18,FALSE)</f>
        <v>3</v>
      </c>
      <c r="BY32" s="14">
        <f>HLOOKUP(BY$3,Sections!$B$1:$BT$30,18,FALSE)</f>
        <v>3</v>
      </c>
      <c r="BZ32" s="14">
        <f>HLOOKUP(BZ$3,Sections!$B$1:$BT$30,18,FALSE)</f>
        <v>3</v>
      </c>
      <c r="CA32" s="14">
        <f>HLOOKUP(CA$3,Sections!$B$1:$BT$30,18,FALSE)</f>
        <v>3</v>
      </c>
      <c r="CB32" s="14">
        <f>HLOOKUP(CB$3,Sections!$B$1:$BT$30,18,FALSE)</f>
        <v>3</v>
      </c>
      <c r="CC32" s="14">
        <f>HLOOKUP(CC$3,Sections!$B$1:$BT$30,18,FALSE)</f>
        <v>5</v>
      </c>
      <c r="CD32" s="14">
        <f>HLOOKUP(CD$3,Sections!$B$1:$BT$30,18,FALSE)</f>
        <v>5</v>
      </c>
      <c r="CE32" s="14">
        <f>HLOOKUP(CE$3,Sections!$B$1:$BT$30,18,FALSE)</f>
        <v>5</v>
      </c>
      <c r="CF32" s="14">
        <f>HLOOKUP(CF$3,Sections!$B$1:$BT$30,18,FALSE)</f>
        <v>3</v>
      </c>
      <c r="CG32" s="14">
        <f>HLOOKUP(CG$3,Sections!$B$1:$BT$30,18,FALSE)</f>
        <v>3</v>
      </c>
      <c r="CH32" s="14">
        <f>HLOOKUP(CH$3,Sections!$B$1:$BT$30,18,FALSE)</f>
        <v>3</v>
      </c>
      <c r="CI32" s="14">
        <f>HLOOKUP(CI$3,Sections!$B$1:$BT$30,18,FALSE)</f>
        <v>2</v>
      </c>
      <c r="CJ32" s="14">
        <f>HLOOKUP(CJ$3,Sections!$B$1:$BT$30,18,FALSE)</f>
        <v>4</v>
      </c>
      <c r="CK32" s="14">
        <f>HLOOKUP(CK$3,Sections!$B$1:$BT$30,18,FALSE)</f>
        <v>2</v>
      </c>
      <c r="CL32" s="14">
        <f>HLOOKUP(CL$3,Sections!$B$1:$BT$30,18,FALSE)</f>
        <v>2</v>
      </c>
      <c r="CM32" s="14">
        <f>HLOOKUP(CM$3,Sections!$B$1:$BT$30,18,FALSE)</f>
        <v>3</v>
      </c>
      <c r="CN32" s="14">
        <f>HLOOKUP(CN$3,Sections!$B$1:$BT$30,18,FALSE)</f>
        <v>3</v>
      </c>
      <c r="CO32" s="14">
        <f>HLOOKUP(CO$3,Sections!$B$1:$BT$30,18,FALSE)</f>
        <v>3</v>
      </c>
      <c r="CP32" s="14">
        <f>HLOOKUP(CP$3,Sections!$B$1:$BT$30,18,FALSE)</f>
        <v>3</v>
      </c>
      <c r="CQ32" s="14">
        <f>HLOOKUP(CQ$3,Sections!$B$1:$BT$30,18,FALSE)</f>
        <v>3</v>
      </c>
      <c r="CR32" s="14">
        <f>HLOOKUP(CR$3,Sections!$B$1:$BT$30,18,FALSE)</f>
        <v>3</v>
      </c>
      <c r="CS32" s="14">
        <f>HLOOKUP(CS$3,Sections!$B$1:$BT$30,18,FALSE)</f>
        <v>3</v>
      </c>
      <c r="CT32" s="14">
        <f>HLOOKUP(CT$3,Sections!$B$1:$BT$30,18,FALSE)</f>
        <v>3</v>
      </c>
      <c r="CU32" s="14">
        <f>HLOOKUP(CU$3,Sections!$B$1:$BT$30,18,FALSE)</f>
        <v>3</v>
      </c>
      <c r="CV32" s="14">
        <f>HLOOKUP(CV$3,Sections!$B$1:$BT$30,18,FALSE)</f>
        <v>3</v>
      </c>
      <c r="CW32" s="14">
        <f>HLOOKUP(CW$3,Sections!$B$1:$BT$30,18,FALSE)</f>
        <v>3</v>
      </c>
      <c r="CX32" s="14">
        <f>HLOOKUP(CX$3,Sections!$B$1:$BT$30,18,FALSE)</f>
        <v>3</v>
      </c>
      <c r="CY32" s="14">
        <f>HLOOKUP(CY$3,Sections!$B$1:$BT$30,18,FALSE)</f>
        <v>5</v>
      </c>
      <c r="CZ32" s="14">
        <f>HLOOKUP(CZ$3,Sections!$B$1:$BT$30,18,FALSE)</f>
        <v>4</v>
      </c>
      <c r="DA32" s="14">
        <f>HLOOKUP(DA$3,Sections!$B$1:$BT$30,18,FALSE)</f>
        <v>4</v>
      </c>
      <c r="DB32" s="14">
        <f>HLOOKUP(DB$3,Sections!$B$1:$BT$30,18,FALSE)</f>
        <v>3</v>
      </c>
      <c r="DC32" s="14">
        <f>HLOOKUP(DC$3,Sections!$B$1:$BT$30,18,FALSE)</f>
        <v>3</v>
      </c>
      <c r="DD32" s="14">
        <f>HLOOKUP(DD$3,Sections!$B$1:$BT$30,18,FALSE)</f>
        <v>3</v>
      </c>
      <c r="DE32" s="14">
        <f>HLOOKUP(DE$3,Sections!$B$1:$BT$30,18,FALSE)</f>
        <v>2</v>
      </c>
      <c r="DF32" s="14">
        <f>HLOOKUP(DF$3,Sections!$B$1:$BT$30,18,FALSE)</f>
        <v>3</v>
      </c>
      <c r="DG32" s="14">
        <f>HLOOKUP(DG$3,Sections!$B$1:$BT$30,18,FALSE)</f>
        <v>2</v>
      </c>
      <c r="DH32" s="14">
        <f>HLOOKUP(DH$3,Sections!$B$1:$BT$30,18,FALSE)</f>
        <v>3</v>
      </c>
      <c r="DI32" s="14">
        <f>HLOOKUP(DI$3,Sections!$B$1:$BT$30,18,FALSE)</f>
        <v>2</v>
      </c>
      <c r="DJ32" s="14">
        <f>HLOOKUP(DJ$3,Sections!$B$1:$BT$30,18,FALSE)</f>
        <v>5</v>
      </c>
      <c r="DK32" s="14">
        <f>HLOOKUP(DK$3,Sections!$B$1:$BT$30,18,FALSE)</f>
        <v>5</v>
      </c>
      <c r="DL32" s="14">
        <f>HLOOKUP(DL$3,Sections!$B$1:$BT$30,18,FALSE)</f>
        <v>5</v>
      </c>
      <c r="DM32" s="14">
        <f>HLOOKUP(DM$3,Sections!$B$1:$BT$30,18,FALSE)</f>
        <v>3</v>
      </c>
      <c r="DN32" s="14">
        <f>HLOOKUP(DN$3,Sections!$B$1:$BT$30,18,FALSE)</f>
        <v>3</v>
      </c>
      <c r="DO32" s="14">
        <f>HLOOKUP(DO$3,Sections!$B$1:$BT$30,18,FALSE)</f>
        <v>3</v>
      </c>
      <c r="DP32" s="14">
        <f>HLOOKUP(DP$3,Sections!$B$1:$BT$30,18,FALSE)</f>
        <v>2</v>
      </c>
      <c r="DQ32" s="14">
        <f>HLOOKUP(DQ$3,Sections!$B$1:$BT$30,18,FALSE)</f>
        <v>4</v>
      </c>
      <c r="DR32" s="14">
        <f>HLOOKUP(DR$3,Sections!$B$1:$BT$30,18,FALSE)</f>
        <v>4</v>
      </c>
      <c r="DS32" s="14">
        <f>HLOOKUP(DS$3,Sections!$B$1:$BT$30,18,FALSE)</f>
        <v>3</v>
      </c>
      <c r="DT32" s="14">
        <f>HLOOKUP(DT$3,Sections!$B$1:$BT$30,18,FALSE)</f>
        <v>3</v>
      </c>
      <c r="DU32" s="14">
        <f>HLOOKUP(DU$3,Sections!$B$1:$BT$30,18,FALSE)</f>
        <v>3</v>
      </c>
      <c r="DV32" s="14">
        <f>HLOOKUP(DV$3,Sections!$B$1:$BT$30,18,FALSE)</f>
        <v>3</v>
      </c>
      <c r="DW32" s="14">
        <f>HLOOKUP(DW$3,Sections!$B$1:$BT$30,18,FALSE)</f>
        <v>3</v>
      </c>
      <c r="DX32" s="14">
        <f>HLOOKUP(DX$3,Sections!$B$1:$BT$30,18,FALSE)</f>
        <v>3</v>
      </c>
      <c r="DY32" s="14">
        <f>HLOOKUP(DY$3,Sections!$B$1:$BT$30,18,FALSE)</f>
        <v>2</v>
      </c>
      <c r="DZ32" s="14">
        <f>HLOOKUP(DZ$3,Sections!$B$1:$BT$30,18,FALSE)</f>
        <v>3</v>
      </c>
      <c r="EA32" s="14">
        <f>HLOOKUP(EA$3,Sections!$B$1:$BT$30,18,FALSE)</f>
        <v>3</v>
      </c>
      <c r="EB32" s="14">
        <f>HLOOKUP(EB$3,Sections!$B$1:$BT$30,18,FALSE)</f>
        <v>2</v>
      </c>
      <c r="EC32" s="14">
        <f>HLOOKUP(EC$3,Sections!$B$1:$BT$30,18,FALSE)</f>
        <v>2</v>
      </c>
      <c r="ED32" s="14">
        <f>HLOOKUP(ED$3,Sections!$B$1:$BT$30,18,FALSE)</f>
        <v>2</v>
      </c>
      <c r="EE32" s="14">
        <f>HLOOKUP(EE$3,Sections!$B$1:$BT$30,18,FALSE)</f>
        <v>5</v>
      </c>
      <c r="EF32" s="14">
        <f>HLOOKUP(EF$3,Sections!$B$1:$BT$30,18,FALSE)</f>
        <v>4</v>
      </c>
      <c r="EG32" s="14">
        <f>HLOOKUP(EG$3,Sections!$B$1:$BT$30,18,FALSE)</f>
        <v>3</v>
      </c>
      <c r="EH32" s="14">
        <f>HLOOKUP(EH$3,Sections!$B$1:$BT$30,18,FALSE)</f>
        <v>3</v>
      </c>
      <c r="EI32" s="14">
        <f>HLOOKUP(EI$3,Sections!$B$1:$BT$30,18,FALSE)</f>
        <v>3</v>
      </c>
      <c r="EJ32" s="14">
        <f>HLOOKUP(EJ$3,Sections!$B$1:$BT$30,18,FALSE)</f>
        <v>2</v>
      </c>
      <c r="EK32" s="14">
        <f>HLOOKUP(EK$3,Sections!$B$1:$BT$30,18,FALSE)</f>
        <v>3</v>
      </c>
      <c r="EL32" s="14">
        <f>HLOOKUP(EL$3,Sections!$B$1:$BT$30,18,FALSE)</f>
        <v>2</v>
      </c>
      <c r="EM32" s="14">
        <f>HLOOKUP(EM$3,Sections!$B$1:$BT$30,18,FALSE)</f>
        <v>2</v>
      </c>
      <c r="EN32" s="14">
        <f>HLOOKUP(EN$3,Sections!$B$1:$BT$30,18,FALSE)</f>
        <v>2</v>
      </c>
      <c r="EO32" s="14">
        <f>HLOOKUP(EO$3,Sections!$B$1:$BT$30,18,FALSE)</f>
        <v>5</v>
      </c>
      <c r="EP32" s="14">
        <f>HLOOKUP(EP$3,Sections!$B$1:$BT$30,18,FALSE)</f>
        <v>5</v>
      </c>
      <c r="EQ32" s="14">
        <f>HLOOKUP(EQ$3,Sections!$B$1:$BT$30,18,FALSE)</f>
        <v>2</v>
      </c>
      <c r="ER32" s="14">
        <f>HLOOKUP(ER$3,Sections!$B$1:$BT$30,18,FALSE)</f>
        <v>2</v>
      </c>
      <c r="ES32" s="14">
        <f>HLOOKUP(ES$3,Sections!$B$1:$BT$30,18,FALSE)</f>
        <v>2</v>
      </c>
      <c r="ET32" s="14">
        <f>HLOOKUP(ET$3,Sections!$B$1:$BT$30,18,FALSE)</f>
        <v>2</v>
      </c>
      <c r="EU32" s="14">
        <f>HLOOKUP(EU$3,Sections!$B$1:$BT$30,18,FALSE)</f>
        <v>4</v>
      </c>
      <c r="EV32" s="14">
        <f>HLOOKUP(EV$3,Sections!$B$1:$BT$30,18,FALSE)</f>
        <v>3</v>
      </c>
      <c r="EW32" s="14">
        <f>HLOOKUP(EW$3,Sections!$B$1:$BT$30,18,FALSE)</f>
        <v>2</v>
      </c>
      <c r="EX32" s="14">
        <f>HLOOKUP(EX$3,Sections!$B$1:$BT$30,18,FALSE)</f>
        <v>2</v>
      </c>
      <c r="EY32" s="14">
        <f>HLOOKUP(EY$3,Sections!$B$1:$BT$30,18,FALSE)</f>
        <v>2</v>
      </c>
      <c r="EZ32" s="14">
        <f>HLOOKUP(EZ$3,Sections!$B$1:$BT$30,18,FALSE)</f>
        <v>3</v>
      </c>
      <c r="FA32" s="14">
        <f>HLOOKUP(FA$3,Sections!$B$1:$BT$30,18,FALSE)</f>
        <v>3</v>
      </c>
      <c r="FB32" s="14">
        <f>HLOOKUP(FB$3,Sections!$B$1:$BT$30,18,FALSE)</f>
        <v>2</v>
      </c>
      <c r="FC32" s="14">
        <f>HLOOKUP(FC$3,Sections!$B$1:$BT$30,18,FALSE)</f>
        <v>2</v>
      </c>
      <c r="FD32" s="14">
        <f>HLOOKUP(FD$3,Sections!$B$1:$BT$30,18,FALSE)</f>
        <v>2</v>
      </c>
      <c r="FE32" s="14">
        <f>HLOOKUP(FE$3,Sections!$B$1:$BT$30,18,FALSE)</f>
        <v>2</v>
      </c>
      <c r="FF32" s="14">
        <f>HLOOKUP(FF$3,Sections!$B$1:$BT$30,18,FALSE)</f>
        <v>2</v>
      </c>
      <c r="FG32" s="14">
        <f>HLOOKUP(FG$3,Sections!$B$1:$BT$30,18,FALSE)</f>
        <v>2</v>
      </c>
      <c r="FH32" s="14">
        <f>HLOOKUP(FH$3,Sections!$B$1:$BT$30,18,FALSE)</f>
        <v>5</v>
      </c>
      <c r="FI32" s="14">
        <f>HLOOKUP(FI$3,Sections!$B$1:$BT$30,18,FALSE)</f>
        <v>2</v>
      </c>
      <c r="FJ32" s="14">
        <f>HLOOKUP(FJ$3,Sections!$B$1:$BT$30,18,FALSE)</f>
        <v>2</v>
      </c>
      <c r="FK32" s="14">
        <f>HLOOKUP(FK$3,Sections!$B$1:$BT$30,18,FALSE)</f>
        <v>2</v>
      </c>
      <c r="FL32" s="14">
        <f>HLOOKUP(FL$3,Sections!$B$1:$BT$30,18,FALSE)</f>
        <v>2</v>
      </c>
      <c r="FM32" s="14">
        <f>HLOOKUP(FM$3,Sections!$B$1:$BT$30,18,FALSE)</f>
        <v>2</v>
      </c>
      <c r="FN32" s="14">
        <f>HLOOKUP(FN$3,Sections!$B$1:$BT$30,18,FALSE)</f>
        <v>2</v>
      </c>
      <c r="FO32" s="14">
        <f>HLOOKUP(FO$3,Sections!$B$1:$BT$30,18,FALSE)</f>
        <v>2</v>
      </c>
      <c r="FP32" s="14">
        <f>HLOOKUP(FP$3,Sections!$B$1:$BT$30,18,FALSE)</f>
        <v>2</v>
      </c>
      <c r="FQ32" s="14">
        <f>HLOOKUP(FQ$3,Sections!$B$1:$BT$30,18,FALSE)</f>
        <v>5</v>
      </c>
      <c r="FR32" s="14">
        <f>HLOOKUP(FR$3,Sections!$B$1:$BT$30,18,FALSE)</f>
        <v>2</v>
      </c>
      <c r="FS32" s="14">
        <f>HLOOKUP(FS$3,Sections!$B$1:$BT$30,18,FALSE)</f>
        <v>2</v>
      </c>
      <c r="FT32" s="14">
        <f>HLOOKUP(FT$3,Sections!$B$1:$BT$30,18,FALSE)</f>
        <v>2</v>
      </c>
      <c r="FU32" s="14">
        <f>HLOOKUP(FU$3,Sections!$B$1:$BT$30,18,FALSE)</f>
        <v>4</v>
      </c>
      <c r="FV32" s="14">
        <f>HLOOKUP(FV$3,Sections!$B$1:$BT$30,18,FALSE)</f>
        <v>2</v>
      </c>
      <c r="FW32" s="14">
        <f>HLOOKUP(FW$3,Sections!$B$1:$BT$30,18,FALSE)</f>
        <v>2</v>
      </c>
      <c r="FX32" s="14">
        <f>HLOOKUP(FX$3,Sections!$B$1:$BT$30,18,FALSE)</f>
        <v>2</v>
      </c>
      <c r="FY32" s="14">
        <f>HLOOKUP(FY$3,Sections!$B$1:$BT$30,18,FALSE)</f>
        <v>2</v>
      </c>
      <c r="FZ32" s="14">
        <f>HLOOKUP(FZ$3,Sections!$B$1:$BT$30,18,FALSE)</f>
        <v>2</v>
      </c>
      <c r="GA32" s="14">
        <f>HLOOKUP(GA$3,Sections!$B$1:$BT$30,18,FALSE)</f>
        <v>2</v>
      </c>
      <c r="GB32" s="14">
        <f>HLOOKUP(GB$3,Sections!$B$1:$BT$30,18,FALSE)</f>
        <v>2</v>
      </c>
      <c r="GC32" s="14">
        <f>HLOOKUP(GC$3,Sections!$B$1:$BT$30,18,FALSE)</f>
        <v>2</v>
      </c>
      <c r="GD32" s="14">
        <f>HLOOKUP(GD$3,Sections!$B$1:$BT$30,18,FALSE)</f>
        <v>2</v>
      </c>
      <c r="GE32" s="14">
        <f>HLOOKUP(GE$3,Sections!$B$1:$BT$30,18,FALSE)</f>
        <v>2</v>
      </c>
      <c r="GF32" s="14">
        <f>HLOOKUP(GF$3,Sections!$B$1:$BT$30,18,FALSE)</f>
        <v>2</v>
      </c>
      <c r="GG32" s="14">
        <f>HLOOKUP(GG$3,Sections!$B$1:$BT$30,18,FALSE)</f>
        <v>2</v>
      </c>
      <c r="GH32" s="14">
        <f>HLOOKUP(GH$3,Sections!$B$1:$BT$30,18,FALSE)</f>
        <v>5</v>
      </c>
      <c r="GI32" s="14">
        <f>HLOOKUP(GI$3,Sections!$B$1:$BT$30,18,FALSE)</f>
        <v>2</v>
      </c>
      <c r="GJ32" s="14">
        <f>HLOOKUP(GJ$3,Sections!$B$1:$BT$30,18,FALSE)</f>
        <v>2</v>
      </c>
      <c r="GK32" s="14">
        <f>HLOOKUP(GK$3,Sections!$B$1:$BT$30,18,FALSE)</f>
        <v>2</v>
      </c>
      <c r="GL32" s="14">
        <f>HLOOKUP(GL$3,Sections!$B$1:$BT$30,18,FALSE)</f>
        <v>2</v>
      </c>
      <c r="GM32" s="14">
        <f>HLOOKUP(GM$3,Sections!$B$1:$BT$30,18,FALSE)</f>
        <v>2</v>
      </c>
      <c r="GN32" s="14">
        <f>HLOOKUP(GN$3,Sections!$B$1:$BT$30,18,FALSE)</f>
        <v>2</v>
      </c>
      <c r="GO32" s="14">
        <f>HLOOKUP(GO$3,Sections!$B$1:$BT$30,18,FALSE)</f>
        <v>2</v>
      </c>
      <c r="GP32" s="14">
        <f>HLOOKUP(GP$3,Sections!$B$1:$BT$30,18,FALSE)</f>
        <v>2</v>
      </c>
      <c r="GQ32" s="14">
        <f>HLOOKUP(GQ$3,Sections!$B$1:$BT$30,18,FALSE)</f>
        <v>5</v>
      </c>
      <c r="GR32" s="14">
        <f>HLOOKUP(GR$3,Sections!$B$1:$BT$30,18,FALSE)</f>
        <v>2</v>
      </c>
      <c r="GS32" s="14">
        <f>HLOOKUP(GS$3,Sections!$B$1:$BT$30,18,FALSE)</f>
        <v>2</v>
      </c>
      <c r="GT32" s="14">
        <f>HLOOKUP(GT$3,Sections!$B$1:$BT$30,18,FALSE)</f>
        <v>2</v>
      </c>
      <c r="GU32" s="14">
        <f>HLOOKUP(GU$3,Sections!$B$1:$BT$30,18,FALSE)</f>
        <v>4</v>
      </c>
      <c r="GV32" s="14">
        <f>HLOOKUP(GV$3,Sections!$B$1:$BT$30,18,FALSE)</f>
        <v>2</v>
      </c>
      <c r="GW32" s="14">
        <f>HLOOKUP(GW$3,Sections!$B$1:$BT$30,18,FALSE)</f>
        <v>2</v>
      </c>
      <c r="GX32" s="14">
        <f>HLOOKUP(GX$3,Sections!$B$1:$BT$30,18,FALSE)</f>
        <v>2</v>
      </c>
      <c r="GY32" s="14">
        <f>HLOOKUP(GY$3,Sections!$B$1:$BT$30,18,FALSE)</f>
        <v>2</v>
      </c>
      <c r="GZ32" s="14">
        <f>HLOOKUP(GZ$3,Sections!$B$1:$BT$30,18,FALSE)</f>
        <v>2</v>
      </c>
      <c r="HA32" s="14">
        <f>HLOOKUP(HA$3,Sections!$B$1:$BT$30,18,FALSE)</f>
        <v>2</v>
      </c>
      <c r="HB32" s="14">
        <f>HLOOKUP(HB$3,Sections!$B$1:$BT$30,18,FALSE)</f>
        <v>2</v>
      </c>
      <c r="HC32" s="14">
        <f>HLOOKUP(HC$3,Sections!$B$1:$BT$30,18,FALSE)</f>
        <v>2</v>
      </c>
      <c r="HD32" s="14">
        <f>HLOOKUP(HD$3,Sections!$B$1:$BT$30,18,FALSE)</f>
        <v>2</v>
      </c>
      <c r="HE32" s="14">
        <f>HLOOKUP(HE$3,Sections!$B$1:$BT$30,18,FALSE)</f>
        <v>2</v>
      </c>
      <c r="HF32" s="14">
        <f>HLOOKUP(HF$3,Sections!$B$1:$BT$30,18,FALSE)</f>
        <v>2</v>
      </c>
      <c r="HG32" s="14">
        <f>HLOOKUP(HG$3,Sections!$B$1:$BT$30,18,FALSE)</f>
        <v>2</v>
      </c>
      <c r="HH32" s="14">
        <f>HLOOKUP(HH$3,Sections!$B$1:$BT$30,18,FALSE)</f>
        <v>2</v>
      </c>
      <c r="HI32" s="14">
        <f>HLOOKUP(HI$3,Sections!$B$1:$BT$30,18,FALSE)</f>
        <v>2</v>
      </c>
      <c r="HJ32" s="14">
        <f>HLOOKUP(HJ$3,Sections!$B$1:$BT$30,18,FALSE)</f>
        <v>2</v>
      </c>
      <c r="HK32" s="14">
        <f>HLOOKUP(HK$3,Sections!$B$1:$BT$30,18,FALSE)</f>
        <v>2</v>
      </c>
      <c r="HL32" s="14">
        <f>HLOOKUP(HL$3,Sections!$B$1:$BT$30,18,FALSE)</f>
        <v>2</v>
      </c>
      <c r="HM32" s="14">
        <f>HLOOKUP(HM$3,Sections!$B$1:$BT$30,18,FALSE)</f>
        <v>2</v>
      </c>
      <c r="HN32" s="14">
        <f>HLOOKUP(HN$3,Sections!$B$1:$BT$30,18,FALSE)</f>
        <v>2</v>
      </c>
      <c r="HO32" s="14">
        <f>HLOOKUP(HO$3,Sections!$B$1:$BT$30,18,FALSE)</f>
        <v>2</v>
      </c>
      <c r="HP32" s="14">
        <f>HLOOKUP(HP$3,Sections!$B$1:$BT$30,18,FALSE)</f>
        <v>5</v>
      </c>
      <c r="HQ32" s="14">
        <f>HLOOKUP(HQ$3,Sections!$B$1:$BT$30,18,FALSE)</f>
        <v>2</v>
      </c>
      <c r="HR32" s="14">
        <f>HLOOKUP(HR$3,Sections!$B$1:$BT$30,18,FALSE)</f>
        <v>2</v>
      </c>
      <c r="HS32" s="14">
        <f>HLOOKUP(HS$3,Sections!$B$1:$BT$30,18,FALSE)</f>
        <v>2</v>
      </c>
      <c r="HT32" s="14">
        <f>HLOOKUP(HT$3,Sections!$B$1:$BT$30,18,FALSE)</f>
        <v>4</v>
      </c>
      <c r="HU32" s="14">
        <f>HLOOKUP(HU$3,Sections!$B$1:$BT$30,18,FALSE)</f>
        <v>2</v>
      </c>
      <c r="HV32" s="14">
        <f>HLOOKUP(HV$3,Sections!$B$1:$BT$30,18,FALSE)</f>
        <v>2</v>
      </c>
      <c r="HW32" s="14">
        <f>HLOOKUP(HW$3,Sections!$B$1:$BT$30,18,FALSE)</f>
        <v>2</v>
      </c>
      <c r="HX32" s="14">
        <f>HLOOKUP(HX$3,Sections!$B$1:$BT$30,18,FALSE)</f>
        <v>2</v>
      </c>
      <c r="HY32" s="14">
        <f>HLOOKUP(HY$3,Sections!$B$1:$BT$30,18,FALSE)</f>
        <v>2</v>
      </c>
      <c r="HZ32" s="14">
        <f>HLOOKUP(HZ$3,Sections!$B$1:$BT$30,18,FALSE)</f>
        <v>2</v>
      </c>
      <c r="IA32" s="14"/>
      <c r="IB32" s="14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</row>
    <row r="33" spans="1:236" x14ac:dyDescent="0.3">
      <c r="A33" s="53"/>
      <c r="B33" s="14">
        <f>HLOOKUP(B$3,Sections!$B$1:$BT$30,19,FALSE)</f>
        <v>15.875</v>
      </c>
      <c r="C33" s="14">
        <f>HLOOKUP(C$3,Sections!$B$1:$BT$30,19,FALSE)</f>
        <v>12.7</v>
      </c>
      <c r="D33" s="14">
        <f>HLOOKUP(D$3,Sections!$B$1:$BT$30,19,FALSE)</f>
        <v>12.7</v>
      </c>
      <c r="E33" s="14">
        <f>HLOOKUP(E$3,Sections!$B$1:$BT$30,19,FALSE)</f>
        <v>12.7</v>
      </c>
      <c r="F33" s="14">
        <f>HLOOKUP(F$3,Sections!$B$1:$BT$30,19,FALSE)</f>
        <v>12.7</v>
      </c>
      <c r="G33" s="14">
        <f>HLOOKUP(G$3,Sections!$B$1:$BT$30,19,FALSE)</f>
        <v>15.875</v>
      </c>
      <c r="H33" s="14">
        <f>HLOOKUP(H$3,Sections!$B$1:$BT$30,19,FALSE)</f>
        <v>15.875</v>
      </c>
      <c r="I33" s="14">
        <f>HLOOKUP(I$3,Sections!$B$1:$BT$30,19,FALSE)</f>
        <v>12.7</v>
      </c>
      <c r="J33" s="14">
        <f>HLOOKUP(J$3,Sections!$B$1:$BT$30,19,FALSE)</f>
        <v>15.875</v>
      </c>
      <c r="K33" s="14">
        <f>HLOOKUP(K$3,Sections!$B$1:$BT$30,19,FALSE)</f>
        <v>15.875</v>
      </c>
      <c r="L33" s="14">
        <f>HLOOKUP(L$3,Sections!$B$1:$BT$30,19,FALSE)</f>
        <v>15.875</v>
      </c>
      <c r="M33" s="14">
        <f>HLOOKUP(M$3,Sections!$B$1:$BT$30,19,FALSE)</f>
        <v>15.875</v>
      </c>
      <c r="N33" s="14">
        <f>HLOOKUP(N$3,Sections!$B$1:$BT$30,19,FALSE)</f>
        <v>15.875</v>
      </c>
      <c r="O33" s="14">
        <f>HLOOKUP(O$3,Sections!$B$1:$BT$30,19,FALSE)</f>
        <v>12.7</v>
      </c>
      <c r="P33" s="14">
        <f>HLOOKUP(P$3,Sections!$B$1:$BT$30,19,FALSE)</f>
        <v>15.875</v>
      </c>
      <c r="Q33" s="14">
        <f>HLOOKUP(Q$3,Sections!$B$1:$BT$30,19,FALSE)</f>
        <v>15.875</v>
      </c>
      <c r="R33" s="14">
        <f>HLOOKUP(R$3,Sections!$B$1:$BT$30,19,FALSE)</f>
        <v>12.7</v>
      </c>
      <c r="S33" s="14">
        <f>HLOOKUP(S$3,Sections!$B$1:$BT$30,19,FALSE)</f>
        <v>12.7</v>
      </c>
      <c r="T33" s="14">
        <f>HLOOKUP(T$3,Sections!$B$1:$BT$30,19,FALSE)</f>
        <v>12.7</v>
      </c>
      <c r="U33" s="14">
        <f>HLOOKUP(U$3,Sections!$B$1:$BT$30,19,FALSE)</f>
        <v>12.7</v>
      </c>
      <c r="V33" s="14">
        <f>HLOOKUP(V$3,Sections!$B$1:$BT$30,19,FALSE)</f>
        <v>15.875</v>
      </c>
      <c r="W33" s="14">
        <f>HLOOKUP(W$3,Sections!$B$1:$BT$30,19,FALSE)</f>
        <v>15.875</v>
      </c>
      <c r="X33" s="14">
        <f>HLOOKUP(X$3,Sections!$B$1:$BT$30,19,FALSE)</f>
        <v>12.7</v>
      </c>
      <c r="Y33" s="14">
        <f>HLOOKUP(Y$3,Sections!$B$1:$BT$30,19,FALSE)</f>
        <v>15.875</v>
      </c>
      <c r="Z33" s="14">
        <f>HLOOKUP(Z$3,Sections!$B$1:$BT$30,19,FALSE)</f>
        <v>15.875</v>
      </c>
      <c r="AA33" s="14">
        <f>HLOOKUP(AA$3,Sections!$B$1:$BT$30,19,FALSE)</f>
        <v>15.875</v>
      </c>
      <c r="AB33" s="14">
        <f>HLOOKUP(AB$3,Sections!$B$1:$BT$30,19,FALSE)</f>
        <v>15.875</v>
      </c>
      <c r="AC33" s="14">
        <f>HLOOKUP(AC$3,Sections!$B$1:$BT$30,19,FALSE)</f>
        <v>15.875</v>
      </c>
      <c r="AD33" s="14">
        <f>HLOOKUP(AD$3,Sections!$B$1:$BT$30,19,FALSE)</f>
        <v>19.049999999999997</v>
      </c>
      <c r="AE33" s="14">
        <f>HLOOKUP(AE$3,Sections!$B$1:$BT$30,19,FALSE)</f>
        <v>15.875</v>
      </c>
      <c r="AF33" s="14">
        <f>HLOOKUP(AF$3,Sections!$B$1:$BT$30,19,FALSE)</f>
        <v>19.049999999999997</v>
      </c>
      <c r="AG33" s="14">
        <f>HLOOKUP(AG$3,Sections!$B$1:$BT$30,19,FALSE)</f>
        <v>15.875</v>
      </c>
      <c r="AH33" s="14">
        <f>HLOOKUP(AH$3,Sections!$B$1:$BT$30,19,FALSE)</f>
        <v>15.875</v>
      </c>
      <c r="AI33" s="14">
        <f>HLOOKUP(AI$3,Sections!$B$1:$BT$30,19,FALSE)</f>
        <v>15.875</v>
      </c>
      <c r="AJ33" s="14">
        <f>HLOOKUP(AJ$3,Sections!$B$1:$BT$30,19,FALSE)</f>
        <v>19.049999999999997</v>
      </c>
      <c r="AK33" s="14">
        <f>HLOOKUP(AK$3,Sections!$B$1:$BT$30,19,FALSE)</f>
        <v>15.875</v>
      </c>
      <c r="AL33" s="14">
        <f>HLOOKUP(AL$3,Sections!$B$1:$BT$30,19,FALSE)</f>
        <v>15.875</v>
      </c>
      <c r="AM33" s="14">
        <f>HLOOKUP(AM$3,Sections!$B$1:$BT$30,19,FALSE)</f>
        <v>15.875</v>
      </c>
      <c r="AN33" s="14">
        <f>HLOOKUP(AN$3,Sections!$B$1:$BT$30,19,FALSE)</f>
        <v>15.875</v>
      </c>
      <c r="AO33" s="14">
        <f>HLOOKUP(AO$3,Sections!$B$1:$BT$30,19,FALSE)</f>
        <v>15.875</v>
      </c>
      <c r="AP33" s="14">
        <f>HLOOKUP(AP$3,Sections!$B$1:$BT$30,19,FALSE)</f>
        <v>15.875</v>
      </c>
      <c r="AQ33" s="14">
        <f>HLOOKUP(AQ$3,Sections!$B$1:$BT$30,19,FALSE)</f>
        <v>15.875</v>
      </c>
      <c r="AR33" s="14">
        <f>HLOOKUP(AR$3,Sections!$B$1:$BT$30,19,FALSE)</f>
        <v>15.875</v>
      </c>
      <c r="AS33" s="14">
        <f>HLOOKUP(AS$3,Sections!$B$1:$BT$30,19,FALSE)</f>
        <v>15.875</v>
      </c>
      <c r="AT33" s="14">
        <f>HLOOKUP(AT$3,Sections!$B$1:$BT$30,19,FALSE)</f>
        <v>15.875</v>
      </c>
      <c r="AU33" s="14">
        <f>HLOOKUP(AU$3,Sections!$B$1:$BT$30,19,FALSE)</f>
        <v>2</v>
      </c>
      <c r="AV33" s="14">
        <f>HLOOKUP(AV$3,Sections!$B$1:$BT$30,19,FALSE)</f>
        <v>15.875</v>
      </c>
      <c r="AW33" s="14">
        <f>HLOOKUP(AW$3,Sections!$B$1:$BT$30,19,FALSE)</f>
        <v>2</v>
      </c>
      <c r="AX33" s="14">
        <f>HLOOKUP(AX$3,Sections!$B$1:$BT$30,19,FALSE)</f>
        <v>2</v>
      </c>
      <c r="AY33" s="14">
        <f>HLOOKUP(AY$3,Sections!$B$1:$BT$30,19,FALSE)</f>
        <v>2</v>
      </c>
      <c r="AZ33" s="14">
        <f>HLOOKUP(AZ$3,Sections!$B$1:$BT$30,19,FALSE)</f>
        <v>2</v>
      </c>
      <c r="BA33" s="14">
        <f>HLOOKUP(BA$3,Sections!$B$1:$BT$30,19,FALSE)</f>
        <v>2</v>
      </c>
      <c r="BB33" s="14">
        <f>HLOOKUP(BB$3,Sections!$B$1:$BT$30,19,FALSE)</f>
        <v>2</v>
      </c>
      <c r="BC33" s="14">
        <f>HLOOKUP(BC$3,Sections!$B$1:$BT$30,19,FALSE)</f>
        <v>2</v>
      </c>
      <c r="BD33" s="14">
        <f>HLOOKUP(BD$3,Sections!$B$1:$BT$30,19,FALSE)</f>
        <v>2</v>
      </c>
      <c r="BE33" s="14">
        <f>HLOOKUP(BE$3,Sections!$B$1:$BT$30,19,FALSE)</f>
        <v>2</v>
      </c>
      <c r="BF33" s="14">
        <f>HLOOKUP(BF$3,Sections!$B$1:$BT$30,19,FALSE)</f>
        <v>2</v>
      </c>
      <c r="BG33" s="14">
        <f>HLOOKUP(BG$3,Sections!$B$1:$BT$30,19,FALSE)</f>
        <v>2</v>
      </c>
      <c r="BH33" s="14">
        <f>HLOOKUP(BH$3,Sections!$B$1:$BT$30,19,FALSE)</f>
        <v>2</v>
      </c>
      <c r="BI33" s="14">
        <f>HLOOKUP(BI$3,Sections!$B$1:$BT$30,19,FALSE)</f>
        <v>2</v>
      </c>
      <c r="BJ33" s="14">
        <f>HLOOKUP(BJ$3,Sections!$B$1:$BT$30,19,FALSE)</f>
        <v>2</v>
      </c>
      <c r="BK33" s="14">
        <f>HLOOKUP(BK$3,Sections!$B$1:$BT$30,19,FALSE)</f>
        <v>15.875</v>
      </c>
      <c r="BL33" s="14">
        <f>HLOOKUP(BL$3,Sections!$B$1:$BT$30,19,FALSE)</f>
        <v>19.049999999999997</v>
      </c>
      <c r="BM33" s="14">
        <f>HLOOKUP(BM$3,Sections!$B$1:$BT$30,19,FALSE)</f>
        <v>19.049999999999997</v>
      </c>
      <c r="BN33" s="14">
        <f>HLOOKUP(BN$3,Sections!$B$1:$BT$30,19,FALSE)</f>
        <v>15.875</v>
      </c>
      <c r="BO33" s="14">
        <f>HLOOKUP(BO$3,Sections!$B$1:$BT$30,19,FALSE)</f>
        <v>15.875</v>
      </c>
      <c r="BP33" s="14">
        <f>HLOOKUP(BP$3,Sections!$B$1:$BT$30,19,FALSE)</f>
        <v>15.875</v>
      </c>
      <c r="BQ33" s="14">
        <f>HLOOKUP(BQ$3,Sections!$B$1:$BT$30,19,FALSE)</f>
        <v>2</v>
      </c>
      <c r="BR33" s="14">
        <f>HLOOKUP(BR$3,Sections!$B$1:$BT$30,19,FALSE)</f>
        <v>2</v>
      </c>
      <c r="BS33" s="14">
        <f>HLOOKUP(BS$3,Sections!$B$1:$BT$30,19,FALSE)</f>
        <v>2</v>
      </c>
      <c r="BT33" s="14">
        <f>HLOOKUP(BT$3,Sections!$B$1:$BT$30,19,FALSE)</f>
        <v>2</v>
      </c>
      <c r="BU33" s="14">
        <f>HLOOKUP(BU$3,Sections!$B$1:$BT$30,19,FALSE)</f>
        <v>19.049999999999997</v>
      </c>
      <c r="BV33" s="14">
        <f>HLOOKUP(BV$3,Sections!$B$1:$BT$30,19,FALSE)</f>
        <v>19.049999999999997</v>
      </c>
      <c r="BW33" s="14">
        <f>HLOOKUP(BW$3,Sections!$B$1:$BT$30,19,FALSE)</f>
        <v>19.049999999999997</v>
      </c>
      <c r="BX33" s="14">
        <f>HLOOKUP(BX$3,Sections!$B$1:$BT$30,19,FALSE)</f>
        <v>22.224999999999998</v>
      </c>
      <c r="BY33" s="14">
        <f>HLOOKUP(BY$3,Sections!$B$1:$BT$30,19,FALSE)</f>
        <v>19.049999999999997</v>
      </c>
      <c r="BZ33" s="14">
        <f>HLOOKUP(BZ$3,Sections!$B$1:$BT$30,19,FALSE)</f>
        <v>22.224999999999998</v>
      </c>
      <c r="CA33" s="14">
        <f>HLOOKUP(CA$3,Sections!$B$1:$BT$30,19,FALSE)</f>
        <v>15.875</v>
      </c>
      <c r="CB33" s="14">
        <f>HLOOKUP(CB$3,Sections!$B$1:$BT$30,19,FALSE)</f>
        <v>22.224999999999998</v>
      </c>
      <c r="CC33" s="14">
        <f>HLOOKUP(CC$3,Sections!$B$1:$BT$30,19,FALSE)</f>
        <v>2</v>
      </c>
      <c r="CD33" s="14">
        <f>HLOOKUP(CD$3,Sections!$B$1:$BT$30,19,FALSE)</f>
        <v>2</v>
      </c>
      <c r="CE33" s="14">
        <f>HLOOKUP(CE$3,Sections!$B$1:$BT$30,19,FALSE)</f>
        <v>2</v>
      </c>
      <c r="CF33" s="14">
        <f>HLOOKUP(CF$3,Sections!$B$1:$BT$30,19,FALSE)</f>
        <v>15.875</v>
      </c>
      <c r="CG33" s="14">
        <f>HLOOKUP(CG$3,Sections!$B$1:$BT$30,19,FALSE)</f>
        <v>15.875</v>
      </c>
      <c r="CH33" s="14">
        <f>HLOOKUP(CH$3,Sections!$B$1:$BT$30,19,FALSE)</f>
        <v>15.875</v>
      </c>
      <c r="CI33" s="14">
        <f>HLOOKUP(CI$3,Sections!$B$1:$BT$30,19,FALSE)</f>
        <v>2</v>
      </c>
      <c r="CJ33" s="14">
        <f>HLOOKUP(CJ$3,Sections!$B$1:$BT$30,19,FALSE)</f>
        <v>2</v>
      </c>
      <c r="CK33" s="14">
        <f>HLOOKUP(CK$3,Sections!$B$1:$BT$30,19,FALSE)</f>
        <v>2</v>
      </c>
      <c r="CL33" s="14">
        <f>HLOOKUP(CL$3,Sections!$B$1:$BT$30,19,FALSE)</f>
        <v>2</v>
      </c>
      <c r="CM33" s="14">
        <f>HLOOKUP(CM$3,Sections!$B$1:$BT$30,19,FALSE)</f>
        <v>19.049999999999997</v>
      </c>
      <c r="CN33" s="14">
        <f>HLOOKUP(CN$3,Sections!$B$1:$BT$30,19,FALSE)</f>
        <v>15.875</v>
      </c>
      <c r="CO33" s="14">
        <f>HLOOKUP(CO$3,Sections!$B$1:$BT$30,19,FALSE)</f>
        <v>15.875</v>
      </c>
      <c r="CP33" s="14">
        <f>HLOOKUP(CP$3,Sections!$B$1:$BT$30,19,FALSE)</f>
        <v>15.875</v>
      </c>
      <c r="CQ33" s="14">
        <f>HLOOKUP(CQ$3,Sections!$B$1:$BT$30,19,FALSE)</f>
        <v>19.049999999999997</v>
      </c>
      <c r="CR33" s="14">
        <f>HLOOKUP(CR$3,Sections!$B$1:$BT$30,19,FALSE)</f>
        <v>19.049999999999997</v>
      </c>
      <c r="CS33" s="14">
        <f>HLOOKUP(CS$3,Sections!$B$1:$BT$30,19,FALSE)</f>
        <v>19.049999999999997</v>
      </c>
      <c r="CT33" s="14">
        <f>HLOOKUP(CT$3,Sections!$B$1:$BT$30,19,FALSE)</f>
        <v>22.224999999999998</v>
      </c>
      <c r="CU33" s="14">
        <f>HLOOKUP(CU$3,Sections!$B$1:$BT$30,19,FALSE)</f>
        <v>22.224999999999998</v>
      </c>
      <c r="CV33" s="14">
        <f>HLOOKUP(CV$3,Sections!$B$1:$BT$30,19,FALSE)</f>
        <v>19.049999999999997</v>
      </c>
      <c r="CW33" s="14">
        <f>HLOOKUP(CW$3,Sections!$B$1:$BT$30,19,FALSE)</f>
        <v>19.049999999999997</v>
      </c>
      <c r="CX33" s="14">
        <f>HLOOKUP(CX$3,Sections!$B$1:$BT$30,19,FALSE)</f>
        <v>19.049999999999997</v>
      </c>
      <c r="CY33" s="14">
        <f>HLOOKUP(CY$3,Sections!$B$1:$BT$30,19,FALSE)</f>
        <v>2</v>
      </c>
      <c r="CZ33" s="14">
        <f>HLOOKUP(CZ$3,Sections!$B$1:$BT$30,19,FALSE)</f>
        <v>2</v>
      </c>
      <c r="DA33" s="14">
        <f>HLOOKUP(DA$3,Sections!$B$1:$BT$30,19,FALSE)</f>
        <v>2</v>
      </c>
      <c r="DB33" s="14">
        <f>HLOOKUP(DB$3,Sections!$B$1:$BT$30,19,FALSE)</f>
        <v>22.224999999999998</v>
      </c>
      <c r="DC33" s="14">
        <f>HLOOKUP(DC$3,Sections!$B$1:$BT$30,19,FALSE)</f>
        <v>22.224999999999998</v>
      </c>
      <c r="DD33" s="14">
        <f>HLOOKUP(DD$3,Sections!$B$1:$BT$30,19,FALSE)</f>
        <v>22.224999999999998</v>
      </c>
      <c r="DE33" s="14">
        <f>HLOOKUP(DE$3,Sections!$B$1:$BT$30,19,FALSE)</f>
        <v>2</v>
      </c>
      <c r="DF33" s="14">
        <f>HLOOKUP(DF$3,Sections!$B$1:$BT$30,19,FALSE)</f>
        <v>22.224999999999998</v>
      </c>
      <c r="DG33" s="14">
        <f>HLOOKUP(DG$3,Sections!$B$1:$BT$30,19,FALSE)</f>
        <v>2</v>
      </c>
      <c r="DH33" s="14">
        <f>HLOOKUP(DH$3,Sections!$B$1:$BT$30,19,FALSE)</f>
        <v>19.049999999999997</v>
      </c>
      <c r="DI33" s="14">
        <f>HLOOKUP(DI$3,Sections!$B$1:$BT$30,19,FALSE)</f>
        <v>2</v>
      </c>
      <c r="DJ33" s="14">
        <f>HLOOKUP(DJ$3,Sections!$B$1:$BT$30,19,FALSE)</f>
        <v>2</v>
      </c>
      <c r="DK33" s="14">
        <f>HLOOKUP(DK$3,Sections!$B$1:$BT$30,19,FALSE)</f>
        <v>2</v>
      </c>
      <c r="DL33" s="14">
        <f>HLOOKUP(DL$3,Sections!$B$1:$BT$30,19,FALSE)</f>
        <v>2</v>
      </c>
      <c r="DM33" s="14">
        <f>HLOOKUP(DM$3,Sections!$B$1:$BT$30,19,FALSE)</f>
        <v>19.049999999999997</v>
      </c>
      <c r="DN33" s="14">
        <f>HLOOKUP(DN$3,Sections!$B$1:$BT$30,19,FALSE)</f>
        <v>19.049999999999997</v>
      </c>
      <c r="DO33" s="14">
        <f>HLOOKUP(DO$3,Sections!$B$1:$BT$30,19,FALSE)</f>
        <v>19.049999999999997</v>
      </c>
      <c r="DP33" s="14">
        <f>HLOOKUP(DP$3,Sections!$B$1:$BT$30,19,FALSE)</f>
        <v>2</v>
      </c>
      <c r="DQ33" s="14">
        <f>HLOOKUP(DQ$3,Sections!$B$1:$BT$30,19,FALSE)</f>
        <v>2</v>
      </c>
      <c r="DR33" s="14">
        <f>HLOOKUP(DR$3,Sections!$B$1:$BT$30,19,FALSE)</f>
        <v>2</v>
      </c>
      <c r="DS33" s="14">
        <f>HLOOKUP(DS$3,Sections!$B$1:$BT$30,19,FALSE)</f>
        <v>22.224999999999998</v>
      </c>
      <c r="DT33" s="14">
        <f>HLOOKUP(DT$3,Sections!$B$1:$BT$30,19,FALSE)</f>
        <v>19.049999999999997</v>
      </c>
      <c r="DU33" s="14">
        <f>HLOOKUP(DU$3,Sections!$B$1:$BT$30,19,FALSE)</f>
        <v>19.049999999999997</v>
      </c>
      <c r="DV33" s="14">
        <f>HLOOKUP(DV$3,Sections!$B$1:$BT$30,19,FALSE)</f>
        <v>19.049999999999997</v>
      </c>
      <c r="DW33" s="14">
        <f>HLOOKUP(DW$3,Sections!$B$1:$BT$30,19,FALSE)</f>
        <v>22.224999999999998</v>
      </c>
      <c r="DX33" s="14">
        <f>HLOOKUP(DX$3,Sections!$B$1:$BT$30,19,FALSE)</f>
        <v>22.224999999999998</v>
      </c>
      <c r="DY33" s="14">
        <f>HLOOKUP(DY$3,Sections!$B$1:$BT$30,19,FALSE)</f>
        <v>2</v>
      </c>
      <c r="DZ33" s="14">
        <f>HLOOKUP(DZ$3,Sections!$B$1:$BT$30,19,FALSE)</f>
        <v>22.224999999999998</v>
      </c>
      <c r="EA33" s="14">
        <f>HLOOKUP(EA$3,Sections!$B$1:$BT$30,19,FALSE)</f>
        <v>22.224999999999998</v>
      </c>
      <c r="EB33" s="14">
        <f>HLOOKUP(EB$3,Sections!$B$1:$BT$30,19,FALSE)</f>
        <v>2</v>
      </c>
      <c r="EC33" s="14">
        <f>HLOOKUP(EC$3,Sections!$B$1:$BT$30,19,FALSE)</f>
        <v>2</v>
      </c>
      <c r="ED33" s="14">
        <f>HLOOKUP(ED$3,Sections!$B$1:$BT$30,19,FALSE)</f>
        <v>2</v>
      </c>
      <c r="EE33" s="14">
        <f>HLOOKUP(EE$3,Sections!$B$1:$BT$30,19,FALSE)</f>
        <v>2</v>
      </c>
      <c r="EF33" s="14">
        <f>HLOOKUP(EF$3,Sections!$B$1:$BT$30,19,FALSE)</f>
        <v>2</v>
      </c>
      <c r="EG33" s="14">
        <f>HLOOKUP(EG$3,Sections!$B$1:$BT$30,19,FALSE)</f>
        <v>25.4</v>
      </c>
      <c r="EH33" s="14">
        <f>HLOOKUP(EH$3,Sections!$B$1:$BT$30,19,FALSE)</f>
        <v>22.224999999999998</v>
      </c>
      <c r="EI33" s="14">
        <f>HLOOKUP(EI$3,Sections!$B$1:$BT$30,19,FALSE)</f>
        <v>25.4</v>
      </c>
      <c r="EJ33" s="14">
        <f>HLOOKUP(EJ$3,Sections!$B$1:$BT$30,19,FALSE)</f>
        <v>2</v>
      </c>
      <c r="EK33" s="14">
        <f>HLOOKUP(EK$3,Sections!$B$1:$BT$30,19,FALSE)</f>
        <v>25.4</v>
      </c>
      <c r="EL33" s="14">
        <f>HLOOKUP(EL$3,Sections!$B$1:$BT$30,19,FALSE)</f>
        <v>2</v>
      </c>
      <c r="EM33" s="14">
        <f>HLOOKUP(EM$3,Sections!$B$1:$BT$30,19,FALSE)</f>
        <v>2</v>
      </c>
      <c r="EN33" s="14">
        <f>HLOOKUP(EN$3,Sections!$B$1:$BT$30,19,FALSE)</f>
        <v>2</v>
      </c>
      <c r="EO33" s="14">
        <f>HLOOKUP(EO$3,Sections!$B$1:$BT$30,19,FALSE)</f>
        <v>2</v>
      </c>
      <c r="EP33" s="14">
        <f>HLOOKUP(EP$3,Sections!$B$1:$BT$30,19,FALSE)</f>
        <v>2</v>
      </c>
      <c r="EQ33" s="14">
        <f>HLOOKUP(EQ$3,Sections!$B$1:$BT$30,19,FALSE)</f>
        <v>2</v>
      </c>
      <c r="ER33" s="14">
        <f>HLOOKUP(ER$3,Sections!$B$1:$BT$30,19,FALSE)</f>
        <v>2</v>
      </c>
      <c r="ES33" s="14">
        <f>HLOOKUP(ES$3,Sections!$B$1:$BT$30,19,FALSE)</f>
        <v>2</v>
      </c>
      <c r="ET33" s="14">
        <f>HLOOKUP(ET$3,Sections!$B$1:$BT$30,19,FALSE)</f>
        <v>2</v>
      </c>
      <c r="EU33" s="14">
        <f>HLOOKUP(EU$3,Sections!$B$1:$BT$30,19,FALSE)</f>
        <v>2</v>
      </c>
      <c r="EV33" s="14">
        <f>HLOOKUP(EV$3,Sections!$B$1:$BT$30,19,FALSE)</f>
        <v>22.224999999999998</v>
      </c>
      <c r="EW33" s="14">
        <f>HLOOKUP(EW$3,Sections!$B$1:$BT$30,19,FALSE)</f>
        <v>2</v>
      </c>
      <c r="EX33" s="14">
        <f>HLOOKUP(EX$3,Sections!$B$1:$BT$30,19,FALSE)</f>
        <v>2</v>
      </c>
      <c r="EY33" s="14">
        <f>HLOOKUP(EY$3,Sections!$B$1:$BT$30,19,FALSE)</f>
        <v>2</v>
      </c>
      <c r="EZ33" s="14">
        <f>HLOOKUP(EZ$3,Sections!$B$1:$BT$30,19,FALSE)</f>
        <v>22.224999999999998</v>
      </c>
      <c r="FA33" s="14">
        <f>HLOOKUP(FA$3,Sections!$B$1:$BT$30,19,FALSE)</f>
        <v>22.224999999999998</v>
      </c>
      <c r="FB33" s="14">
        <f>HLOOKUP(FB$3,Sections!$B$1:$BT$30,19,FALSE)</f>
        <v>2</v>
      </c>
      <c r="FC33" s="14">
        <f>HLOOKUP(FC$3,Sections!$B$1:$BT$30,19,FALSE)</f>
        <v>2</v>
      </c>
      <c r="FD33" s="14">
        <f>HLOOKUP(FD$3,Sections!$B$1:$BT$30,19,FALSE)</f>
        <v>2</v>
      </c>
      <c r="FE33" s="14">
        <f>HLOOKUP(FE$3,Sections!$B$1:$BT$30,19,FALSE)</f>
        <v>2</v>
      </c>
      <c r="FF33" s="14">
        <f>HLOOKUP(FF$3,Sections!$B$1:$BT$30,19,FALSE)</f>
        <v>2</v>
      </c>
      <c r="FG33" s="14">
        <f>HLOOKUP(FG$3,Sections!$B$1:$BT$30,19,FALSE)</f>
        <v>2</v>
      </c>
      <c r="FH33" s="14">
        <f>HLOOKUP(FH$3,Sections!$B$1:$BT$30,19,FALSE)</f>
        <v>2</v>
      </c>
      <c r="FI33" s="14">
        <f>HLOOKUP(FI$3,Sections!$B$1:$BT$30,19,FALSE)</f>
        <v>2</v>
      </c>
      <c r="FJ33" s="14">
        <f>HLOOKUP(FJ$3,Sections!$B$1:$BT$30,19,FALSE)</f>
        <v>2</v>
      </c>
      <c r="FK33" s="14">
        <f>HLOOKUP(FK$3,Sections!$B$1:$BT$30,19,FALSE)</f>
        <v>2</v>
      </c>
      <c r="FL33" s="14">
        <f>HLOOKUP(FL$3,Sections!$B$1:$BT$30,19,FALSE)</f>
        <v>2</v>
      </c>
      <c r="FM33" s="14">
        <f>HLOOKUP(FM$3,Sections!$B$1:$BT$30,19,FALSE)</f>
        <v>2</v>
      </c>
      <c r="FN33" s="14">
        <f>HLOOKUP(FN$3,Sections!$B$1:$BT$30,19,FALSE)</f>
        <v>2</v>
      </c>
      <c r="FO33" s="14">
        <f>HLOOKUP(FO$3,Sections!$B$1:$BT$30,19,FALSE)</f>
        <v>2</v>
      </c>
      <c r="FP33" s="14">
        <f>HLOOKUP(FP$3,Sections!$B$1:$BT$30,19,FALSE)</f>
        <v>2</v>
      </c>
      <c r="FQ33" s="14">
        <f>HLOOKUP(FQ$3,Sections!$B$1:$BT$30,19,FALSE)</f>
        <v>2</v>
      </c>
      <c r="FR33" s="14">
        <f>HLOOKUP(FR$3,Sections!$B$1:$BT$30,19,FALSE)</f>
        <v>2</v>
      </c>
      <c r="FS33" s="14">
        <f>HLOOKUP(FS$3,Sections!$B$1:$BT$30,19,FALSE)</f>
        <v>2</v>
      </c>
      <c r="FT33" s="14">
        <f>HLOOKUP(FT$3,Sections!$B$1:$BT$30,19,FALSE)</f>
        <v>2</v>
      </c>
      <c r="FU33" s="14">
        <f>HLOOKUP(FU$3,Sections!$B$1:$BT$30,19,FALSE)</f>
        <v>2</v>
      </c>
      <c r="FV33" s="14">
        <f>HLOOKUP(FV$3,Sections!$B$1:$BT$30,19,FALSE)</f>
        <v>2</v>
      </c>
      <c r="FW33" s="14">
        <f>HLOOKUP(FW$3,Sections!$B$1:$BT$30,19,FALSE)</f>
        <v>2</v>
      </c>
      <c r="FX33" s="14">
        <f>HLOOKUP(FX$3,Sections!$B$1:$BT$30,19,FALSE)</f>
        <v>2</v>
      </c>
      <c r="FY33" s="14">
        <f>HLOOKUP(FY$3,Sections!$B$1:$BT$30,19,FALSE)</f>
        <v>2</v>
      </c>
      <c r="FZ33" s="14">
        <f>HLOOKUP(FZ$3,Sections!$B$1:$BT$30,19,FALSE)</f>
        <v>2</v>
      </c>
      <c r="GA33" s="14">
        <f>HLOOKUP(GA$3,Sections!$B$1:$BT$30,19,FALSE)</f>
        <v>2</v>
      </c>
      <c r="GB33" s="14">
        <f>HLOOKUP(GB$3,Sections!$B$1:$BT$30,19,FALSE)</f>
        <v>2</v>
      </c>
      <c r="GC33" s="14">
        <f>HLOOKUP(GC$3,Sections!$B$1:$BT$30,19,FALSE)</f>
        <v>2</v>
      </c>
      <c r="GD33" s="14">
        <f>HLOOKUP(GD$3,Sections!$B$1:$BT$30,19,FALSE)</f>
        <v>2</v>
      </c>
      <c r="GE33" s="14">
        <f>HLOOKUP(GE$3,Sections!$B$1:$BT$30,19,FALSE)</f>
        <v>2</v>
      </c>
      <c r="GF33" s="14">
        <f>HLOOKUP(GF$3,Sections!$B$1:$BT$30,19,FALSE)</f>
        <v>2</v>
      </c>
      <c r="GG33" s="14">
        <f>HLOOKUP(GG$3,Sections!$B$1:$BT$30,19,FALSE)</f>
        <v>2</v>
      </c>
      <c r="GH33" s="14">
        <f>HLOOKUP(GH$3,Sections!$B$1:$BT$30,19,FALSE)</f>
        <v>2</v>
      </c>
      <c r="GI33" s="14">
        <f>HLOOKUP(GI$3,Sections!$B$1:$BT$30,19,FALSE)</f>
        <v>2</v>
      </c>
      <c r="GJ33" s="14">
        <f>HLOOKUP(GJ$3,Sections!$B$1:$BT$30,19,FALSE)</f>
        <v>2</v>
      </c>
      <c r="GK33" s="14">
        <f>HLOOKUP(GK$3,Sections!$B$1:$BT$30,19,FALSE)</f>
        <v>2</v>
      </c>
      <c r="GL33" s="14">
        <f>HLOOKUP(GL$3,Sections!$B$1:$BT$30,19,FALSE)</f>
        <v>2</v>
      </c>
      <c r="GM33" s="14">
        <f>HLOOKUP(GM$3,Sections!$B$1:$BT$30,19,FALSE)</f>
        <v>2</v>
      </c>
      <c r="GN33" s="14">
        <f>HLOOKUP(GN$3,Sections!$B$1:$BT$30,19,FALSE)</f>
        <v>2</v>
      </c>
      <c r="GO33" s="14">
        <f>HLOOKUP(GO$3,Sections!$B$1:$BT$30,19,FALSE)</f>
        <v>2</v>
      </c>
      <c r="GP33" s="14">
        <f>HLOOKUP(GP$3,Sections!$B$1:$BT$30,19,FALSE)</f>
        <v>2</v>
      </c>
      <c r="GQ33" s="14">
        <f>HLOOKUP(GQ$3,Sections!$B$1:$BT$30,19,FALSE)</f>
        <v>2</v>
      </c>
      <c r="GR33" s="14">
        <f>HLOOKUP(GR$3,Sections!$B$1:$BT$30,19,FALSE)</f>
        <v>2</v>
      </c>
      <c r="GS33" s="14">
        <f>HLOOKUP(GS$3,Sections!$B$1:$BT$30,19,FALSE)</f>
        <v>2</v>
      </c>
      <c r="GT33" s="14">
        <f>HLOOKUP(GT$3,Sections!$B$1:$BT$30,19,FALSE)</f>
        <v>2</v>
      </c>
      <c r="GU33" s="14">
        <f>HLOOKUP(GU$3,Sections!$B$1:$BT$30,19,FALSE)</f>
        <v>2</v>
      </c>
      <c r="GV33" s="14">
        <f>HLOOKUP(GV$3,Sections!$B$1:$BT$30,19,FALSE)</f>
        <v>2</v>
      </c>
      <c r="GW33" s="14">
        <f>HLOOKUP(GW$3,Sections!$B$1:$BT$30,19,FALSE)</f>
        <v>2</v>
      </c>
      <c r="GX33" s="14">
        <f>HLOOKUP(GX$3,Sections!$B$1:$BT$30,19,FALSE)</f>
        <v>2</v>
      </c>
      <c r="GY33" s="14">
        <f>HLOOKUP(GY$3,Sections!$B$1:$BT$30,19,FALSE)</f>
        <v>2</v>
      </c>
      <c r="GZ33" s="14">
        <f>HLOOKUP(GZ$3,Sections!$B$1:$BT$30,19,FALSE)</f>
        <v>2</v>
      </c>
      <c r="HA33" s="14">
        <f>HLOOKUP(HA$3,Sections!$B$1:$BT$30,19,FALSE)</f>
        <v>2</v>
      </c>
      <c r="HB33" s="14">
        <f>HLOOKUP(HB$3,Sections!$B$1:$BT$30,19,FALSE)</f>
        <v>2</v>
      </c>
      <c r="HC33" s="14">
        <f>HLOOKUP(HC$3,Sections!$B$1:$BT$30,19,FALSE)</f>
        <v>2</v>
      </c>
      <c r="HD33" s="14">
        <f>HLOOKUP(HD$3,Sections!$B$1:$BT$30,19,FALSE)</f>
        <v>2</v>
      </c>
      <c r="HE33" s="14">
        <f>HLOOKUP(HE$3,Sections!$B$1:$BT$30,19,FALSE)</f>
        <v>2</v>
      </c>
      <c r="HF33" s="14">
        <f>HLOOKUP(HF$3,Sections!$B$1:$BT$30,19,FALSE)</f>
        <v>2</v>
      </c>
      <c r="HG33" s="14">
        <f>HLOOKUP(HG$3,Sections!$B$1:$BT$30,19,FALSE)</f>
        <v>2</v>
      </c>
      <c r="HH33" s="14">
        <f>HLOOKUP(HH$3,Sections!$B$1:$BT$30,19,FALSE)</f>
        <v>2</v>
      </c>
      <c r="HI33" s="14">
        <f>HLOOKUP(HI$3,Sections!$B$1:$BT$30,19,FALSE)</f>
        <v>2</v>
      </c>
      <c r="HJ33" s="14">
        <f>HLOOKUP(HJ$3,Sections!$B$1:$BT$30,19,FALSE)</f>
        <v>2</v>
      </c>
      <c r="HK33" s="14">
        <f>HLOOKUP(HK$3,Sections!$B$1:$BT$30,19,FALSE)</f>
        <v>2</v>
      </c>
      <c r="HL33" s="14">
        <f>HLOOKUP(HL$3,Sections!$B$1:$BT$30,19,FALSE)</f>
        <v>2</v>
      </c>
      <c r="HM33" s="14">
        <f>HLOOKUP(HM$3,Sections!$B$1:$BT$30,19,FALSE)</f>
        <v>2</v>
      </c>
      <c r="HN33" s="14">
        <f>HLOOKUP(HN$3,Sections!$B$1:$BT$30,19,FALSE)</f>
        <v>2</v>
      </c>
      <c r="HO33" s="14">
        <f>HLOOKUP(HO$3,Sections!$B$1:$BT$30,19,FALSE)</f>
        <v>2</v>
      </c>
      <c r="HP33" s="14">
        <f>HLOOKUP(HP$3,Sections!$B$1:$BT$30,19,FALSE)</f>
        <v>2</v>
      </c>
      <c r="HQ33" s="14">
        <f>HLOOKUP(HQ$3,Sections!$B$1:$BT$30,19,FALSE)</f>
        <v>2</v>
      </c>
      <c r="HR33" s="14">
        <f>HLOOKUP(HR$3,Sections!$B$1:$BT$30,19,FALSE)</f>
        <v>2</v>
      </c>
      <c r="HS33" s="14">
        <f>HLOOKUP(HS$3,Sections!$B$1:$BT$30,19,FALSE)</f>
        <v>2</v>
      </c>
      <c r="HT33" s="14">
        <f>HLOOKUP(HT$3,Sections!$B$1:$BT$30,19,FALSE)</f>
        <v>2</v>
      </c>
      <c r="HU33" s="14">
        <f>HLOOKUP(HU$3,Sections!$B$1:$BT$30,19,FALSE)</f>
        <v>2</v>
      </c>
      <c r="HV33" s="14">
        <f>HLOOKUP(HV$3,Sections!$B$1:$BT$30,19,FALSE)</f>
        <v>2</v>
      </c>
      <c r="HW33" s="14">
        <f>HLOOKUP(HW$3,Sections!$B$1:$BT$30,19,FALSE)</f>
        <v>2</v>
      </c>
      <c r="HX33" s="14">
        <f>HLOOKUP(HX$3,Sections!$B$1:$BT$30,19,FALSE)</f>
        <v>2</v>
      </c>
      <c r="HY33" s="14">
        <f>HLOOKUP(HY$3,Sections!$B$1:$BT$30,19,FALSE)</f>
        <v>2</v>
      </c>
      <c r="HZ33" s="14">
        <f>HLOOKUP(HZ$3,Sections!$B$1:$BT$30,19,FALSE)</f>
        <v>2</v>
      </c>
      <c r="IA33" s="14"/>
      <c r="IB33" s="14"/>
    </row>
    <row r="34" spans="1:236" x14ac:dyDescent="0.3">
      <c r="A34" s="53"/>
      <c r="B34" s="14">
        <f>HLOOKUP(B$3,Sections!$B$1:$BT$30,20,FALSE)</f>
        <v>15.875</v>
      </c>
      <c r="C34" s="14">
        <f>HLOOKUP(C$3,Sections!$B$1:$BT$30,20,FALSE)</f>
        <v>12.7</v>
      </c>
      <c r="D34" s="14">
        <f>HLOOKUP(D$3,Sections!$B$1:$BT$30,20,FALSE)</f>
        <v>12.7</v>
      </c>
      <c r="E34" s="14">
        <f>HLOOKUP(E$3,Sections!$B$1:$BT$30,20,FALSE)</f>
        <v>12.7</v>
      </c>
      <c r="F34" s="14">
        <f>HLOOKUP(F$3,Sections!$B$1:$BT$30,20,FALSE)</f>
        <v>12.7</v>
      </c>
      <c r="G34" s="14">
        <f>HLOOKUP(G$3,Sections!$B$1:$BT$30,20,FALSE)</f>
        <v>15.875</v>
      </c>
      <c r="H34" s="14">
        <f>HLOOKUP(H$3,Sections!$B$1:$BT$30,20,FALSE)</f>
        <v>15.875</v>
      </c>
      <c r="I34" s="14">
        <f>HLOOKUP(I$3,Sections!$B$1:$BT$30,20,FALSE)</f>
        <v>12.7</v>
      </c>
      <c r="J34" s="14">
        <f>HLOOKUP(J$3,Sections!$B$1:$BT$30,20,FALSE)</f>
        <v>15.875</v>
      </c>
      <c r="K34" s="14">
        <f>HLOOKUP(K$3,Sections!$B$1:$BT$30,20,FALSE)</f>
        <v>15.875</v>
      </c>
      <c r="L34" s="14">
        <f>HLOOKUP(L$3,Sections!$B$1:$BT$30,20,FALSE)</f>
        <v>15.875</v>
      </c>
      <c r="M34" s="14">
        <f>HLOOKUP(M$3,Sections!$B$1:$BT$30,20,FALSE)</f>
        <v>15.875</v>
      </c>
      <c r="N34" s="14">
        <f>HLOOKUP(N$3,Sections!$B$1:$BT$30,20,FALSE)</f>
        <v>15.875</v>
      </c>
      <c r="O34" s="14">
        <f>HLOOKUP(O$3,Sections!$B$1:$BT$30,20,FALSE)</f>
        <v>12.7</v>
      </c>
      <c r="P34" s="14">
        <f>HLOOKUP(P$3,Sections!$B$1:$BT$30,20,FALSE)</f>
        <v>15.875</v>
      </c>
      <c r="Q34" s="14">
        <f>HLOOKUP(Q$3,Sections!$B$1:$BT$30,20,FALSE)</f>
        <v>15.875</v>
      </c>
      <c r="R34" s="14">
        <f>HLOOKUP(R$3,Sections!$B$1:$BT$30,20,FALSE)</f>
        <v>12.7</v>
      </c>
      <c r="S34" s="14">
        <f>HLOOKUP(S$3,Sections!$B$1:$BT$30,20,FALSE)</f>
        <v>12.7</v>
      </c>
      <c r="T34" s="14">
        <f>HLOOKUP(T$3,Sections!$B$1:$BT$30,20,FALSE)</f>
        <v>12.7</v>
      </c>
      <c r="U34" s="14">
        <f>HLOOKUP(U$3,Sections!$B$1:$BT$30,20,FALSE)</f>
        <v>12.7</v>
      </c>
      <c r="V34" s="14">
        <f>HLOOKUP(V$3,Sections!$B$1:$BT$30,20,FALSE)</f>
        <v>15.875</v>
      </c>
      <c r="W34" s="14">
        <f>HLOOKUP(W$3,Sections!$B$1:$BT$30,20,FALSE)</f>
        <v>15.875</v>
      </c>
      <c r="X34" s="14">
        <f>HLOOKUP(X$3,Sections!$B$1:$BT$30,20,FALSE)</f>
        <v>12.7</v>
      </c>
      <c r="Y34" s="14">
        <f>HLOOKUP(Y$3,Sections!$B$1:$BT$30,20,FALSE)</f>
        <v>15.875</v>
      </c>
      <c r="Z34" s="14">
        <f>HLOOKUP(Z$3,Sections!$B$1:$BT$30,20,FALSE)</f>
        <v>15.875</v>
      </c>
      <c r="AA34" s="14">
        <f>HLOOKUP(AA$3,Sections!$B$1:$BT$30,20,FALSE)</f>
        <v>15.875</v>
      </c>
      <c r="AB34" s="14">
        <f>HLOOKUP(AB$3,Sections!$B$1:$BT$30,20,FALSE)</f>
        <v>15.875</v>
      </c>
      <c r="AC34" s="14">
        <f>HLOOKUP(AC$3,Sections!$B$1:$BT$30,20,FALSE)</f>
        <v>15.875</v>
      </c>
      <c r="AD34" s="14">
        <f>HLOOKUP(AD$3,Sections!$B$1:$BT$30,20,FALSE)</f>
        <v>19.049999999999997</v>
      </c>
      <c r="AE34" s="14">
        <f>HLOOKUP(AE$3,Sections!$B$1:$BT$30,20,FALSE)</f>
        <v>15.875</v>
      </c>
      <c r="AF34" s="14">
        <f>HLOOKUP(AF$3,Sections!$B$1:$BT$30,20,FALSE)</f>
        <v>19.049999999999997</v>
      </c>
      <c r="AG34" s="14">
        <f>HLOOKUP(AG$3,Sections!$B$1:$BT$30,20,FALSE)</f>
        <v>15.875</v>
      </c>
      <c r="AH34" s="14">
        <f>HLOOKUP(AH$3,Sections!$B$1:$BT$30,20,FALSE)</f>
        <v>15.875</v>
      </c>
      <c r="AI34" s="14">
        <f>HLOOKUP(AI$3,Sections!$B$1:$BT$30,20,FALSE)</f>
        <v>15.875</v>
      </c>
      <c r="AJ34" s="14">
        <f>HLOOKUP(AJ$3,Sections!$B$1:$BT$30,20,FALSE)</f>
        <v>19.049999999999997</v>
      </c>
      <c r="AK34" s="14">
        <f>HLOOKUP(AK$3,Sections!$B$1:$BT$30,20,FALSE)</f>
        <v>15.875</v>
      </c>
      <c r="AL34" s="14">
        <f>HLOOKUP(AL$3,Sections!$B$1:$BT$30,20,FALSE)</f>
        <v>15.875</v>
      </c>
      <c r="AM34" s="14">
        <f>HLOOKUP(AM$3,Sections!$B$1:$BT$30,20,FALSE)</f>
        <v>15.875</v>
      </c>
      <c r="AN34" s="14">
        <f>HLOOKUP(AN$3,Sections!$B$1:$BT$30,20,FALSE)</f>
        <v>15.875</v>
      </c>
      <c r="AO34" s="14">
        <f>HLOOKUP(AO$3,Sections!$B$1:$BT$30,20,FALSE)</f>
        <v>15.875</v>
      </c>
      <c r="AP34" s="14">
        <f>HLOOKUP(AP$3,Sections!$B$1:$BT$30,20,FALSE)</f>
        <v>15.875</v>
      </c>
      <c r="AQ34" s="14">
        <f>HLOOKUP(AQ$3,Sections!$B$1:$BT$30,20,FALSE)</f>
        <v>15.875</v>
      </c>
      <c r="AR34" s="14">
        <f>HLOOKUP(AR$3,Sections!$B$1:$BT$30,20,FALSE)</f>
        <v>15.875</v>
      </c>
      <c r="AS34" s="14">
        <f>HLOOKUP(AS$3,Sections!$B$1:$BT$30,20,FALSE)</f>
        <v>15.875</v>
      </c>
      <c r="AT34" s="14">
        <f>HLOOKUP(AT$3,Sections!$B$1:$BT$30,20,FALSE)</f>
        <v>15.875</v>
      </c>
      <c r="AU34" s="14">
        <f>HLOOKUP(AU$3,Sections!$B$1:$BT$30,20,FALSE)</f>
        <v>2</v>
      </c>
      <c r="AV34" s="14">
        <f>HLOOKUP(AV$3,Sections!$B$1:$BT$30,20,FALSE)</f>
        <v>15.875</v>
      </c>
      <c r="AW34" s="14">
        <f>HLOOKUP(AW$3,Sections!$B$1:$BT$30,20,FALSE)</f>
        <v>3</v>
      </c>
      <c r="AX34" s="14">
        <f>HLOOKUP(AX$3,Sections!$B$1:$BT$30,20,FALSE)</f>
        <v>4</v>
      </c>
      <c r="AY34" s="14">
        <f>HLOOKUP(AY$3,Sections!$B$1:$BT$30,20,FALSE)</f>
        <v>4</v>
      </c>
      <c r="AZ34" s="14">
        <f>HLOOKUP(AZ$3,Sections!$B$1:$BT$30,20,FALSE)</f>
        <v>4</v>
      </c>
      <c r="BA34" s="14">
        <f>HLOOKUP(BA$3,Sections!$B$1:$BT$30,20,FALSE)</f>
        <v>4</v>
      </c>
      <c r="BB34" s="14">
        <f>HLOOKUP(BB$3,Sections!$B$1:$BT$30,20,FALSE)</f>
        <v>2</v>
      </c>
      <c r="BC34" s="14">
        <f>HLOOKUP(BC$3,Sections!$B$1:$BT$30,20,FALSE)</f>
        <v>2</v>
      </c>
      <c r="BD34" s="14">
        <f>HLOOKUP(BD$3,Sections!$B$1:$BT$30,20,FALSE)</f>
        <v>4</v>
      </c>
      <c r="BE34" s="14">
        <f>HLOOKUP(BE$3,Sections!$B$1:$BT$30,20,FALSE)</f>
        <v>4</v>
      </c>
      <c r="BF34" s="14">
        <f>HLOOKUP(BF$3,Sections!$B$1:$BT$30,20,FALSE)</f>
        <v>4</v>
      </c>
      <c r="BG34" s="14">
        <f>HLOOKUP(BG$3,Sections!$B$1:$BT$30,20,FALSE)</f>
        <v>4</v>
      </c>
      <c r="BH34" s="14">
        <f>HLOOKUP(BH$3,Sections!$B$1:$BT$30,20,FALSE)</f>
        <v>4</v>
      </c>
      <c r="BI34" s="14">
        <f>HLOOKUP(BI$3,Sections!$B$1:$BT$30,20,FALSE)</f>
        <v>4</v>
      </c>
      <c r="BJ34" s="14">
        <f>HLOOKUP(BJ$3,Sections!$B$1:$BT$30,20,FALSE)</f>
        <v>4</v>
      </c>
      <c r="BK34" s="14">
        <f>HLOOKUP(BK$3,Sections!$B$1:$BT$30,20,FALSE)</f>
        <v>15.875</v>
      </c>
      <c r="BL34" s="14">
        <f>HLOOKUP(BL$3,Sections!$B$1:$BT$30,20,FALSE)</f>
        <v>19.049999999999997</v>
      </c>
      <c r="BM34" s="14">
        <f>HLOOKUP(BM$3,Sections!$B$1:$BT$30,20,FALSE)</f>
        <v>19.049999999999997</v>
      </c>
      <c r="BN34" s="14">
        <f>HLOOKUP(BN$3,Sections!$B$1:$BT$30,20,FALSE)</f>
        <v>15.875</v>
      </c>
      <c r="BO34" s="14">
        <f>HLOOKUP(BO$3,Sections!$B$1:$BT$30,20,FALSE)</f>
        <v>15.875</v>
      </c>
      <c r="BP34" s="14">
        <f>HLOOKUP(BP$3,Sections!$B$1:$BT$30,20,FALSE)</f>
        <v>15.875</v>
      </c>
      <c r="BQ34" s="14">
        <f>HLOOKUP(BQ$3,Sections!$B$1:$BT$30,20,FALSE)</f>
        <v>2</v>
      </c>
      <c r="BR34" s="14">
        <f>HLOOKUP(BR$3,Sections!$B$1:$BT$30,20,FALSE)</f>
        <v>2</v>
      </c>
      <c r="BS34" s="14">
        <f>HLOOKUP(BS$3,Sections!$B$1:$BT$30,20,FALSE)</f>
        <v>4</v>
      </c>
      <c r="BT34" s="14">
        <f>HLOOKUP(BT$3,Sections!$B$1:$BT$30,20,FALSE)</f>
        <v>4</v>
      </c>
      <c r="BU34" s="14">
        <f>HLOOKUP(BU$3,Sections!$B$1:$BT$30,20,FALSE)</f>
        <v>19.049999999999997</v>
      </c>
      <c r="BV34" s="14">
        <f>HLOOKUP(BV$3,Sections!$B$1:$BT$30,20,FALSE)</f>
        <v>19.049999999999997</v>
      </c>
      <c r="BW34" s="14">
        <f>HLOOKUP(BW$3,Sections!$B$1:$BT$30,20,FALSE)</f>
        <v>19.049999999999997</v>
      </c>
      <c r="BX34" s="14">
        <f>HLOOKUP(BX$3,Sections!$B$1:$BT$30,20,FALSE)</f>
        <v>22.224999999999998</v>
      </c>
      <c r="BY34" s="14">
        <f>HLOOKUP(BY$3,Sections!$B$1:$BT$30,20,FALSE)</f>
        <v>19.049999999999997</v>
      </c>
      <c r="BZ34" s="14">
        <f>HLOOKUP(BZ$3,Sections!$B$1:$BT$30,20,FALSE)</f>
        <v>22.224999999999998</v>
      </c>
      <c r="CA34" s="14">
        <f>HLOOKUP(CA$3,Sections!$B$1:$BT$30,20,FALSE)</f>
        <v>15.875</v>
      </c>
      <c r="CB34" s="14">
        <f>HLOOKUP(CB$3,Sections!$B$1:$BT$30,20,FALSE)</f>
        <v>22.224999999999998</v>
      </c>
      <c r="CC34" s="14">
        <f>HLOOKUP(CC$3,Sections!$B$1:$BT$30,20,FALSE)</f>
        <v>2</v>
      </c>
      <c r="CD34" s="14">
        <f>HLOOKUP(CD$3,Sections!$B$1:$BT$30,20,FALSE)</f>
        <v>2</v>
      </c>
      <c r="CE34" s="14">
        <f>HLOOKUP(CE$3,Sections!$B$1:$BT$30,20,FALSE)</f>
        <v>2</v>
      </c>
      <c r="CF34" s="14">
        <f>HLOOKUP(CF$3,Sections!$B$1:$BT$30,20,FALSE)</f>
        <v>15.875</v>
      </c>
      <c r="CG34" s="14">
        <f>HLOOKUP(CG$3,Sections!$B$1:$BT$30,20,FALSE)</f>
        <v>15.875</v>
      </c>
      <c r="CH34" s="14">
        <f>HLOOKUP(CH$3,Sections!$B$1:$BT$30,20,FALSE)</f>
        <v>15.875</v>
      </c>
      <c r="CI34" s="14">
        <f>HLOOKUP(CI$3,Sections!$B$1:$BT$30,20,FALSE)</f>
        <v>4</v>
      </c>
      <c r="CJ34" s="14">
        <f>HLOOKUP(CJ$3,Sections!$B$1:$BT$30,20,FALSE)</f>
        <v>2</v>
      </c>
      <c r="CK34" s="14">
        <f>HLOOKUP(CK$3,Sections!$B$1:$BT$30,20,FALSE)</f>
        <v>4</v>
      </c>
      <c r="CL34" s="14">
        <f>HLOOKUP(CL$3,Sections!$B$1:$BT$30,20,FALSE)</f>
        <v>4</v>
      </c>
      <c r="CM34" s="14">
        <f>HLOOKUP(CM$3,Sections!$B$1:$BT$30,20,FALSE)</f>
        <v>19.049999999999997</v>
      </c>
      <c r="CN34" s="14">
        <f>HLOOKUP(CN$3,Sections!$B$1:$BT$30,20,FALSE)</f>
        <v>15.875</v>
      </c>
      <c r="CO34" s="14">
        <f>HLOOKUP(CO$3,Sections!$B$1:$BT$30,20,FALSE)</f>
        <v>15.875</v>
      </c>
      <c r="CP34" s="14">
        <f>HLOOKUP(CP$3,Sections!$B$1:$BT$30,20,FALSE)</f>
        <v>15.875</v>
      </c>
      <c r="CQ34" s="14">
        <f>HLOOKUP(CQ$3,Sections!$B$1:$BT$30,20,FALSE)</f>
        <v>19.049999999999997</v>
      </c>
      <c r="CR34" s="14">
        <f>HLOOKUP(CR$3,Sections!$B$1:$BT$30,20,FALSE)</f>
        <v>19.049999999999997</v>
      </c>
      <c r="CS34" s="14">
        <f>HLOOKUP(CS$3,Sections!$B$1:$BT$30,20,FALSE)</f>
        <v>19.049999999999997</v>
      </c>
      <c r="CT34" s="14">
        <f>HLOOKUP(CT$3,Sections!$B$1:$BT$30,20,FALSE)</f>
        <v>22.224999999999998</v>
      </c>
      <c r="CU34" s="14">
        <f>HLOOKUP(CU$3,Sections!$B$1:$BT$30,20,FALSE)</f>
        <v>22.224999999999998</v>
      </c>
      <c r="CV34" s="14">
        <f>HLOOKUP(CV$3,Sections!$B$1:$BT$30,20,FALSE)</f>
        <v>19.049999999999997</v>
      </c>
      <c r="CW34" s="14">
        <f>HLOOKUP(CW$3,Sections!$B$1:$BT$30,20,FALSE)</f>
        <v>19.049999999999997</v>
      </c>
      <c r="CX34" s="14">
        <f>HLOOKUP(CX$3,Sections!$B$1:$BT$30,20,FALSE)</f>
        <v>19.049999999999997</v>
      </c>
      <c r="CY34" s="14">
        <f>HLOOKUP(CY$3,Sections!$B$1:$BT$30,20,FALSE)</f>
        <v>2</v>
      </c>
      <c r="CZ34" s="14">
        <f>HLOOKUP(CZ$3,Sections!$B$1:$BT$30,20,FALSE)</f>
        <v>2</v>
      </c>
      <c r="DA34" s="14">
        <f>HLOOKUP(DA$3,Sections!$B$1:$BT$30,20,FALSE)</f>
        <v>2</v>
      </c>
      <c r="DB34" s="14">
        <f>HLOOKUP(DB$3,Sections!$B$1:$BT$30,20,FALSE)</f>
        <v>22.224999999999998</v>
      </c>
      <c r="DC34" s="14">
        <f>HLOOKUP(DC$3,Sections!$B$1:$BT$30,20,FALSE)</f>
        <v>22.224999999999998</v>
      </c>
      <c r="DD34" s="14">
        <f>HLOOKUP(DD$3,Sections!$B$1:$BT$30,20,FALSE)</f>
        <v>22.224999999999998</v>
      </c>
      <c r="DE34" s="14">
        <f>HLOOKUP(DE$3,Sections!$B$1:$BT$30,20,FALSE)</f>
        <v>3</v>
      </c>
      <c r="DF34" s="14">
        <f>HLOOKUP(DF$3,Sections!$B$1:$BT$30,20,FALSE)</f>
        <v>22.224999999999998</v>
      </c>
      <c r="DG34" s="14">
        <f>HLOOKUP(DG$3,Sections!$B$1:$BT$30,20,FALSE)</f>
        <v>3</v>
      </c>
      <c r="DH34" s="14">
        <f>HLOOKUP(DH$3,Sections!$B$1:$BT$30,20,FALSE)</f>
        <v>19.049999999999997</v>
      </c>
      <c r="DI34" s="14">
        <f>HLOOKUP(DI$3,Sections!$B$1:$BT$30,20,FALSE)</f>
        <v>3</v>
      </c>
      <c r="DJ34" s="14">
        <f>HLOOKUP(DJ$3,Sections!$B$1:$BT$30,20,FALSE)</f>
        <v>2</v>
      </c>
      <c r="DK34" s="14">
        <f>HLOOKUP(DK$3,Sections!$B$1:$BT$30,20,FALSE)</f>
        <v>2</v>
      </c>
      <c r="DL34" s="14">
        <f>HLOOKUP(DL$3,Sections!$B$1:$BT$30,20,FALSE)</f>
        <v>2</v>
      </c>
      <c r="DM34" s="14">
        <f>HLOOKUP(DM$3,Sections!$B$1:$BT$30,20,FALSE)</f>
        <v>19.049999999999997</v>
      </c>
      <c r="DN34" s="14">
        <f>HLOOKUP(DN$3,Sections!$B$1:$BT$30,20,FALSE)</f>
        <v>19.049999999999997</v>
      </c>
      <c r="DO34" s="14">
        <f>HLOOKUP(DO$3,Sections!$B$1:$BT$30,20,FALSE)</f>
        <v>19.049999999999997</v>
      </c>
      <c r="DP34" s="14">
        <f>HLOOKUP(DP$3,Sections!$B$1:$BT$30,20,FALSE)</f>
        <v>4</v>
      </c>
      <c r="DQ34" s="14">
        <f>HLOOKUP(DQ$3,Sections!$B$1:$BT$30,20,FALSE)</f>
        <v>2</v>
      </c>
      <c r="DR34" s="14">
        <f>HLOOKUP(DR$3,Sections!$B$1:$BT$30,20,FALSE)</f>
        <v>2</v>
      </c>
      <c r="DS34" s="14">
        <f>HLOOKUP(DS$3,Sections!$B$1:$BT$30,20,FALSE)</f>
        <v>22.224999999999998</v>
      </c>
      <c r="DT34" s="14">
        <f>HLOOKUP(DT$3,Sections!$B$1:$BT$30,20,FALSE)</f>
        <v>19.049999999999997</v>
      </c>
      <c r="DU34" s="14">
        <f>HLOOKUP(DU$3,Sections!$B$1:$BT$30,20,FALSE)</f>
        <v>19.049999999999997</v>
      </c>
      <c r="DV34" s="14">
        <f>HLOOKUP(DV$3,Sections!$B$1:$BT$30,20,FALSE)</f>
        <v>19.049999999999997</v>
      </c>
      <c r="DW34" s="14">
        <f>HLOOKUP(DW$3,Sections!$B$1:$BT$30,20,FALSE)</f>
        <v>22.224999999999998</v>
      </c>
      <c r="DX34" s="14">
        <f>HLOOKUP(DX$3,Sections!$B$1:$BT$30,20,FALSE)</f>
        <v>22.224999999999998</v>
      </c>
      <c r="DY34" s="14">
        <f>HLOOKUP(DY$3,Sections!$B$1:$BT$30,20,FALSE)</f>
        <v>3</v>
      </c>
      <c r="DZ34" s="14">
        <f>HLOOKUP(DZ$3,Sections!$B$1:$BT$30,20,FALSE)</f>
        <v>22.224999999999998</v>
      </c>
      <c r="EA34" s="14">
        <f>HLOOKUP(EA$3,Sections!$B$1:$BT$30,20,FALSE)</f>
        <v>22.224999999999998</v>
      </c>
      <c r="EB34" s="14">
        <f>HLOOKUP(EB$3,Sections!$B$1:$BT$30,20,FALSE)</f>
        <v>3</v>
      </c>
      <c r="EC34" s="14">
        <f>HLOOKUP(EC$3,Sections!$B$1:$BT$30,20,FALSE)</f>
        <v>3</v>
      </c>
      <c r="ED34" s="14">
        <f>HLOOKUP(ED$3,Sections!$B$1:$BT$30,20,FALSE)</f>
        <v>3</v>
      </c>
      <c r="EE34" s="14">
        <f>HLOOKUP(EE$3,Sections!$B$1:$BT$30,20,FALSE)</f>
        <v>2</v>
      </c>
      <c r="EF34" s="14">
        <f>HLOOKUP(EF$3,Sections!$B$1:$BT$30,20,FALSE)</f>
        <v>2</v>
      </c>
      <c r="EG34" s="14">
        <f>HLOOKUP(EG$3,Sections!$B$1:$BT$30,20,FALSE)</f>
        <v>25.4</v>
      </c>
      <c r="EH34" s="14">
        <f>HLOOKUP(EH$3,Sections!$B$1:$BT$30,20,FALSE)</f>
        <v>22.224999999999998</v>
      </c>
      <c r="EI34" s="14">
        <f>HLOOKUP(EI$3,Sections!$B$1:$BT$30,20,FALSE)</f>
        <v>25.4</v>
      </c>
      <c r="EJ34" s="14">
        <f>HLOOKUP(EJ$3,Sections!$B$1:$BT$30,20,FALSE)</f>
        <v>3</v>
      </c>
      <c r="EK34" s="14">
        <f>HLOOKUP(EK$3,Sections!$B$1:$BT$30,20,FALSE)</f>
        <v>25.4</v>
      </c>
      <c r="EL34" s="14">
        <f>HLOOKUP(EL$3,Sections!$B$1:$BT$30,20,FALSE)</f>
        <v>3</v>
      </c>
      <c r="EM34" s="14">
        <f>HLOOKUP(EM$3,Sections!$B$1:$BT$30,20,FALSE)</f>
        <v>3</v>
      </c>
      <c r="EN34" s="14">
        <f>HLOOKUP(EN$3,Sections!$B$1:$BT$30,20,FALSE)</f>
        <v>3</v>
      </c>
      <c r="EO34" s="14">
        <f>HLOOKUP(EO$3,Sections!$B$1:$BT$30,20,FALSE)</f>
        <v>2</v>
      </c>
      <c r="EP34" s="14">
        <f>HLOOKUP(EP$3,Sections!$B$1:$BT$30,20,FALSE)</f>
        <v>2</v>
      </c>
      <c r="EQ34" s="14">
        <f>HLOOKUP(EQ$3,Sections!$B$1:$BT$30,20,FALSE)</f>
        <v>3</v>
      </c>
      <c r="ER34" s="14">
        <f>HLOOKUP(ER$3,Sections!$B$1:$BT$30,20,FALSE)</f>
        <v>3</v>
      </c>
      <c r="ES34" s="14">
        <f>HLOOKUP(ES$3,Sections!$B$1:$BT$30,20,FALSE)</f>
        <v>3</v>
      </c>
      <c r="ET34" s="14">
        <f>HLOOKUP(ET$3,Sections!$B$1:$BT$30,20,FALSE)</f>
        <v>4</v>
      </c>
      <c r="EU34" s="14">
        <f>HLOOKUP(EU$3,Sections!$B$1:$BT$30,20,FALSE)</f>
        <v>2</v>
      </c>
      <c r="EV34" s="14">
        <f>HLOOKUP(EV$3,Sections!$B$1:$BT$30,20,FALSE)</f>
        <v>22.224999999999998</v>
      </c>
      <c r="EW34" s="14">
        <f>HLOOKUP(EW$3,Sections!$B$1:$BT$30,20,FALSE)</f>
        <v>3</v>
      </c>
      <c r="EX34" s="14">
        <f>HLOOKUP(EX$3,Sections!$B$1:$BT$30,20,FALSE)</f>
        <v>3</v>
      </c>
      <c r="EY34" s="14">
        <f>HLOOKUP(EY$3,Sections!$B$1:$BT$30,20,FALSE)</f>
        <v>3</v>
      </c>
      <c r="EZ34" s="14">
        <f>HLOOKUP(EZ$3,Sections!$B$1:$BT$30,20,FALSE)</f>
        <v>22.224999999999998</v>
      </c>
      <c r="FA34" s="14">
        <f>HLOOKUP(FA$3,Sections!$B$1:$BT$30,20,FALSE)</f>
        <v>22.224999999999998</v>
      </c>
      <c r="FB34" s="14">
        <f>HLOOKUP(FB$3,Sections!$B$1:$BT$30,20,FALSE)</f>
        <v>3</v>
      </c>
      <c r="FC34" s="14">
        <f>HLOOKUP(FC$3,Sections!$B$1:$BT$30,20,FALSE)</f>
        <v>3</v>
      </c>
      <c r="FD34" s="14">
        <f>HLOOKUP(FD$3,Sections!$B$1:$BT$30,20,FALSE)</f>
        <v>3</v>
      </c>
      <c r="FE34" s="14">
        <f>HLOOKUP(FE$3,Sections!$B$1:$BT$30,20,FALSE)</f>
        <v>3</v>
      </c>
      <c r="FF34" s="14">
        <f>HLOOKUP(FF$3,Sections!$B$1:$BT$30,20,FALSE)</f>
        <v>3</v>
      </c>
      <c r="FG34" s="14">
        <f>HLOOKUP(FG$3,Sections!$B$1:$BT$30,20,FALSE)</f>
        <v>3</v>
      </c>
      <c r="FH34" s="14">
        <f>HLOOKUP(FH$3,Sections!$B$1:$BT$30,20,FALSE)</f>
        <v>2</v>
      </c>
      <c r="FI34" s="14">
        <f>HLOOKUP(FI$3,Sections!$B$1:$BT$30,20,FALSE)</f>
        <v>3</v>
      </c>
      <c r="FJ34" s="14">
        <f>HLOOKUP(FJ$3,Sections!$B$1:$BT$30,20,FALSE)</f>
        <v>3</v>
      </c>
      <c r="FK34" s="14">
        <f>HLOOKUP(FK$3,Sections!$B$1:$BT$30,20,FALSE)</f>
        <v>3</v>
      </c>
      <c r="FL34" s="14">
        <f>HLOOKUP(FL$3,Sections!$B$1:$BT$30,20,FALSE)</f>
        <v>4</v>
      </c>
      <c r="FM34" s="14">
        <f>HLOOKUP(FM$3,Sections!$B$1:$BT$30,20,FALSE)</f>
        <v>3</v>
      </c>
      <c r="FN34" s="14">
        <f>HLOOKUP(FN$3,Sections!$B$1:$BT$30,20,FALSE)</f>
        <v>4</v>
      </c>
      <c r="FO34" s="14">
        <f>HLOOKUP(FO$3,Sections!$B$1:$BT$30,20,FALSE)</f>
        <v>3</v>
      </c>
      <c r="FP34" s="14">
        <f>HLOOKUP(FP$3,Sections!$B$1:$BT$30,20,FALSE)</f>
        <v>4</v>
      </c>
      <c r="FQ34" s="14">
        <f>HLOOKUP(FQ$3,Sections!$B$1:$BT$30,20,FALSE)</f>
        <v>2</v>
      </c>
      <c r="FR34" s="14">
        <f>HLOOKUP(FR$3,Sections!$B$1:$BT$30,20,FALSE)</f>
        <v>3</v>
      </c>
      <c r="FS34" s="14">
        <f>HLOOKUP(FS$3,Sections!$B$1:$BT$30,20,FALSE)</f>
        <v>3</v>
      </c>
      <c r="FT34" s="14">
        <f>HLOOKUP(FT$3,Sections!$B$1:$BT$30,20,FALSE)</f>
        <v>3</v>
      </c>
      <c r="FU34" s="14">
        <f>HLOOKUP(FU$3,Sections!$B$1:$BT$30,20,FALSE)</f>
        <v>2</v>
      </c>
      <c r="FV34" s="14">
        <f>HLOOKUP(FV$3,Sections!$B$1:$BT$30,20,FALSE)</f>
        <v>3</v>
      </c>
      <c r="FW34" s="14">
        <f>HLOOKUP(FW$3,Sections!$B$1:$BT$30,20,FALSE)</f>
        <v>3</v>
      </c>
      <c r="FX34" s="14">
        <f>HLOOKUP(FX$3,Sections!$B$1:$BT$30,20,FALSE)</f>
        <v>3</v>
      </c>
      <c r="FY34" s="14">
        <f>HLOOKUP(FY$3,Sections!$B$1:$BT$30,20,FALSE)</f>
        <v>3</v>
      </c>
      <c r="FZ34" s="14">
        <f>HLOOKUP(FZ$3,Sections!$B$1:$BT$30,20,FALSE)</f>
        <v>3</v>
      </c>
      <c r="GA34" s="14">
        <f>HLOOKUP(GA$3,Sections!$B$1:$BT$30,20,FALSE)</f>
        <v>3</v>
      </c>
      <c r="GB34" s="14">
        <f>HLOOKUP(GB$3,Sections!$B$1:$BT$30,20,FALSE)</f>
        <v>3</v>
      </c>
      <c r="GC34" s="14">
        <f>HLOOKUP(GC$3,Sections!$B$1:$BT$30,20,FALSE)</f>
        <v>3</v>
      </c>
      <c r="GD34" s="14">
        <f>HLOOKUP(GD$3,Sections!$B$1:$BT$30,20,FALSE)</f>
        <v>3</v>
      </c>
      <c r="GE34" s="14">
        <f>HLOOKUP(GE$3,Sections!$B$1:$BT$30,20,FALSE)</f>
        <v>3</v>
      </c>
      <c r="GF34" s="14">
        <f>HLOOKUP(GF$3,Sections!$B$1:$BT$30,20,FALSE)</f>
        <v>3</v>
      </c>
      <c r="GG34" s="14">
        <f>HLOOKUP(GG$3,Sections!$B$1:$BT$30,20,FALSE)</f>
        <v>3</v>
      </c>
      <c r="GH34" s="14">
        <f>HLOOKUP(GH$3,Sections!$B$1:$BT$30,20,FALSE)</f>
        <v>2</v>
      </c>
      <c r="GI34" s="14">
        <f>HLOOKUP(GI$3,Sections!$B$1:$BT$30,20,FALSE)</f>
        <v>4</v>
      </c>
      <c r="GJ34" s="14">
        <f>HLOOKUP(GJ$3,Sections!$B$1:$BT$30,20,FALSE)</f>
        <v>3</v>
      </c>
      <c r="GK34" s="14">
        <f>HLOOKUP(GK$3,Sections!$B$1:$BT$30,20,FALSE)</f>
        <v>4</v>
      </c>
      <c r="GL34" s="14">
        <f>HLOOKUP(GL$3,Sections!$B$1:$BT$30,20,FALSE)</f>
        <v>4</v>
      </c>
      <c r="GM34" s="14">
        <f>HLOOKUP(GM$3,Sections!$B$1:$BT$30,20,FALSE)</f>
        <v>4</v>
      </c>
      <c r="GN34" s="14">
        <f>HLOOKUP(GN$3,Sections!$B$1:$BT$30,20,FALSE)</f>
        <v>4</v>
      </c>
      <c r="GO34" s="14">
        <f>HLOOKUP(GO$3,Sections!$B$1:$BT$30,20,FALSE)</f>
        <v>3</v>
      </c>
      <c r="GP34" s="14">
        <f>HLOOKUP(GP$3,Sections!$B$1:$BT$30,20,FALSE)</f>
        <v>4</v>
      </c>
      <c r="GQ34" s="14">
        <f>HLOOKUP(GQ$3,Sections!$B$1:$BT$30,20,FALSE)</f>
        <v>2</v>
      </c>
      <c r="GR34" s="14">
        <f>HLOOKUP(GR$3,Sections!$B$1:$BT$30,20,FALSE)</f>
        <v>3</v>
      </c>
      <c r="GS34" s="14">
        <f>HLOOKUP(GS$3,Sections!$B$1:$BT$30,20,FALSE)</f>
        <v>3</v>
      </c>
      <c r="GT34" s="14">
        <f>HLOOKUP(GT$3,Sections!$B$1:$BT$30,20,FALSE)</f>
        <v>3</v>
      </c>
      <c r="GU34" s="14">
        <f>HLOOKUP(GU$3,Sections!$B$1:$BT$30,20,FALSE)</f>
        <v>2</v>
      </c>
      <c r="GV34" s="14">
        <f>HLOOKUP(GV$3,Sections!$B$1:$BT$30,20,FALSE)</f>
        <v>3</v>
      </c>
      <c r="GW34" s="14">
        <f>HLOOKUP(GW$3,Sections!$B$1:$BT$30,20,FALSE)</f>
        <v>3</v>
      </c>
      <c r="GX34" s="14">
        <f>HLOOKUP(GX$3,Sections!$B$1:$BT$30,20,FALSE)</f>
        <v>3</v>
      </c>
      <c r="GY34" s="14">
        <f>HLOOKUP(GY$3,Sections!$B$1:$BT$30,20,FALSE)</f>
        <v>3</v>
      </c>
      <c r="GZ34" s="14">
        <f>HLOOKUP(GZ$3,Sections!$B$1:$BT$30,20,FALSE)</f>
        <v>3</v>
      </c>
      <c r="HA34" s="14">
        <f>HLOOKUP(HA$3,Sections!$B$1:$BT$30,20,FALSE)</f>
        <v>3</v>
      </c>
      <c r="HB34" s="14">
        <f>HLOOKUP(HB$3,Sections!$B$1:$BT$30,20,FALSE)</f>
        <v>3</v>
      </c>
      <c r="HC34" s="14">
        <f>HLOOKUP(HC$3,Sections!$B$1:$BT$30,20,FALSE)</f>
        <v>3</v>
      </c>
      <c r="HD34" s="14">
        <f>HLOOKUP(HD$3,Sections!$B$1:$BT$30,20,FALSE)</f>
        <v>3</v>
      </c>
      <c r="HE34" s="14">
        <f>HLOOKUP(HE$3,Sections!$B$1:$BT$30,20,FALSE)</f>
        <v>3</v>
      </c>
      <c r="HF34" s="14">
        <f>HLOOKUP(HF$3,Sections!$B$1:$BT$30,20,FALSE)</f>
        <v>3</v>
      </c>
      <c r="HG34" s="14">
        <f>HLOOKUP(HG$3,Sections!$B$1:$BT$30,20,FALSE)</f>
        <v>3</v>
      </c>
      <c r="HH34" s="14">
        <f>HLOOKUP(HH$3,Sections!$B$1:$BT$30,20,FALSE)</f>
        <v>4</v>
      </c>
      <c r="HI34" s="14">
        <f>HLOOKUP(HI$3,Sections!$B$1:$BT$30,20,FALSE)</f>
        <v>3</v>
      </c>
      <c r="HJ34" s="14">
        <f>HLOOKUP(HJ$3,Sections!$B$1:$BT$30,20,FALSE)</f>
        <v>4</v>
      </c>
      <c r="HK34" s="14">
        <f>HLOOKUP(HK$3,Sections!$B$1:$BT$30,20,FALSE)</f>
        <v>4</v>
      </c>
      <c r="HL34" s="14">
        <f>HLOOKUP(HL$3,Sections!$B$1:$BT$30,20,FALSE)</f>
        <v>4</v>
      </c>
      <c r="HM34" s="14">
        <f>HLOOKUP(HM$3,Sections!$B$1:$BT$30,20,FALSE)</f>
        <v>4</v>
      </c>
      <c r="HN34" s="14">
        <f>HLOOKUP(HN$3,Sections!$B$1:$BT$30,20,FALSE)</f>
        <v>3</v>
      </c>
      <c r="HO34" s="14">
        <f>HLOOKUP(HO$3,Sections!$B$1:$BT$30,20,FALSE)</f>
        <v>4</v>
      </c>
      <c r="HP34" s="14">
        <f>HLOOKUP(HP$3,Sections!$B$1:$BT$30,20,FALSE)</f>
        <v>2</v>
      </c>
      <c r="HQ34" s="14">
        <f>HLOOKUP(HQ$3,Sections!$B$1:$BT$30,20,FALSE)</f>
        <v>3</v>
      </c>
      <c r="HR34" s="14">
        <f>HLOOKUP(HR$3,Sections!$B$1:$BT$30,20,FALSE)</f>
        <v>3</v>
      </c>
      <c r="HS34" s="14">
        <f>HLOOKUP(HS$3,Sections!$B$1:$BT$30,20,FALSE)</f>
        <v>3</v>
      </c>
      <c r="HT34" s="14">
        <f>HLOOKUP(HT$3,Sections!$B$1:$BT$30,20,FALSE)</f>
        <v>2</v>
      </c>
      <c r="HU34" s="14">
        <f>HLOOKUP(HU$3,Sections!$B$1:$BT$30,20,FALSE)</f>
        <v>3</v>
      </c>
      <c r="HV34" s="14">
        <f>HLOOKUP(HV$3,Sections!$B$1:$BT$30,20,FALSE)</f>
        <v>3</v>
      </c>
      <c r="HW34" s="14">
        <f>HLOOKUP(HW$3,Sections!$B$1:$BT$30,20,FALSE)</f>
        <v>3</v>
      </c>
      <c r="HX34" s="14">
        <f>HLOOKUP(HX$3,Sections!$B$1:$BT$30,20,FALSE)</f>
        <v>3</v>
      </c>
      <c r="HY34" s="14">
        <f>HLOOKUP(HY$3,Sections!$B$1:$BT$30,20,FALSE)</f>
        <v>3</v>
      </c>
      <c r="HZ34" s="14">
        <f>HLOOKUP(HZ$3,Sections!$B$1:$BT$30,20,FALSE)</f>
        <v>3</v>
      </c>
      <c r="IA34" s="14"/>
      <c r="IB34" s="14"/>
    </row>
    <row r="35" spans="1:236" x14ac:dyDescent="0.3">
      <c r="A35" s="53"/>
      <c r="B35" s="14">
        <f>HLOOKUP(B$3,Sections!$B$1:$BT$30,21,FALSE)</f>
        <v>15.875</v>
      </c>
      <c r="C35" s="14">
        <f>HLOOKUP(C$3,Sections!$B$1:$BT$30,21,FALSE)</f>
        <v>12.7</v>
      </c>
      <c r="D35" s="14">
        <f>HLOOKUP(D$3,Sections!$B$1:$BT$30,21,FALSE)</f>
        <v>12.7</v>
      </c>
      <c r="E35" s="14">
        <f>HLOOKUP(E$3,Sections!$B$1:$BT$30,21,FALSE)</f>
        <v>12.7</v>
      </c>
      <c r="F35" s="14">
        <f>HLOOKUP(F$3,Sections!$B$1:$BT$30,21,FALSE)</f>
        <v>12.7</v>
      </c>
      <c r="G35" s="14">
        <f>HLOOKUP(G$3,Sections!$B$1:$BT$30,21,FALSE)</f>
        <v>15.875</v>
      </c>
      <c r="H35" s="14">
        <f>HLOOKUP(H$3,Sections!$B$1:$BT$30,21,FALSE)</f>
        <v>15.875</v>
      </c>
      <c r="I35" s="14">
        <f>HLOOKUP(I$3,Sections!$B$1:$BT$30,21,FALSE)</f>
        <v>12.7</v>
      </c>
      <c r="J35" s="14">
        <f>HLOOKUP(J$3,Sections!$B$1:$BT$30,21,FALSE)</f>
        <v>15.875</v>
      </c>
      <c r="K35" s="14">
        <f>HLOOKUP(K$3,Sections!$B$1:$BT$30,21,FALSE)</f>
        <v>15.875</v>
      </c>
      <c r="L35" s="14">
        <f>HLOOKUP(L$3,Sections!$B$1:$BT$30,21,FALSE)</f>
        <v>15.875</v>
      </c>
      <c r="M35" s="14">
        <f>HLOOKUP(M$3,Sections!$B$1:$BT$30,21,FALSE)</f>
        <v>15.875</v>
      </c>
      <c r="N35" s="14">
        <f>HLOOKUP(N$3,Sections!$B$1:$BT$30,21,FALSE)</f>
        <v>15.875</v>
      </c>
      <c r="O35" s="14">
        <f>HLOOKUP(O$3,Sections!$B$1:$BT$30,21,FALSE)</f>
        <v>12.7</v>
      </c>
      <c r="P35" s="14">
        <f>HLOOKUP(P$3,Sections!$B$1:$BT$30,21,FALSE)</f>
        <v>15.875</v>
      </c>
      <c r="Q35" s="14">
        <f>HLOOKUP(Q$3,Sections!$B$1:$BT$30,21,FALSE)</f>
        <v>15.875</v>
      </c>
      <c r="R35" s="14">
        <f>HLOOKUP(R$3,Sections!$B$1:$BT$30,21,FALSE)</f>
        <v>12.7</v>
      </c>
      <c r="S35" s="14">
        <f>HLOOKUP(S$3,Sections!$B$1:$BT$30,21,FALSE)</f>
        <v>12.7</v>
      </c>
      <c r="T35" s="14">
        <f>HLOOKUP(T$3,Sections!$B$1:$BT$30,21,FALSE)</f>
        <v>12.7</v>
      </c>
      <c r="U35" s="14">
        <f>HLOOKUP(U$3,Sections!$B$1:$BT$30,21,FALSE)</f>
        <v>12.7</v>
      </c>
      <c r="V35" s="14">
        <f>HLOOKUP(V$3,Sections!$B$1:$BT$30,21,FALSE)</f>
        <v>15.875</v>
      </c>
      <c r="W35" s="14">
        <f>HLOOKUP(W$3,Sections!$B$1:$BT$30,21,FALSE)</f>
        <v>15.875</v>
      </c>
      <c r="X35" s="14">
        <f>HLOOKUP(X$3,Sections!$B$1:$BT$30,21,FALSE)</f>
        <v>12.7</v>
      </c>
      <c r="Y35" s="14">
        <f>HLOOKUP(Y$3,Sections!$B$1:$BT$30,21,FALSE)</f>
        <v>15.875</v>
      </c>
      <c r="Z35" s="14">
        <f>HLOOKUP(Z$3,Sections!$B$1:$BT$30,21,FALSE)</f>
        <v>15.875</v>
      </c>
      <c r="AA35" s="14">
        <f>HLOOKUP(AA$3,Sections!$B$1:$BT$30,21,FALSE)</f>
        <v>15.875</v>
      </c>
      <c r="AB35" s="14">
        <f>HLOOKUP(AB$3,Sections!$B$1:$BT$30,21,FALSE)</f>
        <v>15.875</v>
      </c>
      <c r="AC35" s="14">
        <f>HLOOKUP(AC$3,Sections!$B$1:$BT$30,21,FALSE)</f>
        <v>15.875</v>
      </c>
      <c r="AD35" s="14">
        <f>HLOOKUP(AD$3,Sections!$B$1:$BT$30,21,FALSE)</f>
        <v>19.049999999999997</v>
      </c>
      <c r="AE35" s="14">
        <f>HLOOKUP(AE$3,Sections!$B$1:$BT$30,21,FALSE)</f>
        <v>15.875</v>
      </c>
      <c r="AF35" s="14">
        <f>HLOOKUP(AF$3,Sections!$B$1:$BT$30,21,FALSE)</f>
        <v>19.049999999999997</v>
      </c>
      <c r="AG35" s="14">
        <f>HLOOKUP(AG$3,Sections!$B$1:$BT$30,21,FALSE)</f>
        <v>15.875</v>
      </c>
      <c r="AH35" s="14">
        <f>HLOOKUP(AH$3,Sections!$B$1:$BT$30,21,FALSE)</f>
        <v>15.875</v>
      </c>
      <c r="AI35" s="14">
        <f>HLOOKUP(AI$3,Sections!$B$1:$BT$30,21,FALSE)</f>
        <v>15.875</v>
      </c>
      <c r="AJ35" s="14">
        <f>HLOOKUP(AJ$3,Sections!$B$1:$BT$30,21,FALSE)</f>
        <v>19.049999999999997</v>
      </c>
      <c r="AK35" s="14">
        <f>HLOOKUP(AK$3,Sections!$B$1:$BT$30,21,FALSE)</f>
        <v>15.875</v>
      </c>
      <c r="AL35" s="14">
        <f>HLOOKUP(AL$3,Sections!$B$1:$BT$30,21,FALSE)</f>
        <v>15.875</v>
      </c>
      <c r="AM35" s="14">
        <f>HLOOKUP(AM$3,Sections!$B$1:$BT$30,21,FALSE)</f>
        <v>15.875</v>
      </c>
      <c r="AN35" s="14">
        <f>HLOOKUP(AN$3,Sections!$B$1:$BT$30,21,FALSE)</f>
        <v>15.875</v>
      </c>
      <c r="AO35" s="14">
        <f>HLOOKUP(AO$3,Sections!$B$1:$BT$30,21,FALSE)</f>
        <v>15.875</v>
      </c>
      <c r="AP35" s="14">
        <f>HLOOKUP(AP$3,Sections!$B$1:$BT$30,21,FALSE)</f>
        <v>15.875</v>
      </c>
      <c r="AQ35" s="14">
        <f>HLOOKUP(AQ$3,Sections!$B$1:$BT$30,21,FALSE)</f>
        <v>15.875</v>
      </c>
      <c r="AR35" s="14">
        <f>HLOOKUP(AR$3,Sections!$B$1:$BT$30,21,FALSE)</f>
        <v>15.875</v>
      </c>
      <c r="AS35" s="14">
        <f>HLOOKUP(AS$3,Sections!$B$1:$BT$30,21,FALSE)</f>
        <v>15.875</v>
      </c>
      <c r="AT35" s="14">
        <f>HLOOKUP(AT$3,Sections!$B$1:$BT$30,21,FALSE)</f>
        <v>15.875</v>
      </c>
      <c r="AU35" s="14">
        <f>HLOOKUP(AU$3,Sections!$B$1:$BT$30,21,FALSE)</f>
        <v>2</v>
      </c>
      <c r="AV35" s="14">
        <f>HLOOKUP(AV$3,Sections!$B$1:$BT$30,21,FALSE)</f>
        <v>15.875</v>
      </c>
      <c r="AW35" s="14">
        <f>HLOOKUP(AW$3,Sections!$B$1:$BT$30,21,FALSE)</f>
        <v>22.224999999999998</v>
      </c>
      <c r="AX35" s="14">
        <f>HLOOKUP(AX$3,Sections!$B$1:$BT$30,21,FALSE)</f>
        <v>25.4</v>
      </c>
      <c r="AY35" s="14">
        <f>HLOOKUP(AY$3,Sections!$B$1:$BT$30,21,FALSE)</f>
        <v>25.4</v>
      </c>
      <c r="AZ35" s="14">
        <f>HLOOKUP(AZ$3,Sections!$B$1:$BT$30,21,FALSE)</f>
        <v>22.224999999999998</v>
      </c>
      <c r="BA35" s="14">
        <f>HLOOKUP(BA$3,Sections!$B$1:$BT$30,21,FALSE)</f>
        <v>22.224999999999998</v>
      </c>
      <c r="BB35" s="14">
        <f>HLOOKUP(BB$3,Sections!$B$1:$BT$30,21,FALSE)</f>
        <v>2</v>
      </c>
      <c r="BC35" s="14">
        <f>HLOOKUP(BC$3,Sections!$B$1:$BT$30,21,FALSE)</f>
        <v>2</v>
      </c>
      <c r="BD35" s="14">
        <f>HLOOKUP(BD$3,Sections!$B$1:$BT$30,21,FALSE)</f>
        <v>25.4</v>
      </c>
      <c r="BE35" s="14">
        <f>HLOOKUP(BE$3,Sections!$B$1:$BT$30,21,FALSE)</f>
        <v>22.224999999999998</v>
      </c>
      <c r="BF35" s="14">
        <f>HLOOKUP(BF$3,Sections!$B$1:$BT$30,21,FALSE)</f>
        <v>22.224999999999998</v>
      </c>
      <c r="BG35" s="14">
        <f>HLOOKUP(BG$3,Sections!$B$1:$BT$30,21,FALSE)</f>
        <v>22.224999999999998</v>
      </c>
      <c r="BH35" s="14">
        <f>HLOOKUP(BH$3,Sections!$B$1:$BT$30,21,FALSE)</f>
        <v>22.224999999999998</v>
      </c>
      <c r="BI35" s="14">
        <f>HLOOKUP(BI$3,Sections!$B$1:$BT$30,21,FALSE)</f>
        <v>22.224999999999998</v>
      </c>
      <c r="BJ35" s="14">
        <f>HLOOKUP(BJ$3,Sections!$B$1:$BT$30,21,FALSE)</f>
        <v>22.224999999999998</v>
      </c>
      <c r="BK35" s="14">
        <f>HLOOKUP(BK$3,Sections!$B$1:$BT$30,21,FALSE)</f>
        <v>15.875</v>
      </c>
      <c r="BL35" s="14">
        <f>HLOOKUP(BL$3,Sections!$B$1:$BT$30,21,FALSE)</f>
        <v>19.049999999999997</v>
      </c>
      <c r="BM35" s="14">
        <f>HLOOKUP(BM$3,Sections!$B$1:$BT$30,21,FALSE)</f>
        <v>19.049999999999997</v>
      </c>
      <c r="BN35" s="14">
        <f>HLOOKUP(BN$3,Sections!$B$1:$BT$30,21,FALSE)</f>
        <v>15.875</v>
      </c>
      <c r="BO35" s="14">
        <f>HLOOKUP(BO$3,Sections!$B$1:$BT$30,21,FALSE)</f>
        <v>15.875</v>
      </c>
      <c r="BP35" s="14">
        <f>HLOOKUP(BP$3,Sections!$B$1:$BT$30,21,FALSE)</f>
        <v>15.875</v>
      </c>
      <c r="BQ35" s="14">
        <f>HLOOKUP(BQ$3,Sections!$B$1:$BT$30,21,FALSE)</f>
        <v>2</v>
      </c>
      <c r="BR35" s="14">
        <f>HLOOKUP(BR$3,Sections!$B$1:$BT$30,21,FALSE)</f>
        <v>2</v>
      </c>
      <c r="BS35" s="14">
        <f>HLOOKUP(BS$3,Sections!$B$1:$BT$30,21,FALSE)</f>
        <v>22.224999999999998</v>
      </c>
      <c r="BT35" s="14">
        <f>HLOOKUP(BT$3,Sections!$B$1:$BT$30,21,FALSE)</f>
        <v>22.224999999999998</v>
      </c>
      <c r="BU35" s="14">
        <f>HLOOKUP(BU$3,Sections!$B$1:$BT$30,21,FALSE)</f>
        <v>19.049999999999997</v>
      </c>
      <c r="BV35" s="14">
        <f>HLOOKUP(BV$3,Sections!$B$1:$BT$30,21,FALSE)</f>
        <v>19.049999999999997</v>
      </c>
      <c r="BW35" s="14">
        <f>HLOOKUP(BW$3,Sections!$B$1:$BT$30,21,FALSE)</f>
        <v>19.049999999999997</v>
      </c>
      <c r="BX35" s="14">
        <f>HLOOKUP(BX$3,Sections!$B$1:$BT$30,21,FALSE)</f>
        <v>22.224999999999998</v>
      </c>
      <c r="BY35" s="14">
        <f>HLOOKUP(BY$3,Sections!$B$1:$BT$30,21,FALSE)</f>
        <v>19.049999999999997</v>
      </c>
      <c r="BZ35" s="14">
        <f>HLOOKUP(BZ$3,Sections!$B$1:$BT$30,21,FALSE)</f>
        <v>22.224999999999998</v>
      </c>
      <c r="CA35" s="14">
        <f>HLOOKUP(CA$3,Sections!$B$1:$BT$30,21,FALSE)</f>
        <v>15.875</v>
      </c>
      <c r="CB35" s="14">
        <f>HLOOKUP(CB$3,Sections!$B$1:$BT$30,21,FALSE)</f>
        <v>22.224999999999998</v>
      </c>
      <c r="CC35" s="14">
        <f>HLOOKUP(CC$3,Sections!$B$1:$BT$30,21,FALSE)</f>
        <v>2</v>
      </c>
      <c r="CD35" s="14">
        <f>HLOOKUP(CD$3,Sections!$B$1:$BT$30,21,FALSE)</f>
        <v>2</v>
      </c>
      <c r="CE35" s="14">
        <f>HLOOKUP(CE$3,Sections!$B$1:$BT$30,21,FALSE)</f>
        <v>2</v>
      </c>
      <c r="CF35" s="14">
        <f>HLOOKUP(CF$3,Sections!$B$1:$BT$30,21,FALSE)</f>
        <v>15.875</v>
      </c>
      <c r="CG35" s="14">
        <f>HLOOKUP(CG$3,Sections!$B$1:$BT$30,21,FALSE)</f>
        <v>15.875</v>
      </c>
      <c r="CH35" s="14">
        <f>HLOOKUP(CH$3,Sections!$B$1:$BT$30,21,FALSE)</f>
        <v>15.875</v>
      </c>
      <c r="CI35" s="14">
        <f>HLOOKUP(CI$3,Sections!$B$1:$BT$30,21,FALSE)</f>
        <v>22.224999999999998</v>
      </c>
      <c r="CJ35" s="14">
        <f>HLOOKUP(CJ$3,Sections!$B$1:$BT$30,21,FALSE)</f>
        <v>2</v>
      </c>
      <c r="CK35" s="14">
        <f>HLOOKUP(CK$3,Sections!$B$1:$BT$30,21,FALSE)</f>
        <v>22.224999999999998</v>
      </c>
      <c r="CL35" s="14">
        <f>HLOOKUP(CL$3,Sections!$B$1:$BT$30,21,FALSE)</f>
        <v>22.224999999999998</v>
      </c>
      <c r="CM35" s="14">
        <f>HLOOKUP(CM$3,Sections!$B$1:$BT$30,21,FALSE)</f>
        <v>19.049999999999997</v>
      </c>
      <c r="CN35" s="14">
        <f>HLOOKUP(CN$3,Sections!$B$1:$BT$30,21,FALSE)</f>
        <v>15.875</v>
      </c>
      <c r="CO35" s="14">
        <f>HLOOKUP(CO$3,Sections!$B$1:$BT$30,21,FALSE)</f>
        <v>15.875</v>
      </c>
      <c r="CP35" s="14">
        <f>HLOOKUP(CP$3,Sections!$B$1:$BT$30,21,FALSE)</f>
        <v>15.875</v>
      </c>
      <c r="CQ35" s="14">
        <f>HLOOKUP(CQ$3,Sections!$B$1:$BT$30,21,FALSE)</f>
        <v>19.049999999999997</v>
      </c>
      <c r="CR35" s="14">
        <f>HLOOKUP(CR$3,Sections!$B$1:$BT$30,21,FALSE)</f>
        <v>19.049999999999997</v>
      </c>
      <c r="CS35" s="14">
        <f>HLOOKUP(CS$3,Sections!$B$1:$BT$30,21,FALSE)</f>
        <v>19.049999999999997</v>
      </c>
      <c r="CT35" s="14">
        <f>HLOOKUP(CT$3,Sections!$B$1:$BT$30,21,FALSE)</f>
        <v>22.224999999999998</v>
      </c>
      <c r="CU35" s="14">
        <f>HLOOKUP(CU$3,Sections!$B$1:$BT$30,21,FALSE)</f>
        <v>22.224999999999998</v>
      </c>
      <c r="CV35" s="14">
        <f>HLOOKUP(CV$3,Sections!$B$1:$BT$30,21,FALSE)</f>
        <v>19.049999999999997</v>
      </c>
      <c r="CW35" s="14">
        <f>HLOOKUP(CW$3,Sections!$B$1:$BT$30,21,FALSE)</f>
        <v>19.049999999999997</v>
      </c>
      <c r="CX35" s="14">
        <f>HLOOKUP(CX$3,Sections!$B$1:$BT$30,21,FALSE)</f>
        <v>19.049999999999997</v>
      </c>
      <c r="CY35" s="14">
        <f>HLOOKUP(CY$3,Sections!$B$1:$BT$30,21,FALSE)</f>
        <v>2</v>
      </c>
      <c r="CZ35" s="14">
        <f>HLOOKUP(CZ$3,Sections!$B$1:$BT$30,21,FALSE)</f>
        <v>2</v>
      </c>
      <c r="DA35" s="14">
        <f>HLOOKUP(DA$3,Sections!$B$1:$BT$30,21,FALSE)</f>
        <v>2</v>
      </c>
      <c r="DB35" s="14">
        <f>HLOOKUP(DB$3,Sections!$B$1:$BT$30,21,FALSE)</f>
        <v>22.224999999999998</v>
      </c>
      <c r="DC35" s="14">
        <f>HLOOKUP(DC$3,Sections!$B$1:$BT$30,21,FALSE)</f>
        <v>22.224999999999998</v>
      </c>
      <c r="DD35" s="14">
        <f>HLOOKUP(DD$3,Sections!$B$1:$BT$30,21,FALSE)</f>
        <v>22.224999999999998</v>
      </c>
      <c r="DE35" s="14">
        <f>HLOOKUP(DE$3,Sections!$B$1:$BT$30,21,FALSE)</f>
        <v>22.224999999999998</v>
      </c>
      <c r="DF35" s="14">
        <f>HLOOKUP(DF$3,Sections!$B$1:$BT$30,21,FALSE)</f>
        <v>22.224999999999998</v>
      </c>
      <c r="DG35" s="14">
        <f>HLOOKUP(DG$3,Sections!$B$1:$BT$30,21,FALSE)</f>
        <v>22.224999999999998</v>
      </c>
      <c r="DH35" s="14">
        <f>HLOOKUP(DH$3,Sections!$B$1:$BT$30,21,FALSE)</f>
        <v>19.049999999999997</v>
      </c>
      <c r="DI35" s="14">
        <f>HLOOKUP(DI$3,Sections!$B$1:$BT$30,21,FALSE)</f>
        <v>22.224999999999998</v>
      </c>
      <c r="DJ35" s="14">
        <f>HLOOKUP(DJ$3,Sections!$B$1:$BT$30,21,FALSE)</f>
        <v>2</v>
      </c>
      <c r="DK35" s="14">
        <f>HLOOKUP(DK$3,Sections!$B$1:$BT$30,21,FALSE)</f>
        <v>2</v>
      </c>
      <c r="DL35" s="14">
        <f>HLOOKUP(DL$3,Sections!$B$1:$BT$30,21,FALSE)</f>
        <v>2</v>
      </c>
      <c r="DM35" s="14">
        <f>HLOOKUP(DM$3,Sections!$B$1:$BT$30,21,FALSE)</f>
        <v>19.049999999999997</v>
      </c>
      <c r="DN35" s="14">
        <f>HLOOKUP(DN$3,Sections!$B$1:$BT$30,21,FALSE)</f>
        <v>19.049999999999997</v>
      </c>
      <c r="DO35" s="14">
        <f>HLOOKUP(DO$3,Sections!$B$1:$BT$30,21,FALSE)</f>
        <v>19.049999999999997</v>
      </c>
      <c r="DP35" s="14">
        <f>HLOOKUP(DP$3,Sections!$B$1:$BT$30,21,FALSE)</f>
        <v>25.4</v>
      </c>
      <c r="DQ35" s="14">
        <f>HLOOKUP(DQ$3,Sections!$B$1:$BT$30,21,FALSE)</f>
        <v>2</v>
      </c>
      <c r="DR35" s="14">
        <f>HLOOKUP(DR$3,Sections!$B$1:$BT$30,21,FALSE)</f>
        <v>2</v>
      </c>
      <c r="DS35" s="14">
        <f>HLOOKUP(DS$3,Sections!$B$1:$BT$30,21,FALSE)</f>
        <v>22.224999999999998</v>
      </c>
      <c r="DT35" s="14">
        <f>HLOOKUP(DT$3,Sections!$B$1:$BT$30,21,FALSE)</f>
        <v>19.049999999999997</v>
      </c>
      <c r="DU35" s="14">
        <f>HLOOKUP(DU$3,Sections!$B$1:$BT$30,21,FALSE)</f>
        <v>19.049999999999997</v>
      </c>
      <c r="DV35" s="14">
        <f>HLOOKUP(DV$3,Sections!$B$1:$BT$30,21,FALSE)</f>
        <v>19.049999999999997</v>
      </c>
      <c r="DW35" s="14">
        <f>HLOOKUP(DW$3,Sections!$B$1:$BT$30,21,FALSE)</f>
        <v>22.224999999999998</v>
      </c>
      <c r="DX35" s="14">
        <f>HLOOKUP(DX$3,Sections!$B$1:$BT$30,21,FALSE)</f>
        <v>22.224999999999998</v>
      </c>
      <c r="DY35" s="14">
        <f>HLOOKUP(DY$3,Sections!$B$1:$BT$30,21,FALSE)</f>
        <v>19.049999999999997</v>
      </c>
      <c r="DZ35" s="14">
        <f>HLOOKUP(DZ$3,Sections!$B$1:$BT$30,21,FALSE)</f>
        <v>22.224999999999998</v>
      </c>
      <c r="EA35" s="14">
        <f>HLOOKUP(EA$3,Sections!$B$1:$BT$30,21,FALSE)</f>
        <v>22.224999999999998</v>
      </c>
      <c r="EB35" s="14">
        <f>HLOOKUP(EB$3,Sections!$B$1:$BT$30,21,FALSE)</f>
        <v>19.049999999999997</v>
      </c>
      <c r="EC35" s="14">
        <f>HLOOKUP(EC$3,Sections!$B$1:$BT$30,21,FALSE)</f>
        <v>19.049999999999997</v>
      </c>
      <c r="ED35" s="14">
        <f>HLOOKUP(ED$3,Sections!$B$1:$BT$30,21,FALSE)</f>
        <v>19.049999999999997</v>
      </c>
      <c r="EE35" s="14">
        <f>HLOOKUP(EE$3,Sections!$B$1:$BT$30,21,FALSE)</f>
        <v>2</v>
      </c>
      <c r="EF35" s="14">
        <f>HLOOKUP(EF$3,Sections!$B$1:$BT$30,21,FALSE)</f>
        <v>2</v>
      </c>
      <c r="EG35" s="14">
        <f>HLOOKUP(EG$3,Sections!$B$1:$BT$30,21,FALSE)</f>
        <v>25.4</v>
      </c>
      <c r="EH35" s="14">
        <f>HLOOKUP(EH$3,Sections!$B$1:$BT$30,21,FALSE)</f>
        <v>22.224999999999998</v>
      </c>
      <c r="EI35" s="14">
        <f>HLOOKUP(EI$3,Sections!$B$1:$BT$30,21,FALSE)</f>
        <v>25.4</v>
      </c>
      <c r="EJ35" s="14">
        <f>HLOOKUP(EJ$3,Sections!$B$1:$BT$30,21,FALSE)</f>
        <v>25.4</v>
      </c>
      <c r="EK35" s="14">
        <f>HLOOKUP(EK$3,Sections!$B$1:$BT$30,21,FALSE)</f>
        <v>25.4</v>
      </c>
      <c r="EL35" s="14">
        <f>HLOOKUP(EL$3,Sections!$B$1:$BT$30,21,FALSE)</f>
        <v>25.4</v>
      </c>
      <c r="EM35" s="14">
        <f>HLOOKUP(EM$3,Sections!$B$1:$BT$30,21,FALSE)</f>
        <v>19.049999999999997</v>
      </c>
      <c r="EN35" s="14">
        <f>HLOOKUP(EN$3,Sections!$B$1:$BT$30,21,FALSE)</f>
        <v>25.4</v>
      </c>
      <c r="EO35" s="14">
        <f>HLOOKUP(EO$3,Sections!$B$1:$BT$30,21,FALSE)</f>
        <v>2</v>
      </c>
      <c r="EP35" s="14">
        <f>HLOOKUP(EP$3,Sections!$B$1:$BT$30,21,FALSE)</f>
        <v>2</v>
      </c>
      <c r="EQ35" s="14">
        <f>HLOOKUP(EQ$3,Sections!$B$1:$BT$30,21,FALSE)</f>
        <v>19.049999999999997</v>
      </c>
      <c r="ER35" s="14">
        <f>HLOOKUP(ER$3,Sections!$B$1:$BT$30,21,FALSE)</f>
        <v>19.049999999999997</v>
      </c>
      <c r="ES35" s="14">
        <f>HLOOKUP(ES$3,Sections!$B$1:$BT$30,21,FALSE)</f>
        <v>19.049999999999997</v>
      </c>
      <c r="ET35" s="14">
        <f>HLOOKUP(ET$3,Sections!$B$1:$BT$30,21,FALSE)</f>
        <v>25.4</v>
      </c>
      <c r="EU35" s="14">
        <f>HLOOKUP(EU$3,Sections!$B$1:$BT$30,21,FALSE)</f>
        <v>2</v>
      </c>
      <c r="EV35" s="14">
        <f>HLOOKUP(EV$3,Sections!$B$1:$BT$30,21,FALSE)</f>
        <v>22.224999999999998</v>
      </c>
      <c r="EW35" s="14">
        <f>HLOOKUP(EW$3,Sections!$B$1:$BT$30,21,FALSE)</f>
        <v>19.049999999999997</v>
      </c>
      <c r="EX35" s="14">
        <f>HLOOKUP(EX$3,Sections!$B$1:$BT$30,21,FALSE)</f>
        <v>19.049999999999997</v>
      </c>
      <c r="EY35" s="14">
        <f>HLOOKUP(EY$3,Sections!$B$1:$BT$30,21,FALSE)</f>
        <v>19.049999999999997</v>
      </c>
      <c r="EZ35" s="14">
        <f>HLOOKUP(EZ$3,Sections!$B$1:$BT$30,21,FALSE)</f>
        <v>22.224999999999998</v>
      </c>
      <c r="FA35" s="14">
        <f>HLOOKUP(FA$3,Sections!$B$1:$BT$30,21,FALSE)</f>
        <v>22.224999999999998</v>
      </c>
      <c r="FB35" s="14">
        <f>HLOOKUP(FB$3,Sections!$B$1:$BT$30,21,FALSE)</f>
        <v>19.049999999999997</v>
      </c>
      <c r="FC35" s="14">
        <f>HLOOKUP(FC$3,Sections!$B$1:$BT$30,21,FALSE)</f>
        <v>22.224999999999998</v>
      </c>
      <c r="FD35" s="14">
        <f>HLOOKUP(FD$3,Sections!$B$1:$BT$30,21,FALSE)</f>
        <v>22.224999999999998</v>
      </c>
      <c r="FE35" s="14">
        <f>HLOOKUP(FE$3,Sections!$B$1:$BT$30,21,FALSE)</f>
        <v>19.049999999999997</v>
      </c>
      <c r="FF35" s="14">
        <f>HLOOKUP(FF$3,Sections!$B$1:$BT$30,21,FALSE)</f>
        <v>19.049999999999997</v>
      </c>
      <c r="FG35" s="14">
        <f>HLOOKUP(FG$3,Sections!$B$1:$BT$30,21,FALSE)</f>
        <v>19.049999999999997</v>
      </c>
      <c r="FH35" s="14">
        <f>HLOOKUP(FH$3,Sections!$B$1:$BT$30,21,FALSE)</f>
        <v>2</v>
      </c>
      <c r="FI35" s="14">
        <f>HLOOKUP(FI$3,Sections!$B$1:$BT$30,21,FALSE)</f>
        <v>25.4</v>
      </c>
      <c r="FJ35" s="14">
        <f>HLOOKUP(FJ$3,Sections!$B$1:$BT$30,21,FALSE)</f>
        <v>22.224999999999998</v>
      </c>
      <c r="FK35" s="14">
        <f>HLOOKUP(FK$3,Sections!$B$1:$BT$30,21,FALSE)</f>
        <v>25.4</v>
      </c>
      <c r="FL35" s="14">
        <f>HLOOKUP(FL$3,Sections!$B$1:$BT$30,21,FALSE)</f>
        <v>25.4</v>
      </c>
      <c r="FM35" s="14">
        <f>HLOOKUP(FM$3,Sections!$B$1:$BT$30,21,FALSE)</f>
        <v>25.4</v>
      </c>
      <c r="FN35" s="14">
        <f>HLOOKUP(FN$3,Sections!$B$1:$BT$30,21,FALSE)</f>
        <v>25.4</v>
      </c>
      <c r="FO35" s="14">
        <f>HLOOKUP(FO$3,Sections!$B$1:$BT$30,21,FALSE)</f>
        <v>19.049999999999997</v>
      </c>
      <c r="FP35" s="14">
        <f>HLOOKUP(FP$3,Sections!$B$1:$BT$30,21,FALSE)</f>
        <v>25.4</v>
      </c>
      <c r="FQ35" s="14">
        <f>HLOOKUP(FQ$3,Sections!$B$1:$BT$30,21,FALSE)</f>
        <v>2</v>
      </c>
      <c r="FR35" s="14">
        <f>HLOOKUP(FR$3,Sections!$B$1:$BT$30,21,FALSE)</f>
        <v>19.049999999999997</v>
      </c>
      <c r="FS35" s="14">
        <f>HLOOKUP(FS$3,Sections!$B$1:$BT$30,21,FALSE)</f>
        <v>19.049999999999997</v>
      </c>
      <c r="FT35" s="14">
        <f>HLOOKUP(FT$3,Sections!$B$1:$BT$30,21,FALSE)</f>
        <v>19.049999999999997</v>
      </c>
      <c r="FU35" s="14">
        <f>HLOOKUP(FU$3,Sections!$B$1:$BT$30,21,FALSE)</f>
        <v>2</v>
      </c>
      <c r="FV35" s="14">
        <f>HLOOKUP(FV$3,Sections!$B$1:$BT$30,21,FALSE)</f>
        <v>22.224999999999998</v>
      </c>
      <c r="FW35" s="14">
        <f>HLOOKUP(FW$3,Sections!$B$1:$BT$30,21,FALSE)</f>
        <v>19.049999999999997</v>
      </c>
      <c r="FX35" s="14">
        <f>HLOOKUP(FX$3,Sections!$B$1:$BT$30,21,FALSE)</f>
        <v>19.049999999999997</v>
      </c>
      <c r="FY35" s="14">
        <f>HLOOKUP(FY$3,Sections!$B$1:$BT$30,21,FALSE)</f>
        <v>19.049999999999997</v>
      </c>
      <c r="FZ35" s="14">
        <f>HLOOKUP(FZ$3,Sections!$B$1:$BT$30,21,FALSE)</f>
        <v>22.224999999999998</v>
      </c>
      <c r="GA35" s="14">
        <f>HLOOKUP(GA$3,Sections!$B$1:$BT$30,21,FALSE)</f>
        <v>22.224999999999998</v>
      </c>
      <c r="GB35" s="14">
        <f>HLOOKUP(GB$3,Sections!$B$1:$BT$30,21,FALSE)</f>
        <v>22.224999999999998</v>
      </c>
      <c r="GC35" s="14">
        <f>HLOOKUP(GC$3,Sections!$B$1:$BT$30,21,FALSE)</f>
        <v>22.224999999999998</v>
      </c>
      <c r="GD35" s="14">
        <f>HLOOKUP(GD$3,Sections!$B$1:$BT$30,21,FALSE)</f>
        <v>22.224999999999998</v>
      </c>
      <c r="GE35" s="14">
        <f>HLOOKUP(GE$3,Sections!$B$1:$BT$30,21,FALSE)</f>
        <v>22.224999999999998</v>
      </c>
      <c r="GF35" s="14">
        <f>HLOOKUP(GF$3,Sections!$B$1:$BT$30,21,FALSE)</f>
        <v>22.224999999999998</v>
      </c>
      <c r="GG35" s="14">
        <f>HLOOKUP(GG$3,Sections!$B$1:$BT$30,21,FALSE)</f>
        <v>22.224999999999998</v>
      </c>
      <c r="GH35" s="14">
        <f>HLOOKUP(GH$3,Sections!$B$1:$BT$30,21,FALSE)</f>
        <v>2</v>
      </c>
      <c r="GI35" s="14">
        <f>HLOOKUP(GI$3,Sections!$B$1:$BT$30,21,FALSE)</f>
        <v>25.4</v>
      </c>
      <c r="GJ35" s="14">
        <f>HLOOKUP(GJ$3,Sections!$B$1:$BT$30,21,FALSE)</f>
        <v>22.224999999999998</v>
      </c>
      <c r="GK35" s="14">
        <f>HLOOKUP(GK$3,Sections!$B$1:$BT$30,21,FALSE)</f>
        <v>25.4</v>
      </c>
      <c r="GL35" s="14">
        <f>HLOOKUP(GL$3,Sections!$B$1:$BT$30,21,FALSE)</f>
        <v>25.4</v>
      </c>
      <c r="GM35" s="14">
        <f>HLOOKUP(GM$3,Sections!$B$1:$BT$30,21,FALSE)</f>
        <v>25.4</v>
      </c>
      <c r="GN35" s="14">
        <f>HLOOKUP(GN$3,Sections!$B$1:$BT$30,21,FALSE)</f>
        <v>25.4</v>
      </c>
      <c r="GO35" s="14">
        <f>HLOOKUP(GO$3,Sections!$B$1:$BT$30,21,FALSE)</f>
        <v>22.224999999999998</v>
      </c>
      <c r="GP35" s="14">
        <f>HLOOKUP(GP$3,Sections!$B$1:$BT$30,21,FALSE)</f>
        <v>25.4</v>
      </c>
      <c r="GQ35" s="14">
        <f>HLOOKUP(GQ$3,Sections!$B$1:$BT$30,21,FALSE)</f>
        <v>2</v>
      </c>
      <c r="GR35" s="14">
        <f>HLOOKUP(GR$3,Sections!$B$1:$BT$30,21,FALSE)</f>
        <v>22.224999999999998</v>
      </c>
      <c r="GS35" s="14">
        <f>HLOOKUP(GS$3,Sections!$B$1:$BT$30,21,FALSE)</f>
        <v>22.224999999999998</v>
      </c>
      <c r="GT35" s="14">
        <f>HLOOKUP(GT$3,Sections!$B$1:$BT$30,21,FALSE)</f>
        <v>22.224999999999998</v>
      </c>
      <c r="GU35" s="14">
        <f>HLOOKUP(GU$3,Sections!$B$1:$BT$30,21,FALSE)</f>
        <v>2</v>
      </c>
      <c r="GV35" s="14">
        <f>HLOOKUP(GV$3,Sections!$B$1:$BT$30,21,FALSE)</f>
        <v>22.224999999999998</v>
      </c>
      <c r="GW35" s="14">
        <f>HLOOKUP(GW$3,Sections!$B$1:$BT$30,21,FALSE)</f>
        <v>22.224999999999998</v>
      </c>
      <c r="GX35" s="14">
        <f>HLOOKUP(GX$3,Sections!$B$1:$BT$30,21,FALSE)</f>
        <v>22.224999999999998</v>
      </c>
      <c r="GY35" s="14">
        <f>HLOOKUP(GY$3,Sections!$B$1:$BT$30,21,FALSE)</f>
        <v>22.224999999999998</v>
      </c>
      <c r="GZ35" s="14">
        <f>HLOOKUP(GZ$3,Sections!$B$1:$BT$30,21,FALSE)</f>
        <v>22.224999999999998</v>
      </c>
      <c r="HA35" s="14">
        <f>HLOOKUP(HA$3,Sections!$B$1:$BT$30,21,FALSE)</f>
        <v>22.224999999999998</v>
      </c>
      <c r="HB35" s="14">
        <f>HLOOKUP(HB$3,Sections!$B$1:$BT$30,21,FALSE)</f>
        <v>22.224999999999998</v>
      </c>
      <c r="HC35" s="14">
        <f>HLOOKUP(HC$3,Sections!$B$1:$BT$30,21,FALSE)</f>
        <v>25.4</v>
      </c>
      <c r="HD35" s="14">
        <f>HLOOKUP(HD$3,Sections!$B$1:$BT$30,21,FALSE)</f>
        <v>25.4</v>
      </c>
      <c r="HE35" s="14">
        <f>HLOOKUP(HE$3,Sections!$B$1:$BT$30,21,FALSE)</f>
        <v>22.224999999999998</v>
      </c>
      <c r="HF35" s="14">
        <f>HLOOKUP(HF$3,Sections!$B$1:$BT$30,21,FALSE)</f>
        <v>22.224999999999998</v>
      </c>
      <c r="HG35" s="14">
        <f>HLOOKUP(HG$3,Sections!$B$1:$BT$30,21,FALSE)</f>
        <v>22.224999999999998</v>
      </c>
      <c r="HH35" s="14">
        <f>HLOOKUP(HH$3,Sections!$B$1:$BT$30,21,FALSE)</f>
        <v>25.4</v>
      </c>
      <c r="HI35" s="14">
        <f>HLOOKUP(HI$3,Sections!$B$1:$BT$30,21,FALSE)</f>
        <v>25.4</v>
      </c>
      <c r="HJ35" s="14">
        <f>HLOOKUP(HJ$3,Sections!$B$1:$BT$30,21,FALSE)</f>
        <v>25.4</v>
      </c>
      <c r="HK35" s="14">
        <f>HLOOKUP(HK$3,Sections!$B$1:$BT$30,21,FALSE)</f>
        <v>28.574999999999999</v>
      </c>
      <c r="HL35" s="14">
        <f>HLOOKUP(HL$3,Sections!$B$1:$BT$30,21,FALSE)</f>
        <v>25.4</v>
      </c>
      <c r="HM35" s="14">
        <f>HLOOKUP(HM$3,Sections!$B$1:$BT$30,21,FALSE)</f>
        <v>28.574999999999999</v>
      </c>
      <c r="HN35" s="14">
        <f>HLOOKUP(HN$3,Sections!$B$1:$BT$30,21,FALSE)</f>
        <v>22.224999999999998</v>
      </c>
      <c r="HO35" s="14">
        <f>HLOOKUP(HO$3,Sections!$B$1:$BT$30,21,FALSE)</f>
        <v>28.574999999999999</v>
      </c>
      <c r="HP35" s="14">
        <f>HLOOKUP(HP$3,Sections!$B$1:$BT$30,21,FALSE)</f>
        <v>2</v>
      </c>
      <c r="HQ35" s="14">
        <f>HLOOKUP(HQ$3,Sections!$B$1:$BT$30,21,FALSE)</f>
        <v>22.224999999999998</v>
      </c>
      <c r="HR35" s="14">
        <f>HLOOKUP(HR$3,Sections!$B$1:$BT$30,21,FALSE)</f>
        <v>22.224999999999998</v>
      </c>
      <c r="HS35" s="14">
        <f>HLOOKUP(HS$3,Sections!$B$1:$BT$30,21,FALSE)</f>
        <v>22.224999999999998</v>
      </c>
      <c r="HT35" s="14">
        <f>HLOOKUP(HT$3,Sections!$B$1:$BT$30,21,FALSE)</f>
        <v>2</v>
      </c>
      <c r="HU35" s="14">
        <f>HLOOKUP(HU$3,Sections!$B$1:$BT$30,21,FALSE)</f>
        <v>25.4</v>
      </c>
      <c r="HV35" s="14">
        <f>HLOOKUP(HV$3,Sections!$B$1:$BT$30,21,FALSE)</f>
        <v>22.224999999999998</v>
      </c>
      <c r="HW35" s="14">
        <f>HLOOKUP(HW$3,Sections!$B$1:$BT$30,21,FALSE)</f>
        <v>22.224999999999998</v>
      </c>
      <c r="HX35" s="14">
        <f>HLOOKUP(HX$3,Sections!$B$1:$BT$30,21,FALSE)</f>
        <v>22.224999999999998</v>
      </c>
      <c r="HY35" s="14">
        <f>HLOOKUP(HY$3,Sections!$B$1:$BT$30,21,FALSE)</f>
        <v>25.4</v>
      </c>
      <c r="HZ35" s="14">
        <f>HLOOKUP(HZ$3,Sections!$B$1:$BT$30,21,FALSE)</f>
        <v>25.4</v>
      </c>
      <c r="IA35" s="14"/>
      <c r="IB35" s="14"/>
    </row>
    <row r="36" spans="1:236" x14ac:dyDescent="0.3">
      <c r="A36" s="53"/>
      <c r="B36" s="14">
        <f>HLOOKUP(B$3,Sections!$B$1:$BT$30,22,FALSE)</f>
        <v>0</v>
      </c>
      <c r="C36" s="14">
        <f>HLOOKUP(C$3,Sections!$B$1:$BT$30,22,FALSE)</f>
        <v>0</v>
      </c>
      <c r="D36" s="14">
        <f>HLOOKUP(D$3,Sections!$B$1:$BT$30,22,FALSE)</f>
        <v>0</v>
      </c>
      <c r="E36" s="14">
        <f>HLOOKUP(E$3,Sections!$B$1:$BT$30,22,FALSE)</f>
        <v>0</v>
      </c>
      <c r="F36" s="14">
        <f>HLOOKUP(F$3,Sections!$B$1:$BT$30,22,FALSE)</f>
        <v>0</v>
      </c>
      <c r="G36" s="14">
        <f>HLOOKUP(G$3,Sections!$B$1:$BT$30,22,FALSE)</f>
        <v>0</v>
      </c>
      <c r="H36" s="14">
        <f>HLOOKUP(H$3,Sections!$B$1:$BT$30,22,FALSE)</f>
        <v>0</v>
      </c>
      <c r="I36" s="14">
        <f>HLOOKUP(I$3,Sections!$B$1:$BT$30,22,FALSE)</f>
        <v>0</v>
      </c>
      <c r="J36" s="14">
        <f>HLOOKUP(J$3,Sections!$B$1:$BT$30,22,FALSE)</f>
        <v>0</v>
      </c>
      <c r="K36" s="14">
        <f>HLOOKUP(K$3,Sections!$B$1:$BT$30,22,FALSE)</f>
        <v>0</v>
      </c>
      <c r="L36" s="14">
        <f>HLOOKUP(L$3,Sections!$B$1:$BT$30,22,FALSE)</f>
        <v>0</v>
      </c>
      <c r="M36" s="14">
        <f>HLOOKUP(M$3,Sections!$B$1:$BT$30,22,FALSE)</f>
        <v>0</v>
      </c>
      <c r="N36" s="14">
        <f>HLOOKUP(N$3,Sections!$B$1:$BT$30,22,FALSE)</f>
        <v>0</v>
      </c>
      <c r="O36" s="14">
        <f>HLOOKUP(O$3,Sections!$B$1:$BT$30,22,FALSE)</f>
        <v>0</v>
      </c>
      <c r="P36" s="14">
        <f>HLOOKUP(P$3,Sections!$B$1:$BT$30,22,FALSE)</f>
        <v>0</v>
      </c>
      <c r="Q36" s="14">
        <f>HLOOKUP(Q$3,Sections!$B$1:$BT$30,22,FALSE)</f>
        <v>0</v>
      </c>
      <c r="R36" s="14">
        <f>HLOOKUP(R$3,Sections!$B$1:$BT$30,22,FALSE)</f>
        <v>0</v>
      </c>
      <c r="S36" s="14">
        <f>HLOOKUP(S$3,Sections!$B$1:$BT$30,22,FALSE)</f>
        <v>0</v>
      </c>
      <c r="T36" s="14">
        <f>HLOOKUP(T$3,Sections!$B$1:$BT$30,22,FALSE)</f>
        <v>0</v>
      </c>
      <c r="U36" s="14">
        <f>HLOOKUP(U$3,Sections!$B$1:$BT$30,22,FALSE)</f>
        <v>0</v>
      </c>
      <c r="V36" s="14">
        <f>HLOOKUP(V$3,Sections!$B$1:$BT$30,22,FALSE)</f>
        <v>0</v>
      </c>
      <c r="W36" s="14">
        <f>HLOOKUP(W$3,Sections!$B$1:$BT$30,22,FALSE)</f>
        <v>0</v>
      </c>
      <c r="X36" s="14">
        <f>HLOOKUP(X$3,Sections!$B$1:$BT$30,22,FALSE)</f>
        <v>0</v>
      </c>
      <c r="Y36" s="14">
        <f>HLOOKUP(Y$3,Sections!$B$1:$BT$30,22,FALSE)</f>
        <v>0</v>
      </c>
      <c r="Z36" s="14">
        <f>HLOOKUP(Z$3,Sections!$B$1:$BT$30,22,FALSE)</f>
        <v>0</v>
      </c>
      <c r="AA36" s="14">
        <f>HLOOKUP(AA$3,Sections!$B$1:$BT$30,22,FALSE)</f>
        <v>0</v>
      </c>
      <c r="AB36" s="14">
        <f>HLOOKUP(AB$3,Sections!$B$1:$BT$30,22,FALSE)</f>
        <v>0</v>
      </c>
      <c r="AC36" s="14">
        <f>HLOOKUP(AC$3,Sections!$B$1:$BT$30,22,FALSE)</f>
        <v>0</v>
      </c>
      <c r="AD36" s="14">
        <f>HLOOKUP(AD$3,Sections!$B$1:$BT$30,22,FALSE)</f>
        <v>0</v>
      </c>
      <c r="AE36" s="14">
        <f>HLOOKUP(AE$3,Sections!$B$1:$BT$30,22,FALSE)</f>
        <v>0</v>
      </c>
      <c r="AF36" s="14">
        <f>HLOOKUP(AF$3,Sections!$B$1:$BT$30,22,FALSE)</f>
        <v>0</v>
      </c>
      <c r="AG36" s="14">
        <f>HLOOKUP(AG$3,Sections!$B$1:$BT$30,22,FALSE)</f>
        <v>0</v>
      </c>
      <c r="AH36" s="14">
        <f>HLOOKUP(AH$3,Sections!$B$1:$BT$30,22,FALSE)</f>
        <v>0</v>
      </c>
      <c r="AI36" s="14">
        <f>HLOOKUP(AI$3,Sections!$B$1:$BT$30,22,FALSE)</f>
        <v>0</v>
      </c>
      <c r="AJ36" s="14">
        <f>HLOOKUP(AJ$3,Sections!$B$1:$BT$30,22,FALSE)</f>
        <v>0</v>
      </c>
      <c r="AK36" s="14">
        <f>HLOOKUP(AK$3,Sections!$B$1:$BT$30,22,FALSE)</f>
        <v>0</v>
      </c>
      <c r="AL36" s="14">
        <f>HLOOKUP(AL$3,Sections!$B$1:$BT$30,22,FALSE)</f>
        <v>0</v>
      </c>
      <c r="AM36" s="14">
        <f>HLOOKUP(AM$3,Sections!$B$1:$BT$30,22,FALSE)</f>
        <v>0</v>
      </c>
      <c r="AN36" s="14">
        <f>HLOOKUP(AN$3,Sections!$B$1:$BT$30,22,FALSE)</f>
        <v>0</v>
      </c>
      <c r="AO36" s="14">
        <f>HLOOKUP(AO$3,Sections!$B$1:$BT$30,22,FALSE)</f>
        <v>0</v>
      </c>
      <c r="AP36" s="14">
        <f>HLOOKUP(AP$3,Sections!$B$1:$BT$30,22,FALSE)</f>
        <v>0</v>
      </c>
      <c r="AQ36" s="14">
        <f>HLOOKUP(AQ$3,Sections!$B$1:$BT$30,22,FALSE)</f>
        <v>0</v>
      </c>
      <c r="AR36" s="14">
        <f>HLOOKUP(AR$3,Sections!$B$1:$BT$30,22,FALSE)</f>
        <v>0</v>
      </c>
      <c r="AS36" s="14">
        <f>HLOOKUP(AS$3,Sections!$B$1:$BT$30,22,FALSE)</f>
        <v>0</v>
      </c>
      <c r="AT36" s="14">
        <f>HLOOKUP(AT$3,Sections!$B$1:$BT$30,22,FALSE)</f>
        <v>0</v>
      </c>
      <c r="AU36" s="14">
        <f>HLOOKUP(AU$3,Sections!$B$1:$BT$30,22,FALSE)</f>
        <v>5</v>
      </c>
      <c r="AV36" s="14">
        <f>HLOOKUP(AV$3,Sections!$B$1:$BT$30,22,FALSE)</f>
        <v>0</v>
      </c>
      <c r="AW36" s="14">
        <f>HLOOKUP(AW$3,Sections!$B$1:$BT$30,22,FALSE)</f>
        <v>22.224999999999998</v>
      </c>
      <c r="AX36" s="14">
        <f>HLOOKUP(AX$3,Sections!$B$1:$BT$30,22,FALSE)</f>
        <v>25.4</v>
      </c>
      <c r="AY36" s="14">
        <f>HLOOKUP(AY$3,Sections!$B$1:$BT$30,22,FALSE)</f>
        <v>25.4</v>
      </c>
      <c r="AZ36" s="14">
        <f>HLOOKUP(AZ$3,Sections!$B$1:$BT$30,22,FALSE)</f>
        <v>22.224999999999998</v>
      </c>
      <c r="BA36" s="14">
        <f>HLOOKUP(BA$3,Sections!$B$1:$BT$30,22,FALSE)</f>
        <v>22.224999999999998</v>
      </c>
      <c r="BB36" s="14">
        <f>HLOOKUP(BB$3,Sections!$B$1:$BT$30,22,FALSE)</f>
        <v>4</v>
      </c>
      <c r="BC36" s="14">
        <f>HLOOKUP(BC$3,Sections!$B$1:$BT$30,22,FALSE)</f>
        <v>4</v>
      </c>
      <c r="BD36" s="14">
        <f>HLOOKUP(BD$3,Sections!$B$1:$BT$30,22,FALSE)</f>
        <v>25.4</v>
      </c>
      <c r="BE36" s="14">
        <f>HLOOKUP(BE$3,Sections!$B$1:$BT$30,22,FALSE)</f>
        <v>22.224999999999998</v>
      </c>
      <c r="BF36" s="14">
        <f>HLOOKUP(BF$3,Sections!$B$1:$BT$30,22,FALSE)</f>
        <v>22.224999999999998</v>
      </c>
      <c r="BG36" s="14">
        <f>HLOOKUP(BG$3,Sections!$B$1:$BT$30,22,FALSE)</f>
        <v>22.224999999999998</v>
      </c>
      <c r="BH36" s="14">
        <f>HLOOKUP(BH$3,Sections!$B$1:$BT$30,22,FALSE)</f>
        <v>22.224999999999998</v>
      </c>
      <c r="BI36" s="14">
        <f>HLOOKUP(BI$3,Sections!$B$1:$BT$30,22,FALSE)</f>
        <v>22.224999999999998</v>
      </c>
      <c r="BJ36" s="14">
        <f>HLOOKUP(BJ$3,Sections!$B$1:$BT$30,22,FALSE)</f>
        <v>22.224999999999998</v>
      </c>
      <c r="BK36" s="14">
        <f>HLOOKUP(BK$3,Sections!$B$1:$BT$30,22,FALSE)</f>
        <v>0</v>
      </c>
      <c r="BL36" s="14">
        <f>HLOOKUP(BL$3,Sections!$B$1:$BT$30,22,FALSE)</f>
        <v>0</v>
      </c>
      <c r="BM36" s="14">
        <f>HLOOKUP(BM$3,Sections!$B$1:$BT$30,22,FALSE)</f>
        <v>0</v>
      </c>
      <c r="BN36" s="14">
        <f>HLOOKUP(BN$3,Sections!$B$1:$BT$30,22,FALSE)</f>
        <v>0</v>
      </c>
      <c r="BO36" s="14">
        <f>HLOOKUP(BO$3,Sections!$B$1:$BT$30,22,FALSE)</f>
        <v>0</v>
      </c>
      <c r="BP36" s="14">
        <f>HLOOKUP(BP$3,Sections!$B$1:$BT$30,22,FALSE)</f>
        <v>0</v>
      </c>
      <c r="BQ36" s="14">
        <f>HLOOKUP(BQ$3,Sections!$B$1:$BT$30,22,FALSE)</f>
        <v>4</v>
      </c>
      <c r="BR36" s="14">
        <f>HLOOKUP(BR$3,Sections!$B$1:$BT$30,22,FALSE)</f>
        <v>4</v>
      </c>
      <c r="BS36" s="14">
        <f>HLOOKUP(BS$3,Sections!$B$1:$BT$30,22,FALSE)</f>
        <v>22.224999999999998</v>
      </c>
      <c r="BT36" s="14">
        <f>HLOOKUP(BT$3,Sections!$B$1:$BT$30,22,FALSE)</f>
        <v>22.224999999999998</v>
      </c>
      <c r="BU36" s="14">
        <f>HLOOKUP(BU$3,Sections!$B$1:$BT$30,22,FALSE)</f>
        <v>0</v>
      </c>
      <c r="BV36" s="14">
        <f>HLOOKUP(BV$3,Sections!$B$1:$BT$30,22,FALSE)</f>
        <v>0</v>
      </c>
      <c r="BW36" s="14">
        <f>HLOOKUP(BW$3,Sections!$B$1:$BT$30,22,FALSE)</f>
        <v>0</v>
      </c>
      <c r="BX36" s="14">
        <f>HLOOKUP(BX$3,Sections!$B$1:$BT$30,22,FALSE)</f>
        <v>0</v>
      </c>
      <c r="BY36" s="14">
        <f>HLOOKUP(BY$3,Sections!$B$1:$BT$30,22,FALSE)</f>
        <v>0</v>
      </c>
      <c r="BZ36" s="14">
        <f>HLOOKUP(BZ$3,Sections!$B$1:$BT$30,22,FALSE)</f>
        <v>0</v>
      </c>
      <c r="CA36" s="14">
        <f>HLOOKUP(CA$3,Sections!$B$1:$BT$30,22,FALSE)</f>
        <v>0</v>
      </c>
      <c r="CB36" s="14">
        <f>HLOOKUP(CB$3,Sections!$B$1:$BT$30,22,FALSE)</f>
        <v>0</v>
      </c>
      <c r="CC36" s="14">
        <f>HLOOKUP(CC$3,Sections!$B$1:$BT$30,22,FALSE)</f>
        <v>5</v>
      </c>
      <c r="CD36" s="14">
        <f>HLOOKUP(CD$3,Sections!$B$1:$BT$30,22,FALSE)</f>
        <v>5</v>
      </c>
      <c r="CE36" s="14">
        <f>HLOOKUP(CE$3,Sections!$B$1:$BT$30,22,FALSE)</f>
        <v>5</v>
      </c>
      <c r="CF36" s="14">
        <f>HLOOKUP(CF$3,Sections!$B$1:$BT$30,22,FALSE)</f>
        <v>0</v>
      </c>
      <c r="CG36" s="14">
        <f>HLOOKUP(CG$3,Sections!$B$1:$BT$30,22,FALSE)</f>
        <v>0</v>
      </c>
      <c r="CH36" s="14">
        <f>HLOOKUP(CH$3,Sections!$B$1:$BT$30,22,FALSE)</f>
        <v>0</v>
      </c>
      <c r="CI36" s="14">
        <f>HLOOKUP(CI$3,Sections!$B$1:$BT$30,22,FALSE)</f>
        <v>22.224999999999998</v>
      </c>
      <c r="CJ36" s="14">
        <f>HLOOKUP(CJ$3,Sections!$B$1:$BT$30,22,FALSE)</f>
        <v>4</v>
      </c>
      <c r="CK36" s="14">
        <f>HLOOKUP(CK$3,Sections!$B$1:$BT$30,22,FALSE)</f>
        <v>22.224999999999998</v>
      </c>
      <c r="CL36" s="14">
        <f>HLOOKUP(CL$3,Sections!$B$1:$BT$30,22,FALSE)</f>
        <v>22.224999999999998</v>
      </c>
      <c r="CM36" s="14">
        <f>HLOOKUP(CM$3,Sections!$B$1:$BT$30,22,FALSE)</f>
        <v>0</v>
      </c>
      <c r="CN36" s="14">
        <f>HLOOKUP(CN$3,Sections!$B$1:$BT$30,22,FALSE)</f>
        <v>0</v>
      </c>
      <c r="CO36" s="14">
        <f>HLOOKUP(CO$3,Sections!$B$1:$BT$30,22,FALSE)</f>
        <v>0</v>
      </c>
      <c r="CP36" s="14">
        <f>HLOOKUP(CP$3,Sections!$B$1:$BT$30,22,FALSE)</f>
        <v>0</v>
      </c>
      <c r="CQ36" s="14">
        <f>HLOOKUP(CQ$3,Sections!$B$1:$BT$30,22,FALSE)</f>
        <v>0</v>
      </c>
      <c r="CR36" s="14">
        <f>HLOOKUP(CR$3,Sections!$B$1:$BT$30,22,FALSE)</f>
        <v>0</v>
      </c>
      <c r="CS36" s="14">
        <f>HLOOKUP(CS$3,Sections!$B$1:$BT$30,22,FALSE)</f>
        <v>0</v>
      </c>
      <c r="CT36" s="14">
        <f>HLOOKUP(CT$3,Sections!$B$1:$BT$30,22,FALSE)</f>
        <v>0</v>
      </c>
      <c r="CU36" s="14">
        <f>HLOOKUP(CU$3,Sections!$B$1:$BT$30,22,FALSE)</f>
        <v>0</v>
      </c>
      <c r="CV36" s="14">
        <f>HLOOKUP(CV$3,Sections!$B$1:$BT$30,22,FALSE)</f>
        <v>0</v>
      </c>
      <c r="CW36" s="14">
        <f>HLOOKUP(CW$3,Sections!$B$1:$BT$30,22,FALSE)</f>
        <v>0</v>
      </c>
      <c r="CX36" s="14">
        <f>HLOOKUP(CX$3,Sections!$B$1:$BT$30,22,FALSE)</f>
        <v>0</v>
      </c>
      <c r="CY36" s="14">
        <f>HLOOKUP(CY$3,Sections!$B$1:$BT$30,22,FALSE)</f>
        <v>5</v>
      </c>
      <c r="CZ36" s="14">
        <f>HLOOKUP(CZ$3,Sections!$B$1:$BT$30,22,FALSE)</f>
        <v>4</v>
      </c>
      <c r="DA36" s="14">
        <f>HLOOKUP(DA$3,Sections!$B$1:$BT$30,22,FALSE)</f>
        <v>4</v>
      </c>
      <c r="DB36" s="14">
        <f>HLOOKUP(DB$3,Sections!$B$1:$BT$30,22,FALSE)</f>
        <v>0</v>
      </c>
      <c r="DC36" s="14">
        <f>HLOOKUP(DC$3,Sections!$B$1:$BT$30,22,FALSE)</f>
        <v>0</v>
      </c>
      <c r="DD36" s="14">
        <f>HLOOKUP(DD$3,Sections!$B$1:$BT$30,22,FALSE)</f>
        <v>0</v>
      </c>
      <c r="DE36" s="14">
        <f>HLOOKUP(DE$3,Sections!$B$1:$BT$30,22,FALSE)</f>
        <v>22.224999999999998</v>
      </c>
      <c r="DF36" s="14">
        <f>HLOOKUP(DF$3,Sections!$B$1:$BT$30,22,FALSE)</f>
        <v>0</v>
      </c>
      <c r="DG36" s="14">
        <f>HLOOKUP(DG$3,Sections!$B$1:$BT$30,22,FALSE)</f>
        <v>22.224999999999998</v>
      </c>
      <c r="DH36" s="14">
        <f>HLOOKUP(DH$3,Sections!$B$1:$BT$30,22,FALSE)</f>
        <v>0</v>
      </c>
      <c r="DI36" s="14">
        <f>HLOOKUP(DI$3,Sections!$B$1:$BT$30,22,FALSE)</f>
        <v>22.224999999999998</v>
      </c>
      <c r="DJ36" s="14">
        <f>HLOOKUP(DJ$3,Sections!$B$1:$BT$30,22,FALSE)</f>
        <v>5</v>
      </c>
      <c r="DK36" s="14">
        <f>HLOOKUP(DK$3,Sections!$B$1:$BT$30,22,FALSE)</f>
        <v>5</v>
      </c>
      <c r="DL36" s="14">
        <f>HLOOKUP(DL$3,Sections!$B$1:$BT$30,22,FALSE)</f>
        <v>5</v>
      </c>
      <c r="DM36" s="14">
        <f>HLOOKUP(DM$3,Sections!$B$1:$BT$30,22,FALSE)</f>
        <v>0</v>
      </c>
      <c r="DN36" s="14">
        <f>HLOOKUP(DN$3,Sections!$B$1:$BT$30,22,FALSE)</f>
        <v>0</v>
      </c>
      <c r="DO36" s="14">
        <f>HLOOKUP(DO$3,Sections!$B$1:$BT$30,22,FALSE)</f>
        <v>0</v>
      </c>
      <c r="DP36" s="14">
        <f>HLOOKUP(DP$3,Sections!$B$1:$BT$30,22,FALSE)</f>
        <v>25.4</v>
      </c>
      <c r="DQ36" s="14">
        <f>HLOOKUP(DQ$3,Sections!$B$1:$BT$30,22,FALSE)</f>
        <v>4</v>
      </c>
      <c r="DR36" s="14">
        <f>HLOOKUP(DR$3,Sections!$B$1:$BT$30,22,FALSE)</f>
        <v>4</v>
      </c>
      <c r="DS36" s="14">
        <f>HLOOKUP(DS$3,Sections!$B$1:$BT$30,22,FALSE)</f>
        <v>0</v>
      </c>
      <c r="DT36" s="14">
        <f>HLOOKUP(DT$3,Sections!$B$1:$BT$30,22,FALSE)</f>
        <v>0</v>
      </c>
      <c r="DU36" s="14">
        <f>HLOOKUP(DU$3,Sections!$B$1:$BT$30,22,FALSE)</f>
        <v>0</v>
      </c>
      <c r="DV36" s="14">
        <f>HLOOKUP(DV$3,Sections!$B$1:$BT$30,22,FALSE)</f>
        <v>0</v>
      </c>
      <c r="DW36" s="14">
        <f>HLOOKUP(DW$3,Sections!$B$1:$BT$30,22,FALSE)</f>
        <v>0</v>
      </c>
      <c r="DX36" s="14">
        <f>HLOOKUP(DX$3,Sections!$B$1:$BT$30,22,FALSE)</f>
        <v>0</v>
      </c>
      <c r="DY36" s="14">
        <f>HLOOKUP(DY$3,Sections!$B$1:$BT$30,22,FALSE)</f>
        <v>19.049999999999997</v>
      </c>
      <c r="DZ36" s="14">
        <f>HLOOKUP(DZ$3,Sections!$B$1:$BT$30,22,FALSE)</f>
        <v>0</v>
      </c>
      <c r="EA36" s="14">
        <f>HLOOKUP(EA$3,Sections!$B$1:$BT$30,22,FALSE)</f>
        <v>0</v>
      </c>
      <c r="EB36" s="14">
        <f>HLOOKUP(EB$3,Sections!$B$1:$BT$30,22,FALSE)</f>
        <v>19.049999999999997</v>
      </c>
      <c r="EC36" s="14">
        <f>HLOOKUP(EC$3,Sections!$B$1:$BT$30,22,FALSE)</f>
        <v>19.049999999999997</v>
      </c>
      <c r="ED36" s="14">
        <f>HLOOKUP(ED$3,Sections!$B$1:$BT$30,22,FALSE)</f>
        <v>19.049999999999997</v>
      </c>
      <c r="EE36" s="14">
        <f>HLOOKUP(EE$3,Sections!$B$1:$BT$30,22,FALSE)</f>
        <v>5</v>
      </c>
      <c r="EF36" s="14">
        <f>HLOOKUP(EF$3,Sections!$B$1:$BT$30,22,FALSE)</f>
        <v>4</v>
      </c>
      <c r="EG36" s="14">
        <f>HLOOKUP(EG$3,Sections!$B$1:$BT$30,22,FALSE)</f>
        <v>0</v>
      </c>
      <c r="EH36" s="14">
        <f>HLOOKUP(EH$3,Sections!$B$1:$BT$30,22,FALSE)</f>
        <v>0</v>
      </c>
      <c r="EI36" s="14">
        <f>HLOOKUP(EI$3,Sections!$B$1:$BT$30,22,FALSE)</f>
        <v>0</v>
      </c>
      <c r="EJ36" s="14">
        <f>HLOOKUP(EJ$3,Sections!$B$1:$BT$30,22,FALSE)</f>
        <v>25.4</v>
      </c>
      <c r="EK36" s="14">
        <f>HLOOKUP(EK$3,Sections!$B$1:$BT$30,22,FALSE)</f>
        <v>0</v>
      </c>
      <c r="EL36" s="14">
        <f>HLOOKUP(EL$3,Sections!$B$1:$BT$30,22,FALSE)</f>
        <v>25.4</v>
      </c>
      <c r="EM36" s="14">
        <f>HLOOKUP(EM$3,Sections!$B$1:$BT$30,22,FALSE)</f>
        <v>19.049999999999997</v>
      </c>
      <c r="EN36" s="14">
        <f>HLOOKUP(EN$3,Sections!$B$1:$BT$30,22,FALSE)</f>
        <v>25.4</v>
      </c>
      <c r="EO36" s="14">
        <f>HLOOKUP(EO$3,Sections!$B$1:$BT$30,22,FALSE)</f>
        <v>5</v>
      </c>
      <c r="EP36" s="14">
        <f>HLOOKUP(EP$3,Sections!$B$1:$BT$30,22,FALSE)</f>
        <v>5</v>
      </c>
      <c r="EQ36" s="14">
        <f>HLOOKUP(EQ$3,Sections!$B$1:$BT$30,22,FALSE)</f>
        <v>19.049999999999997</v>
      </c>
      <c r="ER36" s="14">
        <f>HLOOKUP(ER$3,Sections!$B$1:$BT$30,22,FALSE)</f>
        <v>19.049999999999997</v>
      </c>
      <c r="ES36" s="14">
        <f>HLOOKUP(ES$3,Sections!$B$1:$BT$30,22,FALSE)</f>
        <v>19.049999999999997</v>
      </c>
      <c r="ET36" s="14">
        <f>HLOOKUP(ET$3,Sections!$B$1:$BT$30,22,FALSE)</f>
        <v>25.4</v>
      </c>
      <c r="EU36" s="14">
        <f>HLOOKUP(EU$3,Sections!$B$1:$BT$30,22,FALSE)</f>
        <v>4</v>
      </c>
      <c r="EV36" s="14">
        <f>HLOOKUP(EV$3,Sections!$B$1:$BT$30,22,FALSE)</f>
        <v>0</v>
      </c>
      <c r="EW36" s="14">
        <f>HLOOKUP(EW$3,Sections!$B$1:$BT$30,22,FALSE)</f>
        <v>19.049999999999997</v>
      </c>
      <c r="EX36" s="14">
        <f>HLOOKUP(EX$3,Sections!$B$1:$BT$30,22,FALSE)</f>
        <v>19.049999999999997</v>
      </c>
      <c r="EY36" s="14">
        <f>HLOOKUP(EY$3,Sections!$B$1:$BT$30,22,FALSE)</f>
        <v>19.049999999999997</v>
      </c>
      <c r="EZ36" s="14">
        <f>HLOOKUP(EZ$3,Sections!$B$1:$BT$30,22,FALSE)</f>
        <v>0</v>
      </c>
      <c r="FA36" s="14">
        <f>HLOOKUP(FA$3,Sections!$B$1:$BT$30,22,FALSE)</f>
        <v>0</v>
      </c>
      <c r="FB36" s="14">
        <f>HLOOKUP(FB$3,Sections!$B$1:$BT$30,22,FALSE)</f>
        <v>19.049999999999997</v>
      </c>
      <c r="FC36" s="14">
        <f>HLOOKUP(FC$3,Sections!$B$1:$BT$30,22,FALSE)</f>
        <v>22.224999999999998</v>
      </c>
      <c r="FD36" s="14">
        <f>HLOOKUP(FD$3,Sections!$B$1:$BT$30,22,FALSE)</f>
        <v>22.224999999999998</v>
      </c>
      <c r="FE36" s="14">
        <f>HLOOKUP(FE$3,Sections!$B$1:$BT$30,22,FALSE)</f>
        <v>19.049999999999997</v>
      </c>
      <c r="FF36" s="14">
        <f>HLOOKUP(FF$3,Sections!$B$1:$BT$30,22,FALSE)</f>
        <v>19.049999999999997</v>
      </c>
      <c r="FG36" s="14">
        <f>HLOOKUP(FG$3,Sections!$B$1:$BT$30,22,FALSE)</f>
        <v>19.049999999999997</v>
      </c>
      <c r="FH36" s="14">
        <f>HLOOKUP(FH$3,Sections!$B$1:$BT$30,22,FALSE)</f>
        <v>5</v>
      </c>
      <c r="FI36" s="14">
        <f>HLOOKUP(FI$3,Sections!$B$1:$BT$30,22,FALSE)</f>
        <v>25.4</v>
      </c>
      <c r="FJ36" s="14">
        <f>HLOOKUP(FJ$3,Sections!$B$1:$BT$30,22,FALSE)</f>
        <v>22.224999999999998</v>
      </c>
      <c r="FK36" s="14">
        <f>HLOOKUP(FK$3,Sections!$B$1:$BT$30,22,FALSE)</f>
        <v>25.4</v>
      </c>
      <c r="FL36" s="14">
        <f>HLOOKUP(FL$3,Sections!$B$1:$BT$30,22,FALSE)</f>
        <v>25.4</v>
      </c>
      <c r="FM36" s="14">
        <f>HLOOKUP(FM$3,Sections!$B$1:$BT$30,22,FALSE)</f>
        <v>25.4</v>
      </c>
      <c r="FN36" s="14">
        <f>HLOOKUP(FN$3,Sections!$B$1:$BT$30,22,FALSE)</f>
        <v>25.4</v>
      </c>
      <c r="FO36" s="14">
        <f>HLOOKUP(FO$3,Sections!$B$1:$BT$30,22,FALSE)</f>
        <v>19.049999999999997</v>
      </c>
      <c r="FP36" s="14">
        <f>HLOOKUP(FP$3,Sections!$B$1:$BT$30,22,FALSE)</f>
        <v>25.4</v>
      </c>
      <c r="FQ36" s="14">
        <f>HLOOKUP(FQ$3,Sections!$B$1:$BT$30,22,FALSE)</f>
        <v>5</v>
      </c>
      <c r="FR36" s="14">
        <f>HLOOKUP(FR$3,Sections!$B$1:$BT$30,22,FALSE)</f>
        <v>19.049999999999997</v>
      </c>
      <c r="FS36" s="14">
        <f>HLOOKUP(FS$3,Sections!$B$1:$BT$30,22,FALSE)</f>
        <v>19.049999999999997</v>
      </c>
      <c r="FT36" s="14">
        <f>HLOOKUP(FT$3,Sections!$B$1:$BT$30,22,FALSE)</f>
        <v>19.049999999999997</v>
      </c>
      <c r="FU36" s="14">
        <f>HLOOKUP(FU$3,Sections!$B$1:$BT$30,22,FALSE)</f>
        <v>4</v>
      </c>
      <c r="FV36" s="14">
        <f>HLOOKUP(FV$3,Sections!$B$1:$BT$30,22,FALSE)</f>
        <v>22.224999999999998</v>
      </c>
      <c r="FW36" s="14">
        <f>HLOOKUP(FW$3,Sections!$B$1:$BT$30,22,FALSE)</f>
        <v>19.049999999999997</v>
      </c>
      <c r="FX36" s="14">
        <f>HLOOKUP(FX$3,Sections!$B$1:$BT$30,22,FALSE)</f>
        <v>19.049999999999997</v>
      </c>
      <c r="FY36" s="14">
        <f>HLOOKUP(FY$3,Sections!$B$1:$BT$30,22,FALSE)</f>
        <v>19.049999999999997</v>
      </c>
      <c r="FZ36" s="14">
        <f>HLOOKUP(FZ$3,Sections!$B$1:$BT$30,22,FALSE)</f>
        <v>22.224999999999998</v>
      </c>
      <c r="GA36" s="14">
        <f>HLOOKUP(GA$3,Sections!$B$1:$BT$30,22,FALSE)</f>
        <v>22.224999999999998</v>
      </c>
      <c r="GB36" s="14">
        <f>HLOOKUP(GB$3,Sections!$B$1:$BT$30,22,FALSE)</f>
        <v>22.224999999999998</v>
      </c>
      <c r="GC36" s="14">
        <f>HLOOKUP(GC$3,Sections!$B$1:$BT$30,22,FALSE)</f>
        <v>22.224999999999998</v>
      </c>
      <c r="GD36" s="14">
        <f>HLOOKUP(GD$3,Sections!$B$1:$BT$30,22,FALSE)</f>
        <v>22.224999999999998</v>
      </c>
      <c r="GE36" s="14">
        <f>HLOOKUP(GE$3,Sections!$B$1:$BT$30,22,FALSE)</f>
        <v>22.224999999999998</v>
      </c>
      <c r="GF36" s="14">
        <f>HLOOKUP(GF$3,Sections!$B$1:$BT$30,22,FALSE)</f>
        <v>22.224999999999998</v>
      </c>
      <c r="GG36" s="14">
        <f>HLOOKUP(GG$3,Sections!$B$1:$BT$30,22,FALSE)</f>
        <v>22.224999999999998</v>
      </c>
      <c r="GH36" s="14">
        <f>HLOOKUP(GH$3,Sections!$B$1:$BT$30,22,FALSE)</f>
        <v>5</v>
      </c>
      <c r="GI36" s="14">
        <f>HLOOKUP(GI$3,Sections!$B$1:$BT$30,22,FALSE)</f>
        <v>25.4</v>
      </c>
      <c r="GJ36" s="14">
        <f>HLOOKUP(GJ$3,Sections!$B$1:$BT$30,22,FALSE)</f>
        <v>22.224999999999998</v>
      </c>
      <c r="GK36" s="14">
        <f>HLOOKUP(GK$3,Sections!$B$1:$BT$30,22,FALSE)</f>
        <v>25.4</v>
      </c>
      <c r="GL36" s="14">
        <f>HLOOKUP(GL$3,Sections!$B$1:$BT$30,22,FALSE)</f>
        <v>25.4</v>
      </c>
      <c r="GM36" s="14">
        <f>HLOOKUP(GM$3,Sections!$B$1:$BT$30,22,FALSE)</f>
        <v>25.4</v>
      </c>
      <c r="GN36" s="14">
        <f>HLOOKUP(GN$3,Sections!$B$1:$BT$30,22,FALSE)</f>
        <v>25.4</v>
      </c>
      <c r="GO36" s="14">
        <f>HLOOKUP(GO$3,Sections!$B$1:$BT$30,22,FALSE)</f>
        <v>22.224999999999998</v>
      </c>
      <c r="GP36" s="14">
        <f>HLOOKUP(GP$3,Sections!$B$1:$BT$30,22,FALSE)</f>
        <v>25.4</v>
      </c>
      <c r="GQ36" s="14">
        <f>HLOOKUP(GQ$3,Sections!$B$1:$BT$30,22,FALSE)</f>
        <v>5</v>
      </c>
      <c r="GR36" s="14">
        <f>HLOOKUP(GR$3,Sections!$B$1:$BT$30,22,FALSE)</f>
        <v>22.224999999999998</v>
      </c>
      <c r="GS36" s="14">
        <f>HLOOKUP(GS$3,Sections!$B$1:$BT$30,22,FALSE)</f>
        <v>22.224999999999998</v>
      </c>
      <c r="GT36" s="14">
        <f>HLOOKUP(GT$3,Sections!$B$1:$BT$30,22,FALSE)</f>
        <v>22.224999999999998</v>
      </c>
      <c r="GU36" s="14">
        <f>HLOOKUP(GU$3,Sections!$B$1:$BT$30,22,FALSE)</f>
        <v>4</v>
      </c>
      <c r="GV36" s="14">
        <f>HLOOKUP(GV$3,Sections!$B$1:$BT$30,22,FALSE)</f>
        <v>22.224999999999998</v>
      </c>
      <c r="GW36" s="14">
        <f>HLOOKUP(GW$3,Sections!$B$1:$BT$30,22,FALSE)</f>
        <v>22.224999999999998</v>
      </c>
      <c r="GX36" s="14">
        <f>HLOOKUP(GX$3,Sections!$B$1:$BT$30,22,FALSE)</f>
        <v>22.224999999999998</v>
      </c>
      <c r="GY36" s="14">
        <f>HLOOKUP(GY$3,Sections!$B$1:$BT$30,22,FALSE)</f>
        <v>22.224999999999998</v>
      </c>
      <c r="GZ36" s="14">
        <f>HLOOKUP(GZ$3,Sections!$B$1:$BT$30,22,FALSE)</f>
        <v>22.224999999999998</v>
      </c>
      <c r="HA36" s="14">
        <f>HLOOKUP(HA$3,Sections!$B$1:$BT$30,22,FALSE)</f>
        <v>22.224999999999998</v>
      </c>
      <c r="HB36" s="14">
        <f>HLOOKUP(HB$3,Sections!$B$1:$BT$30,22,FALSE)</f>
        <v>22.224999999999998</v>
      </c>
      <c r="HC36" s="14">
        <f>HLOOKUP(HC$3,Sections!$B$1:$BT$30,22,FALSE)</f>
        <v>25.4</v>
      </c>
      <c r="HD36" s="14">
        <f>HLOOKUP(HD$3,Sections!$B$1:$BT$30,22,FALSE)</f>
        <v>25.4</v>
      </c>
      <c r="HE36" s="14">
        <f>HLOOKUP(HE$3,Sections!$B$1:$BT$30,22,FALSE)</f>
        <v>22.224999999999998</v>
      </c>
      <c r="HF36" s="14">
        <f>HLOOKUP(HF$3,Sections!$B$1:$BT$30,22,FALSE)</f>
        <v>22.224999999999998</v>
      </c>
      <c r="HG36" s="14">
        <f>HLOOKUP(HG$3,Sections!$B$1:$BT$30,22,FALSE)</f>
        <v>22.224999999999998</v>
      </c>
      <c r="HH36" s="14">
        <f>HLOOKUP(HH$3,Sections!$B$1:$BT$30,22,FALSE)</f>
        <v>25.4</v>
      </c>
      <c r="HI36" s="14">
        <f>HLOOKUP(HI$3,Sections!$B$1:$BT$30,22,FALSE)</f>
        <v>25.4</v>
      </c>
      <c r="HJ36" s="14">
        <f>HLOOKUP(HJ$3,Sections!$B$1:$BT$30,22,FALSE)</f>
        <v>25.4</v>
      </c>
      <c r="HK36" s="14">
        <f>HLOOKUP(HK$3,Sections!$B$1:$BT$30,22,FALSE)</f>
        <v>28.574999999999999</v>
      </c>
      <c r="HL36" s="14">
        <f>HLOOKUP(HL$3,Sections!$B$1:$BT$30,22,FALSE)</f>
        <v>25.4</v>
      </c>
      <c r="HM36" s="14">
        <f>HLOOKUP(HM$3,Sections!$B$1:$BT$30,22,FALSE)</f>
        <v>28.574999999999999</v>
      </c>
      <c r="HN36" s="14">
        <f>HLOOKUP(HN$3,Sections!$B$1:$BT$30,22,FALSE)</f>
        <v>22.224999999999998</v>
      </c>
      <c r="HO36" s="14">
        <f>HLOOKUP(HO$3,Sections!$B$1:$BT$30,22,FALSE)</f>
        <v>28.574999999999999</v>
      </c>
      <c r="HP36" s="14">
        <f>HLOOKUP(HP$3,Sections!$B$1:$BT$30,22,FALSE)</f>
        <v>5</v>
      </c>
      <c r="HQ36" s="14">
        <f>HLOOKUP(HQ$3,Sections!$B$1:$BT$30,22,FALSE)</f>
        <v>22.224999999999998</v>
      </c>
      <c r="HR36" s="14">
        <f>HLOOKUP(HR$3,Sections!$B$1:$BT$30,22,FALSE)</f>
        <v>22.224999999999998</v>
      </c>
      <c r="HS36" s="14">
        <f>HLOOKUP(HS$3,Sections!$B$1:$BT$30,22,FALSE)</f>
        <v>22.224999999999998</v>
      </c>
      <c r="HT36" s="14">
        <f>HLOOKUP(HT$3,Sections!$B$1:$BT$30,22,FALSE)</f>
        <v>4</v>
      </c>
      <c r="HU36" s="14">
        <f>HLOOKUP(HU$3,Sections!$B$1:$BT$30,22,FALSE)</f>
        <v>25.4</v>
      </c>
      <c r="HV36" s="14">
        <f>HLOOKUP(HV$3,Sections!$B$1:$BT$30,22,FALSE)</f>
        <v>22.224999999999998</v>
      </c>
      <c r="HW36" s="14">
        <f>HLOOKUP(HW$3,Sections!$B$1:$BT$30,22,FALSE)</f>
        <v>22.224999999999998</v>
      </c>
      <c r="HX36" s="14">
        <f>HLOOKUP(HX$3,Sections!$B$1:$BT$30,22,FALSE)</f>
        <v>22.224999999999998</v>
      </c>
      <c r="HY36" s="14">
        <f>HLOOKUP(HY$3,Sections!$B$1:$BT$30,22,FALSE)</f>
        <v>25.4</v>
      </c>
      <c r="HZ36" s="14">
        <f>HLOOKUP(HZ$3,Sections!$B$1:$BT$30,22,FALSE)</f>
        <v>25.4</v>
      </c>
      <c r="IA36" s="14"/>
      <c r="IB36" s="14"/>
    </row>
    <row r="37" spans="1:236" x14ac:dyDescent="0.3">
      <c r="A37" s="53"/>
      <c r="B37" s="14">
        <f>HLOOKUP(B$3,Sections!$B$1:$BT$30,23,FALSE)</f>
        <v>0</v>
      </c>
      <c r="C37" s="14">
        <f>HLOOKUP(C$3,Sections!$B$1:$BT$30,23,FALSE)</f>
        <v>0</v>
      </c>
      <c r="D37" s="14">
        <f>HLOOKUP(D$3,Sections!$B$1:$BT$30,23,FALSE)</f>
        <v>0</v>
      </c>
      <c r="E37" s="14">
        <f>HLOOKUP(E$3,Sections!$B$1:$BT$30,23,FALSE)</f>
        <v>0</v>
      </c>
      <c r="F37" s="14">
        <f>HLOOKUP(F$3,Sections!$B$1:$BT$30,23,FALSE)</f>
        <v>0</v>
      </c>
      <c r="G37" s="14">
        <f>HLOOKUP(G$3,Sections!$B$1:$BT$30,23,FALSE)</f>
        <v>0</v>
      </c>
      <c r="H37" s="14">
        <f>HLOOKUP(H$3,Sections!$B$1:$BT$30,23,FALSE)</f>
        <v>0</v>
      </c>
      <c r="I37" s="14">
        <f>HLOOKUP(I$3,Sections!$B$1:$BT$30,23,FALSE)</f>
        <v>0</v>
      </c>
      <c r="J37" s="14">
        <f>HLOOKUP(J$3,Sections!$B$1:$BT$30,23,FALSE)</f>
        <v>0</v>
      </c>
      <c r="K37" s="14">
        <f>HLOOKUP(K$3,Sections!$B$1:$BT$30,23,FALSE)</f>
        <v>0</v>
      </c>
      <c r="L37" s="14">
        <f>HLOOKUP(L$3,Sections!$B$1:$BT$30,23,FALSE)</f>
        <v>0</v>
      </c>
      <c r="M37" s="14">
        <f>HLOOKUP(M$3,Sections!$B$1:$BT$30,23,FALSE)</f>
        <v>0</v>
      </c>
      <c r="N37" s="14">
        <f>HLOOKUP(N$3,Sections!$B$1:$BT$30,23,FALSE)</f>
        <v>0</v>
      </c>
      <c r="O37" s="14">
        <f>HLOOKUP(O$3,Sections!$B$1:$BT$30,23,FALSE)</f>
        <v>0</v>
      </c>
      <c r="P37" s="14">
        <f>HLOOKUP(P$3,Sections!$B$1:$BT$30,23,FALSE)</f>
        <v>0</v>
      </c>
      <c r="Q37" s="14">
        <f>HLOOKUP(Q$3,Sections!$B$1:$BT$30,23,FALSE)</f>
        <v>0</v>
      </c>
      <c r="R37" s="14">
        <f>HLOOKUP(R$3,Sections!$B$1:$BT$30,23,FALSE)</f>
        <v>0</v>
      </c>
      <c r="S37" s="14">
        <f>HLOOKUP(S$3,Sections!$B$1:$BT$30,23,FALSE)</f>
        <v>0</v>
      </c>
      <c r="T37" s="14">
        <f>HLOOKUP(T$3,Sections!$B$1:$BT$30,23,FALSE)</f>
        <v>0</v>
      </c>
      <c r="U37" s="14">
        <f>HLOOKUP(U$3,Sections!$B$1:$BT$30,23,FALSE)</f>
        <v>0</v>
      </c>
      <c r="V37" s="14">
        <f>HLOOKUP(V$3,Sections!$B$1:$BT$30,23,FALSE)</f>
        <v>0</v>
      </c>
      <c r="W37" s="14">
        <f>HLOOKUP(W$3,Sections!$B$1:$BT$30,23,FALSE)</f>
        <v>0</v>
      </c>
      <c r="X37" s="14">
        <f>HLOOKUP(X$3,Sections!$B$1:$BT$30,23,FALSE)</f>
        <v>0</v>
      </c>
      <c r="Y37" s="14">
        <f>HLOOKUP(Y$3,Sections!$B$1:$BT$30,23,FALSE)</f>
        <v>0</v>
      </c>
      <c r="Z37" s="14">
        <f>HLOOKUP(Z$3,Sections!$B$1:$BT$30,23,FALSE)</f>
        <v>0</v>
      </c>
      <c r="AA37" s="14">
        <f>HLOOKUP(AA$3,Sections!$B$1:$BT$30,23,FALSE)</f>
        <v>0</v>
      </c>
      <c r="AB37" s="14">
        <f>HLOOKUP(AB$3,Sections!$B$1:$BT$30,23,FALSE)</f>
        <v>0</v>
      </c>
      <c r="AC37" s="14">
        <f>HLOOKUP(AC$3,Sections!$B$1:$BT$30,23,FALSE)</f>
        <v>0</v>
      </c>
      <c r="AD37" s="14">
        <f>HLOOKUP(AD$3,Sections!$B$1:$BT$30,23,FALSE)</f>
        <v>0</v>
      </c>
      <c r="AE37" s="14">
        <f>HLOOKUP(AE$3,Sections!$B$1:$BT$30,23,FALSE)</f>
        <v>0</v>
      </c>
      <c r="AF37" s="14">
        <f>HLOOKUP(AF$3,Sections!$B$1:$BT$30,23,FALSE)</f>
        <v>0</v>
      </c>
      <c r="AG37" s="14">
        <f>HLOOKUP(AG$3,Sections!$B$1:$BT$30,23,FALSE)</f>
        <v>0</v>
      </c>
      <c r="AH37" s="14">
        <f>HLOOKUP(AH$3,Sections!$B$1:$BT$30,23,FALSE)</f>
        <v>0</v>
      </c>
      <c r="AI37" s="14">
        <f>HLOOKUP(AI$3,Sections!$B$1:$BT$30,23,FALSE)</f>
        <v>0</v>
      </c>
      <c r="AJ37" s="14">
        <f>HLOOKUP(AJ$3,Sections!$B$1:$BT$30,23,FALSE)</f>
        <v>0</v>
      </c>
      <c r="AK37" s="14">
        <f>HLOOKUP(AK$3,Sections!$B$1:$BT$30,23,FALSE)</f>
        <v>0</v>
      </c>
      <c r="AL37" s="14">
        <f>HLOOKUP(AL$3,Sections!$B$1:$BT$30,23,FALSE)</f>
        <v>0</v>
      </c>
      <c r="AM37" s="14">
        <f>HLOOKUP(AM$3,Sections!$B$1:$BT$30,23,FALSE)</f>
        <v>0</v>
      </c>
      <c r="AN37" s="14">
        <f>HLOOKUP(AN$3,Sections!$B$1:$BT$30,23,FALSE)</f>
        <v>0</v>
      </c>
      <c r="AO37" s="14">
        <f>HLOOKUP(AO$3,Sections!$B$1:$BT$30,23,FALSE)</f>
        <v>0</v>
      </c>
      <c r="AP37" s="14">
        <f>HLOOKUP(AP$3,Sections!$B$1:$BT$30,23,FALSE)</f>
        <v>0</v>
      </c>
      <c r="AQ37" s="14">
        <f>HLOOKUP(AQ$3,Sections!$B$1:$BT$30,23,FALSE)</f>
        <v>0</v>
      </c>
      <c r="AR37" s="14">
        <f>HLOOKUP(AR$3,Sections!$B$1:$BT$30,23,FALSE)</f>
        <v>0</v>
      </c>
      <c r="AS37" s="14">
        <f>HLOOKUP(AS$3,Sections!$B$1:$BT$30,23,FALSE)</f>
        <v>0</v>
      </c>
      <c r="AT37" s="14">
        <f>HLOOKUP(AT$3,Sections!$B$1:$BT$30,23,FALSE)</f>
        <v>0</v>
      </c>
      <c r="AU37" s="14">
        <f>HLOOKUP(AU$3,Sections!$B$1:$BT$30,23,FALSE)</f>
        <v>25.4</v>
      </c>
      <c r="AV37" s="14">
        <f>HLOOKUP(AV$3,Sections!$B$1:$BT$30,23,FALSE)</f>
        <v>0</v>
      </c>
      <c r="AW37" s="14">
        <f>HLOOKUP(AW$3,Sections!$B$1:$BT$30,23,FALSE)</f>
        <v>22.224999999999998</v>
      </c>
      <c r="AX37" s="14">
        <f>HLOOKUP(AX$3,Sections!$B$1:$BT$30,23,FALSE)</f>
        <v>25.4</v>
      </c>
      <c r="AY37" s="14">
        <f>HLOOKUP(AY$3,Sections!$B$1:$BT$30,23,FALSE)</f>
        <v>25.4</v>
      </c>
      <c r="AZ37" s="14">
        <f>HLOOKUP(AZ$3,Sections!$B$1:$BT$30,23,FALSE)</f>
        <v>22.224999999999998</v>
      </c>
      <c r="BA37" s="14">
        <f>HLOOKUP(BA$3,Sections!$B$1:$BT$30,23,FALSE)</f>
        <v>22.224999999999998</v>
      </c>
      <c r="BB37" s="14">
        <f>HLOOKUP(BB$3,Sections!$B$1:$BT$30,23,FALSE)</f>
        <v>25.4</v>
      </c>
      <c r="BC37" s="14">
        <f>HLOOKUP(BC$3,Sections!$B$1:$BT$30,23,FALSE)</f>
        <v>25.4</v>
      </c>
      <c r="BD37" s="14">
        <f>HLOOKUP(BD$3,Sections!$B$1:$BT$30,23,FALSE)</f>
        <v>25.4</v>
      </c>
      <c r="BE37" s="14">
        <f>HLOOKUP(BE$3,Sections!$B$1:$BT$30,23,FALSE)</f>
        <v>22.224999999999998</v>
      </c>
      <c r="BF37" s="14">
        <f>HLOOKUP(BF$3,Sections!$B$1:$BT$30,23,FALSE)</f>
        <v>22.224999999999998</v>
      </c>
      <c r="BG37" s="14">
        <f>HLOOKUP(BG$3,Sections!$B$1:$BT$30,23,FALSE)</f>
        <v>22.224999999999998</v>
      </c>
      <c r="BH37" s="14">
        <f>HLOOKUP(BH$3,Sections!$B$1:$BT$30,23,FALSE)</f>
        <v>22.224999999999998</v>
      </c>
      <c r="BI37" s="14">
        <f>HLOOKUP(BI$3,Sections!$B$1:$BT$30,23,FALSE)</f>
        <v>22.224999999999998</v>
      </c>
      <c r="BJ37" s="14">
        <f>HLOOKUP(BJ$3,Sections!$B$1:$BT$30,23,FALSE)</f>
        <v>22.224999999999998</v>
      </c>
      <c r="BK37" s="14">
        <f>HLOOKUP(BK$3,Sections!$B$1:$BT$30,23,FALSE)</f>
        <v>0</v>
      </c>
      <c r="BL37" s="14">
        <f>HLOOKUP(BL$3,Sections!$B$1:$BT$30,23,FALSE)</f>
        <v>0</v>
      </c>
      <c r="BM37" s="14">
        <f>HLOOKUP(BM$3,Sections!$B$1:$BT$30,23,FALSE)</f>
        <v>0</v>
      </c>
      <c r="BN37" s="14">
        <f>HLOOKUP(BN$3,Sections!$B$1:$BT$30,23,FALSE)</f>
        <v>0</v>
      </c>
      <c r="BO37" s="14">
        <f>HLOOKUP(BO$3,Sections!$B$1:$BT$30,23,FALSE)</f>
        <v>0</v>
      </c>
      <c r="BP37" s="14">
        <f>HLOOKUP(BP$3,Sections!$B$1:$BT$30,23,FALSE)</f>
        <v>0</v>
      </c>
      <c r="BQ37" s="14">
        <f>HLOOKUP(BQ$3,Sections!$B$1:$BT$30,23,FALSE)</f>
        <v>25.4</v>
      </c>
      <c r="BR37" s="14">
        <f>HLOOKUP(BR$3,Sections!$B$1:$BT$30,23,FALSE)</f>
        <v>25.4</v>
      </c>
      <c r="BS37" s="14">
        <f>HLOOKUP(BS$3,Sections!$B$1:$BT$30,23,FALSE)</f>
        <v>22.224999999999998</v>
      </c>
      <c r="BT37" s="14">
        <f>HLOOKUP(BT$3,Sections!$B$1:$BT$30,23,FALSE)</f>
        <v>22.224999999999998</v>
      </c>
      <c r="BU37" s="14">
        <f>HLOOKUP(BU$3,Sections!$B$1:$BT$30,23,FALSE)</f>
        <v>0</v>
      </c>
      <c r="BV37" s="14">
        <f>HLOOKUP(BV$3,Sections!$B$1:$BT$30,23,FALSE)</f>
        <v>0</v>
      </c>
      <c r="BW37" s="14">
        <f>HLOOKUP(BW$3,Sections!$B$1:$BT$30,23,FALSE)</f>
        <v>0</v>
      </c>
      <c r="BX37" s="14">
        <f>HLOOKUP(BX$3,Sections!$B$1:$BT$30,23,FALSE)</f>
        <v>0</v>
      </c>
      <c r="BY37" s="14">
        <f>HLOOKUP(BY$3,Sections!$B$1:$BT$30,23,FALSE)</f>
        <v>0</v>
      </c>
      <c r="BZ37" s="14">
        <f>HLOOKUP(BZ$3,Sections!$B$1:$BT$30,23,FALSE)</f>
        <v>0</v>
      </c>
      <c r="CA37" s="14">
        <f>HLOOKUP(CA$3,Sections!$B$1:$BT$30,23,FALSE)</f>
        <v>0</v>
      </c>
      <c r="CB37" s="14">
        <f>HLOOKUP(CB$3,Sections!$B$1:$BT$30,23,FALSE)</f>
        <v>0</v>
      </c>
      <c r="CC37" s="14">
        <f>HLOOKUP(CC$3,Sections!$B$1:$BT$30,23,FALSE)</f>
        <v>28.574999999999999</v>
      </c>
      <c r="CD37" s="14">
        <f>HLOOKUP(CD$3,Sections!$B$1:$BT$30,23,FALSE)</f>
        <v>25.4</v>
      </c>
      <c r="CE37" s="14">
        <f>HLOOKUP(CE$3,Sections!$B$1:$BT$30,23,FALSE)</f>
        <v>25.4</v>
      </c>
      <c r="CF37" s="14">
        <f>HLOOKUP(CF$3,Sections!$B$1:$BT$30,23,FALSE)</f>
        <v>0</v>
      </c>
      <c r="CG37" s="14">
        <f>HLOOKUP(CG$3,Sections!$B$1:$BT$30,23,FALSE)</f>
        <v>0</v>
      </c>
      <c r="CH37" s="14">
        <f>HLOOKUP(CH$3,Sections!$B$1:$BT$30,23,FALSE)</f>
        <v>0</v>
      </c>
      <c r="CI37" s="14">
        <f>HLOOKUP(CI$3,Sections!$B$1:$BT$30,23,FALSE)</f>
        <v>22.224999999999998</v>
      </c>
      <c r="CJ37" s="14">
        <f>HLOOKUP(CJ$3,Sections!$B$1:$BT$30,23,FALSE)</f>
        <v>25.4</v>
      </c>
      <c r="CK37" s="14">
        <f>HLOOKUP(CK$3,Sections!$B$1:$BT$30,23,FALSE)</f>
        <v>22.224999999999998</v>
      </c>
      <c r="CL37" s="14">
        <f>HLOOKUP(CL$3,Sections!$B$1:$BT$30,23,FALSE)</f>
        <v>22.224999999999998</v>
      </c>
      <c r="CM37" s="14">
        <f>HLOOKUP(CM$3,Sections!$B$1:$BT$30,23,FALSE)</f>
        <v>0</v>
      </c>
      <c r="CN37" s="14">
        <f>HLOOKUP(CN$3,Sections!$B$1:$BT$30,23,FALSE)</f>
        <v>0</v>
      </c>
      <c r="CO37" s="14">
        <f>HLOOKUP(CO$3,Sections!$B$1:$BT$30,23,FALSE)</f>
        <v>0</v>
      </c>
      <c r="CP37" s="14">
        <f>HLOOKUP(CP$3,Sections!$B$1:$BT$30,23,FALSE)</f>
        <v>0</v>
      </c>
      <c r="CQ37" s="14">
        <f>HLOOKUP(CQ$3,Sections!$B$1:$BT$30,23,FALSE)</f>
        <v>0</v>
      </c>
      <c r="CR37" s="14">
        <f>HLOOKUP(CR$3,Sections!$B$1:$BT$30,23,FALSE)</f>
        <v>0</v>
      </c>
      <c r="CS37" s="14">
        <f>HLOOKUP(CS$3,Sections!$B$1:$BT$30,23,FALSE)</f>
        <v>0</v>
      </c>
      <c r="CT37" s="14">
        <f>HLOOKUP(CT$3,Sections!$B$1:$BT$30,23,FALSE)</f>
        <v>0</v>
      </c>
      <c r="CU37" s="14">
        <f>HLOOKUP(CU$3,Sections!$B$1:$BT$30,23,FALSE)</f>
        <v>0</v>
      </c>
      <c r="CV37" s="14">
        <f>HLOOKUP(CV$3,Sections!$B$1:$BT$30,23,FALSE)</f>
        <v>0</v>
      </c>
      <c r="CW37" s="14">
        <f>HLOOKUP(CW$3,Sections!$B$1:$BT$30,23,FALSE)</f>
        <v>0</v>
      </c>
      <c r="CX37" s="14">
        <f>HLOOKUP(CX$3,Sections!$B$1:$BT$30,23,FALSE)</f>
        <v>0</v>
      </c>
      <c r="CY37" s="14">
        <f>HLOOKUP(CY$3,Sections!$B$1:$BT$30,23,FALSE)</f>
        <v>25.4</v>
      </c>
      <c r="CZ37" s="14">
        <f>HLOOKUP(CZ$3,Sections!$B$1:$BT$30,23,FALSE)</f>
        <v>25.4</v>
      </c>
      <c r="DA37" s="14">
        <f>HLOOKUP(DA$3,Sections!$B$1:$BT$30,23,FALSE)</f>
        <v>22.224999999999998</v>
      </c>
      <c r="DB37" s="14">
        <f>HLOOKUP(DB$3,Sections!$B$1:$BT$30,23,FALSE)</f>
        <v>0</v>
      </c>
      <c r="DC37" s="14">
        <f>HLOOKUP(DC$3,Sections!$B$1:$BT$30,23,FALSE)</f>
        <v>0</v>
      </c>
      <c r="DD37" s="14">
        <f>HLOOKUP(DD$3,Sections!$B$1:$BT$30,23,FALSE)</f>
        <v>0</v>
      </c>
      <c r="DE37" s="14">
        <f>HLOOKUP(DE$3,Sections!$B$1:$BT$30,23,FALSE)</f>
        <v>22.224999999999998</v>
      </c>
      <c r="DF37" s="14">
        <f>HLOOKUP(DF$3,Sections!$B$1:$BT$30,23,FALSE)</f>
        <v>0</v>
      </c>
      <c r="DG37" s="14">
        <f>HLOOKUP(DG$3,Sections!$B$1:$BT$30,23,FALSE)</f>
        <v>22.224999999999998</v>
      </c>
      <c r="DH37" s="14">
        <f>HLOOKUP(DH$3,Sections!$B$1:$BT$30,23,FALSE)</f>
        <v>0</v>
      </c>
      <c r="DI37" s="14">
        <f>HLOOKUP(DI$3,Sections!$B$1:$BT$30,23,FALSE)</f>
        <v>22.224999999999998</v>
      </c>
      <c r="DJ37" s="14">
        <f>HLOOKUP(DJ$3,Sections!$B$1:$BT$30,23,FALSE)</f>
        <v>28.574999999999999</v>
      </c>
      <c r="DK37" s="14">
        <f>HLOOKUP(DK$3,Sections!$B$1:$BT$30,23,FALSE)</f>
        <v>25.4</v>
      </c>
      <c r="DL37" s="14">
        <f>HLOOKUP(DL$3,Sections!$B$1:$BT$30,23,FALSE)</f>
        <v>25.4</v>
      </c>
      <c r="DM37" s="14">
        <f>HLOOKUP(DM$3,Sections!$B$1:$BT$30,23,FALSE)</f>
        <v>0</v>
      </c>
      <c r="DN37" s="14">
        <f>HLOOKUP(DN$3,Sections!$B$1:$BT$30,23,FALSE)</f>
        <v>0</v>
      </c>
      <c r="DO37" s="14">
        <f>HLOOKUP(DO$3,Sections!$B$1:$BT$30,23,FALSE)</f>
        <v>0</v>
      </c>
      <c r="DP37" s="14">
        <f>HLOOKUP(DP$3,Sections!$B$1:$BT$30,23,FALSE)</f>
        <v>25.4</v>
      </c>
      <c r="DQ37" s="14">
        <f>HLOOKUP(DQ$3,Sections!$B$1:$BT$30,23,FALSE)</f>
        <v>25.4</v>
      </c>
      <c r="DR37" s="14">
        <f>HLOOKUP(DR$3,Sections!$B$1:$BT$30,23,FALSE)</f>
        <v>22.224999999999998</v>
      </c>
      <c r="DS37" s="14">
        <f>HLOOKUP(DS$3,Sections!$B$1:$BT$30,23,FALSE)</f>
        <v>0</v>
      </c>
      <c r="DT37" s="14">
        <f>HLOOKUP(DT$3,Sections!$B$1:$BT$30,23,FALSE)</f>
        <v>0</v>
      </c>
      <c r="DU37" s="14">
        <f>HLOOKUP(DU$3,Sections!$B$1:$BT$30,23,FALSE)</f>
        <v>0</v>
      </c>
      <c r="DV37" s="14">
        <f>HLOOKUP(DV$3,Sections!$B$1:$BT$30,23,FALSE)</f>
        <v>0</v>
      </c>
      <c r="DW37" s="14">
        <f>HLOOKUP(DW$3,Sections!$B$1:$BT$30,23,FALSE)</f>
        <v>0</v>
      </c>
      <c r="DX37" s="14">
        <f>HLOOKUP(DX$3,Sections!$B$1:$BT$30,23,FALSE)</f>
        <v>0</v>
      </c>
      <c r="DY37" s="14">
        <f>HLOOKUP(DY$3,Sections!$B$1:$BT$30,23,FALSE)</f>
        <v>19.049999999999997</v>
      </c>
      <c r="DZ37" s="14">
        <f>HLOOKUP(DZ$3,Sections!$B$1:$BT$30,23,FALSE)</f>
        <v>0</v>
      </c>
      <c r="EA37" s="14">
        <f>HLOOKUP(EA$3,Sections!$B$1:$BT$30,23,FALSE)</f>
        <v>0</v>
      </c>
      <c r="EB37" s="14">
        <f>HLOOKUP(EB$3,Sections!$B$1:$BT$30,23,FALSE)</f>
        <v>19.049999999999997</v>
      </c>
      <c r="EC37" s="14">
        <f>HLOOKUP(EC$3,Sections!$B$1:$BT$30,23,FALSE)</f>
        <v>19.049999999999997</v>
      </c>
      <c r="ED37" s="14">
        <f>HLOOKUP(ED$3,Sections!$B$1:$BT$30,23,FALSE)</f>
        <v>19.049999999999997</v>
      </c>
      <c r="EE37" s="14">
        <f>HLOOKUP(EE$3,Sections!$B$1:$BT$30,23,FALSE)</f>
        <v>25.4</v>
      </c>
      <c r="EF37" s="14">
        <f>HLOOKUP(EF$3,Sections!$B$1:$BT$30,23,FALSE)</f>
        <v>28.574999999999999</v>
      </c>
      <c r="EG37" s="14">
        <f>HLOOKUP(EG$3,Sections!$B$1:$BT$30,23,FALSE)</f>
        <v>0</v>
      </c>
      <c r="EH37" s="14">
        <f>HLOOKUP(EH$3,Sections!$B$1:$BT$30,23,FALSE)</f>
        <v>0</v>
      </c>
      <c r="EI37" s="14">
        <f>HLOOKUP(EI$3,Sections!$B$1:$BT$30,23,FALSE)</f>
        <v>0</v>
      </c>
      <c r="EJ37" s="14">
        <f>HLOOKUP(EJ$3,Sections!$B$1:$BT$30,23,FALSE)</f>
        <v>25.4</v>
      </c>
      <c r="EK37" s="14">
        <f>HLOOKUP(EK$3,Sections!$B$1:$BT$30,23,FALSE)</f>
        <v>0</v>
      </c>
      <c r="EL37" s="14">
        <f>HLOOKUP(EL$3,Sections!$B$1:$BT$30,23,FALSE)</f>
        <v>25.4</v>
      </c>
      <c r="EM37" s="14">
        <f>HLOOKUP(EM$3,Sections!$B$1:$BT$30,23,FALSE)</f>
        <v>19.049999999999997</v>
      </c>
      <c r="EN37" s="14">
        <f>HLOOKUP(EN$3,Sections!$B$1:$BT$30,23,FALSE)</f>
        <v>25.4</v>
      </c>
      <c r="EO37" s="14">
        <f>HLOOKUP(EO$3,Sections!$B$1:$BT$30,23,FALSE)</f>
        <v>28.574999999999999</v>
      </c>
      <c r="EP37" s="14">
        <f>HLOOKUP(EP$3,Sections!$B$1:$BT$30,23,FALSE)</f>
        <v>28.574999999999999</v>
      </c>
      <c r="EQ37" s="14">
        <f>HLOOKUP(EQ$3,Sections!$B$1:$BT$30,23,FALSE)</f>
        <v>19.049999999999997</v>
      </c>
      <c r="ER37" s="14">
        <f>HLOOKUP(ER$3,Sections!$B$1:$BT$30,23,FALSE)</f>
        <v>19.049999999999997</v>
      </c>
      <c r="ES37" s="14">
        <f>HLOOKUP(ES$3,Sections!$B$1:$BT$30,23,FALSE)</f>
        <v>19.049999999999997</v>
      </c>
      <c r="ET37" s="14">
        <f>HLOOKUP(ET$3,Sections!$B$1:$BT$30,23,FALSE)</f>
        <v>25.4</v>
      </c>
      <c r="EU37" s="14">
        <f>HLOOKUP(EU$3,Sections!$B$1:$BT$30,23,FALSE)</f>
        <v>28.574999999999999</v>
      </c>
      <c r="EV37" s="14">
        <f>HLOOKUP(EV$3,Sections!$B$1:$BT$30,23,FALSE)</f>
        <v>0</v>
      </c>
      <c r="EW37" s="14">
        <f>HLOOKUP(EW$3,Sections!$B$1:$BT$30,23,FALSE)</f>
        <v>19.049999999999997</v>
      </c>
      <c r="EX37" s="14">
        <f>HLOOKUP(EX$3,Sections!$B$1:$BT$30,23,FALSE)</f>
        <v>19.049999999999997</v>
      </c>
      <c r="EY37" s="14">
        <f>HLOOKUP(EY$3,Sections!$B$1:$BT$30,23,FALSE)</f>
        <v>19.049999999999997</v>
      </c>
      <c r="EZ37" s="14">
        <f>HLOOKUP(EZ$3,Sections!$B$1:$BT$30,23,FALSE)</f>
        <v>0</v>
      </c>
      <c r="FA37" s="14">
        <f>HLOOKUP(FA$3,Sections!$B$1:$BT$30,23,FALSE)</f>
        <v>0</v>
      </c>
      <c r="FB37" s="14">
        <f>HLOOKUP(FB$3,Sections!$B$1:$BT$30,23,FALSE)</f>
        <v>19.049999999999997</v>
      </c>
      <c r="FC37" s="14">
        <f>HLOOKUP(FC$3,Sections!$B$1:$BT$30,23,FALSE)</f>
        <v>22.224999999999998</v>
      </c>
      <c r="FD37" s="14">
        <f>HLOOKUP(FD$3,Sections!$B$1:$BT$30,23,FALSE)</f>
        <v>22.224999999999998</v>
      </c>
      <c r="FE37" s="14">
        <f>HLOOKUP(FE$3,Sections!$B$1:$BT$30,23,FALSE)</f>
        <v>19.049999999999997</v>
      </c>
      <c r="FF37" s="14">
        <f>HLOOKUP(FF$3,Sections!$B$1:$BT$30,23,FALSE)</f>
        <v>19.049999999999997</v>
      </c>
      <c r="FG37" s="14">
        <f>HLOOKUP(FG$3,Sections!$B$1:$BT$30,23,FALSE)</f>
        <v>19.049999999999997</v>
      </c>
      <c r="FH37" s="14">
        <f>HLOOKUP(FH$3,Sections!$B$1:$BT$30,23,FALSE)</f>
        <v>28.574999999999999</v>
      </c>
      <c r="FI37" s="14">
        <f>HLOOKUP(FI$3,Sections!$B$1:$BT$30,23,FALSE)</f>
        <v>25.4</v>
      </c>
      <c r="FJ37" s="14">
        <f>HLOOKUP(FJ$3,Sections!$B$1:$BT$30,23,FALSE)</f>
        <v>22.224999999999998</v>
      </c>
      <c r="FK37" s="14">
        <f>HLOOKUP(FK$3,Sections!$B$1:$BT$30,23,FALSE)</f>
        <v>25.4</v>
      </c>
      <c r="FL37" s="14">
        <f>HLOOKUP(FL$3,Sections!$B$1:$BT$30,23,FALSE)</f>
        <v>25.4</v>
      </c>
      <c r="FM37" s="14">
        <f>HLOOKUP(FM$3,Sections!$B$1:$BT$30,23,FALSE)</f>
        <v>25.4</v>
      </c>
      <c r="FN37" s="14">
        <f>HLOOKUP(FN$3,Sections!$B$1:$BT$30,23,FALSE)</f>
        <v>25.4</v>
      </c>
      <c r="FO37" s="14">
        <f>HLOOKUP(FO$3,Sections!$B$1:$BT$30,23,FALSE)</f>
        <v>19.049999999999997</v>
      </c>
      <c r="FP37" s="14">
        <f>HLOOKUP(FP$3,Sections!$B$1:$BT$30,23,FALSE)</f>
        <v>25.4</v>
      </c>
      <c r="FQ37" s="14">
        <f>HLOOKUP(FQ$3,Sections!$B$1:$BT$30,23,FALSE)</f>
        <v>31.75</v>
      </c>
      <c r="FR37" s="14">
        <f>HLOOKUP(FR$3,Sections!$B$1:$BT$30,23,FALSE)</f>
        <v>19.049999999999997</v>
      </c>
      <c r="FS37" s="14">
        <f>HLOOKUP(FS$3,Sections!$B$1:$BT$30,23,FALSE)</f>
        <v>19.049999999999997</v>
      </c>
      <c r="FT37" s="14">
        <f>HLOOKUP(FT$3,Sections!$B$1:$BT$30,23,FALSE)</f>
        <v>19.049999999999997</v>
      </c>
      <c r="FU37" s="14">
        <f>HLOOKUP(FU$3,Sections!$B$1:$BT$30,23,FALSE)</f>
        <v>25.4</v>
      </c>
      <c r="FV37" s="14">
        <f>HLOOKUP(FV$3,Sections!$B$1:$BT$30,23,FALSE)</f>
        <v>22.224999999999998</v>
      </c>
      <c r="FW37" s="14">
        <f>HLOOKUP(FW$3,Sections!$B$1:$BT$30,23,FALSE)</f>
        <v>19.049999999999997</v>
      </c>
      <c r="FX37" s="14">
        <f>HLOOKUP(FX$3,Sections!$B$1:$BT$30,23,FALSE)</f>
        <v>19.049999999999997</v>
      </c>
      <c r="FY37" s="14">
        <f>HLOOKUP(FY$3,Sections!$B$1:$BT$30,23,FALSE)</f>
        <v>19.049999999999997</v>
      </c>
      <c r="FZ37" s="14">
        <f>HLOOKUP(FZ$3,Sections!$B$1:$BT$30,23,FALSE)</f>
        <v>22.224999999999998</v>
      </c>
      <c r="GA37" s="14">
        <f>HLOOKUP(GA$3,Sections!$B$1:$BT$30,23,FALSE)</f>
        <v>22.224999999999998</v>
      </c>
      <c r="GB37" s="14">
        <f>HLOOKUP(GB$3,Sections!$B$1:$BT$30,23,FALSE)</f>
        <v>22.224999999999998</v>
      </c>
      <c r="GC37" s="14">
        <f>HLOOKUP(GC$3,Sections!$B$1:$BT$30,23,FALSE)</f>
        <v>22.224999999999998</v>
      </c>
      <c r="GD37" s="14">
        <f>HLOOKUP(GD$3,Sections!$B$1:$BT$30,23,FALSE)</f>
        <v>22.224999999999998</v>
      </c>
      <c r="GE37" s="14">
        <f>HLOOKUP(GE$3,Sections!$B$1:$BT$30,23,FALSE)</f>
        <v>22.224999999999998</v>
      </c>
      <c r="GF37" s="14">
        <f>HLOOKUP(GF$3,Sections!$B$1:$BT$30,23,FALSE)</f>
        <v>22.224999999999998</v>
      </c>
      <c r="GG37" s="14">
        <f>HLOOKUP(GG$3,Sections!$B$1:$BT$30,23,FALSE)</f>
        <v>22.224999999999998</v>
      </c>
      <c r="GH37" s="14">
        <f>HLOOKUP(GH$3,Sections!$B$1:$BT$30,23,FALSE)</f>
        <v>28.574999999999999</v>
      </c>
      <c r="GI37" s="14">
        <f>HLOOKUP(GI$3,Sections!$B$1:$BT$30,23,FALSE)</f>
        <v>25.4</v>
      </c>
      <c r="GJ37" s="14">
        <f>HLOOKUP(GJ$3,Sections!$B$1:$BT$30,23,FALSE)</f>
        <v>22.224999999999998</v>
      </c>
      <c r="GK37" s="14">
        <f>HLOOKUP(GK$3,Sections!$B$1:$BT$30,23,FALSE)</f>
        <v>25.4</v>
      </c>
      <c r="GL37" s="14">
        <f>HLOOKUP(GL$3,Sections!$B$1:$BT$30,23,FALSE)</f>
        <v>25.4</v>
      </c>
      <c r="GM37" s="14">
        <f>HLOOKUP(GM$3,Sections!$B$1:$BT$30,23,FALSE)</f>
        <v>25.4</v>
      </c>
      <c r="GN37" s="14">
        <f>HLOOKUP(GN$3,Sections!$B$1:$BT$30,23,FALSE)</f>
        <v>25.4</v>
      </c>
      <c r="GO37" s="14">
        <f>HLOOKUP(GO$3,Sections!$B$1:$BT$30,23,FALSE)</f>
        <v>22.224999999999998</v>
      </c>
      <c r="GP37" s="14">
        <f>HLOOKUP(GP$3,Sections!$B$1:$BT$30,23,FALSE)</f>
        <v>25.4</v>
      </c>
      <c r="GQ37" s="14">
        <f>HLOOKUP(GQ$3,Sections!$B$1:$BT$30,23,FALSE)</f>
        <v>31.75</v>
      </c>
      <c r="GR37" s="14">
        <f>HLOOKUP(GR$3,Sections!$B$1:$BT$30,23,FALSE)</f>
        <v>22.224999999999998</v>
      </c>
      <c r="GS37" s="14">
        <f>HLOOKUP(GS$3,Sections!$B$1:$BT$30,23,FALSE)</f>
        <v>22.224999999999998</v>
      </c>
      <c r="GT37" s="14">
        <f>HLOOKUP(GT$3,Sections!$B$1:$BT$30,23,FALSE)</f>
        <v>22.224999999999998</v>
      </c>
      <c r="GU37" s="14">
        <f>HLOOKUP(GU$3,Sections!$B$1:$BT$30,23,FALSE)</f>
        <v>25.4</v>
      </c>
      <c r="GV37" s="14">
        <f>HLOOKUP(GV$3,Sections!$B$1:$BT$30,23,FALSE)</f>
        <v>22.224999999999998</v>
      </c>
      <c r="GW37" s="14">
        <f>HLOOKUP(GW$3,Sections!$B$1:$BT$30,23,FALSE)</f>
        <v>22.224999999999998</v>
      </c>
      <c r="GX37" s="14">
        <f>HLOOKUP(GX$3,Sections!$B$1:$BT$30,23,FALSE)</f>
        <v>22.224999999999998</v>
      </c>
      <c r="GY37" s="14">
        <f>HLOOKUP(GY$3,Sections!$B$1:$BT$30,23,FALSE)</f>
        <v>22.224999999999998</v>
      </c>
      <c r="GZ37" s="14">
        <f>HLOOKUP(GZ$3,Sections!$B$1:$BT$30,23,FALSE)</f>
        <v>22.224999999999998</v>
      </c>
      <c r="HA37" s="14">
        <f>HLOOKUP(HA$3,Sections!$B$1:$BT$30,23,FALSE)</f>
        <v>22.224999999999998</v>
      </c>
      <c r="HB37" s="14">
        <f>HLOOKUP(HB$3,Sections!$B$1:$BT$30,23,FALSE)</f>
        <v>22.224999999999998</v>
      </c>
      <c r="HC37" s="14">
        <f>HLOOKUP(HC$3,Sections!$B$1:$BT$30,23,FALSE)</f>
        <v>25.4</v>
      </c>
      <c r="HD37" s="14">
        <f>HLOOKUP(HD$3,Sections!$B$1:$BT$30,23,FALSE)</f>
        <v>25.4</v>
      </c>
      <c r="HE37" s="14">
        <f>HLOOKUP(HE$3,Sections!$B$1:$BT$30,23,FALSE)</f>
        <v>22.224999999999998</v>
      </c>
      <c r="HF37" s="14">
        <f>HLOOKUP(HF$3,Sections!$B$1:$BT$30,23,FALSE)</f>
        <v>22.224999999999998</v>
      </c>
      <c r="HG37" s="14">
        <f>HLOOKUP(HG$3,Sections!$B$1:$BT$30,23,FALSE)</f>
        <v>22.224999999999998</v>
      </c>
      <c r="HH37" s="14">
        <f>HLOOKUP(HH$3,Sections!$B$1:$BT$30,23,FALSE)</f>
        <v>25.4</v>
      </c>
      <c r="HI37" s="14">
        <f>HLOOKUP(HI$3,Sections!$B$1:$BT$30,23,FALSE)</f>
        <v>25.4</v>
      </c>
      <c r="HJ37" s="14">
        <f>HLOOKUP(HJ$3,Sections!$B$1:$BT$30,23,FALSE)</f>
        <v>25.4</v>
      </c>
      <c r="HK37" s="14">
        <f>HLOOKUP(HK$3,Sections!$B$1:$BT$30,23,FALSE)</f>
        <v>28.574999999999999</v>
      </c>
      <c r="HL37" s="14">
        <f>HLOOKUP(HL$3,Sections!$B$1:$BT$30,23,FALSE)</f>
        <v>25.4</v>
      </c>
      <c r="HM37" s="14">
        <f>HLOOKUP(HM$3,Sections!$B$1:$BT$30,23,FALSE)</f>
        <v>28.574999999999999</v>
      </c>
      <c r="HN37" s="14">
        <f>HLOOKUP(HN$3,Sections!$B$1:$BT$30,23,FALSE)</f>
        <v>22.224999999999998</v>
      </c>
      <c r="HO37" s="14">
        <f>HLOOKUP(HO$3,Sections!$B$1:$BT$30,23,FALSE)</f>
        <v>28.574999999999999</v>
      </c>
      <c r="HP37" s="14">
        <f>HLOOKUP(HP$3,Sections!$B$1:$BT$30,23,FALSE)</f>
        <v>31.75</v>
      </c>
      <c r="HQ37" s="14">
        <f>HLOOKUP(HQ$3,Sections!$B$1:$BT$30,23,FALSE)</f>
        <v>22.224999999999998</v>
      </c>
      <c r="HR37" s="14">
        <f>HLOOKUP(HR$3,Sections!$B$1:$BT$30,23,FALSE)</f>
        <v>22.224999999999998</v>
      </c>
      <c r="HS37" s="14">
        <f>HLOOKUP(HS$3,Sections!$B$1:$BT$30,23,FALSE)</f>
        <v>22.224999999999998</v>
      </c>
      <c r="HT37" s="14">
        <f>HLOOKUP(HT$3,Sections!$B$1:$BT$30,23,FALSE)</f>
        <v>25.4</v>
      </c>
      <c r="HU37" s="14">
        <f>HLOOKUP(HU$3,Sections!$B$1:$BT$30,23,FALSE)</f>
        <v>25.4</v>
      </c>
      <c r="HV37" s="14">
        <f>HLOOKUP(HV$3,Sections!$B$1:$BT$30,23,FALSE)</f>
        <v>22.224999999999998</v>
      </c>
      <c r="HW37" s="14">
        <f>HLOOKUP(HW$3,Sections!$B$1:$BT$30,23,FALSE)</f>
        <v>22.224999999999998</v>
      </c>
      <c r="HX37" s="14">
        <f>HLOOKUP(HX$3,Sections!$B$1:$BT$30,23,FALSE)</f>
        <v>22.224999999999998</v>
      </c>
      <c r="HY37" s="14">
        <f>HLOOKUP(HY$3,Sections!$B$1:$BT$30,23,FALSE)</f>
        <v>25.4</v>
      </c>
      <c r="HZ37" s="14">
        <f>HLOOKUP(HZ$3,Sections!$B$1:$BT$30,23,FALSE)</f>
        <v>25.4</v>
      </c>
      <c r="IA37" s="14"/>
      <c r="IB37" s="14"/>
    </row>
    <row r="38" spans="1:236" x14ac:dyDescent="0.3">
      <c r="A38" s="53"/>
      <c r="B38" s="14">
        <f>HLOOKUP(B$3,Sections!$B$1:$BT$30,24,FALSE)</f>
        <v>0</v>
      </c>
      <c r="C38" s="14">
        <f>HLOOKUP(C$3,Sections!$B$1:$BT$30,24,FALSE)</f>
        <v>0</v>
      </c>
      <c r="D38" s="14">
        <f>HLOOKUP(D$3,Sections!$B$1:$BT$30,24,FALSE)</f>
        <v>0</v>
      </c>
      <c r="E38" s="14">
        <f>HLOOKUP(E$3,Sections!$B$1:$BT$30,24,FALSE)</f>
        <v>0</v>
      </c>
      <c r="F38" s="14">
        <f>HLOOKUP(F$3,Sections!$B$1:$BT$30,24,FALSE)</f>
        <v>0</v>
      </c>
      <c r="G38" s="14">
        <f>HLOOKUP(G$3,Sections!$B$1:$BT$30,24,FALSE)</f>
        <v>0</v>
      </c>
      <c r="H38" s="14">
        <f>HLOOKUP(H$3,Sections!$B$1:$BT$30,24,FALSE)</f>
        <v>0</v>
      </c>
      <c r="I38" s="14">
        <f>HLOOKUP(I$3,Sections!$B$1:$BT$30,24,FALSE)</f>
        <v>0</v>
      </c>
      <c r="J38" s="14">
        <f>HLOOKUP(J$3,Sections!$B$1:$BT$30,24,FALSE)</f>
        <v>0</v>
      </c>
      <c r="K38" s="14">
        <f>HLOOKUP(K$3,Sections!$B$1:$BT$30,24,FALSE)</f>
        <v>0</v>
      </c>
      <c r="L38" s="14">
        <f>HLOOKUP(L$3,Sections!$B$1:$BT$30,24,FALSE)</f>
        <v>0</v>
      </c>
      <c r="M38" s="14">
        <f>HLOOKUP(M$3,Sections!$B$1:$BT$30,24,FALSE)</f>
        <v>0</v>
      </c>
      <c r="N38" s="14">
        <f>HLOOKUP(N$3,Sections!$B$1:$BT$30,24,FALSE)</f>
        <v>0</v>
      </c>
      <c r="O38" s="14">
        <f>HLOOKUP(O$3,Sections!$B$1:$BT$30,24,FALSE)</f>
        <v>0</v>
      </c>
      <c r="P38" s="14">
        <f>HLOOKUP(P$3,Sections!$B$1:$BT$30,24,FALSE)</f>
        <v>0</v>
      </c>
      <c r="Q38" s="14">
        <f>HLOOKUP(Q$3,Sections!$B$1:$BT$30,24,FALSE)</f>
        <v>0</v>
      </c>
      <c r="R38" s="14">
        <f>HLOOKUP(R$3,Sections!$B$1:$BT$30,24,FALSE)</f>
        <v>0</v>
      </c>
      <c r="S38" s="14">
        <f>HLOOKUP(S$3,Sections!$B$1:$BT$30,24,FALSE)</f>
        <v>0</v>
      </c>
      <c r="T38" s="14">
        <f>HLOOKUP(T$3,Sections!$B$1:$BT$30,24,FALSE)</f>
        <v>0</v>
      </c>
      <c r="U38" s="14">
        <f>HLOOKUP(U$3,Sections!$B$1:$BT$30,24,FALSE)</f>
        <v>0</v>
      </c>
      <c r="V38" s="14">
        <f>HLOOKUP(V$3,Sections!$B$1:$BT$30,24,FALSE)</f>
        <v>0</v>
      </c>
      <c r="W38" s="14">
        <f>HLOOKUP(W$3,Sections!$B$1:$BT$30,24,FALSE)</f>
        <v>0</v>
      </c>
      <c r="X38" s="14">
        <f>HLOOKUP(X$3,Sections!$B$1:$BT$30,24,FALSE)</f>
        <v>0</v>
      </c>
      <c r="Y38" s="14">
        <f>HLOOKUP(Y$3,Sections!$B$1:$BT$30,24,FALSE)</f>
        <v>0</v>
      </c>
      <c r="Z38" s="14">
        <f>HLOOKUP(Z$3,Sections!$B$1:$BT$30,24,FALSE)</f>
        <v>0</v>
      </c>
      <c r="AA38" s="14">
        <f>HLOOKUP(AA$3,Sections!$B$1:$BT$30,24,FALSE)</f>
        <v>0</v>
      </c>
      <c r="AB38" s="14">
        <f>HLOOKUP(AB$3,Sections!$B$1:$BT$30,24,FALSE)</f>
        <v>0</v>
      </c>
      <c r="AC38" s="14">
        <f>HLOOKUP(AC$3,Sections!$B$1:$BT$30,24,FALSE)</f>
        <v>0</v>
      </c>
      <c r="AD38" s="14">
        <f>HLOOKUP(AD$3,Sections!$B$1:$BT$30,24,FALSE)</f>
        <v>0</v>
      </c>
      <c r="AE38" s="14">
        <f>HLOOKUP(AE$3,Sections!$B$1:$BT$30,24,FALSE)</f>
        <v>0</v>
      </c>
      <c r="AF38" s="14">
        <f>HLOOKUP(AF$3,Sections!$B$1:$BT$30,24,FALSE)</f>
        <v>0</v>
      </c>
      <c r="AG38" s="14">
        <f>HLOOKUP(AG$3,Sections!$B$1:$BT$30,24,FALSE)</f>
        <v>0</v>
      </c>
      <c r="AH38" s="14">
        <f>HLOOKUP(AH$3,Sections!$B$1:$BT$30,24,FALSE)</f>
        <v>0</v>
      </c>
      <c r="AI38" s="14">
        <f>HLOOKUP(AI$3,Sections!$B$1:$BT$30,24,FALSE)</f>
        <v>0</v>
      </c>
      <c r="AJ38" s="14">
        <f>HLOOKUP(AJ$3,Sections!$B$1:$BT$30,24,FALSE)</f>
        <v>0</v>
      </c>
      <c r="AK38" s="14">
        <f>HLOOKUP(AK$3,Sections!$B$1:$BT$30,24,FALSE)</f>
        <v>0</v>
      </c>
      <c r="AL38" s="14">
        <f>HLOOKUP(AL$3,Sections!$B$1:$BT$30,24,FALSE)</f>
        <v>0</v>
      </c>
      <c r="AM38" s="14">
        <f>HLOOKUP(AM$3,Sections!$B$1:$BT$30,24,FALSE)</f>
        <v>0</v>
      </c>
      <c r="AN38" s="14">
        <f>HLOOKUP(AN$3,Sections!$B$1:$BT$30,24,FALSE)</f>
        <v>0</v>
      </c>
      <c r="AO38" s="14">
        <f>HLOOKUP(AO$3,Sections!$B$1:$BT$30,24,FALSE)</f>
        <v>0</v>
      </c>
      <c r="AP38" s="14">
        <f>HLOOKUP(AP$3,Sections!$B$1:$BT$30,24,FALSE)</f>
        <v>0</v>
      </c>
      <c r="AQ38" s="14">
        <f>HLOOKUP(AQ$3,Sections!$B$1:$BT$30,24,FALSE)</f>
        <v>0</v>
      </c>
      <c r="AR38" s="14">
        <f>HLOOKUP(AR$3,Sections!$B$1:$BT$30,24,FALSE)</f>
        <v>0</v>
      </c>
      <c r="AS38" s="14">
        <f>HLOOKUP(AS$3,Sections!$B$1:$BT$30,24,FALSE)</f>
        <v>0</v>
      </c>
      <c r="AT38" s="14">
        <f>HLOOKUP(AT$3,Sections!$B$1:$BT$30,24,FALSE)</f>
        <v>0</v>
      </c>
      <c r="AU38" s="14">
        <f>HLOOKUP(AU$3,Sections!$B$1:$BT$30,24,FALSE)</f>
        <v>25.4</v>
      </c>
      <c r="AV38" s="14">
        <f>HLOOKUP(AV$3,Sections!$B$1:$BT$30,24,FALSE)</f>
        <v>0</v>
      </c>
      <c r="AW38" s="14">
        <f>HLOOKUP(AW$3,Sections!$B$1:$BT$30,24,FALSE)</f>
        <v>22.224999999999998</v>
      </c>
      <c r="AX38" s="14">
        <f>HLOOKUP(AX$3,Sections!$B$1:$BT$30,24,FALSE)</f>
        <v>25.4</v>
      </c>
      <c r="AY38" s="14">
        <f>HLOOKUP(AY$3,Sections!$B$1:$BT$30,24,FALSE)</f>
        <v>25.4</v>
      </c>
      <c r="AZ38" s="14">
        <f>HLOOKUP(AZ$3,Sections!$B$1:$BT$30,24,FALSE)</f>
        <v>22.224999999999998</v>
      </c>
      <c r="BA38" s="14">
        <f>HLOOKUP(BA$3,Sections!$B$1:$BT$30,24,FALSE)</f>
        <v>22.224999999999998</v>
      </c>
      <c r="BB38" s="14">
        <f>HLOOKUP(BB$3,Sections!$B$1:$BT$30,24,FALSE)</f>
        <v>25.4</v>
      </c>
      <c r="BC38" s="14">
        <f>HLOOKUP(BC$3,Sections!$B$1:$BT$30,24,FALSE)</f>
        <v>25.4</v>
      </c>
      <c r="BD38" s="14">
        <f>HLOOKUP(BD$3,Sections!$B$1:$BT$30,24,FALSE)</f>
        <v>25.4</v>
      </c>
      <c r="BE38" s="14">
        <f>HLOOKUP(BE$3,Sections!$B$1:$BT$30,24,FALSE)</f>
        <v>22.224999999999998</v>
      </c>
      <c r="BF38" s="14">
        <f>HLOOKUP(BF$3,Sections!$B$1:$BT$30,24,FALSE)</f>
        <v>22.224999999999998</v>
      </c>
      <c r="BG38" s="14">
        <f>HLOOKUP(BG$3,Sections!$B$1:$BT$30,24,FALSE)</f>
        <v>22.224999999999998</v>
      </c>
      <c r="BH38" s="14">
        <f>HLOOKUP(BH$3,Sections!$B$1:$BT$30,24,FALSE)</f>
        <v>22.224999999999998</v>
      </c>
      <c r="BI38" s="14">
        <f>HLOOKUP(BI$3,Sections!$B$1:$BT$30,24,FALSE)</f>
        <v>22.224999999999998</v>
      </c>
      <c r="BJ38" s="14">
        <f>HLOOKUP(BJ$3,Sections!$B$1:$BT$30,24,FALSE)</f>
        <v>22.224999999999998</v>
      </c>
      <c r="BK38" s="14">
        <f>HLOOKUP(BK$3,Sections!$B$1:$BT$30,24,FALSE)</f>
        <v>0</v>
      </c>
      <c r="BL38" s="14">
        <f>HLOOKUP(BL$3,Sections!$B$1:$BT$30,24,FALSE)</f>
        <v>0</v>
      </c>
      <c r="BM38" s="14">
        <f>HLOOKUP(BM$3,Sections!$B$1:$BT$30,24,FALSE)</f>
        <v>0</v>
      </c>
      <c r="BN38" s="14">
        <f>HLOOKUP(BN$3,Sections!$B$1:$BT$30,24,FALSE)</f>
        <v>0</v>
      </c>
      <c r="BO38" s="14">
        <f>HLOOKUP(BO$3,Sections!$B$1:$BT$30,24,FALSE)</f>
        <v>0</v>
      </c>
      <c r="BP38" s="14">
        <f>HLOOKUP(BP$3,Sections!$B$1:$BT$30,24,FALSE)</f>
        <v>0</v>
      </c>
      <c r="BQ38" s="14">
        <f>HLOOKUP(BQ$3,Sections!$B$1:$BT$30,24,FALSE)</f>
        <v>25.4</v>
      </c>
      <c r="BR38" s="14">
        <f>HLOOKUP(BR$3,Sections!$B$1:$BT$30,24,FALSE)</f>
        <v>25.4</v>
      </c>
      <c r="BS38" s="14">
        <f>HLOOKUP(BS$3,Sections!$B$1:$BT$30,24,FALSE)</f>
        <v>22.224999999999998</v>
      </c>
      <c r="BT38" s="14">
        <f>HLOOKUP(BT$3,Sections!$B$1:$BT$30,24,FALSE)</f>
        <v>22.224999999999998</v>
      </c>
      <c r="BU38" s="14">
        <f>HLOOKUP(BU$3,Sections!$B$1:$BT$30,24,FALSE)</f>
        <v>0</v>
      </c>
      <c r="BV38" s="14">
        <f>HLOOKUP(BV$3,Sections!$B$1:$BT$30,24,FALSE)</f>
        <v>0</v>
      </c>
      <c r="BW38" s="14">
        <f>HLOOKUP(BW$3,Sections!$B$1:$BT$30,24,FALSE)</f>
        <v>0</v>
      </c>
      <c r="BX38" s="14">
        <f>HLOOKUP(BX$3,Sections!$B$1:$BT$30,24,FALSE)</f>
        <v>0</v>
      </c>
      <c r="BY38" s="14">
        <f>HLOOKUP(BY$3,Sections!$B$1:$BT$30,24,FALSE)</f>
        <v>0</v>
      </c>
      <c r="BZ38" s="14">
        <f>HLOOKUP(BZ$3,Sections!$B$1:$BT$30,24,FALSE)</f>
        <v>0</v>
      </c>
      <c r="CA38" s="14">
        <f>HLOOKUP(CA$3,Sections!$B$1:$BT$30,24,FALSE)</f>
        <v>0</v>
      </c>
      <c r="CB38" s="14">
        <f>HLOOKUP(CB$3,Sections!$B$1:$BT$30,24,FALSE)</f>
        <v>0</v>
      </c>
      <c r="CC38" s="14">
        <f>HLOOKUP(CC$3,Sections!$B$1:$BT$30,24,FALSE)</f>
        <v>28.574999999999999</v>
      </c>
      <c r="CD38" s="14">
        <f>HLOOKUP(CD$3,Sections!$B$1:$BT$30,24,FALSE)</f>
        <v>25.4</v>
      </c>
      <c r="CE38" s="14">
        <f>HLOOKUP(CE$3,Sections!$B$1:$BT$30,24,FALSE)</f>
        <v>25.4</v>
      </c>
      <c r="CF38" s="14">
        <f>HLOOKUP(CF$3,Sections!$B$1:$BT$30,24,FALSE)</f>
        <v>0</v>
      </c>
      <c r="CG38" s="14">
        <f>HLOOKUP(CG$3,Sections!$B$1:$BT$30,24,FALSE)</f>
        <v>0</v>
      </c>
      <c r="CH38" s="14">
        <f>HLOOKUP(CH$3,Sections!$B$1:$BT$30,24,FALSE)</f>
        <v>0</v>
      </c>
      <c r="CI38" s="14">
        <f>HLOOKUP(CI$3,Sections!$B$1:$BT$30,24,FALSE)</f>
        <v>22.224999999999998</v>
      </c>
      <c r="CJ38" s="14">
        <f>HLOOKUP(CJ$3,Sections!$B$1:$BT$30,24,FALSE)</f>
        <v>25.4</v>
      </c>
      <c r="CK38" s="14">
        <f>HLOOKUP(CK$3,Sections!$B$1:$BT$30,24,FALSE)</f>
        <v>22.224999999999998</v>
      </c>
      <c r="CL38" s="14">
        <f>HLOOKUP(CL$3,Sections!$B$1:$BT$30,24,FALSE)</f>
        <v>22.224999999999998</v>
      </c>
      <c r="CM38" s="14">
        <f>HLOOKUP(CM$3,Sections!$B$1:$BT$30,24,FALSE)</f>
        <v>0</v>
      </c>
      <c r="CN38" s="14">
        <f>HLOOKUP(CN$3,Sections!$B$1:$BT$30,24,FALSE)</f>
        <v>0</v>
      </c>
      <c r="CO38" s="14">
        <f>HLOOKUP(CO$3,Sections!$B$1:$BT$30,24,FALSE)</f>
        <v>0</v>
      </c>
      <c r="CP38" s="14">
        <f>HLOOKUP(CP$3,Sections!$B$1:$BT$30,24,FALSE)</f>
        <v>0</v>
      </c>
      <c r="CQ38" s="14">
        <f>HLOOKUP(CQ$3,Sections!$B$1:$BT$30,24,FALSE)</f>
        <v>0</v>
      </c>
      <c r="CR38" s="14">
        <f>HLOOKUP(CR$3,Sections!$B$1:$BT$30,24,FALSE)</f>
        <v>0</v>
      </c>
      <c r="CS38" s="14">
        <f>HLOOKUP(CS$3,Sections!$B$1:$BT$30,24,FALSE)</f>
        <v>0</v>
      </c>
      <c r="CT38" s="14">
        <f>HLOOKUP(CT$3,Sections!$B$1:$BT$30,24,FALSE)</f>
        <v>0</v>
      </c>
      <c r="CU38" s="14">
        <f>HLOOKUP(CU$3,Sections!$B$1:$BT$30,24,FALSE)</f>
        <v>0</v>
      </c>
      <c r="CV38" s="14">
        <f>HLOOKUP(CV$3,Sections!$B$1:$BT$30,24,FALSE)</f>
        <v>0</v>
      </c>
      <c r="CW38" s="14">
        <f>HLOOKUP(CW$3,Sections!$B$1:$BT$30,24,FALSE)</f>
        <v>0</v>
      </c>
      <c r="CX38" s="14">
        <f>HLOOKUP(CX$3,Sections!$B$1:$BT$30,24,FALSE)</f>
        <v>0</v>
      </c>
      <c r="CY38" s="14">
        <f>HLOOKUP(CY$3,Sections!$B$1:$BT$30,24,FALSE)</f>
        <v>25.4</v>
      </c>
      <c r="CZ38" s="14">
        <f>HLOOKUP(CZ$3,Sections!$B$1:$BT$30,24,FALSE)</f>
        <v>25.4</v>
      </c>
      <c r="DA38" s="14">
        <f>HLOOKUP(DA$3,Sections!$B$1:$BT$30,24,FALSE)</f>
        <v>22.224999999999998</v>
      </c>
      <c r="DB38" s="14">
        <f>HLOOKUP(DB$3,Sections!$B$1:$BT$30,24,FALSE)</f>
        <v>0</v>
      </c>
      <c r="DC38" s="14">
        <f>HLOOKUP(DC$3,Sections!$B$1:$BT$30,24,FALSE)</f>
        <v>0</v>
      </c>
      <c r="DD38" s="14">
        <f>HLOOKUP(DD$3,Sections!$B$1:$BT$30,24,FALSE)</f>
        <v>0</v>
      </c>
      <c r="DE38" s="14">
        <f>HLOOKUP(DE$3,Sections!$B$1:$BT$30,24,FALSE)</f>
        <v>22.224999999999998</v>
      </c>
      <c r="DF38" s="14">
        <f>HLOOKUP(DF$3,Sections!$B$1:$BT$30,24,FALSE)</f>
        <v>0</v>
      </c>
      <c r="DG38" s="14">
        <f>HLOOKUP(DG$3,Sections!$B$1:$BT$30,24,FALSE)</f>
        <v>22.224999999999998</v>
      </c>
      <c r="DH38" s="14">
        <f>HLOOKUP(DH$3,Sections!$B$1:$BT$30,24,FALSE)</f>
        <v>0</v>
      </c>
      <c r="DI38" s="14">
        <f>HLOOKUP(DI$3,Sections!$B$1:$BT$30,24,FALSE)</f>
        <v>22.224999999999998</v>
      </c>
      <c r="DJ38" s="14">
        <f>HLOOKUP(DJ$3,Sections!$B$1:$BT$30,24,FALSE)</f>
        <v>28.574999999999999</v>
      </c>
      <c r="DK38" s="14">
        <f>HLOOKUP(DK$3,Sections!$B$1:$BT$30,24,FALSE)</f>
        <v>25.4</v>
      </c>
      <c r="DL38" s="14">
        <f>HLOOKUP(DL$3,Sections!$B$1:$BT$30,24,FALSE)</f>
        <v>25.4</v>
      </c>
      <c r="DM38" s="14">
        <f>HLOOKUP(DM$3,Sections!$B$1:$BT$30,24,FALSE)</f>
        <v>0</v>
      </c>
      <c r="DN38" s="14">
        <f>HLOOKUP(DN$3,Sections!$B$1:$BT$30,24,FALSE)</f>
        <v>0</v>
      </c>
      <c r="DO38" s="14">
        <f>HLOOKUP(DO$3,Sections!$B$1:$BT$30,24,FALSE)</f>
        <v>0</v>
      </c>
      <c r="DP38" s="14">
        <f>HLOOKUP(DP$3,Sections!$B$1:$BT$30,24,FALSE)</f>
        <v>25.4</v>
      </c>
      <c r="DQ38" s="14">
        <f>HLOOKUP(DQ$3,Sections!$B$1:$BT$30,24,FALSE)</f>
        <v>25.4</v>
      </c>
      <c r="DR38" s="14">
        <f>HLOOKUP(DR$3,Sections!$B$1:$BT$30,24,FALSE)</f>
        <v>22.224999999999998</v>
      </c>
      <c r="DS38" s="14">
        <f>HLOOKUP(DS$3,Sections!$B$1:$BT$30,24,FALSE)</f>
        <v>0</v>
      </c>
      <c r="DT38" s="14">
        <f>HLOOKUP(DT$3,Sections!$B$1:$BT$30,24,FALSE)</f>
        <v>0</v>
      </c>
      <c r="DU38" s="14">
        <f>HLOOKUP(DU$3,Sections!$B$1:$BT$30,24,FALSE)</f>
        <v>0</v>
      </c>
      <c r="DV38" s="14">
        <f>HLOOKUP(DV$3,Sections!$B$1:$BT$30,24,FALSE)</f>
        <v>0</v>
      </c>
      <c r="DW38" s="14">
        <f>HLOOKUP(DW$3,Sections!$B$1:$BT$30,24,FALSE)</f>
        <v>0</v>
      </c>
      <c r="DX38" s="14">
        <f>HLOOKUP(DX$3,Sections!$B$1:$BT$30,24,FALSE)</f>
        <v>0</v>
      </c>
      <c r="DY38" s="14">
        <f>HLOOKUP(DY$3,Sections!$B$1:$BT$30,24,FALSE)</f>
        <v>19.049999999999997</v>
      </c>
      <c r="DZ38" s="14">
        <f>HLOOKUP(DZ$3,Sections!$B$1:$BT$30,24,FALSE)</f>
        <v>0</v>
      </c>
      <c r="EA38" s="14">
        <f>HLOOKUP(EA$3,Sections!$B$1:$BT$30,24,FALSE)</f>
        <v>0</v>
      </c>
      <c r="EB38" s="14">
        <f>HLOOKUP(EB$3,Sections!$B$1:$BT$30,24,FALSE)</f>
        <v>19.049999999999997</v>
      </c>
      <c r="EC38" s="14">
        <f>HLOOKUP(EC$3,Sections!$B$1:$BT$30,24,FALSE)</f>
        <v>19.049999999999997</v>
      </c>
      <c r="ED38" s="14">
        <f>HLOOKUP(ED$3,Sections!$B$1:$BT$30,24,FALSE)</f>
        <v>19.049999999999997</v>
      </c>
      <c r="EE38" s="14">
        <f>HLOOKUP(EE$3,Sections!$B$1:$BT$30,24,FALSE)</f>
        <v>25.4</v>
      </c>
      <c r="EF38" s="14">
        <f>HLOOKUP(EF$3,Sections!$B$1:$BT$30,24,FALSE)</f>
        <v>28.574999999999999</v>
      </c>
      <c r="EG38" s="14">
        <f>HLOOKUP(EG$3,Sections!$B$1:$BT$30,24,FALSE)</f>
        <v>0</v>
      </c>
      <c r="EH38" s="14">
        <f>HLOOKUP(EH$3,Sections!$B$1:$BT$30,24,FALSE)</f>
        <v>0</v>
      </c>
      <c r="EI38" s="14">
        <f>HLOOKUP(EI$3,Sections!$B$1:$BT$30,24,FALSE)</f>
        <v>0</v>
      </c>
      <c r="EJ38" s="14">
        <f>HLOOKUP(EJ$3,Sections!$B$1:$BT$30,24,FALSE)</f>
        <v>25.4</v>
      </c>
      <c r="EK38" s="14">
        <f>HLOOKUP(EK$3,Sections!$B$1:$BT$30,24,FALSE)</f>
        <v>0</v>
      </c>
      <c r="EL38" s="14">
        <f>HLOOKUP(EL$3,Sections!$B$1:$BT$30,24,FALSE)</f>
        <v>25.4</v>
      </c>
      <c r="EM38" s="14">
        <f>HLOOKUP(EM$3,Sections!$B$1:$BT$30,24,FALSE)</f>
        <v>19.049999999999997</v>
      </c>
      <c r="EN38" s="14">
        <f>HLOOKUP(EN$3,Sections!$B$1:$BT$30,24,FALSE)</f>
        <v>25.4</v>
      </c>
      <c r="EO38" s="14">
        <f>HLOOKUP(EO$3,Sections!$B$1:$BT$30,24,FALSE)</f>
        <v>28.574999999999999</v>
      </c>
      <c r="EP38" s="14">
        <f>HLOOKUP(EP$3,Sections!$B$1:$BT$30,24,FALSE)</f>
        <v>28.574999999999999</v>
      </c>
      <c r="EQ38" s="14">
        <f>HLOOKUP(EQ$3,Sections!$B$1:$BT$30,24,FALSE)</f>
        <v>19.049999999999997</v>
      </c>
      <c r="ER38" s="14">
        <f>HLOOKUP(ER$3,Sections!$B$1:$BT$30,24,FALSE)</f>
        <v>19.049999999999997</v>
      </c>
      <c r="ES38" s="14">
        <f>HLOOKUP(ES$3,Sections!$B$1:$BT$30,24,FALSE)</f>
        <v>19.049999999999997</v>
      </c>
      <c r="ET38" s="14">
        <f>HLOOKUP(ET$3,Sections!$B$1:$BT$30,24,FALSE)</f>
        <v>25.4</v>
      </c>
      <c r="EU38" s="14">
        <f>HLOOKUP(EU$3,Sections!$B$1:$BT$30,24,FALSE)</f>
        <v>28.574999999999999</v>
      </c>
      <c r="EV38" s="14">
        <f>HLOOKUP(EV$3,Sections!$B$1:$BT$30,24,FALSE)</f>
        <v>0</v>
      </c>
      <c r="EW38" s="14">
        <f>HLOOKUP(EW$3,Sections!$B$1:$BT$30,24,FALSE)</f>
        <v>19.049999999999997</v>
      </c>
      <c r="EX38" s="14">
        <f>HLOOKUP(EX$3,Sections!$B$1:$BT$30,24,FALSE)</f>
        <v>19.049999999999997</v>
      </c>
      <c r="EY38" s="14">
        <f>HLOOKUP(EY$3,Sections!$B$1:$BT$30,24,FALSE)</f>
        <v>19.049999999999997</v>
      </c>
      <c r="EZ38" s="14">
        <f>HLOOKUP(EZ$3,Sections!$B$1:$BT$30,24,FALSE)</f>
        <v>0</v>
      </c>
      <c r="FA38" s="14">
        <f>HLOOKUP(FA$3,Sections!$B$1:$BT$30,24,FALSE)</f>
        <v>0</v>
      </c>
      <c r="FB38" s="14">
        <f>HLOOKUP(FB$3,Sections!$B$1:$BT$30,24,FALSE)</f>
        <v>19.049999999999997</v>
      </c>
      <c r="FC38" s="14">
        <f>HLOOKUP(FC$3,Sections!$B$1:$BT$30,24,FALSE)</f>
        <v>22.224999999999998</v>
      </c>
      <c r="FD38" s="14">
        <f>HLOOKUP(FD$3,Sections!$B$1:$BT$30,24,FALSE)</f>
        <v>22.224999999999998</v>
      </c>
      <c r="FE38" s="14">
        <f>HLOOKUP(FE$3,Sections!$B$1:$BT$30,24,FALSE)</f>
        <v>19.049999999999997</v>
      </c>
      <c r="FF38" s="14">
        <f>HLOOKUP(FF$3,Sections!$B$1:$BT$30,24,FALSE)</f>
        <v>19.049999999999997</v>
      </c>
      <c r="FG38" s="14">
        <f>HLOOKUP(FG$3,Sections!$B$1:$BT$30,24,FALSE)</f>
        <v>19.049999999999997</v>
      </c>
      <c r="FH38" s="14">
        <f>HLOOKUP(FH$3,Sections!$B$1:$BT$30,24,FALSE)</f>
        <v>28.574999999999999</v>
      </c>
      <c r="FI38" s="14">
        <f>HLOOKUP(FI$3,Sections!$B$1:$BT$30,24,FALSE)</f>
        <v>25.4</v>
      </c>
      <c r="FJ38" s="14">
        <f>HLOOKUP(FJ$3,Sections!$B$1:$BT$30,24,FALSE)</f>
        <v>22.224999999999998</v>
      </c>
      <c r="FK38" s="14">
        <f>HLOOKUP(FK$3,Sections!$B$1:$BT$30,24,FALSE)</f>
        <v>25.4</v>
      </c>
      <c r="FL38" s="14">
        <f>HLOOKUP(FL$3,Sections!$B$1:$BT$30,24,FALSE)</f>
        <v>25.4</v>
      </c>
      <c r="FM38" s="14">
        <f>HLOOKUP(FM$3,Sections!$B$1:$BT$30,24,FALSE)</f>
        <v>25.4</v>
      </c>
      <c r="FN38" s="14">
        <f>HLOOKUP(FN$3,Sections!$B$1:$BT$30,24,FALSE)</f>
        <v>25.4</v>
      </c>
      <c r="FO38" s="14">
        <f>HLOOKUP(FO$3,Sections!$B$1:$BT$30,24,FALSE)</f>
        <v>19.049999999999997</v>
      </c>
      <c r="FP38" s="14">
        <f>HLOOKUP(FP$3,Sections!$B$1:$BT$30,24,FALSE)</f>
        <v>25.4</v>
      </c>
      <c r="FQ38" s="14">
        <f>HLOOKUP(FQ$3,Sections!$B$1:$BT$30,24,FALSE)</f>
        <v>31.75</v>
      </c>
      <c r="FR38" s="14">
        <f>HLOOKUP(FR$3,Sections!$B$1:$BT$30,24,FALSE)</f>
        <v>19.049999999999997</v>
      </c>
      <c r="FS38" s="14">
        <f>HLOOKUP(FS$3,Sections!$B$1:$BT$30,24,FALSE)</f>
        <v>19.049999999999997</v>
      </c>
      <c r="FT38" s="14">
        <f>HLOOKUP(FT$3,Sections!$B$1:$BT$30,24,FALSE)</f>
        <v>19.049999999999997</v>
      </c>
      <c r="FU38" s="14">
        <f>HLOOKUP(FU$3,Sections!$B$1:$BT$30,24,FALSE)</f>
        <v>25.4</v>
      </c>
      <c r="FV38" s="14">
        <f>HLOOKUP(FV$3,Sections!$B$1:$BT$30,24,FALSE)</f>
        <v>22.224999999999998</v>
      </c>
      <c r="FW38" s="14">
        <f>HLOOKUP(FW$3,Sections!$B$1:$BT$30,24,FALSE)</f>
        <v>19.049999999999997</v>
      </c>
      <c r="FX38" s="14">
        <f>HLOOKUP(FX$3,Sections!$B$1:$BT$30,24,FALSE)</f>
        <v>19.049999999999997</v>
      </c>
      <c r="FY38" s="14">
        <f>HLOOKUP(FY$3,Sections!$B$1:$BT$30,24,FALSE)</f>
        <v>19.049999999999997</v>
      </c>
      <c r="FZ38" s="14">
        <f>HLOOKUP(FZ$3,Sections!$B$1:$BT$30,24,FALSE)</f>
        <v>22.224999999999998</v>
      </c>
      <c r="GA38" s="14">
        <f>HLOOKUP(GA$3,Sections!$B$1:$BT$30,24,FALSE)</f>
        <v>22.224999999999998</v>
      </c>
      <c r="GB38" s="14">
        <f>HLOOKUP(GB$3,Sections!$B$1:$BT$30,24,FALSE)</f>
        <v>22.224999999999998</v>
      </c>
      <c r="GC38" s="14">
        <f>HLOOKUP(GC$3,Sections!$B$1:$BT$30,24,FALSE)</f>
        <v>22.224999999999998</v>
      </c>
      <c r="GD38" s="14">
        <f>HLOOKUP(GD$3,Sections!$B$1:$BT$30,24,FALSE)</f>
        <v>22.224999999999998</v>
      </c>
      <c r="GE38" s="14">
        <f>HLOOKUP(GE$3,Sections!$B$1:$BT$30,24,FALSE)</f>
        <v>22.224999999999998</v>
      </c>
      <c r="GF38" s="14">
        <f>HLOOKUP(GF$3,Sections!$B$1:$BT$30,24,FALSE)</f>
        <v>22.224999999999998</v>
      </c>
      <c r="GG38" s="14">
        <f>HLOOKUP(GG$3,Sections!$B$1:$BT$30,24,FALSE)</f>
        <v>22.224999999999998</v>
      </c>
      <c r="GH38" s="14">
        <f>HLOOKUP(GH$3,Sections!$B$1:$BT$30,24,FALSE)</f>
        <v>28.574999999999999</v>
      </c>
      <c r="GI38" s="14">
        <f>HLOOKUP(GI$3,Sections!$B$1:$BT$30,24,FALSE)</f>
        <v>25.4</v>
      </c>
      <c r="GJ38" s="14">
        <f>HLOOKUP(GJ$3,Sections!$B$1:$BT$30,24,FALSE)</f>
        <v>22.224999999999998</v>
      </c>
      <c r="GK38" s="14">
        <f>HLOOKUP(GK$3,Sections!$B$1:$BT$30,24,FALSE)</f>
        <v>25.4</v>
      </c>
      <c r="GL38" s="14">
        <f>HLOOKUP(GL$3,Sections!$B$1:$BT$30,24,FALSE)</f>
        <v>25.4</v>
      </c>
      <c r="GM38" s="14">
        <f>HLOOKUP(GM$3,Sections!$B$1:$BT$30,24,FALSE)</f>
        <v>25.4</v>
      </c>
      <c r="GN38" s="14">
        <f>HLOOKUP(GN$3,Sections!$B$1:$BT$30,24,FALSE)</f>
        <v>25.4</v>
      </c>
      <c r="GO38" s="14">
        <f>HLOOKUP(GO$3,Sections!$B$1:$BT$30,24,FALSE)</f>
        <v>22.224999999999998</v>
      </c>
      <c r="GP38" s="14">
        <f>HLOOKUP(GP$3,Sections!$B$1:$BT$30,24,FALSE)</f>
        <v>25.4</v>
      </c>
      <c r="GQ38" s="14">
        <f>HLOOKUP(GQ$3,Sections!$B$1:$BT$30,24,FALSE)</f>
        <v>31.75</v>
      </c>
      <c r="GR38" s="14">
        <f>HLOOKUP(GR$3,Sections!$B$1:$BT$30,24,FALSE)</f>
        <v>22.224999999999998</v>
      </c>
      <c r="GS38" s="14">
        <f>HLOOKUP(GS$3,Sections!$B$1:$BT$30,24,FALSE)</f>
        <v>22.224999999999998</v>
      </c>
      <c r="GT38" s="14">
        <f>HLOOKUP(GT$3,Sections!$B$1:$BT$30,24,FALSE)</f>
        <v>22.224999999999998</v>
      </c>
      <c r="GU38" s="14">
        <f>HLOOKUP(GU$3,Sections!$B$1:$BT$30,24,FALSE)</f>
        <v>25.4</v>
      </c>
      <c r="GV38" s="14">
        <f>HLOOKUP(GV$3,Sections!$B$1:$BT$30,24,FALSE)</f>
        <v>22.224999999999998</v>
      </c>
      <c r="GW38" s="14">
        <f>HLOOKUP(GW$3,Sections!$B$1:$BT$30,24,FALSE)</f>
        <v>22.224999999999998</v>
      </c>
      <c r="GX38" s="14">
        <f>HLOOKUP(GX$3,Sections!$B$1:$BT$30,24,FALSE)</f>
        <v>22.224999999999998</v>
      </c>
      <c r="GY38" s="14">
        <f>HLOOKUP(GY$3,Sections!$B$1:$BT$30,24,FALSE)</f>
        <v>22.224999999999998</v>
      </c>
      <c r="GZ38" s="14">
        <f>HLOOKUP(GZ$3,Sections!$B$1:$BT$30,24,FALSE)</f>
        <v>22.224999999999998</v>
      </c>
      <c r="HA38" s="14">
        <f>HLOOKUP(HA$3,Sections!$B$1:$BT$30,24,FALSE)</f>
        <v>22.224999999999998</v>
      </c>
      <c r="HB38" s="14">
        <f>HLOOKUP(HB$3,Sections!$B$1:$BT$30,24,FALSE)</f>
        <v>22.224999999999998</v>
      </c>
      <c r="HC38" s="14">
        <f>HLOOKUP(HC$3,Sections!$B$1:$BT$30,24,FALSE)</f>
        <v>25.4</v>
      </c>
      <c r="HD38" s="14">
        <f>HLOOKUP(HD$3,Sections!$B$1:$BT$30,24,FALSE)</f>
        <v>25.4</v>
      </c>
      <c r="HE38" s="14">
        <f>HLOOKUP(HE$3,Sections!$B$1:$BT$30,24,FALSE)</f>
        <v>22.224999999999998</v>
      </c>
      <c r="HF38" s="14">
        <f>HLOOKUP(HF$3,Sections!$B$1:$BT$30,24,FALSE)</f>
        <v>22.224999999999998</v>
      </c>
      <c r="HG38" s="14">
        <f>HLOOKUP(HG$3,Sections!$B$1:$BT$30,24,FALSE)</f>
        <v>22.224999999999998</v>
      </c>
      <c r="HH38" s="14">
        <f>HLOOKUP(HH$3,Sections!$B$1:$BT$30,24,FALSE)</f>
        <v>25.4</v>
      </c>
      <c r="HI38" s="14">
        <f>HLOOKUP(HI$3,Sections!$B$1:$BT$30,24,FALSE)</f>
        <v>25.4</v>
      </c>
      <c r="HJ38" s="14">
        <f>HLOOKUP(HJ$3,Sections!$B$1:$BT$30,24,FALSE)</f>
        <v>25.4</v>
      </c>
      <c r="HK38" s="14">
        <f>HLOOKUP(HK$3,Sections!$B$1:$BT$30,24,FALSE)</f>
        <v>28.574999999999999</v>
      </c>
      <c r="HL38" s="14">
        <f>HLOOKUP(HL$3,Sections!$B$1:$BT$30,24,FALSE)</f>
        <v>25.4</v>
      </c>
      <c r="HM38" s="14">
        <f>HLOOKUP(HM$3,Sections!$B$1:$BT$30,24,FALSE)</f>
        <v>28.574999999999999</v>
      </c>
      <c r="HN38" s="14">
        <f>HLOOKUP(HN$3,Sections!$B$1:$BT$30,24,FALSE)</f>
        <v>22.224999999999998</v>
      </c>
      <c r="HO38" s="14">
        <f>HLOOKUP(HO$3,Sections!$B$1:$BT$30,24,FALSE)</f>
        <v>28.574999999999999</v>
      </c>
      <c r="HP38" s="14">
        <f>HLOOKUP(HP$3,Sections!$B$1:$BT$30,24,FALSE)</f>
        <v>31.75</v>
      </c>
      <c r="HQ38" s="14">
        <f>HLOOKUP(HQ$3,Sections!$B$1:$BT$30,24,FALSE)</f>
        <v>22.224999999999998</v>
      </c>
      <c r="HR38" s="14">
        <f>HLOOKUP(HR$3,Sections!$B$1:$BT$30,24,FALSE)</f>
        <v>22.224999999999998</v>
      </c>
      <c r="HS38" s="14">
        <f>HLOOKUP(HS$3,Sections!$B$1:$BT$30,24,FALSE)</f>
        <v>22.224999999999998</v>
      </c>
      <c r="HT38" s="14">
        <f>HLOOKUP(HT$3,Sections!$B$1:$BT$30,24,FALSE)</f>
        <v>25.4</v>
      </c>
      <c r="HU38" s="14">
        <f>HLOOKUP(HU$3,Sections!$B$1:$BT$30,24,FALSE)</f>
        <v>25.4</v>
      </c>
      <c r="HV38" s="14">
        <f>HLOOKUP(HV$3,Sections!$B$1:$BT$30,24,FALSE)</f>
        <v>22.224999999999998</v>
      </c>
      <c r="HW38" s="14">
        <f>HLOOKUP(HW$3,Sections!$B$1:$BT$30,24,FALSE)</f>
        <v>22.224999999999998</v>
      </c>
      <c r="HX38" s="14">
        <f>HLOOKUP(HX$3,Sections!$B$1:$BT$30,24,FALSE)</f>
        <v>22.224999999999998</v>
      </c>
      <c r="HY38" s="14">
        <f>HLOOKUP(HY$3,Sections!$B$1:$BT$30,24,FALSE)</f>
        <v>25.4</v>
      </c>
      <c r="HZ38" s="14">
        <f>HLOOKUP(HZ$3,Sections!$B$1:$BT$30,24,FALSE)</f>
        <v>25.4</v>
      </c>
      <c r="IA38" s="14"/>
      <c r="IB38" s="14"/>
    </row>
    <row r="39" spans="1:236" x14ac:dyDescent="0.3">
      <c r="A39" s="53"/>
      <c r="B39" s="14">
        <f>HLOOKUP(B$3,Sections!$B$1:$BT$30,25,FALSE)</f>
        <v>0</v>
      </c>
      <c r="C39" s="14">
        <f>HLOOKUP(C$3,Sections!$B$1:$BT$30,25,FALSE)</f>
        <v>0</v>
      </c>
      <c r="D39" s="14">
        <f>HLOOKUP(D$3,Sections!$B$1:$BT$30,25,FALSE)</f>
        <v>0</v>
      </c>
      <c r="E39" s="14">
        <f>HLOOKUP(E$3,Sections!$B$1:$BT$30,25,FALSE)</f>
        <v>0</v>
      </c>
      <c r="F39" s="14">
        <f>HLOOKUP(F$3,Sections!$B$1:$BT$30,25,FALSE)</f>
        <v>0</v>
      </c>
      <c r="G39" s="14">
        <f>HLOOKUP(G$3,Sections!$B$1:$BT$30,25,FALSE)</f>
        <v>0</v>
      </c>
      <c r="H39" s="14">
        <f>HLOOKUP(H$3,Sections!$B$1:$BT$30,25,FALSE)</f>
        <v>0</v>
      </c>
      <c r="I39" s="14">
        <f>HLOOKUP(I$3,Sections!$B$1:$BT$30,25,FALSE)</f>
        <v>0</v>
      </c>
      <c r="J39" s="14">
        <f>HLOOKUP(J$3,Sections!$B$1:$BT$30,25,FALSE)</f>
        <v>0</v>
      </c>
      <c r="K39" s="14">
        <f>HLOOKUP(K$3,Sections!$B$1:$BT$30,25,FALSE)</f>
        <v>0</v>
      </c>
      <c r="L39" s="14">
        <f>HLOOKUP(L$3,Sections!$B$1:$BT$30,25,FALSE)</f>
        <v>0</v>
      </c>
      <c r="M39" s="14">
        <f>HLOOKUP(M$3,Sections!$B$1:$BT$30,25,FALSE)</f>
        <v>0</v>
      </c>
      <c r="N39" s="14">
        <f>HLOOKUP(N$3,Sections!$B$1:$BT$30,25,FALSE)</f>
        <v>0</v>
      </c>
      <c r="O39" s="14">
        <f>HLOOKUP(O$3,Sections!$B$1:$BT$30,25,FALSE)</f>
        <v>0</v>
      </c>
      <c r="P39" s="14">
        <f>HLOOKUP(P$3,Sections!$B$1:$BT$30,25,FALSE)</f>
        <v>0</v>
      </c>
      <c r="Q39" s="14">
        <f>HLOOKUP(Q$3,Sections!$B$1:$BT$30,25,FALSE)</f>
        <v>0</v>
      </c>
      <c r="R39" s="14">
        <f>HLOOKUP(R$3,Sections!$B$1:$BT$30,25,FALSE)</f>
        <v>0</v>
      </c>
      <c r="S39" s="14">
        <f>HLOOKUP(S$3,Sections!$B$1:$BT$30,25,FALSE)</f>
        <v>0</v>
      </c>
      <c r="T39" s="14">
        <f>HLOOKUP(T$3,Sections!$B$1:$BT$30,25,FALSE)</f>
        <v>0</v>
      </c>
      <c r="U39" s="14">
        <f>HLOOKUP(U$3,Sections!$B$1:$BT$30,25,FALSE)</f>
        <v>0</v>
      </c>
      <c r="V39" s="14">
        <f>HLOOKUP(V$3,Sections!$B$1:$BT$30,25,FALSE)</f>
        <v>0</v>
      </c>
      <c r="W39" s="14">
        <f>HLOOKUP(W$3,Sections!$B$1:$BT$30,25,FALSE)</f>
        <v>0</v>
      </c>
      <c r="X39" s="14">
        <f>HLOOKUP(X$3,Sections!$B$1:$BT$30,25,FALSE)</f>
        <v>0</v>
      </c>
      <c r="Y39" s="14">
        <f>HLOOKUP(Y$3,Sections!$B$1:$BT$30,25,FALSE)</f>
        <v>0</v>
      </c>
      <c r="Z39" s="14">
        <f>HLOOKUP(Z$3,Sections!$B$1:$BT$30,25,FALSE)</f>
        <v>0</v>
      </c>
      <c r="AA39" s="14">
        <f>HLOOKUP(AA$3,Sections!$B$1:$BT$30,25,FALSE)</f>
        <v>0</v>
      </c>
      <c r="AB39" s="14">
        <f>HLOOKUP(AB$3,Sections!$B$1:$BT$30,25,FALSE)</f>
        <v>0</v>
      </c>
      <c r="AC39" s="14">
        <f>HLOOKUP(AC$3,Sections!$B$1:$BT$30,25,FALSE)</f>
        <v>0</v>
      </c>
      <c r="AD39" s="14">
        <f>HLOOKUP(AD$3,Sections!$B$1:$BT$30,25,FALSE)</f>
        <v>0</v>
      </c>
      <c r="AE39" s="14">
        <f>HLOOKUP(AE$3,Sections!$B$1:$BT$30,25,FALSE)</f>
        <v>0</v>
      </c>
      <c r="AF39" s="14">
        <f>HLOOKUP(AF$3,Sections!$B$1:$BT$30,25,FALSE)</f>
        <v>0</v>
      </c>
      <c r="AG39" s="14">
        <f>HLOOKUP(AG$3,Sections!$B$1:$BT$30,25,FALSE)</f>
        <v>0</v>
      </c>
      <c r="AH39" s="14">
        <f>HLOOKUP(AH$3,Sections!$B$1:$BT$30,25,FALSE)</f>
        <v>0</v>
      </c>
      <c r="AI39" s="14">
        <f>HLOOKUP(AI$3,Sections!$B$1:$BT$30,25,FALSE)</f>
        <v>0</v>
      </c>
      <c r="AJ39" s="14">
        <f>HLOOKUP(AJ$3,Sections!$B$1:$BT$30,25,FALSE)</f>
        <v>0</v>
      </c>
      <c r="AK39" s="14">
        <f>HLOOKUP(AK$3,Sections!$B$1:$BT$30,25,FALSE)</f>
        <v>0</v>
      </c>
      <c r="AL39" s="14">
        <f>HLOOKUP(AL$3,Sections!$B$1:$BT$30,25,FALSE)</f>
        <v>0</v>
      </c>
      <c r="AM39" s="14">
        <f>HLOOKUP(AM$3,Sections!$B$1:$BT$30,25,FALSE)</f>
        <v>0</v>
      </c>
      <c r="AN39" s="14">
        <f>HLOOKUP(AN$3,Sections!$B$1:$BT$30,25,FALSE)</f>
        <v>0</v>
      </c>
      <c r="AO39" s="14">
        <f>HLOOKUP(AO$3,Sections!$B$1:$BT$30,25,FALSE)</f>
        <v>0</v>
      </c>
      <c r="AP39" s="14">
        <f>HLOOKUP(AP$3,Sections!$B$1:$BT$30,25,FALSE)</f>
        <v>0</v>
      </c>
      <c r="AQ39" s="14">
        <f>HLOOKUP(AQ$3,Sections!$B$1:$BT$30,25,FALSE)</f>
        <v>0</v>
      </c>
      <c r="AR39" s="14">
        <f>HLOOKUP(AR$3,Sections!$B$1:$BT$30,25,FALSE)</f>
        <v>0</v>
      </c>
      <c r="AS39" s="14">
        <f>HLOOKUP(AS$3,Sections!$B$1:$BT$30,25,FALSE)</f>
        <v>0</v>
      </c>
      <c r="AT39" s="14">
        <f>HLOOKUP(AT$3,Sections!$B$1:$BT$30,25,FALSE)</f>
        <v>0</v>
      </c>
      <c r="AU39" s="14">
        <f>HLOOKUP(AU$3,Sections!$B$1:$BT$30,25,FALSE)</f>
        <v>25.4</v>
      </c>
      <c r="AV39" s="14">
        <f>HLOOKUP(AV$3,Sections!$B$1:$BT$30,25,FALSE)</f>
        <v>0</v>
      </c>
      <c r="AW39" s="14">
        <f>HLOOKUP(AW$3,Sections!$B$1:$BT$30,25,FALSE)</f>
        <v>0</v>
      </c>
      <c r="AX39" s="14">
        <f>HLOOKUP(AX$3,Sections!$B$1:$BT$30,25,FALSE)</f>
        <v>0</v>
      </c>
      <c r="AY39" s="14">
        <f>HLOOKUP(AY$3,Sections!$B$1:$BT$30,25,FALSE)</f>
        <v>0</v>
      </c>
      <c r="AZ39" s="14">
        <f>HLOOKUP(AZ$3,Sections!$B$1:$BT$30,25,FALSE)</f>
        <v>0</v>
      </c>
      <c r="BA39" s="14">
        <f>HLOOKUP(BA$3,Sections!$B$1:$BT$30,25,FALSE)</f>
        <v>0</v>
      </c>
      <c r="BB39" s="14">
        <f>HLOOKUP(BB$3,Sections!$B$1:$BT$30,25,FALSE)</f>
        <v>25.4</v>
      </c>
      <c r="BC39" s="14">
        <f>HLOOKUP(BC$3,Sections!$B$1:$BT$30,25,FALSE)</f>
        <v>25.4</v>
      </c>
      <c r="BD39" s="14">
        <f>HLOOKUP(BD$3,Sections!$B$1:$BT$30,25,FALSE)</f>
        <v>0</v>
      </c>
      <c r="BE39" s="14">
        <f>HLOOKUP(BE$3,Sections!$B$1:$BT$30,25,FALSE)</f>
        <v>0</v>
      </c>
      <c r="BF39" s="14">
        <f>HLOOKUP(BF$3,Sections!$B$1:$BT$30,25,FALSE)</f>
        <v>0</v>
      </c>
      <c r="BG39" s="14">
        <f>HLOOKUP(BG$3,Sections!$B$1:$BT$30,25,FALSE)</f>
        <v>0</v>
      </c>
      <c r="BH39" s="14">
        <f>HLOOKUP(BH$3,Sections!$B$1:$BT$30,25,FALSE)</f>
        <v>0</v>
      </c>
      <c r="BI39" s="14">
        <f>HLOOKUP(BI$3,Sections!$B$1:$BT$30,25,FALSE)</f>
        <v>0</v>
      </c>
      <c r="BJ39" s="14">
        <f>HLOOKUP(BJ$3,Sections!$B$1:$BT$30,25,FALSE)</f>
        <v>0</v>
      </c>
      <c r="BK39" s="14">
        <f>HLOOKUP(BK$3,Sections!$B$1:$BT$30,25,FALSE)</f>
        <v>0</v>
      </c>
      <c r="BL39" s="14">
        <f>HLOOKUP(BL$3,Sections!$B$1:$BT$30,25,FALSE)</f>
        <v>0</v>
      </c>
      <c r="BM39" s="14">
        <f>HLOOKUP(BM$3,Sections!$B$1:$BT$30,25,FALSE)</f>
        <v>0</v>
      </c>
      <c r="BN39" s="14">
        <f>HLOOKUP(BN$3,Sections!$B$1:$BT$30,25,FALSE)</f>
        <v>0</v>
      </c>
      <c r="BO39" s="14">
        <f>HLOOKUP(BO$3,Sections!$B$1:$BT$30,25,FALSE)</f>
        <v>0</v>
      </c>
      <c r="BP39" s="14">
        <f>HLOOKUP(BP$3,Sections!$B$1:$BT$30,25,FALSE)</f>
        <v>0</v>
      </c>
      <c r="BQ39" s="14">
        <f>HLOOKUP(BQ$3,Sections!$B$1:$BT$30,25,FALSE)</f>
        <v>25.4</v>
      </c>
      <c r="BR39" s="14">
        <f>HLOOKUP(BR$3,Sections!$B$1:$BT$30,25,FALSE)</f>
        <v>25.4</v>
      </c>
      <c r="BS39" s="14">
        <f>HLOOKUP(BS$3,Sections!$B$1:$BT$30,25,FALSE)</f>
        <v>0</v>
      </c>
      <c r="BT39" s="14">
        <f>HLOOKUP(BT$3,Sections!$B$1:$BT$30,25,FALSE)</f>
        <v>0</v>
      </c>
      <c r="BU39" s="14">
        <f>HLOOKUP(BU$3,Sections!$B$1:$BT$30,25,FALSE)</f>
        <v>0</v>
      </c>
      <c r="BV39" s="14">
        <f>HLOOKUP(BV$3,Sections!$B$1:$BT$30,25,FALSE)</f>
        <v>0</v>
      </c>
      <c r="BW39" s="14">
        <f>HLOOKUP(BW$3,Sections!$B$1:$BT$30,25,FALSE)</f>
        <v>0</v>
      </c>
      <c r="BX39" s="14">
        <f>HLOOKUP(BX$3,Sections!$B$1:$BT$30,25,FALSE)</f>
        <v>0</v>
      </c>
      <c r="BY39" s="14">
        <f>HLOOKUP(BY$3,Sections!$B$1:$BT$30,25,FALSE)</f>
        <v>0</v>
      </c>
      <c r="BZ39" s="14">
        <f>HLOOKUP(BZ$3,Sections!$B$1:$BT$30,25,FALSE)</f>
        <v>0</v>
      </c>
      <c r="CA39" s="14">
        <f>HLOOKUP(CA$3,Sections!$B$1:$BT$30,25,FALSE)</f>
        <v>0</v>
      </c>
      <c r="CB39" s="14">
        <f>HLOOKUP(CB$3,Sections!$B$1:$BT$30,25,FALSE)</f>
        <v>0</v>
      </c>
      <c r="CC39" s="14">
        <f>HLOOKUP(CC$3,Sections!$B$1:$BT$30,25,FALSE)</f>
        <v>28.574999999999999</v>
      </c>
      <c r="CD39" s="14">
        <f>HLOOKUP(CD$3,Sections!$B$1:$BT$30,25,FALSE)</f>
        <v>25.4</v>
      </c>
      <c r="CE39" s="14">
        <f>HLOOKUP(CE$3,Sections!$B$1:$BT$30,25,FALSE)</f>
        <v>25.4</v>
      </c>
      <c r="CF39" s="14">
        <f>HLOOKUP(CF$3,Sections!$B$1:$BT$30,25,FALSE)</f>
        <v>0</v>
      </c>
      <c r="CG39" s="14">
        <f>HLOOKUP(CG$3,Sections!$B$1:$BT$30,25,FALSE)</f>
        <v>0</v>
      </c>
      <c r="CH39" s="14">
        <f>HLOOKUP(CH$3,Sections!$B$1:$BT$30,25,FALSE)</f>
        <v>0</v>
      </c>
      <c r="CI39" s="14">
        <f>HLOOKUP(CI$3,Sections!$B$1:$BT$30,25,FALSE)</f>
        <v>0</v>
      </c>
      <c r="CJ39" s="14">
        <f>HLOOKUP(CJ$3,Sections!$B$1:$BT$30,25,FALSE)</f>
        <v>25.4</v>
      </c>
      <c r="CK39" s="14">
        <f>HLOOKUP(CK$3,Sections!$B$1:$BT$30,25,FALSE)</f>
        <v>0</v>
      </c>
      <c r="CL39" s="14">
        <f>HLOOKUP(CL$3,Sections!$B$1:$BT$30,25,FALSE)</f>
        <v>0</v>
      </c>
      <c r="CM39" s="14">
        <f>HLOOKUP(CM$3,Sections!$B$1:$BT$30,25,FALSE)</f>
        <v>0</v>
      </c>
      <c r="CN39" s="14">
        <f>HLOOKUP(CN$3,Sections!$B$1:$BT$30,25,FALSE)</f>
        <v>0</v>
      </c>
      <c r="CO39" s="14">
        <f>HLOOKUP(CO$3,Sections!$B$1:$BT$30,25,FALSE)</f>
        <v>0</v>
      </c>
      <c r="CP39" s="14">
        <f>HLOOKUP(CP$3,Sections!$B$1:$BT$30,25,FALSE)</f>
        <v>0</v>
      </c>
      <c r="CQ39" s="14">
        <f>HLOOKUP(CQ$3,Sections!$B$1:$BT$30,25,FALSE)</f>
        <v>0</v>
      </c>
      <c r="CR39" s="14">
        <f>HLOOKUP(CR$3,Sections!$B$1:$BT$30,25,FALSE)</f>
        <v>0</v>
      </c>
      <c r="CS39" s="14">
        <f>HLOOKUP(CS$3,Sections!$B$1:$BT$30,25,FALSE)</f>
        <v>0</v>
      </c>
      <c r="CT39" s="14">
        <f>HLOOKUP(CT$3,Sections!$B$1:$BT$30,25,FALSE)</f>
        <v>0</v>
      </c>
      <c r="CU39" s="14">
        <f>HLOOKUP(CU$3,Sections!$B$1:$BT$30,25,FALSE)</f>
        <v>0</v>
      </c>
      <c r="CV39" s="14">
        <f>HLOOKUP(CV$3,Sections!$B$1:$BT$30,25,FALSE)</f>
        <v>0</v>
      </c>
      <c r="CW39" s="14">
        <f>HLOOKUP(CW$3,Sections!$B$1:$BT$30,25,FALSE)</f>
        <v>0</v>
      </c>
      <c r="CX39" s="14">
        <f>HLOOKUP(CX$3,Sections!$B$1:$BT$30,25,FALSE)</f>
        <v>0</v>
      </c>
      <c r="CY39" s="14">
        <f>HLOOKUP(CY$3,Sections!$B$1:$BT$30,25,FALSE)</f>
        <v>25.4</v>
      </c>
      <c r="CZ39" s="14">
        <f>HLOOKUP(CZ$3,Sections!$B$1:$BT$30,25,FALSE)</f>
        <v>25.4</v>
      </c>
      <c r="DA39" s="14">
        <f>HLOOKUP(DA$3,Sections!$B$1:$BT$30,25,FALSE)</f>
        <v>22.224999999999998</v>
      </c>
      <c r="DB39" s="14">
        <f>HLOOKUP(DB$3,Sections!$B$1:$BT$30,25,FALSE)</f>
        <v>0</v>
      </c>
      <c r="DC39" s="14">
        <f>HLOOKUP(DC$3,Sections!$B$1:$BT$30,25,FALSE)</f>
        <v>0</v>
      </c>
      <c r="DD39" s="14">
        <f>HLOOKUP(DD$3,Sections!$B$1:$BT$30,25,FALSE)</f>
        <v>0</v>
      </c>
      <c r="DE39" s="14">
        <f>HLOOKUP(DE$3,Sections!$B$1:$BT$30,25,FALSE)</f>
        <v>0</v>
      </c>
      <c r="DF39" s="14">
        <f>HLOOKUP(DF$3,Sections!$B$1:$BT$30,25,FALSE)</f>
        <v>0</v>
      </c>
      <c r="DG39" s="14">
        <f>HLOOKUP(DG$3,Sections!$B$1:$BT$30,25,FALSE)</f>
        <v>0</v>
      </c>
      <c r="DH39" s="14">
        <f>HLOOKUP(DH$3,Sections!$B$1:$BT$30,25,FALSE)</f>
        <v>0</v>
      </c>
      <c r="DI39" s="14">
        <f>HLOOKUP(DI$3,Sections!$B$1:$BT$30,25,FALSE)</f>
        <v>0</v>
      </c>
      <c r="DJ39" s="14">
        <f>HLOOKUP(DJ$3,Sections!$B$1:$BT$30,25,FALSE)</f>
        <v>28.574999999999999</v>
      </c>
      <c r="DK39" s="14">
        <f>HLOOKUP(DK$3,Sections!$B$1:$BT$30,25,FALSE)</f>
        <v>25.4</v>
      </c>
      <c r="DL39" s="14">
        <f>HLOOKUP(DL$3,Sections!$B$1:$BT$30,25,FALSE)</f>
        <v>25.4</v>
      </c>
      <c r="DM39" s="14">
        <f>HLOOKUP(DM$3,Sections!$B$1:$BT$30,25,FALSE)</f>
        <v>0</v>
      </c>
      <c r="DN39" s="14">
        <f>HLOOKUP(DN$3,Sections!$B$1:$BT$30,25,FALSE)</f>
        <v>0</v>
      </c>
      <c r="DO39" s="14">
        <f>HLOOKUP(DO$3,Sections!$B$1:$BT$30,25,FALSE)</f>
        <v>0</v>
      </c>
      <c r="DP39" s="14">
        <f>HLOOKUP(DP$3,Sections!$B$1:$BT$30,25,FALSE)</f>
        <v>0</v>
      </c>
      <c r="DQ39" s="14">
        <f>HLOOKUP(DQ$3,Sections!$B$1:$BT$30,25,FALSE)</f>
        <v>25.4</v>
      </c>
      <c r="DR39" s="14">
        <f>HLOOKUP(DR$3,Sections!$B$1:$BT$30,25,FALSE)</f>
        <v>22.224999999999998</v>
      </c>
      <c r="DS39" s="14">
        <f>HLOOKUP(DS$3,Sections!$B$1:$BT$30,25,FALSE)</f>
        <v>0</v>
      </c>
      <c r="DT39" s="14">
        <f>HLOOKUP(DT$3,Sections!$B$1:$BT$30,25,FALSE)</f>
        <v>0</v>
      </c>
      <c r="DU39" s="14">
        <f>HLOOKUP(DU$3,Sections!$B$1:$BT$30,25,FALSE)</f>
        <v>0</v>
      </c>
      <c r="DV39" s="14">
        <f>HLOOKUP(DV$3,Sections!$B$1:$BT$30,25,FALSE)</f>
        <v>0</v>
      </c>
      <c r="DW39" s="14">
        <f>HLOOKUP(DW$3,Sections!$B$1:$BT$30,25,FALSE)</f>
        <v>0</v>
      </c>
      <c r="DX39" s="14">
        <f>HLOOKUP(DX$3,Sections!$B$1:$BT$30,25,FALSE)</f>
        <v>0</v>
      </c>
      <c r="DY39" s="14">
        <f>HLOOKUP(DY$3,Sections!$B$1:$BT$30,25,FALSE)</f>
        <v>0</v>
      </c>
      <c r="DZ39" s="14">
        <f>HLOOKUP(DZ$3,Sections!$B$1:$BT$30,25,FALSE)</f>
        <v>0</v>
      </c>
      <c r="EA39" s="14">
        <f>HLOOKUP(EA$3,Sections!$B$1:$BT$30,25,FALSE)</f>
        <v>0</v>
      </c>
      <c r="EB39" s="14">
        <f>HLOOKUP(EB$3,Sections!$B$1:$BT$30,25,FALSE)</f>
        <v>0</v>
      </c>
      <c r="EC39" s="14">
        <f>HLOOKUP(EC$3,Sections!$B$1:$BT$30,25,FALSE)</f>
        <v>0</v>
      </c>
      <c r="ED39" s="14">
        <f>HLOOKUP(ED$3,Sections!$B$1:$BT$30,25,FALSE)</f>
        <v>0</v>
      </c>
      <c r="EE39" s="14">
        <f>HLOOKUP(EE$3,Sections!$B$1:$BT$30,25,FALSE)</f>
        <v>25.4</v>
      </c>
      <c r="EF39" s="14">
        <f>HLOOKUP(EF$3,Sections!$B$1:$BT$30,25,FALSE)</f>
        <v>28.574999999999999</v>
      </c>
      <c r="EG39" s="14">
        <f>HLOOKUP(EG$3,Sections!$B$1:$BT$30,25,FALSE)</f>
        <v>0</v>
      </c>
      <c r="EH39" s="14">
        <f>HLOOKUP(EH$3,Sections!$B$1:$BT$30,25,FALSE)</f>
        <v>0</v>
      </c>
      <c r="EI39" s="14">
        <f>HLOOKUP(EI$3,Sections!$B$1:$BT$30,25,FALSE)</f>
        <v>0</v>
      </c>
      <c r="EJ39" s="14">
        <f>HLOOKUP(EJ$3,Sections!$B$1:$BT$30,25,FALSE)</f>
        <v>0</v>
      </c>
      <c r="EK39" s="14">
        <f>HLOOKUP(EK$3,Sections!$B$1:$BT$30,25,FALSE)</f>
        <v>0</v>
      </c>
      <c r="EL39" s="14">
        <f>HLOOKUP(EL$3,Sections!$B$1:$BT$30,25,FALSE)</f>
        <v>0</v>
      </c>
      <c r="EM39" s="14">
        <f>HLOOKUP(EM$3,Sections!$B$1:$BT$30,25,FALSE)</f>
        <v>0</v>
      </c>
      <c r="EN39" s="14">
        <f>HLOOKUP(EN$3,Sections!$B$1:$BT$30,25,FALSE)</f>
        <v>0</v>
      </c>
      <c r="EO39" s="14">
        <f>HLOOKUP(EO$3,Sections!$B$1:$BT$30,25,FALSE)</f>
        <v>28.574999999999999</v>
      </c>
      <c r="EP39" s="14">
        <f>HLOOKUP(EP$3,Sections!$B$1:$BT$30,25,FALSE)</f>
        <v>28.574999999999999</v>
      </c>
      <c r="EQ39" s="14">
        <f>HLOOKUP(EQ$3,Sections!$B$1:$BT$30,25,FALSE)</f>
        <v>0</v>
      </c>
      <c r="ER39" s="14">
        <f>HLOOKUP(ER$3,Sections!$B$1:$BT$30,25,FALSE)</f>
        <v>0</v>
      </c>
      <c r="ES39" s="14">
        <f>HLOOKUP(ES$3,Sections!$B$1:$BT$30,25,FALSE)</f>
        <v>0</v>
      </c>
      <c r="ET39" s="14">
        <f>HLOOKUP(ET$3,Sections!$B$1:$BT$30,25,FALSE)</f>
        <v>0</v>
      </c>
      <c r="EU39" s="14">
        <f>HLOOKUP(EU$3,Sections!$B$1:$BT$30,25,FALSE)</f>
        <v>28.574999999999999</v>
      </c>
      <c r="EV39" s="14">
        <f>HLOOKUP(EV$3,Sections!$B$1:$BT$30,25,FALSE)</f>
        <v>0</v>
      </c>
      <c r="EW39" s="14">
        <f>HLOOKUP(EW$3,Sections!$B$1:$BT$30,25,FALSE)</f>
        <v>0</v>
      </c>
      <c r="EX39" s="14">
        <f>HLOOKUP(EX$3,Sections!$B$1:$BT$30,25,FALSE)</f>
        <v>0</v>
      </c>
      <c r="EY39" s="14">
        <f>HLOOKUP(EY$3,Sections!$B$1:$BT$30,25,FALSE)</f>
        <v>0</v>
      </c>
      <c r="EZ39" s="14">
        <f>HLOOKUP(EZ$3,Sections!$B$1:$BT$30,25,FALSE)</f>
        <v>0</v>
      </c>
      <c r="FA39" s="14">
        <f>HLOOKUP(FA$3,Sections!$B$1:$BT$30,25,FALSE)</f>
        <v>0</v>
      </c>
      <c r="FB39" s="14">
        <f>HLOOKUP(FB$3,Sections!$B$1:$BT$30,25,FALSE)</f>
        <v>0</v>
      </c>
      <c r="FC39" s="14">
        <f>HLOOKUP(FC$3,Sections!$B$1:$BT$30,25,FALSE)</f>
        <v>0</v>
      </c>
      <c r="FD39" s="14">
        <f>HLOOKUP(FD$3,Sections!$B$1:$BT$30,25,FALSE)</f>
        <v>0</v>
      </c>
      <c r="FE39" s="14">
        <f>HLOOKUP(FE$3,Sections!$B$1:$BT$30,25,FALSE)</f>
        <v>0</v>
      </c>
      <c r="FF39" s="14">
        <f>HLOOKUP(FF$3,Sections!$B$1:$BT$30,25,FALSE)</f>
        <v>0</v>
      </c>
      <c r="FG39" s="14">
        <f>HLOOKUP(FG$3,Sections!$B$1:$BT$30,25,FALSE)</f>
        <v>0</v>
      </c>
      <c r="FH39" s="14">
        <f>HLOOKUP(FH$3,Sections!$B$1:$BT$30,25,FALSE)</f>
        <v>28.574999999999999</v>
      </c>
      <c r="FI39" s="14">
        <f>HLOOKUP(FI$3,Sections!$B$1:$BT$30,25,FALSE)</f>
        <v>0</v>
      </c>
      <c r="FJ39" s="14">
        <f>HLOOKUP(FJ$3,Sections!$B$1:$BT$30,25,FALSE)</f>
        <v>0</v>
      </c>
      <c r="FK39" s="14">
        <f>HLOOKUP(FK$3,Sections!$B$1:$BT$30,25,FALSE)</f>
        <v>0</v>
      </c>
      <c r="FL39" s="14">
        <f>HLOOKUP(FL$3,Sections!$B$1:$BT$30,25,FALSE)</f>
        <v>0</v>
      </c>
      <c r="FM39" s="14">
        <f>HLOOKUP(FM$3,Sections!$B$1:$BT$30,25,FALSE)</f>
        <v>0</v>
      </c>
      <c r="FN39" s="14">
        <f>HLOOKUP(FN$3,Sections!$B$1:$BT$30,25,FALSE)</f>
        <v>0</v>
      </c>
      <c r="FO39" s="14">
        <f>HLOOKUP(FO$3,Sections!$B$1:$BT$30,25,FALSE)</f>
        <v>0</v>
      </c>
      <c r="FP39" s="14">
        <f>HLOOKUP(FP$3,Sections!$B$1:$BT$30,25,FALSE)</f>
        <v>0</v>
      </c>
      <c r="FQ39" s="14">
        <f>HLOOKUP(FQ$3,Sections!$B$1:$BT$30,25,FALSE)</f>
        <v>31.75</v>
      </c>
      <c r="FR39" s="14">
        <f>HLOOKUP(FR$3,Sections!$B$1:$BT$30,25,FALSE)</f>
        <v>0</v>
      </c>
      <c r="FS39" s="14">
        <f>HLOOKUP(FS$3,Sections!$B$1:$BT$30,25,FALSE)</f>
        <v>0</v>
      </c>
      <c r="FT39" s="14">
        <f>HLOOKUP(FT$3,Sections!$B$1:$BT$30,25,FALSE)</f>
        <v>0</v>
      </c>
      <c r="FU39" s="14">
        <f>HLOOKUP(FU$3,Sections!$B$1:$BT$30,25,FALSE)</f>
        <v>25.4</v>
      </c>
      <c r="FV39" s="14">
        <f>HLOOKUP(FV$3,Sections!$B$1:$BT$30,25,FALSE)</f>
        <v>0</v>
      </c>
      <c r="FW39" s="14">
        <f>HLOOKUP(FW$3,Sections!$B$1:$BT$30,25,FALSE)</f>
        <v>0</v>
      </c>
      <c r="FX39" s="14">
        <f>HLOOKUP(FX$3,Sections!$B$1:$BT$30,25,FALSE)</f>
        <v>0</v>
      </c>
      <c r="FY39" s="14">
        <f>HLOOKUP(FY$3,Sections!$B$1:$BT$30,25,FALSE)</f>
        <v>0</v>
      </c>
      <c r="FZ39" s="14">
        <f>HLOOKUP(FZ$3,Sections!$B$1:$BT$30,25,FALSE)</f>
        <v>0</v>
      </c>
      <c r="GA39" s="14">
        <f>HLOOKUP(GA$3,Sections!$B$1:$BT$30,25,FALSE)</f>
        <v>0</v>
      </c>
      <c r="GB39" s="14">
        <f>HLOOKUP(GB$3,Sections!$B$1:$BT$30,25,FALSE)</f>
        <v>0</v>
      </c>
      <c r="GC39" s="14">
        <f>HLOOKUP(GC$3,Sections!$B$1:$BT$30,25,FALSE)</f>
        <v>0</v>
      </c>
      <c r="GD39" s="14">
        <f>HLOOKUP(GD$3,Sections!$B$1:$BT$30,25,FALSE)</f>
        <v>0</v>
      </c>
      <c r="GE39" s="14">
        <f>HLOOKUP(GE$3,Sections!$B$1:$BT$30,25,FALSE)</f>
        <v>0</v>
      </c>
      <c r="GF39" s="14">
        <f>HLOOKUP(GF$3,Sections!$B$1:$BT$30,25,FALSE)</f>
        <v>0</v>
      </c>
      <c r="GG39" s="14">
        <f>HLOOKUP(GG$3,Sections!$B$1:$BT$30,25,FALSE)</f>
        <v>0</v>
      </c>
      <c r="GH39" s="14">
        <f>HLOOKUP(GH$3,Sections!$B$1:$BT$30,25,FALSE)</f>
        <v>28.574999999999999</v>
      </c>
      <c r="GI39" s="14">
        <f>HLOOKUP(GI$3,Sections!$B$1:$BT$30,25,FALSE)</f>
        <v>0</v>
      </c>
      <c r="GJ39" s="14">
        <f>HLOOKUP(GJ$3,Sections!$B$1:$BT$30,25,FALSE)</f>
        <v>0</v>
      </c>
      <c r="GK39" s="14">
        <f>HLOOKUP(GK$3,Sections!$B$1:$BT$30,25,FALSE)</f>
        <v>0</v>
      </c>
      <c r="GL39" s="14">
        <f>HLOOKUP(GL$3,Sections!$B$1:$BT$30,25,FALSE)</f>
        <v>0</v>
      </c>
      <c r="GM39" s="14">
        <f>HLOOKUP(GM$3,Sections!$B$1:$BT$30,25,FALSE)</f>
        <v>0</v>
      </c>
      <c r="GN39" s="14">
        <f>HLOOKUP(GN$3,Sections!$B$1:$BT$30,25,FALSE)</f>
        <v>0</v>
      </c>
      <c r="GO39" s="14">
        <f>HLOOKUP(GO$3,Sections!$B$1:$BT$30,25,FALSE)</f>
        <v>0</v>
      </c>
      <c r="GP39" s="14">
        <f>HLOOKUP(GP$3,Sections!$B$1:$BT$30,25,FALSE)</f>
        <v>0</v>
      </c>
      <c r="GQ39" s="14">
        <f>HLOOKUP(GQ$3,Sections!$B$1:$BT$30,25,FALSE)</f>
        <v>31.75</v>
      </c>
      <c r="GR39" s="14">
        <f>HLOOKUP(GR$3,Sections!$B$1:$BT$30,25,FALSE)</f>
        <v>0</v>
      </c>
      <c r="GS39" s="14">
        <f>HLOOKUP(GS$3,Sections!$B$1:$BT$30,25,FALSE)</f>
        <v>0</v>
      </c>
      <c r="GT39" s="14">
        <f>HLOOKUP(GT$3,Sections!$B$1:$BT$30,25,FALSE)</f>
        <v>0</v>
      </c>
      <c r="GU39" s="14">
        <f>HLOOKUP(GU$3,Sections!$B$1:$BT$30,25,FALSE)</f>
        <v>25.4</v>
      </c>
      <c r="GV39" s="14">
        <f>HLOOKUP(GV$3,Sections!$B$1:$BT$30,25,FALSE)</f>
        <v>0</v>
      </c>
      <c r="GW39" s="14">
        <f>HLOOKUP(GW$3,Sections!$B$1:$BT$30,25,FALSE)</f>
        <v>0</v>
      </c>
      <c r="GX39" s="14">
        <f>HLOOKUP(GX$3,Sections!$B$1:$BT$30,25,FALSE)</f>
        <v>0</v>
      </c>
      <c r="GY39" s="14">
        <f>HLOOKUP(GY$3,Sections!$B$1:$BT$30,25,FALSE)</f>
        <v>0</v>
      </c>
      <c r="GZ39" s="14">
        <f>HLOOKUP(GZ$3,Sections!$B$1:$BT$30,25,FALSE)</f>
        <v>0</v>
      </c>
      <c r="HA39" s="14">
        <f>HLOOKUP(HA$3,Sections!$B$1:$BT$30,25,FALSE)</f>
        <v>0</v>
      </c>
      <c r="HB39" s="14">
        <f>HLOOKUP(HB$3,Sections!$B$1:$BT$30,25,FALSE)</f>
        <v>0</v>
      </c>
      <c r="HC39" s="14">
        <f>HLOOKUP(HC$3,Sections!$B$1:$BT$30,25,FALSE)</f>
        <v>0</v>
      </c>
      <c r="HD39" s="14">
        <f>HLOOKUP(HD$3,Sections!$B$1:$BT$30,25,FALSE)</f>
        <v>0</v>
      </c>
      <c r="HE39" s="14">
        <f>HLOOKUP(HE$3,Sections!$B$1:$BT$30,25,FALSE)</f>
        <v>0</v>
      </c>
      <c r="HF39" s="14">
        <f>HLOOKUP(HF$3,Sections!$B$1:$BT$30,25,FALSE)</f>
        <v>0</v>
      </c>
      <c r="HG39" s="14">
        <f>HLOOKUP(HG$3,Sections!$B$1:$BT$30,25,FALSE)</f>
        <v>0</v>
      </c>
      <c r="HH39" s="14">
        <f>HLOOKUP(HH$3,Sections!$B$1:$BT$30,25,FALSE)</f>
        <v>0</v>
      </c>
      <c r="HI39" s="14">
        <f>HLOOKUP(HI$3,Sections!$B$1:$BT$30,25,FALSE)</f>
        <v>0</v>
      </c>
      <c r="HJ39" s="14">
        <f>HLOOKUP(HJ$3,Sections!$B$1:$BT$30,25,FALSE)</f>
        <v>0</v>
      </c>
      <c r="HK39" s="14">
        <f>HLOOKUP(HK$3,Sections!$B$1:$BT$30,25,FALSE)</f>
        <v>0</v>
      </c>
      <c r="HL39" s="14">
        <f>HLOOKUP(HL$3,Sections!$B$1:$BT$30,25,FALSE)</f>
        <v>0</v>
      </c>
      <c r="HM39" s="14">
        <f>HLOOKUP(HM$3,Sections!$B$1:$BT$30,25,FALSE)</f>
        <v>0</v>
      </c>
      <c r="HN39" s="14">
        <f>HLOOKUP(HN$3,Sections!$B$1:$BT$30,25,FALSE)</f>
        <v>0</v>
      </c>
      <c r="HO39" s="14">
        <f>HLOOKUP(HO$3,Sections!$B$1:$BT$30,25,FALSE)</f>
        <v>0</v>
      </c>
      <c r="HP39" s="14">
        <f>HLOOKUP(HP$3,Sections!$B$1:$BT$30,25,FALSE)</f>
        <v>31.75</v>
      </c>
      <c r="HQ39" s="14">
        <f>HLOOKUP(HQ$3,Sections!$B$1:$BT$30,25,FALSE)</f>
        <v>0</v>
      </c>
      <c r="HR39" s="14">
        <f>HLOOKUP(HR$3,Sections!$B$1:$BT$30,25,FALSE)</f>
        <v>0</v>
      </c>
      <c r="HS39" s="14">
        <f>HLOOKUP(HS$3,Sections!$B$1:$BT$30,25,FALSE)</f>
        <v>0</v>
      </c>
      <c r="HT39" s="14">
        <f>HLOOKUP(HT$3,Sections!$B$1:$BT$30,25,FALSE)</f>
        <v>25.4</v>
      </c>
      <c r="HU39" s="14">
        <f>HLOOKUP(HU$3,Sections!$B$1:$BT$30,25,FALSE)</f>
        <v>0</v>
      </c>
      <c r="HV39" s="14">
        <f>HLOOKUP(HV$3,Sections!$B$1:$BT$30,25,FALSE)</f>
        <v>0</v>
      </c>
      <c r="HW39" s="14">
        <f>HLOOKUP(HW$3,Sections!$B$1:$BT$30,25,FALSE)</f>
        <v>0</v>
      </c>
      <c r="HX39" s="14">
        <f>HLOOKUP(HX$3,Sections!$B$1:$BT$30,25,FALSE)</f>
        <v>0</v>
      </c>
      <c r="HY39" s="14">
        <f>HLOOKUP(HY$3,Sections!$B$1:$BT$30,25,FALSE)</f>
        <v>0</v>
      </c>
      <c r="HZ39" s="14">
        <f>HLOOKUP(HZ$3,Sections!$B$1:$BT$30,25,FALSE)</f>
        <v>0</v>
      </c>
      <c r="IA39" s="14"/>
      <c r="IB39" s="14"/>
    </row>
    <row r="40" spans="1:236" x14ac:dyDescent="0.3">
      <c r="A40" s="53"/>
      <c r="B40" s="14">
        <f>HLOOKUP(B$3,Sections!$B$1:$BT$30,26,FALSE)</f>
        <v>0</v>
      </c>
      <c r="C40" s="14">
        <f>HLOOKUP(C$3,Sections!$B$1:$BT$30,26,FALSE)</f>
        <v>0</v>
      </c>
      <c r="D40" s="14">
        <f>HLOOKUP(D$3,Sections!$B$1:$BT$30,26,FALSE)</f>
        <v>0</v>
      </c>
      <c r="E40" s="14">
        <f>HLOOKUP(E$3,Sections!$B$1:$BT$30,26,FALSE)</f>
        <v>0</v>
      </c>
      <c r="F40" s="14">
        <f>HLOOKUP(F$3,Sections!$B$1:$BT$30,26,FALSE)</f>
        <v>0</v>
      </c>
      <c r="G40" s="14">
        <f>HLOOKUP(G$3,Sections!$B$1:$BT$30,26,FALSE)</f>
        <v>0</v>
      </c>
      <c r="H40" s="14">
        <f>HLOOKUP(H$3,Sections!$B$1:$BT$30,26,FALSE)</f>
        <v>0</v>
      </c>
      <c r="I40" s="14">
        <f>HLOOKUP(I$3,Sections!$B$1:$BT$30,26,FALSE)</f>
        <v>0</v>
      </c>
      <c r="J40" s="14">
        <f>HLOOKUP(J$3,Sections!$B$1:$BT$30,26,FALSE)</f>
        <v>0</v>
      </c>
      <c r="K40" s="14">
        <f>HLOOKUP(K$3,Sections!$B$1:$BT$30,26,FALSE)</f>
        <v>0</v>
      </c>
      <c r="L40" s="14">
        <f>HLOOKUP(L$3,Sections!$B$1:$BT$30,26,FALSE)</f>
        <v>0</v>
      </c>
      <c r="M40" s="14">
        <f>HLOOKUP(M$3,Sections!$B$1:$BT$30,26,FALSE)</f>
        <v>0</v>
      </c>
      <c r="N40" s="14">
        <f>HLOOKUP(N$3,Sections!$B$1:$BT$30,26,FALSE)</f>
        <v>0</v>
      </c>
      <c r="O40" s="14">
        <f>HLOOKUP(O$3,Sections!$B$1:$BT$30,26,FALSE)</f>
        <v>0</v>
      </c>
      <c r="P40" s="14">
        <f>HLOOKUP(P$3,Sections!$B$1:$BT$30,26,FALSE)</f>
        <v>0</v>
      </c>
      <c r="Q40" s="14">
        <f>HLOOKUP(Q$3,Sections!$B$1:$BT$30,26,FALSE)</f>
        <v>0</v>
      </c>
      <c r="R40" s="14">
        <f>HLOOKUP(R$3,Sections!$B$1:$BT$30,26,FALSE)</f>
        <v>0</v>
      </c>
      <c r="S40" s="14">
        <f>HLOOKUP(S$3,Sections!$B$1:$BT$30,26,FALSE)</f>
        <v>0</v>
      </c>
      <c r="T40" s="14">
        <f>HLOOKUP(T$3,Sections!$B$1:$BT$30,26,FALSE)</f>
        <v>0</v>
      </c>
      <c r="U40" s="14">
        <f>HLOOKUP(U$3,Sections!$B$1:$BT$30,26,FALSE)</f>
        <v>0</v>
      </c>
      <c r="V40" s="14">
        <f>HLOOKUP(V$3,Sections!$B$1:$BT$30,26,FALSE)</f>
        <v>0</v>
      </c>
      <c r="W40" s="14">
        <f>HLOOKUP(W$3,Sections!$B$1:$BT$30,26,FALSE)</f>
        <v>0</v>
      </c>
      <c r="X40" s="14">
        <f>HLOOKUP(X$3,Sections!$B$1:$BT$30,26,FALSE)</f>
        <v>0</v>
      </c>
      <c r="Y40" s="14">
        <f>HLOOKUP(Y$3,Sections!$B$1:$BT$30,26,FALSE)</f>
        <v>0</v>
      </c>
      <c r="Z40" s="14">
        <f>HLOOKUP(Z$3,Sections!$B$1:$BT$30,26,FALSE)</f>
        <v>0</v>
      </c>
      <c r="AA40" s="14">
        <f>HLOOKUP(AA$3,Sections!$B$1:$BT$30,26,FALSE)</f>
        <v>0</v>
      </c>
      <c r="AB40" s="14">
        <f>HLOOKUP(AB$3,Sections!$B$1:$BT$30,26,FALSE)</f>
        <v>0</v>
      </c>
      <c r="AC40" s="14">
        <f>HLOOKUP(AC$3,Sections!$B$1:$BT$30,26,FALSE)</f>
        <v>0</v>
      </c>
      <c r="AD40" s="14">
        <f>HLOOKUP(AD$3,Sections!$B$1:$BT$30,26,FALSE)</f>
        <v>0</v>
      </c>
      <c r="AE40" s="14">
        <f>HLOOKUP(AE$3,Sections!$B$1:$BT$30,26,FALSE)</f>
        <v>0</v>
      </c>
      <c r="AF40" s="14">
        <f>HLOOKUP(AF$3,Sections!$B$1:$BT$30,26,FALSE)</f>
        <v>0</v>
      </c>
      <c r="AG40" s="14">
        <f>HLOOKUP(AG$3,Sections!$B$1:$BT$30,26,FALSE)</f>
        <v>0</v>
      </c>
      <c r="AH40" s="14">
        <f>HLOOKUP(AH$3,Sections!$B$1:$BT$30,26,FALSE)</f>
        <v>0</v>
      </c>
      <c r="AI40" s="14">
        <f>HLOOKUP(AI$3,Sections!$B$1:$BT$30,26,FALSE)</f>
        <v>0</v>
      </c>
      <c r="AJ40" s="14">
        <f>HLOOKUP(AJ$3,Sections!$B$1:$BT$30,26,FALSE)</f>
        <v>0</v>
      </c>
      <c r="AK40" s="14">
        <f>HLOOKUP(AK$3,Sections!$B$1:$BT$30,26,FALSE)</f>
        <v>0</v>
      </c>
      <c r="AL40" s="14">
        <f>HLOOKUP(AL$3,Sections!$B$1:$BT$30,26,FALSE)</f>
        <v>0</v>
      </c>
      <c r="AM40" s="14">
        <f>HLOOKUP(AM$3,Sections!$B$1:$BT$30,26,FALSE)</f>
        <v>0</v>
      </c>
      <c r="AN40" s="14">
        <f>HLOOKUP(AN$3,Sections!$B$1:$BT$30,26,FALSE)</f>
        <v>0</v>
      </c>
      <c r="AO40" s="14">
        <f>HLOOKUP(AO$3,Sections!$B$1:$BT$30,26,FALSE)</f>
        <v>0</v>
      </c>
      <c r="AP40" s="14">
        <f>HLOOKUP(AP$3,Sections!$B$1:$BT$30,26,FALSE)</f>
        <v>0</v>
      </c>
      <c r="AQ40" s="14">
        <f>HLOOKUP(AQ$3,Sections!$B$1:$BT$30,26,FALSE)</f>
        <v>0</v>
      </c>
      <c r="AR40" s="14">
        <f>HLOOKUP(AR$3,Sections!$B$1:$BT$30,26,FALSE)</f>
        <v>0</v>
      </c>
      <c r="AS40" s="14">
        <f>HLOOKUP(AS$3,Sections!$B$1:$BT$30,26,FALSE)</f>
        <v>0</v>
      </c>
      <c r="AT40" s="14">
        <f>HLOOKUP(AT$3,Sections!$B$1:$BT$30,26,FALSE)</f>
        <v>0</v>
      </c>
      <c r="AU40" s="14">
        <f>HLOOKUP(AU$3,Sections!$B$1:$BT$30,26,FALSE)</f>
        <v>25.4</v>
      </c>
      <c r="AV40" s="14">
        <f>HLOOKUP(AV$3,Sections!$B$1:$BT$30,26,FALSE)</f>
        <v>0</v>
      </c>
      <c r="AW40" s="14">
        <f>HLOOKUP(AW$3,Sections!$B$1:$BT$30,26,FALSE)</f>
        <v>0</v>
      </c>
      <c r="AX40" s="14">
        <f>HLOOKUP(AX$3,Sections!$B$1:$BT$30,26,FALSE)</f>
        <v>0</v>
      </c>
      <c r="AY40" s="14">
        <f>HLOOKUP(AY$3,Sections!$B$1:$BT$30,26,FALSE)</f>
        <v>0</v>
      </c>
      <c r="AZ40" s="14">
        <f>HLOOKUP(AZ$3,Sections!$B$1:$BT$30,26,FALSE)</f>
        <v>0</v>
      </c>
      <c r="BA40" s="14">
        <f>HLOOKUP(BA$3,Sections!$B$1:$BT$30,26,FALSE)</f>
        <v>0</v>
      </c>
      <c r="BB40" s="14">
        <f>HLOOKUP(BB$3,Sections!$B$1:$BT$30,26,FALSE)</f>
        <v>25.4</v>
      </c>
      <c r="BC40" s="14">
        <f>HLOOKUP(BC$3,Sections!$B$1:$BT$30,26,FALSE)</f>
        <v>25.4</v>
      </c>
      <c r="BD40" s="14">
        <f>HLOOKUP(BD$3,Sections!$B$1:$BT$30,26,FALSE)</f>
        <v>0</v>
      </c>
      <c r="BE40" s="14">
        <f>HLOOKUP(BE$3,Sections!$B$1:$BT$30,26,FALSE)</f>
        <v>0</v>
      </c>
      <c r="BF40" s="14">
        <f>HLOOKUP(BF$3,Sections!$B$1:$BT$30,26,FALSE)</f>
        <v>0</v>
      </c>
      <c r="BG40" s="14">
        <f>HLOOKUP(BG$3,Sections!$B$1:$BT$30,26,FALSE)</f>
        <v>0</v>
      </c>
      <c r="BH40" s="14">
        <f>HLOOKUP(BH$3,Sections!$B$1:$BT$30,26,FALSE)</f>
        <v>0</v>
      </c>
      <c r="BI40" s="14">
        <f>HLOOKUP(BI$3,Sections!$B$1:$BT$30,26,FALSE)</f>
        <v>0</v>
      </c>
      <c r="BJ40" s="14">
        <f>HLOOKUP(BJ$3,Sections!$B$1:$BT$30,26,FALSE)</f>
        <v>0</v>
      </c>
      <c r="BK40" s="14">
        <f>HLOOKUP(BK$3,Sections!$B$1:$BT$30,26,FALSE)</f>
        <v>0</v>
      </c>
      <c r="BL40" s="14">
        <f>HLOOKUP(BL$3,Sections!$B$1:$BT$30,26,FALSE)</f>
        <v>0</v>
      </c>
      <c r="BM40" s="14">
        <f>HLOOKUP(BM$3,Sections!$B$1:$BT$30,26,FALSE)</f>
        <v>0</v>
      </c>
      <c r="BN40" s="14">
        <f>HLOOKUP(BN$3,Sections!$B$1:$BT$30,26,FALSE)</f>
        <v>0</v>
      </c>
      <c r="BO40" s="14">
        <f>HLOOKUP(BO$3,Sections!$B$1:$BT$30,26,FALSE)</f>
        <v>0</v>
      </c>
      <c r="BP40" s="14">
        <f>HLOOKUP(BP$3,Sections!$B$1:$BT$30,26,FALSE)</f>
        <v>0</v>
      </c>
      <c r="BQ40" s="14">
        <f>HLOOKUP(BQ$3,Sections!$B$1:$BT$30,26,FALSE)</f>
        <v>25.4</v>
      </c>
      <c r="BR40" s="14">
        <f>HLOOKUP(BR$3,Sections!$B$1:$BT$30,26,FALSE)</f>
        <v>25.4</v>
      </c>
      <c r="BS40" s="14">
        <f>HLOOKUP(BS$3,Sections!$B$1:$BT$30,26,FALSE)</f>
        <v>0</v>
      </c>
      <c r="BT40" s="14">
        <f>HLOOKUP(BT$3,Sections!$B$1:$BT$30,26,FALSE)</f>
        <v>0</v>
      </c>
      <c r="BU40" s="14">
        <f>HLOOKUP(BU$3,Sections!$B$1:$BT$30,26,FALSE)</f>
        <v>0</v>
      </c>
      <c r="BV40" s="14">
        <f>HLOOKUP(BV$3,Sections!$B$1:$BT$30,26,FALSE)</f>
        <v>0</v>
      </c>
      <c r="BW40" s="14">
        <f>HLOOKUP(BW$3,Sections!$B$1:$BT$30,26,FALSE)</f>
        <v>0</v>
      </c>
      <c r="BX40" s="14">
        <f>HLOOKUP(BX$3,Sections!$B$1:$BT$30,26,FALSE)</f>
        <v>0</v>
      </c>
      <c r="BY40" s="14">
        <f>HLOOKUP(BY$3,Sections!$B$1:$BT$30,26,FALSE)</f>
        <v>0</v>
      </c>
      <c r="BZ40" s="14">
        <f>HLOOKUP(BZ$3,Sections!$B$1:$BT$30,26,FALSE)</f>
        <v>0</v>
      </c>
      <c r="CA40" s="14">
        <f>HLOOKUP(CA$3,Sections!$B$1:$BT$30,26,FALSE)</f>
        <v>0</v>
      </c>
      <c r="CB40" s="14">
        <f>HLOOKUP(CB$3,Sections!$B$1:$BT$30,26,FALSE)</f>
        <v>0</v>
      </c>
      <c r="CC40" s="14">
        <f>HLOOKUP(CC$3,Sections!$B$1:$BT$30,26,FALSE)</f>
        <v>28.574999999999999</v>
      </c>
      <c r="CD40" s="14">
        <f>HLOOKUP(CD$3,Sections!$B$1:$BT$30,26,FALSE)</f>
        <v>25.4</v>
      </c>
      <c r="CE40" s="14">
        <f>HLOOKUP(CE$3,Sections!$B$1:$BT$30,26,FALSE)</f>
        <v>25.4</v>
      </c>
      <c r="CF40" s="14">
        <f>HLOOKUP(CF$3,Sections!$B$1:$BT$30,26,FALSE)</f>
        <v>0</v>
      </c>
      <c r="CG40" s="14">
        <f>HLOOKUP(CG$3,Sections!$B$1:$BT$30,26,FALSE)</f>
        <v>0</v>
      </c>
      <c r="CH40" s="14">
        <f>HLOOKUP(CH$3,Sections!$B$1:$BT$30,26,FALSE)</f>
        <v>0</v>
      </c>
      <c r="CI40" s="14">
        <f>HLOOKUP(CI$3,Sections!$B$1:$BT$30,26,FALSE)</f>
        <v>0</v>
      </c>
      <c r="CJ40" s="14">
        <f>HLOOKUP(CJ$3,Sections!$B$1:$BT$30,26,FALSE)</f>
        <v>25.4</v>
      </c>
      <c r="CK40" s="14">
        <f>HLOOKUP(CK$3,Sections!$B$1:$BT$30,26,FALSE)</f>
        <v>0</v>
      </c>
      <c r="CL40" s="14">
        <f>HLOOKUP(CL$3,Sections!$B$1:$BT$30,26,FALSE)</f>
        <v>0</v>
      </c>
      <c r="CM40" s="14">
        <f>HLOOKUP(CM$3,Sections!$B$1:$BT$30,26,FALSE)</f>
        <v>0</v>
      </c>
      <c r="CN40" s="14">
        <f>HLOOKUP(CN$3,Sections!$B$1:$BT$30,26,FALSE)</f>
        <v>0</v>
      </c>
      <c r="CO40" s="14">
        <f>HLOOKUP(CO$3,Sections!$B$1:$BT$30,26,FALSE)</f>
        <v>0</v>
      </c>
      <c r="CP40" s="14">
        <f>HLOOKUP(CP$3,Sections!$B$1:$BT$30,26,FALSE)</f>
        <v>0</v>
      </c>
      <c r="CQ40" s="14">
        <f>HLOOKUP(CQ$3,Sections!$B$1:$BT$30,26,FALSE)</f>
        <v>0</v>
      </c>
      <c r="CR40" s="14">
        <f>HLOOKUP(CR$3,Sections!$B$1:$BT$30,26,FALSE)</f>
        <v>0</v>
      </c>
      <c r="CS40" s="14">
        <f>HLOOKUP(CS$3,Sections!$B$1:$BT$30,26,FALSE)</f>
        <v>0</v>
      </c>
      <c r="CT40" s="14">
        <f>HLOOKUP(CT$3,Sections!$B$1:$BT$30,26,FALSE)</f>
        <v>0</v>
      </c>
      <c r="CU40" s="14">
        <f>HLOOKUP(CU$3,Sections!$B$1:$BT$30,26,FALSE)</f>
        <v>0</v>
      </c>
      <c r="CV40" s="14">
        <f>HLOOKUP(CV$3,Sections!$B$1:$BT$30,26,FALSE)</f>
        <v>0</v>
      </c>
      <c r="CW40" s="14">
        <f>HLOOKUP(CW$3,Sections!$B$1:$BT$30,26,FALSE)</f>
        <v>0</v>
      </c>
      <c r="CX40" s="14">
        <f>HLOOKUP(CX$3,Sections!$B$1:$BT$30,26,FALSE)</f>
        <v>0</v>
      </c>
      <c r="CY40" s="14">
        <f>HLOOKUP(CY$3,Sections!$B$1:$BT$30,26,FALSE)</f>
        <v>25.4</v>
      </c>
      <c r="CZ40" s="14">
        <f>HLOOKUP(CZ$3,Sections!$B$1:$BT$30,26,FALSE)</f>
        <v>25.4</v>
      </c>
      <c r="DA40" s="14">
        <f>HLOOKUP(DA$3,Sections!$B$1:$BT$30,26,FALSE)</f>
        <v>22.224999999999998</v>
      </c>
      <c r="DB40" s="14">
        <f>HLOOKUP(DB$3,Sections!$B$1:$BT$30,26,FALSE)</f>
        <v>0</v>
      </c>
      <c r="DC40" s="14">
        <f>HLOOKUP(DC$3,Sections!$B$1:$BT$30,26,FALSE)</f>
        <v>0</v>
      </c>
      <c r="DD40" s="14">
        <f>HLOOKUP(DD$3,Sections!$B$1:$BT$30,26,FALSE)</f>
        <v>0</v>
      </c>
      <c r="DE40" s="14">
        <f>HLOOKUP(DE$3,Sections!$B$1:$BT$30,26,FALSE)</f>
        <v>0</v>
      </c>
      <c r="DF40" s="14">
        <f>HLOOKUP(DF$3,Sections!$B$1:$BT$30,26,FALSE)</f>
        <v>0</v>
      </c>
      <c r="DG40" s="14">
        <f>HLOOKUP(DG$3,Sections!$B$1:$BT$30,26,FALSE)</f>
        <v>0</v>
      </c>
      <c r="DH40" s="14">
        <f>HLOOKUP(DH$3,Sections!$B$1:$BT$30,26,FALSE)</f>
        <v>0</v>
      </c>
      <c r="DI40" s="14">
        <f>HLOOKUP(DI$3,Sections!$B$1:$BT$30,26,FALSE)</f>
        <v>0</v>
      </c>
      <c r="DJ40" s="14">
        <f>HLOOKUP(DJ$3,Sections!$B$1:$BT$30,26,FALSE)</f>
        <v>28.574999999999999</v>
      </c>
      <c r="DK40" s="14">
        <f>HLOOKUP(DK$3,Sections!$B$1:$BT$30,26,FALSE)</f>
        <v>25.4</v>
      </c>
      <c r="DL40" s="14">
        <f>HLOOKUP(DL$3,Sections!$B$1:$BT$30,26,FALSE)</f>
        <v>25.4</v>
      </c>
      <c r="DM40" s="14">
        <f>HLOOKUP(DM$3,Sections!$B$1:$BT$30,26,FALSE)</f>
        <v>0</v>
      </c>
      <c r="DN40" s="14">
        <f>HLOOKUP(DN$3,Sections!$B$1:$BT$30,26,FALSE)</f>
        <v>0</v>
      </c>
      <c r="DO40" s="14">
        <f>HLOOKUP(DO$3,Sections!$B$1:$BT$30,26,FALSE)</f>
        <v>0</v>
      </c>
      <c r="DP40" s="14">
        <f>HLOOKUP(DP$3,Sections!$B$1:$BT$30,26,FALSE)</f>
        <v>0</v>
      </c>
      <c r="DQ40" s="14">
        <f>HLOOKUP(DQ$3,Sections!$B$1:$BT$30,26,FALSE)</f>
        <v>25.4</v>
      </c>
      <c r="DR40" s="14">
        <f>HLOOKUP(DR$3,Sections!$B$1:$BT$30,26,FALSE)</f>
        <v>22.224999999999998</v>
      </c>
      <c r="DS40" s="14">
        <f>HLOOKUP(DS$3,Sections!$B$1:$BT$30,26,FALSE)</f>
        <v>0</v>
      </c>
      <c r="DT40" s="14">
        <f>HLOOKUP(DT$3,Sections!$B$1:$BT$30,26,FALSE)</f>
        <v>0</v>
      </c>
      <c r="DU40" s="14">
        <f>HLOOKUP(DU$3,Sections!$B$1:$BT$30,26,FALSE)</f>
        <v>0</v>
      </c>
      <c r="DV40" s="14">
        <f>HLOOKUP(DV$3,Sections!$B$1:$BT$30,26,FALSE)</f>
        <v>0</v>
      </c>
      <c r="DW40" s="14">
        <f>HLOOKUP(DW$3,Sections!$B$1:$BT$30,26,FALSE)</f>
        <v>0</v>
      </c>
      <c r="DX40" s="14">
        <f>HLOOKUP(DX$3,Sections!$B$1:$BT$30,26,FALSE)</f>
        <v>0</v>
      </c>
      <c r="DY40" s="14">
        <f>HLOOKUP(DY$3,Sections!$B$1:$BT$30,26,FALSE)</f>
        <v>0</v>
      </c>
      <c r="DZ40" s="14">
        <f>HLOOKUP(DZ$3,Sections!$B$1:$BT$30,26,FALSE)</f>
        <v>0</v>
      </c>
      <c r="EA40" s="14">
        <f>HLOOKUP(EA$3,Sections!$B$1:$BT$30,26,FALSE)</f>
        <v>0</v>
      </c>
      <c r="EB40" s="14">
        <f>HLOOKUP(EB$3,Sections!$B$1:$BT$30,26,FALSE)</f>
        <v>0</v>
      </c>
      <c r="EC40" s="14">
        <f>HLOOKUP(EC$3,Sections!$B$1:$BT$30,26,FALSE)</f>
        <v>0</v>
      </c>
      <c r="ED40" s="14">
        <f>HLOOKUP(ED$3,Sections!$B$1:$BT$30,26,FALSE)</f>
        <v>0</v>
      </c>
      <c r="EE40" s="14">
        <f>HLOOKUP(EE$3,Sections!$B$1:$BT$30,26,FALSE)</f>
        <v>25.4</v>
      </c>
      <c r="EF40" s="14">
        <f>HLOOKUP(EF$3,Sections!$B$1:$BT$30,26,FALSE)</f>
        <v>28.574999999999999</v>
      </c>
      <c r="EG40" s="14">
        <f>HLOOKUP(EG$3,Sections!$B$1:$BT$30,26,FALSE)</f>
        <v>0</v>
      </c>
      <c r="EH40" s="14">
        <f>HLOOKUP(EH$3,Sections!$B$1:$BT$30,26,FALSE)</f>
        <v>0</v>
      </c>
      <c r="EI40" s="14">
        <f>HLOOKUP(EI$3,Sections!$B$1:$BT$30,26,FALSE)</f>
        <v>0</v>
      </c>
      <c r="EJ40" s="14">
        <f>HLOOKUP(EJ$3,Sections!$B$1:$BT$30,26,FALSE)</f>
        <v>0</v>
      </c>
      <c r="EK40" s="14">
        <f>HLOOKUP(EK$3,Sections!$B$1:$BT$30,26,FALSE)</f>
        <v>0</v>
      </c>
      <c r="EL40" s="14">
        <f>HLOOKUP(EL$3,Sections!$B$1:$BT$30,26,FALSE)</f>
        <v>0</v>
      </c>
      <c r="EM40" s="14">
        <f>HLOOKUP(EM$3,Sections!$B$1:$BT$30,26,FALSE)</f>
        <v>0</v>
      </c>
      <c r="EN40" s="14">
        <f>HLOOKUP(EN$3,Sections!$B$1:$BT$30,26,FALSE)</f>
        <v>0</v>
      </c>
      <c r="EO40" s="14">
        <f>HLOOKUP(EO$3,Sections!$B$1:$BT$30,26,FALSE)</f>
        <v>28.574999999999999</v>
      </c>
      <c r="EP40" s="14">
        <f>HLOOKUP(EP$3,Sections!$B$1:$BT$30,26,FALSE)</f>
        <v>28.574999999999999</v>
      </c>
      <c r="EQ40" s="14">
        <f>HLOOKUP(EQ$3,Sections!$B$1:$BT$30,26,FALSE)</f>
        <v>0</v>
      </c>
      <c r="ER40" s="14">
        <f>HLOOKUP(ER$3,Sections!$B$1:$BT$30,26,FALSE)</f>
        <v>0</v>
      </c>
      <c r="ES40" s="14">
        <f>HLOOKUP(ES$3,Sections!$B$1:$BT$30,26,FALSE)</f>
        <v>0</v>
      </c>
      <c r="ET40" s="14">
        <f>HLOOKUP(ET$3,Sections!$B$1:$BT$30,26,FALSE)</f>
        <v>0</v>
      </c>
      <c r="EU40" s="14">
        <f>HLOOKUP(EU$3,Sections!$B$1:$BT$30,26,FALSE)</f>
        <v>28.574999999999999</v>
      </c>
      <c r="EV40" s="14">
        <f>HLOOKUP(EV$3,Sections!$B$1:$BT$30,26,FALSE)</f>
        <v>0</v>
      </c>
      <c r="EW40" s="14">
        <f>HLOOKUP(EW$3,Sections!$B$1:$BT$30,26,FALSE)</f>
        <v>0</v>
      </c>
      <c r="EX40" s="14">
        <f>HLOOKUP(EX$3,Sections!$B$1:$BT$30,26,FALSE)</f>
        <v>0</v>
      </c>
      <c r="EY40" s="14">
        <f>HLOOKUP(EY$3,Sections!$B$1:$BT$30,26,FALSE)</f>
        <v>0</v>
      </c>
      <c r="EZ40" s="14">
        <f>HLOOKUP(EZ$3,Sections!$B$1:$BT$30,26,FALSE)</f>
        <v>0</v>
      </c>
      <c r="FA40" s="14">
        <f>HLOOKUP(FA$3,Sections!$B$1:$BT$30,26,FALSE)</f>
        <v>0</v>
      </c>
      <c r="FB40" s="14">
        <f>HLOOKUP(FB$3,Sections!$B$1:$BT$30,26,FALSE)</f>
        <v>0</v>
      </c>
      <c r="FC40" s="14">
        <f>HLOOKUP(FC$3,Sections!$B$1:$BT$30,26,FALSE)</f>
        <v>0</v>
      </c>
      <c r="FD40" s="14">
        <f>HLOOKUP(FD$3,Sections!$B$1:$BT$30,26,FALSE)</f>
        <v>0</v>
      </c>
      <c r="FE40" s="14">
        <f>HLOOKUP(FE$3,Sections!$B$1:$BT$30,26,FALSE)</f>
        <v>0</v>
      </c>
      <c r="FF40" s="14">
        <f>HLOOKUP(FF$3,Sections!$B$1:$BT$30,26,FALSE)</f>
        <v>0</v>
      </c>
      <c r="FG40" s="14">
        <f>HLOOKUP(FG$3,Sections!$B$1:$BT$30,26,FALSE)</f>
        <v>0</v>
      </c>
      <c r="FH40" s="14">
        <f>HLOOKUP(FH$3,Sections!$B$1:$BT$30,26,FALSE)</f>
        <v>28.574999999999999</v>
      </c>
      <c r="FI40" s="14">
        <f>HLOOKUP(FI$3,Sections!$B$1:$BT$30,26,FALSE)</f>
        <v>0</v>
      </c>
      <c r="FJ40" s="14">
        <f>HLOOKUP(FJ$3,Sections!$B$1:$BT$30,26,FALSE)</f>
        <v>0</v>
      </c>
      <c r="FK40" s="14">
        <f>HLOOKUP(FK$3,Sections!$B$1:$BT$30,26,FALSE)</f>
        <v>0</v>
      </c>
      <c r="FL40" s="14">
        <f>HLOOKUP(FL$3,Sections!$B$1:$BT$30,26,FALSE)</f>
        <v>0</v>
      </c>
      <c r="FM40" s="14">
        <f>HLOOKUP(FM$3,Sections!$B$1:$BT$30,26,FALSE)</f>
        <v>0</v>
      </c>
      <c r="FN40" s="14">
        <f>HLOOKUP(FN$3,Sections!$B$1:$BT$30,26,FALSE)</f>
        <v>0</v>
      </c>
      <c r="FO40" s="14">
        <f>HLOOKUP(FO$3,Sections!$B$1:$BT$30,26,FALSE)</f>
        <v>0</v>
      </c>
      <c r="FP40" s="14">
        <f>HLOOKUP(FP$3,Sections!$B$1:$BT$30,26,FALSE)</f>
        <v>0</v>
      </c>
      <c r="FQ40" s="14">
        <f>HLOOKUP(FQ$3,Sections!$B$1:$BT$30,26,FALSE)</f>
        <v>31.75</v>
      </c>
      <c r="FR40" s="14">
        <f>HLOOKUP(FR$3,Sections!$B$1:$BT$30,26,FALSE)</f>
        <v>0</v>
      </c>
      <c r="FS40" s="14">
        <f>HLOOKUP(FS$3,Sections!$B$1:$BT$30,26,FALSE)</f>
        <v>0</v>
      </c>
      <c r="FT40" s="14">
        <f>HLOOKUP(FT$3,Sections!$B$1:$BT$30,26,FALSE)</f>
        <v>0</v>
      </c>
      <c r="FU40" s="14">
        <f>HLOOKUP(FU$3,Sections!$B$1:$BT$30,26,FALSE)</f>
        <v>25.4</v>
      </c>
      <c r="FV40" s="14">
        <f>HLOOKUP(FV$3,Sections!$B$1:$BT$30,26,FALSE)</f>
        <v>0</v>
      </c>
      <c r="FW40" s="14">
        <f>HLOOKUP(FW$3,Sections!$B$1:$BT$30,26,FALSE)</f>
        <v>0</v>
      </c>
      <c r="FX40" s="14">
        <f>HLOOKUP(FX$3,Sections!$B$1:$BT$30,26,FALSE)</f>
        <v>0</v>
      </c>
      <c r="FY40" s="14">
        <f>HLOOKUP(FY$3,Sections!$B$1:$BT$30,26,FALSE)</f>
        <v>0</v>
      </c>
      <c r="FZ40" s="14">
        <f>HLOOKUP(FZ$3,Sections!$B$1:$BT$30,26,FALSE)</f>
        <v>0</v>
      </c>
      <c r="GA40" s="14">
        <f>HLOOKUP(GA$3,Sections!$B$1:$BT$30,26,FALSE)</f>
        <v>0</v>
      </c>
      <c r="GB40" s="14">
        <f>HLOOKUP(GB$3,Sections!$B$1:$BT$30,26,FALSE)</f>
        <v>0</v>
      </c>
      <c r="GC40" s="14">
        <f>HLOOKUP(GC$3,Sections!$B$1:$BT$30,26,FALSE)</f>
        <v>0</v>
      </c>
      <c r="GD40" s="14">
        <f>HLOOKUP(GD$3,Sections!$B$1:$BT$30,26,FALSE)</f>
        <v>0</v>
      </c>
      <c r="GE40" s="14">
        <f>HLOOKUP(GE$3,Sections!$B$1:$BT$30,26,FALSE)</f>
        <v>0</v>
      </c>
      <c r="GF40" s="14">
        <f>HLOOKUP(GF$3,Sections!$B$1:$BT$30,26,FALSE)</f>
        <v>0</v>
      </c>
      <c r="GG40" s="14">
        <f>HLOOKUP(GG$3,Sections!$B$1:$BT$30,26,FALSE)</f>
        <v>0</v>
      </c>
      <c r="GH40" s="14">
        <f>HLOOKUP(GH$3,Sections!$B$1:$BT$30,26,FALSE)</f>
        <v>28.574999999999999</v>
      </c>
      <c r="GI40" s="14">
        <f>HLOOKUP(GI$3,Sections!$B$1:$BT$30,26,FALSE)</f>
        <v>0</v>
      </c>
      <c r="GJ40" s="14">
        <f>HLOOKUP(GJ$3,Sections!$B$1:$BT$30,26,FALSE)</f>
        <v>0</v>
      </c>
      <c r="GK40" s="14">
        <f>HLOOKUP(GK$3,Sections!$B$1:$BT$30,26,FALSE)</f>
        <v>0</v>
      </c>
      <c r="GL40" s="14">
        <f>HLOOKUP(GL$3,Sections!$B$1:$BT$30,26,FALSE)</f>
        <v>0</v>
      </c>
      <c r="GM40" s="14">
        <f>HLOOKUP(GM$3,Sections!$B$1:$BT$30,26,FALSE)</f>
        <v>0</v>
      </c>
      <c r="GN40" s="14">
        <f>HLOOKUP(GN$3,Sections!$B$1:$BT$30,26,FALSE)</f>
        <v>0</v>
      </c>
      <c r="GO40" s="14">
        <f>HLOOKUP(GO$3,Sections!$B$1:$BT$30,26,FALSE)</f>
        <v>0</v>
      </c>
      <c r="GP40" s="14">
        <f>HLOOKUP(GP$3,Sections!$B$1:$BT$30,26,FALSE)</f>
        <v>0</v>
      </c>
      <c r="GQ40" s="14">
        <f>HLOOKUP(GQ$3,Sections!$B$1:$BT$30,26,FALSE)</f>
        <v>31.75</v>
      </c>
      <c r="GR40" s="14">
        <f>HLOOKUP(GR$3,Sections!$B$1:$BT$30,26,FALSE)</f>
        <v>0</v>
      </c>
      <c r="GS40" s="14">
        <f>HLOOKUP(GS$3,Sections!$B$1:$BT$30,26,FALSE)</f>
        <v>0</v>
      </c>
      <c r="GT40" s="14">
        <f>HLOOKUP(GT$3,Sections!$B$1:$BT$30,26,FALSE)</f>
        <v>0</v>
      </c>
      <c r="GU40" s="14">
        <f>HLOOKUP(GU$3,Sections!$B$1:$BT$30,26,FALSE)</f>
        <v>25.4</v>
      </c>
      <c r="GV40" s="14">
        <f>HLOOKUP(GV$3,Sections!$B$1:$BT$30,26,FALSE)</f>
        <v>0</v>
      </c>
      <c r="GW40" s="14">
        <f>HLOOKUP(GW$3,Sections!$B$1:$BT$30,26,FALSE)</f>
        <v>0</v>
      </c>
      <c r="GX40" s="14">
        <f>HLOOKUP(GX$3,Sections!$B$1:$BT$30,26,FALSE)</f>
        <v>0</v>
      </c>
      <c r="GY40" s="14">
        <f>HLOOKUP(GY$3,Sections!$B$1:$BT$30,26,FALSE)</f>
        <v>0</v>
      </c>
      <c r="GZ40" s="14">
        <f>HLOOKUP(GZ$3,Sections!$B$1:$BT$30,26,FALSE)</f>
        <v>0</v>
      </c>
      <c r="HA40" s="14">
        <f>HLOOKUP(HA$3,Sections!$B$1:$BT$30,26,FALSE)</f>
        <v>0</v>
      </c>
      <c r="HB40" s="14">
        <f>HLOOKUP(HB$3,Sections!$B$1:$BT$30,26,FALSE)</f>
        <v>0</v>
      </c>
      <c r="HC40" s="14">
        <f>HLOOKUP(HC$3,Sections!$B$1:$BT$30,26,FALSE)</f>
        <v>0</v>
      </c>
      <c r="HD40" s="14">
        <f>HLOOKUP(HD$3,Sections!$B$1:$BT$30,26,FALSE)</f>
        <v>0</v>
      </c>
      <c r="HE40" s="14">
        <f>HLOOKUP(HE$3,Sections!$B$1:$BT$30,26,FALSE)</f>
        <v>0</v>
      </c>
      <c r="HF40" s="14">
        <f>HLOOKUP(HF$3,Sections!$B$1:$BT$30,26,FALSE)</f>
        <v>0</v>
      </c>
      <c r="HG40" s="14">
        <f>HLOOKUP(HG$3,Sections!$B$1:$BT$30,26,FALSE)</f>
        <v>0</v>
      </c>
      <c r="HH40" s="14">
        <f>HLOOKUP(HH$3,Sections!$B$1:$BT$30,26,FALSE)</f>
        <v>0</v>
      </c>
      <c r="HI40" s="14">
        <f>HLOOKUP(HI$3,Sections!$B$1:$BT$30,26,FALSE)</f>
        <v>0</v>
      </c>
      <c r="HJ40" s="14">
        <f>HLOOKUP(HJ$3,Sections!$B$1:$BT$30,26,FALSE)</f>
        <v>0</v>
      </c>
      <c r="HK40" s="14">
        <f>HLOOKUP(HK$3,Sections!$B$1:$BT$30,26,FALSE)</f>
        <v>0</v>
      </c>
      <c r="HL40" s="14">
        <f>HLOOKUP(HL$3,Sections!$B$1:$BT$30,26,FALSE)</f>
        <v>0</v>
      </c>
      <c r="HM40" s="14">
        <f>HLOOKUP(HM$3,Sections!$B$1:$BT$30,26,FALSE)</f>
        <v>0</v>
      </c>
      <c r="HN40" s="14">
        <f>HLOOKUP(HN$3,Sections!$B$1:$BT$30,26,FALSE)</f>
        <v>0</v>
      </c>
      <c r="HO40" s="14">
        <f>HLOOKUP(HO$3,Sections!$B$1:$BT$30,26,FALSE)</f>
        <v>0</v>
      </c>
      <c r="HP40" s="14">
        <f>HLOOKUP(HP$3,Sections!$B$1:$BT$30,26,FALSE)</f>
        <v>31.75</v>
      </c>
      <c r="HQ40" s="14">
        <f>HLOOKUP(HQ$3,Sections!$B$1:$BT$30,26,FALSE)</f>
        <v>0</v>
      </c>
      <c r="HR40" s="14">
        <f>HLOOKUP(HR$3,Sections!$B$1:$BT$30,26,FALSE)</f>
        <v>0</v>
      </c>
      <c r="HS40" s="14">
        <f>HLOOKUP(HS$3,Sections!$B$1:$BT$30,26,FALSE)</f>
        <v>0</v>
      </c>
      <c r="HT40" s="14">
        <f>HLOOKUP(HT$3,Sections!$B$1:$BT$30,26,FALSE)</f>
        <v>25.4</v>
      </c>
      <c r="HU40" s="14">
        <f>HLOOKUP(HU$3,Sections!$B$1:$BT$30,26,FALSE)</f>
        <v>0</v>
      </c>
      <c r="HV40" s="14">
        <f>HLOOKUP(HV$3,Sections!$B$1:$BT$30,26,FALSE)</f>
        <v>0</v>
      </c>
      <c r="HW40" s="14">
        <f>HLOOKUP(HW$3,Sections!$B$1:$BT$30,26,FALSE)</f>
        <v>0</v>
      </c>
      <c r="HX40" s="14">
        <f>HLOOKUP(HX$3,Sections!$B$1:$BT$30,26,FALSE)</f>
        <v>0</v>
      </c>
      <c r="HY40" s="14">
        <f>HLOOKUP(HY$3,Sections!$B$1:$BT$30,26,FALSE)</f>
        <v>0</v>
      </c>
      <c r="HZ40" s="14">
        <f>HLOOKUP(HZ$3,Sections!$B$1:$BT$30,26,FALSE)</f>
        <v>0</v>
      </c>
      <c r="IA40" s="14"/>
      <c r="IB40" s="14"/>
    </row>
    <row r="41" spans="1:236" x14ac:dyDescent="0.3">
      <c r="A41" s="53"/>
      <c r="B41" s="14">
        <f>HLOOKUP(B$3,Sections!$B$1:$BT$30,27,FALSE)</f>
        <v>0</v>
      </c>
      <c r="C41" s="14">
        <f>HLOOKUP(C$3,Sections!$B$1:$BT$30,27,FALSE)</f>
        <v>0</v>
      </c>
      <c r="D41" s="14">
        <f>HLOOKUP(D$3,Sections!$B$1:$BT$30,27,FALSE)</f>
        <v>0</v>
      </c>
      <c r="E41" s="14">
        <f>HLOOKUP(E$3,Sections!$B$1:$BT$30,27,FALSE)</f>
        <v>0</v>
      </c>
      <c r="F41" s="14">
        <f>HLOOKUP(F$3,Sections!$B$1:$BT$30,27,FALSE)</f>
        <v>0</v>
      </c>
      <c r="G41" s="14">
        <f>HLOOKUP(G$3,Sections!$B$1:$BT$30,27,FALSE)</f>
        <v>0</v>
      </c>
      <c r="H41" s="14">
        <f>HLOOKUP(H$3,Sections!$B$1:$BT$30,27,FALSE)</f>
        <v>0</v>
      </c>
      <c r="I41" s="14">
        <f>HLOOKUP(I$3,Sections!$B$1:$BT$30,27,FALSE)</f>
        <v>0</v>
      </c>
      <c r="J41" s="14">
        <f>HLOOKUP(J$3,Sections!$B$1:$BT$30,27,FALSE)</f>
        <v>0</v>
      </c>
      <c r="K41" s="14">
        <f>HLOOKUP(K$3,Sections!$B$1:$BT$30,27,FALSE)</f>
        <v>0</v>
      </c>
      <c r="L41" s="14">
        <f>HLOOKUP(L$3,Sections!$B$1:$BT$30,27,FALSE)</f>
        <v>0</v>
      </c>
      <c r="M41" s="14">
        <f>HLOOKUP(M$3,Sections!$B$1:$BT$30,27,FALSE)</f>
        <v>0</v>
      </c>
      <c r="N41" s="14">
        <f>HLOOKUP(N$3,Sections!$B$1:$BT$30,27,FALSE)</f>
        <v>0</v>
      </c>
      <c r="O41" s="14">
        <f>HLOOKUP(O$3,Sections!$B$1:$BT$30,27,FALSE)</f>
        <v>0</v>
      </c>
      <c r="P41" s="14">
        <f>HLOOKUP(P$3,Sections!$B$1:$BT$30,27,FALSE)</f>
        <v>0</v>
      </c>
      <c r="Q41" s="14">
        <f>HLOOKUP(Q$3,Sections!$B$1:$BT$30,27,FALSE)</f>
        <v>0</v>
      </c>
      <c r="R41" s="14">
        <f>HLOOKUP(R$3,Sections!$B$1:$BT$30,27,FALSE)</f>
        <v>0</v>
      </c>
      <c r="S41" s="14">
        <f>HLOOKUP(S$3,Sections!$B$1:$BT$30,27,FALSE)</f>
        <v>0</v>
      </c>
      <c r="T41" s="14">
        <f>HLOOKUP(T$3,Sections!$B$1:$BT$30,27,FALSE)</f>
        <v>0</v>
      </c>
      <c r="U41" s="14">
        <f>HLOOKUP(U$3,Sections!$B$1:$BT$30,27,FALSE)</f>
        <v>0</v>
      </c>
      <c r="V41" s="14">
        <f>HLOOKUP(V$3,Sections!$B$1:$BT$30,27,FALSE)</f>
        <v>0</v>
      </c>
      <c r="W41" s="14">
        <f>HLOOKUP(W$3,Sections!$B$1:$BT$30,27,FALSE)</f>
        <v>0</v>
      </c>
      <c r="X41" s="14">
        <f>HLOOKUP(X$3,Sections!$B$1:$BT$30,27,FALSE)</f>
        <v>0</v>
      </c>
      <c r="Y41" s="14">
        <f>HLOOKUP(Y$3,Sections!$B$1:$BT$30,27,FALSE)</f>
        <v>0</v>
      </c>
      <c r="Z41" s="14">
        <f>HLOOKUP(Z$3,Sections!$B$1:$BT$30,27,FALSE)</f>
        <v>0</v>
      </c>
      <c r="AA41" s="14">
        <f>HLOOKUP(AA$3,Sections!$B$1:$BT$30,27,FALSE)</f>
        <v>0</v>
      </c>
      <c r="AB41" s="14">
        <f>HLOOKUP(AB$3,Sections!$B$1:$BT$30,27,FALSE)</f>
        <v>0</v>
      </c>
      <c r="AC41" s="14">
        <f>HLOOKUP(AC$3,Sections!$B$1:$BT$30,27,FALSE)</f>
        <v>0</v>
      </c>
      <c r="AD41" s="14">
        <f>HLOOKUP(AD$3,Sections!$B$1:$BT$30,27,FALSE)</f>
        <v>0</v>
      </c>
      <c r="AE41" s="14">
        <f>HLOOKUP(AE$3,Sections!$B$1:$BT$30,27,FALSE)</f>
        <v>0</v>
      </c>
      <c r="AF41" s="14">
        <f>HLOOKUP(AF$3,Sections!$B$1:$BT$30,27,FALSE)</f>
        <v>0</v>
      </c>
      <c r="AG41" s="14">
        <f>HLOOKUP(AG$3,Sections!$B$1:$BT$30,27,FALSE)</f>
        <v>0</v>
      </c>
      <c r="AH41" s="14">
        <f>HLOOKUP(AH$3,Sections!$B$1:$BT$30,27,FALSE)</f>
        <v>0</v>
      </c>
      <c r="AI41" s="14">
        <f>HLOOKUP(AI$3,Sections!$B$1:$BT$30,27,FALSE)</f>
        <v>0</v>
      </c>
      <c r="AJ41" s="14">
        <f>HLOOKUP(AJ$3,Sections!$B$1:$BT$30,27,FALSE)</f>
        <v>0</v>
      </c>
      <c r="AK41" s="14">
        <f>HLOOKUP(AK$3,Sections!$B$1:$BT$30,27,FALSE)</f>
        <v>0</v>
      </c>
      <c r="AL41" s="14">
        <f>HLOOKUP(AL$3,Sections!$B$1:$BT$30,27,FALSE)</f>
        <v>0</v>
      </c>
      <c r="AM41" s="14">
        <f>HLOOKUP(AM$3,Sections!$B$1:$BT$30,27,FALSE)</f>
        <v>0</v>
      </c>
      <c r="AN41" s="14">
        <f>HLOOKUP(AN$3,Sections!$B$1:$BT$30,27,FALSE)</f>
        <v>0</v>
      </c>
      <c r="AO41" s="14">
        <f>HLOOKUP(AO$3,Sections!$B$1:$BT$30,27,FALSE)</f>
        <v>0</v>
      </c>
      <c r="AP41" s="14">
        <f>HLOOKUP(AP$3,Sections!$B$1:$BT$30,27,FALSE)</f>
        <v>0</v>
      </c>
      <c r="AQ41" s="14">
        <f>HLOOKUP(AQ$3,Sections!$B$1:$BT$30,27,FALSE)</f>
        <v>0</v>
      </c>
      <c r="AR41" s="14">
        <f>HLOOKUP(AR$3,Sections!$B$1:$BT$30,27,FALSE)</f>
        <v>0</v>
      </c>
      <c r="AS41" s="14">
        <f>HLOOKUP(AS$3,Sections!$B$1:$BT$30,27,FALSE)</f>
        <v>0</v>
      </c>
      <c r="AT41" s="14">
        <f>HLOOKUP(AT$3,Sections!$B$1:$BT$30,27,FALSE)</f>
        <v>0</v>
      </c>
      <c r="AU41" s="14">
        <f>HLOOKUP(AU$3,Sections!$B$1:$BT$30,27,FALSE)</f>
        <v>25.4</v>
      </c>
      <c r="AV41" s="14">
        <f>HLOOKUP(AV$3,Sections!$B$1:$BT$30,27,FALSE)</f>
        <v>0</v>
      </c>
      <c r="AW41" s="14">
        <f>HLOOKUP(AW$3,Sections!$B$1:$BT$30,27,FALSE)</f>
        <v>0</v>
      </c>
      <c r="AX41" s="14">
        <f>HLOOKUP(AX$3,Sections!$B$1:$BT$30,27,FALSE)</f>
        <v>0</v>
      </c>
      <c r="AY41" s="14">
        <f>HLOOKUP(AY$3,Sections!$B$1:$BT$30,27,FALSE)</f>
        <v>0</v>
      </c>
      <c r="AZ41" s="14">
        <f>HLOOKUP(AZ$3,Sections!$B$1:$BT$30,27,FALSE)</f>
        <v>0</v>
      </c>
      <c r="BA41" s="14">
        <f>HLOOKUP(BA$3,Sections!$B$1:$BT$30,27,FALSE)</f>
        <v>0</v>
      </c>
      <c r="BB41" s="14">
        <f>HLOOKUP(BB$3,Sections!$B$1:$BT$30,27,FALSE)</f>
        <v>25.4</v>
      </c>
      <c r="BC41" s="14">
        <f>HLOOKUP(BC$3,Sections!$B$1:$BT$30,27,FALSE)</f>
        <v>25.4</v>
      </c>
      <c r="BD41" s="14">
        <f>HLOOKUP(BD$3,Sections!$B$1:$BT$30,27,FALSE)</f>
        <v>0</v>
      </c>
      <c r="BE41" s="14">
        <f>HLOOKUP(BE$3,Sections!$B$1:$BT$30,27,FALSE)</f>
        <v>0</v>
      </c>
      <c r="BF41" s="14">
        <f>HLOOKUP(BF$3,Sections!$B$1:$BT$30,27,FALSE)</f>
        <v>0</v>
      </c>
      <c r="BG41" s="14">
        <f>HLOOKUP(BG$3,Sections!$B$1:$BT$30,27,FALSE)</f>
        <v>0</v>
      </c>
      <c r="BH41" s="14">
        <f>HLOOKUP(BH$3,Sections!$B$1:$BT$30,27,FALSE)</f>
        <v>0</v>
      </c>
      <c r="BI41" s="14">
        <f>HLOOKUP(BI$3,Sections!$B$1:$BT$30,27,FALSE)</f>
        <v>0</v>
      </c>
      <c r="BJ41" s="14">
        <f>HLOOKUP(BJ$3,Sections!$B$1:$BT$30,27,FALSE)</f>
        <v>0</v>
      </c>
      <c r="BK41" s="14">
        <f>HLOOKUP(BK$3,Sections!$B$1:$BT$30,27,FALSE)</f>
        <v>0</v>
      </c>
      <c r="BL41" s="14">
        <f>HLOOKUP(BL$3,Sections!$B$1:$BT$30,27,FALSE)</f>
        <v>0</v>
      </c>
      <c r="BM41" s="14">
        <f>HLOOKUP(BM$3,Sections!$B$1:$BT$30,27,FALSE)</f>
        <v>0</v>
      </c>
      <c r="BN41" s="14">
        <f>HLOOKUP(BN$3,Sections!$B$1:$BT$30,27,FALSE)</f>
        <v>0</v>
      </c>
      <c r="BO41" s="14">
        <f>HLOOKUP(BO$3,Sections!$B$1:$BT$30,27,FALSE)</f>
        <v>0</v>
      </c>
      <c r="BP41" s="14">
        <f>HLOOKUP(BP$3,Sections!$B$1:$BT$30,27,FALSE)</f>
        <v>0</v>
      </c>
      <c r="BQ41" s="14">
        <f>HLOOKUP(BQ$3,Sections!$B$1:$BT$30,27,FALSE)</f>
        <v>25.4</v>
      </c>
      <c r="BR41" s="14">
        <f>HLOOKUP(BR$3,Sections!$B$1:$BT$30,27,FALSE)</f>
        <v>25.4</v>
      </c>
      <c r="BS41" s="14">
        <f>HLOOKUP(BS$3,Sections!$B$1:$BT$30,27,FALSE)</f>
        <v>0</v>
      </c>
      <c r="BT41" s="14">
        <f>HLOOKUP(BT$3,Sections!$B$1:$BT$30,27,FALSE)</f>
        <v>0</v>
      </c>
      <c r="BU41" s="14">
        <f>HLOOKUP(BU$3,Sections!$B$1:$BT$30,27,FALSE)</f>
        <v>0</v>
      </c>
      <c r="BV41" s="14">
        <f>HLOOKUP(BV$3,Sections!$B$1:$BT$30,27,FALSE)</f>
        <v>0</v>
      </c>
      <c r="BW41" s="14">
        <f>HLOOKUP(BW$3,Sections!$B$1:$BT$30,27,FALSE)</f>
        <v>0</v>
      </c>
      <c r="BX41" s="14">
        <f>HLOOKUP(BX$3,Sections!$B$1:$BT$30,27,FALSE)</f>
        <v>0</v>
      </c>
      <c r="BY41" s="14">
        <f>HLOOKUP(BY$3,Sections!$B$1:$BT$30,27,FALSE)</f>
        <v>0</v>
      </c>
      <c r="BZ41" s="14">
        <f>HLOOKUP(BZ$3,Sections!$B$1:$BT$30,27,FALSE)</f>
        <v>0</v>
      </c>
      <c r="CA41" s="14">
        <f>HLOOKUP(CA$3,Sections!$B$1:$BT$30,27,FALSE)</f>
        <v>0</v>
      </c>
      <c r="CB41" s="14">
        <f>HLOOKUP(CB$3,Sections!$B$1:$BT$30,27,FALSE)</f>
        <v>0</v>
      </c>
      <c r="CC41" s="14">
        <f>HLOOKUP(CC$3,Sections!$B$1:$BT$30,27,FALSE)</f>
        <v>28.574999999999999</v>
      </c>
      <c r="CD41" s="14">
        <f>HLOOKUP(CD$3,Sections!$B$1:$BT$30,27,FALSE)</f>
        <v>25.4</v>
      </c>
      <c r="CE41" s="14">
        <f>HLOOKUP(CE$3,Sections!$B$1:$BT$30,27,FALSE)</f>
        <v>25.4</v>
      </c>
      <c r="CF41" s="14">
        <f>HLOOKUP(CF$3,Sections!$B$1:$BT$30,27,FALSE)</f>
        <v>0</v>
      </c>
      <c r="CG41" s="14">
        <f>HLOOKUP(CG$3,Sections!$B$1:$BT$30,27,FALSE)</f>
        <v>0</v>
      </c>
      <c r="CH41" s="14">
        <f>HLOOKUP(CH$3,Sections!$B$1:$BT$30,27,FALSE)</f>
        <v>0</v>
      </c>
      <c r="CI41" s="14">
        <f>HLOOKUP(CI$3,Sections!$B$1:$BT$30,27,FALSE)</f>
        <v>0</v>
      </c>
      <c r="CJ41" s="14">
        <f>HLOOKUP(CJ$3,Sections!$B$1:$BT$30,27,FALSE)</f>
        <v>25.4</v>
      </c>
      <c r="CK41" s="14">
        <f>HLOOKUP(CK$3,Sections!$B$1:$BT$30,27,FALSE)</f>
        <v>0</v>
      </c>
      <c r="CL41" s="14">
        <f>HLOOKUP(CL$3,Sections!$B$1:$BT$30,27,FALSE)</f>
        <v>0</v>
      </c>
      <c r="CM41" s="14">
        <f>HLOOKUP(CM$3,Sections!$B$1:$BT$30,27,FALSE)</f>
        <v>0</v>
      </c>
      <c r="CN41" s="14">
        <f>HLOOKUP(CN$3,Sections!$B$1:$BT$30,27,FALSE)</f>
        <v>0</v>
      </c>
      <c r="CO41" s="14">
        <f>HLOOKUP(CO$3,Sections!$B$1:$BT$30,27,FALSE)</f>
        <v>0</v>
      </c>
      <c r="CP41" s="14">
        <f>HLOOKUP(CP$3,Sections!$B$1:$BT$30,27,FALSE)</f>
        <v>0</v>
      </c>
      <c r="CQ41" s="14">
        <f>HLOOKUP(CQ$3,Sections!$B$1:$BT$30,27,FALSE)</f>
        <v>0</v>
      </c>
      <c r="CR41" s="14">
        <f>HLOOKUP(CR$3,Sections!$B$1:$BT$30,27,FALSE)</f>
        <v>0</v>
      </c>
      <c r="CS41" s="14">
        <f>HLOOKUP(CS$3,Sections!$B$1:$BT$30,27,FALSE)</f>
        <v>0</v>
      </c>
      <c r="CT41" s="14">
        <f>HLOOKUP(CT$3,Sections!$B$1:$BT$30,27,FALSE)</f>
        <v>0</v>
      </c>
      <c r="CU41" s="14">
        <f>HLOOKUP(CU$3,Sections!$B$1:$BT$30,27,FALSE)</f>
        <v>0</v>
      </c>
      <c r="CV41" s="14">
        <f>HLOOKUP(CV$3,Sections!$B$1:$BT$30,27,FALSE)</f>
        <v>0</v>
      </c>
      <c r="CW41" s="14">
        <f>HLOOKUP(CW$3,Sections!$B$1:$BT$30,27,FALSE)</f>
        <v>0</v>
      </c>
      <c r="CX41" s="14">
        <f>HLOOKUP(CX$3,Sections!$B$1:$BT$30,27,FALSE)</f>
        <v>0</v>
      </c>
      <c r="CY41" s="14">
        <f>HLOOKUP(CY$3,Sections!$B$1:$BT$30,27,FALSE)</f>
        <v>25.4</v>
      </c>
      <c r="CZ41" s="14">
        <f>HLOOKUP(CZ$3,Sections!$B$1:$BT$30,27,FALSE)</f>
        <v>25.4</v>
      </c>
      <c r="DA41" s="14">
        <f>HLOOKUP(DA$3,Sections!$B$1:$BT$30,27,FALSE)</f>
        <v>22.224999999999998</v>
      </c>
      <c r="DB41" s="14">
        <f>HLOOKUP(DB$3,Sections!$B$1:$BT$30,27,FALSE)</f>
        <v>0</v>
      </c>
      <c r="DC41" s="14">
        <f>HLOOKUP(DC$3,Sections!$B$1:$BT$30,27,FALSE)</f>
        <v>0</v>
      </c>
      <c r="DD41" s="14">
        <f>HLOOKUP(DD$3,Sections!$B$1:$BT$30,27,FALSE)</f>
        <v>0</v>
      </c>
      <c r="DE41" s="14">
        <f>HLOOKUP(DE$3,Sections!$B$1:$BT$30,27,FALSE)</f>
        <v>0</v>
      </c>
      <c r="DF41" s="14">
        <f>HLOOKUP(DF$3,Sections!$B$1:$BT$30,27,FALSE)</f>
        <v>0</v>
      </c>
      <c r="DG41" s="14">
        <f>HLOOKUP(DG$3,Sections!$B$1:$BT$30,27,FALSE)</f>
        <v>0</v>
      </c>
      <c r="DH41" s="14">
        <f>HLOOKUP(DH$3,Sections!$B$1:$BT$30,27,FALSE)</f>
        <v>0</v>
      </c>
      <c r="DI41" s="14">
        <f>HLOOKUP(DI$3,Sections!$B$1:$BT$30,27,FALSE)</f>
        <v>0</v>
      </c>
      <c r="DJ41" s="14">
        <f>HLOOKUP(DJ$3,Sections!$B$1:$BT$30,27,FALSE)</f>
        <v>28.574999999999999</v>
      </c>
      <c r="DK41" s="14">
        <f>HLOOKUP(DK$3,Sections!$B$1:$BT$30,27,FALSE)</f>
        <v>25.4</v>
      </c>
      <c r="DL41" s="14">
        <f>HLOOKUP(DL$3,Sections!$B$1:$BT$30,27,FALSE)</f>
        <v>25.4</v>
      </c>
      <c r="DM41" s="14">
        <f>HLOOKUP(DM$3,Sections!$B$1:$BT$30,27,FALSE)</f>
        <v>0</v>
      </c>
      <c r="DN41" s="14">
        <f>HLOOKUP(DN$3,Sections!$B$1:$BT$30,27,FALSE)</f>
        <v>0</v>
      </c>
      <c r="DO41" s="14">
        <f>HLOOKUP(DO$3,Sections!$B$1:$BT$30,27,FALSE)</f>
        <v>0</v>
      </c>
      <c r="DP41" s="14">
        <f>HLOOKUP(DP$3,Sections!$B$1:$BT$30,27,FALSE)</f>
        <v>0</v>
      </c>
      <c r="DQ41" s="14">
        <f>HLOOKUP(DQ$3,Sections!$B$1:$BT$30,27,FALSE)</f>
        <v>25.4</v>
      </c>
      <c r="DR41" s="14">
        <f>HLOOKUP(DR$3,Sections!$B$1:$BT$30,27,FALSE)</f>
        <v>22.224999999999998</v>
      </c>
      <c r="DS41" s="14">
        <f>HLOOKUP(DS$3,Sections!$B$1:$BT$30,27,FALSE)</f>
        <v>0</v>
      </c>
      <c r="DT41" s="14">
        <f>HLOOKUP(DT$3,Sections!$B$1:$BT$30,27,FALSE)</f>
        <v>0</v>
      </c>
      <c r="DU41" s="14">
        <f>HLOOKUP(DU$3,Sections!$B$1:$BT$30,27,FALSE)</f>
        <v>0</v>
      </c>
      <c r="DV41" s="14">
        <f>HLOOKUP(DV$3,Sections!$B$1:$BT$30,27,FALSE)</f>
        <v>0</v>
      </c>
      <c r="DW41" s="14">
        <f>HLOOKUP(DW$3,Sections!$B$1:$BT$30,27,FALSE)</f>
        <v>0</v>
      </c>
      <c r="DX41" s="14">
        <f>HLOOKUP(DX$3,Sections!$B$1:$BT$30,27,FALSE)</f>
        <v>0</v>
      </c>
      <c r="DY41" s="14">
        <f>HLOOKUP(DY$3,Sections!$B$1:$BT$30,27,FALSE)</f>
        <v>0</v>
      </c>
      <c r="DZ41" s="14">
        <f>HLOOKUP(DZ$3,Sections!$B$1:$BT$30,27,FALSE)</f>
        <v>0</v>
      </c>
      <c r="EA41" s="14">
        <f>HLOOKUP(EA$3,Sections!$B$1:$BT$30,27,FALSE)</f>
        <v>0</v>
      </c>
      <c r="EB41" s="14">
        <f>HLOOKUP(EB$3,Sections!$B$1:$BT$30,27,FALSE)</f>
        <v>0</v>
      </c>
      <c r="EC41" s="14">
        <f>HLOOKUP(EC$3,Sections!$B$1:$BT$30,27,FALSE)</f>
        <v>0</v>
      </c>
      <c r="ED41" s="14">
        <f>HLOOKUP(ED$3,Sections!$B$1:$BT$30,27,FALSE)</f>
        <v>0</v>
      </c>
      <c r="EE41" s="14">
        <f>HLOOKUP(EE$3,Sections!$B$1:$BT$30,27,FALSE)</f>
        <v>25.4</v>
      </c>
      <c r="EF41" s="14">
        <f>HLOOKUP(EF$3,Sections!$B$1:$BT$30,27,FALSE)</f>
        <v>28.574999999999999</v>
      </c>
      <c r="EG41" s="14">
        <f>HLOOKUP(EG$3,Sections!$B$1:$BT$30,27,FALSE)</f>
        <v>0</v>
      </c>
      <c r="EH41" s="14">
        <f>HLOOKUP(EH$3,Sections!$B$1:$BT$30,27,FALSE)</f>
        <v>0</v>
      </c>
      <c r="EI41" s="14">
        <f>HLOOKUP(EI$3,Sections!$B$1:$BT$30,27,FALSE)</f>
        <v>0</v>
      </c>
      <c r="EJ41" s="14">
        <f>HLOOKUP(EJ$3,Sections!$B$1:$BT$30,27,FALSE)</f>
        <v>0</v>
      </c>
      <c r="EK41" s="14">
        <f>HLOOKUP(EK$3,Sections!$B$1:$BT$30,27,FALSE)</f>
        <v>0</v>
      </c>
      <c r="EL41" s="14">
        <f>HLOOKUP(EL$3,Sections!$B$1:$BT$30,27,FALSE)</f>
        <v>0</v>
      </c>
      <c r="EM41" s="14">
        <f>HLOOKUP(EM$3,Sections!$B$1:$BT$30,27,FALSE)</f>
        <v>0</v>
      </c>
      <c r="EN41" s="14">
        <f>HLOOKUP(EN$3,Sections!$B$1:$BT$30,27,FALSE)</f>
        <v>0</v>
      </c>
      <c r="EO41" s="14">
        <f>HLOOKUP(EO$3,Sections!$B$1:$BT$30,27,FALSE)</f>
        <v>28.574999999999999</v>
      </c>
      <c r="EP41" s="14">
        <f>HLOOKUP(EP$3,Sections!$B$1:$BT$30,27,FALSE)</f>
        <v>28.574999999999999</v>
      </c>
      <c r="EQ41" s="14">
        <f>HLOOKUP(EQ$3,Sections!$B$1:$BT$30,27,FALSE)</f>
        <v>0</v>
      </c>
      <c r="ER41" s="14">
        <f>HLOOKUP(ER$3,Sections!$B$1:$BT$30,27,FALSE)</f>
        <v>0</v>
      </c>
      <c r="ES41" s="14">
        <f>HLOOKUP(ES$3,Sections!$B$1:$BT$30,27,FALSE)</f>
        <v>0</v>
      </c>
      <c r="ET41" s="14">
        <f>HLOOKUP(ET$3,Sections!$B$1:$BT$30,27,FALSE)</f>
        <v>0</v>
      </c>
      <c r="EU41" s="14">
        <f>HLOOKUP(EU$3,Sections!$B$1:$BT$30,27,FALSE)</f>
        <v>28.574999999999999</v>
      </c>
      <c r="EV41" s="14">
        <f>HLOOKUP(EV$3,Sections!$B$1:$BT$30,27,FALSE)</f>
        <v>0</v>
      </c>
      <c r="EW41" s="14">
        <f>HLOOKUP(EW$3,Sections!$B$1:$BT$30,27,FALSE)</f>
        <v>0</v>
      </c>
      <c r="EX41" s="14">
        <f>HLOOKUP(EX$3,Sections!$B$1:$BT$30,27,FALSE)</f>
        <v>0</v>
      </c>
      <c r="EY41" s="14">
        <f>HLOOKUP(EY$3,Sections!$B$1:$BT$30,27,FALSE)</f>
        <v>0</v>
      </c>
      <c r="EZ41" s="14">
        <f>HLOOKUP(EZ$3,Sections!$B$1:$BT$30,27,FALSE)</f>
        <v>0</v>
      </c>
      <c r="FA41" s="14">
        <f>HLOOKUP(FA$3,Sections!$B$1:$BT$30,27,FALSE)</f>
        <v>0</v>
      </c>
      <c r="FB41" s="14">
        <f>HLOOKUP(FB$3,Sections!$B$1:$BT$30,27,FALSE)</f>
        <v>0</v>
      </c>
      <c r="FC41" s="14">
        <f>HLOOKUP(FC$3,Sections!$B$1:$BT$30,27,FALSE)</f>
        <v>0</v>
      </c>
      <c r="FD41" s="14">
        <f>HLOOKUP(FD$3,Sections!$B$1:$BT$30,27,FALSE)</f>
        <v>0</v>
      </c>
      <c r="FE41" s="14">
        <f>HLOOKUP(FE$3,Sections!$B$1:$BT$30,27,FALSE)</f>
        <v>0</v>
      </c>
      <c r="FF41" s="14">
        <f>HLOOKUP(FF$3,Sections!$B$1:$BT$30,27,FALSE)</f>
        <v>0</v>
      </c>
      <c r="FG41" s="14">
        <f>HLOOKUP(FG$3,Sections!$B$1:$BT$30,27,FALSE)</f>
        <v>0</v>
      </c>
      <c r="FH41" s="14">
        <f>HLOOKUP(FH$3,Sections!$B$1:$BT$30,27,FALSE)</f>
        <v>28.574999999999999</v>
      </c>
      <c r="FI41" s="14">
        <f>HLOOKUP(FI$3,Sections!$B$1:$BT$30,27,FALSE)</f>
        <v>0</v>
      </c>
      <c r="FJ41" s="14">
        <f>HLOOKUP(FJ$3,Sections!$B$1:$BT$30,27,FALSE)</f>
        <v>0</v>
      </c>
      <c r="FK41" s="14">
        <f>HLOOKUP(FK$3,Sections!$B$1:$BT$30,27,FALSE)</f>
        <v>0</v>
      </c>
      <c r="FL41" s="14">
        <f>HLOOKUP(FL$3,Sections!$B$1:$BT$30,27,FALSE)</f>
        <v>0</v>
      </c>
      <c r="FM41" s="14">
        <f>HLOOKUP(FM$3,Sections!$B$1:$BT$30,27,FALSE)</f>
        <v>0</v>
      </c>
      <c r="FN41" s="14">
        <f>HLOOKUP(FN$3,Sections!$B$1:$BT$30,27,FALSE)</f>
        <v>0</v>
      </c>
      <c r="FO41" s="14">
        <f>HLOOKUP(FO$3,Sections!$B$1:$BT$30,27,FALSE)</f>
        <v>0</v>
      </c>
      <c r="FP41" s="14">
        <f>HLOOKUP(FP$3,Sections!$B$1:$BT$30,27,FALSE)</f>
        <v>0</v>
      </c>
      <c r="FQ41" s="14">
        <f>HLOOKUP(FQ$3,Sections!$B$1:$BT$30,27,FALSE)</f>
        <v>31.75</v>
      </c>
      <c r="FR41" s="14">
        <f>HLOOKUP(FR$3,Sections!$B$1:$BT$30,27,FALSE)</f>
        <v>0</v>
      </c>
      <c r="FS41" s="14">
        <f>HLOOKUP(FS$3,Sections!$B$1:$BT$30,27,FALSE)</f>
        <v>0</v>
      </c>
      <c r="FT41" s="14">
        <f>HLOOKUP(FT$3,Sections!$B$1:$BT$30,27,FALSE)</f>
        <v>0</v>
      </c>
      <c r="FU41" s="14">
        <f>HLOOKUP(FU$3,Sections!$B$1:$BT$30,27,FALSE)</f>
        <v>25.4</v>
      </c>
      <c r="FV41" s="14">
        <f>HLOOKUP(FV$3,Sections!$B$1:$BT$30,27,FALSE)</f>
        <v>0</v>
      </c>
      <c r="FW41" s="14">
        <f>HLOOKUP(FW$3,Sections!$B$1:$BT$30,27,FALSE)</f>
        <v>0</v>
      </c>
      <c r="FX41" s="14">
        <f>HLOOKUP(FX$3,Sections!$B$1:$BT$30,27,FALSE)</f>
        <v>0</v>
      </c>
      <c r="FY41" s="14">
        <f>HLOOKUP(FY$3,Sections!$B$1:$BT$30,27,FALSE)</f>
        <v>0</v>
      </c>
      <c r="FZ41" s="14">
        <f>HLOOKUP(FZ$3,Sections!$B$1:$BT$30,27,FALSE)</f>
        <v>0</v>
      </c>
      <c r="GA41" s="14">
        <f>HLOOKUP(GA$3,Sections!$B$1:$BT$30,27,FALSE)</f>
        <v>0</v>
      </c>
      <c r="GB41" s="14">
        <f>HLOOKUP(GB$3,Sections!$B$1:$BT$30,27,FALSE)</f>
        <v>0</v>
      </c>
      <c r="GC41" s="14">
        <f>HLOOKUP(GC$3,Sections!$B$1:$BT$30,27,FALSE)</f>
        <v>0</v>
      </c>
      <c r="GD41" s="14">
        <f>HLOOKUP(GD$3,Sections!$B$1:$BT$30,27,FALSE)</f>
        <v>0</v>
      </c>
      <c r="GE41" s="14">
        <f>HLOOKUP(GE$3,Sections!$B$1:$BT$30,27,FALSE)</f>
        <v>0</v>
      </c>
      <c r="GF41" s="14">
        <f>HLOOKUP(GF$3,Sections!$B$1:$BT$30,27,FALSE)</f>
        <v>0</v>
      </c>
      <c r="GG41" s="14">
        <f>HLOOKUP(GG$3,Sections!$B$1:$BT$30,27,FALSE)</f>
        <v>0</v>
      </c>
      <c r="GH41" s="14">
        <f>HLOOKUP(GH$3,Sections!$B$1:$BT$30,27,FALSE)</f>
        <v>28.574999999999999</v>
      </c>
      <c r="GI41" s="14">
        <f>HLOOKUP(GI$3,Sections!$B$1:$BT$30,27,FALSE)</f>
        <v>0</v>
      </c>
      <c r="GJ41" s="14">
        <f>HLOOKUP(GJ$3,Sections!$B$1:$BT$30,27,FALSE)</f>
        <v>0</v>
      </c>
      <c r="GK41" s="14">
        <f>HLOOKUP(GK$3,Sections!$B$1:$BT$30,27,FALSE)</f>
        <v>0</v>
      </c>
      <c r="GL41" s="14">
        <f>HLOOKUP(GL$3,Sections!$B$1:$BT$30,27,FALSE)</f>
        <v>0</v>
      </c>
      <c r="GM41" s="14">
        <f>HLOOKUP(GM$3,Sections!$B$1:$BT$30,27,FALSE)</f>
        <v>0</v>
      </c>
      <c r="GN41" s="14">
        <f>HLOOKUP(GN$3,Sections!$B$1:$BT$30,27,FALSE)</f>
        <v>0</v>
      </c>
      <c r="GO41" s="14">
        <f>HLOOKUP(GO$3,Sections!$B$1:$BT$30,27,FALSE)</f>
        <v>0</v>
      </c>
      <c r="GP41" s="14">
        <f>HLOOKUP(GP$3,Sections!$B$1:$BT$30,27,FALSE)</f>
        <v>0</v>
      </c>
      <c r="GQ41" s="14">
        <f>HLOOKUP(GQ$3,Sections!$B$1:$BT$30,27,FALSE)</f>
        <v>31.75</v>
      </c>
      <c r="GR41" s="14">
        <f>HLOOKUP(GR$3,Sections!$B$1:$BT$30,27,FALSE)</f>
        <v>0</v>
      </c>
      <c r="GS41" s="14">
        <f>HLOOKUP(GS$3,Sections!$B$1:$BT$30,27,FALSE)</f>
        <v>0</v>
      </c>
      <c r="GT41" s="14">
        <f>HLOOKUP(GT$3,Sections!$B$1:$BT$30,27,FALSE)</f>
        <v>0</v>
      </c>
      <c r="GU41" s="14">
        <f>HLOOKUP(GU$3,Sections!$B$1:$BT$30,27,FALSE)</f>
        <v>25.4</v>
      </c>
      <c r="GV41" s="14">
        <f>HLOOKUP(GV$3,Sections!$B$1:$BT$30,27,FALSE)</f>
        <v>0</v>
      </c>
      <c r="GW41" s="14">
        <f>HLOOKUP(GW$3,Sections!$B$1:$BT$30,27,FALSE)</f>
        <v>0</v>
      </c>
      <c r="GX41" s="14">
        <f>HLOOKUP(GX$3,Sections!$B$1:$BT$30,27,FALSE)</f>
        <v>0</v>
      </c>
      <c r="GY41" s="14">
        <f>HLOOKUP(GY$3,Sections!$B$1:$BT$30,27,FALSE)</f>
        <v>0</v>
      </c>
      <c r="GZ41" s="14">
        <f>HLOOKUP(GZ$3,Sections!$B$1:$BT$30,27,FALSE)</f>
        <v>0</v>
      </c>
      <c r="HA41" s="14">
        <f>HLOOKUP(HA$3,Sections!$B$1:$BT$30,27,FALSE)</f>
        <v>0</v>
      </c>
      <c r="HB41" s="14">
        <f>HLOOKUP(HB$3,Sections!$B$1:$BT$30,27,FALSE)</f>
        <v>0</v>
      </c>
      <c r="HC41" s="14">
        <f>HLOOKUP(HC$3,Sections!$B$1:$BT$30,27,FALSE)</f>
        <v>0</v>
      </c>
      <c r="HD41" s="14">
        <f>HLOOKUP(HD$3,Sections!$B$1:$BT$30,27,FALSE)</f>
        <v>0</v>
      </c>
      <c r="HE41" s="14">
        <f>HLOOKUP(HE$3,Sections!$B$1:$BT$30,27,FALSE)</f>
        <v>0</v>
      </c>
      <c r="HF41" s="14">
        <f>HLOOKUP(HF$3,Sections!$B$1:$BT$30,27,FALSE)</f>
        <v>0</v>
      </c>
      <c r="HG41" s="14">
        <f>HLOOKUP(HG$3,Sections!$B$1:$BT$30,27,FALSE)</f>
        <v>0</v>
      </c>
      <c r="HH41" s="14">
        <f>HLOOKUP(HH$3,Sections!$B$1:$BT$30,27,FALSE)</f>
        <v>0</v>
      </c>
      <c r="HI41" s="14">
        <f>HLOOKUP(HI$3,Sections!$B$1:$BT$30,27,FALSE)</f>
        <v>0</v>
      </c>
      <c r="HJ41" s="14">
        <f>HLOOKUP(HJ$3,Sections!$B$1:$BT$30,27,FALSE)</f>
        <v>0</v>
      </c>
      <c r="HK41" s="14">
        <f>HLOOKUP(HK$3,Sections!$B$1:$BT$30,27,FALSE)</f>
        <v>0</v>
      </c>
      <c r="HL41" s="14">
        <f>HLOOKUP(HL$3,Sections!$B$1:$BT$30,27,FALSE)</f>
        <v>0</v>
      </c>
      <c r="HM41" s="14">
        <f>HLOOKUP(HM$3,Sections!$B$1:$BT$30,27,FALSE)</f>
        <v>0</v>
      </c>
      <c r="HN41" s="14">
        <f>HLOOKUP(HN$3,Sections!$B$1:$BT$30,27,FALSE)</f>
        <v>0</v>
      </c>
      <c r="HO41" s="14">
        <f>HLOOKUP(HO$3,Sections!$B$1:$BT$30,27,FALSE)</f>
        <v>0</v>
      </c>
      <c r="HP41" s="14">
        <f>HLOOKUP(HP$3,Sections!$B$1:$BT$30,27,FALSE)</f>
        <v>31.75</v>
      </c>
      <c r="HQ41" s="14">
        <f>HLOOKUP(HQ$3,Sections!$B$1:$BT$30,27,FALSE)</f>
        <v>0</v>
      </c>
      <c r="HR41" s="14">
        <f>HLOOKUP(HR$3,Sections!$B$1:$BT$30,27,FALSE)</f>
        <v>0</v>
      </c>
      <c r="HS41" s="14">
        <f>HLOOKUP(HS$3,Sections!$B$1:$BT$30,27,FALSE)</f>
        <v>0</v>
      </c>
      <c r="HT41" s="14">
        <f>HLOOKUP(HT$3,Sections!$B$1:$BT$30,27,FALSE)</f>
        <v>25.4</v>
      </c>
      <c r="HU41" s="14">
        <f>HLOOKUP(HU$3,Sections!$B$1:$BT$30,27,FALSE)</f>
        <v>0</v>
      </c>
      <c r="HV41" s="14">
        <f>HLOOKUP(HV$3,Sections!$B$1:$BT$30,27,FALSE)</f>
        <v>0</v>
      </c>
      <c r="HW41" s="14">
        <f>HLOOKUP(HW$3,Sections!$B$1:$BT$30,27,FALSE)</f>
        <v>0</v>
      </c>
      <c r="HX41" s="14">
        <f>HLOOKUP(HX$3,Sections!$B$1:$BT$30,27,FALSE)</f>
        <v>0</v>
      </c>
      <c r="HY41" s="14">
        <f>HLOOKUP(HY$3,Sections!$B$1:$BT$30,27,FALSE)</f>
        <v>0</v>
      </c>
      <c r="HZ41" s="14">
        <f>HLOOKUP(HZ$3,Sections!$B$1:$BT$30,27,FALSE)</f>
        <v>0</v>
      </c>
      <c r="IA41" s="14"/>
      <c r="IB41" s="14"/>
    </row>
    <row r="42" spans="1:236" x14ac:dyDescent="0.3">
      <c r="A42" s="53"/>
      <c r="B42" s="14">
        <f>HLOOKUP(B$3,Sections!$B$1:$BT$30,28,FALSE)</f>
        <v>0</v>
      </c>
      <c r="C42" s="14">
        <f>HLOOKUP(C$3,Sections!$B$1:$BT$30,28,FALSE)</f>
        <v>0</v>
      </c>
      <c r="D42" s="14">
        <f>HLOOKUP(D$3,Sections!$B$1:$BT$30,28,FALSE)</f>
        <v>0</v>
      </c>
      <c r="E42" s="14">
        <f>HLOOKUP(E$3,Sections!$B$1:$BT$30,28,FALSE)</f>
        <v>0</v>
      </c>
      <c r="F42" s="14">
        <f>HLOOKUP(F$3,Sections!$B$1:$BT$30,28,FALSE)</f>
        <v>0</v>
      </c>
      <c r="G42" s="14">
        <f>HLOOKUP(G$3,Sections!$B$1:$BT$30,28,FALSE)</f>
        <v>0</v>
      </c>
      <c r="H42" s="14">
        <f>HLOOKUP(H$3,Sections!$B$1:$BT$30,28,FALSE)</f>
        <v>0</v>
      </c>
      <c r="I42" s="14">
        <f>HLOOKUP(I$3,Sections!$B$1:$BT$30,28,FALSE)</f>
        <v>0</v>
      </c>
      <c r="J42" s="14">
        <f>HLOOKUP(J$3,Sections!$B$1:$BT$30,28,FALSE)</f>
        <v>0</v>
      </c>
      <c r="K42" s="14">
        <f>HLOOKUP(K$3,Sections!$B$1:$BT$30,28,FALSE)</f>
        <v>0</v>
      </c>
      <c r="L42" s="14">
        <f>HLOOKUP(L$3,Sections!$B$1:$BT$30,28,FALSE)</f>
        <v>0</v>
      </c>
      <c r="M42" s="14">
        <f>HLOOKUP(M$3,Sections!$B$1:$BT$30,28,FALSE)</f>
        <v>0</v>
      </c>
      <c r="N42" s="14">
        <f>HLOOKUP(N$3,Sections!$B$1:$BT$30,28,FALSE)</f>
        <v>0</v>
      </c>
      <c r="O42" s="14">
        <f>HLOOKUP(O$3,Sections!$B$1:$BT$30,28,FALSE)</f>
        <v>0</v>
      </c>
      <c r="P42" s="14">
        <f>HLOOKUP(P$3,Sections!$B$1:$BT$30,28,FALSE)</f>
        <v>0</v>
      </c>
      <c r="Q42" s="14">
        <f>HLOOKUP(Q$3,Sections!$B$1:$BT$30,28,FALSE)</f>
        <v>0</v>
      </c>
      <c r="R42" s="14">
        <f>HLOOKUP(R$3,Sections!$B$1:$BT$30,28,FALSE)</f>
        <v>0</v>
      </c>
      <c r="S42" s="14">
        <f>HLOOKUP(S$3,Sections!$B$1:$BT$30,28,FALSE)</f>
        <v>0</v>
      </c>
      <c r="T42" s="14">
        <f>HLOOKUP(T$3,Sections!$B$1:$BT$30,28,FALSE)</f>
        <v>0</v>
      </c>
      <c r="U42" s="14">
        <f>HLOOKUP(U$3,Sections!$B$1:$BT$30,28,FALSE)</f>
        <v>0</v>
      </c>
      <c r="V42" s="14">
        <f>HLOOKUP(V$3,Sections!$B$1:$BT$30,28,FALSE)</f>
        <v>0</v>
      </c>
      <c r="W42" s="14">
        <f>HLOOKUP(W$3,Sections!$B$1:$BT$30,28,FALSE)</f>
        <v>0</v>
      </c>
      <c r="X42" s="14">
        <f>HLOOKUP(X$3,Sections!$B$1:$BT$30,28,FALSE)</f>
        <v>0</v>
      </c>
      <c r="Y42" s="14">
        <f>HLOOKUP(Y$3,Sections!$B$1:$BT$30,28,FALSE)</f>
        <v>0</v>
      </c>
      <c r="Z42" s="14">
        <f>HLOOKUP(Z$3,Sections!$B$1:$BT$30,28,FALSE)</f>
        <v>0</v>
      </c>
      <c r="AA42" s="14">
        <f>HLOOKUP(AA$3,Sections!$B$1:$BT$30,28,FALSE)</f>
        <v>0</v>
      </c>
      <c r="AB42" s="14">
        <f>HLOOKUP(AB$3,Sections!$B$1:$BT$30,28,FALSE)</f>
        <v>0</v>
      </c>
      <c r="AC42" s="14">
        <f>HLOOKUP(AC$3,Sections!$B$1:$BT$30,28,FALSE)</f>
        <v>0</v>
      </c>
      <c r="AD42" s="14">
        <f>HLOOKUP(AD$3,Sections!$B$1:$BT$30,28,FALSE)</f>
        <v>0</v>
      </c>
      <c r="AE42" s="14">
        <f>HLOOKUP(AE$3,Sections!$B$1:$BT$30,28,FALSE)</f>
        <v>0</v>
      </c>
      <c r="AF42" s="14">
        <f>HLOOKUP(AF$3,Sections!$B$1:$BT$30,28,FALSE)</f>
        <v>0</v>
      </c>
      <c r="AG42" s="14">
        <f>HLOOKUP(AG$3,Sections!$B$1:$BT$30,28,FALSE)</f>
        <v>0</v>
      </c>
      <c r="AH42" s="14">
        <f>HLOOKUP(AH$3,Sections!$B$1:$BT$30,28,FALSE)</f>
        <v>0</v>
      </c>
      <c r="AI42" s="14">
        <f>HLOOKUP(AI$3,Sections!$B$1:$BT$30,28,FALSE)</f>
        <v>0</v>
      </c>
      <c r="AJ42" s="14">
        <f>HLOOKUP(AJ$3,Sections!$B$1:$BT$30,28,FALSE)</f>
        <v>0</v>
      </c>
      <c r="AK42" s="14">
        <f>HLOOKUP(AK$3,Sections!$B$1:$BT$30,28,FALSE)</f>
        <v>0</v>
      </c>
      <c r="AL42" s="14">
        <f>HLOOKUP(AL$3,Sections!$B$1:$BT$30,28,FALSE)</f>
        <v>0</v>
      </c>
      <c r="AM42" s="14">
        <f>HLOOKUP(AM$3,Sections!$B$1:$BT$30,28,FALSE)</f>
        <v>0</v>
      </c>
      <c r="AN42" s="14">
        <f>HLOOKUP(AN$3,Sections!$B$1:$BT$30,28,FALSE)</f>
        <v>0</v>
      </c>
      <c r="AO42" s="14">
        <f>HLOOKUP(AO$3,Sections!$B$1:$BT$30,28,FALSE)</f>
        <v>0</v>
      </c>
      <c r="AP42" s="14">
        <f>HLOOKUP(AP$3,Sections!$B$1:$BT$30,28,FALSE)</f>
        <v>0</v>
      </c>
      <c r="AQ42" s="14">
        <f>HLOOKUP(AQ$3,Sections!$B$1:$BT$30,28,FALSE)</f>
        <v>0</v>
      </c>
      <c r="AR42" s="14">
        <f>HLOOKUP(AR$3,Sections!$B$1:$BT$30,28,FALSE)</f>
        <v>0</v>
      </c>
      <c r="AS42" s="14">
        <f>HLOOKUP(AS$3,Sections!$B$1:$BT$30,28,FALSE)</f>
        <v>0</v>
      </c>
      <c r="AT42" s="14">
        <f>HLOOKUP(AT$3,Sections!$B$1:$BT$30,28,FALSE)</f>
        <v>0</v>
      </c>
      <c r="AU42" s="14">
        <f>HLOOKUP(AU$3,Sections!$B$1:$BT$30,28,FALSE)</f>
        <v>0</v>
      </c>
      <c r="AV42" s="14">
        <f>HLOOKUP(AV$3,Sections!$B$1:$BT$30,28,FALSE)</f>
        <v>0</v>
      </c>
      <c r="AW42" s="14">
        <f>HLOOKUP(AW$3,Sections!$B$1:$BT$30,28,FALSE)</f>
        <v>0</v>
      </c>
      <c r="AX42" s="14">
        <f>HLOOKUP(AX$3,Sections!$B$1:$BT$30,28,FALSE)</f>
        <v>0</v>
      </c>
      <c r="AY42" s="14">
        <f>HLOOKUP(AY$3,Sections!$B$1:$BT$30,28,FALSE)</f>
        <v>0</v>
      </c>
      <c r="AZ42" s="14">
        <f>HLOOKUP(AZ$3,Sections!$B$1:$BT$30,28,FALSE)</f>
        <v>0</v>
      </c>
      <c r="BA42" s="14">
        <f>HLOOKUP(BA$3,Sections!$B$1:$BT$30,28,FALSE)</f>
        <v>0</v>
      </c>
      <c r="BB42" s="14">
        <f>HLOOKUP(BB$3,Sections!$B$1:$BT$30,28,FALSE)</f>
        <v>0</v>
      </c>
      <c r="BC42" s="14">
        <f>HLOOKUP(BC$3,Sections!$B$1:$BT$30,28,FALSE)</f>
        <v>0</v>
      </c>
      <c r="BD42" s="14">
        <f>HLOOKUP(BD$3,Sections!$B$1:$BT$30,28,FALSE)</f>
        <v>0</v>
      </c>
      <c r="BE42" s="14">
        <f>HLOOKUP(BE$3,Sections!$B$1:$BT$30,28,FALSE)</f>
        <v>0</v>
      </c>
      <c r="BF42" s="14">
        <f>HLOOKUP(BF$3,Sections!$B$1:$BT$30,28,FALSE)</f>
        <v>0</v>
      </c>
      <c r="BG42" s="14">
        <f>HLOOKUP(BG$3,Sections!$B$1:$BT$30,28,FALSE)</f>
        <v>0</v>
      </c>
      <c r="BH42" s="14">
        <f>HLOOKUP(BH$3,Sections!$B$1:$BT$30,28,FALSE)</f>
        <v>0</v>
      </c>
      <c r="BI42" s="14">
        <f>HLOOKUP(BI$3,Sections!$B$1:$BT$30,28,FALSE)</f>
        <v>0</v>
      </c>
      <c r="BJ42" s="14">
        <f>HLOOKUP(BJ$3,Sections!$B$1:$BT$30,28,FALSE)</f>
        <v>0</v>
      </c>
      <c r="BK42" s="14">
        <f>HLOOKUP(BK$3,Sections!$B$1:$BT$30,28,FALSE)</f>
        <v>0</v>
      </c>
      <c r="BL42" s="14">
        <f>HLOOKUP(BL$3,Sections!$B$1:$BT$30,28,FALSE)</f>
        <v>0</v>
      </c>
      <c r="BM42" s="14">
        <f>HLOOKUP(BM$3,Sections!$B$1:$BT$30,28,FALSE)</f>
        <v>0</v>
      </c>
      <c r="BN42" s="14">
        <f>HLOOKUP(BN$3,Sections!$B$1:$BT$30,28,FALSE)</f>
        <v>0</v>
      </c>
      <c r="BO42" s="14">
        <f>HLOOKUP(BO$3,Sections!$B$1:$BT$30,28,FALSE)</f>
        <v>0</v>
      </c>
      <c r="BP42" s="14">
        <f>HLOOKUP(BP$3,Sections!$B$1:$BT$30,28,FALSE)</f>
        <v>0</v>
      </c>
      <c r="BQ42" s="14">
        <f>HLOOKUP(BQ$3,Sections!$B$1:$BT$30,28,FALSE)</f>
        <v>0</v>
      </c>
      <c r="BR42" s="14">
        <f>HLOOKUP(BR$3,Sections!$B$1:$BT$30,28,FALSE)</f>
        <v>0</v>
      </c>
      <c r="BS42" s="14">
        <f>HLOOKUP(BS$3,Sections!$B$1:$BT$30,28,FALSE)</f>
        <v>0</v>
      </c>
      <c r="BT42" s="14">
        <f>HLOOKUP(BT$3,Sections!$B$1:$BT$30,28,FALSE)</f>
        <v>0</v>
      </c>
      <c r="BU42" s="14">
        <f>HLOOKUP(BU$3,Sections!$B$1:$BT$30,28,FALSE)</f>
        <v>0</v>
      </c>
      <c r="BV42" s="14">
        <f>HLOOKUP(BV$3,Sections!$B$1:$BT$30,28,FALSE)</f>
        <v>0</v>
      </c>
      <c r="BW42" s="14">
        <f>HLOOKUP(BW$3,Sections!$B$1:$BT$30,28,FALSE)</f>
        <v>0</v>
      </c>
      <c r="BX42" s="14">
        <f>HLOOKUP(BX$3,Sections!$B$1:$BT$30,28,FALSE)</f>
        <v>0</v>
      </c>
      <c r="BY42" s="14">
        <f>HLOOKUP(BY$3,Sections!$B$1:$BT$30,28,FALSE)</f>
        <v>0</v>
      </c>
      <c r="BZ42" s="14">
        <f>HLOOKUP(BZ$3,Sections!$B$1:$BT$30,28,FALSE)</f>
        <v>0</v>
      </c>
      <c r="CA42" s="14">
        <f>HLOOKUP(CA$3,Sections!$B$1:$BT$30,28,FALSE)</f>
        <v>0</v>
      </c>
      <c r="CB42" s="14">
        <f>HLOOKUP(CB$3,Sections!$B$1:$BT$30,28,FALSE)</f>
        <v>0</v>
      </c>
      <c r="CC42" s="14">
        <f>HLOOKUP(CC$3,Sections!$B$1:$BT$30,28,FALSE)</f>
        <v>0</v>
      </c>
      <c r="CD42" s="14">
        <f>HLOOKUP(CD$3,Sections!$B$1:$BT$30,28,FALSE)</f>
        <v>0</v>
      </c>
      <c r="CE42" s="14">
        <f>HLOOKUP(CE$3,Sections!$B$1:$BT$30,28,FALSE)</f>
        <v>0</v>
      </c>
      <c r="CF42" s="14">
        <f>HLOOKUP(CF$3,Sections!$B$1:$BT$30,28,FALSE)</f>
        <v>0</v>
      </c>
      <c r="CG42" s="14">
        <f>HLOOKUP(CG$3,Sections!$B$1:$BT$30,28,FALSE)</f>
        <v>0</v>
      </c>
      <c r="CH42" s="14">
        <f>HLOOKUP(CH$3,Sections!$B$1:$BT$30,28,FALSE)</f>
        <v>0</v>
      </c>
      <c r="CI42" s="14">
        <f>HLOOKUP(CI$3,Sections!$B$1:$BT$30,28,FALSE)</f>
        <v>0</v>
      </c>
      <c r="CJ42" s="14">
        <f>HLOOKUP(CJ$3,Sections!$B$1:$BT$30,28,FALSE)</f>
        <v>0</v>
      </c>
      <c r="CK42" s="14">
        <f>HLOOKUP(CK$3,Sections!$B$1:$BT$30,28,FALSE)</f>
        <v>0</v>
      </c>
      <c r="CL42" s="14">
        <f>HLOOKUP(CL$3,Sections!$B$1:$BT$30,28,FALSE)</f>
        <v>0</v>
      </c>
      <c r="CM42" s="14">
        <f>HLOOKUP(CM$3,Sections!$B$1:$BT$30,28,FALSE)</f>
        <v>0</v>
      </c>
      <c r="CN42" s="14">
        <f>HLOOKUP(CN$3,Sections!$B$1:$BT$30,28,FALSE)</f>
        <v>0</v>
      </c>
      <c r="CO42" s="14">
        <f>HLOOKUP(CO$3,Sections!$B$1:$BT$30,28,FALSE)</f>
        <v>0</v>
      </c>
      <c r="CP42" s="14">
        <f>HLOOKUP(CP$3,Sections!$B$1:$BT$30,28,FALSE)</f>
        <v>0</v>
      </c>
      <c r="CQ42" s="14">
        <f>HLOOKUP(CQ$3,Sections!$B$1:$BT$30,28,FALSE)</f>
        <v>0</v>
      </c>
      <c r="CR42" s="14">
        <f>HLOOKUP(CR$3,Sections!$B$1:$BT$30,28,FALSE)</f>
        <v>0</v>
      </c>
      <c r="CS42" s="14">
        <f>HLOOKUP(CS$3,Sections!$B$1:$BT$30,28,FALSE)</f>
        <v>0</v>
      </c>
      <c r="CT42" s="14">
        <f>HLOOKUP(CT$3,Sections!$B$1:$BT$30,28,FALSE)</f>
        <v>0</v>
      </c>
      <c r="CU42" s="14">
        <f>HLOOKUP(CU$3,Sections!$B$1:$BT$30,28,FALSE)</f>
        <v>0</v>
      </c>
      <c r="CV42" s="14">
        <f>HLOOKUP(CV$3,Sections!$B$1:$BT$30,28,FALSE)</f>
        <v>0</v>
      </c>
      <c r="CW42" s="14">
        <f>HLOOKUP(CW$3,Sections!$B$1:$BT$30,28,FALSE)</f>
        <v>0</v>
      </c>
      <c r="CX42" s="14">
        <f>HLOOKUP(CX$3,Sections!$B$1:$BT$30,28,FALSE)</f>
        <v>0</v>
      </c>
      <c r="CY42" s="14">
        <f>HLOOKUP(CY$3,Sections!$B$1:$BT$30,28,FALSE)</f>
        <v>0</v>
      </c>
      <c r="CZ42" s="14">
        <f>HLOOKUP(CZ$3,Sections!$B$1:$BT$30,28,FALSE)</f>
        <v>0</v>
      </c>
      <c r="DA42" s="14">
        <f>HLOOKUP(DA$3,Sections!$B$1:$BT$30,28,FALSE)</f>
        <v>0</v>
      </c>
      <c r="DB42" s="14">
        <f>HLOOKUP(DB$3,Sections!$B$1:$BT$30,28,FALSE)</f>
        <v>0</v>
      </c>
      <c r="DC42" s="14">
        <f>HLOOKUP(DC$3,Sections!$B$1:$BT$30,28,FALSE)</f>
        <v>0</v>
      </c>
      <c r="DD42" s="14">
        <f>HLOOKUP(DD$3,Sections!$B$1:$BT$30,28,FALSE)</f>
        <v>0</v>
      </c>
      <c r="DE42" s="14">
        <f>HLOOKUP(DE$3,Sections!$B$1:$BT$30,28,FALSE)</f>
        <v>0</v>
      </c>
      <c r="DF42" s="14">
        <f>HLOOKUP(DF$3,Sections!$B$1:$BT$30,28,FALSE)</f>
        <v>0</v>
      </c>
      <c r="DG42" s="14">
        <f>HLOOKUP(DG$3,Sections!$B$1:$BT$30,28,FALSE)</f>
        <v>0</v>
      </c>
      <c r="DH42" s="14">
        <f>HLOOKUP(DH$3,Sections!$B$1:$BT$30,28,FALSE)</f>
        <v>0</v>
      </c>
      <c r="DI42" s="14">
        <f>HLOOKUP(DI$3,Sections!$B$1:$BT$30,28,FALSE)</f>
        <v>0</v>
      </c>
      <c r="DJ42" s="14">
        <f>HLOOKUP(DJ$3,Sections!$B$1:$BT$30,28,FALSE)</f>
        <v>0</v>
      </c>
      <c r="DK42" s="14">
        <f>HLOOKUP(DK$3,Sections!$B$1:$BT$30,28,FALSE)</f>
        <v>0</v>
      </c>
      <c r="DL42" s="14">
        <f>HLOOKUP(DL$3,Sections!$B$1:$BT$30,28,FALSE)</f>
        <v>0</v>
      </c>
      <c r="DM42" s="14">
        <f>HLOOKUP(DM$3,Sections!$B$1:$BT$30,28,FALSE)</f>
        <v>0</v>
      </c>
      <c r="DN42" s="14">
        <f>HLOOKUP(DN$3,Sections!$B$1:$BT$30,28,FALSE)</f>
        <v>0</v>
      </c>
      <c r="DO42" s="14">
        <f>HLOOKUP(DO$3,Sections!$B$1:$BT$30,28,FALSE)</f>
        <v>0</v>
      </c>
      <c r="DP42" s="14">
        <f>HLOOKUP(DP$3,Sections!$B$1:$BT$30,28,FALSE)</f>
        <v>0</v>
      </c>
      <c r="DQ42" s="14">
        <f>HLOOKUP(DQ$3,Sections!$B$1:$BT$30,28,FALSE)</f>
        <v>0</v>
      </c>
      <c r="DR42" s="14">
        <f>HLOOKUP(DR$3,Sections!$B$1:$BT$30,28,FALSE)</f>
        <v>0</v>
      </c>
      <c r="DS42" s="14">
        <f>HLOOKUP(DS$3,Sections!$B$1:$BT$30,28,FALSE)</f>
        <v>0</v>
      </c>
      <c r="DT42" s="14">
        <f>HLOOKUP(DT$3,Sections!$B$1:$BT$30,28,FALSE)</f>
        <v>0</v>
      </c>
      <c r="DU42" s="14">
        <f>HLOOKUP(DU$3,Sections!$B$1:$BT$30,28,FALSE)</f>
        <v>0</v>
      </c>
      <c r="DV42" s="14">
        <f>HLOOKUP(DV$3,Sections!$B$1:$BT$30,28,FALSE)</f>
        <v>0</v>
      </c>
      <c r="DW42" s="14">
        <f>HLOOKUP(DW$3,Sections!$B$1:$BT$30,28,FALSE)</f>
        <v>0</v>
      </c>
      <c r="DX42" s="14">
        <f>HLOOKUP(DX$3,Sections!$B$1:$BT$30,28,FALSE)</f>
        <v>0</v>
      </c>
      <c r="DY42" s="14">
        <f>HLOOKUP(DY$3,Sections!$B$1:$BT$30,28,FALSE)</f>
        <v>0</v>
      </c>
      <c r="DZ42" s="14">
        <f>HLOOKUP(DZ$3,Sections!$B$1:$BT$30,28,FALSE)</f>
        <v>0</v>
      </c>
      <c r="EA42" s="14">
        <f>HLOOKUP(EA$3,Sections!$B$1:$BT$30,28,FALSE)</f>
        <v>0</v>
      </c>
      <c r="EB42" s="14">
        <f>HLOOKUP(EB$3,Sections!$B$1:$BT$30,28,FALSE)</f>
        <v>0</v>
      </c>
      <c r="EC42" s="14">
        <f>HLOOKUP(EC$3,Sections!$B$1:$BT$30,28,FALSE)</f>
        <v>0</v>
      </c>
      <c r="ED42" s="14">
        <f>HLOOKUP(ED$3,Sections!$B$1:$BT$30,28,FALSE)</f>
        <v>0</v>
      </c>
      <c r="EE42" s="14">
        <f>HLOOKUP(EE$3,Sections!$B$1:$BT$30,28,FALSE)</f>
        <v>0</v>
      </c>
      <c r="EF42" s="14">
        <f>HLOOKUP(EF$3,Sections!$B$1:$BT$30,28,FALSE)</f>
        <v>0</v>
      </c>
      <c r="EG42" s="14">
        <f>HLOOKUP(EG$3,Sections!$B$1:$BT$30,28,FALSE)</f>
        <v>0</v>
      </c>
      <c r="EH42" s="14">
        <f>HLOOKUP(EH$3,Sections!$B$1:$BT$30,28,FALSE)</f>
        <v>0</v>
      </c>
      <c r="EI42" s="14">
        <f>HLOOKUP(EI$3,Sections!$B$1:$BT$30,28,FALSE)</f>
        <v>0</v>
      </c>
      <c r="EJ42" s="14">
        <f>HLOOKUP(EJ$3,Sections!$B$1:$BT$30,28,FALSE)</f>
        <v>0</v>
      </c>
      <c r="EK42" s="14">
        <f>HLOOKUP(EK$3,Sections!$B$1:$BT$30,28,FALSE)</f>
        <v>0</v>
      </c>
      <c r="EL42" s="14">
        <f>HLOOKUP(EL$3,Sections!$B$1:$BT$30,28,FALSE)</f>
        <v>0</v>
      </c>
      <c r="EM42" s="14">
        <f>HLOOKUP(EM$3,Sections!$B$1:$BT$30,28,FALSE)</f>
        <v>0</v>
      </c>
      <c r="EN42" s="14">
        <f>HLOOKUP(EN$3,Sections!$B$1:$BT$30,28,FALSE)</f>
        <v>0</v>
      </c>
      <c r="EO42" s="14">
        <f>HLOOKUP(EO$3,Sections!$B$1:$BT$30,28,FALSE)</f>
        <v>0</v>
      </c>
      <c r="EP42" s="14">
        <f>HLOOKUP(EP$3,Sections!$B$1:$BT$30,28,FALSE)</f>
        <v>0</v>
      </c>
      <c r="EQ42" s="14">
        <f>HLOOKUP(EQ$3,Sections!$B$1:$BT$30,28,FALSE)</f>
        <v>0</v>
      </c>
      <c r="ER42" s="14">
        <f>HLOOKUP(ER$3,Sections!$B$1:$BT$30,28,FALSE)</f>
        <v>0</v>
      </c>
      <c r="ES42" s="14">
        <f>HLOOKUP(ES$3,Sections!$B$1:$BT$30,28,FALSE)</f>
        <v>0</v>
      </c>
      <c r="ET42" s="14">
        <f>HLOOKUP(ET$3,Sections!$B$1:$BT$30,28,FALSE)</f>
        <v>0</v>
      </c>
      <c r="EU42" s="14">
        <f>HLOOKUP(EU$3,Sections!$B$1:$BT$30,28,FALSE)</f>
        <v>0</v>
      </c>
      <c r="EV42" s="14">
        <f>HLOOKUP(EV$3,Sections!$B$1:$BT$30,28,FALSE)</f>
        <v>0</v>
      </c>
      <c r="EW42" s="14">
        <f>HLOOKUP(EW$3,Sections!$B$1:$BT$30,28,FALSE)</f>
        <v>0</v>
      </c>
      <c r="EX42" s="14">
        <f>HLOOKUP(EX$3,Sections!$B$1:$BT$30,28,FALSE)</f>
        <v>0</v>
      </c>
      <c r="EY42" s="14">
        <f>HLOOKUP(EY$3,Sections!$B$1:$BT$30,28,FALSE)</f>
        <v>0</v>
      </c>
      <c r="EZ42" s="14">
        <f>HLOOKUP(EZ$3,Sections!$B$1:$BT$30,28,FALSE)</f>
        <v>0</v>
      </c>
      <c r="FA42" s="14">
        <f>HLOOKUP(FA$3,Sections!$B$1:$BT$30,28,FALSE)</f>
        <v>0</v>
      </c>
      <c r="FB42" s="14">
        <f>HLOOKUP(FB$3,Sections!$B$1:$BT$30,28,FALSE)</f>
        <v>0</v>
      </c>
      <c r="FC42" s="14">
        <f>HLOOKUP(FC$3,Sections!$B$1:$BT$30,28,FALSE)</f>
        <v>0</v>
      </c>
      <c r="FD42" s="14">
        <f>HLOOKUP(FD$3,Sections!$B$1:$BT$30,28,FALSE)</f>
        <v>0</v>
      </c>
      <c r="FE42" s="14">
        <f>HLOOKUP(FE$3,Sections!$B$1:$BT$30,28,FALSE)</f>
        <v>0</v>
      </c>
      <c r="FF42" s="14">
        <f>HLOOKUP(FF$3,Sections!$B$1:$BT$30,28,FALSE)</f>
        <v>0</v>
      </c>
      <c r="FG42" s="14">
        <f>HLOOKUP(FG$3,Sections!$B$1:$BT$30,28,FALSE)</f>
        <v>0</v>
      </c>
      <c r="FH42" s="14">
        <f>HLOOKUP(FH$3,Sections!$B$1:$BT$30,28,FALSE)</f>
        <v>0</v>
      </c>
      <c r="FI42" s="14">
        <f>HLOOKUP(FI$3,Sections!$B$1:$BT$30,28,FALSE)</f>
        <v>0</v>
      </c>
      <c r="FJ42" s="14">
        <f>HLOOKUP(FJ$3,Sections!$B$1:$BT$30,28,FALSE)</f>
        <v>0</v>
      </c>
      <c r="FK42" s="14">
        <f>HLOOKUP(FK$3,Sections!$B$1:$BT$30,28,FALSE)</f>
        <v>0</v>
      </c>
      <c r="FL42" s="14">
        <f>HLOOKUP(FL$3,Sections!$B$1:$BT$30,28,FALSE)</f>
        <v>0</v>
      </c>
      <c r="FM42" s="14">
        <f>HLOOKUP(FM$3,Sections!$B$1:$BT$30,28,FALSE)</f>
        <v>0</v>
      </c>
      <c r="FN42" s="14">
        <f>HLOOKUP(FN$3,Sections!$B$1:$BT$30,28,FALSE)</f>
        <v>0</v>
      </c>
      <c r="FO42" s="14">
        <f>HLOOKUP(FO$3,Sections!$B$1:$BT$30,28,FALSE)</f>
        <v>0</v>
      </c>
      <c r="FP42" s="14">
        <f>HLOOKUP(FP$3,Sections!$B$1:$BT$30,28,FALSE)</f>
        <v>0</v>
      </c>
      <c r="FQ42" s="14">
        <f>HLOOKUP(FQ$3,Sections!$B$1:$BT$30,28,FALSE)</f>
        <v>0</v>
      </c>
      <c r="FR42" s="14">
        <f>HLOOKUP(FR$3,Sections!$B$1:$BT$30,28,FALSE)</f>
        <v>0</v>
      </c>
      <c r="FS42" s="14">
        <f>HLOOKUP(FS$3,Sections!$B$1:$BT$30,28,FALSE)</f>
        <v>0</v>
      </c>
      <c r="FT42" s="14">
        <f>HLOOKUP(FT$3,Sections!$B$1:$BT$30,28,FALSE)</f>
        <v>0</v>
      </c>
      <c r="FU42" s="14">
        <f>HLOOKUP(FU$3,Sections!$B$1:$BT$30,28,FALSE)</f>
        <v>0</v>
      </c>
      <c r="FV42" s="14">
        <f>HLOOKUP(FV$3,Sections!$B$1:$BT$30,28,FALSE)</f>
        <v>0</v>
      </c>
      <c r="FW42" s="14">
        <f>HLOOKUP(FW$3,Sections!$B$1:$BT$30,28,FALSE)</f>
        <v>0</v>
      </c>
      <c r="FX42" s="14">
        <f>HLOOKUP(FX$3,Sections!$B$1:$BT$30,28,FALSE)</f>
        <v>0</v>
      </c>
      <c r="FY42" s="14">
        <f>HLOOKUP(FY$3,Sections!$B$1:$BT$30,28,FALSE)</f>
        <v>0</v>
      </c>
      <c r="FZ42" s="14">
        <f>HLOOKUP(FZ$3,Sections!$B$1:$BT$30,28,FALSE)</f>
        <v>0</v>
      </c>
      <c r="GA42" s="14">
        <f>HLOOKUP(GA$3,Sections!$B$1:$BT$30,28,FALSE)</f>
        <v>0</v>
      </c>
      <c r="GB42" s="14">
        <f>HLOOKUP(GB$3,Sections!$B$1:$BT$30,28,FALSE)</f>
        <v>0</v>
      </c>
      <c r="GC42" s="14">
        <f>HLOOKUP(GC$3,Sections!$B$1:$BT$30,28,FALSE)</f>
        <v>0</v>
      </c>
      <c r="GD42" s="14">
        <f>HLOOKUP(GD$3,Sections!$B$1:$BT$30,28,FALSE)</f>
        <v>0</v>
      </c>
      <c r="GE42" s="14">
        <f>HLOOKUP(GE$3,Sections!$B$1:$BT$30,28,FALSE)</f>
        <v>0</v>
      </c>
      <c r="GF42" s="14">
        <f>HLOOKUP(GF$3,Sections!$B$1:$BT$30,28,FALSE)</f>
        <v>0</v>
      </c>
      <c r="GG42" s="14">
        <f>HLOOKUP(GG$3,Sections!$B$1:$BT$30,28,FALSE)</f>
        <v>0</v>
      </c>
      <c r="GH42" s="14">
        <f>HLOOKUP(GH$3,Sections!$B$1:$BT$30,28,FALSE)</f>
        <v>0</v>
      </c>
      <c r="GI42" s="14">
        <f>HLOOKUP(GI$3,Sections!$B$1:$BT$30,28,FALSE)</f>
        <v>0</v>
      </c>
      <c r="GJ42" s="14">
        <f>HLOOKUP(GJ$3,Sections!$B$1:$BT$30,28,FALSE)</f>
        <v>0</v>
      </c>
      <c r="GK42" s="14">
        <f>HLOOKUP(GK$3,Sections!$B$1:$BT$30,28,FALSE)</f>
        <v>0</v>
      </c>
      <c r="GL42" s="14">
        <f>HLOOKUP(GL$3,Sections!$B$1:$BT$30,28,FALSE)</f>
        <v>0</v>
      </c>
      <c r="GM42" s="14">
        <f>HLOOKUP(GM$3,Sections!$B$1:$BT$30,28,FALSE)</f>
        <v>0</v>
      </c>
      <c r="GN42" s="14">
        <f>HLOOKUP(GN$3,Sections!$B$1:$BT$30,28,FALSE)</f>
        <v>0</v>
      </c>
      <c r="GO42" s="14">
        <f>HLOOKUP(GO$3,Sections!$B$1:$BT$30,28,FALSE)</f>
        <v>0</v>
      </c>
      <c r="GP42" s="14">
        <f>HLOOKUP(GP$3,Sections!$B$1:$BT$30,28,FALSE)</f>
        <v>0</v>
      </c>
      <c r="GQ42" s="14">
        <f>HLOOKUP(GQ$3,Sections!$B$1:$BT$30,28,FALSE)</f>
        <v>0</v>
      </c>
      <c r="GR42" s="14">
        <f>HLOOKUP(GR$3,Sections!$B$1:$BT$30,28,FALSE)</f>
        <v>0</v>
      </c>
      <c r="GS42" s="14">
        <f>HLOOKUP(GS$3,Sections!$B$1:$BT$30,28,FALSE)</f>
        <v>0</v>
      </c>
      <c r="GT42" s="14">
        <f>HLOOKUP(GT$3,Sections!$B$1:$BT$30,28,FALSE)</f>
        <v>0</v>
      </c>
      <c r="GU42" s="14">
        <f>HLOOKUP(GU$3,Sections!$B$1:$BT$30,28,FALSE)</f>
        <v>0</v>
      </c>
      <c r="GV42" s="14">
        <f>HLOOKUP(GV$3,Sections!$B$1:$BT$30,28,FALSE)</f>
        <v>0</v>
      </c>
      <c r="GW42" s="14">
        <f>HLOOKUP(GW$3,Sections!$B$1:$BT$30,28,FALSE)</f>
        <v>0</v>
      </c>
      <c r="GX42" s="14">
        <f>HLOOKUP(GX$3,Sections!$B$1:$BT$30,28,FALSE)</f>
        <v>0</v>
      </c>
      <c r="GY42" s="14">
        <f>HLOOKUP(GY$3,Sections!$B$1:$BT$30,28,FALSE)</f>
        <v>0</v>
      </c>
      <c r="GZ42" s="14">
        <f>HLOOKUP(GZ$3,Sections!$B$1:$BT$30,28,FALSE)</f>
        <v>0</v>
      </c>
      <c r="HA42" s="14">
        <f>HLOOKUP(HA$3,Sections!$B$1:$BT$30,28,FALSE)</f>
        <v>0</v>
      </c>
      <c r="HB42" s="14">
        <f>HLOOKUP(HB$3,Sections!$B$1:$BT$30,28,FALSE)</f>
        <v>0</v>
      </c>
      <c r="HC42" s="14">
        <f>HLOOKUP(HC$3,Sections!$B$1:$BT$30,28,FALSE)</f>
        <v>0</v>
      </c>
      <c r="HD42" s="14">
        <f>HLOOKUP(HD$3,Sections!$B$1:$BT$30,28,FALSE)</f>
        <v>0</v>
      </c>
      <c r="HE42" s="14">
        <f>HLOOKUP(HE$3,Sections!$B$1:$BT$30,28,FALSE)</f>
        <v>0</v>
      </c>
      <c r="HF42" s="14">
        <f>HLOOKUP(HF$3,Sections!$B$1:$BT$30,28,FALSE)</f>
        <v>0</v>
      </c>
      <c r="HG42" s="14">
        <f>HLOOKUP(HG$3,Sections!$B$1:$BT$30,28,FALSE)</f>
        <v>0</v>
      </c>
      <c r="HH42" s="14">
        <f>HLOOKUP(HH$3,Sections!$B$1:$BT$30,28,FALSE)</f>
        <v>0</v>
      </c>
      <c r="HI42" s="14">
        <f>HLOOKUP(HI$3,Sections!$B$1:$BT$30,28,FALSE)</f>
        <v>0</v>
      </c>
      <c r="HJ42" s="14">
        <f>HLOOKUP(HJ$3,Sections!$B$1:$BT$30,28,FALSE)</f>
        <v>0</v>
      </c>
      <c r="HK42" s="14">
        <f>HLOOKUP(HK$3,Sections!$B$1:$BT$30,28,FALSE)</f>
        <v>0</v>
      </c>
      <c r="HL42" s="14">
        <f>HLOOKUP(HL$3,Sections!$B$1:$BT$30,28,FALSE)</f>
        <v>0</v>
      </c>
      <c r="HM42" s="14">
        <f>HLOOKUP(HM$3,Sections!$B$1:$BT$30,28,FALSE)</f>
        <v>0</v>
      </c>
      <c r="HN42" s="14">
        <f>HLOOKUP(HN$3,Sections!$B$1:$BT$30,28,FALSE)</f>
        <v>0</v>
      </c>
      <c r="HO42" s="14">
        <f>HLOOKUP(HO$3,Sections!$B$1:$BT$30,28,FALSE)</f>
        <v>0</v>
      </c>
      <c r="HP42" s="14">
        <f>HLOOKUP(HP$3,Sections!$B$1:$BT$30,28,FALSE)</f>
        <v>0</v>
      </c>
      <c r="HQ42" s="14">
        <f>HLOOKUP(HQ$3,Sections!$B$1:$BT$30,28,FALSE)</f>
        <v>0</v>
      </c>
      <c r="HR42" s="14">
        <f>HLOOKUP(HR$3,Sections!$B$1:$BT$30,28,FALSE)</f>
        <v>0</v>
      </c>
      <c r="HS42" s="14">
        <f>HLOOKUP(HS$3,Sections!$B$1:$BT$30,28,FALSE)</f>
        <v>0</v>
      </c>
      <c r="HT42" s="14">
        <f>HLOOKUP(HT$3,Sections!$B$1:$BT$30,28,FALSE)</f>
        <v>0</v>
      </c>
      <c r="HU42" s="14">
        <f>HLOOKUP(HU$3,Sections!$B$1:$BT$30,28,FALSE)</f>
        <v>0</v>
      </c>
      <c r="HV42" s="14">
        <f>HLOOKUP(HV$3,Sections!$B$1:$BT$30,28,FALSE)</f>
        <v>0</v>
      </c>
      <c r="HW42" s="14">
        <f>HLOOKUP(HW$3,Sections!$B$1:$BT$30,28,FALSE)</f>
        <v>0</v>
      </c>
      <c r="HX42" s="14">
        <f>HLOOKUP(HX$3,Sections!$B$1:$BT$30,28,FALSE)</f>
        <v>0</v>
      </c>
      <c r="HY42" s="14">
        <f>HLOOKUP(HY$3,Sections!$B$1:$BT$30,28,FALSE)</f>
        <v>0</v>
      </c>
      <c r="HZ42" s="14">
        <f>HLOOKUP(HZ$3,Sections!$B$1:$BT$30,28,FALSE)</f>
        <v>0</v>
      </c>
      <c r="IA42" s="14"/>
      <c r="IB42" s="14"/>
    </row>
    <row r="43" spans="1:236" x14ac:dyDescent="0.3">
      <c r="A43" s="53"/>
      <c r="B43" s="14">
        <f>HLOOKUP(B$3,Sections!$B$1:$BT$30,29,FALSE)</f>
        <v>0</v>
      </c>
      <c r="C43" s="14">
        <f>HLOOKUP(C$3,Sections!$B$1:$BT$30,29,FALSE)</f>
        <v>0</v>
      </c>
      <c r="D43" s="14">
        <f>HLOOKUP(D$3,Sections!$B$1:$BT$30,29,FALSE)</f>
        <v>0</v>
      </c>
      <c r="E43" s="14">
        <f>HLOOKUP(E$3,Sections!$B$1:$BT$30,29,FALSE)</f>
        <v>0</v>
      </c>
      <c r="F43" s="14">
        <f>HLOOKUP(F$3,Sections!$B$1:$BT$30,29,FALSE)</f>
        <v>0</v>
      </c>
      <c r="G43" s="14">
        <f>HLOOKUP(G$3,Sections!$B$1:$BT$30,29,FALSE)</f>
        <v>0</v>
      </c>
      <c r="H43" s="14">
        <f>HLOOKUP(H$3,Sections!$B$1:$BT$30,29,FALSE)</f>
        <v>0</v>
      </c>
      <c r="I43" s="14">
        <f>HLOOKUP(I$3,Sections!$B$1:$BT$30,29,FALSE)</f>
        <v>0</v>
      </c>
      <c r="J43" s="14">
        <f>HLOOKUP(J$3,Sections!$B$1:$BT$30,29,FALSE)</f>
        <v>0</v>
      </c>
      <c r="K43" s="14">
        <f>HLOOKUP(K$3,Sections!$B$1:$BT$30,29,FALSE)</f>
        <v>0</v>
      </c>
      <c r="L43" s="14">
        <f>HLOOKUP(L$3,Sections!$B$1:$BT$30,29,FALSE)</f>
        <v>0</v>
      </c>
      <c r="M43" s="14">
        <f>HLOOKUP(M$3,Sections!$B$1:$BT$30,29,FALSE)</f>
        <v>0</v>
      </c>
      <c r="N43" s="14">
        <f>HLOOKUP(N$3,Sections!$B$1:$BT$30,29,FALSE)</f>
        <v>0</v>
      </c>
      <c r="O43" s="14">
        <f>HLOOKUP(O$3,Sections!$B$1:$BT$30,29,FALSE)</f>
        <v>0</v>
      </c>
      <c r="P43" s="14">
        <f>HLOOKUP(P$3,Sections!$B$1:$BT$30,29,FALSE)</f>
        <v>0</v>
      </c>
      <c r="Q43" s="14">
        <f>HLOOKUP(Q$3,Sections!$B$1:$BT$30,29,FALSE)</f>
        <v>0</v>
      </c>
      <c r="R43" s="14">
        <f>HLOOKUP(R$3,Sections!$B$1:$BT$30,29,FALSE)</f>
        <v>0</v>
      </c>
      <c r="S43" s="14">
        <f>HLOOKUP(S$3,Sections!$B$1:$BT$30,29,FALSE)</f>
        <v>0</v>
      </c>
      <c r="T43" s="14">
        <f>HLOOKUP(T$3,Sections!$B$1:$BT$30,29,FALSE)</f>
        <v>0</v>
      </c>
      <c r="U43" s="14">
        <f>HLOOKUP(U$3,Sections!$B$1:$BT$30,29,FALSE)</f>
        <v>0</v>
      </c>
      <c r="V43" s="14">
        <f>HLOOKUP(V$3,Sections!$B$1:$BT$30,29,FALSE)</f>
        <v>0</v>
      </c>
      <c r="W43" s="14">
        <f>HLOOKUP(W$3,Sections!$B$1:$BT$30,29,FALSE)</f>
        <v>0</v>
      </c>
      <c r="X43" s="14">
        <f>HLOOKUP(X$3,Sections!$B$1:$BT$30,29,FALSE)</f>
        <v>0</v>
      </c>
      <c r="Y43" s="14">
        <f>HLOOKUP(Y$3,Sections!$B$1:$BT$30,29,FALSE)</f>
        <v>0</v>
      </c>
      <c r="Z43" s="14">
        <f>HLOOKUP(Z$3,Sections!$B$1:$BT$30,29,FALSE)</f>
        <v>0</v>
      </c>
      <c r="AA43" s="14">
        <f>HLOOKUP(AA$3,Sections!$B$1:$BT$30,29,FALSE)</f>
        <v>0</v>
      </c>
      <c r="AB43" s="14">
        <f>HLOOKUP(AB$3,Sections!$B$1:$BT$30,29,FALSE)</f>
        <v>0</v>
      </c>
      <c r="AC43" s="14">
        <f>HLOOKUP(AC$3,Sections!$B$1:$BT$30,29,FALSE)</f>
        <v>0</v>
      </c>
      <c r="AD43" s="14">
        <f>HLOOKUP(AD$3,Sections!$B$1:$BT$30,29,FALSE)</f>
        <v>0</v>
      </c>
      <c r="AE43" s="14">
        <f>HLOOKUP(AE$3,Sections!$B$1:$BT$30,29,FALSE)</f>
        <v>0</v>
      </c>
      <c r="AF43" s="14">
        <f>HLOOKUP(AF$3,Sections!$B$1:$BT$30,29,FALSE)</f>
        <v>0</v>
      </c>
      <c r="AG43" s="14">
        <f>HLOOKUP(AG$3,Sections!$B$1:$BT$30,29,FALSE)</f>
        <v>0</v>
      </c>
      <c r="AH43" s="14">
        <f>HLOOKUP(AH$3,Sections!$B$1:$BT$30,29,FALSE)</f>
        <v>0</v>
      </c>
      <c r="AI43" s="14">
        <f>HLOOKUP(AI$3,Sections!$B$1:$BT$30,29,FALSE)</f>
        <v>0</v>
      </c>
      <c r="AJ43" s="14">
        <f>HLOOKUP(AJ$3,Sections!$B$1:$BT$30,29,FALSE)</f>
        <v>0</v>
      </c>
      <c r="AK43" s="14">
        <f>HLOOKUP(AK$3,Sections!$B$1:$BT$30,29,FALSE)</f>
        <v>0</v>
      </c>
      <c r="AL43" s="14">
        <f>HLOOKUP(AL$3,Sections!$B$1:$BT$30,29,FALSE)</f>
        <v>0</v>
      </c>
      <c r="AM43" s="14">
        <f>HLOOKUP(AM$3,Sections!$B$1:$BT$30,29,FALSE)</f>
        <v>0</v>
      </c>
      <c r="AN43" s="14">
        <f>HLOOKUP(AN$3,Sections!$B$1:$BT$30,29,FALSE)</f>
        <v>0</v>
      </c>
      <c r="AO43" s="14">
        <f>HLOOKUP(AO$3,Sections!$B$1:$BT$30,29,FALSE)</f>
        <v>0</v>
      </c>
      <c r="AP43" s="14">
        <f>HLOOKUP(AP$3,Sections!$B$1:$BT$30,29,FALSE)</f>
        <v>0</v>
      </c>
      <c r="AQ43" s="14">
        <f>HLOOKUP(AQ$3,Sections!$B$1:$BT$30,29,FALSE)</f>
        <v>0</v>
      </c>
      <c r="AR43" s="14">
        <f>HLOOKUP(AR$3,Sections!$B$1:$BT$30,29,FALSE)</f>
        <v>0</v>
      </c>
      <c r="AS43" s="14">
        <f>HLOOKUP(AS$3,Sections!$B$1:$BT$30,29,FALSE)</f>
        <v>0</v>
      </c>
      <c r="AT43" s="14">
        <f>HLOOKUP(AT$3,Sections!$B$1:$BT$30,29,FALSE)</f>
        <v>0</v>
      </c>
      <c r="AU43" s="14">
        <f>HLOOKUP(AU$3,Sections!$B$1:$BT$30,29,FALSE)</f>
        <v>0</v>
      </c>
      <c r="AV43" s="14">
        <f>HLOOKUP(AV$3,Sections!$B$1:$BT$30,29,FALSE)</f>
        <v>0</v>
      </c>
      <c r="AW43" s="14">
        <f>HLOOKUP(AW$3,Sections!$B$1:$BT$30,29,FALSE)</f>
        <v>0</v>
      </c>
      <c r="AX43" s="14">
        <f>HLOOKUP(AX$3,Sections!$B$1:$BT$30,29,FALSE)</f>
        <v>0</v>
      </c>
      <c r="AY43" s="14">
        <f>HLOOKUP(AY$3,Sections!$B$1:$BT$30,29,FALSE)</f>
        <v>0</v>
      </c>
      <c r="AZ43" s="14">
        <f>HLOOKUP(AZ$3,Sections!$B$1:$BT$30,29,FALSE)</f>
        <v>0</v>
      </c>
      <c r="BA43" s="14">
        <f>HLOOKUP(BA$3,Sections!$B$1:$BT$30,29,FALSE)</f>
        <v>0</v>
      </c>
      <c r="BB43" s="14">
        <f>HLOOKUP(BB$3,Sections!$B$1:$BT$30,29,FALSE)</f>
        <v>0</v>
      </c>
      <c r="BC43" s="14">
        <f>HLOOKUP(BC$3,Sections!$B$1:$BT$30,29,FALSE)</f>
        <v>0</v>
      </c>
      <c r="BD43" s="14">
        <f>HLOOKUP(BD$3,Sections!$B$1:$BT$30,29,FALSE)</f>
        <v>0</v>
      </c>
      <c r="BE43" s="14">
        <f>HLOOKUP(BE$3,Sections!$B$1:$BT$30,29,FALSE)</f>
        <v>0</v>
      </c>
      <c r="BF43" s="14">
        <f>HLOOKUP(BF$3,Sections!$B$1:$BT$30,29,FALSE)</f>
        <v>0</v>
      </c>
      <c r="BG43" s="14">
        <f>HLOOKUP(BG$3,Sections!$B$1:$BT$30,29,FALSE)</f>
        <v>0</v>
      </c>
      <c r="BH43" s="14">
        <f>HLOOKUP(BH$3,Sections!$B$1:$BT$30,29,FALSE)</f>
        <v>0</v>
      </c>
      <c r="BI43" s="14">
        <f>HLOOKUP(BI$3,Sections!$B$1:$BT$30,29,FALSE)</f>
        <v>0</v>
      </c>
      <c r="BJ43" s="14">
        <f>HLOOKUP(BJ$3,Sections!$B$1:$BT$30,29,FALSE)</f>
        <v>0</v>
      </c>
      <c r="BK43" s="14">
        <f>HLOOKUP(BK$3,Sections!$B$1:$BT$30,29,FALSE)</f>
        <v>0</v>
      </c>
      <c r="BL43" s="14">
        <f>HLOOKUP(BL$3,Sections!$B$1:$BT$30,29,FALSE)</f>
        <v>0</v>
      </c>
      <c r="BM43" s="14">
        <f>HLOOKUP(BM$3,Sections!$B$1:$BT$30,29,FALSE)</f>
        <v>0</v>
      </c>
      <c r="BN43" s="14">
        <f>HLOOKUP(BN$3,Sections!$B$1:$BT$30,29,FALSE)</f>
        <v>0</v>
      </c>
      <c r="BO43" s="14">
        <f>HLOOKUP(BO$3,Sections!$B$1:$BT$30,29,FALSE)</f>
        <v>0</v>
      </c>
      <c r="BP43" s="14">
        <f>HLOOKUP(BP$3,Sections!$B$1:$BT$30,29,FALSE)</f>
        <v>0</v>
      </c>
      <c r="BQ43" s="14">
        <f>HLOOKUP(BQ$3,Sections!$B$1:$BT$30,29,FALSE)</f>
        <v>0</v>
      </c>
      <c r="BR43" s="14">
        <f>HLOOKUP(BR$3,Sections!$B$1:$BT$30,29,FALSE)</f>
        <v>0</v>
      </c>
      <c r="BS43" s="14">
        <f>HLOOKUP(BS$3,Sections!$B$1:$BT$30,29,FALSE)</f>
        <v>0</v>
      </c>
      <c r="BT43" s="14">
        <f>HLOOKUP(BT$3,Sections!$B$1:$BT$30,29,FALSE)</f>
        <v>0</v>
      </c>
      <c r="BU43" s="14">
        <f>HLOOKUP(BU$3,Sections!$B$1:$BT$30,29,FALSE)</f>
        <v>0</v>
      </c>
      <c r="BV43" s="14">
        <f>HLOOKUP(BV$3,Sections!$B$1:$BT$30,29,FALSE)</f>
        <v>0</v>
      </c>
      <c r="BW43" s="14">
        <f>HLOOKUP(BW$3,Sections!$B$1:$BT$30,29,FALSE)</f>
        <v>0</v>
      </c>
      <c r="BX43" s="14">
        <f>HLOOKUP(BX$3,Sections!$B$1:$BT$30,29,FALSE)</f>
        <v>0</v>
      </c>
      <c r="BY43" s="14">
        <f>HLOOKUP(BY$3,Sections!$B$1:$BT$30,29,FALSE)</f>
        <v>0</v>
      </c>
      <c r="BZ43" s="14">
        <f>HLOOKUP(BZ$3,Sections!$B$1:$BT$30,29,FALSE)</f>
        <v>0</v>
      </c>
      <c r="CA43" s="14">
        <f>HLOOKUP(CA$3,Sections!$B$1:$BT$30,29,FALSE)</f>
        <v>0</v>
      </c>
      <c r="CB43" s="14">
        <f>HLOOKUP(CB$3,Sections!$B$1:$BT$30,29,FALSE)</f>
        <v>0</v>
      </c>
      <c r="CC43" s="14">
        <f>HLOOKUP(CC$3,Sections!$B$1:$BT$30,29,FALSE)</f>
        <v>0</v>
      </c>
      <c r="CD43" s="14">
        <f>HLOOKUP(CD$3,Sections!$B$1:$BT$30,29,FALSE)</f>
        <v>0</v>
      </c>
      <c r="CE43" s="14">
        <f>HLOOKUP(CE$3,Sections!$B$1:$BT$30,29,FALSE)</f>
        <v>0</v>
      </c>
      <c r="CF43" s="14">
        <f>HLOOKUP(CF$3,Sections!$B$1:$BT$30,29,FALSE)</f>
        <v>0</v>
      </c>
      <c r="CG43" s="14">
        <f>HLOOKUP(CG$3,Sections!$B$1:$BT$30,29,FALSE)</f>
        <v>0</v>
      </c>
      <c r="CH43" s="14">
        <f>HLOOKUP(CH$3,Sections!$B$1:$BT$30,29,FALSE)</f>
        <v>0</v>
      </c>
      <c r="CI43" s="14">
        <f>HLOOKUP(CI$3,Sections!$B$1:$BT$30,29,FALSE)</f>
        <v>0</v>
      </c>
      <c r="CJ43" s="14">
        <f>HLOOKUP(CJ$3,Sections!$B$1:$BT$30,29,FALSE)</f>
        <v>0</v>
      </c>
      <c r="CK43" s="14">
        <f>HLOOKUP(CK$3,Sections!$B$1:$BT$30,29,FALSE)</f>
        <v>0</v>
      </c>
      <c r="CL43" s="14">
        <f>HLOOKUP(CL$3,Sections!$B$1:$BT$30,29,FALSE)</f>
        <v>0</v>
      </c>
      <c r="CM43" s="14">
        <f>HLOOKUP(CM$3,Sections!$B$1:$BT$30,29,FALSE)</f>
        <v>0</v>
      </c>
      <c r="CN43" s="14">
        <f>HLOOKUP(CN$3,Sections!$B$1:$BT$30,29,FALSE)</f>
        <v>0</v>
      </c>
      <c r="CO43" s="14">
        <f>HLOOKUP(CO$3,Sections!$B$1:$BT$30,29,FALSE)</f>
        <v>0</v>
      </c>
      <c r="CP43" s="14">
        <f>HLOOKUP(CP$3,Sections!$B$1:$BT$30,29,FALSE)</f>
        <v>0</v>
      </c>
      <c r="CQ43" s="14">
        <f>HLOOKUP(CQ$3,Sections!$B$1:$BT$30,29,FALSE)</f>
        <v>0</v>
      </c>
      <c r="CR43" s="14">
        <f>HLOOKUP(CR$3,Sections!$B$1:$BT$30,29,FALSE)</f>
        <v>0</v>
      </c>
      <c r="CS43" s="14">
        <f>HLOOKUP(CS$3,Sections!$B$1:$BT$30,29,FALSE)</f>
        <v>0</v>
      </c>
      <c r="CT43" s="14">
        <f>HLOOKUP(CT$3,Sections!$B$1:$BT$30,29,FALSE)</f>
        <v>0</v>
      </c>
      <c r="CU43" s="14">
        <f>HLOOKUP(CU$3,Sections!$B$1:$BT$30,29,FALSE)</f>
        <v>0</v>
      </c>
      <c r="CV43" s="14">
        <f>HLOOKUP(CV$3,Sections!$B$1:$BT$30,29,FALSE)</f>
        <v>0</v>
      </c>
      <c r="CW43" s="14">
        <f>HLOOKUP(CW$3,Sections!$B$1:$BT$30,29,FALSE)</f>
        <v>0</v>
      </c>
      <c r="CX43" s="14">
        <f>HLOOKUP(CX$3,Sections!$B$1:$BT$30,29,FALSE)</f>
        <v>0</v>
      </c>
      <c r="CY43" s="14">
        <f>HLOOKUP(CY$3,Sections!$B$1:$BT$30,29,FALSE)</f>
        <v>0</v>
      </c>
      <c r="CZ43" s="14">
        <f>HLOOKUP(CZ$3,Sections!$B$1:$BT$30,29,FALSE)</f>
        <v>0</v>
      </c>
      <c r="DA43" s="14">
        <f>HLOOKUP(DA$3,Sections!$B$1:$BT$30,29,FALSE)</f>
        <v>0</v>
      </c>
      <c r="DB43" s="14">
        <f>HLOOKUP(DB$3,Sections!$B$1:$BT$30,29,FALSE)</f>
        <v>0</v>
      </c>
      <c r="DC43" s="14">
        <f>HLOOKUP(DC$3,Sections!$B$1:$BT$30,29,FALSE)</f>
        <v>0</v>
      </c>
      <c r="DD43" s="14">
        <f>HLOOKUP(DD$3,Sections!$B$1:$BT$30,29,FALSE)</f>
        <v>0</v>
      </c>
      <c r="DE43" s="14">
        <f>HLOOKUP(DE$3,Sections!$B$1:$BT$30,29,FALSE)</f>
        <v>0</v>
      </c>
      <c r="DF43" s="14">
        <f>HLOOKUP(DF$3,Sections!$B$1:$BT$30,29,FALSE)</f>
        <v>0</v>
      </c>
      <c r="DG43" s="14">
        <f>HLOOKUP(DG$3,Sections!$B$1:$BT$30,29,FALSE)</f>
        <v>0</v>
      </c>
      <c r="DH43" s="14">
        <f>HLOOKUP(DH$3,Sections!$B$1:$BT$30,29,FALSE)</f>
        <v>0</v>
      </c>
      <c r="DI43" s="14">
        <f>HLOOKUP(DI$3,Sections!$B$1:$BT$30,29,FALSE)</f>
        <v>0</v>
      </c>
      <c r="DJ43" s="14">
        <f>HLOOKUP(DJ$3,Sections!$B$1:$BT$30,29,FALSE)</f>
        <v>0</v>
      </c>
      <c r="DK43" s="14">
        <f>HLOOKUP(DK$3,Sections!$B$1:$BT$30,29,FALSE)</f>
        <v>0</v>
      </c>
      <c r="DL43" s="14">
        <f>HLOOKUP(DL$3,Sections!$B$1:$BT$30,29,FALSE)</f>
        <v>0</v>
      </c>
      <c r="DM43" s="14">
        <f>HLOOKUP(DM$3,Sections!$B$1:$BT$30,29,FALSE)</f>
        <v>0</v>
      </c>
      <c r="DN43" s="14">
        <f>HLOOKUP(DN$3,Sections!$B$1:$BT$30,29,FALSE)</f>
        <v>0</v>
      </c>
      <c r="DO43" s="14">
        <f>HLOOKUP(DO$3,Sections!$B$1:$BT$30,29,FALSE)</f>
        <v>0</v>
      </c>
      <c r="DP43" s="14">
        <f>HLOOKUP(DP$3,Sections!$B$1:$BT$30,29,FALSE)</f>
        <v>0</v>
      </c>
      <c r="DQ43" s="14">
        <f>HLOOKUP(DQ$3,Sections!$B$1:$BT$30,29,FALSE)</f>
        <v>0</v>
      </c>
      <c r="DR43" s="14">
        <f>HLOOKUP(DR$3,Sections!$B$1:$BT$30,29,FALSE)</f>
        <v>0</v>
      </c>
      <c r="DS43" s="14">
        <f>HLOOKUP(DS$3,Sections!$B$1:$BT$30,29,FALSE)</f>
        <v>0</v>
      </c>
      <c r="DT43" s="14">
        <f>HLOOKUP(DT$3,Sections!$B$1:$BT$30,29,FALSE)</f>
        <v>0</v>
      </c>
      <c r="DU43" s="14">
        <f>HLOOKUP(DU$3,Sections!$B$1:$BT$30,29,FALSE)</f>
        <v>0</v>
      </c>
      <c r="DV43" s="14">
        <f>HLOOKUP(DV$3,Sections!$B$1:$BT$30,29,FALSE)</f>
        <v>0</v>
      </c>
      <c r="DW43" s="14">
        <f>HLOOKUP(DW$3,Sections!$B$1:$BT$30,29,FALSE)</f>
        <v>0</v>
      </c>
      <c r="DX43" s="14">
        <f>HLOOKUP(DX$3,Sections!$B$1:$BT$30,29,FALSE)</f>
        <v>0</v>
      </c>
      <c r="DY43" s="14">
        <f>HLOOKUP(DY$3,Sections!$B$1:$BT$30,29,FALSE)</f>
        <v>0</v>
      </c>
      <c r="DZ43" s="14">
        <f>HLOOKUP(DZ$3,Sections!$B$1:$BT$30,29,FALSE)</f>
        <v>0</v>
      </c>
      <c r="EA43" s="14">
        <f>HLOOKUP(EA$3,Sections!$B$1:$BT$30,29,FALSE)</f>
        <v>0</v>
      </c>
      <c r="EB43" s="14">
        <f>HLOOKUP(EB$3,Sections!$B$1:$BT$30,29,FALSE)</f>
        <v>0</v>
      </c>
      <c r="EC43" s="14">
        <f>HLOOKUP(EC$3,Sections!$B$1:$BT$30,29,FALSE)</f>
        <v>0</v>
      </c>
      <c r="ED43" s="14">
        <f>HLOOKUP(ED$3,Sections!$B$1:$BT$30,29,FALSE)</f>
        <v>0</v>
      </c>
      <c r="EE43" s="14">
        <f>HLOOKUP(EE$3,Sections!$B$1:$BT$30,29,FALSE)</f>
        <v>0</v>
      </c>
      <c r="EF43" s="14">
        <f>HLOOKUP(EF$3,Sections!$B$1:$BT$30,29,FALSE)</f>
        <v>0</v>
      </c>
      <c r="EG43" s="14">
        <f>HLOOKUP(EG$3,Sections!$B$1:$BT$30,29,FALSE)</f>
        <v>0</v>
      </c>
      <c r="EH43" s="14">
        <f>HLOOKUP(EH$3,Sections!$B$1:$BT$30,29,FALSE)</f>
        <v>0</v>
      </c>
      <c r="EI43" s="14">
        <f>HLOOKUP(EI$3,Sections!$B$1:$BT$30,29,FALSE)</f>
        <v>0</v>
      </c>
      <c r="EJ43" s="14">
        <f>HLOOKUP(EJ$3,Sections!$B$1:$BT$30,29,FALSE)</f>
        <v>0</v>
      </c>
      <c r="EK43" s="14">
        <f>HLOOKUP(EK$3,Sections!$B$1:$BT$30,29,FALSE)</f>
        <v>0</v>
      </c>
      <c r="EL43" s="14">
        <f>HLOOKUP(EL$3,Sections!$B$1:$BT$30,29,FALSE)</f>
        <v>0</v>
      </c>
      <c r="EM43" s="14">
        <f>HLOOKUP(EM$3,Sections!$B$1:$BT$30,29,FALSE)</f>
        <v>0</v>
      </c>
      <c r="EN43" s="14">
        <f>HLOOKUP(EN$3,Sections!$B$1:$BT$30,29,FALSE)</f>
        <v>0</v>
      </c>
      <c r="EO43" s="14">
        <f>HLOOKUP(EO$3,Sections!$B$1:$BT$30,29,FALSE)</f>
        <v>0</v>
      </c>
      <c r="EP43" s="14">
        <f>HLOOKUP(EP$3,Sections!$B$1:$BT$30,29,FALSE)</f>
        <v>0</v>
      </c>
      <c r="EQ43" s="14">
        <f>HLOOKUP(EQ$3,Sections!$B$1:$BT$30,29,FALSE)</f>
        <v>0</v>
      </c>
      <c r="ER43" s="14">
        <f>HLOOKUP(ER$3,Sections!$B$1:$BT$30,29,FALSE)</f>
        <v>0</v>
      </c>
      <c r="ES43" s="14">
        <f>HLOOKUP(ES$3,Sections!$B$1:$BT$30,29,FALSE)</f>
        <v>0</v>
      </c>
      <c r="ET43" s="14">
        <f>HLOOKUP(ET$3,Sections!$B$1:$BT$30,29,FALSE)</f>
        <v>0</v>
      </c>
      <c r="EU43" s="14">
        <f>HLOOKUP(EU$3,Sections!$B$1:$BT$30,29,FALSE)</f>
        <v>0</v>
      </c>
      <c r="EV43" s="14">
        <f>HLOOKUP(EV$3,Sections!$B$1:$BT$30,29,FALSE)</f>
        <v>0</v>
      </c>
      <c r="EW43" s="14">
        <f>HLOOKUP(EW$3,Sections!$B$1:$BT$30,29,FALSE)</f>
        <v>0</v>
      </c>
      <c r="EX43" s="14">
        <f>HLOOKUP(EX$3,Sections!$B$1:$BT$30,29,FALSE)</f>
        <v>0</v>
      </c>
      <c r="EY43" s="14">
        <f>HLOOKUP(EY$3,Sections!$B$1:$BT$30,29,FALSE)</f>
        <v>0</v>
      </c>
      <c r="EZ43" s="14">
        <f>HLOOKUP(EZ$3,Sections!$B$1:$BT$30,29,FALSE)</f>
        <v>0</v>
      </c>
      <c r="FA43" s="14">
        <f>HLOOKUP(FA$3,Sections!$B$1:$BT$30,29,FALSE)</f>
        <v>0</v>
      </c>
      <c r="FB43" s="14">
        <f>HLOOKUP(FB$3,Sections!$B$1:$BT$30,29,FALSE)</f>
        <v>0</v>
      </c>
      <c r="FC43" s="14">
        <f>HLOOKUP(FC$3,Sections!$B$1:$BT$30,29,FALSE)</f>
        <v>0</v>
      </c>
      <c r="FD43" s="14">
        <f>HLOOKUP(FD$3,Sections!$B$1:$BT$30,29,FALSE)</f>
        <v>0</v>
      </c>
      <c r="FE43" s="14">
        <f>HLOOKUP(FE$3,Sections!$B$1:$BT$30,29,FALSE)</f>
        <v>0</v>
      </c>
      <c r="FF43" s="14">
        <f>HLOOKUP(FF$3,Sections!$B$1:$BT$30,29,FALSE)</f>
        <v>0</v>
      </c>
      <c r="FG43" s="14">
        <f>HLOOKUP(FG$3,Sections!$B$1:$BT$30,29,FALSE)</f>
        <v>0</v>
      </c>
      <c r="FH43" s="14">
        <f>HLOOKUP(FH$3,Sections!$B$1:$BT$30,29,FALSE)</f>
        <v>0</v>
      </c>
      <c r="FI43" s="14">
        <f>HLOOKUP(FI$3,Sections!$B$1:$BT$30,29,FALSE)</f>
        <v>0</v>
      </c>
      <c r="FJ43" s="14">
        <f>HLOOKUP(FJ$3,Sections!$B$1:$BT$30,29,FALSE)</f>
        <v>0</v>
      </c>
      <c r="FK43" s="14">
        <f>HLOOKUP(FK$3,Sections!$B$1:$BT$30,29,FALSE)</f>
        <v>0</v>
      </c>
      <c r="FL43" s="14">
        <f>HLOOKUP(FL$3,Sections!$B$1:$BT$30,29,FALSE)</f>
        <v>0</v>
      </c>
      <c r="FM43" s="14">
        <f>HLOOKUP(FM$3,Sections!$B$1:$BT$30,29,FALSE)</f>
        <v>0</v>
      </c>
      <c r="FN43" s="14">
        <f>HLOOKUP(FN$3,Sections!$B$1:$BT$30,29,FALSE)</f>
        <v>0</v>
      </c>
      <c r="FO43" s="14">
        <f>HLOOKUP(FO$3,Sections!$B$1:$BT$30,29,FALSE)</f>
        <v>0</v>
      </c>
      <c r="FP43" s="14">
        <f>HLOOKUP(FP$3,Sections!$B$1:$BT$30,29,FALSE)</f>
        <v>0</v>
      </c>
      <c r="FQ43" s="14">
        <f>HLOOKUP(FQ$3,Sections!$B$1:$BT$30,29,FALSE)</f>
        <v>0</v>
      </c>
      <c r="FR43" s="14">
        <f>HLOOKUP(FR$3,Sections!$B$1:$BT$30,29,FALSE)</f>
        <v>0</v>
      </c>
      <c r="FS43" s="14">
        <f>HLOOKUP(FS$3,Sections!$B$1:$BT$30,29,FALSE)</f>
        <v>0</v>
      </c>
      <c r="FT43" s="14">
        <f>HLOOKUP(FT$3,Sections!$B$1:$BT$30,29,FALSE)</f>
        <v>0</v>
      </c>
      <c r="FU43" s="14">
        <f>HLOOKUP(FU$3,Sections!$B$1:$BT$30,29,FALSE)</f>
        <v>0</v>
      </c>
      <c r="FV43" s="14">
        <f>HLOOKUP(FV$3,Sections!$B$1:$BT$30,29,FALSE)</f>
        <v>0</v>
      </c>
      <c r="FW43" s="14">
        <f>HLOOKUP(FW$3,Sections!$B$1:$BT$30,29,FALSE)</f>
        <v>0</v>
      </c>
      <c r="FX43" s="14">
        <f>HLOOKUP(FX$3,Sections!$B$1:$BT$30,29,FALSE)</f>
        <v>0</v>
      </c>
      <c r="FY43" s="14">
        <f>HLOOKUP(FY$3,Sections!$B$1:$BT$30,29,FALSE)</f>
        <v>0</v>
      </c>
      <c r="FZ43" s="14">
        <f>HLOOKUP(FZ$3,Sections!$B$1:$BT$30,29,FALSE)</f>
        <v>0</v>
      </c>
      <c r="GA43" s="14">
        <f>HLOOKUP(GA$3,Sections!$B$1:$BT$30,29,FALSE)</f>
        <v>0</v>
      </c>
      <c r="GB43" s="14">
        <f>HLOOKUP(GB$3,Sections!$B$1:$BT$30,29,FALSE)</f>
        <v>0</v>
      </c>
      <c r="GC43" s="14">
        <f>HLOOKUP(GC$3,Sections!$B$1:$BT$30,29,FALSE)</f>
        <v>0</v>
      </c>
      <c r="GD43" s="14">
        <f>HLOOKUP(GD$3,Sections!$B$1:$BT$30,29,FALSE)</f>
        <v>0</v>
      </c>
      <c r="GE43" s="14">
        <f>HLOOKUP(GE$3,Sections!$B$1:$BT$30,29,FALSE)</f>
        <v>0</v>
      </c>
      <c r="GF43" s="14">
        <f>HLOOKUP(GF$3,Sections!$B$1:$BT$30,29,FALSE)</f>
        <v>0</v>
      </c>
      <c r="GG43" s="14">
        <f>HLOOKUP(GG$3,Sections!$B$1:$BT$30,29,FALSE)</f>
        <v>0</v>
      </c>
      <c r="GH43" s="14">
        <f>HLOOKUP(GH$3,Sections!$B$1:$BT$30,29,FALSE)</f>
        <v>0</v>
      </c>
      <c r="GI43" s="14">
        <f>HLOOKUP(GI$3,Sections!$B$1:$BT$30,29,FALSE)</f>
        <v>0</v>
      </c>
      <c r="GJ43" s="14">
        <f>HLOOKUP(GJ$3,Sections!$B$1:$BT$30,29,FALSE)</f>
        <v>0</v>
      </c>
      <c r="GK43" s="14">
        <f>HLOOKUP(GK$3,Sections!$B$1:$BT$30,29,FALSE)</f>
        <v>0</v>
      </c>
      <c r="GL43" s="14">
        <f>HLOOKUP(GL$3,Sections!$B$1:$BT$30,29,FALSE)</f>
        <v>0</v>
      </c>
      <c r="GM43" s="14">
        <f>HLOOKUP(GM$3,Sections!$B$1:$BT$30,29,FALSE)</f>
        <v>0</v>
      </c>
      <c r="GN43" s="14">
        <f>HLOOKUP(GN$3,Sections!$B$1:$BT$30,29,FALSE)</f>
        <v>0</v>
      </c>
      <c r="GO43" s="14">
        <f>HLOOKUP(GO$3,Sections!$B$1:$BT$30,29,FALSE)</f>
        <v>0</v>
      </c>
      <c r="GP43" s="14">
        <f>HLOOKUP(GP$3,Sections!$B$1:$BT$30,29,FALSE)</f>
        <v>0</v>
      </c>
      <c r="GQ43" s="14">
        <f>HLOOKUP(GQ$3,Sections!$B$1:$BT$30,29,FALSE)</f>
        <v>0</v>
      </c>
      <c r="GR43" s="14">
        <f>HLOOKUP(GR$3,Sections!$B$1:$BT$30,29,FALSE)</f>
        <v>0</v>
      </c>
      <c r="GS43" s="14">
        <f>HLOOKUP(GS$3,Sections!$B$1:$BT$30,29,FALSE)</f>
        <v>0</v>
      </c>
      <c r="GT43" s="14">
        <f>HLOOKUP(GT$3,Sections!$B$1:$BT$30,29,FALSE)</f>
        <v>0</v>
      </c>
      <c r="GU43" s="14">
        <f>HLOOKUP(GU$3,Sections!$B$1:$BT$30,29,FALSE)</f>
        <v>0</v>
      </c>
      <c r="GV43" s="14">
        <f>HLOOKUP(GV$3,Sections!$B$1:$BT$30,29,FALSE)</f>
        <v>0</v>
      </c>
      <c r="GW43" s="14">
        <f>HLOOKUP(GW$3,Sections!$B$1:$BT$30,29,FALSE)</f>
        <v>0</v>
      </c>
      <c r="GX43" s="14">
        <f>HLOOKUP(GX$3,Sections!$B$1:$BT$30,29,FALSE)</f>
        <v>0</v>
      </c>
      <c r="GY43" s="14">
        <f>HLOOKUP(GY$3,Sections!$B$1:$BT$30,29,FALSE)</f>
        <v>0</v>
      </c>
      <c r="GZ43" s="14">
        <f>HLOOKUP(GZ$3,Sections!$B$1:$BT$30,29,FALSE)</f>
        <v>0</v>
      </c>
      <c r="HA43" s="14">
        <f>HLOOKUP(HA$3,Sections!$B$1:$BT$30,29,FALSE)</f>
        <v>0</v>
      </c>
      <c r="HB43" s="14">
        <f>HLOOKUP(HB$3,Sections!$B$1:$BT$30,29,FALSE)</f>
        <v>0</v>
      </c>
      <c r="HC43" s="14">
        <f>HLOOKUP(HC$3,Sections!$B$1:$BT$30,29,FALSE)</f>
        <v>0</v>
      </c>
      <c r="HD43" s="14">
        <f>HLOOKUP(HD$3,Sections!$B$1:$BT$30,29,FALSE)</f>
        <v>0</v>
      </c>
      <c r="HE43" s="14">
        <f>HLOOKUP(HE$3,Sections!$B$1:$BT$30,29,FALSE)</f>
        <v>0</v>
      </c>
      <c r="HF43" s="14">
        <f>HLOOKUP(HF$3,Sections!$B$1:$BT$30,29,FALSE)</f>
        <v>0</v>
      </c>
      <c r="HG43" s="14">
        <f>HLOOKUP(HG$3,Sections!$B$1:$BT$30,29,FALSE)</f>
        <v>0</v>
      </c>
      <c r="HH43" s="14">
        <f>HLOOKUP(HH$3,Sections!$B$1:$BT$30,29,FALSE)</f>
        <v>0</v>
      </c>
      <c r="HI43" s="14">
        <f>HLOOKUP(HI$3,Sections!$B$1:$BT$30,29,FALSE)</f>
        <v>0</v>
      </c>
      <c r="HJ43" s="14">
        <f>HLOOKUP(HJ$3,Sections!$B$1:$BT$30,29,FALSE)</f>
        <v>0</v>
      </c>
      <c r="HK43" s="14">
        <f>HLOOKUP(HK$3,Sections!$B$1:$BT$30,29,FALSE)</f>
        <v>0</v>
      </c>
      <c r="HL43" s="14">
        <f>HLOOKUP(HL$3,Sections!$B$1:$BT$30,29,FALSE)</f>
        <v>0</v>
      </c>
      <c r="HM43" s="14">
        <f>HLOOKUP(HM$3,Sections!$B$1:$BT$30,29,FALSE)</f>
        <v>0</v>
      </c>
      <c r="HN43" s="14">
        <f>HLOOKUP(HN$3,Sections!$B$1:$BT$30,29,FALSE)</f>
        <v>0</v>
      </c>
      <c r="HO43" s="14">
        <f>HLOOKUP(HO$3,Sections!$B$1:$BT$30,29,FALSE)</f>
        <v>0</v>
      </c>
      <c r="HP43" s="14">
        <f>HLOOKUP(HP$3,Sections!$B$1:$BT$30,29,FALSE)</f>
        <v>0</v>
      </c>
      <c r="HQ43" s="14">
        <f>HLOOKUP(HQ$3,Sections!$B$1:$BT$30,29,FALSE)</f>
        <v>0</v>
      </c>
      <c r="HR43" s="14">
        <f>HLOOKUP(HR$3,Sections!$B$1:$BT$30,29,FALSE)</f>
        <v>0</v>
      </c>
      <c r="HS43" s="14">
        <f>HLOOKUP(HS$3,Sections!$B$1:$BT$30,29,FALSE)</f>
        <v>0</v>
      </c>
      <c r="HT43" s="14">
        <f>HLOOKUP(HT$3,Sections!$B$1:$BT$30,29,FALSE)</f>
        <v>0</v>
      </c>
      <c r="HU43" s="14">
        <f>HLOOKUP(HU$3,Sections!$B$1:$BT$30,29,FALSE)</f>
        <v>0</v>
      </c>
      <c r="HV43" s="14">
        <f>HLOOKUP(HV$3,Sections!$B$1:$BT$30,29,FALSE)</f>
        <v>0</v>
      </c>
      <c r="HW43" s="14">
        <f>HLOOKUP(HW$3,Sections!$B$1:$BT$30,29,FALSE)</f>
        <v>0</v>
      </c>
      <c r="HX43" s="14">
        <f>HLOOKUP(HX$3,Sections!$B$1:$BT$30,29,FALSE)</f>
        <v>0</v>
      </c>
      <c r="HY43" s="14">
        <f>HLOOKUP(HY$3,Sections!$B$1:$BT$30,29,FALSE)</f>
        <v>0</v>
      </c>
      <c r="HZ43" s="14">
        <f>HLOOKUP(HZ$3,Sections!$B$1:$BT$30,29,FALSE)</f>
        <v>0</v>
      </c>
      <c r="IA43" s="14"/>
      <c r="IB43" s="14"/>
    </row>
    <row r="44" spans="1:236" x14ac:dyDescent="0.3">
      <c r="A44" s="53"/>
      <c r="B44" s="14">
        <f>HLOOKUP(B$3,Sections!$B$1:$BT$30,30,FALSE)</f>
        <v>0</v>
      </c>
      <c r="C44" s="14">
        <f>HLOOKUP(C$3,Sections!$B$1:$BT$30,30,FALSE)</f>
        <v>0</v>
      </c>
      <c r="D44" s="14">
        <f>HLOOKUP(D$3,Sections!$B$1:$BT$30,30,FALSE)</f>
        <v>0</v>
      </c>
      <c r="E44" s="14">
        <f>HLOOKUP(E$3,Sections!$B$1:$BT$30,30,FALSE)</f>
        <v>0</v>
      </c>
      <c r="F44" s="14">
        <f>HLOOKUP(F$3,Sections!$B$1:$BT$30,30,FALSE)</f>
        <v>0</v>
      </c>
      <c r="G44" s="14">
        <f>HLOOKUP(G$3,Sections!$B$1:$BT$30,30,FALSE)</f>
        <v>0</v>
      </c>
      <c r="H44" s="14">
        <f>HLOOKUP(H$3,Sections!$B$1:$BT$30,30,FALSE)</f>
        <v>0</v>
      </c>
      <c r="I44" s="14">
        <f>HLOOKUP(I$3,Sections!$B$1:$BT$30,30,FALSE)</f>
        <v>0</v>
      </c>
      <c r="J44" s="14">
        <f>HLOOKUP(J$3,Sections!$B$1:$BT$30,30,FALSE)</f>
        <v>0</v>
      </c>
      <c r="K44" s="14">
        <f>HLOOKUP(K$3,Sections!$B$1:$BT$30,30,FALSE)</f>
        <v>0</v>
      </c>
      <c r="L44" s="14">
        <f>HLOOKUP(L$3,Sections!$B$1:$BT$30,30,FALSE)</f>
        <v>0</v>
      </c>
      <c r="M44" s="14">
        <f>HLOOKUP(M$3,Sections!$B$1:$BT$30,30,FALSE)</f>
        <v>0</v>
      </c>
      <c r="N44" s="14">
        <f>HLOOKUP(N$3,Sections!$B$1:$BT$30,30,FALSE)</f>
        <v>0</v>
      </c>
      <c r="O44" s="14">
        <f>HLOOKUP(O$3,Sections!$B$1:$BT$30,30,FALSE)</f>
        <v>0</v>
      </c>
      <c r="P44" s="14">
        <f>HLOOKUP(P$3,Sections!$B$1:$BT$30,30,FALSE)</f>
        <v>0</v>
      </c>
      <c r="Q44" s="14">
        <f>HLOOKUP(Q$3,Sections!$B$1:$BT$30,30,FALSE)</f>
        <v>0</v>
      </c>
      <c r="R44" s="14">
        <f>HLOOKUP(R$3,Sections!$B$1:$BT$30,30,FALSE)</f>
        <v>0</v>
      </c>
      <c r="S44" s="14">
        <f>HLOOKUP(S$3,Sections!$B$1:$BT$30,30,FALSE)</f>
        <v>0</v>
      </c>
      <c r="T44" s="14">
        <f>HLOOKUP(T$3,Sections!$B$1:$BT$30,30,FALSE)</f>
        <v>0</v>
      </c>
      <c r="U44" s="14">
        <f>HLOOKUP(U$3,Sections!$B$1:$BT$30,30,FALSE)</f>
        <v>0</v>
      </c>
      <c r="V44" s="14">
        <f>HLOOKUP(V$3,Sections!$B$1:$BT$30,30,FALSE)</f>
        <v>0</v>
      </c>
      <c r="W44" s="14">
        <f>HLOOKUP(W$3,Sections!$B$1:$BT$30,30,FALSE)</f>
        <v>0</v>
      </c>
      <c r="X44" s="14">
        <f>HLOOKUP(X$3,Sections!$B$1:$BT$30,30,FALSE)</f>
        <v>0</v>
      </c>
      <c r="Y44" s="14">
        <f>HLOOKUP(Y$3,Sections!$B$1:$BT$30,30,FALSE)</f>
        <v>0</v>
      </c>
      <c r="Z44" s="14">
        <f>HLOOKUP(Z$3,Sections!$B$1:$BT$30,30,FALSE)</f>
        <v>0</v>
      </c>
      <c r="AA44" s="14">
        <f>HLOOKUP(AA$3,Sections!$B$1:$BT$30,30,FALSE)</f>
        <v>0</v>
      </c>
      <c r="AB44" s="14">
        <f>HLOOKUP(AB$3,Sections!$B$1:$BT$30,30,FALSE)</f>
        <v>0</v>
      </c>
      <c r="AC44" s="14">
        <f>HLOOKUP(AC$3,Sections!$B$1:$BT$30,30,FALSE)</f>
        <v>0</v>
      </c>
      <c r="AD44" s="14">
        <f>HLOOKUP(AD$3,Sections!$B$1:$BT$30,30,FALSE)</f>
        <v>0</v>
      </c>
      <c r="AE44" s="14">
        <f>HLOOKUP(AE$3,Sections!$B$1:$BT$30,30,FALSE)</f>
        <v>0</v>
      </c>
      <c r="AF44" s="14">
        <f>HLOOKUP(AF$3,Sections!$B$1:$BT$30,30,FALSE)</f>
        <v>0</v>
      </c>
      <c r="AG44" s="14">
        <f>HLOOKUP(AG$3,Sections!$B$1:$BT$30,30,FALSE)</f>
        <v>0</v>
      </c>
      <c r="AH44" s="14">
        <f>HLOOKUP(AH$3,Sections!$B$1:$BT$30,30,FALSE)</f>
        <v>0</v>
      </c>
      <c r="AI44" s="14">
        <f>HLOOKUP(AI$3,Sections!$B$1:$BT$30,30,FALSE)</f>
        <v>0</v>
      </c>
      <c r="AJ44" s="14">
        <f>HLOOKUP(AJ$3,Sections!$B$1:$BT$30,30,FALSE)</f>
        <v>0</v>
      </c>
      <c r="AK44" s="14">
        <f>HLOOKUP(AK$3,Sections!$B$1:$BT$30,30,FALSE)</f>
        <v>0</v>
      </c>
      <c r="AL44" s="14">
        <f>HLOOKUP(AL$3,Sections!$B$1:$BT$30,30,FALSE)</f>
        <v>0</v>
      </c>
      <c r="AM44" s="14">
        <f>HLOOKUP(AM$3,Sections!$B$1:$BT$30,30,FALSE)</f>
        <v>0</v>
      </c>
      <c r="AN44" s="14">
        <f>HLOOKUP(AN$3,Sections!$B$1:$BT$30,30,FALSE)</f>
        <v>0</v>
      </c>
      <c r="AO44" s="14">
        <f>HLOOKUP(AO$3,Sections!$B$1:$BT$30,30,FALSE)</f>
        <v>0</v>
      </c>
      <c r="AP44" s="14">
        <f>HLOOKUP(AP$3,Sections!$B$1:$BT$30,30,FALSE)</f>
        <v>0</v>
      </c>
      <c r="AQ44" s="14">
        <f>HLOOKUP(AQ$3,Sections!$B$1:$BT$30,30,FALSE)</f>
        <v>0</v>
      </c>
      <c r="AR44" s="14">
        <f>HLOOKUP(AR$3,Sections!$B$1:$BT$30,30,FALSE)</f>
        <v>0</v>
      </c>
      <c r="AS44" s="14">
        <f>HLOOKUP(AS$3,Sections!$B$1:$BT$30,30,FALSE)</f>
        <v>0</v>
      </c>
      <c r="AT44" s="14">
        <f>HLOOKUP(AT$3,Sections!$B$1:$BT$30,30,FALSE)</f>
        <v>0</v>
      </c>
      <c r="AU44" s="14">
        <f>HLOOKUP(AU$3,Sections!$B$1:$BT$30,30,FALSE)</f>
        <v>0</v>
      </c>
      <c r="AV44" s="14">
        <f>HLOOKUP(AV$3,Sections!$B$1:$BT$30,30,FALSE)</f>
        <v>0</v>
      </c>
      <c r="AW44" s="14">
        <f>HLOOKUP(AW$3,Sections!$B$1:$BT$30,30,FALSE)</f>
        <v>0</v>
      </c>
      <c r="AX44" s="14">
        <f>HLOOKUP(AX$3,Sections!$B$1:$BT$30,30,FALSE)</f>
        <v>0</v>
      </c>
      <c r="AY44" s="14">
        <f>HLOOKUP(AY$3,Sections!$B$1:$BT$30,30,FALSE)</f>
        <v>0</v>
      </c>
      <c r="AZ44" s="14">
        <f>HLOOKUP(AZ$3,Sections!$B$1:$BT$30,30,FALSE)</f>
        <v>0</v>
      </c>
      <c r="BA44" s="14">
        <f>HLOOKUP(BA$3,Sections!$B$1:$BT$30,30,FALSE)</f>
        <v>0</v>
      </c>
      <c r="BB44" s="14">
        <f>HLOOKUP(BB$3,Sections!$B$1:$BT$30,30,FALSE)</f>
        <v>0</v>
      </c>
      <c r="BC44" s="14">
        <f>HLOOKUP(BC$3,Sections!$B$1:$BT$30,30,FALSE)</f>
        <v>0</v>
      </c>
      <c r="BD44" s="14">
        <f>HLOOKUP(BD$3,Sections!$B$1:$BT$30,30,FALSE)</f>
        <v>0</v>
      </c>
      <c r="BE44" s="14">
        <f>HLOOKUP(BE$3,Sections!$B$1:$BT$30,30,FALSE)</f>
        <v>0</v>
      </c>
      <c r="BF44" s="14">
        <f>HLOOKUP(BF$3,Sections!$B$1:$BT$30,30,FALSE)</f>
        <v>0</v>
      </c>
      <c r="BG44" s="14">
        <f>HLOOKUP(BG$3,Sections!$B$1:$BT$30,30,FALSE)</f>
        <v>0</v>
      </c>
      <c r="BH44" s="14">
        <f>HLOOKUP(BH$3,Sections!$B$1:$BT$30,30,FALSE)</f>
        <v>0</v>
      </c>
      <c r="BI44" s="14">
        <f>HLOOKUP(BI$3,Sections!$B$1:$BT$30,30,FALSE)</f>
        <v>0</v>
      </c>
      <c r="BJ44" s="14">
        <f>HLOOKUP(BJ$3,Sections!$B$1:$BT$30,30,FALSE)</f>
        <v>0</v>
      </c>
      <c r="BK44" s="14">
        <f>HLOOKUP(BK$3,Sections!$B$1:$BT$30,30,FALSE)</f>
        <v>0</v>
      </c>
      <c r="BL44" s="14">
        <f>HLOOKUP(BL$3,Sections!$B$1:$BT$30,30,FALSE)</f>
        <v>0</v>
      </c>
      <c r="BM44" s="14">
        <f>HLOOKUP(BM$3,Sections!$B$1:$BT$30,30,FALSE)</f>
        <v>0</v>
      </c>
      <c r="BN44" s="14">
        <f>HLOOKUP(BN$3,Sections!$B$1:$BT$30,30,FALSE)</f>
        <v>0</v>
      </c>
      <c r="BO44" s="14">
        <f>HLOOKUP(BO$3,Sections!$B$1:$BT$30,30,FALSE)</f>
        <v>0</v>
      </c>
      <c r="BP44" s="14">
        <f>HLOOKUP(BP$3,Sections!$B$1:$BT$30,30,FALSE)</f>
        <v>0</v>
      </c>
      <c r="BQ44" s="14">
        <f>HLOOKUP(BQ$3,Sections!$B$1:$BT$30,30,FALSE)</f>
        <v>0</v>
      </c>
      <c r="BR44" s="14">
        <f>HLOOKUP(BR$3,Sections!$B$1:$BT$30,30,FALSE)</f>
        <v>0</v>
      </c>
      <c r="BS44" s="14">
        <f>HLOOKUP(BS$3,Sections!$B$1:$BT$30,30,FALSE)</f>
        <v>0</v>
      </c>
      <c r="BT44" s="14">
        <f>HLOOKUP(BT$3,Sections!$B$1:$BT$30,30,FALSE)</f>
        <v>0</v>
      </c>
      <c r="BU44" s="14">
        <f>HLOOKUP(BU$3,Sections!$B$1:$BT$30,30,FALSE)</f>
        <v>0</v>
      </c>
      <c r="BV44" s="14">
        <f>HLOOKUP(BV$3,Sections!$B$1:$BT$30,30,FALSE)</f>
        <v>0</v>
      </c>
      <c r="BW44" s="14">
        <f>HLOOKUP(BW$3,Sections!$B$1:$BT$30,30,FALSE)</f>
        <v>0</v>
      </c>
      <c r="BX44" s="14">
        <f>HLOOKUP(BX$3,Sections!$B$1:$BT$30,30,FALSE)</f>
        <v>0</v>
      </c>
      <c r="BY44" s="14">
        <f>HLOOKUP(BY$3,Sections!$B$1:$BT$30,30,FALSE)</f>
        <v>0</v>
      </c>
      <c r="BZ44" s="14">
        <f>HLOOKUP(BZ$3,Sections!$B$1:$BT$30,30,FALSE)</f>
        <v>0</v>
      </c>
      <c r="CA44" s="14">
        <f>HLOOKUP(CA$3,Sections!$B$1:$BT$30,30,FALSE)</f>
        <v>0</v>
      </c>
      <c r="CB44" s="14">
        <f>HLOOKUP(CB$3,Sections!$B$1:$BT$30,30,FALSE)</f>
        <v>0</v>
      </c>
      <c r="CC44" s="14">
        <f>HLOOKUP(CC$3,Sections!$B$1:$BT$30,30,FALSE)</f>
        <v>0</v>
      </c>
      <c r="CD44" s="14">
        <f>HLOOKUP(CD$3,Sections!$B$1:$BT$30,30,FALSE)</f>
        <v>0</v>
      </c>
      <c r="CE44" s="14">
        <f>HLOOKUP(CE$3,Sections!$B$1:$BT$30,30,FALSE)</f>
        <v>0</v>
      </c>
      <c r="CF44" s="14">
        <f>HLOOKUP(CF$3,Sections!$B$1:$BT$30,30,FALSE)</f>
        <v>0</v>
      </c>
      <c r="CG44" s="14">
        <f>HLOOKUP(CG$3,Sections!$B$1:$BT$30,30,FALSE)</f>
        <v>0</v>
      </c>
      <c r="CH44" s="14">
        <f>HLOOKUP(CH$3,Sections!$B$1:$BT$30,30,FALSE)</f>
        <v>0</v>
      </c>
      <c r="CI44" s="14">
        <f>HLOOKUP(CI$3,Sections!$B$1:$BT$30,30,FALSE)</f>
        <v>0</v>
      </c>
      <c r="CJ44" s="14">
        <f>HLOOKUP(CJ$3,Sections!$B$1:$BT$30,30,FALSE)</f>
        <v>0</v>
      </c>
      <c r="CK44" s="14">
        <f>HLOOKUP(CK$3,Sections!$B$1:$BT$30,30,FALSE)</f>
        <v>0</v>
      </c>
      <c r="CL44" s="14">
        <f>HLOOKUP(CL$3,Sections!$B$1:$BT$30,30,FALSE)</f>
        <v>0</v>
      </c>
      <c r="CM44" s="14">
        <f>HLOOKUP(CM$3,Sections!$B$1:$BT$30,30,FALSE)</f>
        <v>0</v>
      </c>
      <c r="CN44" s="14">
        <f>HLOOKUP(CN$3,Sections!$B$1:$BT$30,30,FALSE)</f>
        <v>0</v>
      </c>
      <c r="CO44" s="14">
        <f>HLOOKUP(CO$3,Sections!$B$1:$BT$30,30,FALSE)</f>
        <v>0</v>
      </c>
      <c r="CP44" s="14">
        <f>HLOOKUP(CP$3,Sections!$B$1:$BT$30,30,FALSE)</f>
        <v>0</v>
      </c>
      <c r="CQ44" s="14">
        <f>HLOOKUP(CQ$3,Sections!$B$1:$BT$30,30,FALSE)</f>
        <v>0</v>
      </c>
      <c r="CR44" s="14">
        <f>HLOOKUP(CR$3,Sections!$B$1:$BT$30,30,FALSE)</f>
        <v>0</v>
      </c>
      <c r="CS44" s="14">
        <f>HLOOKUP(CS$3,Sections!$B$1:$BT$30,30,FALSE)</f>
        <v>0</v>
      </c>
      <c r="CT44" s="14">
        <f>HLOOKUP(CT$3,Sections!$B$1:$BT$30,30,FALSE)</f>
        <v>0</v>
      </c>
      <c r="CU44" s="14">
        <f>HLOOKUP(CU$3,Sections!$B$1:$BT$30,30,FALSE)</f>
        <v>0</v>
      </c>
      <c r="CV44" s="14">
        <f>HLOOKUP(CV$3,Sections!$B$1:$BT$30,30,FALSE)</f>
        <v>0</v>
      </c>
      <c r="CW44" s="14">
        <f>HLOOKUP(CW$3,Sections!$B$1:$BT$30,30,FALSE)</f>
        <v>0</v>
      </c>
      <c r="CX44" s="14">
        <f>HLOOKUP(CX$3,Sections!$B$1:$BT$30,30,FALSE)</f>
        <v>0</v>
      </c>
      <c r="CY44" s="14">
        <f>HLOOKUP(CY$3,Sections!$B$1:$BT$30,30,FALSE)</f>
        <v>0</v>
      </c>
      <c r="CZ44" s="14">
        <f>HLOOKUP(CZ$3,Sections!$B$1:$BT$30,30,FALSE)</f>
        <v>0</v>
      </c>
      <c r="DA44" s="14">
        <f>HLOOKUP(DA$3,Sections!$B$1:$BT$30,30,FALSE)</f>
        <v>0</v>
      </c>
      <c r="DB44" s="14">
        <f>HLOOKUP(DB$3,Sections!$B$1:$BT$30,30,FALSE)</f>
        <v>0</v>
      </c>
      <c r="DC44" s="14">
        <f>HLOOKUP(DC$3,Sections!$B$1:$BT$30,30,FALSE)</f>
        <v>0</v>
      </c>
      <c r="DD44" s="14">
        <f>HLOOKUP(DD$3,Sections!$B$1:$BT$30,30,FALSE)</f>
        <v>0</v>
      </c>
      <c r="DE44" s="14">
        <f>HLOOKUP(DE$3,Sections!$B$1:$BT$30,30,FALSE)</f>
        <v>0</v>
      </c>
      <c r="DF44" s="14">
        <f>HLOOKUP(DF$3,Sections!$B$1:$BT$30,30,FALSE)</f>
        <v>0</v>
      </c>
      <c r="DG44" s="14">
        <f>HLOOKUP(DG$3,Sections!$B$1:$BT$30,30,FALSE)</f>
        <v>0</v>
      </c>
      <c r="DH44" s="14">
        <f>HLOOKUP(DH$3,Sections!$B$1:$BT$30,30,FALSE)</f>
        <v>0</v>
      </c>
      <c r="DI44" s="14">
        <f>HLOOKUP(DI$3,Sections!$B$1:$BT$30,30,FALSE)</f>
        <v>0</v>
      </c>
      <c r="DJ44" s="14">
        <f>HLOOKUP(DJ$3,Sections!$B$1:$BT$30,30,FALSE)</f>
        <v>0</v>
      </c>
      <c r="DK44" s="14">
        <f>HLOOKUP(DK$3,Sections!$B$1:$BT$30,30,FALSE)</f>
        <v>0</v>
      </c>
      <c r="DL44" s="14">
        <f>HLOOKUP(DL$3,Sections!$B$1:$BT$30,30,FALSE)</f>
        <v>0</v>
      </c>
      <c r="DM44" s="14">
        <f>HLOOKUP(DM$3,Sections!$B$1:$BT$30,30,FALSE)</f>
        <v>0</v>
      </c>
      <c r="DN44" s="14">
        <f>HLOOKUP(DN$3,Sections!$B$1:$BT$30,30,FALSE)</f>
        <v>0</v>
      </c>
      <c r="DO44" s="14">
        <f>HLOOKUP(DO$3,Sections!$B$1:$BT$30,30,FALSE)</f>
        <v>0</v>
      </c>
      <c r="DP44" s="14">
        <f>HLOOKUP(DP$3,Sections!$B$1:$BT$30,30,FALSE)</f>
        <v>0</v>
      </c>
      <c r="DQ44" s="14">
        <f>HLOOKUP(DQ$3,Sections!$B$1:$BT$30,30,FALSE)</f>
        <v>0</v>
      </c>
      <c r="DR44" s="14">
        <f>HLOOKUP(DR$3,Sections!$B$1:$BT$30,30,FALSE)</f>
        <v>0</v>
      </c>
      <c r="DS44" s="14">
        <f>HLOOKUP(DS$3,Sections!$B$1:$BT$30,30,FALSE)</f>
        <v>0</v>
      </c>
      <c r="DT44" s="14">
        <f>HLOOKUP(DT$3,Sections!$B$1:$BT$30,30,FALSE)</f>
        <v>0</v>
      </c>
      <c r="DU44" s="14">
        <f>HLOOKUP(DU$3,Sections!$B$1:$BT$30,30,FALSE)</f>
        <v>0</v>
      </c>
      <c r="DV44" s="14">
        <f>HLOOKUP(DV$3,Sections!$B$1:$BT$30,30,FALSE)</f>
        <v>0</v>
      </c>
      <c r="DW44" s="14">
        <f>HLOOKUP(DW$3,Sections!$B$1:$BT$30,30,FALSE)</f>
        <v>0</v>
      </c>
      <c r="DX44" s="14">
        <f>HLOOKUP(DX$3,Sections!$B$1:$BT$30,30,FALSE)</f>
        <v>0</v>
      </c>
      <c r="DY44" s="14">
        <f>HLOOKUP(DY$3,Sections!$B$1:$BT$30,30,FALSE)</f>
        <v>0</v>
      </c>
      <c r="DZ44" s="14">
        <f>HLOOKUP(DZ$3,Sections!$B$1:$BT$30,30,FALSE)</f>
        <v>0</v>
      </c>
      <c r="EA44" s="14">
        <f>HLOOKUP(EA$3,Sections!$B$1:$BT$30,30,FALSE)</f>
        <v>0</v>
      </c>
      <c r="EB44" s="14">
        <f>HLOOKUP(EB$3,Sections!$B$1:$BT$30,30,FALSE)</f>
        <v>0</v>
      </c>
      <c r="EC44" s="14">
        <f>HLOOKUP(EC$3,Sections!$B$1:$BT$30,30,FALSE)</f>
        <v>0</v>
      </c>
      <c r="ED44" s="14">
        <f>HLOOKUP(ED$3,Sections!$B$1:$BT$30,30,FALSE)</f>
        <v>0</v>
      </c>
      <c r="EE44" s="14">
        <f>HLOOKUP(EE$3,Sections!$B$1:$BT$30,30,FALSE)</f>
        <v>0</v>
      </c>
      <c r="EF44" s="14">
        <f>HLOOKUP(EF$3,Sections!$B$1:$BT$30,30,FALSE)</f>
        <v>0</v>
      </c>
      <c r="EG44" s="14">
        <f>HLOOKUP(EG$3,Sections!$B$1:$BT$30,30,FALSE)</f>
        <v>0</v>
      </c>
      <c r="EH44" s="14">
        <f>HLOOKUP(EH$3,Sections!$B$1:$BT$30,30,FALSE)</f>
        <v>0</v>
      </c>
      <c r="EI44" s="14">
        <f>HLOOKUP(EI$3,Sections!$B$1:$BT$30,30,FALSE)</f>
        <v>0</v>
      </c>
      <c r="EJ44" s="14">
        <f>HLOOKUP(EJ$3,Sections!$B$1:$BT$30,30,FALSE)</f>
        <v>0</v>
      </c>
      <c r="EK44" s="14">
        <f>HLOOKUP(EK$3,Sections!$B$1:$BT$30,30,FALSE)</f>
        <v>0</v>
      </c>
      <c r="EL44" s="14">
        <f>HLOOKUP(EL$3,Sections!$B$1:$BT$30,30,FALSE)</f>
        <v>0</v>
      </c>
      <c r="EM44" s="14">
        <f>HLOOKUP(EM$3,Sections!$B$1:$BT$30,30,FALSE)</f>
        <v>0</v>
      </c>
      <c r="EN44" s="14">
        <f>HLOOKUP(EN$3,Sections!$B$1:$BT$30,30,FALSE)</f>
        <v>0</v>
      </c>
      <c r="EO44" s="14">
        <f>HLOOKUP(EO$3,Sections!$B$1:$BT$30,30,FALSE)</f>
        <v>0</v>
      </c>
      <c r="EP44" s="14">
        <f>HLOOKUP(EP$3,Sections!$B$1:$BT$30,30,FALSE)</f>
        <v>0</v>
      </c>
      <c r="EQ44" s="14">
        <f>HLOOKUP(EQ$3,Sections!$B$1:$BT$30,30,FALSE)</f>
        <v>0</v>
      </c>
      <c r="ER44" s="14">
        <f>HLOOKUP(ER$3,Sections!$B$1:$BT$30,30,FALSE)</f>
        <v>0</v>
      </c>
      <c r="ES44" s="14">
        <f>HLOOKUP(ES$3,Sections!$B$1:$BT$30,30,FALSE)</f>
        <v>0</v>
      </c>
      <c r="ET44" s="14">
        <f>HLOOKUP(ET$3,Sections!$B$1:$BT$30,30,FALSE)</f>
        <v>0</v>
      </c>
      <c r="EU44" s="14">
        <f>HLOOKUP(EU$3,Sections!$B$1:$BT$30,30,FALSE)</f>
        <v>0</v>
      </c>
      <c r="EV44" s="14">
        <f>HLOOKUP(EV$3,Sections!$B$1:$BT$30,30,FALSE)</f>
        <v>0</v>
      </c>
      <c r="EW44" s="14">
        <f>HLOOKUP(EW$3,Sections!$B$1:$BT$30,30,FALSE)</f>
        <v>0</v>
      </c>
      <c r="EX44" s="14">
        <f>HLOOKUP(EX$3,Sections!$B$1:$BT$30,30,FALSE)</f>
        <v>0</v>
      </c>
      <c r="EY44" s="14">
        <f>HLOOKUP(EY$3,Sections!$B$1:$BT$30,30,FALSE)</f>
        <v>0</v>
      </c>
      <c r="EZ44" s="14">
        <f>HLOOKUP(EZ$3,Sections!$B$1:$BT$30,30,FALSE)</f>
        <v>0</v>
      </c>
      <c r="FA44" s="14">
        <f>HLOOKUP(FA$3,Sections!$B$1:$BT$30,30,FALSE)</f>
        <v>0</v>
      </c>
      <c r="FB44" s="14">
        <f>HLOOKUP(FB$3,Sections!$B$1:$BT$30,30,FALSE)</f>
        <v>0</v>
      </c>
      <c r="FC44" s="14">
        <f>HLOOKUP(FC$3,Sections!$B$1:$BT$30,30,FALSE)</f>
        <v>0</v>
      </c>
      <c r="FD44" s="14">
        <f>HLOOKUP(FD$3,Sections!$B$1:$BT$30,30,FALSE)</f>
        <v>0</v>
      </c>
      <c r="FE44" s="14">
        <f>HLOOKUP(FE$3,Sections!$B$1:$BT$30,30,FALSE)</f>
        <v>0</v>
      </c>
      <c r="FF44" s="14">
        <f>HLOOKUP(FF$3,Sections!$B$1:$BT$30,30,FALSE)</f>
        <v>0</v>
      </c>
      <c r="FG44" s="14">
        <f>HLOOKUP(FG$3,Sections!$B$1:$BT$30,30,FALSE)</f>
        <v>0</v>
      </c>
      <c r="FH44" s="14">
        <f>HLOOKUP(FH$3,Sections!$B$1:$BT$30,30,FALSE)</f>
        <v>0</v>
      </c>
      <c r="FI44" s="14">
        <f>HLOOKUP(FI$3,Sections!$B$1:$BT$30,30,FALSE)</f>
        <v>0</v>
      </c>
      <c r="FJ44" s="14">
        <f>HLOOKUP(FJ$3,Sections!$B$1:$BT$30,30,FALSE)</f>
        <v>0</v>
      </c>
      <c r="FK44" s="14">
        <f>HLOOKUP(FK$3,Sections!$B$1:$BT$30,30,FALSE)</f>
        <v>0</v>
      </c>
      <c r="FL44" s="14">
        <f>HLOOKUP(FL$3,Sections!$B$1:$BT$30,30,FALSE)</f>
        <v>0</v>
      </c>
      <c r="FM44" s="14">
        <f>HLOOKUP(FM$3,Sections!$B$1:$BT$30,30,FALSE)</f>
        <v>0</v>
      </c>
      <c r="FN44" s="14">
        <f>HLOOKUP(FN$3,Sections!$B$1:$BT$30,30,FALSE)</f>
        <v>0</v>
      </c>
      <c r="FO44" s="14">
        <f>HLOOKUP(FO$3,Sections!$B$1:$BT$30,30,FALSE)</f>
        <v>0</v>
      </c>
      <c r="FP44" s="14">
        <f>HLOOKUP(FP$3,Sections!$B$1:$BT$30,30,FALSE)</f>
        <v>0</v>
      </c>
      <c r="FQ44" s="14">
        <f>HLOOKUP(FQ$3,Sections!$B$1:$BT$30,30,FALSE)</f>
        <v>0</v>
      </c>
      <c r="FR44" s="14">
        <f>HLOOKUP(FR$3,Sections!$B$1:$BT$30,30,FALSE)</f>
        <v>0</v>
      </c>
      <c r="FS44" s="14">
        <f>HLOOKUP(FS$3,Sections!$B$1:$BT$30,30,FALSE)</f>
        <v>0</v>
      </c>
      <c r="FT44" s="14">
        <f>HLOOKUP(FT$3,Sections!$B$1:$BT$30,30,FALSE)</f>
        <v>0</v>
      </c>
      <c r="FU44" s="14">
        <f>HLOOKUP(FU$3,Sections!$B$1:$BT$30,30,FALSE)</f>
        <v>0</v>
      </c>
      <c r="FV44" s="14">
        <f>HLOOKUP(FV$3,Sections!$B$1:$BT$30,30,FALSE)</f>
        <v>0</v>
      </c>
      <c r="FW44" s="14">
        <f>HLOOKUP(FW$3,Sections!$B$1:$BT$30,30,FALSE)</f>
        <v>0</v>
      </c>
      <c r="FX44" s="14">
        <f>HLOOKUP(FX$3,Sections!$B$1:$BT$30,30,FALSE)</f>
        <v>0</v>
      </c>
      <c r="FY44" s="14">
        <f>HLOOKUP(FY$3,Sections!$B$1:$BT$30,30,FALSE)</f>
        <v>0</v>
      </c>
      <c r="FZ44" s="14">
        <f>HLOOKUP(FZ$3,Sections!$B$1:$BT$30,30,FALSE)</f>
        <v>0</v>
      </c>
      <c r="GA44" s="14">
        <f>HLOOKUP(GA$3,Sections!$B$1:$BT$30,30,FALSE)</f>
        <v>0</v>
      </c>
      <c r="GB44" s="14">
        <f>HLOOKUP(GB$3,Sections!$B$1:$BT$30,30,FALSE)</f>
        <v>0</v>
      </c>
      <c r="GC44" s="14">
        <f>HLOOKUP(GC$3,Sections!$B$1:$BT$30,30,FALSE)</f>
        <v>0</v>
      </c>
      <c r="GD44" s="14">
        <f>HLOOKUP(GD$3,Sections!$B$1:$BT$30,30,FALSE)</f>
        <v>0</v>
      </c>
      <c r="GE44" s="14">
        <f>HLOOKUP(GE$3,Sections!$B$1:$BT$30,30,FALSE)</f>
        <v>0</v>
      </c>
      <c r="GF44" s="14">
        <f>HLOOKUP(GF$3,Sections!$B$1:$BT$30,30,FALSE)</f>
        <v>0</v>
      </c>
      <c r="GG44" s="14">
        <f>HLOOKUP(GG$3,Sections!$B$1:$BT$30,30,FALSE)</f>
        <v>0</v>
      </c>
      <c r="GH44" s="14">
        <f>HLOOKUP(GH$3,Sections!$B$1:$BT$30,30,FALSE)</f>
        <v>0</v>
      </c>
      <c r="GI44" s="14">
        <f>HLOOKUP(GI$3,Sections!$B$1:$BT$30,30,FALSE)</f>
        <v>0</v>
      </c>
      <c r="GJ44" s="14">
        <f>HLOOKUP(GJ$3,Sections!$B$1:$BT$30,30,FALSE)</f>
        <v>0</v>
      </c>
      <c r="GK44" s="14">
        <f>HLOOKUP(GK$3,Sections!$B$1:$BT$30,30,FALSE)</f>
        <v>0</v>
      </c>
      <c r="GL44" s="14">
        <f>HLOOKUP(GL$3,Sections!$B$1:$BT$30,30,FALSE)</f>
        <v>0</v>
      </c>
      <c r="GM44" s="14">
        <f>HLOOKUP(GM$3,Sections!$B$1:$BT$30,30,FALSE)</f>
        <v>0</v>
      </c>
      <c r="GN44" s="14">
        <f>HLOOKUP(GN$3,Sections!$B$1:$BT$30,30,FALSE)</f>
        <v>0</v>
      </c>
      <c r="GO44" s="14">
        <f>HLOOKUP(GO$3,Sections!$B$1:$BT$30,30,FALSE)</f>
        <v>0</v>
      </c>
      <c r="GP44" s="14">
        <f>HLOOKUP(GP$3,Sections!$B$1:$BT$30,30,FALSE)</f>
        <v>0</v>
      </c>
      <c r="GQ44" s="14">
        <f>HLOOKUP(GQ$3,Sections!$B$1:$BT$30,30,FALSE)</f>
        <v>0</v>
      </c>
      <c r="GR44" s="14">
        <f>HLOOKUP(GR$3,Sections!$B$1:$BT$30,30,FALSE)</f>
        <v>0</v>
      </c>
      <c r="GS44" s="14">
        <f>HLOOKUP(GS$3,Sections!$B$1:$BT$30,30,FALSE)</f>
        <v>0</v>
      </c>
      <c r="GT44" s="14">
        <f>HLOOKUP(GT$3,Sections!$B$1:$BT$30,30,FALSE)</f>
        <v>0</v>
      </c>
      <c r="GU44" s="14">
        <f>HLOOKUP(GU$3,Sections!$B$1:$BT$30,30,FALSE)</f>
        <v>0</v>
      </c>
      <c r="GV44" s="14">
        <f>HLOOKUP(GV$3,Sections!$B$1:$BT$30,30,FALSE)</f>
        <v>0</v>
      </c>
      <c r="GW44" s="14">
        <f>HLOOKUP(GW$3,Sections!$B$1:$BT$30,30,FALSE)</f>
        <v>0</v>
      </c>
      <c r="GX44" s="14">
        <f>HLOOKUP(GX$3,Sections!$B$1:$BT$30,30,FALSE)</f>
        <v>0</v>
      </c>
      <c r="GY44" s="14">
        <f>HLOOKUP(GY$3,Sections!$B$1:$BT$30,30,FALSE)</f>
        <v>0</v>
      </c>
      <c r="GZ44" s="14">
        <f>HLOOKUP(GZ$3,Sections!$B$1:$BT$30,30,FALSE)</f>
        <v>0</v>
      </c>
      <c r="HA44" s="14">
        <f>HLOOKUP(HA$3,Sections!$B$1:$BT$30,30,FALSE)</f>
        <v>0</v>
      </c>
      <c r="HB44" s="14">
        <f>HLOOKUP(HB$3,Sections!$B$1:$BT$30,30,FALSE)</f>
        <v>0</v>
      </c>
      <c r="HC44" s="14">
        <f>HLOOKUP(HC$3,Sections!$B$1:$BT$30,30,FALSE)</f>
        <v>0</v>
      </c>
      <c r="HD44" s="14">
        <f>HLOOKUP(HD$3,Sections!$B$1:$BT$30,30,FALSE)</f>
        <v>0</v>
      </c>
      <c r="HE44" s="14">
        <f>HLOOKUP(HE$3,Sections!$B$1:$BT$30,30,FALSE)</f>
        <v>0</v>
      </c>
      <c r="HF44" s="14">
        <f>HLOOKUP(HF$3,Sections!$B$1:$BT$30,30,FALSE)</f>
        <v>0</v>
      </c>
      <c r="HG44" s="14">
        <f>HLOOKUP(HG$3,Sections!$B$1:$BT$30,30,FALSE)</f>
        <v>0</v>
      </c>
      <c r="HH44" s="14">
        <f>HLOOKUP(HH$3,Sections!$B$1:$BT$30,30,FALSE)</f>
        <v>0</v>
      </c>
      <c r="HI44" s="14">
        <f>HLOOKUP(HI$3,Sections!$B$1:$BT$30,30,FALSE)</f>
        <v>0</v>
      </c>
      <c r="HJ44" s="14">
        <f>HLOOKUP(HJ$3,Sections!$B$1:$BT$30,30,FALSE)</f>
        <v>0</v>
      </c>
      <c r="HK44" s="14">
        <f>HLOOKUP(HK$3,Sections!$B$1:$BT$30,30,FALSE)</f>
        <v>0</v>
      </c>
      <c r="HL44" s="14">
        <f>HLOOKUP(HL$3,Sections!$B$1:$BT$30,30,FALSE)</f>
        <v>0</v>
      </c>
      <c r="HM44" s="14">
        <f>HLOOKUP(HM$3,Sections!$B$1:$BT$30,30,FALSE)</f>
        <v>0</v>
      </c>
      <c r="HN44" s="14">
        <f>HLOOKUP(HN$3,Sections!$B$1:$BT$30,30,FALSE)</f>
        <v>0</v>
      </c>
      <c r="HO44" s="14">
        <f>HLOOKUP(HO$3,Sections!$B$1:$BT$30,30,FALSE)</f>
        <v>0</v>
      </c>
      <c r="HP44" s="14">
        <f>HLOOKUP(HP$3,Sections!$B$1:$BT$30,30,FALSE)</f>
        <v>0</v>
      </c>
      <c r="HQ44" s="14">
        <f>HLOOKUP(HQ$3,Sections!$B$1:$BT$30,30,FALSE)</f>
        <v>0</v>
      </c>
      <c r="HR44" s="14">
        <f>HLOOKUP(HR$3,Sections!$B$1:$BT$30,30,FALSE)</f>
        <v>0</v>
      </c>
      <c r="HS44" s="14">
        <f>HLOOKUP(HS$3,Sections!$B$1:$BT$30,30,FALSE)</f>
        <v>0</v>
      </c>
      <c r="HT44" s="14">
        <f>HLOOKUP(HT$3,Sections!$B$1:$BT$30,30,FALSE)</f>
        <v>0</v>
      </c>
      <c r="HU44" s="14">
        <f>HLOOKUP(HU$3,Sections!$B$1:$BT$30,30,FALSE)</f>
        <v>0</v>
      </c>
      <c r="HV44" s="14">
        <f>HLOOKUP(HV$3,Sections!$B$1:$BT$30,30,FALSE)</f>
        <v>0</v>
      </c>
      <c r="HW44" s="14">
        <f>HLOOKUP(HW$3,Sections!$B$1:$BT$30,30,FALSE)</f>
        <v>0</v>
      </c>
      <c r="HX44" s="14">
        <f>HLOOKUP(HX$3,Sections!$B$1:$BT$30,30,FALSE)</f>
        <v>0</v>
      </c>
      <c r="HY44" s="14">
        <f>HLOOKUP(HY$3,Sections!$B$1:$BT$30,30,FALSE)</f>
        <v>0</v>
      </c>
      <c r="HZ44" s="14">
        <f>HLOOKUP(HZ$3,Sections!$B$1:$BT$30,30,FALSE)</f>
        <v>0</v>
      </c>
      <c r="IA44" s="14"/>
      <c r="IB44" s="14"/>
    </row>
    <row r="45" spans="1:236" x14ac:dyDescent="0.3">
      <c r="A45" s="25"/>
    </row>
  </sheetData>
  <mergeCells count="1">
    <mergeCell ref="A25:A4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2B6A-50E3-474C-868F-44F256B9C36A}">
  <dimension ref="A1:F238"/>
  <sheetViews>
    <sheetView workbookViewId="0">
      <pane ySplit="3" topLeftCell="A4" activePane="bottomLeft" state="frozen"/>
      <selection pane="bottomLeft" activeCell="C25" sqref="C25"/>
    </sheetView>
  </sheetViews>
  <sheetFormatPr defaultColWidth="9.109375" defaultRowHeight="14.4" x14ac:dyDescent="0.3"/>
  <cols>
    <col min="1" max="1" width="16.88671875" style="45" bestFit="1" customWidth="1"/>
    <col min="2" max="2" width="9.109375" style="45" customWidth="1"/>
    <col min="3" max="3" width="12.88671875" style="45" bestFit="1" customWidth="1"/>
    <col min="4" max="4" width="11.88671875" style="40" bestFit="1" customWidth="1"/>
    <col min="5" max="6" width="9.109375" style="40"/>
    <col min="7" max="16384" width="9.109375" style="7"/>
  </cols>
  <sheetData>
    <row r="1" spans="1:6" x14ac:dyDescent="0.3">
      <c r="A1" s="46" t="s">
        <v>186</v>
      </c>
      <c r="B1" s="47"/>
      <c r="C1" s="47"/>
      <c r="D1" s="47"/>
      <c r="E1" s="48"/>
      <c r="F1" s="48"/>
    </row>
    <row r="2" spans="1:6" x14ac:dyDescent="0.3">
      <c r="A2" s="18" t="s">
        <v>59</v>
      </c>
      <c r="B2" s="18" t="s">
        <v>187</v>
      </c>
      <c r="C2" s="18" t="s">
        <v>188</v>
      </c>
      <c r="D2" s="18" t="s">
        <v>189</v>
      </c>
      <c r="E2" s="20" t="s">
        <v>192</v>
      </c>
      <c r="F2" s="20" t="s">
        <v>10</v>
      </c>
    </row>
    <row r="3" spans="1:6" x14ac:dyDescent="0.3">
      <c r="A3" s="19" t="s">
        <v>64</v>
      </c>
      <c r="B3" s="19" t="s">
        <v>64</v>
      </c>
      <c r="C3" s="19" t="s">
        <v>64</v>
      </c>
      <c r="D3" s="19" t="s">
        <v>64</v>
      </c>
      <c r="E3" s="21" t="s">
        <v>65</v>
      </c>
      <c r="F3" s="21" t="s">
        <v>35</v>
      </c>
    </row>
    <row r="4" spans="1:6" x14ac:dyDescent="0.3">
      <c r="A4" s="41" t="s">
        <v>66</v>
      </c>
      <c r="B4" s="41" t="s">
        <v>380</v>
      </c>
      <c r="C4" s="41" t="s">
        <v>381</v>
      </c>
      <c r="D4" s="41" t="s">
        <v>435</v>
      </c>
      <c r="E4" s="42">
        <v>0</v>
      </c>
      <c r="F4" s="42">
        <v>-60.872399999999999</v>
      </c>
    </row>
    <row r="5" spans="1:6" x14ac:dyDescent="0.3">
      <c r="A5" s="41" t="s">
        <v>66</v>
      </c>
      <c r="B5" s="41" t="s">
        <v>382</v>
      </c>
      <c r="C5" s="41" t="s">
        <v>383</v>
      </c>
      <c r="D5" s="41" t="s">
        <v>435</v>
      </c>
      <c r="E5" s="42">
        <v>0</v>
      </c>
      <c r="F5" s="42">
        <v>-43.368600000000001</v>
      </c>
    </row>
    <row r="6" spans="1:6" x14ac:dyDescent="0.3">
      <c r="A6" s="41" t="s">
        <v>66</v>
      </c>
      <c r="B6" s="41" t="s">
        <v>384</v>
      </c>
      <c r="C6" s="41" t="s">
        <v>235</v>
      </c>
      <c r="D6" s="41" t="s">
        <v>435</v>
      </c>
      <c r="E6" s="42">
        <v>0</v>
      </c>
      <c r="F6" s="42">
        <v>-48.321899999999999</v>
      </c>
    </row>
    <row r="7" spans="1:6" x14ac:dyDescent="0.3">
      <c r="A7" s="41" t="s">
        <v>66</v>
      </c>
      <c r="B7" s="41" t="s">
        <v>385</v>
      </c>
      <c r="C7" s="41" t="s">
        <v>233</v>
      </c>
      <c r="D7" s="41" t="s">
        <v>435</v>
      </c>
      <c r="E7" s="42">
        <v>0</v>
      </c>
      <c r="F7" s="42">
        <v>-133.20609999999999</v>
      </c>
    </row>
    <row r="8" spans="1:6" x14ac:dyDescent="0.3">
      <c r="A8" s="41" t="s">
        <v>66</v>
      </c>
      <c r="B8" s="41" t="s">
        <v>386</v>
      </c>
      <c r="C8" s="41" t="s">
        <v>229</v>
      </c>
      <c r="D8" s="41" t="s">
        <v>435</v>
      </c>
      <c r="E8" s="42">
        <v>0</v>
      </c>
      <c r="F8" s="42">
        <v>8.2640999999999991</v>
      </c>
    </row>
    <row r="9" spans="1:6" x14ac:dyDescent="0.3">
      <c r="A9" s="41" t="s">
        <v>66</v>
      </c>
      <c r="B9" s="41" t="s">
        <v>387</v>
      </c>
      <c r="C9" s="41" t="s">
        <v>201</v>
      </c>
      <c r="D9" s="41" t="s">
        <v>435</v>
      </c>
      <c r="E9" s="42">
        <v>0</v>
      </c>
      <c r="F9" s="42">
        <v>-155.97569999999999</v>
      </c>
    </row>
    <row r="10" spans="1:6" x14ac:dyDescent="0.3">
      <c r="A10" s="41" t="s">
        <v>66</v>
      </c>
      <c r="B10" s="41" t="s">
        <v>388</v>
      </c>
      <c r="C10" s="41" t="s">
        <v>202</v>
      </c>
      <c r="D10" s="41" t="s">
        <v>435</v>
      </c>
      <c r="E10" s="42">
        <v>0</v>
      </c>
      <c r="F10" s="42">
        <v>-164.6944</v>
      </c>
    </row>
    <row r="11" spans="1:6" x14ac:dyDescent="0.3">
      <c r="A11" s="41" t="s">
        <v>66</v>
      </c>
      <c r="B11" s="41" t="s">
        <v>389</v>
      </c>
      <c r="C11" s="41" t="s">
        <v>203</v>
      </c>
      <c r="D11" s="41" t="s">
        <v>435</v>
      </c>
      <c r="E11" s="42">
        <v>0</v>
      </c>
      <c r="F11" s="42">
        <v>-221.3246</v>
      </c>
    </row>
    <row r="12" spans="1:6" x14ac:dyDescent="0.3">
      <c r="A12" s="41" t="s">
        <v>66</v>
      </c>
      <c r="B12" s="41" t="s">
        <v>390</v>
      </c>
      <c r="C12" s="41" t="s">
        <v>204</v>
      </c>
      <c r="D12" s="41" t="s">
        <v>435</v>
      </c>
      <c r="E12" s="42">
        <v>0</v>
      </c>
      <c r="F12" s="42">
        <v>-188.95509999999999</v>
      </c>
    </row>
    <row r="13" spans="1:6" x14ac:dyDescent="0.3">
      <c r="A13" s="41" t="s">
        <v>66</v>
      </c>
      <c r="B13" s="41" t="s">
        <v>391</v>
      </c>
      <c r="C13" s="41" t="s">
        <v>205</v>
      </c>
      <c r="D13" s="41" t="s">
        <v>435</v>
      </c>
      <c r="E13" s="42">
        <v>0</v>
      </c>
      <c r="F13" s="42">
        <v>-158.34100000000001</v>
      </c>
    </row>
    <row r="14" spans="1:6" x14ac:dyDescent="0.3">
      <c r="A14" s="41" t="s">
        <v>66</v>
      </c>
      <c r="B14" s="41" t="s">
        <v>392</v>
      </c>
      <c r="C14" s="41" t="s">
        <v>197</v>
      </c>
      <c r="D14" s="41" t="s">
        <v>435</v>
      </c>
      <c r="E14" s="42">
        <v>0</v>
      </c>
      <c r="F14" s="42">
        <v>-125.0598</v>
      </c>
    </row>
    <row r="15" spans="1:6" x14ac:dyDescent="0.3">
      <c r="A15" s="41" t="s">
        <v>66</v>
      </c>
      <c r="B15" s="41" t="s">
        <v>393</v>
      </c>
      <c r="C15" s="41" t="s">
        <v>198</v>
      </c>
      <c r="D15" s="41" t="s">
        <v>435</v>
      </c>
      <c r="E15" s="42">
        <v>0</v>
      </c>
      <c r="F15" s="42">
        <v>-158.45070000000001</v>
      </c>
    </row>
    <row r="16" spans="1:6" x14ac:dyDescent="0.3">
      <c r="A16" s="41" t="s">
        <v>66</v>
      </c>
      <c r="B16" s="41" t="s">
        <v>394</v>
      </c>
      <c r="C16" s="41" t="s">
        <v>199</v>
      </c>
      <c r="D16" s="41" t="s">
        <v>435</v>
      </c>
      <c r="E16" s="42">
        <v>0</v>
      </c>
      <c r="F16" s="42">
        <v>-159.40209999999999</v>
      </c>
    </row>
    <row r="17" spans="1:6" x14ac:dyDescent="0.3">
      <c r="A17" s="41" t="s">
        <v>66</v>
      </c>
      <c r="B17" s="41" t="s">
        <v>395</v>
      </c>
      <c r="C17" s="41" t="s">
        <v>200</v>
      </c>
      <c r="D17" s="41" t="s">
        <v>435</v>
      </c>
      <c r="E17" s="42">
        <v>0</v>
      </c>
      <c r="F17" s="42">
        <v>-69.642600000000002</v>
      </c>
    </row>
    <row r="18" spans="1:6" x14ac:dyDescent="0.3">
      <c r="A18" s="41" t="s">
        <v>66</v>
      </c>
      <c r="B18" s="41" t="s">
        <v>396</v>
      </c>
      <c r="C18" s="41" t="s">
        <v>193</v>
      </c>
      <c r="D18" s="41" t="s">
        <v>435</v>
      </c>
      <c r="E18" s="42">
        <v>0</v>
      </c>
      <c r="F18" s="42">
        <v>-42.159300000000002</v>
      </c>
    </row>
    <row r="19" spans="1:6" x14ac:dyDescent="0.3">
      <c r="A19" s="41" t="s">
        <v>66</v>
      </c>
      <c r="B19" s="41" t="s">
        <v>397</v>
      </c>
      <c r="C19" s="41" t="s">
        <v>194</v>
      </c>
      <c r="D19" s="41" t="s">
        <v>435</v>
      </c>
      <c r="E19" s="42">
        <v>0</v>
      </c>
      <c r="F19" s="42">
        <v>-46.6768</v>
      </c>
    </row>
    <row r="20" spans="1:6" x14ac:dyDescent="0.3">
      <c r="A20" s="41" t="s">
        <v>66</v>
      </c>
      <c r="B20" s="41" t="s">
        <v>398</v>
      </c>
      <c r="C20" s="41" t="s">
        <v>195</v>
      </c>
      <c r="D20" s="41" t="s">
        <v>435</v>
      </c>
      <c r="E20" s="42">
        <v>0</v>
      </c>
      <c r="F20" s="42">
        <v>-75.182599999999994</v>
      </c>
    </row>
    <row r="21" spans="1:6" x14ac:dyDescent="0.3">
      <c r="A21" s="41" t="s">
        <v>66</v>
      </c>
      <c r="B21" s="41" t="s">
        <v>399</v>
      </c>
      <c r="C21" s="41" t="s">
        <v>196</v>
      </c>
      <c r="D21" s="41" t="s">
        <v>435</v>
      </c>
      <c r="E21" s="42">
        <v>0</v>
      </c>
      <c r="F21" s="42">
        <v>-52.4313</v>
      </c>
    </row>
    <row r="22" spans="1:6" x14ac:dyDescent="0.3">
      <c r="A22" s="41" t="s">
        <v>66</v>
      </c>
      <c r="B22" s="41" t="s">
        <v>400</v>
      </c>
      <c r="C22" s="41" t="s">
        <v>265</v>
      </c>
      <c r="D22" s="41" t="s">
        <v>435</v>
      </c>
      <c r="E22" s="42">
        <v>0</v>
      </c>
      <c r="F22" s="42">
        <v>-36.053100000000001</v>
      </c>
    </row>
    <row r="23" spans="1:6" x14ac:dyDescent="0.3">
      <c r="A23" s="41" t="s">
        <v>66</v>
      </c>
      <c r="B23" s="41" t="s">
        <v>401</v>
      </c>
      <c r="C23" s="41" t="s">
        <v>263</v>
      </c>
      <c r="D23" s="41" t="s">
        <v>435</v>
      </c>
      <c r="E23" s="42">
        <v>0</v>
      </c>
      <c r="F23" s="42">
        <v>9.06E-2</v>
      </c>
    </row>
    <row r="24" spans="1:6" x14ac:dyDescent="0.3">
      <c r="A24" s="41" t="s">
        <v>66</v>
      </c>
      <c r="B24" s="41" t="s">
        <v>402</v>
      </c>
      <c r="C24" s="41" t="s">
        <v>337</v>
      </c>
      <c r="D24" s="41" t="s">
        <v>435</v>
      </c>
      <c r="E24" s="42">
        <v>0</v>
      </c>
      <c r="F24" s="42">
        <v>-52.723599999999998</v>
      </c>
    </row>
    <row r="25" spans="1:6" x14ac:dyDescent="0.3">
      <c r="A25" s="41" t="s">
        <v>66</v>
      </c>
      <c r="B25" s="41" t="s">
        <v>403</v>
      </c>
      <c r="C25" s="41" t="s">
        <v>336</v>
      </c>
      <c r="D25" s="41" t="s">
        <v>435</v>
      </c>
      <c r="E25" s="42">
        <v>0</v>
      </c>
      <c r="F25" s="42">
        <v>-61.952399999999997</v>
      </c>
    </row>
    <row r="26" spans="1:6" x14ac:dyDescent="0.3">
      <c r="A26" s="41" t="s">
        <v>66</v>
      </c>
      <c r="B26" s="41" t="s">
        <v>404</v>
      </c>
      <c r="C26" s="41" t="s">
        <v>405</v>
      </c>
      <c r="D26" s="41" t="s">
        <v>435</v>
      </c>
      <c r="E26" s="42">
        <v>0</v>
      </c>
      <c r="F26" s="42">
        <v>-38.450899999999997</v>
      </c>
    </row>
    <row r="27" spans="1:6" x14ac:dyDescent="0.3">
      <c r="A27" s="41" t="s">
        <v>67</v>
      </c>
      <c r="B27" s="41" t="s">
        <v>380</v>
      </c>
      <c r="C27" s="41" t="s">
        <v>354</v>
      </c>
      <c r="D27" s="41" t="s">
        <v>435</v>
      </c>
      <c r="E27" s="42">
        <v>0</v>
      </c>
      <c r="F27" s="42">
        <v>-133.21770000000001</v>
      </c>
    </row>
    <row r="28" spans="1:6" x14ac:dyDescent="0.3">
      <c r="A28" s="41" t="s">
        <v>67</v>
      </c>
      <c r="B28" s="41" t="s">
        <v>382</v>
      </c>
      <c r="C28" s="41" t="s">
        <v>334</v>
      </c>
      <c r="D28" s="41" t="s">
        <v>435</v>
      </c>
      <c r="E28" s="42">
        <v>0</v>
      </c>
      <c r="F28" s="42">
        <v>-115.7149</v>
      </c>
    </row>
    <row r="29" spans="1:6" x14ac:dyDescent="0.3">
      <c r="A29" s="41" t="s">
        <v>67</v>
      </c>
      <c r="B29" s="41" t="s">
        <v>384</v>
      </c>
      <c r="C29" s="41" t="s">
        <v>329</v>
      </c>
      <c r="D29" s="41" t="s">
        <v>435</v>
      </c>
      <c r="E29" s="42">
        <v>0</v>
      </c>
      <c r="F29" s="42">
        <v>-111.4902</v>
      </c>
    </row>
    <row r="30" spans="1:6" x14ac:dyDescent="0.3">
      <c r="A30" s="41" t="s">
        <v>67</v>
      </c>
      <c r="B30" s="41" t="s">
        <v>385</v>
      </c>
      <c r="C30" s="41" t="s">
        <v>330</v>
      </c>
      <c r="D30" s="41" t="s">
        <v>435</v>
      </c>
      <c r="E30" s="42">
        <v>0</v>
      </c>
      <c r="F30" s="42">
        <v>-140.58629999999999</v>
      </c>
    </row>
    <row r="31" spans="1:6" x14ac:dyDescent="0.3">
      <c r="A31" s="41" t="s">
        <v>67</v>
      </c>
      <c r="B31" s="41" t="s">
        <v>387</v>
      </c>
      <c r="C31" s="41" t="s">
        <v>301</v>
      </c>
      <c r="D31" s="41" t="s">
        <v>435</v>
      </c>
      <c r="E31" s="42">
        <v>0</v>
      </c>
      <c r="F31" s="42">
        <v>-302.42110000000002</v>
      </c>
    </row>
    <row r="32" spans="1:6" x14ac:dyDescent="0.3">
      <c r="A32" s="41" t="s">
        <v>67</v>
      </c>
      <c r="B32" s="41" t="s">
        <v>388</v>
      </c>
      <c r="C32" s="41" t="s">
        <v>302</v>
      </c>
      <c r="D32" s="41" t="s">
        <v>435</v>
      </c>
      <c r="E32" s="42">
        <v>0</v>
      </c>
      <c r="F32" s="42">
        <v>-315.47660000000002</v>
      </c>
    </row>
    <row r="33" spans="1:6" x14ac:dyDescent="0.3">
      <c r="A33" s="41" t="s">
        <v>67</v>
      </c>
      <c r="B33" s="41" t="s">
        <v>389</v>
      </c>
      <c r="C33" s="41" t="s">
        <v>303</v>
      </c>
      <c r="D33" s="41" t="s">
        <v>435</v>
      </c>
      <c r="E33" s="42">
        <v>0</v>
      </c>
      <c r="F33" s="42">
        <v>-388.45780000000002</v>
      </c>
    </row>
    <row r="34" spans="1:6" x14ac:dyDescent="0.3">
      <c r="A34" s="41" t="s">
        <v>67</v>
      </c>
      <c r="B34" s="41" t="s">
        <v>390</v>
      </c>
      <c r="C34" s="41" t="s">
        <v>304</v>
      </c>
      <c r="D34" s="41" t="s">
        <v>435</v>
      </c>
      <c r="E34" s="42">
        <v>0</v>
      </c>
      <c r="F34" s="42">
        <v>-431.87729999999999</v>
      </c>
    </row>
    <row r="35" spans="1:6" x14ac:dyDescent="0.3">
      <c r="A35" s="41" t="s">
        <v>67</v>
      </c>
      <c r="B35" s="41" t="s">
        <v>391</v>
      </c>
      <c r="C35" s="41" t="s">
        <v>297</v>
      </c>
      <c r="D35" s="41" t="s">
        <v>435</v>
      </c>
      <c r="E35" s="42">
        <v>0</v>
      </c>
      <c r="F35" s="42">
        <v>-294.81290000000001</v>
      </c>
    </row>
    <row r="36" spans="1:6" x14ac:dyDescent="0.3">
      <c r="A36" s="41" t="s">
        <v>67</v>
      </c>
      <c r="B36" s="41" t="s">
        <v>392</v>
      </c>
      <c r="C36" s="41" t="s">
        <v>298</v>
      </c>
      <c r="D36" s="41" t="s">
        <v>435</v>
      </c>
      <c r="E36" s="42">
        <v>0</v>
      </c>
      <c r="F36" s="42">
        <v>-255.55449999999999</v>
      </c>
    </row>
    <row r="37" spans="1:6" x14ac:dyDescent="0.3">
      <c r="A37" s="41" t="s">
        <v>67</v>
      </c>
      <c r="B37" s="41" t="s">
        <v>393</v>
      </c>
      <c r="C37" s="41" t="s">
        <v>299</v>
      </c>
      <c r="D37" s="41" t="s">
        <v>435</v>
      </c>
      <c r="E37" s="42">
        <v>0</v>
      </c>
      <c r="F37" s="42">
        <v>-302.97489999999999</v>
      </c>
    </row>
    <row r="38" spans="1:6" x14ac:dyDescent="0.3">
      <c r="A38" s="41" t="s">
        <v>67</v>
      </c>
      <c r="B38" s="41" t="s">
        <v>394</v>
      </c>
      <c r="C38" s="41" t="s">
        <v>300</v>
      </c>
      <c r="D38" s="41" t="s">
        <v>435</v>
      </c>
      <c r="E38" s="42">
        <v>0</v>
      </c>
      <c r="F38" s="42">
        <v>-321.96080000000001</v>
      </c>
    </row>
    <row r="39" spans="1:6" x14ac:dyDescent="0.3">
      <c r="A39" s="41" t="s">
        <v>67</v>
      </c>
      <c r="B39" s="41" t="s">
        <v>395</v>
      </c>
      <c r="C39" s="41" t="s">
        <v>406</v>
      </c>
      <c r="D39" s="41" t="s">
        <v>435</v>
      </c>
      <c r="E39" s="42">
        <v>0</v>
      </c>
      <c r="F39" s="42">
        <v>-186.41630000000001</v>
      </c>
    </row>
    <row r="40" spans="1:6" x14ac:dyDescent="0.3">
      <c r="A40" s="41" t="s">
        <v>67</v>
      </c>
      <c r="B40" s="41" t="s">
        <v>396</v>
      </c>
      <c r="C40" s="41" t="s">
        <v>209</v>
      </c>
      <c r="D40" s="41" t="s">
        <v>435</v>
      </c>
      <c r="E40" s="42">
        <v>0</v>
      </c>
      <c r="F40" s="42">
        <v>-210.7927</v>
      </c>
    </row>
    <row r="41" spans="1:6" x14ac:dyDescent="0.3">
      <c r="A41" s="41" t="s">
        <v>67</v>
      </c>
      <c r="B41" s="41" t="s">
        <v>397</v>
      </c>
      <c r="C41" s="41" t="s">
        <v>49</v>
      </c>
      <c r="D41" s="41" t="s">
        <v>435</v>
      </c>
      <c r="E41" s="42">
        <v>0</v>
      </c>
      <c r="F41" s="42">
        <v>-109.5355</v>
      </c>
    </row>
    <row r="42" spans="1:6" x14ac:dyDescent="0.3">
      <c r="A42" s="41" t="s">
        <v>67</v>
      </c>
      <c r="B42" s="41" t="s">
        <v>398</v>
      </c>
      <c r="C42" s="41" t="s">
        <v>53</v>
      </c>
      <c r="D42" s="41" t="s">
        <v>435</v>
      </c>
      <c r="E42" s="42">
        <v>0</v>
      </c>
      <c r="F42" s="42">
        <v>-200.91499999999999</v>
      </c>
    </row>
    <row r="43" spans="1:6" x14ac:dyDescent="0.3">
      <c r="A43" s="41" t="s">
        <v>67</v>
      </c>
      <c r="B43" s="41" t="s">
        <v>399</v>
      </c>
      <c r="C43" s="41" t="s">
        <v>210</v>
      </c>
      <c r="D43" s="41" t="s">
        <v>435</v>
      </c>
      <c r="E43" s="42">
        <v>0</v>
      </c>
      <c r="F43" s="42">
        <v>-125.34990000000001</v>
      </c>
    </row>
    <row r="44" spans="1:6" x14ac:dyDescent="0.3">
      <c r="A44" s="41" t="s">
        <v>67</v>
      </c>
      <c r="B44" s="41" t="s">
        <v>400</v>
      </c>
      <c r="C44" s="41" t="s">
        <v>292</v>
      </c>
      <c r="D44" s="41" t="s">
        <v>435</v>
      </c>
      <c r="E44" s="42">
        <v>0</v>
      </c>
      <c r="F44" s="42">
        <v>-92.650300000000001</v>
      </c>
    </row>
    <row r="45" spans="1:6" x14ac:dyDescent="0.3">
      <c r="A45" s="41" t="s">
        <v>67</v>
      </c>
      <c r="B45" s="41" t="s">
        <v>401</v>
      </c>
      <c r="C45" s="41" t="s">
        <v>290</v>
      </c>
      <c r="D45" s="41" t="s">
        <v>435</v>
      </c>
      <c r="E45" s="42">
        <v>0</v>
      </c>
      <c r="F45" s="42">
        <v>-141.43369999999999</v>
      </c>
    </row>
    <row r="46" spans="1:6" x14ac:dyDescent="0.3">
      <c r="A46" s="41" t="s">
        <v>67</v>
      </c>
      <c r="B46" s="41" t="s">
        <v>402</v>
      </c>
      <c r="C46" s="41" t="s">
        <v>359</v>
      </c>
      <c r="D46" s="41" t="s">
        <v>435</v>
      </c>
      <c r="E46" s="42">
        <v>0</v>
      </c>
      <c r="F46" s="42">
        <v>-132.90860000000001</v>
      </c>
    </row>
    <row r="47" spans="1:6" x14ac:dyDescent="0.3">
      <c r="A47" s="41" t="s">
        <v>67</v>
      </c>
      <c r="B47" s="41" t="s">
        <v>403</v>
      </c>
      <c r="C47" s="41" t="s">
        <v>358</v>
      </c>
      <c r="D47" s="41" t="s">
        <v>435</v>
      </c>
      <c r="E47" s="42">
        <v>0</v>
      </c>
      <c r="F47" s="42">
        <v>-157.1208</v>
      </c>
    </row>
    <row r="48" spans="1:6" x14ac:dyDescent="0.3">
      <c r="A48" s="41" t="s">
        <v>67</v>
      </c>
      <c r="B48" s="41" t="s">
        <v>404</v>
      </c>
      <c r="C48" s="41" t="s">
        <v>356</v>
      </c>
      <c r="D48" s="41" t="s">
        <v>435</v>
      </c>
      <c r="E48" s="42">
        <v>0</v>
      </c>
      <c r="F48" s="42">
        <v>-101.629</v>
      </c>
    </row>
    <row r="49" spans="1:6" x14ac:dyDescent="0.3">
      <c r="A49" s="41" t="s">
        <v>67</v>
      </c>
      <c r="B49" s="41" t="s">
        <v>407</v>
      </c>
      <c r="C49" s="41" t="s">
        <v>305</v>
      </c>
      <c r="D49" s="41" t="s">
        <v>435</v>
      </c>
      <c r="E49" s="42">
        <v>0</v>
      </c>
      <c r="F49" s="42">
        <v>-225.80240000000001</v>
      </c>
    </row>
    <row r="50" spans="1:6" x14ac:dyDescent="0.3">
      <c r="A50" s="41" t="s">
        <v>67</v>
      </c>
      <c r="B50" s="41" t="s">
        <v>408</v>
      </c>
      <c r="C50" s="41" t="s">
        <v>331</v>
      </c>
      <c r="D50" s="41" t="s">
        <v>435</v>
      </c>
      <c r="E50" s="42">
        <v>0</v>
      </c>
      <c r="F50" s="42">
        <v>-45.401800000000001</v>
      </c>
    </row>
    <row r="51" spans="1:6" x14ac:dyDescent="0.3">
      <c r="A51" s="41" t="s">
        <v>67</v>
      </c>
      <c r="B51" s="41" t="s">
        <v>409</v>
      </c>
      <c r="C51" s="41" t="s">
        <v>410</v>
      </c>
      <c r="D51" s="41" t="s">
        <v>435</v>
      </c>
      <c r="E51" s="42">
        <v>0</v>
      </c>
      <c r="F51" s="42">
        <v>-93.862899999999996</v>
      </c>
    </row>
    <row r="52" spans="1:6" x14ac:dyDescent="0.3">
      <c r="A52" s="41" t="s">
        <v>67</v>
      </c>
      <c r="B52" s="41" t="s">
        <v>411</v>
      </c>
      <c r="C52" s="41" t="s">
        <v>412</v>
      </c>
      <c r="D52" s="41" t="s">
        <v>435</v>
      </c>
      <c r="E52" s="42">
        <v>0</v>
      </c>
      <c r="F52" s="42">
        <v>-166.89840000000001</v>
      </c>
    </row>
    <row r="53" spans="1:6" x14ac:dyDescent="0.3">
      <c r="A53" s="41" t="s">
        <v>413</v>
      </c>
      <c r="B53" s="41" t="s">
        <v>88</v>
      </c>
      <c r="C53" s="41" t="s">
        <v>414</v>
      </c>
      <c r="D53" s="41" t="s">
        <v>435</v>
      </c>
      <c r="E53" s="42">
        <v>0</v>
      </c>
      <c r="F53" s="42">
        <v>-154.9657</v>
      </c>
    </row>
    <row r="54" spans="1:6" x14ac:dyDescent="0.3">
      <c r="A54" s="41" t="s">
        <v>413</v>
      </c>
      <c r="B54" s="41" t="s">
        <v>90</v>
      </c>
      <c r="C54" s="41" t="s">
        <v>242</v>
      </c>
      <c r="D54" s="41" t="s">
        <v>435</v>
      </c>
      <c r="E54" s="42">
        <v>0</v>
      </c>
      <c r="F54" s="42">
        <v>-182.87729999999999</v>
      </c>
    </row>
    <row r="55" spans="1:6" x14ac:dyDescent="0.3">
      <c r="A55" s="41" t="s">
        <v>413</v>
      </c>
      <c r="B55" s="41" t="s">
        <v>92</v>
      </c>
      <c r="C55" s="41" t="s">
        <v>243</v>
      </c>
      <c r="D55" s="41" t="s">
        <v>435</v>
      </c>
      <c r="E55" s="42">
        <v>0</v>
      </c>
      <c r="F55" s="42">
        <v>-184.15110000000001</v>
      </c>
    </row>
    <row r="56" spans="1:6" x14ac:dyDescent="0.3">
      <c r="A56" s="41" t="s">
        <v>413</v>
      </c>
      <c r="B56" s="41" t="s">
        <v>94</v>
      </c>
      <c r="C56" s="41" t="s">
        <v>415</v>
      </c>
      <c r="D56" s="41" t="s">
        <v>435</v>
      </c>
      <c r="E56" s="42">
        <v>0</v>
      </c>
      <c r="F56" s="42">
        <v>-179.39689999999999</v>
      </c>
    </row>
    <row r="57" spans="1:6" x14ac:dyDescent="0.3">
      <c r="A57" s="41" t="s">
        <v>413</v>
      </c>
      <c r="B57" s="41" t="s">
        <v>96</v>
      </c>
      <c r="C57" s="41" t="s">
        <v>280</v>
      </c>
      <c r="D57" s="41" t="s">
        <v>435</v>
      </c>
      <c r="E57" s="42">
        <v>0</v>
      </c>
      <c r="F57" s="42">
        <v>-212.38730000000001</v>
      </c>
    </row>
    <row r="58" spans="1:6" x14ac:dyDescent="0.3">
      <c r="A58" s="41" t="s">
        <v>413</v>
      </c>
      <c r="B58" s="41" t="s">
        <v>99</v>
      </c>
      <c r="C58" s="41" t="s">
        <v>416</v>
      </c>
      <c r="D58" s="41" t="s">
        <v>435</v>
      </c>
      <c r="E58" s="42">
        <v>0</v>
      </c>
      <c r="F58" s="42">
        <v>-62.271000000000001</v>
      </c>
    </row>
    <row r="59" spans="1:6" x14ac:dyDescent="0.3">
      <c r="A59" s="41" t="s">
        <v>413</v>
      </c>
      <c r="B59" s="41" t="s">
        <v>100</v>
      </c>
      <c r="C59" s="41" t="s">
        <v>311</v>
      </c>
      <c r="D59" s="41" t="s">
        <v>435</v>
      </c>
      <c r="E59" s="42">
        <v>0</v>
      </c>
      <c r="F59" s="42">
        <v>-95.537400000000005</v>
      </c>
    </row>
    <row r="60" spans="1:6" x14ac:dyDescent="0.3">
      <c r="A60" s="41" t="s">
        <v>413</v>
      </c>
      <c r="B60" s="41" t="s">
        <v>101</v>
      </c>
      <c r="C60" s="41" t="s">
        <v>259</v>
      </c>
      <c r="D60" s="41" t="s">
        <v>435</v>
      </c>
      <c r="E60" s="42">
        <v>0</v>
      </c>
      <c r="F60" s="42">
        <v>-89.512</v>
      </c>
    </row>
    <row r="61" spans="1:6" x14ac:dyDescent="0.3">
      <c r="A61" s="41" t="s">
        <v>413</v>
      </c>
      <c r="B61" s="41" t="s">
        <v>417</v>
      </c>
      <c r="C61" s="41" t="s">
        <v>230</v>
      </c>
      <c r="D61" s="41" t="s">
        <v>435</v>
      </c>
      <c r="E61" s="42">
        <v>0</v>
      </c>
      <c r="F61" s="42">
        <v>-142.56870000000001</v>
      </c>
    </row>
    <row r="62" spans="1:6" x14ac:dyDescent="0.3">
      <c r="A62" s="41" t="s">
        <v>413</v>
      </c>
      <c r="B62" s="41" t="s">
        <v>418</v>
      </c>
      <c r="C62" s="41" t="s">
        <v>253</v>
      </c>
      <c r="D62" s="41" t="s">
        <v>435</v>
      </c>
      <c r="E62" s="42">
        <v>0</v>
      </c>
      <c r="F62" s="42">
        <v>-149.19710000000001</v>
      </c>
    </row>
    <row r="63" spans="1:6" x14ac:dyDescent="0.3">
      <c r="A63" s="41" t="s">
        <v>413</v>
      </c>
      <c r="B63" s="41" t="s">
        <v>419</v>
      </c>
      <c r="C63" s="41" t="s">
        <v>287</v>
      </c>
      <c r="D63" s="41" t="s">
        <v>435</v>
      </c>
      <c r="E63" s="42">
        <v>0</v>
      </c>
      <c r="F63" s="42">
        <v>-87.996899999999997</v>
      </c>
    </row>
    <row r="64" spans="1:6" x14ac:dyDescent="0.3">
      <c r="A64" s="49" t="s">
        <v>413</v>
      </c>
      <c r="B64" s="49" t="s">
        <v>436</v>
      </c>
      <c r="C64" s="49" t="s">
        <v>437</v>
      </c>
      <c r="D64" s="49" t="s">
        <v>435</v>
      </c>
      <c r="E64" s="50">
        <v>0</v>
      </c>
      <c r="F64" s="50">
        <v>-108.245</v>
      </c>
    </row>
    <row r="65" spans="1:6" x14ac:dyDescent="0.3">
      <c r="A65" s="41" t="s">
        <v>68</v>
      </c>
      <c r="B65" s="41" t="s">
        <v>74</v>
      </c>
      <c r="C65" s="41" t="s">
        <v>314</v>
      </c>
      <c r="D65" s="41" t="s">
        <v>435</v>
      </c>
      <c r="E65" s="42">
        <v>0</v>
      </c>
      <c r="F65" s="42">
        <v>-254.34819999999999</v>
      </c>
    </row>
    <row r="66" spans="1:6" x14ac:dyDescent="0.3">
      <c r="A66" s="41" t="s">
        <v>68</v>
      </c>
      <c r="B66" s="41" t="s">
        <v>105</v>
      </c>
      <c r="C66" s="41" t="s">
        <v>239</v>
      </c>
      <c r="D66" s="41" t="s">
        <v>435</v>
      </c>
      <c r="E66" s="42">
        <v>0</v>
      </c>
      <c r="F66" s="42">
        <v>-313.91989999999998</v>
      </c>
    </row>
    <row r="67" spans="1:6" x14ac:dyDescent="0.3">
      <c r="A67" s="41" t="s">
        <v>68</v>
      </c>
      <c r="B67" s="41" t="s">
        <v>106</v>
      </c>
      <c r="C67" s="41" t="s">
        <v>57</v>
      </c>
      <c r="D67" s="41" t="s">
        <v>435</v>
      </c>
      <c r="E67" s="42">
        <v>0</v>
      </c>
      <c r="F67" s="42">
        <v>-189.82650000000001</v>
      </c>
    </row>
    <row r="68" spans="1:6" x14ac:dyDescent="0.3">
      <c r="A68" s="41" t="s">
        <v>68</v>
      </c>
      <c r="B68" s="41" t="s">
        <v>107</v>
      </c>
      <c r="C68" s="41" t="s">
        <v>176</v>
      </c>
      <c r="D68" s="41" t="s">
        <v>435</v>
      </c>
      <c r="E68" s="42">
        <v>0</v>
      </c>
      <c r="F68" s="42">
        <v>-348.72770000000003</v>
      </c>
    </row>
    <row r="69" spans="1:6" x14ac:dyDescent="0.3">
      <c r="A69" s="41" t="s">
        <v>68</v>
      </c>
      <c r="B69" s="41" t="s">
        <v>108</v>
      </c>
      <c r="C69" s="41" t="s">
        <v>182</v>
      </c>
      <c r="D69" s="41" t="s">
        <v>435</v>
      </c>
      <c r="E69" s="42">
        <v>0</v>
      </c>
      <c r="F69" s="42">
        <v>-238.87780000000001</v>
      </c>
    </row>
    <row r="70" spans="1:6" x14ac:dyDescent="0.3">
      <c r="A70" s="41" t="s">
        <v>68</v>
      </c>
      <c r="B70" s="41" t="s">
        <v>109</v>
      </c>
      <c r="C70" s="41" t="s">
        <v>240</v>
      </c>
      <c r="D70" s="41" t="s">
        <v>435</v>
      </c>
      <c r="E70" s="42">
        <v>0</v>
      </c>
      <c r="F70" s="42">
        <v>-242.13229999999999</v>
      </c>
    </row>
    <row r="71" spans="1:6" x14ac:dyDescent="0.3">
      <c r="A71" s="41" t="s">
        <v>68</v>
      </c>
      <c r="B71" s="41" t="s">
        <v>81</v>
      </c>
      <c r="C71" s="41" t="s">
        <v>268</v>
      </c>
      <c r="D71" s="41" t="s">
        <v>435</v>
      </c>
      <c r="E71" s="42">
        <v>0</v>
      </c>
      <c r="F71" s="42">
        <v>-351.91129999999998</v>
      </c>
    </row>
    <row r="72" spans="1:6" x14ac:dyDescent="0.3">
      <c r="A72" s="41" t="s">
        <v>68</v>
      </c>
      <c r="B72" s="41" t="s">
        <v>88</v>
      </c>
      <c r="C72" s="41" t="s">
        <v>420</v>
      </c>
      <c r="D72" s="41" t="s">
        <v>435</v>
      </c>
      <c r="E72" s="42">
        <v>0</v>
      </c>
      <c r="F72" s="42">
        <v>-280.77100000000002</v>
      </c>
    </row>
    <row r="73" spans="1:6" x14ac:dyDescent="0.3">
      <c r="A73" s="41" t="s">
        <v>68</v>
      </c>
      <c r="B73" s="41" t="s">
        <v>90</v>
      </c>
      <c r="C73" s="41" t="s">
        <v>269</v>
      </c>
      <c r="D73" s="41" t="s">
        <v>435</v>
      </c>
      <c r="E73" s="42">
        <v>0</v>
      </c>
      <c r="F73" s="42">
        <v>-302.53550000000001</v>
      </c>
    </row>
    <row r="74" spans="1:6" x14ac:dyDescent="0.3">
      <c r="A74" s="41" t="s">
        <v>68</v>
      </c>
      <c r="B74" s="41" t="s">
        <v>92</v>
      </c>
      <c r="C74" s="41" t="s">
        <v>270</v>
      </c>
      <c r="D74" s="41" t="s">
        <v>435</v>
      </c>
      <c r="E74" s="42">
        <v>0</v>
      </c>
      <c r="F74" s="42">
        <v>-326.33679999999998</v>
      </c>
    </row>
    <row r="75" spans="1:6" x14ac:dyDescent="0.3">
      <c r="A75" s="41" t="s">
        <v>68</v>
      </c>
      <c r="B75" s="41" t="s">
        <v>114</v>
      </c>
      <c r="C75" s="41" t="s">
        <v>320</v>
      </c>
      <c r="D75" s="41" t="s">
        <v>435</v>
      </c>
      <c r="E75" s="42">
        <v>0</v>
      </c>
      <c r="F75" s="42">
        <v>-421.56599999999997</v>
      </c>
    </row>
    <row r="76" spans="1:6" x14ac:dyDescent="0.3">
      <c r="A76" s="41" t="s">
        <v>68</v>
      </c>
      <c r="B76" s="41" t="s">
        <v>116</v>
      </c>
      <c r="C76" s="41" t="s">
        <v>321</v>
      </c>
      <c r="D76" s="41" t="s">
        <v>435</v>
      </c>
      <c r="E76" s="42">
        <v>0</v>
      </c>
      <c r="F76" s="42">
        <v>-390.613</v>
      </c>
    </row>
    <row r="77" spans="1:6" x14ac:dyDescent="0.3">
      <c r="A77" s="41" t="s">
        <v>68</v>
      </c>
      <c r="B77" s="41" t="s">
        <v>117</v>
      </c>
      <c r="C77" s="41" t="s">
        <v>322</v>
      </c>
      <c r="D77" s="41" t="s">
        <v>435</v>
      </c>
      <c r="E77" s="42">
        <v>0</v>
      </c>
      <c r="F77" s="42">
        <v>-457.07010000000002</v>
      </c>
    </row>
    <row r="78" spans="1:6" x14ac:dyDescent="0.3">
      <c r="A78" s="41" t="s">
        <v>68</v>
      </c>
      <c r="B78" s="41" t="s">
        <v>118</v>
      </c>
      <c r="C78" s="41" t="s">
        <v>323</v>
      </c>
      <c r="D78" s="41" t="s">
        <v>435</v>
      </c>
      <c r="E78" s="42">
        <v>0</v>
      </c>
      <c r="F78" s="42">
        <v>-532.11360000000002</v>
      </c>
    </row>
    <row r="79" spans="1:6" x14ac:dyDescent="0.3">
      <c r="A79" s="41" t="s">
        <v>68</v>
      </c>
      <c r="B79" s="41" t="s">
        <v>120</v>
      </c>
      <c r="C79" s="41" t="s">
        <v>324</v>
      </c>
      <c r="D79" s="41" t="s">
        <v>435</v>
      </c>
      <c r="E79" s="42">
        <v>0</v>
      </c>
      <c r="F79" s="42">
        <v>-441.08420000000001</v>
      </c>
    </row>
    <row r="80" spans="1:6" x14ac:dyDescent="0.3">
      <c r="A80" s="41" t="s">
        <v>68</v>
      </c>
      <c r="B80" s="41" t="s">
        <v>121</v>
      </c>
      <c r="C80" s="41" t="s">
        <v>325</v>
      </c>
      <c r="D80" s="41" t="s">
        <v>435</v>
      </c>
      <c r="E80" s="42">
        <v>0</v>
      </c>
      <c r="F80" s="42">
        <v>-465.78469999999999</v>
      </c>
    </row>
    <row r="81" spans="1:6" x14ac:dyDescent="0.3">
      <c r="A81" s="41" t="s">
        <v>68</v>
      </c>
      <c r="B81" s="41" t="s">
        <v>122</v>
      </c>
      <c r="C81" s="41" t="s">
        <v>326</v>
      </c>
      <c r="D81" s="41" t="s">
        <v>435</v>
      </c>
      <c r="E81" s="42">
        <v>0</v>
      </c>
      <c r="F81" s="42">
        <v>-534.64840000000004</v>
      </c>
    </row>
    <row r="82" spans="1:6" x14ac:dyDescent="0.3">
      <c r="A82" s="41" t="s">
        <v>68</v>
      </c>
      <c r="B82" s="41" t="s">
        <v>123</v>
      </c>
      <c r="C82" s="41" t="s">
        <v>327</v>
      </c>
      <c r="D82" s="41" t="s">
        <v>435</v>
      </c>
      <c r="E82" s="42">
        <v>0</v>
      </c>
      <c r="F82" s="42">
        <v>-630.41150000000005</v>
      </c>
    </row>
    <row r="83" spans="1:6" x14ac:dyDescent="0.3">
      <c r="A83" s="41" t="s">
        <v>68</v>
      </c>
      <c r="B83" s="41" t="s">
        <v>83</v>
      </c>
      <c r="C83" s="41" t="s">
        <v>328</v>
      </c>
      <c r="D83" s="41" t="s">
        <v>435</v>
      </c>
      <c r="E83" s="42">
        <v>0</v>
      </c>
      <c r="F83" s="42">
        <v>-493.90839999999997</v>
      </c>
    </row>
    <row r="84" spans="1:6" x14ac:dyDescent="0.3">
      <c r="A84" s="41" t="s">
        <v>68</v>
      </c>
      <c r="B84" s="41" t="s">
        <v>94</v>
      </c>
      <c r="C84" s="41" t="s">
        <v>232</v>
      </c>
      <c r="D84" s="41" t="s">
        <v>435</v>
      </c>
      <c r="E84" s="42">
        <v>0</v>
      </c>
      <c r="F84" s="42">
        <v>-384.27379999999999</v>
      </c>
    </row>
    <row r="85" spans="1:6" x14ac:dyDescent="0.3">
      <c r="A85" s="41" t="s">
        <v>68</v>
      </c>
      <c r="B85" s="41" t="s">
        <v>96</v>
      </c>
      <c r="C85" s="41" t="s">
        <v>306</v>
      </c>
      <c r="D85" s="41" t="s">
        <v>435</v>
      </c>
      <c r="E85" s="42">
        <v>0</v>
      </c>
      <c r="F85" s="42">
        <v>-444.34289999999999</v>
      </c>
    </row>
    <row r="86" spans="1:6" x14ac:dyDescent="0.3">
      <c r="A86" s="41" t="s">
        <v>68</v>
      </c>
      <c r="B86" s="41" t="s">
        <v>127</v>
      </c>
      <c r="C86" s="41" t="s">
        <v>371</v>
      </c>
      <c r="D86" s="41" t="s">
        <v>435</v>
      </c>
      <c r="E86" s="42">
        <v>0</v>
      </c>
      <c r="F86" s="42">
        <v>-202.0598</v>
      </c>
    </row>
    <row r="87" spans="1:6" x14ac:dyDescent="0.3">
      <c r="A87" s="41" t="s">
        <v>68</v>
      </c>
      <c r="B87" s="41" t="s">
        <v>128</v>
      </c>
      <c r="C87" s="41" t="s">
        <v>351</v>
      </c>
      <c r="D87" s="41" t="s">
        <v>435</v>
      </c>
      <c r="E87" s="42">
        <v>0</v>
      </c>
      <c r="F87" s="42">
        <v>-267.12479999999999</v>
      </c>
    </row>
    <row r="88" spans="1:6" x14ac:dyDescent="0.3">
      <c r="A88" s="41" t="s">
        <v>68</v>
      </c>
      <c r="B88" s="41" t="s">
        <v>129</v>
      </c>
      <c r="C88" s="41" t="s">
        <v>352</v>
      </c>
      <c r="D88" s="41" t="s">
        <v>435</v>
      </c>
      <c r="E88" s="42">
        <v>0</v>
      </c>
      <c r="F88" s="42">
        <v>-155.99080000000001</v>
      </c>
    </row>
    <row r="89" spans="1:6" x14ac:dyDescent="0.3">
      <c r="A89" s="41" t="s">
        <v>68</v>
      </c>
      <c r="B89" s="41" t="s">
        <v>85</v>
      </c>
      <c r="C89" s="41" t="s">
        <v>353</v>
      </c>
      <c r="D89" s="41" t="s">
        <v>435</v>
      </c>
      <c r="E89" s="42">
        <v>0</v>
      </c>
      <c r="F89" s="42">
        <v>-196.4828</v>
      </c>
    </row>
    <row r="90" spans="1:6" x14ac:dyDescent="0.3">
      <c r="A90" s="41" t="s">
        <v>68</v>
      </c>
      <c r="B90" s="41" t="s">
        <v>99</v>
      </c>
      <c r="C90" s="41" t="s">
        <v>285</v>
      </c>
      <c r="D90" s="41" t="s">
        <v>435</v>
      </c>
      <c r="E90" s="42">
        <v>0</v>
      </c>
      <c r="F90" s="42">
        <v>-130.04830000000001</v>
      </c>
    </row>
    <row r="91" spans="1:6" x14ac:dyDescent="0.3">
      <c r="A91" s="41" t="s">
        <v>68</v>
      </c>
      <c r="B91" s="41" t="s">
        <v>100</v>
      </c>
      <c r="C91" s="41" t="s">
        <v>421</v>
      </c>
      <c r="D91" s="41" t="s">
        <v>435</v>
      </c>
      <c r="E91" s="42">
        <v>0</v>
      </c>
      <c r="F91" s="42">
        <v>-183.57429999999999</v>
      </c>
    </row>
    <row r="92" spans="1:6" x14ac:dyDescent="0.3">
      <c r="A92" s="41" t="s">
        <v>68</v>
      </c>
      <c r="B92" s="41" t="s">
        <v>101</v>
      </c>
      <c r="C92" s="41" t="s">
        <v>286</v>
      </c>
      <c r="D92" s="41" t="s">
        <v>435</v>
      </c>
      <c r="E92" s="42">
        <v>0</v>
      </c>
      <c r="F92" s="42">
        <v>-238.4187</v>
      </c>
    </row>
    <row r="93" spans="1:6" x14ac:dyDescent="0.3">
      <c r="A93" s="41" t="s">
        <v>68</v>
      </c>
      <c r="B93" s="41" t="s">
        <v>131</v>
      </c>
      <c r="C93" s="41" t="s">
        <v>374</v>
      </c>
      <c r="D93" s="41" t="s">
        <v>435</v>
      </c>
      <c r="E93" s="42">
        <v>0</v>
      </c>
      <c r="F93" s="42">
        <v>-238.78710000000001</v>
      </c>
    </row>
    <row r="94" spans="1:6" x14ac:dyDescent="0.3">
      <c r="A94" s="41" t="s">
        <v>68</v>
      </c>
      <c r="B94" s="41" t="s">
        <v>132</v>
      </c>
      <c r="C94" s="41" t="s">
        <v>355</v>
      </c>
      <c r="D94" s="41" t="s">
        <v>435</v>
      </c>
      <c r="E94" s="42">
        <v>0</v>
      </c>
      <c r="F94" s="42">
        <v>-229.70320000000001</v>
      </c>
    </row>
    <row r="95" spans="1:6" x14ac:dyDescent="0.3">
      <c r="A95" s="41" t="s">
        <v>68</v>
      </c>
      <c r="B95" s="41" t="s">
        <v>133</v>
      </c>
      <c r="C95" s="41" t="s">
        <v>376</v>
      </c>
      <c r="D95" s="41" t="s">
        <v>435</v>
      </c>
      <c r="E95" s="42">
        <v>0</v>
      </c>
      <c r="F95" s="42">
        <v>-207.86410000000001</v>
      </c>
    </row>
    <row r="96" spans="1:6" x14ac:dyDescent="0.3">
      <c r="A96" s="41" t="s">
        <v>68</v>
      </c>
      <c r="B96" s="41" t="s">
        <v>183</v>
      </c>
      <c r="C96" s="41" t="s">
        <v>316</v>
      </c>
      <c r="D96" s="41" t="s">
        <v>435</v>
      </c>
      <c r="E96" s="42">
        <v>0</v>
      </c>
      <c r="F96" s="42">
        <v>-188.9289</v>
      </c>
    </row>
    <row r="97" spans="1:6" x14ac:dyDescent="0.3">
      <c r="A97" s="41" t="s">
        <v>68</v>
      </c>
      <c r="B97" s="41" t="s">
        <v>184</v>
      </c>
      <c r="C97" s="41" t="s">
        <v>378</v>
      </c>
      <c r="D97" s="41" t="s">
        <v>435</v>
      </c>
      <c r="E97" s="42">
        <v>0</v>
      </c>
      <c r="F97" s="42">
        <v>-289.24990000000003</v>
      </c>
    </row>
    <row r="98" spans="1:6" x14ac:dyDescent="0.3">
      <c r="A98" s="41" t="s">
        <v>68</v>
      </c>
      <c r="B98" s="41" t="s">
        <v>185</v>
      </c>
      <c r="C98" s="41" t="s">
        <v>379</v>
      </c>
      <c r="D98" s="41" t="s">
        <v>435</v>
      </c>
      <c r="E98" s="42">
        <v>0</v>
      </c>
      <c r="F98" s="42">
        <v>-248.10929999999999</v>
      </c>
    </row>
    <row r="99" spans="1:6" x14ac:dyDescent="0.3">
      <c r="A99" s="41" t="s">
        <v>69</v>
      </c>
      <c r="B99" s="41" t="s">
        <v>74</v>
      </c>
      <c r="C99" s="41" t="s">
        <v>335</v>
      </c>
      <c r="D99" s="41" t="s">
        <v>435</v>
      </c>
      <c r="E99" s="42">
        <v>0</v>
      </c>
      <c r="F99" s="42">
        <v>-336.85930000000002</v>
      </c>
    </row>
    <row r="100" spans="1:6" x14ac:dyDescent="0.3">
      <c r="A100" s="41" t="s">
        <v>69</v>
      </c>
      <c r="B100" s="41" t="s">
        <v>105</v>
      </c>
      <c r="C100" s="41" t="s">
        <v>266</v>
      </c>
      <c r="D100" s="41" t="s">
        <v>435</v>
      </c>
      <c r="E100" s="42">
        <v>0</v>
      </c>
      <c r="F100" s="42">
        <v>-421.48140000000001</v>
      </c>
    </row>
    <row r="101" spans="1:6" x14ac:dyDescent="0.3">
      <c r="A101" s="41" t="s">
        <v>69</v>
      </c>
      <c r="B101" s="41" t="s">
        <v>106</v>
      </c>
      <c r="C101" s="41" t="s">
        <v>56</v>
      </c>
      <c r="D101" s="41" t="s">
        <v>435</v>
      </c>
      <c r="E101" s="42">
        <v>0</v>
      </c>
      <c r="F101" s="42">
        <v>-275.51369999999997</v>
      </c>
    </row>
    <row r="102" spans="1:6" x14ac:dyDescent="0.3">
      <c r="A102" s="41" t="s">
        <v>69</v>
      </c>
      <c r="B102" s="41" t="s">
        <v>107</v>
      </c>
      <c r="C102" s="41" t="s">
        <v>52</v>
      </c>
      <c r="D102" s="41" t="s">
        <v>435</v>
      </c>
      <c r="E102" s="42">
        <v>0</v>
      </c>
      <c r="F102" s="42">
        <v>-483.52010000000001</v>
      </c>
    </row>
    <row r="103" spans="1:6" x14ac:dyDescent="0.3">
      <c r="A103" s="41" t="s">
        <v>69</v>
      </c>
      <c r="B103" s="41" t="s">
        <v>108</v>
      </c>
      <c r="C103" s="41" t="s">
        <v>55</v>
      </c>
      <c r="D103" s="41" t="s">
        <v>435</v>
      </c>
      <c r="E103" s="42">
        <v>0</v>
      </c>
      <c r="F103" s="42">
        <v>-322.68639999999999</v>
      </c>
    </row>
    <row r="104" spans="1:6" x14ac:dyDescent="0.3">
      <c r="A104" s="41" t="s">
        <v>69</v>
      </c>
      <c r="B104" s="41" t="s">
        <v>109</v>
      </c>
      <c r="C104" s="41" t="s">
        <v>267</v>
      </c>
      <c r="D104" s="41" t="s">
        <v>435</v>
      </c>
      <c r="E104" s="42">
        <v>0</v>
      </c>
      <c r="F104" s="42">
        <v>-334.99509999999998</v>
      </c>
    </row>
    <row r="105" spans="1:6" x14ac:dyDescent="0.3">
      <c r="A105" s="41" t="s">
        <v>69</v>
      </c>
      <c r="B105" s="41" t="s">
        <v>81</v>
      </c>
      <c r="C105" s="41" t="s">
        <v>295</v>
      </c>
      <c r="D105" s="41" t="s">
        <v>435</v>
      </c>
      <c r="E105" s="42">
        <v>0</v>
      </c>
      <c r="F105" s="42">
        <v>-516.98739999999998</v>
      </c>
    </row>
    <row r="106" spans="1:6" x14ac:dyDescent="0.3">
      <c r="A106" s="41" t="s">
        <v>69</v>
      </c>
      <c r="B106" s="41" t="s">
        <v>88</v>
      </c>
      <c r="C106" s="41" t="s">
        <v>228</v>
      </c>
      <c r="D106" s="41" t="s">
        <v>435</v>
      </c>
      <c r="E106" s="42">
        <v>0</v>
      </c>
      <c r="F106" s="42">
        <v>-449.79489999999998</v>
      </c>
    </row>
    <row r="107" spans="1:6" x14ac:dyDescent="0.3">
      <c r="A107" s="41" t="s">
        <v>69</v>
      </c>
      <c r="B107" s="41" t="s">
        <v>90</v>
      </c>
      <c r="C107" s="41" t="s">
        <v>296</v>
      </c>
      <c r="D107" s="41" t="s">
        <v>435</v>
      </c>
      <c r="E107" s="42">
        <v>0</v>
      </c>
      <c r="F107" s="42">
        <v>-456.25189999999998</v>
      </c>
    </row>
    <row r="108" spans="1:6" x14ac:dyDescent="0.3">
      <c r="A108" s="41" t="s">
        <v>69</v>
      </c>
      <c r="B108" s="41" t="s">
        <v>114</v>
      </c>
      <c r="C108" s="41" t="s">
        <v>342</v>
      </c>
      <c r="D108" s="41" t="s">
        <v>435</v>
      </c>
      <c r="E108" s="42">
        <v>0</v>
      </c>
      <c r="F108" s="42">
        <v>-550.66200000000003</v>
      </c>
    </row>
    <row r="109" spans="1:6" x14ac:dyDescent="0.3">
      <c r="A109" s="41" t="s">
        <v>69</v>
      </c>
      <c r="B109" s="41" t="s">
        <v>116</v>
      </c>
      <c r="C109" s="41" t="s">
        <v>343</v>
      </c>
      <c r="D109" s="41" t="s">
        <v>435</v>
      </c>
      <c r="E109" s="42">
        <v>0</v>
      </c>
      <c r="F109" s="42">
        <v>-524.6078</v>
      </c>
    </row>
    <row r="110" spans="1:6" x14ac:dyDescent="0.3">
      <c r="A110" s="41" t="s">
        <v>69</v>
      </c>
      <c r="B110" s="41" t="s">
        <v>117</v>
      </c>
      <c r="C110" s="41" t="s">
        <v>344</v>
      </c>
      <c r="D110" s="41" t="s">
        <v>435</v>
      </c>
      <c r="E110" s="42">
        <v>0</v>
      </c>
      <c r="F110" s="42">
        <v>-613.4579</v>
      </c>
    </row>
    <row r="111" spans="1:6" x14ac:dyDescent="0.3">
      <c r="A111" s="41" t="s">
        <v>69</v>
      </c>
      <c r="B111" s="41" t="s">
        <v>118</v>
      </c>
      <c r="C111" s="41" t="s">
        <v>345</v>
      </c>
      <c r="D111" s="41" t="s">
        <v>435</v>
      </c>
      <c r="E111" s="42">
        <v>0</v>
      </c>
      <c r="F111" s="42">
        <v>-736.89390000000003</v>
      </c>
    </row>
    <row r="112" spans="1:6" x14ac:dyDescent="0.3">
      <c r="A112" s="41" t="s">
        <v>69</v>
      </c>
      <c r="B112" s="41" t="s">
        <v>120</v>
      </c>
      <c r="C112" s="41" t="s">
        <v>346</v>
      </c>
      <c r="D112" s="41" t="s">
        <v>435</v>
      </c>
      <c r="E112" s="42">
        <v>0</v>
      </c>
      <c r="F112" s="42">
        <v>-582.14110000000005</v>
      </c>
    </row>
    <row r="113" spans="1:6" x14ac:dyDescent="0.3">
      <c r="A113" s="41" t="s">
        <v>69</v>
      </c>
      <c r="B113" s="41" t="s">
        <v>121</v>
      </c>
      <c r="C113" s="41" t="s">
        <v>347</v>
      </c>
      <c r="D113" s="41" t="s">
        <v>435</v>
      </c>
      <c r="E113" s="42">
        <v>0</v>
      </c>
      <c r="F113" s="42">
        <v>-618.54579999999999</v>
      </c>
    </row>
    <row r="114" spans="1:6" x14ac:dyDescent="0.3">
      <c r="A114" s="41" t="s">
        <v>69</v>
      </c>
      <c r="B114" s="41" t="s">
        <v>122</v>
      </c>
      <c r="C114" s="41" t="s">
        <v>348</v>
      </c>
      <c r="D114" s="41" t="s">
        <v>435</v>
      </c>
      <c r="E114" s="42">
        <v>0</v>
      </c>
      <c r="F114" s="42">
        <v>-677.50660000000005</v>
      </c>
    </row>
    <row r="115" spans="1:6" x14ac:dyDescent="0.3">
      <c r="A115" s="41" t="s">
        <v>69</v>
      </c>
      <c r="B115" s="41" t="s">
        <v>123</v>
      </c>
      <c r="C115" s="41" t="s">
        <v>349</v>
      </c>
      <c r="D115" s="41" t="s">
        <v>435</v>
      </c>
      <c r="E115" s="42">
        <v>0</v>
      </c>
      <c r="F115" s="42">
        <v>-832.03859999999997</v>
      </c>
    </row>
    <row r="116" spans="1:6" x14ac:dyDescent="0.3">
      <c r="A116" s="41" t="s">
        <v>69</v>
      </c>
      <c r="B116" s="41" t="s">
        <v>83</v>
      </c>
      <c r="C116" s="41" t="s">
        <v>350</v>
      </c>
      <c r="D116" s="41" t="s">
        <v>435</v>
      </c>
      <c r="E116" s="42">
        <v>0</v>
      </c>
      <c r="F116" s="42">
        <v>-766.60209999999995</v>
      </c>
    </row>
    <row r="117" spans="1:6" x14ac:dyDescent="0.3">
      <c r="A117" s="41" t="s">
        <v>69</v>
      </c>
      <c r="B117" s="41" t="s">
        <v>94</v>
      </c>
      <c r="C117" s="41" t="s">
        <v>252</v>
      </c>
      <c r="D117" s="41" t="s">
        <v>435</v>
      </c>
      <c r="E117" s="42">
        <v>0</v>
      </c>
      <c r="F117" s="42">
        <v>-585.22040000000004</v>
      </c>
    </row>
    <row r="118" spans="1:6" x14ac:dyDescent="0.3">
      <c r="A118" s="41" t="s">
        <v>69</v>
      </c>
      <c r="B118" s="41" t="s">
        <v>96</v>
      </c>
      <c r="C118" s="41" t="s">
        <v>422</v>
      </c>
      <c r="D118" s="41" t="s">
        <v>435</v>
      </c>
      <c r="E118" s="42">
        <v>0</v>
      </c>
      <c r="F118" s="42">
        <v>-509.8723</v>
      </c>
    </row>
    <row r="119" spans="1:6" x14ac:dyDescent="0.3">
      <c r="A119" s="41" t="s">
        <v>69</v>
      </c>
      <c r="B119" s="41" t="s">
        <v>127</v>
      </c>
      <c r="C119" s="41" t="s">
        <v>221</v>
      </c>
      <c r="D119" s="41" t="s">
        <v>435</v>
      </c>
      <c r="E119" s="42">
        <v>0</v>
      </c>
      <c r="F119" s="42">
        <v>-271.33580000000001</v>
      </c>
    </row>
    <row r="120" spans="1:6" x14ac:dyDescent="0.3">
      <c r="A120" s="41" t="s">
        <v>69</v>
      </c>
      <c r="B120" s="41" t="s">
        <v>128</v>
      </c>
      <c r="C120" s="41" t="s">
        <v>372</v>
      </c>
      <c r="D120" s="41" t="s">
        <v>435</v>
      </c>
      <c r="E120" s="42">
        <v>0</v>
      </c>
      <c r="F120" s="42">
        <v>-327.27010000000001</v>
      </c>
    </row>
    <row r="121" spans="1:6" x14ac:dyDescent="0.3">
      <c r="A121" s="41" t="s">
        <v>69</v>
      </c>
      <c r="B121" s="41" t="s">
        <v>129</v>
      </c>
      <c r="C121" s="41" t="s">
        <v>373</v>
      </c>
      <c r="D121" s="41" t="s">
        <v>435</v>
      </c>
      <c r="E121" s="42">
        <v>0</v>
      </c>
      <c r="F121" s="42">
        <v>-249.25899999999999</v>
      </c>
    </row>
    <row r="122" spans="1:6" x14ac:dyDescent="0.3">
      <c r="A122" s="41" t="s">
        <v>69</v>
      </c>
      <c r="B122" s="41" t="s">
        <v>85</v>
      </c>
      <c r="C122" s="41" t="s">
        <v>224</v>
      </c>
      <c r="D122" s="41" t="s">
        <v>435</v>
      </c>
      <c r="E122" s="42">
        <v>0</v>
      </c>
      <c r="F122" s="42">
        <v>-354.16660000000002</v>
      </c>
    </row>
    <row r="123" spans="1:6" x14ac:dyDescent="0.3">
      <c r="A123" s="41" t="s">
        <v>69</v>
      </c>
      <c r="B123" s="41" t="s">
        <v>99</v>
      </c>
      <c r="C123" s="41" t="s">
        <v>310</v>
      </c>
      <c r="D123" s="41" t="s">
        <v>435</v>
      </c>
      <c r="E123" s="42">
        <v>0</v>
      </c>
      <c r="F123" s="42">
        <v>-226.23480000000001</v>
      </c>
    </row>
    <row r="124" spans="1:6" x14ac:dyDescent="0.3">
      <c r="A124" s="41" t="s">
        <v>69</v>
      </c>
      <c r="B124" s="41" t="s">
        <v>100</v>
      </c>
      <c r="C124" s="41" t="s">
        <v>258</v>
      </c>
      <c r="D124" s="41" t="s">
        <v>435</v>
      </c>
      <c r="E124" s="42">
        <v>0</v>
      </c>
      <c r="F124" s="42">
        <v>-383.66969999999998</v>
      </c>
    </row>
    <row r="125" spans="1:6" x14ac:dyDescent="0.3">
      <c r="A125" s="41" t="s">
        <v>69</v>
      </c>
      <c r="B125" s="41" t="s">
        <v>131</v>
      </c>
      <c r="C125" s="41" t="s">
        <v>423</v>
      </c>
      <c r="D125" s="41" t="s">
        <v>435</v>
      </c>
      <c r="E125" s="42">
        <v>0</v>
      </c>
      <c r="F125" s="42">
        <v>-323.60359999999997</v>
      </c>
    </row>
    <row r="126" spans="1:6" x14ac:dyDescent="0.3">
      <c r="A126" s="41" t="s">
        <v>69</v>
      </c>
      <c r="B126" s="41" t="s">
        <v>132</v>
      </c>
      <c r="C126" s="41" t="s">
        <v>375</v>
      </c>
      <c r="D126" s="41" t="s">
        <v>435</v>
      </c>
      <c r="E126" s="42">
        <v>0</v>
      </c>
      <c r="F126" s="42">
        <v>-297.14960000000002</v>
      </c>
    </row>
    <row r="127" spans="1:6" x14ac:dyDescent="0.3">
      <c r="A127" s="41" t="s">
        <v>69</v>
      </c>
      <c r="B127" s="41" t="s">
        <v>133</v>
      </c>
      <c r="C127" s="41" t="s">
        <v>424</v>
      </c>
      <c r="D127" s="41" t="s">
        <v>435</v>
      </c>
      <c r="E127" s="42">
        <v>0</v>
      </c>
      <c r="F127" s="42">
        <v>-281.67489999999998</v>
      </c>
    </row>
    <row r="128" spans="1:6" x14ac:dyDescent="0.3">
      <c r="A128" s="41" t="s">
        <v>69</v>
      </c>
      <c r="B128" s="41" t="s">
        <v>183</v>
      </c>
      <c r="C128" s="41" t="s">
        <v>338</v>
      </c>
      <c r="D128" s="41" t="s">
        <v>435</v>
      </c>
      <c r="E128" s="42">
        <v>0</v>
      </c>
      <c r="F128" s="42">
        <v>-252.78630000000001</v>
      </c>
    </row>
    <row r="129" spans="1:6" x14ac:dyDescent="0.3">
      <c r="A129" s="41" t="s">
        <v>69</v>
      </c>
      <c r="B129" s="41" t="s">
        <v>184</v>
      </c>
      <c r="C129" s="41" t="s">
        <v>208</v>
      </c>
      <c r="D129" s="41" t="s">
        <v>435</v>
      </c>
      <c r="E129" s="42">
        <v>0</v>
      </c>
      <c r="F129" s="42">
        <v>-378.47210000000001</v>
      </c>
    </row>
    <row r="130" spans="1:6" x14ac:dyDescent="0.3">
      <c r="A130" s="41" t="s">
        <v>69</v>
      </c>
      <c r="B130" s="41" t="s">
        <v>185</v>
      </c>
      <c r="C130" s="41" t="s">
        <v>360</v>
      </c>
      <c r="D130" s="41" t="s">
        <v>435</v>
      </c>
      <c r="E130" s="42">
        <v>0</v>
      </c>
      <c r="F130" s="42">
        <v>-336.36450000000002</v>
      </c>
    </row>
    <row r="131" spans="1:6" x14ac:dyDescent="0.3">
      <c r="A131" s="41" t="s">
        <v>70</v>
      </c>
      <c r="B131" s="41" t="s">
        <v>74</v>
      </c>
      <c r="C131" s="41" t="s">
        <v>357</v>
      </c>
      <c r="D131" s="41" t="s">
        <v>435</v>
      </c>
      <c r="E131" s="42">
        <v>0</v>
      </c>
      <c r="F131" s="42">
        <v>-419.60320000000002</v>
      </c>
    </row>
    <row r="132" spans="1:6" x14ac:dyDescent="0.3">
      <c r="A132" s="41" t="s">
        <v>70</v>
      </c>
      <c r="B132" s="41" t="s">
        <v>105</v>
      </c>
      <c r="C132" s="41" t="s">
        <v>293</v>
      </c>
      <c r="D132" s="41" t="s">
        <v>435</v>
      </c>
      <c r="E132" s="42">
        <v>0</v>
      </c>
      <c r="F132" s="42">
        <v>-539.00160000000005</v>
      </c>
    </row>
    <row r="133" spans="1:6" x14ac:dyDescent="0.3">
      <c r="A133" s="41" t="s">
        <v>70</v>
      </c>
      <c r="B133" s="41" t="s">
        <v>106</v>
      </c>
      <c r="C133" s="41" t="s">
        <v>48</v>
      </c>
      <c r="D133" s="41" t="s">
        <v>435</v>
      </c>
      <c r="E133" s="42">
        <v>0</v>
      </c>
      <c r="F133" s="42">
        <v>-366.02499999999998</v>
      </c>
    </row>
    <row r="134" spans="1:6" x14ac:dyDescent="0.3">
      <c r="A134" s="41" t="s">
        <v>70</v>
      </c>
      <c r="B134" s="41" t="s">
        <v>107</v>
      </c>
      <c r="C134" s="41" t="s">
        <v>177</v>
      </c>
      <c r="D134" s="41" t="s">
        <v>435</v>
      </c>
      <c r="E134" s="42">
        <v>0</v>
      </c>
      <c r="F134" s="42">
        <v>-635.54160000000002</v>
      </c>
    </row>
    <row r="135" spans="1:6" x14ac:dyDescent="0.3">
      <c r="A135" s="41" t="s">
        <v>70</v>
      </c>
      <c r="B135" s="41" t="s">
        <v>108</v>
      </c>
      <c r="C135" s="41" t="s">
        <v>181</v>
      </c>
      <c r="D135" s="41" t="s">
        <v>435</v>
      </c>
      <c r="E135" s="42">
        <v>0</v>
      </c>
      <c r="F135" s="42">
        <v>-417.22989999999999</v>
      </c>
    </row>
    <row r="136" spans="1:6" x14ac:dyDescent="0.3">
      <c r="A136" s="41" t="s">
        <v>70</v>
      </c>
      <c r="B136" s="41" t="s">
        <v>109</v>
      </c>
      <c r="C136" s="41" t="s">
        <v>294</v>
      </c>
      <c r="D136" s="41" t="s">
        <v>435</v>
      </c>
      <c r="E136" s="42">
        <v>0</v>
      </c>
      <c r="F136" s="42">
        <v>-442.08199999999999</v>
      </c>
    </row>
    <row r="137" spans="1:6" x14ac:dyDescent="0.3">
      <c r="A137" s="41" t="s">
        <v>70</v>
      </c>
      <c r="B137" s="41" t="s">
        <v>81</v>
      </c>
      <c r="C137" s="41" t="s">
        <v>319</v>
      </c>
      <c r="D137" s="41" t="s">
        <v>435</v>
      </c>
      <c r="E137" s="42">
        <v>0</v>
      </c>
      <c r="F137" s="42">
        <v>-691.42970000000003</v>
      </c>
    </row>
    <row r="138" spans="1:6" x14ac:dyDescent="0.3">
      <c r="A138" s="41" t="s">
        <v>70</v>
      </c>
      <c r="B138" s="41" t="s">
        <v>88</v>
      </c>
      <c r="C138" s="41" t="s">
        <v>241</v>
      </c>
      <c r="D138" s="41" t="s">
        <v>435</v>
      </c>
      <c r="E138" s="42">
        <v>0</v>
      </c>
      <c r="F138" s="42">
        <v>-582.35429999999997</v>
      </c>
    </row>
    <row r="139" spans="1:6" x14ac:dyDescent="0.3">
      <c r="A139" s="41" t="s">
        <v>70</v>
      </c>
      <c r="B139" s="41" t="s">
        <v>114</v>
      </c>
      <c r="C139" s="41" t="s">
        <v>363</v>
      </c>
      <c r="D139" s="41" t="s">
        <v>435</v>
      </c>
      <c r="E139" s="42">
        <v>0</v>
      </c>
      <c r="F139" s="42">
        <v>-679.24689999999998</v>
      </c>
    </row>
    <row r="140" spans="1:6" x14ac:dyDescent="0.3">
      <c r="A140" s="41" t="s">
        <v>70</v>
      </c>
      <c r="B140" s="41" t="s">
        <v>116</v>
      </c>
      <c r="C140" s="41" t="s">
        <v>364</v>
      </c>
      <c r="D140" s="41" t="s">
        <v>435</v>
      </c>
      <c r="E140" s="42">
        <v>0</v>
      </c>
      <c r="F140" s="42">
        <v>-662.18600000000004</v>
      </c>
    </row>
    <row r="141" spans="1:6" x14ac:dyDescent="0.3">
      <c r="A141" s="41" t="s">
        <v>70</v>
      </c>
      <c r="B141" s="41" t="s">
        <v>117</v>
      </c>
      <c r="C141" s="41" t="s">
        <v>191</v>
      </c>
      <c r="D141" s="41" t="s">
        <v>435</v>
      </c>
      <c r="E141" s="42">
        <v>0</v>
      </c>
      <c r="F141" s="42">
        <v>-765.00940000000003</v>
      </c>
    </row>
    <row r="142" spans="1:6" x14ac:dyDescent="0.3">
      <c r="A142" s="41" t="s">
        <v>70</v>
      </c>
      <c r="B142" s="41" t="s">
        <v>118</v>
      </c>
      <c r="C142" s="41" t="s">
        <v>365</v>
      </c>
      <c r="D142" s="41" t="s">
        <v>435</v>
      </c>
      <c r="E142" s="42">
        <v>0</v>
      </c>
      <c r="F142" s="42">
        <v>-945.84370000000001</v>
      </c>
    </row>
    <row r="143" spans="1:6" x14ac:dyDescent="0.3">
      <c r="A143" s="41" t="s">
        <v>70</v>
      </c>
      <c r="B143" s="41" t="s">
        <v>120</v>
      </c>
      <c r="C143" s="41" t="s">
        <v>366</v>
      </c>
      <c r="D143" s="41" t="s">
        <v>435</v>
      </c>
      <c r="E143" s="42">
        <v>0</v>
      </c>
      <c r="F143" s="42">
        <v>-723.93179999999995</v>
      </c>
    </row>
    <row r="144" spans="1:6" x14ac:dyDescent="0.3">
      <c r="A144" s="41" t="s">
        <v>70</v>
      </c>
      <c r="B144" s="41" t="s">
        <v>121</v>
      </c>
      <c r="C144" s="41" t="s">
        <v>367</v>
      </c>
      <c r="D144" s="41" t="s">
        <v>435</v>
      </c>
      <c r="E144" s="42">
        <v>0</v>
      </c>
      <c r="F144" s="42">
        <v>-771.92200000000003</v>
      </c>
    </row>
    <row r="145" spans="1:6" x14ac:dyDescent="0.3">
      <c r="A145" s="41" t="s">
        <v>70</v>
      </c>
      <c r="B145" s="41" t="s">
        <v>122</v>
      </c>
      <c r="C145" s="41" t="s">
        <v>368</v>
      </c>
      <c r="D145" s="41" t="s">
        <v>435</v>
      </c>
      <c r="E145" s="42">
        <v>0</v>
      </c>
      <c r="F145" s="42">
        <v>-822.99680000000001</v>
      </c>
    </row>
    <row r="146" spans="1:6" x14ac:dyDescent="0.3">
      <c r="A146" s="41" t="s">
        <v>70</v>
      </c>
      <c r="B146" s="41" t="s">
        <v>123</v>
      </c>
      <c r="C146" s="41" t="s">
        <v>369</v>
      </c>
      <c r="D146" s="41" t="s">
        <v>435</v>
      </c>
      <c r="E146" s="42">
        <v>0</v>
      </c>
      <c r="F146" s="42">
        <v>-1036.4482</v>
      </c>
    </row>
    <row r="147" spans="1:6" x14ac:dyDescent="0.3">
      <c r="A147" s="41" t="s">
        <v>70</v>
      </c>
      <c r="B147" s="41" t="s">
        <v>83</v>
      </c>
      <c r="C147" s="41" t="s">
        <v>370</v>
      </c>
      <c r="D147" s="41" t="s">
        <v>435</v>
      </c>
      <c r="E147" s="42">
        <v>0</v>
      </c>
      <c r="F147" s="42">
        <v>-1040.4119000000001</v>
      </c>
    </row>
    <row r="148" spans="1:6" x14ac:dyDescent="0.3">
      <c r="A148" s="41" t="s">
        <v>70</v>
      </c>
      <c r="B148" s="41" t="s">
        <v>94</v>
      </c>
      <c r="C148" s="41" t="s">
        <v>279</v>
      </c>
      <c r="D148" s="41" t="s">
        <v>435</v>
      </c>
      <c r="E148" s="42">
        <v>0</v>
      </c>
      <c r="F148" s="42">
        <v>-582.84019999999998</v>
      </c>
    </row>
    <row r="149" spans="1:6" x14ac:dyDescent="0.3">
      <c r="A149" s="41" t="s">
        <v>70</v>
      </c>
      <c r="B149" s="41" t="s">
        <v>127</v>
      </c>
      <c r="C149" s="41" t="s">
        <v>262</v>
      </c>
      <c r="D149" s="41" t="s">
        <v>435</v>
      </c>
      <c r="E149" s="42">
        <v>0</v>
      </c>
      <c r="F149" s="42">
        <v>-344.44029999999998</v>
      </c>
    </row>
    <row r="150" spans="1:6" x14ac:dyDescent="0.3">
      <c r="A150" s="41" t="s">
        <v>70</v>
      </c>
      <c r="B150" s="41" t="s">
        <v>128</v>
      </c>
      <c r="C150" s="41" t="s">
        <v>222</v>
      </c>
      <c r="D150" s="41" t="s">
        <v>435</v>
      </c>
      <c r="E150" s="42">
        <v>0</v>
      </c>
      <c r="F150" s="42">
        <v>-400.57190000000003</v>
      </c>
    </row>
    <row r="151" spans="1:6" x14ac:dyDescent="0.3">
      <c r="A151" s="41" t="s">
        <v>70</v>
      </c>
      <c r="B151" s="41" t="s">
        <v>129</v>
      </c>
      <c r="C151" s="41" t="s">
        <v>223</v>
      </c>
      <c r="D151" s="41" t="s">
        <v>435</v>
      </c>
      <c r="E151" s="42">
        <v>0</v>
      </c>
      <c r="F151" s="42">
        <v>-348.70370000000003</v>
      </c>
    </row>
    <row r="152" spans="1:6" x14ac:dyDescent="0.3">
      <c r="A152" s="41" t="s">
        <v>70</v>
      </c>
      <c r="B152" s="41" t="s">
        <v>85</v>
      </c>
      <c r="C152" s="41" t="s">
        <v>257</v>
      </c>
      <c r="D152" s="41" t="s">
        <v>435</v>
      </c>
      <c r="E152" s="42">
        <v>0</v>
      </c>
      <c r="F152" s="42">
        <v>-520.45029999999997</v>
      </c>
    </row>
    <row r="153" spans="1:6" x14ac:dyDescent="0.3">
      <c r="A153" s="41" t="s">
        <v>70</v>
      </c>
      <c r="B153" s="41" t="s">
        <v>99</v>
      </c>
      <c r="C153" s="41" t="s">
        <v>332</v>
      </c>
      <c r="D153" s="41" t="s">
        <v>435</v>
      </c>
      <c r="E153" s="42">
        <v>0</v>
      </c>
      <c r="F153" s="42">
        <v>-435.97930000000002</v>
      </c>
    </row>
    <row r="154" spans="1:6" x14ac:dyDescent="0.3">
      <c r="A154" s="41" t="s">
        <v>70</v>
      </c>
      <c r="B154" s="41" t="s">
        <v>131</v>
      </c>
      <c r="C154" s="41" t="s">
        <v>236</v>
      </c>
      <c r="D154" s="41" t="s">
        <v>435</v>
      </c>
      <c r="E154" s="42">
        <v>0</v>
      </c>
      <c r="F154" s="42">
        <v>-403.33940000000001</v>
      </c>
    </row>
    <row r="155" spans="1:6" x14ac:dyDescent="0.3">
      <c r="A155" s="41" t="s">
        <v>70</v>
      </c>
      <c r="B155" s="41" t="s">
        <v>132</v>
      </c>
      <c r="C155" s="41" t="s">
        <v>220</v>
      </c>
      <c r="D155" s="41" t="s">
        <v>435</v>
      </c>
      <c r="E155" s="42">
        <v>0</v>
      </c>
      <c r="F155" s="42">
        <v>-370.19479999999999</v>
      </c>
    </row>
    <row r="156" spans="1:6" x14ac:dyDescent="0.3">
      <c r="A156" s="41" t="s">
        <v>70</v>
      </c>
      <c r="B156" s="41" t="s">
        <v>133</v>
      </c>
      <c r="C156" s="41" t="s">
        <v>425</v>
      </c>
      <c r="D156" s="41" t="s">
        <v>435</v>
      </c>
      <c r="E156" s="42">
        <v>0</v>
      </c>
      <c r="F156" s="42">
        <v>-356.17630000000003</v>
      </c>
    </row>
    <row r="157" spans="1:6" x14ac:dyDescent="0.3">
      <c r="A157" s="41" t="s">
        <v>70</v>
      </c>
      <c r="B157" s="41" t="s">
        <v>183</v>
      </c>
      <c r="C157" s="41" t="s">
        <v>426</v>
      </c>
      <c r="D157" s="41" t="s">
        <v>435</v>
      </c>
      <c r="E157" s="42">
        <v>0</v>
      </c>
      <c r="F157" s="42">
        <v>-314.57909999999998</v>
      </c>
    </row>
    <row r="158" spans="1:6" x14ac:dyDescent="0.3">
      <c r="A158" s="41" t="s">
        <v>70</v>
      </c>
      <c r="B158" s="41" t="s">
        <v>184</v>
      </c>
      <c r="C158" s="41" t="s">
        <v>227</v>
      </c>
      <c r="D158" s="41" t="s">
        <v>435</v>
      </c>
      <c r="E158" s="42">
        <v>0</v>
      </c>
      <c r="F158" s="42">
        <v>-464.62810000000002</v>
      </c>
    </row>
    <row r="159" spans="1:6" x14ac:dyDescent="0.3">
      <c r="A159" s="41" t="s">
        <v>70</v>
      </c>
      <c r="B159" s="41" t="s">
        <v>185</v>
      </c>
      <c r="C159" s="41" t="s">
        <v>377</v>
      </c>
      <c r="D159" s="41" t="s">
        <v>435</v>
      </c>
      <c r="E159" s="42">
        <v>0</v>
      </c>
      <c r="F159" s="42">
        <v>-418.565</v>
      </c>
    </row>
    <row r="160" spans="1:6" x14ac:dyDescent="0.3">
      <c r="A160" s="41" t="s">
        <v>71</v>
      </c>
      <c r="B160" s="41" t="s">
        <v>74</v>
      </c>
      <c r="C160" s="41" t="s">
        <v>427</v>
      </c>
      <c r="D160" s="41" t="s">
        <v>435</v>
      </c>
      <c r="E160" s="42">
        <v>0</v>
      </c>
      <c r="F160" s="42">
        <v>-512.12980000000005</v>
      </c>
    </row>
    <row r="161" spans="1:6" x14ac:dyDescent="0.3">
      <c r="A161" s="41" t="s">
        <v>71</v>
      </c>
      <c r="B161" s="41" t="s">
        <v>105</v>
      </c>
      <c r="C161" s="41" t="s">
        <v>317</v>
      </c>
      <c r="D161" s="41" t="s">
        <v>435</v>
      </c>
      <c r="E161" s="42">
        <v>0</v>
      </c>
      <c r="F161" s="42">
        <v>-682.94830000000002</v>
      </c>
    </row>
    <row r="162" spans="1:6" x14ac:dyDescent="0.3">
      <c r="A162" s="41" t="s">
        <v>71</v>
      </c>
      <c r="B162" s="41" t="s">
        <v>106</v>
      </c>
      <c r="C162" s="41" t="s">
        <v>47</v>
      </c>
      <c r="D162" s="41" t="s">
        <v>435</v>
      </c>
      <c r="E162" s="42">
        <v>0</v>
      </c>
      <c r="F162" s="42">
        <v>-468.45569999999998</v>
      </c>
    </row>
    <row r="163" spans="1:6" x14ac:dyDescent="0.3">
      <c r="A163" s="41" t="s">
        <v>71</v>
      </c>
      <c r="B163" s="41" t="s">
        <v>107</v>
      </c>
      <c r="C163" s="41" t="s">
        <v>51</v>
      </c>
      <c r="D163" s="41" t="s">
        <v>435</v>
      </c>
      <c r="E163" s="42">
        <v>0</v>
      </c>
      <c r="F163" s="42">
        <v>-830.69129999999996</v>
      </c>
    </row>
    <row r="164" spans="1:6" x14ac:dyDescent="0.3">
      <c r="A164" s="41" t="s">
        <v>71</v>
      </c>
      <c r="B164" s="41" t="s">
        <v>108</v>
      </c>
      <c r="C164" s="41" t="s">
        <v>179</v>
      </c>
      <c r="D164" s="41" t="s">
        <v>435</v>
      </c>
      <c r="E164" s="42">
        <v>0</v>
      </c>
      <c r="F164" s="42">
        <v>-509.56810000000002</v>
      </c>
    </row>
    <row r="165" spans="1:6" x14ac:dyDescent="0.3">
      <c r="A165" s="41" t="s">
        <v>71</v>
      </c>
      <c r="B165" s="41" t="s">
        <v>109</v>
      </c>
      <c r="C165" s="41" t="s">
        <v>318</v>
      </c>
      <c r="D165" s="41" t="s">
        <v>435</v>
      </c>
      <c r="E165" s="42">
        <v>0</v>
      </c>
      <c r="F165" s="42">
        <v>-581.92999999999995</v>
      </c>
    </row>
    <row r="166" spans="1:6" x14ac:dyDescent="0.3">
      <c r="A166" s="41" t="s">
        <v>71</v>
      </c>
      <c r="B166" s="41" t="s">
        <v>81</v>
      </c>
      <c r="C166" s="41" t="s">
        <v>211</v>
      </c>
      <c r="D166" s="41" t="s">
        <v>435</v>
      </c>
      <c r="E166" s="42">
        <v>0</v>
      </c>
      <c r="F166" s="42">
        <v>-655.47239999999999</v>
      </c>
    </row>
    <row r="167" spans="1:6" x14ac:dyDescent="0.3">
      <c r="A167" s="41" t="s">
        <v>71</v>
      </c>
      <c r="B167" s="41" t="s">
        <v>114</v>
      </c>
      <c r="C167" s="41" t="s">
        <v>237</v>
      </c>
      <c r="D167" s="41" t="s">
        <v>435</v>
      </c>
      <c r="E167" s="42">
        <v>0</v>
      </c>
      <c r="F167" s="42">
        <v>-813.84209999999996</v>
      </c>
    </row>
    <row r="168" spans="1:6" x14ac:dyDescent="0.3">
      <c r="A168" s="41" t="s">
        <v>71</v>
      </c>
      <c r="B168" s="41" t="s">
        <v>116</v>
      </c>
      <c r="C168" s="41" t="s">
        <v>212</v>
      </c>
      <c r="D168" s="41" t="s">
        <v>435</v>
      </c>
      <c r="E168" s="42">
        <v>0</v>
      </c>
      <c r="F168" s="42">
        <v>-808.58010000000002</v>
      </c>
    </row>
    <row r="169" spans="1:6" x14ac:dyDescent="0.3">
      <c r="A169" s="41" t="s">
        <v>71</v>
      </c>
      <c r="B169" s="41" t="s">
        <v>117</v>
      </c>
      <c r="C169" s="41" t="s">
        <v>213</v>
      </c>
      <c r="D169" s="41" t="s">
        <v>435</v>
      </c>
      <c r="E169" s="42">
        <v>0</v>
      </c>
      <c r="F169" s="42">
        <v>-913.28440000000001</v>
      </c>
    </row>
    <row r="170" spans="1:6" x14ac:dyDescent="0.3">
      <c r="A170" s="41" t="s">
        <v>71</v>
      </c>
      <c r="B170" s="41" t="s">
        <v>118</v>
      </c>
      <c r="C170" s="41" t="s">
        <v>214</v>
      </c>
      <c r="D170" s="41" t="s">
        <v>435</v>
      </c>
      <c r="E170" s="42">
        <v>0</v>
      </c>
      <c r="F170" s="42">
        <v>-1110.4403</v>
      </c>
    </row>
    <row r="171" spans="1:6" x14ac:dyDescent="0.3">
      <c r="A171" s="41" t="s">
        <v>71</v>
      </c>
      <c r="B171" s="41" t="s">
        <v>120</v>
      </c>
      <c r="C171" s="41" t="s">
        <v>215</v>
      </c>
      <c r="D171" s="41" t="s">
        <v>435</v>
      </c>
      <c r="E171" s="42">
        <v>0</v>
      </c>
      <c r="F171" s="42">
        <v>-872.55960000000005</v>
      </c>
    </row>
    <row r="172" spans="1:6" x14ac:dyDescent="0.3">
      <c r="A172" s="41" t="s">
        <v>71</v>
      </c>
      <c r="B172" s="41" t="s">
        <v>121</v>
      </c>
      <c r="C172" s="41" t="s">
        <v>216</v>
      </c>
      <c r="D172" s="41" t="s">
        <v>435</v>
      </c>
      <c r="E172" s="42">
        <v>0</v>
      </c>
      <c r="F172" s="42">
        <v>-928.029</v>
      </c>
    </row>
    <row r="173" spans="1:6" x14ac:dyDescent="0.3">
      <c r="A173" s="41" t="s">
        <v>71</v>
      </c>
      <c r="B173" s="41" t="s">
        <v>122</v>
      </c>
      <c r="C173" s="41" t="s">
        <v>217</v>
      </c>
      <c r="D173" s="41" t="s">
        <v>435</v>
      </c>
      <c r="E173" s="42">
        <v>0</v>
      </c>
      <c r="F173" s="42">
        <v>-973.17349999999999</v>
      </c>
    </row>
    <row r="174" spans="1:6" x14ac:dyDescent="0.3">
      <c r="A174" s="41" t="s">
        <v>71</v>
      </c>
      <c r="B174" s="41" t="s">
        <v>123</v>
      </c>
      <c r="C174" s="41" t="s">
        <v>218</v>
      </c>
      <c r="D174" s="41" t="s">
        <v>435</v>
      </c>
      <c r="E174" s="42">
        <v>0</v>
      </c>
      <c r="F174" s="42">
        <v>-1237.9219000000001</v>
      </c>
    </row>
    <row r="175" spans="1:6" x14ac:dyDescent="0.3">
      <c r="A175" s="41" t="s">
        <v>71</v>
      </c>
      <c r="B175" s="41" t="s">
        <v>83</v>
      </c>
      <c r="C175" s="41" t="s">
        <v>219</v>
      </c>
      <c r="D175" s="41" t="s">
        <v>435</v>
      </c>
      <c r="E175" s="42">
        <v>0</v>
      </c>
      <c r="F175" s="42">
        <v>-1304.7769000000001</v>
      </c>
    </row>
    <row r="176" spans="1:6" x14ac:dyDescent="0.3">
      <c r="A176" s="41" t="s">
        <v>71</v>
      </c>
      <c r="B176" s="41" t="s">
        <v>127</v>
      </c>
      <c r="C176" s="41" t="s">
        <v>289</v>
      </c>
      <c r="D176" s="41" t="s">
        <v>435</v>
      </c>
      <c r="E176" s="42">
        <v>0</v>
      </c>
      <c r="F176" s="42">
        <v>-411.601</v>
      </c>
    </row>
    <row r="177" spans="1:6" x14ac:dyDescent="0.3">
      <c r="A177" s="41" t="s">
        <v>71</v>
      </c>
      <c r="B177" s="41" t="s">
        <v>128</v>
      </c>
      <c r="C177" s="41" t="s">
        <v>255</v>
      </c>
      <c r="D177" s="41" t="s">
        <v>435</v>
      </c>
      <c r="E177" s="42">
        <v>0</v>
      </c>
      <c r="F177" s="42">
        <v>-484.2106</v>
      </c>
    </row>
    <row r="178" spans="1:6" x14ac:dyDescent="0.3">
      <c r="A178" s="41" t="s">
        <v>71</v>
      </c>
      <c r="B178" s="41" t="s">
        <v>129</v>
      </c>
      <c r="C178" s="41" t="s">
        <v>256</v>
      </c>
      <c r="D178" s="41" t="s">
        <v>435</v>
      </c>
      <c r="E178" s="42">
        <v>0</v>
      </c>
      <c r="F178" s="42">
        <v>-433.4649</v>
      </c>
    </row>
    <row r="179" spans="1:6" x14ac:dyDescent="0.3">
      <c r="A179" s="41" t="s">
        <v>71</v>
      </c>
      <c r="B179" s="41" t="s">
        <v>85</v>
      </c>
      <c r="C179" s="41" t="s">
        <v>284</v>
      </c>
      <c r="D179" s="41" t="s">
        <v>435</v>
      </c>
      <c r="E179" s="42">
        <v>0</v>
      </c>
      <c r="F179" s="42">
        <v>-640.80150000000003</v>
      </c>
    </row>
    <row r="180" spans="1:6" x14ac:dyDescent="0.3">
      <c r="A180" s="41" t="s">
        <v>71</v>
      </c>
      <c r="B180" s="41" t="s">
        <v>131</v>
      </c>
      <c r="C180" s="41" t="s">
        <v>234</v>
      </c>
      <c r="D180" s="41" t="s">
        <v>435</v>
      </c>
      <c r="E180" s="42">
        <v>0</v>
      </c>
      <c r="F180" s="42">
        <v>-489.97840000000002</v>
      </c>
    </row>
    <row r="181" spans="1:6" x14ac:dyDescent="0.3">
      <c r="A181" s="41" t="s">
        <v>71</v>
      </c>
      <c r="B181" s="41" t="s">
        <v>132</v>
      </c>
      <c r="C181" s="41" t="s">
        <v>261</v>
      </c>
      <c r="D181" s="41" t="s">
        <v>435</v>
      </c>
      <c r="E181" s="42">
        <v>0</v>
      </c>
      <c r="F181" s="42">
        <v>-446.26799999999997</v>
      </c>
    </row>
    <row r="182" spans="1:6" x14ac:dyDescent="0.3">
      <c r="A182" s="41" t="s">
        <v>71</v>
      </c>
      <c r="B182" s="41" t="s">
        <v>133</v>
      </c>
      <c r="C182" s="41" t="s">
        <v>428</v>
      </c>
      <c r="D182" s="41" t="s">
        <v>435</v>
      </c>
      <c r="E182" s="42">
        <v>0</v>
      </c>
      <c r="F182" s="42">
        <v>-450.45179999999999</v>
      </c>
    </row>
    <row r="183" spans="1:6" x14ac:dyDescent="0.3">
      <c r="A183" s="41" t="s">
        <v>71</v>
      </c>
      <c r="B183" s="41" t="s">
        <v>183</v>
      </c>
      <c r="C183" s="41" t="s">
        <v>429</v>
      </c>
      <c r="D183" s="41" t="s">
        <v>435</v>
      </c>
      <c r="E183" s="42">
        <v>0</v>
      </c>
      <c r="F183" s="42">
        <v>-374.97919999999999</v>
      </c>
    </row>
    <row r="184" spans="1:6" x14ac:dyDescent="0.3">
      <c r="A184" s="41" t="s">
        <v>71</v>
      </c>
      <c r="B184" s="41" t="s">
        <v>184</v>
      </c>
      <c r="C184" s="41" t="s">
        <v>264</v>
      </c>
      <c r="D184" s="41" t="s">
        <v>435</v>
      </c>
      <c r="E184" s="42">
        <v>0</v>
      </c>
      <c r="F184" s="42">
        <v>-581.04409999999996</v>
      </c>
    </row>
    <row r="185" spans="1:6" x14ac:dyDescent="0.3">
      <c r="A185" s="41" t="s">
        <v>71</v>
      </c>
      <c r="B185" s="41" t="s">
        <v>185</v>
      </c>
      <c r="C185" s="41" t="s">
        <v>207</v>
      </c>
      <c r="D185" s="41" t="s">
        <v>435</v>
      </c>
      <c r="E185" s="42">
        <v>0</v>
      </c>
      <c r="F185" s="42">
        <v>-527.94939999999997</v>
      </c>
    </row>
    <row r="186" spans="1:6" x14ac:dyDescent="0.3">
      <c r="A186" s="41" t="s">
        <v>72</v>
      </c>
      <c r="B186" s="41" t="s">
        <v>74</v>
      </c>
      <c r="C186" s="41" t="s">
        <v>430</v>
      </c>
      <c r="D186" s="41" t="s">
        <v>435</v>
      </c>
      <c r="E186" s="42">
        <v>0</v>
      </c>
      <c r="F186" s="42">
        <v>-476.5797</v>
      </c>
    </row>
    <row r="187" spans="1:6" x14ac:dyDescent="0.3">
      <c r="A187" s="41" t="s">
        <v>72</v>
      </c>
      <c r="B187" s="41" t="s">
        <v>105</v>
      </c>
      <c r="C187" s="41" t="s">
        <v>339</v>
      </c>
      <c r="D187" s="41" t="s">
        <v>435</v>
      </c>
      <c r="E187" s="42">
        <v>0</v>
      </c>
      <c r="F187" s="42">
        <v>-709.17079999999999</v>
      </c>
    </row>
    <row r="188" spans="1:6" x14ac:dyDescent="0.3">
      <c r="A188" s="41" t="s">
        <v>72</v>
      </c>
      <c r="B188" s="41" t="s">
        <v>106</v>
      </c>
      <c r="C188" s="41" t="s">
        <v>340</v>
      </c>
      <c r="D188" s="41" t="s">
        <v>435</v>
      </c>
      <c r="E188" s="42">
        <v>0</v>
      </c>
      <c r="F188" s="42">
        <v>-544.8954</v>
      </c>
    </row>
    <row r="189" spans="1:6" x14ac:dyDescent="0.3">
      <c r="A189" s="41" t="s">
        <v>72</v>
      </c>
      <c r="B189" s="41" t="s">
        <v>107</v>
      </c>
      <c r="C189" s="41" t="s">
        <v>50</v>
      </c>
      <c r="D189" s="41" t="s">
        <v>435</v>
      </c>
      <c r="E189" s="42">
        <v>0</v>
      </c>
      <c r="F189" s="42">
        <v>-790.09280000000001</v>
      </c>
    </row>
    <row r="190" spans="1:6" x14ac:dyDescent="0.3">
      <c r="A190" s="41" t="s">
        <v>72</v>
      </c>
      <c r="B190" s="41" t="s">
        <v>108</v>
      </c>
      <c r="C190" s="41" t="s">
        <v>180</v>
      </c>
      <c r="D190" s="41" t="s">
        <v>435</v>
      </c>
      <c r="E190" s="42">
        <v>0</v>
      </c>
      <c r="F190" s="42">
        <v>-597.5806</v>
      </c>
    </row>
    <row r="191" spans="1:6" x14ac:dyDescent="0.3">
      <c r="A191" s="41" t="s">
        <v>72</v>
      </c>
      <c r="B191" s="41" t="s">
        <v>109</v>
      </c>
      <c r="C191" s="41" t="s">
        <v>341</v>
      </c>
      <c r="D191" s="41" t="s">
        <v>435</v>
      </c>
      <c r="E191" s="42">
        <v>0</v>
      </c>
      <c r="F191" s="42">
        <v>-872.78449999999998</v>
      </c>
    </row>
    <row r="192" spans="1:6" x14ac:dyDescent="0.3">
      <c r="A192" s="41" t="s">
        <v>72</v>
      </c>
      <c r="B192" s="41" t="s">
        <v>81</v>
      </c>
      <c r="C192" s="41" t="s">
        <v>431</v>
      </c>
      <c r="D192" s="41" t="s">
        <v>435</v>
      </c>
      <c r="E192" s="42">
        <v>0</v>
      </c>
      <c r="F192" s="42">
        <v>-469.59519999999998</v>
      </c>
    </row>
    <row r="193" spans="1:6" x14ac:dyDescent="0.3">
      <c r="A193" s="41" t="s">
        <v>72</v>
      </c>
      <c r="B193" s="41" t="s">
        <v>114</v>
      </c>
      <c r="C193" s="41" t="s">
        <v>231</v>
      </c>
      <c r="D193" s="41" t="s">
        <v>435</v>
      </c>
      <c r="E193" s="42">
        <v>0</v>
      </c>
      <c r="F193" s="42">
        <v>-953.91060000000004</v>
      </c>
    </row>
    <row r="194" spans="1:6" x14ac:dyDescent="0.3">
      <c r="A194" s="41" t="s">
        <v>72</v>
      </c>
      <c r="B194" s="41" t="s">
        <v>116</v>
      </c>
      <c r="C194" s="41" t="s">
        <v>245</v>
      </c>
      <c r="D194" s="41" t="s">
        <v>435</v>
      </c>
      <c r="E194" s="42">
        <v>0</v>
      </c>
      <c r="F194" s="42">
        <v>-945.44939999999997</v>
      </c>
    </row>
    <row r="195" spans="1:6" x14ac:dyDescent="0.3">
      <c r="A195" s="41" t="s">
        <v>72</v>
      </c>
      <c r="B195" s="41" t="s">
        <v>117</v>
      </c>
      <c r="C195" s="41" t="s">
        <v>246</v>
      </c>
      <c r="D195" s="41" t="s">
        <v>435</v>
      </c>
      <c r="E195" s="42">
        <v>0</v>
      </c>
      <c r="F195" s="42">
        <v>-1042.3541</v>
      </c>
    </row>
    <row r="196" spans="1:6" x14ac:dyDescent="0.3">
      <c r="A196" s="41" t="s">
        <v>72</v>
      </c>
      <c r="B196" s="41" t="s">
        <v>118</v>
      </c>
      <c r="C196" s="41" t="s">
        <v>247</v>
      </c>
      <c r="D196" s="41" t="s">
        <v>435</v>
      </c>
      <c r="E196" s="42">
        <v>0</v>
      </c>
      <c r="F196" s="42">
        <v>-1157.184</v>
      </c>
    </row>
    <row r="197" spans="1:6" x14ac:dyDescent="0.3">
      <c r="A197" s="41" t="s">
        <v>72</v>
      </c>
      <c r="B197" s="41" t="s">
        <v>120</v>
      </c>
      <c r="C197" s="41" t="s">
        <v>248</v>
      </c>
      <c r="D197" s="41" t="s">
        <v>435</v>
      </c>
      <c r="E197" s="42">
        <v>0</v>
      </c>
      <c r="F197" s="42">
        <v>-1025.2791999999999</v>
      </c>
    </row>
    <row r="198" spans="1:6" x14ac:dyDescent="0.3">
      <c r="A198" s="41" t="s">
        <v>72</v>
      </c>
      <c r="B198" s="41" t="s">
        <v>121</v>
      </c>
      <c r="C198" s="41" t="s">
        <v>190</v>
      </c>
      <c r="D198" s="41" t="s">
        <v>435</v>
      </c>
      <c r="E198" s="42">
        <v>0</v>
      </c>
      <c r="F198" s="42">
        <v>-1083.7036000000001</v>
      </c>
    </row>
    <row r="199" spans="1:6" x14ac:dyDescent="0.3">
      <c r="A199" s="41" t="s">
        <v>72</v>
      </c>
      <c r="B199" s="41" t="s">
        <v>122</v>
      </c>
      <c r="C199" s="41" t="s">
        <v>249</v>
      </c>
      <c r="D199" s="41" t="s">
        <v>435</v>
      </c>
      <c r="E199" s="42">
        <v>0</v>
      </c>
      <c r="F199" s="42">
        <v>-1125.6581000000001</v>
      </c>
    </row>
    <row r="200" spans="1:6" x14ac:dyDescent="0.3">
      <c r="A200" s="41" t="s">
        <v>72</v>
      </c>
      <c r="B200" s="41" t="s">
        <v>123</v>
      </c>
      <c r="C200" s="41" t="s">
        <v>250</v>
      </c>
      <c r="D200" s="41" t="s">
        <v>435</v>
      </c>
      <c r="E200" s="42">
        <v>0</v>
      </c>
      <c r="F200" s="42">
        <v>-1285.2249999999999</v>
      </c>
    </row>
    <row r="201" spans="1:6" x14ac:dyDescent="0.3">
      <c r="A201" s="41" t="s">
        <v>72</v>
      </c>
      <c r="B201" s="41" t="s">
        <v>83</v>
      </c>
      <c r="C201" s="41" t="s">
        <v>251</v>
      </c>
      <c r="D201" s="41" t="s">
        <v>435</v>
      </c>
      <c r="E201" s="42">
        <v>0</v>
      </c>
      <c r="F201" s="42">
        <v>-1741.5028</v>
      </c>
    </row>
    <row r="202" spans="1:6" x14ac:dyDescent="0.3">
      <c r="A202" s="41" t="s">
        <v>72</v>
      </c>
      <c r="B202" s="41" t="s">
        <v>127</v>
      </c>
      <c r="C202" s="41" t="s">
        <v>288</v>
      </c>
      <c r="D202" s="41" t="s">
        <v>435</v>
      </c>
      <c r="E202" s="42">
        <v>0</v>
      </c>
      <c r="F202" s="42">
        <v>-492.47059999999999</v>
      </c>
    </row>
    <row r="203" spans="1:6" x14ac:dyDescent="0.3">
      <c r="A203" s="41" t="s">
        <v>72</v>
      </c>
      <c r="B203" s="41" t="s">
        <v>128</v>
      </c>
      <c r="C203" s="41" t="s">
        <v>282</v>
      </c>
      <c r="D203" s="41" t="s">
        <v>435</v>
      </c>
      <c r="E203" s="42">
        <v>0</v>
      </c>
      <c r="F203" s="42">
        <v>-525.07669999999996</v>
      </c>
    </row>
    <row r="204" spans="1:6" x14ac:dyDescent="0.3">
      <c r="A204" s="41" t="s">
        <v>72</v>
      </c>
      <c r="B204" s="41" t="s">
        <v>129</v>
      </c>
      <c r="C204" s="41" t="s">
        <v>283</v>
      </c>
      <c r="D204" s="41" t="s">
        <v>435</v>
      </c>
      <c r="E204" s="42">
        <v>0</v>
      </c>
      <c r="F204" s="42">
        <v>-520.72270000000003</v>
      </c>
    </row>
    <row r="205" spans="1:6" x14ac:dyDescent="0.3">
      <c r="A205" s="41" t="s">
        <v>72</v>
      </c>
      <c r="B205" s="41" t="s">
        <v>85</v>
      </c>
      <c r="C205" s="41" t="s">
        <v>309</v>
      </c>
      <c r="D205" s="41" t="s">
        <v>435</v>
      </c>
      <c r="E205" s="42">
        <v>0</v>
      </c>
      <c r="F205" s="42">
        <v>-714.38329999999996</v>
      </c>
    </row>
    <row r="206" spans="1:6" x14ac:dyDescent="0.3">
      <c r="A206" s="41" t="s">
        <v>72</v>
      </c>
      <c r="B206" s="41" t="s">
        <v>131</v>
      </c>
      <c r="C206" s="41" t="s">
        <v>254</v>
      </c>
      <c r="D206" s="41" t="s">
        <v>435</v>
      </c>
      <c r="E206" s="42">
        <v>0</v>
      </c>
      <c r="F206" s="42">
        <v>-568.43690000000004</v>
      </c>
    </row>
    <row r="207" spans="1:6" x14ac:dyDescent="0.3">
      <c r="A207" s="41" t="s">
        <v>72</v>
      </c>
      <c r="B207" s="41" t="s">
        <v>132</v>
      </c>
      <c r="C207" s="41" t="s">
        <v>312</v>
      </c>
      <c r="D207" s="41" t="s">
        <v>435</v>
      </c>
      <c r="E207" s="42">
        <v>0</v>
      </c>
      <c r="F207" s="42">
        <v>-518.28160000000003</v>
      </c>
    </row>
    <row r="208" spans="1:6" x14ac:dyDescent="0.3">
      <c r="A208" s="41" t="s">
        <v>72</v>
      </c>
      <c r="B208" s="41" t="s">
        <v>133</v>
      </c>
      <c r="C208" s="41" t="s">
        <v>432</v>
      </c>
      <c r="D208" s="41" t="s">
        <v>435</v>
      </c>
      <c r="E208" s="42">
        <v>0</v>
      </c>
      <c r="F208" s="42">
        <v>-511.36110000000002</v>
      </c>
    </row>
    <row r="209" spans="1:6" x14ac:dyDescent="0.3">
      <c r="A209" s="41" t="s">
        <v>72</v>
      </c>
      <c r="B209" s="41" t="s">
        <v>183</v>
      </c>
      <c r="C209" s="41" t="s">
        <v>433</v>
      </c>
      <c r="D209" s="41" t="s">
        <v>435</v>
      </c>
      <c r="E209" s="42">
        <v>0</v>
      </c>
      <c r="F209" s="42">
        <v>-436.80470000000003</v>
      </c>
    </row>
    <row r="210" spans="1:6" x14ac:dyDescent="0.3">
      <c r="A210" s="41" t="s">
        <v>72</v>
      </c>
      <c r="B210" s="41" t="s">
        <v>184</v>
      </c>
      <c r="C210" s="41" t="s">
        <v>291</v>
      </c>
      <c r="D210" s="41" t="s">
        <v>435</v>
      </c>
      <c r="E210" s="42">
        <v>0</v>
      </c>
      <c r="F210" s="42">
        <v>-652.67399999999998</v>
      </c>
    </row>
    <row r="211" spans="1:6" x14ac:dyDescent="0.3">
      <c r="A211" s="41" t="s">
        <v>72</v>
      </c>
      <c r="B211" s="41" t="s">
        <v>185</v>
      </c>
      <c r="C211" s="41" t="s">
        <v>206</v>
      </c>
      <c r="D211" s="41" t="s">
        <v>435</v>
      </c>
      <c r="E211" s="42">
        <v>0</v>
      </c>
      <c r="F211" s="42">
        <v>-601.08870000000002</v>
      </c>
    </row>
    <row r="212" spans="1:6" x14ac:dyDescent="0.3">
      <c r="A212" s="41" t="s">
        <v>73</v>
      </c>
      <c r="B212" s="41" t="s">
        <v>74</v>
      </c>
      <c r="C212" s="41" t="s">
        <v>225</v>
      </c>
      <c r="D212" s="41" t="s">
        <v>435</v>
      </c>
      <c r="E212" s="42">
        <v>0</v>
      </c>
      <c r="F212" s="42">
        <v>-557.76480000000004</v>
      </c>
    </row>
    <row r="213" spans="1:6" x14ac:dyDescent="0.3">
      <c r="A213" s="41" t="s">
        <v>73</v>
      </c>
      <c r="B213" s="41" t="s">
        <v>105</v>
      </c>
      <c r="C213" s="41" t="s">
        <v>361</v>
      </c>
      <c r="D213" s="41" t="s">
        <v>435</v>
      </c>
      <c r="E213" s="42">
        <v>0</v>
      </c>
      <c r="F213" s="42">
        <v>-728.40359999999998</v>
      </c>
    </row>
    <row r="214" spans="1:6" x14ac:dyDescent="0.3">
      <c r="A214" s="41" t="s">
        <v>73</v>
      </c>
      <c r="B214" s="41" t="s">
        <v>106</v>
      </c>
      <c r="C214" s="41" t="s">
        <v>46</v>
      </c>
      <c r="D214" s="41" t="s">
        <v>435</v>
      </c>
      <c r="E214" s="42">
        <v>0</v>
      </c>
      <c r="F214" s="42">
        <v>-430.11040000000003</v>
      </c>
    </row>
    <row r="215" spans="1:6" x14ac:dyDescent="0.3">
      <c r="A215" s="41" t="s">
        <v>73</v>
      </c>
      <c r="B215" s="41" t="s">
        <v>107</v>
      </c>
      <c r="C215" s="41" t="s">
        <v>178</v>
      </c>
      <c r="D215" s="41" t="s">
        <v>435</v>
      </c>
      <c r="E215" s="42">
        <v>0</v>
      </c>
      <c r="F215" s="42">
        <v>-710.49860000000001</v>
      </c>
    </row>
    <row r="216" spans="1:6" x14ac:dyDescent="0.3">
      <c r="A216" s="41" t="s">
        <v>73</v>
      </c>
      <c r="B216" s="41" t="s">
        <v>108</v>
      </c>
      <c r="C216" s="41" t="s">
        <v>54</v>
      </c>
      <c r="D216" s="41" t="s">
        <v>435</v>
      </c>
      <c r="E216" s="42">
        <v>0</v>
      </c>
      <c r="F216" s="42">
        <v>-875.2423</v>
      </c>
    </row>
    <row r="217" spans="1:6" x14ac:dyDescent="0.3">
      <c r="A217" s="41" t="s">
        <v>73</v>
      </c>
      <c r="B217" s="41" t="s">
        <v>109</v>
      </c>
      <c r="C217" s="41" t="s">
        <v>362</v>
      </c>
      <c r="D217" s="41" t="s">
        <v>435</v>
      </c>
      <c r="E217" s="42">
        <v>0</v>
      </c>
      <c r="F217" s="42">
        <v>-1058.8309999999999</v>
      </c>
    </row>
    <row r="218" spans="1:6" x14ac:dyDescent="0.3">
      <c r="A218" s="41" t="s">
        <v>73</v>
      </c>
      <c r="B218" s="41" t="s">
        <v>114</v>
      </c>
      <c r="C218" s="41" t="s">
        <v>244</v>
      </c>
      <c r="D218" s="41" t="s">
        <v>435</v>
      </c>
      <c r="E218" s="42">
        <v>0</v>
      </c>
      <c r="F218" s="42">
        <v>-1121.7286999999999</v>
      </c>
    </row>
    <row r="219" spans="1:6" x14ac:dyDescent="0.3">
      <c r="A219" s="41" t="s">
        <v>73</v>
      </c>
      <c r="B219" s="41" t="s">
        <v>116</v>
      </c>
      <c r="C219" s="41" t="s">
        <v>271</v>
      </c>
      <c r="D219" s="41" t="s">
        <v>435</v>
      </c>
      <c r="E219" s="42">
        <v>0</v>
      </c>
      <c r="F219" s="42">
        <v>-1077.5378000000001</v>
      </c>
    </row>
    <row r="220" spans="1:6" x14ac:dyDescent="0.3">
      <c r="A220" s="41" t="s">
        <v>73</v>
      </c>
      <c r="B220" s="41" t="s">
        <v>117</v>
      </c>
      <c r="C220" s="41" t="s">
        <v>272</v>
      </c>
      <c r="D220" s="41" t="s">
        <v>435</v>
      </c>
      <c r="E220" s="42">
        <v>0</v>
      </c>
      <c r="F220" s="42">
        <v>-1174.5501999999999</v>
      </c>
    </row>
    <row r="221" spans="1:6" x14ac:dyDescent="0.3">
      <c r="A221" s="41" t="s">
        <v>73</v>
      </c>
      <c r="B221" s="41" t="s">
        <v>118</v>
      </c>
      <c r="C221" s="41" t="s">
        <v>273</v>
      </c>
      <c r="D221" s="41" t="s">
        <v>435</v>
      </c>
      <c r="E221" s="42">
        <v>0</v>
      </c>
      <c r="F221" s="42">
        <v>-1391.9376999999999</v>
      </c>
    </row>
    <row r="222" spans="1:6" x14ac:dyDescent="0.3">
      <c r="A222" s="41" t="s">
        <v>73</v>
      </c>
      <c r="B222" s="41" t="s">
        <v>120</v>
      </c>
      <c r="C222" s="41" t="s">
        <v>274</v>
      </c>
      <c r="D222" s="41" t="s">
        <v>435</v>
      </c>
      <c r="E222" s="42">
        <v>0</v>
      </c>
      <c r="F222" s="42">
        <v>-1149.6195</v>
      </c>
    </row>
    <row r="223" spans="1:6" x14ac:dyDescent="0.3">
      <c r="A223" s="41" t="s">
        <v>73</v>
      </c>
      <c r="B223" s="41" t="s">
        <v>121</v>
      </c>
      <c r="C223" s="41" t="s">
        <v>275</v>
      </c>
      <c r="D223" s="41" t="s">
        <v>435</v>
      </c>
      <c r="E223" s="42">
        <v>0</v>
      </c>
      <c r="F223" s="42">
        <v>-1253.009</v>
      </c>
    </row>
    <row r="224" spans="1:6" x14ac:dyDescent="0.3">
      <c r="A224" s="41" t="s">
        <v>73</v>
      </c>
      <c r="B224" s="41" t="s">
        <v>122</v>
      </c>
      <c r="C224" s="41" t="s">
        <v>276</v>
      </c>
      <c r="D224" s="41" t="s">
        <v>435</v>
      </c>
      <c r="E224" s="42">
        <v>0</v>
      </c>
      <c r="F224" s="42">
        <v>-1304.9293</v>
      </c>
    </row>
    <row r="225" spans="1:6" x14ac:dyDescent="0.3">
      <c r="A225" s="41" t="s">
        <v>73</v>
      </c>
      <c r="B225" s="41" t="s">
        <v>123</v>
      </c>
      <c r="C225" s="41" t="s">
        <v>277</v>
      </c>
      <c r="D225" s="41" t="s">
        <v>435</v>
      </c>
      <c r="E225" s="42">
        <v>0</v>
      </c>
      <c r="F225" s="42">
        <v>-1245.6643999999999</v>
      </c>
    </row>
    <row r="226" spans="1:6" x14ac:dyDescent="0.3">
      <c r="A226" s="41" t="s">
        <v>73</v>
      </c>
      <c r="B226" s="41" t="s">
        <v>83</v>
      </c>
      <c r="C226" s="41" t="s">
        <v>278</v>
      </c>
      <c r="D226" s="41" t="s">
        <v>435</v>
      </c>
      <c r="E226" s="42">
        <v>0</v>
      </c>
      <c r="F226" s="42">
        <v>-1768.5418</v>
      </c>
    </row>
    <row r="227" spans="1:6" x14ac:dyDescent="0.3">
      <c r="A227" s="41" t="s">
        <v>73</v>
      </c>
      <c r="B227" s="41" t="s">
        <v>127</v>
      </c>
      <c r="C227" s="41" t="s">
        <v>313</v>
      </c>
      <c r="D227" s="41" t="s">
        <v>435</v>
      </c>
      <c r="E227" s="42">
        <v>0</v>
      </c>
      <c r="F227" s="42">
        <v>-572.88469999999995</v>
      </c>
    </row>
    <row r="228" spans="1:6" x14ac:dyDescent="0.3">
      <c r="A228" s="41" t="s">
        <v>73</v>
      </c>
      <c r="B228" s="41" t="s">
        <v>128</v>
      </c>
      <c r="C228" s="41" t="s">
        <v>307</v>
      </c>
      <c r="D228" s="41" t="s">
        <v>435</v>
      </c>
      <c r="E228" s="42">
        <v>0</v>
      </c>
      <c r="F228" s="42">
        <v>-589.60509999999999</v>
      </c>
    </row>
    <row r="229" spans="1:6" x14ac:dyDescent="0.3">
      <c r="A229" s="41" t="s">
        <v>73</v>
      </c>
      <c r="B229" s="41" t="s">
        <v>129</v>
      </c>
      <c r="C229" s="41" t="s">
        <v>308</v>
      </c>
      <c r="D229" s="41" t="s">
        <v>435</v>
      </c>
      <c r="E229" s="42">
        <v>0</v>
      </c>
      <c r="F229" s="42">
        <v>-660.04300000000001</v>
      </c>
    </row>
    <row r="230" spans="1:6" x14ac:dyDescent="0.3">
      <c r="A230" s="41" t="s">
        <v>73</v>
      </c>
      <c r="B230" s="41" t="s">
        <v>85</v>
      </c>
      <c r="C230" s="41" t="s">
        <v>260</v>
      </c>
      <c r="D230" s="41" t="s">
        <v>435</v>
      </c>
      <c r="E230" s="42">
        <v>0</v>
      </c>
      <c r="F230" s="42">
        <v>-897.32360000000006</v>
      </c>
    </row>
    <row r="231" spans="1:6" x14ac:dyDescent="0.3">
      <c r="A231" s="41" t="s">
        <v>73</v>
      </c>
      <c r="B231" s="41" t="s">
        <v>131</v>
      </c>
      <c r="C231" s="41" t="s">
        <v>281</v>
      </c>
      <c r="D231" s="41" t="s">
        <v>435</v>
      </c>
      <c r="E231" s="42">
        <v>0</v>
      </c>
      <c r="F231" s="42">
        <v>-581.49289999999996</v>
      </c>
    </row>
    <row r="232" spans="1:6" x14ac:dyDescent="0.3">
      <c r="A232" s="41" t="s">
        <v>73</v>
      </c>
      <c r="B232" s="41" t="s">
        <v>132</v>
      </c>
      <c r="C232" s="41" t="s">
        <v>333</v>
      </c>
      <c r="D232" s="41" t="s">
        <v>435</v>
      </c>
      <c r="E232" s="42">
        <v>0</v>
      </c>
      <c r="F232" s="42">
        <v>-549.20600000000002</v>
      </c>
    </row>
    <row r="233" spans="1:6" x14ac:dyDescent="0.3">
      <c r="A233" s="41" t="s">
        <v>73</v>
      </c>
      <c r="B233" s="41" t="s">
        <v>133</v>
      </c>
      <c r="C233" s="41" t="s">
        <v>434</v>
      </c>
      <c r="D233" s="41" t="s">
        <v>435</v>
      </c>
      <c r="E233" s="42">
        <v>0</v>
      </c>
      <c r="F233" s="42">
        <v>-585.41250000000002</v>
      </c>
    </row>
    <row r="234" spans="1:6" x14ac:dyDescent="0.3">
      <c r="A234" s="41" t="s">
        <v>73</v>
      </c>
      <c r="B234" s="41" t="s">
        <v>183</v>
      </c>
      <c r="C234" s="41" t="s">
        <v>238</v>
      </c>
      <c r="D234" s="41" t="s">
        <v>435</v>
      </c>
      <c r="E234" s="42">
        <v>0</v>
      </c>
      <c r="F234" s="42">
        <v>-482.49360000000001</v>
      </c>
    </row>
    <row r="235" spans="1:6" x14ac:dyDescent="0.3">
      <c r="A235" s="41" t="s">
        <v>73</v>
      </c>
      <c r="B235" s="41" t="s">
        <v>184</v>
      </c>
      <c r="C235" s="41" t="s">
        <v>315</v>
      </c>
      <c r="D235" s="41" t="s">
        <v>435</v>
      </c>
      <c r="E235" s="42">
        <v>0</v>
      </c>
      <c r="F235" s="42">
        <v>-680.41970000000003</v>
      </c>
    </row>
    <row r="236" spans="1:6" x14ac:dyDescent="0.3">
      <c r="A236" s="41" t="s">
        <v>73</v>
      </c>
      <c r="B236" s="41" t="s">
        <v>185</v>
      </c>
      <c r="C236" s="41" t="s">
        <v>226</v>
      </c>
      <c r="D236" s="41" t="s">
        <v>435</v>
      </c>
      <c r="E236" s="42">
        <v>0</v>
      </c>
      <c r="F236" s="42">
        <v>-606.3614</v>
      </c>
    </row>
    <row r="237" spans="1:6" x14ac:dyDescent="0.3">
      <c r="A237" s="51"/>
      <c r="B237" s="51"/>
      <c r="C237" s="51"/>
      <c r="D237" s="51"/>
      <c r="E237" s="52"/>
      <c r="F237" s="52"/>
    </row>
    <row r="238" spans="1:6" x14ac:dyDescent="0.3">
      <c r="A238" s="51"/>
      <c r="B238" s="51"/>
      <c r="C238" s="51"/>
      <c r="D238" s="51"/>
      <c r="E238" s="52"/>
      <c r="F238" s="52"/>
    </row>
  </sheetData>
  <pageMargins left="0.7" right="0.7" top="0.75" bottom="0.75" header="0.3" footer="0.3"/>
  <pageSetup paperSize="8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56FC-EEC2-4D27-B7DE-90ABAF180654}">
  <dimension ref="A1:F437"/>
  <sheetViews>
    <sheetView workbookViewId="0">
      <pane ySplit="3" topLeftCell="A4" activePane="bottomLeft" state="frozen"/>
      <selection pane="bottomLeft" activeCell="D5" sqref="D5"/>
    </sheetView>
  </sheetViews>
  <sheetFormatPr defaultColWidth="9.109375" defaultRowHeight="14.4" x14ac:dyDescent="0.3"/>
  <cols>
    <col min="1" max="1" width="16.88671875" style="45" bestFit="1" customWidth="1"/>
    <col min="2" max="2" width="9.109375" style="45" customWidth="1"/>
    <col min="3" max="3" width="12.88671875" style="45" bestFit="1" customWidth="1"/>
    <col min="4" max="4" width="9.109375" style="40" customWidth="1"/>
    <col min="5" max="5" width="19.88671875" style="45" bestFit="1" customWidth="1"/>
    <col min="6" max="6" width="9.109375" style="40"/>
    <col min="7" max="16384" width="9.109375" style="7"/>
  </cols>
  <sheetData>
    <row r="1" spans="1:6" x14ac:dyDescent="0.3">
      <c r="A1" s="37" t="s">
        <v>58</v>
      </c>
      <c r="B1" s="38"/>
      <c r="C1" s="38"/>
      <c r="D1" s="39"/>
      <c r="E1" s="38"/>
    </row>
    <row r="2" spans="1:6" x14ac:dyDescent="0.3">
      <c r="A2" s="8" t="s">
        <v>59</v>
      </c>
      <c r="B2" s="8" t="s">
        <v>60</v>
      </c>
      <c r="C2" s="8" t="s">
        <v>61</v>
      </c>
      <c r="D2" s="9" t="s">
        <v>62</v>
      </c>
      <c r="E2" s="8" t="s">
        <v>63</v>
      </c>
    </row>
    <row r="3" spans="1:6" x14ac:dyDescent="0.3">
      <c r="A3" s="10" t="s">
        <v>64</v>
      </c>
      <c r="B3" s="10" t="s">
        <v>64</v>
      </c>
      <c r="C3" s="10" t="s">
        <v>64</v>
      </c>
      <c r="D3" s="11" t="s">
        <v>65</v>
      </c>
      <c r="E3" s="10" t="s">
        <v>64</v>
      </c>
    </row>
    <row r="4" spans="1:6" x14ac:dyDescent="0.3">
      <c r="A4" s="41" t="s">
        <v>66</v>
      </c>
      <c r="B4" s="41" t="s">
        <v>380</v>
      </c>
      <c r="C4" s="41" t="s">
        <v>381</v>
      </c>
      <c r="D4" s="42">
        <v>5.125</v>
      </c>
      <c r="E4" s="41" t="s">
        <v>76</v>
      </c>
      <c r="F4" s="40">
        <v>1</v>
      </c>
    </row>
    <row r="5" spans="1:6" x14ac:dyDescent="0.3">
      <c r="A5" s="41" t="s">
        <v>66</v>
      </c>
      <c r="B5" s="41" t="s">
        <v>382</v>
      </c>
      <c r="C5" s="41" t="s">
        <v>383</v>
      </c>
      <c r="D5" s="42">
        <v>5.125</v>
      </c>
      <c r="E5" s="41" t="s">
        <v>75</v>
      </c>
      <c r="F5" s="40">
        <v>2</v>
      </c>
    </row>
    <row r="6" spans="1:6" x14ac:dyDescent="0.3">
      <c r="A6" s="41" t="s">
        <v>66</v>
      </c>
      <c r="B6" s="41" t="s">
        <v>384</v>
      </c>
      <c r="C6" s="41" t="s">
        <v>235</v>
      </c>
      <c r="D6" s="42">
        <v>5.125</v>
      </c>
      <c r="E6" s="41" t="s">
        <v>75</v>
      </c>
      <c r="F6" s="40">
        <v>3</v>
      </c>
    </row>
    <row r="7" spans="1:6" x14ac:dyDescent="0.3">
      <c r="A7" s="41" t="s">
        <v>66</v>
      </c>
      <c r="B7" s="41" t="s">
        <v>385</v>
      </c>
      <c r="C7" s="41" t="s">
        <v>233</v>
      </c>
      <c r="D7" s="42">
        <v>5.125</v>
      </c>
      <c r="E7" s="41" t="s">
        <v>75</v>
      </c>
      <c r="F7" s="40">
        <v>4</v>
      </c>
    </row>
    <row r="8" spans="1:6" x14ac:dyDescent="0.3">
      <c r="A8" s="41" t="s">
        <v>66</v>
      </c>
      <c r="B8" s="41" t="s">
        <v>386</v>
      </c>
      <c r="C8" s="41" t="s">
        <v>229</v>
      </c>
      <c r="D8" s="42">
        <v>5.125</v>
      </c>
      <c r="E8" s="41" t="s">
        <v>75</v>
      </c>
      <c r="F8" s="40">
        <v>5</v>
      </c>
    </row>
    <row r="9" spans="1:6" x14ac:dyDescent="0.3">
      <c r="A9" s="41" t="s">
        <v>66</v>
      </c>
      <c r="B9" s="41" t="s">
        <v>387</v>
      </c>
      <c r="C9" s="41" t="s">
        <v>201</v>
      </c>
      <c r="D9" s="42">
        <v>5.125</v>
      </c>
      <c r="E9" s="41" t="s">
        <v>77</v>
      </c>
      <c r="F9" s="40">
        <v>6</v>
      </c>
    </row>
    <row r="10" spans="1:6" x14ac:dyDescent="0.3">
      <c r="A10" s="41" t="s">
        <v>66</v>
      </c>
      <c r="B10" s="41" t="s">
        <v>388</v>
      </c>
      <c r="C10" s="41" t="s">
        <v>202</v>
      </c>
      <c r="D10" s="42">
        <v>5.125</v>
      </c>
      <c r="E10" s="41" t="s">
        <v>78</v>
      </c>
      <c r="F10" s="40">
        <v>7</v>
      </c>
    </row>
    <row r="11" spans="1:6" x14ac:dyDescent="0.3">
      <c r="A11" s="41" t="s">
        <v>66</v>
      </c>
      <c r="B11" s="41" t="s">
        <v>389</v>
      </c>
      <c r="C11" s="41" t="s">
        <v>203</v>
      </c>
      <c r="D11" s="42">
        <v>5.125</v>
      </c>
      <c r="E11" s="41" t="s">
        <v>75</v>
      </c>
      <c r="F11" s="40">
        <v>8</v>
      </c>
    </row>
    <row r="12" spans="1:6" x14ac:dyDescent="0.3">
      <c r="A12" s="41" t="s">
        <v>66</v>
      </c>
      <c r="B12" s="41" t="s">
        <v>390</v>
      </c>
      <c r="C12" s="41" t="s">
        <v>204</v>
      </c>
      <c r="D12" s="42">
        <v>5.125</v>
      </c>
      <c r="E12" s="41" t="s">
        <v>78</v>
      </c>
      <c r="F12" s="40">
        <v>9</v>
      </c>
    </row>
    <row r="13" spans="1:6" x14ac:dyDescent="0.3">
      <c r="A13" s="41" t="s">
        <v>66</v>
      </c>
      <c r="B13" s="41" t="s">
        <v>391</v>
      </c>
      <c r="C13" s="41" t="s">
        <v>205</v>
      </c>
      <c r="D13" s="42">
        <v>5.125</v>
      </c>
      <c r="E13" s="41" t="s">
        <v>77</v>
      </c>
      <c r="F13" s="40">
        <v>10</v>
      </c>
    </row>
    <row r="14" spans="1:6" x14ac:dyDescent="0.3">
      <c r="A14" s="41" t="s">
        <v>66</v>
      </c>
      <c r="B14" s="41" t="s">
        <v>392</v>
      </c>
      <c r="C14" s="41" t="s">
        <v>197</v>
      </c>
      <c r="D14" s="42">
        <v>5.125</v>
      </c>
      <c r="E14" s="41" t="s">
        <v>76</v>
      </c>
      <c r="F14" s="40">
        <v>11</v>
      </c>
    </row>
    <row r="15" spans="1:6" x14ac:dyDescent="0.3">
      <c r="A15" s="41" t="s">
        <v>66</v>
      </c>
      <c r="B15" s="41" t="s">
        <v>393</v>
      </c>
      <c r="C15" s="41" t="s">
        <v>198</v>
      </c>
      <c r="D15" s="42">
        <v>5.125</v>
      </c>
      <c r="E15" s="41" t="s">
        <v>77</v>
      </c>
      <c r="F15" s="40">
        <v>12</v>
      </c>
    </row>
    <row r="16" spans="1:6" x14ac:dyDescent="0.3">
      <c r="A16" s="41" t="s">
        <v>66</v>
      </c>
      <c r="B16" s="41" t="s">
        <v>394</v>
      </c>
      <c r="C16" s="41" t="s">
        <v>199</v>
      </c>
      <c r="D16" s="42">
        <v>5.125</v>
      </c>
      <c r="E16" s="41" t="s">
        <v>78</v>
      </c>
      <c r="F16" s="40">
        <v>13</v>
      </c>
    </row>
    <row r="17" spans="1:6" x14ac:dyDescent="0.3">
      <c r="A17" s="41" t="s">
        <v>66</v>
      </c>
      <c r="B17" s="41" t="s">
        <v>395</v>
      </c>
      <c r="C17" s="41" t="s">
        <v>200</v>
      </c>
      <c r="D17" s="42">
        <v>5.125</v>
      </c>
      <c r="E17" s="41" t="s">
        <v>75</v>
      </c>
      <c r="F17" s="40">
        <v>14</v>
      </c>
    </row>
    <row r="18" spans="1:6" x14ac:dyDescent="0.3">
      <c r="A18" s="41" t="s">
        <v>66</v>
      </c>
      <c r="B18" s="41" t="s">
        <v>396</v>
      </c>
      <c r="C18" s="41" t="s">
        <v>193</v>
      </c>
      <c r="D18" s="42">
        <v>5.125</v>
      </c>
      <c r="E18" s="41" t="s">
        <v>76</v>
      </c>
      <c r="F18" s="40">
        <v>15</v>
      </c>
    </row>
    <row r="19" spans="1:6" x14ac:dyDescent="0.3">
      <c r="A19" s="41" t="s">
        <v>66</v>
      </c>
      <c r="B19" s="41" t="s">
        <v>397</v>
      </c>
      <c r="C19" s="41" t="s">
        <v>194</v>
      </c>
      <c r="D19" s="42">
        <v>5.125</v>
      </c>
      <c r="E19" s="41" t="s">
        <v>76</v>
      </c>
      <c r="F19" s="40">
        <v>16</v>
      </c>
    </row>
    <row r="20" spans="1:6" x14ac:dyDescent="0.3">
      <c r="A20" s="41" t="s">
        <v>66</v>
      </c>
      <c r="B20" s="41" t="s">
        <v>398</v>
      </c>
      <c r="C20" s="41" t="s">
        <v>195</v>
      </c>
      <c r="D20" s="42">
        <v>5.125</v>
      </c>
      <c r="E20" s="41" t="s">
        <v>75</v>
      </c>
      <c r="F20" s="40">
        <v>17</v>
      </c>
    </row>
    <row r="21" spans="1:6" x14ac:dyDescent="0.3">
      <c r="A21" s="41" t="s">
        <v>66</v>
      </c>
      <c r="B21" s="41" t="s">
        <v>399</v>
      </c>
      <c r="C21" s="41" t="s">
        <v>196</v>
      </c>
      <c r="D21" s="42">
        <v>5.125</v>
      </c>
      <c r="E21" s="41" t="s">
        <v>75</v>
      </c>
      <c r="F21" s="40">
        <v>18</v>
      </c>
    </row>
    <row r="22" spans="1:6" x14ac:dyDescent="0.3">
      <c r="A22" s="41" t="s">
        <v>66</v>
      </c>
      <c r="B22" s="41" t="s">
        <v>400</v>
      </c>
      <c r="C22" s="41" t="s">
        <v>265</v>
      </c>
      <c r="D22" s="42">
        <v>5.125</v>
      </c>
      <c r="E22" s="41" t="s">
        <v>75</v>
      </c>
      <c r="F22" s="40">
        <v>19</v>
      </c>
    </row>
    <row r="23" spans="1:6" x14ac:dyDescent="0.3">
      <c r="A23" s="41" t="s">
        <v>66</v>
      </c>
      <c r="B23" s="41" t="s">
        <v>401</v>
      </c>
      <c r="C23" s="41" t="s">
        <v>263</v>
      </c>
      <c r="D23" s="42">
        <v>5.125</v>
      </c>
      <c r="E23" s="41" t="s">
        <v>75</v>
      </c>
      <c r="F23" s="40">
        <v>20</v>
      </c>
    </row>
    <row r="24" spans="1:6" x14ac:dyDescent="0.3">
      <c r="A24" s="41" t="s">
        <v>66</v>
      </c>
      <c r="B24" s="41" t="s">
        <v>402</v>
      </c>
      <c r="C24" s="41" t="s">
        <v>337</v>
      </c>
      <c r="D24" s="42">
        <v>5.125</v>
      </c>
      <c r="E24" s="41" t="s">
        <v>76</v>
      </c>
      <c r="F24" s="40">
        <v>21</v>
      </c>
    </row>
    <row r="25" spans="1:6" x14ac:dyDescent="0.3">
      <c r="A25" s="41" t="s">
        <v>66</v>
      </c>
      <c r="B25" s="41" t="s">
        <v>403</v>
      </c>
      <c r="C25" s="41" t="s">
        <v>336</v>
      </c>
      <c r="D25" s="42">
        <v>5.125</v>
      </c>
      <c r="E25" s="41" t="s">
        <v>76</v>
      </c>
      <c r="F25" s="40">
        <v>22</v>
      </c>
    </row>
    <row r="26" spans="1:6" x14ac:dyDescent="0.3">
      <c r="A26" s="41" t="s">
        <v>66</v>
      </c>
      <c r="B26" s="41" t="s">
        <v>404</v>
      </c>
      <c r="C26" s="41" t="s">
        <v>405</v>
      </c>
      <c r="D26" s="42">
        <v>5.125</v>
      </c>
      <c r="E26" s="41" t="s">
        <v>75</v>
      </c>
      <c r="F26" s="40">
        <v>23</v>
      </c>
    </row>
    <row r="27" spans="1:6" x14ac:dyDescent="0.3">
      <c r="A27" s="41" t="s">
        <v>67</v>
      </c>
      <c r="B27" s="41" t="s">
        <v>380</v>
      </c>
      <c r="C27" s="41" t="s">
        <v>354</v>
      </c>
      <c r="D27" s="42">
        <v>4.4560000000000004</v>
      </c>
      <c r="E27" s="41" t="s">
        <v>80</v>
      </c>
      <c r="F27" s="40">
        <v>24</v>
      </c>
    </row>
    <row r="28" spans="1:6" x14ac:dyDescent="0.3">
      <c r="A28" s="41" t="s">
        <v>67</v>
      </c>
      <c r="B28" s="41" t="s">
        <v>382</v>
      </c>
      <c r="C28" s="41" t="s">
        <v>334</v>
      </c>
      <c r="D28" s="42">
        <v>4.4560000000000004</v>
      </c>
      <c r="E28" s="41" t="s">
        <v>79</v>
      </c>
      <c r="F28" s="40">
        <v>25</v>
      </c>
    </row>
    <row r="29" spans="1:6" x14ac:dyDescent="0.3">
      <c r="A29" s="41" t="s">
        <v>67</v>
      </c>
      <c r="B29" s="41" t="s">
        <v>384</v>
      </c>
      <c r="C29" s="41" t="s">
        <v>329</v>
      </c>
      <c r="D29" s="42">
        <v>4.4560000000000004</v>
      </c>
      <c r="E29" s="41" t="s">
        <v>79</v>
      </c>
      <c r="F29" s="40">
        <v>26</v>
      </c>
    </row>
    <row r="30" spans="1:6" x14ac:dyDescent="0.3">
      <c r="A30" s="41" t="s">
        <v>67</v>
      </c>
      <c r="B30" s="41" t="s">
        <v>385</v>
      </c>
      <c r="C30" s="41" t="s">
        <v>330</v>
      </c>
      <c r="D30" s="42">
        <v>4.4560000000000004</v>
      </c>
      <c r="E30" s="41" t="s">
        <v>79</v>
      </c>
      <c r="F30" s="40">
        <v>27</v>
      </c>
    </row>
    <row r="31" spans="1:6" x14ac:dyDescent="0.3">
      <c r="A31" s="41" t="s">
        <v>67</v>
      </c>
      <c r="B31" s="41" t="s">
        <v>387</v>
      </c>
      <c r="C31" s="41" t="s">
        <v>301</v>
      </c>
      <c r="D31" s="42">
        <v>4.4560000000000004</v>
      </c>
      <c r="E31" s="41" t="s">
        <v>86</v>
      </c>
      <c r="F31" s="40">
        <v>28</v>
      </c>
    </row>
    <row r="32" spans="1:6" x14ac:dyDescent="0.3">
      <c r="A32" s="41" t="s">
        <v>67</v>
      </c>
      <c r="B32" s="41" t="s">
        <v>388</v>
      </c>
      <c r="C32" s="41" t="s">
        <v>302</v>
      </c>
      <c r="D32" s="42">
        <v>4.4560000000000004</v>
      </c>
      <c r="E32" s="41" t="s">
        <v>87</v>
      </c>
      <c r="F32" s="40">
        <v>29</v>
      </c>
    </row>
    <row r="33" spans="1:6" x14ac:dyDescent="0.3">
      <c r="A33" s="41" t="s">
        <v>67</v>
      </c>
      <c r="B33" s="41" t="s">
        <v>389</v>
      </c>
      <c r="C33" s="41" t="s">
        <v>303</v>
      </c>
      <c r="D33" s="42">
        <v>4.4560000000000004</v>
      </c>
      <c r="E33" s="41" t="s">
        <v>79</v>
      </c>
      <c r="F33" s="40">
        <v>30</v>
      </c>
    </row>
    <row r="34" spans="1:6" x14ac:dyDescent="0.3">
      <c r="A34" s="41" t="s">
        <v>67</v>
      </c>
      <c r="B34" s="41" t="s">
        <v>390</v>
      </c>
      <c r="C34" s="41" t="s">
        <v>304</v>
      </c>
      <c r="D34" s="42">
        <v>4.4560000000000004</v>
      </c>
      <c r="E34" s="41" t="s">
        <v>87</v>
      </c>
      <c r="F34" s="40">
        <v>31</v>
      </c>
    </row>
    <row r="35" spans="1:6" x14ac:dyDescent="0.3">
      <c r="A35" s="41" t="s">
        <v>67</v>
      </c>
      <c r="B35" s="41" t="s">
        <v>391</v>
      </c>
      <c r="C35" s="41" t="s">
        <v>297</v>
      </c>
      <c r="D35" s="42">
        <v>4.4560000000000004</v>
      </c>
      <c r="E35" s="41" t="s">
        <v>86</v>
      </c>
      <c r="F35" s="40">
        <v>32</v>
      </c>
    </row>
    <row r="36" spans="1:6" x14ac:dyDescent="0.3">
      <c r="A36" s="41" t="s">
        <v>67</v>
      </c>
      <c r="B36" s="41" t="s">
        <v>392</v>
      </c>
      <c r="C36" s="41" t="s">
        <v>298</v>
      </c>
      <c r="D36" s="42">
        <v>4.4560000000000004</v>
      </c>
      <c r="E36" s="41" t="s">
        <v>80</v>
      </c>
      <c r="F36" s="40">
        <v>33</v>
      </c>
    </row>
    <row r="37" spans="1:6" x14ac:dyDescent="0.3">
      <c r="A37" s="41" t="s">
        <v>67</v>
      </c>
      <c r="B37" s="41" t="s">
        <v>393</v>
      </c>
      <c r="C37" s="41" t="s">
        <v>299</v>
      </c>
      <c r="D37" s="42">
        <v>4.4560000000000004</v>
      </c>
      <c r="E37" s="41" t="s">
        <v>86</v>
      </c>
      <c r="F37" s="40">
        <v>34</v>
      </c>
    </row>
    <row r="38" spans="1:6" x14ac:dyDescent="0.3">
      <c r="A38" s="41" t="s">
        <v>67</v>
      </c>
      <c r="B38" s="41" t="s">
        <v>394</v>
      </c>
      <c r="C38" s="41" t="s">
        <v>300</v>
      </c>
      <c r="D38" s="42">
        <v>4.4560000000000004</v>
      </c>
      <c r="E38" s="41" t="s">
        <v>87</v>
      </c>
      <c r="F38" s="40">
        <v>35</v>
      </c>
    </row>
    <row r="39" spans="1:6" x14ac:dyDescent="0.3">
      <c r="A39" s="41" t="s">
        <v>67</v>
      </c>
      <c r="B39" s="41" t="s">
        <v>395</v>
      </c>
      <c r="C39" s="41" t="s">
        <v>406</v>
      </c>
      <c r="D39" s="42">
        <v>4.4560000000000004</v>
      </c>
      <c r="E39" s="41" t="s">
        <v>79</v>
      </c>
      <c r="F39" s="40">
        <v>36</v>
      </c>
    </row>
    <row r="40" spans="1:6" x14ac:dyDescent="0.3">
      <c r="A40" s="41" t="s">
        <v>67</v>
      </c>
      <c r="B40" s="41" t="s">
        <v>396</v>
      </c>
      <c r="C40" s="41" t="s">
        <v>209</v>
      </c>
      <c r="D40" s="42">
        <v>4.4560000000000004</v>
      </c>
      <c r="E40" s="41" t="s">
        <v>80</v>
      </c>
      <c r="F40" s="40">
        <v>37</v>
      </c>
    </row>
    <row r="41" spans="1:6" x14ac:dyDescent="0.3">
      <c r="A41" s="41" t="s">
        <v>67</v>
      </c>
      <c r="B41" s="41" t="s">
        <v>397</v>
      </c>
      <c r="C41" s="41" t="s">
        <v>49</v>
      </c>
      <c r="D41" s="42">
        <v>4.4560000000000004</v>
      </c>
      <c r="E41" s="41" t="s">
        <v>80</v>
      </c>
      <c r="F41" s="40">
        <v>38</v>
      </c>
    </row>
    <row r="42" spans="1:6" x14ac:dyDescent="0.3">
      <c r="A42" s="41" t="s">
        <v>67</v>
      </c>
      <c r="B42" s="41" t="s">
        <v>398</v>
      </c>
      <c r="C42" s="41" t="s">
        <v>53</v>
      </c>
      <c r="D42" s="42">
        <v>4.4560000000000004</v>
      </c>
      <c r="E42" s="41" t="s">
        <v>79</v>
      </c>
      <c r="F42" s="40">
        <v>39</v>
      </c>
    </row>
    <row r="43" spans="1:6" x14ac:dyDescent="0.3">
      <c r="A43" s="41" t="s">
        <v>67</v>
      </c>
      <c r="B43" s="41" t="s">
        <v>399</v>
      </c>
      <c r="C43" s="41" t="s">
        <v>210</v>
      </c>
      <c r="D43" s="42">
        <v>4.4560000000000004</v>
      </c>
      <c r="E43" s="41" t="s">
        <v>79</v>
      </c>
      <c r="F43" s="40">
        <v>40</v>
      </c>
    </row>
    <row r="44" spans="1:6" x14ac:dyDescent="0.3">
      <c r="A44" s="41" t="s">
        <v>67</v>
      </c>
      <c r="B44" s="41" t="s">
        <v>400</v>
      </c>
      <c r="C44" s="41" t="s">
        <v>292</v>
      </c>
      <c r="D44" s="42">
        <v>4.4560000000000004</v>
      </c>
      <c r="E44" s="41" t="s">
        <v>79</v>
      </c>
      <c r="F44" s="40">
        <v>41</v>
      </c>
    </row>
    <row r="45" spans="1:6" x14ac:dyDescent="0.3">
      <c r="A45" s="41" t="s">
        <v>67</v>
      </c>
      <c r="B45" s="41" t="s">
        <v>401</v>
      </c>
      <c r="C45" s="41" t="s">
        <v>290</v>
      </c>
      <c r="D45" s="42">
        <v>4.4560000000000004</v>
      </c>
      <c r="E45" s="41" t="s">
        <v>79</v>
      </c>
      <c r="F45" s="40">
        <v>42</v>
      </c>
    </row>
    <row r="46" spans="1:6" x14ac:dyDescent="0.3">
      <c r="A46" s="41" t="s">
        <v>67</v>
      </c>
      <c r="B46" s="41" t="s">
        <v>402</v>
      </c>
      <c r="C46" s="41" t="s">
        <v>359</v>
      </c>
      <c r="D46" s="42">
        <v>4.4560000000000004</v>
      </c>
      <c r="E46" s="41" t="s">
        <v>80</v>
      </c>
      <c r="F46" s="40">
        <v>43</v>
      </c>
    </row>
    <row r="47" spans="1:6" x14ac:dyDescent="0.3">
      <c r="A47" s="41" t="s">
        <v>67</v>
      </c>
      <c r="B47" s="41" t="s">
        <v>403</v>
      </c>
      <c r="C47" s="41" t="s">
        <v>358</v>
      </c>
      <c r="D47" s="42">
        <v>4.4560000000000004</v>
      </c>
      <c r="E47" s="41" t="s">
        <v>80</v>
      </c>
      <c r="F47" s="40">
        <v>44</v>
      </c>
    </row>
    <row r="48" spans="1:6" x14ac:dyDescent="0.3">
      <c r="A48" s="41" t="s">
        <v>67</v>
      </c>
      <c r="B48" s="41" t="s">
        <v>404</v>
      </c>
      <c r="C48" s="41" t="s">
        <v>356</v>
      </c>
      <c r="D48" s="42">
        <v>4.4560000000000004</v>
      </c>
      <c r="E48" s="41" t="s">
        <v>79</v>
      </c>
      <c r="F48" s="40">
        <v>45</v>
      </c>
    </row>
    <row r="49" spans="1:6" x14ac:dyDescent="0.3">
      <c r="A49" s="41" t="s">
        <v>67</v>
      </c>
      <c r="B49" s="41" t="s">
        <v>407</v>
      </c>
      <c r="C49" s="41" t="s">
        <v>305</v>
      </c>
      <c r="D49" s="42">
        <v>4.4560000000000004</v>
      </c>
      <c r="E49" s="41" t="s">
        <v>84</v>
      </c>
      <c r="F49" s="40">
        <v>46</v>
      </c>
    </row>
    <row r="50" spans="1:6" x14ac:dyDescent="0.3">
      <c r="A50" s="41" t="s">
        <v>67</v>
      </c>
      <c r="B50" s="41" t="s">
        <v>408</v>
      </c>
      <c r="C50" s="41" t="s">
        <v>331</v>
      </c>
      <c r="D50" s="42">
        <v>4.4560000000000004</v>
      </c>
      <c r="E50" s="41" t="s">
        <v>79</v>
      </c>
      <c r="F50" s="40">
        <v>47</v>
      </c>
    </row>
    <row r="51" spans="1:6" x14ac:dyDescent="0.3">
      <c r="A51" s="41" t="s">
        <v>67</v>
      </c>
      <c r="B51" s="41" t="s">
        <v>409</v>
      </c>
      <c r="C51" s="41" t="s">
        <v>410</v>
      </c>
      <c r="D51" s="42">
        <v>4.4560000000000004</v>
      </c>
      <c r="E51" s="41" t="s">
        <v>98</v>
      </c>
      <c r="F51" s="40">
        <v>48</v>
      </c>
    </row>
    <row r="52" spans="1:6" x14ac:dyDescent="0.3">
      <c r="A52" s="41" t="s">
        <v>67</v>
      </c>
      <c r="B52" s="41" t="s">
        <v>411</v>
      </c>
      <c r="C52" s="41" t="s">
        <v>412</v>
      </c>
      <c r="D52" s="42">
        <v>4.4560000000000004</v>
      </c>
      <c r="E52" s="41" t="s">
        <v>82</v>
      </c>
      <c r="F52" s="40">
        <v>49</v>
      </c>
    </row>
    <row r="53" spans="1:6" x14ac:dyDescent="0.3">
      <c r="A53" s="41" t="s">
        <v>413</v>
      </c>
      <c r="B53" s="41" t="s">
        <v>88</v>
      </c>
      <c r="C53" s="41" t="s">
        <v>414</v>
      </c>
      <c r="D53" s="42">
        <v>3.5209999999999999</v>
      </c>
      <c r="E53" s="41" t="s">
        <v>89</v>
      </c>
      <c r="F53" s="40">
        <v>50</v>
      </c>
    </row>
    <row r="54" spans="1:6" x14ac:dyDescent="0.3">
      <c r="A54" s="41" t="s">
        <v>413</v>
      </c>
      <c r="B54" s="41" t="s">
        <v>90</v>
      </c>
      <c r="C54" s="41" t="s">
        <v>242</v>
      </c>
      <c r="D54" s="42">
        <v>3.5209999999999999</v>
      </c>
      <c r="E54" s="41" t="s">
        <v>91</v>
      </c>
      <c r="F54" s="40">
        <v>51</v>
      </c>
    </row>
    <row r="55" spans="1:6" x14ac:dyDescent="0.3">
      <c r="A55" s="41" t="s">
        <v>413</v>
      </c>
      <c r="B55" s="41" t="s">
        <v>92</v>
      </c>
      <c r="C55" s="41" t="s">
        <v>243</v>
      </c>
      <c r="D55" s="42">
        <v>3.5209999999999999</v>
      </c>
      <c r="E55" s="41" t="s">
        <v>93</v>
      </c>
      <c r="F55" s="40">
        <v>52</v>
      </c>
    </row>
    <row r="56" spans="1:6" x14ac:dyDescent="0.3">
      <c r="A56" s="41" t="s">
        <v>413</v>
      </c>
      <c r="B56" s="41" t="s">
        <v>94</v>
      </c>
      <c r="C56" s="41" t="s">
        <v>415</v>
      </c>
      <c r="D56" s="42">
        <v>3.5209999999999999</v>
      </c>
      <c r="E56" s="41" t="s">
        <v>95</v>
      </c>
      <c r="F56" s="40">
        <v>53</v>
      </c>
    </row>
    <row r="57" spans="1:6" x14ac:dyDescent="0.3">
      <c r="A57" s="41" t="s">
        <v>413</v>
      </c>
      <c r="B57" s="41" t="s">
        <v>96</v>
      </c>
      <c r="C57" s="41" t="s">
        <v>280</v>
      </c>
      <c r="D57" s="42">
        <v>3.5209999999999999</v>
      </c>
      <c r="E57" s="41" t="s">
        <v>97</v>
      </c>
      <c r="F57" s="40">
        <v>54</v>
      </c>
    </row>
    <row r="58" spans="1:6" x14ac:dyDescent="0.3">
      <c r="A58" s="41" t="s">
        <v>413</v>
      </c>
      <c r="B58" s="41" t="s">
        <v>99</v>
      </c>
      <c r="C58" s="41" t="s">
        <v>416</v>
      </c>
      <c r="D58" s="42">
        <v>3.5209999999999999</v>
      </c>
      <c r="E58" s="41" t="s">
        <v>89</v>
      </c>
      <c r="F58" s="40">
        <v>55</v>
      </c>
    </row>
    <row r="59" spans="1:6" x14ac:dyDescent="0.3">
      <c r="A59" s="41" t="s">
        <v>413</v>
      </c>
      <c r="B59" s="41" t="s">
        <v>100</v>
      </c>
      <c r="C59" s="41" t="s">
        <v>311</v>
      </c>
      <c r="D59" s="42">
        <v>3.5209999999999999</v>
      </c>
      <c r="E59" s="41" t="s">
        <v>91</v>
      </c>
      <c r="F59" s="40">
        <v>56</v>
      </c>
    </row>
    <row r="60" spans="1:6" x14ac:dyDescent="0.3">
      <c r="A60" s="41" t="s">
        <v>413</v>
      </c>
      <c r="B60" s="41" t="s">
        <v>101</v>
      </c>
      <c r="C60" s="41" t="s">
        <v>259</v>
      </c>
      <c r="D60" s="42">
        <v>3.5209999999999999</v>
      </c>
      <c r="E60" s="41" t="s">
        <v>93</v>
      </c>
      <c r="F60" s="40">
        <v>57</v>
      </c>
    </row>
    <row r="61" spans="1:6" x14ac:dyDescent="0.3">
      <c r="A61" s="41" t="s">
        <v>413</v>
      </c>
      <c r="B61" s="41" t="s">
        <v>417</v>
      </c>
      <c r="C61" s="41" t="s">
        <v>230</v>
      </c>
      <c r="D61" s="42">
        <v>3.5209999999999999</v>
      </c>
      <c r="E61" s="41" t="s">
        <v>102</v>
      </c>
      <c r="F61" s="40">
        <v>58</v>
      </c>
    </row>
    <row r="62" spans="1:6" x14ac:dyDescent="0.3">
      <c r="A62" s="41" t="s">
        <v>413</v>
      </c>
      <c r="B62" s="41" t="s">
        <v>418</v>
      </c>
      <c r="C62" s="41" t="s">
        <v>253</v>
      </c>
      <c r="D62" s="42">
        <v>3.5209999999999999</v>
      </c>
      <c r="E62" s="41" t="s">
        <v>93</v>
      </c>
      <c r="F62" s="40">
        <v>59</v>
      </c>
    </row>
    <row r="63" spans="1:6" x14ac:dyDescent="0.3">
      <c r="A63" s="41" t="s">
        <v>413</v>
      </c>
      <c r="B63" s="41" t="s">
        <v>419</v>
      </c>
      <c r="C63" s="41" t="s">
        <v>287</v>
      </c>
      <c r="D63" s="42">
        <v>3.5209999999999999</v>
      </c>
      <c r="E63" s="41" t="s">
        <v>102</v>
      </c>
      <c r="F63" s="40">
        <v>60</v>
      </c>
    </row>
    <row r="64" spans="1:6" x14ac:dyDescent="0.3">
      <c r="A64" s="41" t="s">
        <v>413</v>
      </c>
      <c r="B64" s="41" t="s">
        <v>436</v>
      </c>
      <c r="C64" s="41" t="s">
        <v>437</v>
      </c>
      <c r="D64" s="42">
        <v>3.5209999999999999</v>
      </c>
      <c r="E64" s="41" t="s">
        <v>102</v>
      </c>
      <c r="F64" s="40">
        <v>61</v>
      </c>
    </row>
    <row r="65" spans="1:6" x14ac:dyDescent="0.3">
      <c r="A65" s="41" t="s">
        <v>68</v>
      </c>
      <c r="B65" s="41" t="s">
        <v>74</v>
      </c>
      <c r="C65" s="41" t="s">
        <v>314</v>
      </c>
      <c r="D65" s="42">
        <v>3.1640000000000001</v>
      </c>
      <c r="E65" s="41" t="s">
        <v>103</v>
      </c>
      <c r="F65" s="40">
        <v>62</v>
      </c>
    </row>
    <row r="66" spans="1:6" x14ac:dyDescent="0.3">
      <c r="A66" s="41" t="s">
        <v>68</v>
      </c>
      <c r="B66" s="41" t="s">
        <v>105</v>
      </c>
      <c r="C66" s="41" t="s">
        <v>239</v>
      </c>
      <c r="D66" s="42">
        <v>3.1640000000000001</v>
      </c>
      <c r="E66" s="41" t="s">
        <v>104</v>
      </c>
      <c r="F66" s="40">
        <v>63</v>
      </c>
    </row>
    <row r="67" spans="1:6" x14ac:dyDescent="0.3">
      <c r="A67" s="41" t="s">
        <v>68</v>
      </c>
      <c r="B67" s="41" t="s">
        <v>106</v>
      </c>
      <c r="C67" s="41" t="s">
        <v>57</v>
      </c>
      <c r="D67" s="42">
        <v>3.1640000000000001</v>
      </c>
      <c r="E67" s="41" t="s">
        <v>104</v>
      </c>
      <c r="F67" s="40">
        <v>64</v>
      </c>
    </row>
    <row r="68" spans="1:6" x14ac:dyDescent="0.3">
      <c r="A68" s="41" t="s">
        <v>68</v>
      </c>
      <c r="B68" s="41" t="s">
        <v>107</v>
      </c>
      <c r="C68" s="41" t="s">
        <v>176</v>
      </c>
      <c r="D68" s="42">
        <v>3.1640000000000001</v>
      </c>
      <c r="E68" s="41" t="s">
        <v>103</v>
      </c>
      <c r="F68" s="40">
        <v>65</v>
      </c>
    </row>
    <row r="69" spans="1:6" x14ac:dyDescent="0.3">
      <c r="A69" s="41" t="s">
        <v>68</v>
      </c>
      <c r="B69" s="41" t="s">
        <v>108</v>
      </c>
      <c r="C69" s="41" t="s">
        <v>182</v>
      </c>
      <c r="D69" s="42">
        <v>3.1640000000000001</v>
      </c>
      <c r="E69" s="41" t="s">
        <v>103</v>
      </c>
      <c r="F69" s="40">
        <v>66</v>
      </c>
    </row>
    <row r="70" spans="1:6" x14ac:dyDescent="0.3">
      <c r="A70" s="41" t="s">
        <v>68</v>
      </c>
      <c r="B70" s="41" t="s">
        <v>109</v>
      </c>
      <c r="C70" s="41" t="s">
        <v>240</v>
      </c>
      <c r="D70" s="42">
        <v>3.1640000000000001</v>
      </c>
      <c r="E70" s="41" t="s">
        <v>103</v>
      </c>
      <c r="F70" s="40">
        <v>67</v>
      </c>
    </row>
    <row r="71" spans="1:6" x14ac:dyDescent="0.3">
      <c r="A71" s="41" t="s">
        <v>68</v>
      </c>
      <c r="B71" s="41" t="s">
        <v>81</v>
      </c>
      <c r="C71" s="41" t="s">
        <v>268</v>
      </c>
      <c r="D71" s="42">
        <v>3.1640000000000001</v>
      </c>
      <c r="E71" s="41" t="s">
        <v>110</v>
      </c>
      <c r="F71" s="40">
        <v>68</v>
      </c>
    </row>
    <row r="72" spans="1:6" x14ac:dyDescent="0.3">
      <c r="A72" s="41" t="s">
        <v>68</v>
      </c>
      <c r="B72" s="41" t="s">
        <v>88</v>
      </c>
      <c r="C72" s="41" t="s">
        <v>420</v>
      </c>
      <c r="D72" s="42">
        <v>3.1640000000000001</v>
      </c>
      <c r="E72" s="41" t="s">
        <v>111</v>
      </c>
      <c r="F72" s="40">
        <v>69</v>
      </c>
    </row>
    <row r="73" spans="1:6" x14ac:dyDescent="0.3">
      <c r="A73" s="41" t="s">
        <v>68</v>
      </c>
      <c r="B73" s="41" t="s">
        <v>90</v>
      </c>
      <c r="C73" s="41" t="s">
        <v>269</v>
      </c>
      <c r="D73" s="42">
        <v>3.1640000000000001</v>
      </c>
      <c r="E73" s="41" t="s">
        <v>112</v>
      </c>
      <c r="F73" s="40">
        <v>70</v>
      </c>
    </row>
    <row r="74" spans="1:6" x14ac:dyDescent="0.3">
      <c r="A74" s="41" t="s">
        <v>68</v>
      </c>
      <c r="B74" s="41" t="s">
        <v>92</v>
      </c>
      <c r="C74" s="41" t="s">
        <v>270</v>
      </c>
      <c r="D74" s="42">
        <v>3.1640000000000001</v>
      </c>
      <c r="E74" s="41" t="s">
        <v>113</v>
      </c>
      <c r="F74" s="40">
        <v>71</v>
      </c>
    </row>
    <row r="75" spans="1:6" x14ac:dyDescent="0.3">
      <c r="A75" s="41" t="s">
        <v>68</v>
      </c>
      <c r="B75" s="41" t="s">
        <v>114</v>
      </c>
      <c r="C75" s="41" t="s">
        <v>320</v>
      </c>
      <c r="D75" s="42">
        <v>3.1640000000000001</v>
      </c>
      <c r="E75" s="41" t="s">
        <v>115</v>
      </c>
      <c r="F75" s="40">
        <v>72</v>
      </c>
    </row>
    <row r="76" spans="1:6" x14ac:dyDescent="0.3">
      <c r="A76" s="41" t="s">
        <v>68</v>
      </c>
      <c r="B76" s="41" t="s">
        <v>116</v>
      </c>
      <c r="C76" s="41" t="s">
        <v>321</v>
      </c>
      <c r="D76" s="42">
        <v>3.1640000000000001</v>
      </c>
      <c r="E76" s="41" t="s">
        <v>104</v>
      </c>
      <c r="F76" s="40">
        <v>73</v>
      </c>
    </row>
    <row r="77" spans="1:6" x14ac:dyDescent="0.3">
      <c r="A77" s="41" t="s">
        <v>68</v>
      </c>
      <c r="B77" s="41" t="s">
        <v>117</v>
      </c>
      <c r="C77" s="41" t="s">
        <v>322</v>
      </c>
      <c r="D77" s="42">
        <v>3.1640000000000001</v>
      </c>
      <c r="E77" s="41" t="s">
        <v>115</v>
      </c>
      <c r="F77" s="40">
        <v>74</v>
      </c>
    </row>
    <row r="78" spans="1:6" x14ac:dyDescent="0.3">
      <c r="A78" s="41" t="s">
        <v>68</v>
      </c>
      <c r="B78" s="41" t="s">
        <v>118</v>
      </c>
      <c r="C78" s="41" t="s">
        <v>323</v>
      </c>
      <c r="D78" s="42">
        <v>3.1640000000000001</v>
      </c>
      <c r="E78" s="41" t="s">
        <v>119</v>
      </c>
      <c r="F78" s="40">
        <v>75</v>
      </c>
    </row>
    <row r="79" spans="1:6" x14ac:dyDescent="0.3">
      <c r="A79" s="41" t="s">
        <v>68</v>
      </c>
      <c r="B79" s="41" t="s">
        <v>120</v>
      </c>
      <c r="C79" s="41" t="s">
        <v>324</v>
      </c>
      <c r="D79" s="42">
        <v>3.1640000000000001</v>
      </c>
      <c r="E79" s="41" t="s">
        <v>115</v>
      </c>
      <c r="F79" s="40">
        <v>76</v>
      </c>
    </row>
    <row r="80" spans="1:6" x14ac:dyDescent="0.3">
      <c r="A80" s="41" t="s">
        <v>68</v>
      </c>
      <c r="B80" s="41" t="s">
        <v>121</v>
      </c>
      <c r="C80" s="41" t="s">
        <v>325</v>
      </c>
      <c r="D80" s="42">
        <v>3.1640000000000001</v>
      </c>
      <c r="E80" s="41" t="s">
        <v>119</v>
      </c>
      <c r="F80" s="40">
        <v>77</v>
      </c>
    </row>
    <row r="81" spans="1:6" x14ac:dyDescent="0.3">
      <c r="A81" s="41" t="s">
        <v>68</v>
      </c>
      <c r="B81" s="41" t="s">
        <v>122</v>
      </c>
      <c r="C81" s="41" t="s">
        <v>326</v>
      </c>
      <c r="D81" s="42">
        <v>3.1640000000000001</v>
      </c>
      <c r="E81" s="41" t="s">
        <v>103</v>
      </c>
      <c r="F81" s="40">
        <v>78</v>
      </c>
    </row>
    <row r="82" spans="1:6" x14ac:dyDescent="0.3">
      <c r="A82" s="41" t="s">
        <v>68</v>
      </c>
      <c r="B82" s="41" t="s">
        <v>123</v>
      </c>
      <c r="C82" s="41" t="s">
        <v>327</v>
      </c>
      <c r="D82" s="42">
        <v>3.1640000000000001</v>
      </c>
      <c r="E82" s="41" t="s">
        <v>119</v>
      </c>
      <c r="F82" s="40">
        <v>79</v>
      </c>
    </row>
    <row r="83" spans="1:6" x14ac:dyDescent="0.3">
      <c r="A83" s="41" t="s">
        <v>68</v>
      </c>
      <c r="B83" s="41" t="s">
        <v>83</v>
      </c>
      <c r="C83" s="41" t="s">
        <v>328</v>
      </c>
      <c r="D83" s="42">
        <v>3.1640000000000001</v>
      </c>
      <c r="E83" s="41" t="s">
        <v>124</v>
      </c>
      <c r="F83" s="40">
        <v>80</v>
      </c>
    </row>
    <row r="84" spans="1:6" x14ac:dyDescent="0.3">
      <c r="A84" s="41" t="s">
        <v>68</v>
      </c>
      <c r="B84" s="41" t="s">
        <v>94</v>
      </c>
      <c r="C84" s="41" t="s">
        <v>232</v>
      </c>
      <c r="D84" s="42">
        <v>3.1640000000000001</v>
      </c>
      <c r="E84" s="41" t="s">
        <v>125</v>
      </c>
      <c r="F84" s="40">
        <v>81</v>
      </c>
    </row>
    <row r="85" spans="1:6" x14ac:dyDescent="0.3">
      <c r="A85" s="41" t="s">
        <v>68</v>
      </c>
      <c r="B85" s="41" t="s">
        <v>96</v>
      </c>
      <c r="C85" s="41" t="s">
        <v>306</v>
      </c>
      <c r="D85" s="42">
        <v>3.1640000000000001</v>
      </c>
      <c r="E85" s="41" t="s">
        <v>126</v>
      </c>
      <c r="F85" s="40">
        <v>82</v>
      </c>
    </row>
    <row r="86" spans="1:6" x14ac:dyDescent="0.3">
      <c r="A86" s="41" t="s">
        <v>68</v>
      </c>
      <c r="B86" s="41" t="s">
        <v>127</v>
      </c>
      <c r="C86" s="41" t="s">
        <v>371</v>
      </c>
      <c r="D86" s="42">
        <v>3.1640000000000001</v>
      </c>
      <c r="E86" s="41" t="s">
        <v>103</v>
      </c>
      <c r="F86" s="40">
        <v>83</v>
      </c>
    </row>
    <row r="87" spans="1:6" x14ac:dyDescent="0.3">
      <c r="A87" s="41" t="s">
        <v>68</v>
      </c>
      <c r="B87" s="41" t="s">
        <v>128</v>
      </c>
      <c r="C87" s="41" t="s">
        <v>351</v>
      </c>
      <c r="D87" s="42">
        <v>3.1640000000000001</v>
      </c>
      <c r="E87" s="41" t="s">
        <v>103</v>
      </c>
      <c r="F87" s="40">
        <v>84</v>
      </c>
    </row>
    <row r="88" spans="1:6" x14ac:dyDescent="0.3">
      <c r="A88" s="41" t="s">
        <v>68</v>
      </c>
      <c r="B88" s="41" t="s">
        <v>129</v>
      </c>
      <c r="C88" s="41" t="s">
        <v>352</v>
      </c>
      <c r="D88" s="42">
        <v>3.1640000000000001</v>
      </c>
      <c r="E88" s="41" t="s">
        <v>103</v>
      </c>
      <c r="F88" s="40">
        <v>85</v>
      </c>
    </row>
    <row r="89" spans="1:6" x14ac:dyDescent="0.3">
      <c r="A89" s="41" t="s">
        <v>68</v>
      </c>
      <c r="B89" s="41" t="s">
        <v>85</v>
      </c>
      <c r="C89" s="41" t="s">
        <v>353</v>
      </c>
      <c r="D89" s="42">
        <v>3.1640000000000001</v>
      </c>
      <c r="E89" s="41" t="s">
        <v>130</v>
      </c>
      <c r="F89" s="40">
        <v>86</v>
      </c>
    </row>
    <row r="90" spans="1:6" x14ac:dyDescent="0.3">
      <c r="A90" s="41" t="s">
        <v>68</v>
      </c>
      <c r="B90" s="41" t="s">
        <v>99</v>
      </c>
      <c r="C90" s="41" t="s">
        <v>285</v>
      </c>
      <c r="D90" s="42">
        <v>3.1640000000000001</v>
      </c>
      <c r="E90" s="41" t="s">
        <v>111</v>
      </c>
      <c r="F90" s="40">
        <v>87</v>
      </c>
    </row>
    <row r="91" spans="1:6" x14ac:dyDescent="0.3">
      <c r="A91" s="41" t="s">
        <v>68</v>
      </c>
      <c r="B91" s="41" t="s">
        <v>100</v>
      </c>
      <c r="C91" s="41" t="s">
        <v>421</v>
      </c>
      <c r="D91" s="42">
        <v>3.1640000000000001</v>
      </c>
      <c r="E91" s="41" t="s">
        <v>112</v>
      </c>
      <c r="F91" s="40">
        <v>88</v>
      </c>
    </row>
    <row r="92" spans="1:6" x14ac:dyDescent="0.3">
      <c r="A92" s="41" t="s">
        <v>68</v>
      </c>
      <c r="B92" s="41" t="s">
        <v>101</v>
      </c>
      <c r="C92" s="41" t="s">
        <v>286</v>
      </c>
      <c r="D92" s="42">
        <v>3.1640000000000001</v>
      </c>
      <c r="E92" s="41" t="s">
        <v>113</v>
      </c>
      <c r="F92" s="40">
        <v>89</v>
      </c>
    </row>
    <row r="93" spans="1:6" x14ac:dyDescent="0.3">
      <c r="A93" s="41" t="s">
        <v>68</v>
      </c>
      <c r="B93" s="41" t="s">
        <v>131</v>
      </c>
      <c r="C93" s="41" t="s">
        <v>374</v>
      </c>
      <c r="D93" s="42">
        <v>3.1640000000000001</v>
      </c>
      <c r="E93" s="41" t="s">
        <v>104</v>
      </c>
      <c r="F93" s="40">
        <v>90</v>
      </c>
    </row>
    <row r="94" spans="1:6" x14ac:dyDescent="0.3">
      <c r="A94" s="41" t="s">
        <v>68</v>
      </c>
      <c r="B94" s="41" t="s">
        <v>132</v>
      </c>
      <c r="C94" s="41" t="s">
        <v>355</v>
      </c>
      <c r="D94" s="42">
        <v>3.1640000000000001</v>
      </c>
      <c r="E94" s="41" t="s">
        <v>103</v>
      </c>
      <c r="F94" s="40">
        <v>91</v>
      </c>
    </row>
    <row r="95" spans="1:6" x14ac:dyDescent="0.3">
      <c r="A95" s="41" t="s">
        <v>68</v>
      </c>
      <c r="B95" s="41" t="s">
        <v>133</v>
      </c>
      <c r="C95" s="41" t="s">
        <v>376</v>
      </c>
      <c r="D95" s="42">
        <v>3.1640000000000001</v>
      </c>
      <c r="E95" s="41" t="s">
        <v>103</v>
      </c>
      <c r="F95" s="40">
        <v>92</v>
      </c>
    </row>
    <row r="96" spans="1:6" x14ac:dyDescent="0.3">
      <c r="A96" s="41" t="s">
        <v>68</v>
      </c>
      <c r="B96" s="41" t="s">
        <v>183</v>
      </c>
      <c r="C96" s="41" t="s">
        <v>316</v>
      </c>
      <c r="D96" s="42">
        <v>3.1640000000000001</v>
      </c>
      <c r="E96" s="41" t="s">
        <v>103</v>
      </c>
      <c r="F96" s="40">
        <v>93</v>
      </c>
    </row>
    <row r="97" spans="1:6" x14ac:dyDescent="0.3">
      <c r="A97" s="41" t="s">
        <v>68</v>
      </c>
      <c r="B97" s="41" t="s">
        <v>184</v>
      </c>
      <c r="C97" s="41" t="s">
        <v>378</v>
      </c>
      <c r="D97" s="42">
        <v>3.1640000000000001</v>
      </c>
      <c r="E97" s="41" t="s">
        <v>104</v>
      </c>
      <c r="F97" s="40">
        <v>94</v>
      </c>
    </row>
    <row r="98" spans="1:6" x14ac:dyDescent="0.3">
      <c r="A98" s="41" t="s">
        <v>68</v>
      </c>
      <c r="B98" s="41" t="s">
        <v>185</v>
      </c>
      <c r="C98" s="41" t="s">
        <v>379</v>
      </c>
      <c r="D98" s="42">
        <v>3.1640000000000001</v>
      </c>
      <c r="E98" s="41" t="s">
        <v>104</v>
      </c>
      <c r="F98" s="40">
        <v>95</v>
      </c>
    </row>
    <row r="99" spans="1:6" x14ac:dyDescent="0.3">
      <c r="A99" s="41" t="s">
        <v>69</v>
      </c>
      <c r="B99" s="41" t="s">
        <v>74</v>
      </c>
      <c r="C99" s="41" t="s">
        <v>335</v>
      </c>
      <c r="D99" s="42">
        <v>3.048</v>
      </c>
      <c r="E99" s="41" t="s">
        <v>134</v>
      </c>
      <c r="F99" s="40">
        <v>96</v>
      </c>
    </row>
    <row r="100" spans="1:6" x14ac:dyDescent="0.3">
      <c r="A100" s="41" t="s">
        <v>69</v>
      </c>
      <c r="B100" s="41" t="s">
        <v>105</v>
      </c>
      <c r="C100" s="41" t="s">
        <v>266</v>
      </c>
      <c r="D100" s="42">
        <v>3.048</v>
      </c>
      <c r="E100" s="41" t="s">
        <v>135</v>
      </c>
      <c r="F100" s="40">
        <v>97</v>
      </c>
    </row>
    <row r="101" spans="1:6" x14ac:dyDescent="0.3">
      <c r="A101" s="41" t="s">
        <v>69</v>
      </c>
      <c r="B101" s="41" t="s">
        <v>106</v>
      </c>
      <c r="C101" s="41" t="s">
        <v>56</v>
      </c>
      <c r="D101" s="42">
        <v>3.048</v>
      </c>
      <c r="E101" s="41" t="s">
        <v>135</v>
      </c>
      <c r="F101" s="40">
        <v>98</v>
      </c>
    </row>
    <row r="102" spans="1:6" x14ac:dyDescent="0.3">
      <c r="A102" s="41" t="s">
        <v>69</v>
      </c>
      <c r="B102" s="41" t="s">
        <v>107</v>
      </c>
      <c r="C102" s="41" t="s">
        <v>52</v>
      </c>
      <c r="D102" s="42">
        <v>3.048</v>
      </c>
      <c r="E102" s="41" t="s">
        <v>134</v>
      </c>
      <c r="F102" s="40">
        <v>99</v>
      </c>
    </row>
    <row r="103" spans="1:6" x14ac:dyDescent="0.3">
      <c r="A103" s="41" t="s">
        <v>69</v>
      </c>
      <c r="B103" s="41" t="s">
        <v>108</v>
      </c>
      <c r="C103" s="41" t="s">
        <v>55</v>
      </c>
      <c r="D103" s="42">
        <v>3.048</v>
      </c>
      <c r="E103" s="41" t="s">
        <v>134</v>
      </c>
      <c r="F103" s="40">
        <v>100</v>
      </c>
    </row>
    <row r="104" spans="1:6" x14ac:dyDescent="0.3">
      <c r="A104" s="41" t="s">
        <v>69</v>
      </c>
      <c r="B104" s="41" t="s">
        <v>109</v>
      </c>
      <c r="C104" s="41" t="s">
        <v>267</v>
      </c>
      <c r="D104" s="42">
        <v>3.048</v>
      </c>
      <c r="E104" s="41" t="s">
        <v>134</v>
      </c>
      <c r="F104" s="40">
        <v>101</v>
      </c>
    </row>
    <row r="105" spans="1:6" x14ac:dyDescent="0.3">
      <c r="A105" s="41" t="s">
        <v>69</v>
      </c>
      <c r="B105" s="41" t="s">
        <v>81</v>
      </c>
      <c r="C105" s="41" t="s">
        <v>295</v>
      </c>
      <c r="D105" s="42">
        <v>3.048</v>
      </c>
      <c r="E105" s="41" t="s">
        <v>136</v>
      </c>
      <c r="F105" s="40">
        <v>102</v>
      </c>
    </row>
    <row r="106" spans="1:6" x14ac:dyDescent="0.3">
      <c r="A106" s="41" t="s">
        <v>69</v>
      </c>
      <c r="B106" s="41" t="s">
        <v>88</v>
      </c>
      <c r="C106" s="41" t="s">
        <v>228</v>
      </c>
      <c r="D106" s="42">
        <v>3.048</v>
      </c>
      <c r="E106" s="41" t="s">
        <v>137</v>
      </c>
      <c r="F106" s="40">
        <v>103</v>
      </c>
    </row>
    <row r="107" spans="1:6" x14ac:dyDescent="0.3">
      <c r="A107" s="41" t="s">
        <v>69</v>
      </c>
      <c r="B107" s="41" t="s">
        <v>90</v>
      </c>
      <c r="C107" s="41" t="s">
        <v>296</v>
      </c>
      <c r="D107" s="42">
        <v>3.048</v>
      </c>
      <c r="E107" s="41" t="s">
        <v>138</v>
      </c>
      <c r="F107" s="40">
        <v>104</v>
      </c>
    </row>
    <row r="108" spans="1:6" x14ac:dyDescent="0.3">
      <c r="A108" s="41" t="s">
        <v>69</v>
      </c>
      <c r="B108" s="41" t="s">
        <v>114</v>
      </c>
      <c r="C108" s="41" t="s">
        <v>342</v>
      </c>
      <c r="D108" s="42">
        <v>3.048</v>
      </c>
      <c r="E108" s="41" t="s">
        <v>139</v>
      </c>
      <c r="F108" s="40">
        <v>105</v>
      </c>
    </row>
    <row r="109" spans="1:6" x14ac:dyDescent="0.3">
      <c r="A109" s="41" t="s">
        <v>69</v>
      </c>
      <c r="B109" s="41" t="s">
        <v>116</v>
      </c>
      <c r="C109" s="41" t="s">
        <v>343</v>
      </c>
      <c r="D109" s="42">
        <v>3.048</v>
      </c>
      <c r="E109" s="41" t="s">
        <v>135</v>
      </c>
      <c r="F109" s="40">
        <v>106</v>
      </c>
    </row>
    <row r="110" spans="1:6" x14ac:dyDescent="0.3">
      <c r="A110" s="41" t="s">
        <v>69</v>
      </c>
      <c r="B110" s="41" t="s">
        <v>117</v>
      </c>
      <c r="C110" s="41" t="s">
        <v>344</v>
      </c>
      <c r="D110" s="42">
        <v>3.048</v>
      </c>
      <c r="E110" s="41" t="s">
        <v>139</v>
      </c>
      <c r="F110" s="40">
        <v>107</v>
      </c>
    </row>
    <row r="111" spans="1:6" x14ac:dyDescent="0.3">
      <c r="A111" s="41" t="s">
        <v>69</v>
      </c>
      <c r="B111" s="41" t="s">
        <v>118</v>
      </c>
      <c r="C111" s="41" t="s">
        <v>345</v>
      </c>
      <c r="D111" s="42">
        <v>3.048</v>
      </c>
      <c r="E111" s="41" t="s">
        <v>140</v>
      </c>
      <c r="F111" s="40">
        <v>108</v>
      </c>
    </row>
    <row r="112" spans="1:6" x14ac:dyDescent="0.3">
      <c r="A112" s="41" t="s">
        <v>69</v>
      </c>
      <c r="B112" s="41" t="s">
        <v>120</v>
      </c>
      <c r="C112" s="41" t="s">
        <v>346</v>
      </c>
      <c r="D112" s="42">
        <v>3.048</v>
      </c>
      <c r="E112" s="41" t="s">
        <v>139</v>
      </c>
      <c r="F112" s="40">
        <v>109</v>
      </c>
    </row>
    <row r="113" spans="1:6" x14ac:dyDescent="0.3">
      <c r="A113" s="41" t="s">
        <v>69</v>
      </c>
      <c r="B113" s="41" t="s">
        <v>121</v>
      </c>
      <c r="C113" s="41" t="s">
        <v>347</v>
      </c>
      <c r="D113" s="42">
        <v>3.048</v>
      </c>
      <c r="E113" s="41" t="s">
        <v>140</v>
      </c>
      <c r="F113" s="40">
        <v>110</v>
      </c>
    </row>
    <row r="114" spans="1:6" x14ac:dyDescent="0.3">
      <c r="A114" s="41" t="s">
        <v>69</v>
      </c>
      <c r="B114" s="41" t="s">
        <v>122</v>
      </c>
      <c r="C114" s="41" t="s">
        <v>348</v>
      </c>
      <c r="D114" s="42">
        <v>3.048</v>
      </c>
      <c r="E114" s="41" t="s">
        <v>134</v>
      </c>
      <c r="F114" s="40">
        <v>111</v>
      </c>
    </row>
    <row r="115" spans="1:6" x14ac:dyDescent="0.3">
      <c r="A115" s="41" t="s">
        <v>69</v>
      </c>
      <c r="B115" s="41" t="s">
        <v>123</v>
      </c>
      <c r="C115" s="41" t="s">
        <v>349</v>
      </c>
      <c r="D115" s="42">
        <v>3.048</v>
      </c>
      <c r="E115" s="41" t="s">
        <v>140</v>
      </c>
      <c r="F115" s="40">
        <v>112</v>
      </c>
    </row>
    <row r="116" spans="1:6" x14ac:dyDescent="0.3">
      <c r="A116" s="41" t="s">
        <v>69</v>
      </c>
      <c r="B116" s="41" t="s">
        <v>83</v>
      </c>
      <c r="C116" s="41" t="s">
        <v>350</v>
      </c>
      <c r="D116" s="42">
        <v>3.048</v>
      </c>
      <c r="E116" s="41" t="s">
        <v>141</v>
      </c>
      <c r="F116" s="40">
        <v>113</v>
      </c>
    </row>
    <row r="117" spans="1:6" x14ac:dyDescent="0.3">
      <c r="A117" s="41" t="s">
        <v>69</v>
      </c>
      <c r="B117" s="41" t="s">
        <v>94</v>
      </c>
      <c r="C117" s="41" t="s">
        <v>252</v>
      </c>
      <c r="D117" s="42">
        <v>3.048</v>
      </c>
      <c r="E117" s="41" t="s">
        <v>142</v>
      </c>
      <c r="F117" s="40">
        <v>114</v>
      </c>
    </row>
    <row r="118" spans="1:6" x14ac:dyDescent="0.3">
      <c r="A118" s="41" t="s">
        <v>69</v>
      </c>
      <c r="B118" s="41" t="s">
        <v>96</v>
      </c>
      <c r="C118" s="41" t="s">
        <v>422</v>
      </c>
      <c r="D118" s="42">
        <v>3.048</v>
      </c>
      <c r="E118" s="41" t="s">
        <v>143</v>
      </c>
      <c r="F118" s="40">
        <v>115</v>
      </c>
    </row>
    <row r="119" spans="1:6" x14ac:dyDescent="0.3">
      <c r="A119" s="41" t="s">
        <v>69</v>
      </c>
      <c r="B119" s="41" t="s">
        <v>127</v>
      </c>
      <c r="C119" s="41" t="s">
        <v>221</v>
      </c>
      <c r="D119" s="42">
        <v>3.048</v>
      </c>
      <c r="E119" s="41" t="s">
        <v>134</v>
      </c>
      <c r="F119" s="40">
        <v>116</v>
      </c>
    </row>
    <row r="120" spans="1:6" x14ac:dyDescent="0.3">
      <c r="A120" s="41" t="s">
        <v>69</v>
      </c>
      <c r="B120" s="41" t="s">
        <v>128</v>
      </c>
      <c r="C120" s="41" t="s">
        <v>372</v>
      </c>
      <c r="D120" s="42">
        <v>3.048</v>
      </c>
      <c r="E120" s="41" t="s">
        <v>134</v>
      </c>
      <c r="F120" s="40">
        <v>117</v>
      </c>
    </row>
    <row r="121" spans="1:6" x14ac:dyDescent="0.3">
      <c r="A121" s="41" t="s">
        <v>69</v>
      </c>
      <c r="B121" s="41" t="s">
        <v>129</v>
      </c>
      <c r="C121" s="41" t="s">
        <v>373</v>
      </c>
      <c r="D121" s="42">
        <v>3.048</v>
      </c>
      <c r="E121" s="41" t="s">
        <v>134</v>
      </c>
      <c r="F121" s="40">
        <v>118</v>
      </c>
    </row>
    <row r="122" spans="1:6" x14ac:dyDescent="0.3">
      <c r="A122" s="41" t="s">
        <v>69</v>
      </c>
      <c r="B122" s="41" t="s">
        <v>85</v>
      </c>
      <c r="C122" s="41" t="s">
        <v>224</v>
      </c>
      <c r="D122" s="42">
        <v>3.048</v>
      </c>
      <c r="E122" s="41" t="s">
        <v>144</v>
      </c>
      <c r="F122" s="40">
        <v>119</v>
      </c>
    </row>
    <row r="123" spans="1:6" x14ac:dyDescent="0.3">
      <c r="A123" s="41" t="s">
        <v>69</v>
      </c>
      <c r="B123" s="41" t="s">
        <v>99</v>
      </c>
      <c r="C123" s="41" t="s">
        <v>310</v>
      </c>
      <c r="D123" s="42">
        <v>3.048</v>
      </c>
      <c r="E123" s="41" t="s">
        <v>137</v>
      </c>
      <c r="F123" s="40">
        <v>120</v>
      </c>
    </row>
    <row r="124" spans="1:6" x14ac:dyDescent="0.3">
      <c r="A124" s="41" t="s">
        <v>69</v>
      </c>
      <c r="B124" s="41" t="s">
        <v>100</v>
      </c>
      <c r="C124" s="41" t="s">
        <v>258</v>
      </c>
      <c r="D124" s="42">
        <v>3.048</v>
      </c>
      <c r="E124" s="41" t="s">
        <v>138</v>
      </c>
      <c r="F124" s="40">
        <v>121</v>
      </c>
    </row>
    <row r="125" spans="1:6" x14ac:dyDescent="0.3">
      <c r="A125" s="41" t="s">
        <v>69</v>
      </c>
      <c r="B125" s="41" t="s">
        <v>131</v>
      </c>
      <c r="C125" s="41" t="s">
        <v>423</v>
      </c>
      <c r="D125" s="42">
        <v>3.048</v>
      </c>
      <c r="E125" s="41" t="s">
        <v>135</v>
      </c>
      <c r="F125" s="40">
        <v>122</v>
      </c>
    </row>
    <row r="126" spans="1:6" x14ac:dyDescent="0.3">
      <c r="A126" s="41" t="s">
        <v>69</v>
      </c>
      <c r="B126" s="41" t="s">
        <v>132</v>
      </c>
      <c r="C126" s="41" t="s">
        <v>375</v>
      </c>
      <c r="D126" s="42">
        <v>3.048</v>
      </c>
      <c r="E126" s="41" t="s">
        <v>134</v>
      </c>
      <c r="F126" s="40">
        <v>123</v>
      </c>
    </row>
    <row r="127" spans="1:6" x14ac:dyDescent="0.3">
      <c r="A127" s="41" t="s">
        <v>69</v>
      </c>
      <c r="B127" s="41" t="s">
        <v>133</v>
      </c>
      <c r="C127" s="41" t="s">
        <v>424</v>
      </c>
      <c r="D127" s="42">
        <v>3.048</v>
      </c>
      <c r="E127" s="41" t="s">
        <v>134</v>
      </c>
      <c r="F127" s="40">
        <v>124</v>
      </c>
    </row>
    <row r="128" spans="1:6" x14ac:dyDescent="0.3">
      <c r="A128" s="41" t="s">
        <v>69</v>
      </c>
      <c r="B128" s="41" t="s">
        <v>183</v>
      </c>
      <c r="C128" s="41" t="s">
        <v>338</v>
      </c>
      <c r="D128" s="42">
        <v>3.048</v>
      </c>
      <c r="E128" s="41" t="s">
        <v>134</v>
      </c>
      <c r="F128" s="40">
        <v>125</v>
      </c>
    </row>
    <row r="129" spans="1:6" x14ac:dyDescent="0.3">
      <c r="A129" s="41" t="s">
        <v>69</v>
      </c>
      <c r="B129" s="41" t="s">
        <v>184</v>
      </c>
      <c r="C129" s="41" t="s">
        <v>208</v>
      </c>
      <c r="D129" s="42">
        <v>3.048</v>
      </c>
      <c r="E129" s="41" t="s">
        <v>135</v>
      </c>
      <c r="F129" s="40">
        <v>126</v>
      </c>
    </row>
    <row r="130" spans="1:6" x14ac:dyDescent="0.3">
      <c r="A130" s="41" t="s">
        <v>69</v>
      </c>
      <c r="B130" s="41" t="s">
        <v>185</v>
      </c>
      <c r="C130" s="41" t="s">
        <v>360</v>
      </c>
      <c r="D130" s="42">
        <v>3.048</v>
      </c>
      <c r="E130" s="41" t="s">
        <v>135</v>
      </c>
      <c r="F130" s="40">
        <v>127</v>
      </c>
    </row>
    <row r="131" spans="1:6" x14ac:dyDescent="0.3">
      <c r="A131" s="41" t="s">
        <v>70</v>
      </c>
      <c r="B131" s="41" t="s">
        <v>74</v>
      </c>
      <c r="C131" s="41" t="s">
        <v>357</v>
      </c>
      <c r="D131" s="42">
        <v>3.0649999999999999</v>
      </c>
      <c r="E131" s="41" t="s">
        <v>145</v>
      </c>
      <c r="F131" s="40">
        <v>128</v>
      </c>
    </row>
    <row r="132" spans="1:6" x14ac:dyDescent="0.3">
      <c r="A132" s="41" t="s">
        <v>70</v>
      </c>
      <c r="B132" s="41" t="s">
        <v>105</v>
      </c>
      <c r="C132" s="41" t="s">
        <v>293</v>
      </c>
      <c r="D132" s="42">
        <v>3.0649999999999999</v>
      </c>
      <c r="E132" s="41" t="s">
        <v>146</v>
      </c>
      <c r="F132" s="40">
        <v>129</v>
      </c>
    </row>
    <row r="133" spans="1:6" x14ac:dyDescent="0.3">
      <c r="A133" s="41" t="s">
        <v>70</v>
      </c>
      <c r="B133" s="41" t="s">
        <v>106</v>
      </c>
      <c r="C133" s="41" t="s">
        <v>48</v>
      </c>
      <c r="D133" s="42">
        <v>3.0649999999999999</v>
      </c>
      <c r="E133" s="41" t="s">
        <v>146</v>
      </c>
      <c r="F133" s="40">
        <v>130</v>
      </c>
    </row>
    <row r="134" spans="1:6" x14ac:dyDescent="0.3">
      <c r="A134" s="41" t="s">
        <v>70</v>
      </c>
      <c r="B134" s="41" t="s">
        <v>107</v>
      </c>
      <c r="C134" s="41" t="s">
        <v>177</v>
      </c>
      <c r="D134" s="42">
        <v>3.0649999999999999</v>
      </c>
      <c r="E134" s="41" t="s">
        <v>145</v>
      </c>
      <c r="F134" s="40">
        <v>131</v>
      </c>
    </row>
    <row r="135" spans="1:6" x14ac:dyDescent="0.3">
      <c r="A135" s="41" t="s">
        <v>70</v>
      </c>
      <c r="B135" s="41" t="s">
        <v>108</v>
      </c>
      <c r="C135" s="41" t="s">
        <v>181</v>
      </c>
      <c r="D135" s="42">
        <v>3.0649999999999999</v>
      </c>
      <c r="E135" s="41" t="s">
        <v>145</v>
      </c>
      <c r="F135" s="40">
        <v>132</v>
      </c>
    </row>
    <row r="136" spans="1:6" x14ac:dyDescent="0.3">
      <c r="A136" s="41" t="s">
        <v>70</v>
      </c>
      <c r="B136" s="41" t="s">
        <v>109</v>
      </c>
      <c r="C136" s="41" t="s">
        <v>294</v>
      </c>
      <c r="D136" s="42">
        <v>3.0649999999999999</v>
      </c>
      <c r="E136" s="41" t="s">
        <v>145</v>
      </c>
      <c r="F136" s="40">
        <v>133</v>
      </c>
    </row>
    <row r="137" spans="1:6" x14ac:dyDescent="0.3">
      <c r="A137" s="41" t="s">
        <v>70</v>
      </c>
      <c r="B137" s="41" t="s">
        <v>81</v>
      </c>
      <c r="C137" s="41" t="s">
        <v>319</v>
      </c>
      <c r="D137" s="42">
        <v>3.0649999999999999</v>
      </c>
      <c r="E137" s="41" t="s">
        <v>147</v>
      </c>
      <c r="F137" s="40">
        <v>134</v>
      </c>
    </row>
    <row r="138" spans="1:6" x14ac:dyDescent="0.3">
      <c r="A138" s="41" t="s">
        <v>70</v>
      </c>
      <c r="B138" s="41" t="s">
        <v>88</v>
      </c>
      <c r="C138" s="41" t="s">
        <v>241</v>
      </c>
      <c r="D138" s="42">
        <v>3.0649999999999999</v>
      </c>
      <c r="E138" s="41" t="s">
        <v>148</v>
      </c>
      <c r="F138" s="40">
        <v>135</v>
      </c>
    </row>
    <row r="139" spans="1:6" x14ac:dyDescent="0.3">
      <c r="A139" s="41" t="s">
        <v>70</v>
      </c>
      <c r="B139" s="41" t="s">
        <v>114</v>
      </c>
      <c r="C139" s="41" t="s">
        <v>363</v>
      </c>
      <c r="D139" s="42">
        <v>3.0649999999999999</v>
      </c>
      <c r="E139" s="41" t="s">
        <v>149</v>
      </c>
      <c r="F139" s="40">
        <v>136</v>
      </c>
    </row>
    <row r="140" spans="1:6" x14ac:dyDescent="0.3">
      <c r="A140" s="41" t="s">
        <v>70</v>
      </c>
      <c r="B140" s="41" t="s">
        <v>116</v>
      </c>
      <c r="C140" s="41" t="s">
        <v>364</v>
      </c>
      <c r="D140" s="42">
        <v>3.0649999999999999</v>
      </c>
      <c r="E140" s="41" t="s">
        <v>146</v>
      </c>
      <c r="F140" s="40">
        <v>137</v>
      </c>
    </row>
    <row r="141" spans="1:6" x14ac:dyDescent="0.3">
      <c r="A141" s="41" t="s">
        <v>70</v>
      </c>
      <c r="B141" s="41" t="s">
        <v>117</v>
      </c>
      <c r="C141" s="41" t="s">
        <v>191</v>
      </c>
      <c r="D141" s="42">
        <v>3.0649999999999999</v>
      </c>
      <c r="E141" s="41" t="s">
        <v>149</v>
      </c>
      <c r="F141" s="40">
        <v>138</v>
      </c>
    </row>
    <row r="142" spans="1:6" x14ac:dyDescent="0.3">
      <c r="A142" s="41" t="s">
        <v>70</v>
      </c>
      <c r="B142" s="41" t="s">
        <v>118</v>
      </c>
      <c r="C142" s="41" t="s">
        <v>365</v>
      </c>
      <c r="D142" s="42">
        <v>3.0649999999999999</v>
      </c>
      <c r="E142" s="41" t="s">
        <v>150</v>
      </c>
      <c r="F142" s="40">
        <v>139</v>
      </c>
    </row>
    <row r="143" spans="1:6" x14ac:dyDescent="0.3">
      <c r="A143" s="41" t="s">
        <v>70</v>
      </c>
      <c r="B143" s="41" t="s">
        <v>120</v>
      </c>
      <c r="C143" s="41" t="s">
        <v>366</v>
      </c>
      <c r="D143" s="42">
        <v>3.0649999999999999</v>
      </c>
      <c r="E143" s="41" t="s">
        <v>149</v>
      </c>
      <c r="F143" s="40">
        <v>140</v>
      </c>
    </row>
    <row r="144" spans="1:6" x14ac:dyDescent="0.3">
      <c r="A144" s="41" t="s">
        <v>70</v>
      </c>
      <c r="B144" s="41" t="s">
        <v>121</v>
      </c>
      <c r="C144" s="41" t="s">
        <v>367</v>
      </c>
      <c r="D144" s="42">
        <v>3.0649999999999999</v>
      </c>
      <c r="E144" s="41" t="s">
        <v>150</v>
      </c>
      <c r="F144" s="40">
        <v>141</v>
      </c>
    </row>
    <row r="145" spans="1:6" x14ac:dyDescent="0.3">
      <c r="A145" s="41" t="s">
        <v>70</v>
      </c>
      <c r="B145" s="41" t="s">
        <v>122</v>
      </c>
      <c r="C145" s="41" t="s">
        <v>368</v>
      </c>
      <c r="D145" s="42">
        <v>3.0649999999999999</v>
      </c>
      <c r="E145" s="41" t="s">
        <v>145</v>
      </c>
      <c r="F145" s="40">
        <v>142</v>
      </c>
    </row>
    <row r="146" spans="1:6" x14ac:dyDescent="0.3">
      <c r="A146" s="41" t="s">
        <v>70</v>
      </c>
      <c r="B146" s="41" t="s">
        <v>123</v>
      </c>
      <c r="C146" s="41" t="s">
        <v>369</v>
      </c>
      <c r="D146" s="42">
        <v>3.0649999999999999</v>
      </c>
      <c r="E146" s="41" t="s">
        <v>150</v>
      </c>
      <c r="F146" s="40">
        <v>143</v>
      </c>
    </row>
    <row r="147" spans="1:6" x14ac:dyDescent="0.3">
      <c r="A147" s="41" t="s">
        <v>70</v>
      </c>
      <c r="B147" s="41" t="s">
        <v>83</v>
      </c>
      <c r="C147" s="41" t="s">
        <v>370</v>
      </c>
      <c r="D147" s="42">
        <v>3.0649999999999999</v>
      </c>
      <c r="E147" s="41" t="s">
        <v>151</v>
      </c>
      <c r="F147" s="40">
        <v>144</v>
      </c>
    </row>
    <row r="148" spans="1:6" x14ac:dyDescent="0.3">
      <c r="A148" s="41" t="s">
        <v>70</v>
      </c>
      <c r="B148" s="41" t="s">
        <v>94</v>
      </c>
      <c r="C148" s="41" t="s">
        <v>279</v>
      </c>
      <c r="D148" s="42">
        <v>3.0649999999999999</v>
      </c>
      <c r="E148" s="41" t="s">
        <v>152</v>
      </c>
      <c r="F148" s="40">
        <v>145</v>
      </c>
    </row>
    <row r="149" spans="1:6" x14ac:dyDescent="0.3">
      <c r="A149" s="41" t="s">
        <v>70</v>
      </c>
      <c r="B149" s="41" t="s">
        <v>127</v>
      </c>
      <c r="C149" s="41" t="s">
        <v>262</v>
      </c>
      <c r="D149" s="42">
        <v>3.0649999999999999</v>
      </c>
      <c r="E149" s="41" t="s">
        <v>145</v>
      </c>
      <c r="F149" s="40">
        <v>146</v>
      </c>
    </row>
    <row r="150" spans="1:6" x14ac:dyDescent="0.3">
      <c r="A150" s="41" t="s">
        <v>70</v>
      </c>
      <c r="B150" s="41" t="s">
        <v>128</v>
      </c>
      <c r="C150" s="41" t="s">
        <v>222</v>
      </c>
      <c r="D150" s="42">
        <v>3.0649999999999999</v>
      </c>
      <c r="E150" s="41" t="s">
        <v>145</v>
      </c>
      <c r="F150" s="40">
        <v>147</v>
      </c>
    </row>
    <row r="151" spans="1:6" x14ac:dyDescent="0.3">
      <c r="A151" s="41" t="s">
        <v>70</v>
      </c>
      <c r="B151" s="41" t="s">
        <v>129</v>
      </c>
      <c r="C151" s="41" t="s">
        <v>223</v>
      </c>
      <c r="D151" s="42">
        <v>3.0649999999999999</v>
      </c>
      <c r="E151" s="41" t="s">
        <v>145</v>
      </c>
      <c r="F151" s="40">
        <v>148</v>
      </c>
    </row>
    <row r="152" spans="1:6" x14ac:dyDescent="0.3">
      <c r="A152" s="41" t="s">
        <v>70</v>
      </c>
      <c r="B152" s="41" t="s">
        <v>85</v>
      </c>
      <c r="C152" s="41" t="s">
        <v>257</v>
      </c>
      <c r="D152" s="42">
        <v>3.0649999999999999</v>
      </c>
      <c r="E152" s="41" t="s">
        <v>153</v>
      </c>
      <c r="F152" s="40">
        <v>149</v>
      </c>
    </row>
    <row r="153" spans="1:6" x14ac:dyDescent="0.3">
      <c r="A153" s="41" t="s">
        <v>70</v>
      </c>
      <c r="B153" s="41" t="s">
        <v>99</v>
      </c>
      <c r="C153" s="41" t="s">
        <v>332</v>
      </c>
      <c r="D153" s="42">
        <v>3.0649999999999999</v>
      </c>
      <c r="E153" s="41" t="s">
        <v>148</v>
      </c>
      <c r="F153" s="40">
        <v>150</v>
      </c>
    </row>
    <row r="154" spans="1:6" x14ac:dyDescent="0.3">
      <c r="A154" s="41" t="s">
        <v>70</v>
      </c>
      <c r="B154" s="41" t="s">
        <v>131</v>
      </c>
      <c r="C154" s="41" t="s">
        <v>236</v>
      </c>
      <c r="D154" s="42">
        <v>3.0649999999999999</v>
      </c>
      <c r="E154" s="41" t="s">
        <v>146</v>
      </c>
      <c r="F154" s="40">
        <v>151</v>
      </c>
    </row>
    <row r="155" spans="1:6" x14ac:dyDescent="0.3">
      <c r="A155" s="41" t="s">
        <v>70</v>
      </c>
      <c r="B155" s="41" t="s">
        <v>132</v>
      </c>
      <c r="C155" s="41" t="s">
        <v>220</v>
      </c>
      <c r="D155" s="42">
        <v>3.0649999999999999</v>
      </c>
      <c r="E155" s="41" t="s">
        <v>145</v>
      </c>
      <c r="F155" s="40">
        <v>152</v>
      </c>
    </row>
    <row r="156" spans="1:6" x14ac:dyDescent="0.3">
      <c r="A156" s="41" t="s">
        <v>70</v>
      </c>
      <c r="B156" s="41" t="s">
        <v>133</v>
      </c>
      <c r="C156" s="41" t="s">
        <v>425</v>
      </c>
      <c r="D156" s="42">
        <v>3.0649999999999999</v>
      </c>
      <c r="E156" s="41" t="s">
        <v>145</v>
      </c>
      <c r="F156" s="40">
        <v>153</v>
      </c>
    </row>
    <row r="157" spans="1:6" x14ac:dyDescent="0.3">
      <c r="A157" s="41" t="s">
        <v>70</v>
      </c>
      <c r="B157" s="41" t="s">
        <v>183</v>
      </c>
      <c r="C157" s="41" t="s">
        <v>426</v>
      </c>
      <c r="D157" s="42">
        <v>3.0649999999999999</v>
      </c>
      <c r="E157" s="41" t="s">
        <v>145</v>
      </c>
      <c r="F157" s="40">
        <v>154</v>
      </c>
    </row>
    <row r="158" spans="1:6" x14ac:dyDescent="0.3">
      <c r="A158" s="41" t="s">
        <v>70</v>
      </c>
      <c r="B158" s="41" t="s">
        <v>184</v>
      </c>
      <c r="C158" s="41" t="s">
        <v>227</v>
      </c>
      <c r="D158" s="42">
        <v>3.0649999999999999</v>
      </c>
      <c r="E158" s="41" t="s">
        <v>146</v>
      </c>
      <c r="F158" s="40">
        <v>155</v>
      </c>
    </row>
    <row r="159" spans="1:6" x14ac:dyDescent="0.3">
      <c r="A159" s="41" t="s">
        <v>70</v>
      </c>
      <c r="B159" s="41" t="s">
        <v>185</v>
      </c>
      <c r="C159" s="41" t="s">
        <v>377</v>
      </c>
      <c r="D159" s="42">
        <v>3.0649999999999999</v>
      </c>
      <c r="E159" s="41" t="s">
        <v>146</v>
      </c>
      <c r="F159" s="40">
        <v>156</v>
      </c>
    </row>
    <row r="160" spans="1:6" x14ac:dyDescent="0.3">
      <c r="A160" s="41" t="s">
        <v>71</v>
      </c>
      <c r="B160" s="41" t="s">
        <v>74</v>
      </c>
      <c r="C160" s="41" t="s">
        <v>427</v>
      </c>
      <c r="D160" s="42">
        <v>3.5049999999999999</v>
      </c>
      <c r="E160" s="41" t="s">
        <v>154</v>
      </c>
      <c r="F160" s="40">
        <v>157</v>
      </c>
    </row>
    <row r="161" spans="1:6" x14ac:dyDescent="0.3">
      <c r="A161" s="41" t="s">
        <v>71</v>
      </c>
      <c r="B161" s="41" t="s">
        <v>105</v>
      </c>
      <c r="C161" s="41" t="s">
        <v>317</v>
      </c>
      <c r="D161" s="42">
        <v>3.5049999999999999</v>
      </c>
      <c r="E161" s="41" t="s">
        <v>155</v>
      </c>
      <c r="F161" s="40">
        <v>158</v>
      </c>
    </row>
    <row r="162" spans="1:6" x14ac:dyDescent="0.3">
      <c r="A162" s="41" t="s">
        <v>71</v>
      </c>
      <c r="B162" s="41" t="s">
        <v>106</v>
      </c>
      <c r="C162" s="41" t="s">
        <v>47</v>
      </c>
      <c r="D162" s="42">
        <v>3.5049999999999999</v>
      </c>
      <c r="E162" s="41" t="s">
        <v>155</v>
      </c>
      <c r="F162" s="40">
        <v>159</v>
      </c>
    </row>
    <row r="163" spans="1:6" x14ac:dyDescent="0.3">
      <c r="A163" s="41" t="s">
        <v>71</v>
      </c>
      <c r="B163" s="41" t="s">
        <v>107</v>
      </c>
      <c r="C163" s="41" t="s">
        <v>51</v>
      </c>
      <c r="D163" s="42">
        <v>3.5049999999999999</v>
      </c>
      <c r="E163" s="41" t="s">
        <v>154</v>
      </c>
      <c r="F163" s="40">
        <v>160</v>
      </c>
    </row>
    <row r="164" spans="1:6" x14ac:dyDescent="0.3">
      <c r="A164" s="41" t="s">
        <v>71</v>
      </c>
      <c r="B164" s="41" t="s">
        <v>108</v>
      </c>
      <c r="C164" s="41" t="s">
        <v>179</v>
      </c>
      <c r="D164" s="42">
        <v>3.5049999999999999</v>
      </c>
      <c r="E164" s="41" t="s">
        <v>154</v>
      </c>
      <c r="F164" s="40">
        <v>161</v>
      </c>
    </row>
    <row r="165" spans="1:6" x14ac:dyDescent="0.3">
      <c r="A165" s="41" t="s">
        <v>71</v>
      </c>
      <c r="B165" s="41" t="s">
        <v>109</v>
      </c>
      <c r="C165" s="41" t="s">
        <v>318</v>
      </c>
      <c r="D165" s="42">
        <v>3.5049999999999999</v>
      </c>
      <c r="E165" s="41" t="s">
        <v>154</v>
      </c>
      <c r="F165" s="40">
        <v>162</v>
      </c>
    </row>
    <row r="166" spans="1:6" x14ac:dyDescent="0.3">
      <c r="A166" s="41" t="s">
        <v>71</v>
      </c>
      <c r="B166" s="41" t="s">
        <v>81</v>
      </c>
      <c r="C166" s="41" t="s">
        <v>211</v>
      </c>
      <c r="D166" s="42">
        <v>3.5049999999999999</v>
      </c>
      <c r="E166" s="41" t="s">
        <v>156</v>
      </c>
      <c r="F166" s="40">
        <v>163</v>
      </c>
    </row>
    <row r="167" spans="1:6" x14ac:dyDescent="0.3">
      <c r="A167" s="41" t="s">
        <v>71</v>
      </c>
      <c r="B167" s="41" t="s">
        <v>114</v>
      </c>
      <c r="C167" s="41" t="s">
        <v>237</v>
      </c>
      <c r="D167" s="42">
        <v>3.5049999999999999</v>
      </c>
      <c r="E167" s="41" t="s">
        <v>157</v>
      </c>
      <c r="F167" s="40">
        <v>164</v>
      </c>
    </row>
    <row r="168" spans="1:6" x14ac:dyDescent="0.3">
      <c r="A168" s="41" t="s">
        <v>71</v>
      </c>
      <c r="B168" s="41" t="s">
        <v>116</v>
      </c>
      <c r="C168" s="41" t="s">
        <v>212</v>
      </c>
      <c r="D168" s="42">
        <v>3.5049999999999999</v>
      </c>
      <c r="E168" s="41" t="s">
        <v>155</v>
      </c>
      <c r="F168" s="40">
        <v>165</v>
      </c>
    </row>
    <row r="169" spans="1:6" x14ac:dyDescent="0.3">
      <c r="A169" s="41" t="s">
        <v>71</v>
      </c>
      <c r="B169" s="41" t="s">
        <v>117</v>
      </c>
      <c r="C169" s="41" t="s">
        <v>213</v>
      </c>
      <c r="D169" s="42">
        <v>3.5049999999999999</v>
      </c>
      <c r="E169" s="41" t="s">
        <v>157</v>
      </c>
      <c r="F169" s="40">
        <v>166</v>
      </c>
    </row>
    <row r="170" spans="1:6" x14ac:dyDescent="0.3">
      <c r="A170" s="41" t="s">
        <v>71</v>
      </c>
      <c r="B170" s="41" t="s">
        <v>118</v>
      </c>
      <c r="C170" s="41" t="s">
        <v>214</v>
      </c>
      <c r="D170" s="42">
        <v>3.5049999999999999</v>
      </c>
      <c r="E170" s="41" t="s">
        <v>158</v>
      </c>
      <c r="F170" s="40">
        <v>167</v>
      </c>
    </row>
    <row r="171" spans="1:6" x14ac:dyDescent="0.3">
      <c r="A171" s="41" t="s">
        <v>71</v>
      </c>
      <c r="B171" s="41" t="s">
        <v>120</v>
      </c>
      <c r="C171" s="41" t="s">
        <v>215</v>
      </c>
      <c r="D171" s="42">
        <v>3.5049999999999999</v>
      </c>
      <c r="E171" s="41" t="s">
        <v>157</v>
      </c>
      <c r="F171" s="40">
        <v>168</v>
      </c>
    </row>
    <row r="172" spans="1:6" x14ac:dyDescent="0.3">
      <c r="A172" s="41" t="s">
        <v>71</v>
      </c>
      <c r="B172" s="41" t="s">
        <v>121</v>
      </c>
      <c r="C172" s="41" t="s">
        <v>216</v>
      </c>
      <c r="D172" s="42">
        <v>3.5049999999999999</v>
      </c>
      <c r="E172" s="41" t="s">
        <v>158</v>
      </c>
      <c r="F172" s="40">
        <v>169</v>
      </c>
    </row>
    <row r="173" spans="1:6" x14ac:dyDescent="0.3">
      <c r="A173" s="41" t="s">
        <v>71</v>
      </c>
      <c r="B173" s="41" t="s">
        <v>122</v>
      </c>
      <c r="C173" s="41" t="s">
        <v>217</v>
      </c>
      <c r="D173" s="42">
        <v>3.5049999999999999</v>
      </c>
      <c r="E173" s="41" t="s">
        <v>154</v>
      </c>
      <c r="F173" s="40">
        <v>170</v>
      </c>
    </row>
    <row r="174" spans="1:6" x14ac:dyDescent="0.3">
      <c r="A174" s="41" t="s">
        <v>71</v>
      </c>
      <c r="B174" s="41" t="s">
        <v>123</v>
      </c>
      <c r="C174" s="41" t="s">
        <v>218</v>
      </c>
      <c r="D174" s="42">
        <v>3.5049999999999999</v>
      </c>
      <c r="E174" s="41" t="s">
        <v>158</v>
      </c>
      <c r="F174" s="40">
        <v>171</v>
      </c>
    </row>
    <row r="175" spans="1:6" x14ac:dyDescent="0.3">
      <c r="A175" s="41" t="s">
        <v>71</v>
      </c>
      <c r="B175" s="41" t="s">
        <v>83</v>
      </c>
      <c r="C175" s="41" t="s">
        <v>219</v>
      </c>
      <c r="D175" s="42">
        <v>3.5049999999999999</v>
      </c>
      <c r="E175" s="41" t="s">
        <v>159</v>
      </c>
      <c r="F175" s="40">
        <v>172</v>
      </c>
    </row>
    <row r="176" spans="1:6" x14ac:dyDescent="0.3">
      <c r="A176" s="41" t="s">
        <v>71</v>
      </c>
      <c r="B176" s="41" t="s">
        <v>127</v>
      </c>
      <c r="C176" s="41" t="s">
        <v>289</v>
      </c>
      <c r="D176" s="42">
        <v>3.5049999999999999</v>
      </c>
      <c r="E176" s="41" t="s">
        <v>154</v>
      </c>
      <c r="F176" s="40">
        <v>173</v>
      </c>
    </row>
    <row r="177" spans="1:6" x14ac:dyDescent="0.3">
      <c r="A177" s="41" t="s">
        <v>71</v>
      </c>
      <c r="B177" s="41" t="s">
        <v>128</v>
      </c>
      <c r="C177" s="41" t="s">
        <v>255</v>
      </c>
      <c r="D177" s="42">
        <v>3.5049999999999999</v>
      </c>
      <c r="E177" s="41" t="s">
        <v>154</v>
      </c>
      <c r="F177" s="40">
        <v>174</v>
      </c>
    </row>
    <row r="178" spans="1:6" x14ac:dyDescent="0.3">
      <c r="A178" s="41" t="s">
        <v>71</v>
      </c>
      <c r="B178" s="41" t="s">
        <v>129</v>
      </c>
      <c r="C178" s="41" t="s">
        <v>256</v>
      </c>
      <c r="D178" s="42">
        <v>3.5049999999999999</v>
      </c>
      <c r="E178" s="41" t="s">
        <v>154</v>
      </c>
      <c r="F178" s="40">
        <v>175</v>
      </c>
    </row>
    <row r="179" spans="1:6" x14ac:dyDescent="0.3">
      <c r="A179" s="41" t="s">
        <v>71</v>
      </c>
      <c r="B179" s="41" t="s">
        <v>85</v>
      </c>
      <c r="C179" s="41" t="s">
        <v>284</v>
      </c>
      <c r="D179" s="42">
        <v>3.5049999999999999</v>
      </c>
      <c r="E179" s="41" t="s">
        <v>160</v>
      </c>
      <c r="F179" s="40">
        <v>176</v>
      </c>
    </row>
    <row r="180" spans="1:6" x14ac:dyDescent="0.3">
      <c r="A180" s="41" t="s">
        <v>71</v>
      </c>
      <c r="B180" s="41" t="s">
        <v>131</v>
      </c>
      <c r="C180" s="41" t="s">
        <v>234</v>
      </c>
      <c r="D180" s="42">
        <v>3.5049999999999999</v>
      </c>
      <c r="E180" s="41" t="s">
        <v>155</v>
      </c>
      <c r="F180" s="40">
        <v>177</v>
      </c>
    </row>
    <row r="181" spans="1:6" x14ac:dyDescent="0.3">
      <c r="A181" s="41" t="s">
        <v>71</v>
      </c>
      <c r="B181" s="41" t="s">
        <v>132</v>
      </c>
      <c r="C181" s="41" t="s">
        <v>261</v>
      </c>
      <c r="D181" s="42">
        <v>3.5049999999999999</v>
      </c>
      <c r="E181" s="41" t="s">
        <v>154</v>
      </c>
      <c r="F181" s="40">
        <v>178</v>
      </c>
    </row>
    <row r="182" spans="1:6" x14ac:dyDescent="0.3">
      <c r="A182" s="41" t="s">
        <v>71</v>
      </c>
      <c r="B182" s="41" t="s">
        <v>133</v>
      </c>
      <c r="C182" s="41" t="s">
        <v>428</v>
      </c>
      <c r="D182" s="42">
        <v>3.5049999999999999</v>
      </c>
      <c r="E182" s="41" t="s">
        <v>154</v>
      </c>
      <c r="F182" s="40">
        <v>179</v>
      </c>
    </row>
    <row r="183" spans="1:6" x14ac:dyDescent="0.3">
      <c r="A183" s="41" t="s">
        <v>71</v>
      </c>
      <c r="B183" s="41" t="s">
        <v>183</v>
      </c>
      <c r="C183" s="41" t="s">
        <v>429</v>
      </c>
      <c r="D183" s="42">
        <v>3.5049999999999999</v>
      </c>
      <c r="E183" s="41" t="s">
        <v>154</v>
      </c>
      <c r="F183" s="40">
        <v>180</v>
      </c>
    </row>
    <row r="184" spans="1:6" x14ac:dyDescent="0.3">
      <c r="A184" s="41" t="s">
        <v>71</v>
      </c>
      <c r="B184" s="41" t="s">
        <v>184</v>
      </c>
      <c r="C184" s="41" t="s">
        <v>264</v>
      </c>
      <c r="D184" s="42">
        <v>3.5049999999999999</v>
      </c>
      <c r="E184" s="41" t="s">
        <v>155</v>
      </c>
      <c r="F184" s="40">
        <v>181</v>
      </c>
    </row>
    <row r="185" spans="1:6" x14ac:dyDescent="0.3">
      <c r="A185" s="41" t="s">
        <v>71</v>
      </c>
      <c r="B185" s="41" t="s">
        <v>185</v>
      </c>
      <c r="C185" s="41" t="s">
        <v>207</v>
      </c>
      <c r="D185" s="42">
        <v>3.5049999999999999</v>
      </c>
      <c r="E185" s="41" t="s">
        <v>155</v>
      </c>
      <c r="F185" s="40">
        <v>182</v>
      </c>
    </row>
    <row r="186" spans="1:6" x14ac:dyDescent="0.3">
      <c r="A186" s="41" t="s">
        <v>72</v>
      </c>
      <c r="B186" s="41" t="s">
        <v>74</v>
      </c>
      <c r="C186" s="41" t="s">
        <v>430</v>
      </c>
      <c r="D186" s="42">
        <v>3.5819999999999999</v>
      </c>
      <c r="E186" s="41" t="s">
        <v>161</v>
      </c>
      <c r="F186" s="40">
        <v>183</v>
      </c>
    </row>
    <row r="187" spans="1:6" x14ac:dyDescent="0.3">
      <c r="A187" s="41" t="s">
        <v>72</v>
      </c>
      <c r="B187" s="41" t="s">
        <v>105</v>
      </c>
      <c r="C187" s="41" t="s">
        <v>339</v>
      </c>
      <c r="D187" s="42">
        <v>3.5819999999999999</v>
      </c>
      <c r="E187" s="41" t="s">
        <v>162</v>
      </c>
      <c r="F187" s="40">
        <v>184</v>
      </c>
    </row>
    <row r="188" spans="1:6" x14ac:dyDescent="0.3">
      <c r="A188" s="41" t="s">
        <v>72</v>
      </c>
      <c r="B188" s="41" t="s">
        <v>106</v>
      </c>
      <c r="C188" s="41" t="s">
        <v>340</v>
      </c>
      <c r="D188" s="42">
        <v>3.5819999999999999</v>
      </c>
      <c r="E188" s="41" t="s">
        <v>162</v>
      </c>
      <c r="F188" s="40">
        <v>185</v>
      </c>
    </row>
    <row r="189" spans="1:6" x14ac:dyDescent="0.3">
      <c r="A189" s="41" t="s">
        <v>72</v>
      </c>
      <c r="B189" s="41" t="s">
        <v>107</v>
      </c>
      <c r="C189" s="41" t="s">
        <v>50</v>
      </c>
      <c r="D189" s="42">
        <v>3.5819999999999999</v>
      </c>
      <c r="E189" s="41" t="s">
        <v>161</v>
      </c>
      <c r="F189" s="40">
        <v>186</v>
      </c>
    </row>
    <row r="190" spans="1:6" x14ac:dyDescent="0.3">
      <c r="A190" s="41" t="s">
        <v>72</v>
      </c>
      <c r="B190" s="41" t="s">
        <v>108</v>
      </c>
      <c r="C190" s="41" t="s">
        <v>180</v>
      </c>
      <c r="D190" s="42">
        <v>3.5819999999999999</v>
      </c>
      <c r="E190" s="41" t="s">
        <v>161</v>
      </c>
      <c r="F190" s="40">
        <v>187</v>
      </c>
    </row>
    <row r="191" spans="1:6" x14ac:dyDescent="0.3">
      <c r="A191" s="41" t="s">
        <v>72</v>
      </c>
      <c r="B191" s="41" t="s">
        <v>109</v>
      </c>
      <c r="C191" s="41" t="s">
        <v>341</v>
      </c>
      <c r="D191" s="42">
        <v>3.5819999999999999</v>
      </c>
      <c r="E191" s="41" t="s">
        <v>161</v>
      </c>
      <c r="F191" s="40">
        <v>188</v>
      </c>
    </row>
    <row r="192" spans="1:6" x14ac:dyDescent="0.3">
      <c r="A192" s="41" t="s">
        <v>72</v>
      </c>
      <c r="B192" s="41" t="s">
        <v>81</v>
      </c>
      <c r="C192" s="41" t="s">
        <v>431</v>
      </c>
      <c r="D192" s="42">
        <v>3.5819999999999999</v>
      </c>
      <c r="E192" s="41" t="s">
        <v>156</v>
      </c>
      <c r="F192" s="40">
        <v>189</v>
      </c>
    </row>
    <row r="193" spans="1:6" x14ac:dyDescent="0.3">
      <c r="A193" s="41" t="s">
        <v>72</v>
      </c>
      <c r="B193" s="41" t="s">
        <v>114</v>
      </c>
      <c r="C193" s="41" t="s">
        <v>231</v>
      </c>
      <c r="D193" s="42">
        <v>3.5819999999999999</v>
      </c>
      <c r="E193" s="41" t="s">
        <v>163</v>
      </c>
      <c r="F193" s="40">
        <v>190</v>
      </c>
    </row>
    <row r="194" spans="1:6" x14ac:dyDescent="0.3">
      <c r="A194" s="41" t="s">
        <v>72</v>
      </c>
      <c r="B194" s="41" t="s">
        <v>116</v>
      </c>
      <c r="C194" s="41" t="s">
        <v>245</v>
      </c>
      <c r="D194" s="42">
        <v>3.5819999999999999</v>
      </c>
      <c r="E194" s="41" t="s">
        <v>162</v>
      </c>
      <c r="F194" s="40">
        <v>191</v>
      </c>
    </row>
    <row r="195" spans="1:6" x14ac:dyDescent="0.3">
      <c r="A195" s="41" t="s">
        <v>72</v>
      </c>
      <c r="B195" s="41" t="s">
        <v>117</v>
      </c>
      <c r="C195" s="41" t="s">
        <v>246</v>
      </c>
      <c r="D195" s="42">
        <v>3.5819999999999999</v>
      </c>
      <c r="E195" s="41" t="s">
        <v>163</v>
      </c>
      <c r="F195" s="40">
        <v>192</v>
      </c>
    </row>
    <row r="196" spans="1:6" x14ac:dyDescent="0.3">
      <c r="A196" s="41" t="s">
        <v>72</v>
      </c>
      <c r="B196" s="41" t="s">
        <v>118</v>
      </c>
      <c r="C196" s="41" t="s">
        <v>247</v>
      </c>
      <c r="D196" s="42">
        <v>3.5819999999999999</v>
      </c>
      <c r="E196" s="41" t="s">
        <v>164</v>
      </c>
      <c r="F196" s="40">
        <v>193</v>
      </c>
    </row>
    <row r="197" spans="1:6" x14ac:dyDescent="0.3">
      <c r="A197" s="41" t="s">
        <v>72</v>
      </c>
      <c r="B197" s="41" t="s">
        <v>120</v>
      </c>
      <c r="C197" s="41" t="s">
        <v>248</v>
      </c>
      <c r="D197" s="42">
        <v>3.5819999999999999</v>
      </c>
      <c r="E197" s="41" t="s">
        <v>163</v>
      </c>
      <c r="F197" s="40">
        <v>194</v>
      </c>
    </row>
    <row r="198" spans="1:6" x14ac:dyDescent="0.3">
      <c r="A198" s="41" t="s">
        <v>72</v>
      </c>
      <c r="B198" s="41" t="s">
        <v>121</v>
      </c>
      <c r="C198" s="41" t="s">
        <v>190</v>
      </c>
      <c r="D198" s="42">
        <v>3.5819999999999999</v>
      </c>
      <c r="E198" s="41" t="s">
        <v>164</v>
      </c>
      <c r="F198" s="40">
        <v>195</v>
      </c>
    </row>
    <row r="199" spans="1:6" x14ac:dyDescent="0.3">
      <c r="A199" s="41" t="s">
        <v>72</v>
      </c>
      <c r="B199" s="41" t="s">
        <v>122</v>
      </c>
      <c r="C199" s="41" t="s">
        <v>249</v>
      </c>
      <c r="D199" s="42">
        <v>3.5819999999999999</v>
      </c>
      <c r="E199" s="41" t="s">
        <v>161</v>
      </c>
      <c r="F199" s="40">
        <v>196</v>
      </c>
    </row>
    <row r="200" spans="1:6" x14ac:dyDescent="0.3">
      <c r="A200" s="41" t="s">
        <v>72</v>
      </c>
      <c r="B200" s="41" t="s">
        <v>123</v>
      </c>
      <c r="C200" s="41" t="s">
        <v>250</v>
      </c>
      <c r="D200" s="42">
        <v>3.5819999999999999</v>
      </c>
      <c r="E200" s="41" t="s">
        <v>164</v>
      </c>
      <c r="F200" s="40">
        <v>197</v>
      </c>
    </row>
    <row r="201" spans="1:6" x14ac:dyDescent="0.3">
      <c r="A201" s="41" t="s">
        <v>72</v>
      </c>
      <c r="B201" s="41" t="s">
        <v>83</v>
      </c>
      <c r="C201" s="41" t="s">
        <v>251</v>
      </c>
      <c r="D201" s="42">
        <v>3.5819999999999999</v>
      </c>
      <c r="E201" s="41" t="s">
        <v>165</v>
      </c>
      <c r="F201" s="40">
        <v>198</v>
      </c>
    </row>
    <row r="202" spans="1:6" x14ac:dyDescent="0.3">
      <c r="A202" s="41" t="s">
        <v>72</v>
      </c>
      <c r="B202" s="41" t="s">
        <v>127</v>
      </c>
      <c r="C202" s="41" t="s">
        <v>288</v>
      </c>
      <c r="D202" s="42">
        <v>3.5819999999999999</v>
      </c>
      <c r="E202" s="41" t="s">
        <v>161</v>
      </c>
      <c r="F202" s="40">
        <v>199</v>
      </c>
    </row>
    <row r="203" spans="1:6" x14ac:dyDescent="0.3">
      <c r="A203" s="41" t="s">
        <v>72</v>
      </c>
      <c r="B203" s="41" t="s">
        <v>128</v>
      </c>
      <c r="C203" s="41" t="s">
        <v>282</v>
      </c>
      <c r="D203" s="42">
        <v>3.5819999999999999</v>
      </c>
      <c r="E203" s="41" t="s">
        <v>161</v>
      </c>
      <c r="F203" s="40">
        <v>200</v>
      </c>
    </row>
    <row r="204" spans="1:6" x14ac:dyDescent="0.3">
      <c r="A204" s="41" t="s">
        <v>72</v>
      </c>
      <c r="B204" s="41" t="s">
        <v>129</v>
      </c>
      <c r="C204" s="41" t="s">
        <v>283</v>
      </c>
      <c r="D204" s="42">
        <v>3.5819999999999999</v>
      </c>
      <c r="E204" s="41" t="s">
        <v>161</v>
      </c>
      <c r="F204" s="40">
        <v>201</v>
      </c>
    </row>
    <row r="205" spans="1:6" x14ac:dyDescent="0.3">
      <c r="A205" s="41" t="s">
        <v>72</v>
      </c>
      <c r="B205" s="41" t="s">
        <v>85</v>
      </c>
      <c r="C205" s="41" t="s">
        <v>309</v>
      </c>
      <c r="D205" s="42">
        <v>3.5819999999999999</v>
      </c>
      <c r="E205" s="41" t="s">
        <v>160</v>
      </c>
      <c r="F205" s="40">
        <v>202</v>
      </c>
    </row>
    <row r="206" spans="1:6" x14ac:dyDescent="0.3">
      <c r="A206" s="41" t="s">
        <v>72</v>
      </c>
      <c r="B206" s="41" t="s">
        <v>131</v>
      </c>
      <c r="C206" s="41" t="s">
        <v>254</v>
      </c>
      <c r="D206" s="42">
        <v>3.5819999999999999</v>
      </c>
      <c r="E206" s="41" t="s">
        <v>162</v>
      </c>
      <c r="F206" s="40">
        <v>203</v>
      </c>
    </row>
    <row r="207" spans="1:6" x14ac:dyDescent="0.3">
      <c r="A207" s="41" t="s">
        <v>72</v>
      </c>
      <c r="B207" s="41" t="s">
        <v>132</v>
      </c>
      <c r="C207" s="41" t="s">
        <v>312</v>
      </c>
      <c r="D207" s="42">
        <v>3.5819999999999999</v>
      </c>
      <c r="E207" s="41" t="s">
        <v>161</v>
      </c>
      <c r="F207" s="40">
        <v>204</v>
      </c>
    </row>
    <row r="208" spans="1:6" x14ac:dyDescent="0.3">
      <c r="A208" s="41" t="s">
        <v>72</v>
      </c>
      <c r="B208" s="41" t="s">
        <v>133</v>
      </c>
      <c r="C208" s="41" t="s">
        <v>432</v>
      </c>
      <c r="D208" s="42">
        <v>3.5819999999999999</v>
      </c>
      <c r="E208" s="41" t="s">
        <v>161</v>
      </c>
      <c r="F208" s="40">
        <v>205</v>
      </c>
    </row>
    <row r="209" spans="1:6" x14ac:dyDescent="0.3">
      <c r="A209" s="41" t="s">
        <v>72</v>
      </c>
      <c r="B209" s="41" t="s">
        <v>183</v>
      </c>
      <c r="C209" s="41" t="s">
        <v>433</v>
      </c>
      <c r="D209" s="42">
        <v>3.5819999999999999</v>
      </c>
      <c r="E209" s="41" t="s">
        <v>161</v>
      </c>
      <c r="F209" s="40">
        <v>206</v>
      </c>
    </row>
    <row r="210" spans="1:6" x14ac:dyDescent="0.3">
      <c r="A210" s="41" t="s">
        <v>72</v>
      </c>
      <c r="B210" s="41" t="s">
        <v>184</v>
      </c>
      <c r="C210" s="41" t="s">
        <v>291</v>
      </c>
      <c r="D210" s="42">
        <v>3.5819999999999999</v>
      </c>
      <c r="E210" s="41" t="s">
        <v>162</v>
      </c>
      <c r="F210" s="40">
        <v>207</v>
      </c>
    </row>
    <row r="211" spans="1:6" x14ac:dyDescent="0.3">
      <c r="A211" s="41" t="s">
        <v>72</v>
      </c>
      <c r="B211" s="41" t="s">
        <v>185</v>
      </c>
      <c r="C211" s="41" t="s">
        <v>206</v>
      </c>
      <c r="D211" s="42">
        <v>3.5819999999999999</v>
      </c>
      <c r="E211" s="41" t="s">
        <v>162</v>
      </c>
      <c r="F211" s="40">
        <v>208</v>
      </c>
    </row>
    <row r="212" spans="1:6" x14ac:dyDescent="0.3">
      <c r="A212" s="41" t="s">
        <v>73</v>
      </c>
      <c r="B212" s="41" t="s">
        <v>74</v>
      </c>
      <c r="C212" s="41" t="s">
        <v>225</v>
      </c>
      <c r="D212" s="42">
        <v>3.25</v>
      </c>
      <c r="E212" s="41" t="s">
        <v>166</v>
      </c>
      <c r="F212" s="40">
        <v>209</v>
      </c>
    </row>
    <row r="213" spans="1:6" x14ac:dyDescent="0.3">
      <c r="A213" s="41" t="s">
        <v>73</v>
      </c>
      <c r="B213" s="41" t="s">
        <v>105</v>
      </c>
      <c r="C213" s="41" t="s">
        <v>361</v>
      </c>
      <c r="D213" s="42">
        <v>3.25</v>
      </c>
      <c r="E213" s="41" t="s">
        <v>167</v>
      </c>
      <c r="F213" s="40">
        <v>210</v>
      </c>
    </row>
    <row r="214" spans="1:6" x14ac:dyDescent="0.3">
      <c r="A214" s="41" t="s">
        <v>73</v>
      </c>
      <c r="B214" s="41" t="s">
        <v>106</v>
      </c>
      <c r="C214" s="41" t="s">
        <v>46</v>
      </c>
      <c r="D214" s="42">
        <v>3.25</v>
      </c>
      <c r="E214" s="41" t="s">
        <v>167</v>
      </c>
      <c r="F214" s="40">
        <v>211</v>
      </c>
    </row>
    <row r="215" spans="1:6" x14ac:dyDescent="0.3">
      <c r="A215" s="41" t="s">
        <v>73</v>
      </c>
      <c r="B215" s="41" t="s">
        <v>107</v>
      </c>
      <c r="C215" s="41" t="s">
        <v>178</v>
      </c>
      <c r="D215" s="42">
        <v>3.25</v>
      </c>
      <c r="E215" s="41" t="s">
        <v>166</v>
      </c>
      <c r="F215" s="40">
        <v>212</v>
      </c>
    </row>
    <row r="216" spans="1:6" x14ac:dyDescent="0.3">
      <c r="A216" s="41" t="s">
        <v>73</v>
      </c>
      <c r="B216" s="41" t="s">
        <v>108</v>
      </c>
      <c r="C216" s="41" t="s">
        <v>54</v>
      </c>
      <c r="D216" s="42">
        <v>3.25</v>
      </c>
      <c r="E216" s="41" t="s">
        <v>166</v>
      </c>
      <c r="F216" s="40">
        <v>213</v>
      </c>
    </row>
    <row r="217" spans="1:6" x14ac:dyDescent="0.3">
      <c r="A217" s="41" t="s">
        <v>73</v>
      </c>
      <c r="B217" s="41" t="s">
        <v>109</v>
      </c>
      <c r="C217" s="41" t="s">
        <v>362</v>
      </c>
      <c r="D217" s="42">
        <v>3.25</v>
      </c>
      <c r="E217" s="41" t="s">
        <v>166</v>
      </c>
      <c r="F217" s="40">
        <v>214</v>
      </c>
    </row>
    <row r="218" spans="1:6" x14ac:dyDescent="0.3">
      <c r="A218" s="41" t="s">
        <v>73</v>
      </c>
      <c r="B218" s="41" t="s">
        <v>114</v>
      </c>
      <c r="C218" s="41" t="s">
        <v>244</v>
      </c>
      <c r="D218" s="42">
        <v>3.25</v>
      </c>
      <c r="E218" s="41" t="s">
        <v>168</v>
      </c>
      <c r="F218" s="40">
        <v>215</v>
      </c>
    </row>
    <row r="219" spans="1:6" x14ac:dyDescent="0.3">
      <c r="A219" s="41" t="s">
        <v>73</v>
      </c>
      <c r="B219" s="41" t="s">
        <v>116</v>
      </c>
      <c r="C219" s="41" t="s">
        <v>271</v>
      </c>
      <c r="D219" s="42">
        <v>3.25</v>
      </c>
      <c r="E219" s="41" t="s">
        <v>167</v>
      </c>
      <c r="F219" s="40">
        <v>216</v>
      </c>
    </row>
    <row r="220" spans="1:6" x14ac:dyDescent="0.3">
      <c r="A220" s="41" t="s">
        <v>73</v>
      </c>
      <c r="B220" s="41" t="s">
        <v>117</v>
      </c>
      <c r="C220" s="41" t="s">
        <v>272</v>
      </c>
      <c r="D220" s="42">
        <v>3.25</v>
      </c>
      <c r="E220" s="41" t="s">
        <v>168</v>
      </c>
      <c r="F220" s="40">
        <v>217</v>
      </c>
    </row>
    <row r="221" spans="1:6" x14ac:dyDescent="0.3">
      <c r="A221" s="41" t="s">
        <v>73</v>
      </c>
      <c r="B221" s="41" t="s">
        <v>118</v>
      </c>
      <c r="C221" s="41" t="s">
        <v>273</v>
      </c>
      <c r="D221" s="42">
        <v>3.25</v>
      </c>
      <c r="E221" s="41" t="s">
        <v>169</v>
      </c>
      <c r="F221" s="40">
        <v>218</v>
      </c>
    </row>
    <row r="222" spans="1:6" x14ac:dyDescent="0.3">
      <c r="A222" s="41" t="s">
        <v>73</v>
      </c>
      <c r="B222" s="41" t="s">
        <v>120</v>
      </c>
      <c r="C222" s="41" t="s">
        <v>274</v>
      </c>
      <c r="D222" s="42">
        <v>3.25</v>
      </c>
      <c r="E222" s="41" t="s">
        <v>168</v>
      </c>
      <c r="F222" s="40">
        <v>219</v>
      </c>
    </row>
    <row r="223" spans="1:6" x14ac:dyDescent="0.3">
      <c r="A223" s="41" t="s">
        <v>73</v>
      </c>
      <c r="B223" s="41" t="s">
        <v>121</v>
      </c>
      <c r="C223" s="41" t="s">
        <v>275</v>
      </c>
      <c r="D223" s="42">
        <v>3.25</v>
      </c>
      <c r="E223" s="41" t="s">
        <v>169</v>
      </c>
      <c r="F223" s="40">
        <v>220</v>
      </c>
    </row>
    <row r="224" spans="1:6" x14ac:dyDescent="0.3">
      <c r="A224" s="41" t="s">
        <v>73</v>
      </c>
      <c r="B224" s="41" t="s">
        <v>122</v>
      </c>
      <c r="C224" s="41" t="s">
        <v>276</v>
      </c>
      <c r="D224" s="42">
        <v>3.25</v>
      </c>
      <c r="E224" s="41" t="s">
        <v>166</v>
      </c>
      <c r="F224" s="40">
        <v>221</v>
      </c>
    </row>
    <row r="225" spans="1:6" x14ac:dyDescent="0.3">
      <c r="A225" s="41" t="s">
        <v>73</v>
      </c>
      <c r="B225" s="41" t="s">
        <v>123</v>
      </c>
      <c r="C225" s="41" t="s">
        <v>277</v>
      </c>
      <c r="D225" s="42">
        <v>3.25</v>
      </c>
      <c r="E225" s="41" t="s">
        <v>169</v>
      </c>
      <c r="F225" s="40">
        <v>222</v>
      </c>
    </row>
    <row r="226" spans="1:6" x14ac:dyDescent="0.3">
      <c r="A226" s="41" t="s">
        <v>73</v>
      </c>
      <c r="B226" s="41" t="s">
        <v>83</v>
      </c>
      <c r="C226" s="41" t="s">
        <v>278</v>
      </c>
      <c r="D226" s="42">
        <v>3.25</v>
      </c>
      <c r="E226" s="41" t="s">
        <v>165</v>
      </c>
      <c r="F226" s="40">
        <v>223</v>
      </c>
    </row>
    <row r="227" spans="1:6" x14ac:dyDescent="0.3">
      <c r="A227" s="41" t="s">
        <v>73</v>
      </c>
      <c r="B227" s="41" t="s">
        <v>127</v>
      </c>
      <c r="C227" s="41" t="s">
        <v>313</v>
      </c>
      <c r="D227" s="42">
        <v>3.25</v>
      </c>
      <c r="E227" s="41" t="s">
        <v>166</v>
      </c>
      <c r="F227" s="40">
        <v>224</v>
      </c>
    </row>
    <row r="228" spans="1:6" x14ac:dyDescent="0.3">
      <c r="A228" s="41" t="s">
        <v>73</v>
      </c>
      <c r="B228" s="41" t="s">
        <v>128</v>
      </c>
      <c r="C228" s="41" t="s">
        <v>307</v>
      </c>
      <c r="D228" s="42">
        <v>3.25</v>
      </c>
      <c r="E228" s="41" t="s">
        <v>166</v>
      </c>
      <c r="F228" s="40">
        <v>225</v>
      </c>
    </row>
    <row r="229" spans="1:6" x14ac:dyDescent="0.3">
      <c r="A229" s="41" t="s">
        <v>73</v>
      </c>
      <c r="B229" s="41" t="s">
        <v>129</v>
      </c>
      <c r="C229" s="41" t="s">
        <v>308</v>
      </c>
      <c r="D229" s="42">
        <v>3.25</v>
      </c>
      <c r="E229" s="41" t="s">
        <v>166</v>
      </c>
      <c r="F229" s="40">
        <v>226</v>
      </c>
    </row>
    <row r="230" spans="1:6" x14ac:dyDescent="0.3">
      <c r="A230" s="41" t="s">
        <v>73</v>
      </c>
      <c r="B230" s="41" t="s">
        <v>85</v>
      </c>
      <c r="C230" s="41" t="s">
        <v>260</v>
      </c>
      <c r="D230" s="42">
        <v>3.25</v>
      </c>
      <c r="E230" s="41" t="s">
        <v>160</v>
      </c>
      <c r="F230" s="40">
        <v>227</v>
      </c>
    </row>
    <row r="231" spans="1:6" x14ac:dyDescent="0.3">
      <c r="A231" s="41" t="s">
        <v>73</v>
      </c>
      <c r="B231" s="41" t="s">
        <v>131</v>
      </c>
      <c r="C231" s="41" t="s">
        <v>281</v>
      </c>
      <c r="D231" s="42">
        <v>3.25</v>
      </c>
      <c r="E231" s="41" t="s">
        <v>167</v>
      </c>
      <c r="F231" s="40">
        <v>228</v>
      </c>
    </row>
    <row r="232" spans="1:6" x14ac:dyDescent="0.3">
      <c r="A232" s="41" t="s">
        <v>73</v>
      </c>
      <c r="B232" s="41" t="s">
        <v>132</v>
      </c>
      <c r="C232" s="41" t="s">
        <v>333</v>
      </c>
      <c r="D232" s="42">
        <v>3.25</v>
      </c>
      <c r="E232" s="41" t="s">
        <v>166</v>
      </c>
      <c r="F232" s="40">
        <v>229</v>
      </c>
    </row>
    <row r="233" spans="1:6" x14ac:dyDescent="0.3">
      <c r="A233" s="41" t="s">
        <v>73</v>
      </c>
      <c r="B233" s="41" t="s">
        <v>133</v>
      </c>
      <c r="C233" s="41" t="s">
        <v>434</v>
      </c>
      <c r="D233" s="42">
        <v>3.25</v>
      </c>
      <c r="E233" s="41" t="s">
        <v>166</v>
      </c>
      <c r="F233" s="40">
        <v>230</v>
      </c>
    </row>
    <row r="234" spans="1:6" x14ac:dyDescent="0.3">
      <c r="A234" s="41" t="s">
        <v>73</v>
      </c>
      <c r="B234" s="41" t="s">
        <v>183</v>
      </c>
      <c r="C234" s="41" t="s">
        <v>238</v>
      </c>
      <c r="D234" s="42">
        <v>3.25</v>
      </c>
      <c r="E234" s="41" t="s">
        <v>166</v>
      </c>
      <c r="F234" s="40">
        <v>231</v>
      </c>
    </row>
    <row r="235" spans="1:6" x14ac:dyDescent="0.3">
      <c r="A235" s="41" t="s">
        <v>73</v>
      </c>
      <c r="B235" s="41" t="s">
        <v>184</v>
      </c>
      <c r="C235" s="41" t="s">
        <v>315</v>
      </c>
      <c r="D235" s="42">
        <v>3.25</v>
      </c>
      <c r="E235" s="41" t="s">
        <v>167</v>
      </c>
      <c r="F235" s="40">
        <v>232</v>
      </c>
    </row>
    <row r="236" spans="1:6" x14ac:dyDescent="0.3">
      <c r="A236" s="41" t="s">
        <v>73</v>
      </c>
      <c r="B236" s="41" t="s">
        <v>185</v>
      </c>
      <c r="C236" s="41" t="s">
        <v>226</v>
      </c>
      <c r="D236" s="42">
        <v>3.25</v>
      </c>
      <c r="E236" s="41" t="s">
        <v>167</v>
      </c>
      <c r="F236" s="40">
        <v>233</v>
      </c>
    </row>
    <row r="237" spans="1:6" x14ac:dyDescent="0.3">
      <c r="A237" s="43"/>
      <c r="B237" s="43"/>
      <c r="C237" s="43"/>
      <c r="D237" s="44"/>
      <c r="E237" s="43"/>
    </row>
    <row r="238" spans="1:6" x14ac:dyDescent="0.3">
      <c r="A238" s="43"/>
      <c r="B238" s="43"/>
      <c r="C238" s="43"/>
      <c r="D238" s="44"/>
      <c r="E238" s="43"/>
    </row>
    <row r="239" spans="1:6" x14ac:dyDescent="0.3">
      <c r="A239" s="43"/>
      <c r="B239" s="43"/>
      <c r="C239" s="43"/>
      <c r="D239" s="44"/>
      <c r="E239" s="43"/>
    </row>
    <row r="240" spans="1:6" x14ac:dyDescent="0.3">
      <c r="A240" s="43"/>
      <c r="B240" s="43"/>
      <c r="C240" s="43"/>
      <c r="D240" s="44"/>
      <c r="E240" s="43"/>
    </row>
    <row r="241" spans="1:5" x14ac:dyDescent="0.3">
      <c r="A241" s="43"/>
      <c r="B241" s="43"/>
      <c r="C241" s="43"/>
      <c r="D241" s="44"/>
      <c r="E241" s="43"/>
    </row>
    <row r="242" spans="1:5" x14ac:dyDescent="0.3">
      <c r="A242" s="43"/>
      <c r="B242" s="43"/>
      <c r="C242" s="43"/>
      <c r="D242" s="44"/>
      <c r="E242" s="43"/>
    </row>
    <row r="243" spans="1:5" x14ac:dyDescent="0.3">
      <c r="A243" s="43"/>
      <c r="B243" s="43"/>
      <c r="C243" s="43"/>
      <c r="D243" s="44"/>
      <c r="E243" s="43"/>
    </row>
    <row r="244" spans="1:5" x14ac:dyDescent="0.3">
      <c r="A244" s="43"/>
      <c r="B244" s="43"/>
      <c r="C244" s="43"/>
      <c r="D244" s="44"/>
      <c r="E244" s="43"/>
    </row>
    <row r="245" spans="1:5" x14ac:dyDescent="0.3">
      <c r="A245" s="43"/>
      <c r="B245" s="43"/>
      <c r="C245" s="43"/>
      <c r="D245" s="44"/>
      <c r="E245" s="43"/>
    </row>
    <row r="246" spans="1:5" x14ac:dyDescent="0.3">
      <c r="A246" s="43"/>
      <c r="B246" s="43"/>
      <c r="C246" s="43"/>
      <c r="D246" s="44"/>
      <c r="E246" s="43"/>
    </row>
    <row r="247" spans="1:5" x14ac:dyDescent="0.3">
      <c r="A247" s="43"/>
      <c r="B247" s="43"/>
      <c r="C247" s="43"/>
      <c r="D247" s="44"/>
      <c r="E247" s="43"/>
    </row>
    <row r="248" spans="1:5" x14ac:dyDescent="0.3">
      <c r="A248" s="43"/>
      <c r="B248" s="43"/>
      <c r="C248" s="43"/>
      <c r="D248" s="44"/>
      <c r="E248" s="43"/>
    </row>
    <row r="249" spans="1:5" x14ac:dyDescent="0.3">
      <c r="A249" s="43"/>
      <c r="B249" s="43"/>
      <c r="C249" s="43"/>
      <c r="D249" s="44"/>
      <c r="E249" s="43"/>
    </row>
    <row r="250" spans="1:5" x14ac:dyDescent="0.3">
      <c r="A250" s="43"/>
      <c r="B250" s="43"/>
      <c r="C250" s="43"/>
      <c r="D250" s="44"/>
      <c r="E250" s="43"/>
    </row>
    <row r="251" spans="1:5" x14ac:dyDescent="0.3">
      <c r="A251" s="43"/>
      <c r="B251" s="43"/>
      <c r="C251" s="43"/>
      <c r="D251" s="44"/>
      <c r="E251" s="43"/>
    </row>
    <row r="252" spans="1:5" x14ac:dyDescent="0.3">
      <c r="A252" s="43"/>
      <c r="B252" s="43"/>
      <c r="C252" s="43"/>
      <c r="D252" s="44"/>
      <c r="E252" s="43"/>
    </row>
    <row r="253" spans="1:5" x14ac:dyDescent="0.3">
      <c r="A253" s="43"/>
      <c r="B253" s="43"/>
      <c r="C253" s="43"/>
      <c r="D253" s="44"/>
      <c r="E253" s="43"/>
    </row>
    <row r="254" spans="1:5" x14ac:dyDescent="0.3">
      <c r="A254" s="43"/>
      <c r="B254" s="43"/>
      <c r="C254" s="43"/>
      <c r="D254" s="44"/>
      <c r="E254" s="43"/>
    </row>
    <row r="255" spans="1:5" x14ac:dyDescent="0.3">
      <c r="A255" s="43"/>
      <c r="B255" s="43"/>
      <c r="C255" s="43"/>
      <c r="D255" s="44"/>
      <c r="E255" s="43"/>
    </row>
    <row r="256" spans="1:5" x14ac:dyDescent="0.3">
      <c r="A256" s="43"/>
      <c r="B256" s="43"/>
      <c r="C256" s="43"/>
      <c r="D256" s="44"/>
      <c r="E256" s="43"/>
    </row>
    <row r="257" spans="1:5" x14ac:dyDescent="0.3">
      <c r="A257" s="43"/>
      <c r="B257" s="43"/>
      <c r="C257" s="43"/>
      <c r="D257" s="44"/>
      <c r="E257" s="43"/>
    </row>
    <row r="258" spans="1:5" x14ac:dyDescent="0.3">
      <c r="A258" s="43"/>
      <c r="B258" s="43"/>
      <c r="C258" s="43"/>
      <c r="D258" s="44"/>
      <c r="E258" s="43"/>
    </row>
    <row r="259" spans="1:5" x14ac:dyDescent="0.3">
      <c r="A259" s="43"/>
      <c r="B259" s="43"/>
      <c r="C259" s="43"/>
      <c r="D259" s="44"/>
      <c r="E259" s="43"/>
    </row>
    <row r="260" spans="1:5" x14ac:dyDescent="0.3">
      <c r="A260" s="43"/>
      <c r="B260" s="43"/>
      <c r="C260" s="43"/>
      <c r="D260" s="44"/>
      <c r="E260" s="43"/>
    </row>
    <row r="261" spans="1:5" x14ac:dyDescent="0.3">
      <c r="A261" s="43"/>
      <c r="B261" s="43"/>
      <c r="C261" s="43"/>
      <c r="D261" s="44"/>
      <c r="E261" s="43"/>
    </row>
    <row r="262" spans="1:5" x14ac:dyDescent="0.3">
      <c r="A262" s="43"/>
      <c r="B262" s="43"/>
      <c r="C262" s="43"/>
      <c r="D262" s="44"/>
      <c r="E262" s="43"/>
    </row>
    <row r="263" spans="1:5" x14ac:dyDescent="0.3">
      <c r="A263" s="43"/>
      <c r="B263" s="43"/>
      <c r="C263" s="43"/>
      <c r="D263" s="44"/>
      <c r="E263" s="43"/>
    </row>
    <row r="264" spans="1:5" x14ac:dyDescent="0.3">
      <c r="A264" s="43"/>
      <c r="B264" s="43"/>
      <c r="C264" s="43"/>
      <c r="D264" s="44"/>
      <c r="E264" s="43"/>
    </row>
    <row r="265" spans="1:5" x14ac:dyDescent="0.3">
      <c r="A265" s="43"/>
      <c r="B265" s="43"/>
      <c r="C265" s="43"/>
      <c r="D265" s="44"/>
      <c r="E265" s="43"/>
    </row>
    <row r="266" spans="1:5" x14ac:dyDescent="0.3">
      <c r="A266" s="43"/>
      <c r="B266" s="43"/>
      <c r="C266" s="43"/>
      <c r="D266" s="44"/>
      <c r="E266" s="43"/>
    </row>
    <row r="267" spans="1:5" x14ac:dyDescent="0.3">
      <c r="A267" s="43"/>
      <c r="B267" s="43"/>
      <c r="C267" s="43"/>
      <c r="D267" s="44"/>
      <c r="E267" s="43"/>
    </row>
    <row r="268" spans="1:5" x14ac:dyDescent="0.3">
      <c r="A268" s="43"/>
      <c r="B268" s="43"/>
      <c r="C268" s="43"/>
      <c r="D268" s="44"/>
      <c r="E268" s="43"/>
    </row>
    <row r="269" spans="1:5" x14ac:dyDescent="0.3">
      <c r="A269" s="43"/>
      <c r="B269" s="43"/>
      <c r="C269" s="43"/>
      <c r="D269" s="44"/>
      <c r="E269" s="43"/>
    </row>
    <row r="270" spans="1:5" x14ac:dyDescent="0.3">
      <c r="A270" s="43"/>
      <c r="B270" s="43"/>
      <c r="C270" s="43"/>
      <c r="D270" s="44"/>
      <c r="E270" s="43"/>
    </row>
    <row r="271" spans="1:5" x14ac:dyDescent="0.3">
      <c r="A271" s="43"/>
      <c r="B271" s="43"/>
      <c r="C271" s="43"/>
      <c r="D271" s="44"/>
      <c r="E271" s="43"/>
    </row>
    <row r="272" spans="1:5" x14ac:dyDescent="0.3">
      <c r="A272" s="43"/>
      <c r="B272" s="43"/>
      <c r="C272" s="43"/>
      <c r="D272" s="44"/>
      <c r="E272" s="43"/>
    </row>
    <row r="273" spans="1:5" x14ac:dyDescent="0.3">
      <c r="A273" s="43"/>
      <c r="B273" s="43"/>
      <c r="C273" s="43"/>
      <c r="D273" s="44"/>
      <c r="E273" s="43"/>
    </row>
    <row r="274" spans="1:5" x14ac:dyDescent="0.3">
      <c r="A274" s="43"/>
      <c r="B274" s="43"/>
      <c r="C274" s="43"/>
      <c r="D274" s="44"/>
      <c r="E274" s="43"/>
    </row>
    <row r="275" spans="1:5" x14ac:dyDescent="0.3">
      <c r="A275" s="43"/>
      <c r="B275" s="43"/>
      <c r="C275" s="43"/>
      <c r="D275" s="44"/>
      <c r="E275" s="43"/>
    </row>
    <row r="276" spans="1:5" x14ac:dyDescent="0.3">
      <c r="A276" s="43"/>
      <c r="B276" s="43"/>
      <c r="C276" s="43"/>
      <c r="D276" s="44"/>
      <c r="E276" s="43"/>
    </row>
    <row r="277" spans="1:5" x14ac:dyDescent="0.3">
      <c r="A277" s="43"/>
      <c r="B277" s="43"/>
      <c r="C277" s="43"/>
      <c r="D277" s="44"/>
      <c r="E277" s="43"/>
    </row>
    <row r="278" spans="1:5" x14ac:dyDescent="0.3">
      <c r="A278" s="43"/>
      <c r="B278" s="43"/>
      <c r="C278" s="43"/>
      <c r="D278" s="44"/>
      <c r="E278" s="43"/>
    </row>
    <row r="279" spans="1:5" x14ac:dyDescent="0.3">
      <c r="A279" s="43"/>
      <c r="B279" s="43"/>
      <c r="C279" s="43"/>
      <c r="D279" s="44"/>
      <c r="E279" s="43"/>
    </row>
    <row r="280" spans="1:5" x14ac:dyDescent="0.3">
      <c r="A280" s="43"/>
      <c r="B280" s="43"/>
      <c r="C280" s="43"/>
      <c r="D280" s="44"/>
      <c r="E280" s="43"/>
    </row>
    <row r="281" spans="1:5" x14ac:dyDescent="0.3">
      <c r="A281" s="43"/>
      <c r="B281" s="43"/>
      <c r="C281" s="43"/>
      <c r="D281" s="44"/>
      <c r="E281" s="43"/>
    </row>
    <row r="282" spans="1:5" x14ac:dyDescent="0.3">
      <c r="A282" s="43"/>
      <c r="B282" s="43"/>
      <c r="C282" s="43"/>
      <c r="D282" s="44"/>
      <c r="E282" s="43"/>
    </row>
    <row r="283" spans="1:5" x14ac:dyDescent="0.3">
      <c r="A283" s="43"/>
      <c r="B283" s="43"/>
      <c r="C283" s="43"/>
      <c r="D283" s="44"/>
      <c r="E283" s="43"/>
    </row>
    <row r="284" spans="1:5" x14ac:dyDescent="0.3">
      <c r="A284" s="43"/>
      <c r="B284" s="43"/>
      <c r="C284" s="43"/>
      <c r="D284" s="44"/>
      <c r="E284" s="43"/>
    </row>
    <row r="285" spans="1:5" x14ac:dyDescent="0.3">
      <c r="A285" s="43"/>
      <c r="B285" s="43"/>
      <c r="C285" s="43"/>
      <c r="D285" s="44"/>
      <c r="E285" s="43"/>
    </row>
    <row r="286" spans="1:5" x14ac:dyDescent="0.3">
      <c r="A286" s="43"/>
      <c r="B286" s="43"/>
      <c r="C286" s="43"/>
      <c r="D286" s="44"/>
      <c r="E286" s="43"/>
    </row>
    <row r="287" spans="1:5" x14ac:dyDescent="0.3">
      <c r="A287" s="43"/>
      <c r="B287" s="43"/>
      <c r="C287" s="43"/>
      <c r="D287" s="44"/>
      <c r="E287" s="43"/>
    </row>
    <row r="288" spans="1:5" x14ac:dyDescent="0.3">
      <c r="A288" s="43"/>
      <c r="B288" s="43"/>
      <c r="C288" s="43"/>
      <c r="D288" s="44"/>
      <c r="E288" s="43"/>
    </row>
    <row r="289" spans="1:5" x14ac:dyDescent="0.3">
      <c r="A289" s="43"/>
      <c r="B289" s="43"/>
      <c r="C289" s="43"/>
      <c r="D289" s="44"/>
      <c r="E289" s="43"/>
    </row>
    <row r="290" spans="1:5" x14ac:dyDescent="0.3">
      <c r="A290" s="43"/>
      <c r="B290" s="43"/>
      <c r="C290" s="43"/>
      <c r="D290" s="44"/>
      <c r="E290" s="43"/>
    </row>
    <row r="291" spans="1:5" x14ac:dyDescent="0.3">
      <c r="A291" s="43"/>
      <c r="B291" s="43"/>
      <c r="C291" s="43"/>
      <c r="D291" s="44"/>
      <c r="E291" s="43"/>
    </row>
    <row r="292" spans="1:5" x14ac:dyDescent="0.3">
      <c r="A292" s="43"/>
      <c r="B292" s="43"/>
      <c r="C292" s="43"/>
      <c r="D292" s="44"/>
      <c r="E292" s="43"/>
    </row>
    <row r="293" spans="1:5" x14ac:dyDescent="0.3">
      <c r="A293" s="43"/>
      <c r="B293" s="43"/>
      <c r="C293" s="43"/>
      <c r="D293" s="44"/>
      <c r="E293" s="43"/>
    </row>
    <row r="294" spans="1:5" x14ac:dyDescent="0.3">
      <c r="A294" s="43"/>
      <c r="B294" s="43"/>
      <c r="C294" s="43"/>
      <c r="D294" s="44"/>
      <c r="E294" s="43"/>
    </row>
    <row r="295" spans="1:5" x14ac:dyDescent="0.3">
      <c r="A295" s="43"/>
      <c r="B295" s="43"/>
      <c r="C295" s="43"/>
      <c r="D295" s="44"/>
      <c r="E295" s="43"/>
    </row>
    <row r="296" spans="1:5" x14ac:dyDescent="0.3">
      <c r="A296" s="43"/>
      <c r="B296" s="43"/>
      <c r="C296" s="43"/>
      <c r="D296" s="44"/>
      <c r="E296" s="43"/>
    </row>
    <row r="297" spans="1:5" x14ac:dyDescent="0.3">
      <c r="A297" s="43"/>
      <c r="B297" s="43"/>
      <c r="C297" s="43"/>
      <c r="D297" s="44"/>
      <c r="E297" s="43"/>
    </row>
    <row r="298" spans="1:5" x14ac:dyDescent="0.3">
      <c r="A298" s="43"/>
      <c r="B298" s="43"/>
      <c r="C298" s="43"/>
      <c r="D298" s="44"/>
      <c r="E298" s="43"/>
    </row>
    <row r="299" spans="1:5" x14ac:dyDescent="0.3">
      <c r="A299" s="43"/>
      <c r="B299" s="43"/>
      <c r="C299" s="43"/>
      <c r="D299" s="44"/>
      <c r="E299" s="43"/>
    </row>
    <row r="300" spans="1:5" x14ac:dyDescent="0.3">
      <c r="A300" s="43"/>
      <c r="B300" s="43"/>
      <c r="C300" s="43"/>
      <c r="D300" s="44"/>
      <c r="E300" s="43"/>
    </row>
    <row r="301" spans="1:5" x14ac:dyDescent="0.3">
      <c r="A301" s="43"/>
      <c r="B301" s="43"/>
      <c r="C301" s="43"/>
      <c r="D301" s="44"/>
      <c r="E301" s="43"/>
    </row>
    <row r="302" spans="1:5" x14ac:dyDescent="0.3">
      <c r="A302" s="43"/>
      <c r="B302" s="43"/>
      <c r="C302" s="43"/>
      <c r="D302" s="44"/>
      <c r="E302" s="43"/>
    </row>
    <row r="303" spans="1:5" x14ac:dyDescent="0.3">
      <c r="A303" s="43"/>
      <c r="B303" s="43"/>
      <c r="C303" s="43"/>
      <c r="D303" s="44"/>
      <c r="E303" s="43"/>
    </row>
    <row r="304" spans="1:5" x14ac:dyDescent="0.3">
      <c r="A304" s="43"/>
      <c r="B304" s="43"/>
      <c r="C304" s="43"/>
      <c r="D304" s="44"/>
      <c r="E304" s="43"/>
    </row>
    <row r="305" spans="1:5" x14ac:dyDescent="0.3">
      <c r="A305" s="43"/>
      <c r="B305" s="43"/>
      <c r="C305" s="43"/>
      <c r="D305" s="44"/>
      <c r="E305" s="43"/>
    </row>
    <row r="306" spans="1:5" x14ac:dyDescent="0.3">
      <c r="A306" s="43"/>
      <c r="B306" s="43"/>
      <c r="C306" s="43"/>
      <c r="D306" s="44"/>
      <c r="E306" s="43"/>
    </row>
    <row r="307" spans="1:5" x14ac:dyDescent="0.3">
      <c r="A307" s="43"/>
      <c r="B307" s="43"/>
      <c r="C307" s="43"/>
      <c r="D307" s="44"/>
      <c r="E307" s="43"/>
    </row>
    <row r="308" spans="1:5" x14ac:dyDescent="0.3">
      <c r="A308" s="43"/>
      <c r="B308" s="43"/>
      <c r="C308" s="43"/>
      <c r="D308" s="44"/>
      <c r="E308" s="43"/>
    </row>
    <row r="309" spans="1:5" x14ac:dyDescent="0.3">
      <c r="A309" s="43"/>
      <c r="B309" s="43"/>
      <c r="C309" s="43"/>
      <c r="D309" s="44"/>
      <c r="E309" s="43"/>
    </row>
    <row r="310" spans="1:5" x14ac:dyDescent="0.3">
      <c r="A310" s="43"/>
      <c r="B310" s="43"/>
      <c r="C310" s="43"/>
      <c r="D310" s="44"/>
      <c r="E310" s="43"/>
    </row>
    <row r="311" spans="1:5" x14ac:dyDescent="0.3">
      <c r="A311" s="43"/>
      <c r="B311" s="43"/>
      <c r="C311" s="43"/>
      <c r="D311" s="44"/>
      <c r="E311" s="43"/>
    </row>
    <row r="312" spans="1:5" x14ac:dyDescent="0.3">
      <c r="A312" s="43"/>
      <c r="B312" s="43"/>
      <c r="C312" s="43"/>
      <c r="D312" s="44"/>
      <c r="E312" s="43"/>
    </row>
    <row r="313" spans="1:5" x14ac:dyDescent="0.3">
      <c r="A313" s="43"/>
      <c r="B313" s="43"/>
      <c r="C313" s="43"/>
      <c r="D313" s="44"/>
      <c r="E313" s="43"/>
    </row>
    <row r="314" spans="1:5" x14ac:dyDescent="0.3">
      <c r="A314" s="43"/>
      <c r="B314" s="43"/>
      <c r="C314" s="43"/>
      <c r="D314" s="44"/>
      <c r="E314" s="43"/>
    </row>
    <row r="315" spans="1:5" x14ac:dyDescent="0.3">
      <c r="A315" s="43"/>
      <c r="B315" s="43"/>
      <c r="C315" s="43"/>
      <c r="D315" s="44"/>
      <c r="E315" s="43"/>
    </row>
    <row r="316" spans="1:5" x14ac:dyDescent="0.3">
      <c r="A316" s="43"/>
      <c r="B316" s="43"/>
      <c r="C316" s="43"/>
      <c r="D316" s="44"/>
      <c r="E316" s="43"/>
    </row>
    <row r="317" spans="1:5" x14ac:dyDescent="0.3">
      <c r="A317" s="43"/>
      <c r="B317" s="43"/>
      <c r="C317" s="43"/>
      <c r="D317" s="44"/>
      <c r="E317" s="43"/>
    </row>
    <row r="318" spans="1:5" x14ac:dyDescent="0.3">
      <c r="A318" s="43"/>
      <c r="B318" s="43"/>
      <c r="C318" s="43"/>
      <c r="D318" s="44"/>
      <c r="E318" s="43"/>
    </row>
    <row r="319" spans="1:5" x14ac:dyDescent="0.3">
      <c r="A319" s="43"/>
      <c r="B319" s="43"/>
      <c r="C319" s="43"/>
      <c r="D319" s="44"/>
      <c r="E319" s="43"/>
    </row>
    <row r="320" spans="1:5" x14ac:dyDescent="0.3">
      <c r="A320" s="43"/>
      <c r="B320" s="43"/>
      <c r="C320" s="43"/>
      <c r="D320" s="44"/>
      <c r="E320" s="43"/>
    </row>
    <row r="321" spans="1:5" x14ac:dyDescent="0.3">
      <c r="A321" s="43"/>
      <c r="B321" s="43"/>
      <c r="C321" s="43"/>
      <c r="D321" s="44"/>
      <c r="E321" s="43"/>
    </row>
    <row r="322" spans="1:5" x14ac:dyDescent="0.3">
      <c r="A322" s="43"/>
      <c r="B322" s="43"/>
      <c r="C322" s="43"/>
      <c r="D322" s="44"/>
      <c r="E322" s="43"/>
    </row>
    <row r="323" spans="1:5" x14ac:dyDescent="0.3">
      <c r="A323" s="43"/>
      <c r="B323" s="43"/>
      <c r="C323" s="43"/>
      <c r="D323" s="44"/>
      <c r="E323" s="43"/>
    </row>
    <row r="324" spans="1:5" x14ac:dyDescent="0.3">
      <c r="A324" s="43"/>
      <c r="B324" s="43"/>
      <c r="C324" s="43"/>
      <c r="D324" s="44"/>
      <c r="E324" s="43"/>
    </row>
    <row r="325" spans="1:5" x14ac:dyDescent="0.3">
      <c r="A325" s="43"/>
      <c r="B325" s="43"/>
      <c r="C325" s="43"/>
      <c r="D325" s="44"/>
      <c r="E325" s="43"/>
    </row>
    <row r="326" spans="1:5" x14ac:dyDescent="0.3">
      <c r="A326" s="43"/>
      <c r="B326" s="43"/>
      <c r="C326" s="43"/>
      <c r="D326" s="44"/>
      <c r="E326" s="43"/>
    </row>
    <row r="327" spans="1:5" x14ac:dyDescent="0.3">
      <c r="A327" s="43"/>
      <c r="B327" s="43"/>
      <c r="C327" s="43"/>
      <c r="D327" s="44"/>
      <c r="E327" s="43"/>
    </row>
    <row r="328" spans="1:5" x14ac:dyDescent="0.3">
      <c r="A328" s="43"/>
      <c r="B328" s="43"/>
      <c r="C328" s="43"/>
      <c r="D328" s="44"/>
      <c r="E328" s="43"/>
    </row>
    <row r="329" spans="1:5" x14ac:dyDescent="0.3">
      <c r="A329" s="43"/>
      <c r="B329" s="43"/>
      <c r="C329" s="43"/>
      <c r="D329" s="44"/>
      <c r="E329" s="43"/>
    </row>
    <row r="330" spans="1:5" x14ac:dyDescent="0.3">
      <c r="A330" s="43"/>
      <c r="B330" s="43"/>
      <c r="C330" s="43"/>
      <c r="D330" s="44"/>
      <c r="E330" s="43"/>
    </row>
    <row r="331" spans="1:5" x14ac:dyDescent="0.3">
      <c r="A331" s="43"/>
      <c r="B331" s="43"/>
      <c r="C331" s="43"/>
      <c r="D331" s="44"/>
      <c r="E331" s="43"/>
    </row>
    <row r="332" spans="1:5" x14ac:dyDescent="0.3">
      <c r="A332" s="43"/>
      <c r="B332" s="43"/>
      <c r="C332" s="43"/>
      <c r="D332" s="44"/>
      <c r="E332" s="43"/>
    </row>
    <row r="333" spans="1:5" x14ac:dyDescent="0.3">
      <c r="A333" s="43"/>
      <c r="B333" s="43"/>
      <c r="C333" s="43"/>
      <c r="D333" s="44"/>
      <c r="E333" s="43"/>
    </row>
    <row r="334" spans="1:5" x14ac:dyDescent="0.3">
      <c r="A334" s="43"/>
      <c r="B334" s="43"/>
      <c r="C334" s="43"/>
      <c r="D334" s="44"/>
      <c r="E334" s="43"/>
    </row>
    <row r="335" spans="1:5" x14ac:dyDescent="0.3">
      <c r="A335" s="43"/>
      <c r="B335" s="43"/>
      <c r="C335" s="43"/>
      <c r="D335" s="44"/>
      <c r="E335" s="43"/>
    </row>
    <row r="336" spans="1:5" x14ac:dyDescent="0.3">
      <c r="A336" s="43"/>
      <c r="B336" s="43"/>
      <c r="C336" s="43"/>
      <c r="D336" s="44"/>
      <c r="E336" s="43"/>
    </row>
    <row r="337" spans="1:5" x14ac:dyDescent="0.3">
      <c r="A337" s="43"/>
      <c r="B337" s="43"/>
      <c r="C337" s="43"/>
      <c r="D337" s="44"/>
      <c r="E337" s="43"/>
    </row>
    <row r="338" spans="1:5" x14ac:dyDescent="0.3">
      <c r="A338" s="43"/>
      <c r="B338" s="43"/>
      <c r="C338" s="43"/>
      <c r="D338" s="44"/>
      <c r="E338" s="43"/>
    </row>
    <row r="339" spans="1:5" x14ac:dyDescent="0.3">
      <c r="A339" s="43"/>
      <c r="B339" s="43"/>
      <c r="C339" s="43"/>
      <c r="D339" s="44"/>
      <c r="E339" s="43"/>
    </row>
    <row r="340" spans="1:5" x14ac:dyDescent="0.3">
      <c r="A340" s="43"/>
      <c r="B340" s="43"/>
      <c r="C340" s="43"/>
      <c r="D340" s="44"/>
      <c r="E340" s="43"/>
    </row>
    <row r="341" spans="1:5" x14ac:dyDescent="0.3">
      <c r="A341" s="43"/>
      <c r="B341" s="43"/>
      <c r="C341" s="43"/>
      <c r="D341" s="44"/>
      <c r="E341" s="43"/>
    </row>
    <row r="342" spans="1:5" x14ac:dyDescent="0.3">
      <c r="A342" s="43"/>
      <c r="B342" s="43"/>
      <c r="C342" s="43"/>
      <c r="D342" s="44"/>
      <c r="E342" s="43"/>
    </row>
    <row r="343" spans="1:5" x14ac:dyDescent="0.3">
      <c r="A343" s="43"/>
      <c r="B343" s="43"/>
      <c r="C343" s="43"/>
      <c r="D343" s="44"/>
      <c r="E343" s="43"/>
    </row>
    <row r="344" spans="1:5" x14ac:dyDescent="0.3">
      <c r="A344" s="43"/>
      <c r="B344" s="43"/>
      <c r="C344" s="43"/>
      <c r="D344" s="44"/>
      <c r="E344" s="43"/>
    </row>
    <row r="345" spans="1:5" x14ac:dyDescent="0.3">
      <c r="A345" s="43"/>
      <c r="B345" s="43"/>
      <c r="C345" s="43"/>
      <c r="D345" s="44"/>
      <c r="E345" s="43"/>
    </row>
    <row r="346" spans="1:5" x14ac:dyDescent="0.3">
      <c r="A346" s="43"/>
      <c r="B346" s="43"/>
      <c r="C346" s="43"/>
      <c r="D346" s="44"/>
      <c r="E346" s="43"/>
    </row>
    <row r="347" spans="1:5" x14ac:dyDescent="0.3">
      <c r="A347" s="43"/>
      <c r="B347" s="43"/>
      <c r="C347" s="43"/>
      <c r="D347" s="44"/>
      <c r="E347" s="43"/>
    </row>
    <row r="348" spans="1:5" x14ac:dyDescent="0.3">
      <c r="A348" s="43"/>
      <c r="B348" s="43"/>
      <c r="C348" s="43"/>
      <c r="D348" s="44"/>
      <c r="E348" s="43"/>
    </row>
    <row r="349" spans="1:5" x14ac:dyDescent="0.3">
      <c r="A349" s="43"/>
      <c r="B349" s="43"/>
      <c r="C349" s="43"/>
      <c r="D349" s="44"/>
      <c r="E349" s="43"/>
    </row>
    <row r="350" spans="1:5" x14ac:dyDescent="0.3">
      <c r="A350" s="43"/>
      <c r="B350" s="43"/>
      <c r="C350" s="43"/>
      <c r="D350" s="44"/>
      <c r="E350" s="43"/>
    </row>
    <row r="351" spans="1:5" x14ac:dyDescent="0.3">
      <c r="A351" s="43"/>
      <c r="B351" s="43"/>
      <c r="C351" s="43"/>
      <c r="D351" s="44"/>
      <c r="E351" s="43"/>
    </row>
    <row r="352" spans="1:5" x14ac:dyDescent="0.3">
      <c r="A352" s="43"/>
      <c r="B352" s="43"/>
      <c r="C352" s="43"/>
      <c r="D352" s="44"/>
      <c r="E352" s="43"/>
    </row>
    <row r="353" spans="1:5" x14ac:dyDescent="0.3">
      <c r="A353" s="43"/>
      <c r="B353" s="43"/>
      <c r="C353" s="43"/>
      <c r="D353" s="44"/>
      <c r="E353" s="43"/>
    </row>
    <row r="354" spans="1:5" x14ac:dyDescent="0.3">
      <c r="A354" s="43"/>
      <c r="B354" s="43"/>
      <c r="C354" s="43"/>
      <c r="D354" s="44"/>
      <c r="E354" s="43"/>
    </row>
    <row r="355" spans="1:5" x14ac:dyDescent="0.3">
      <c r="A355" s="43"/>
      <c r="B355" s="43"/>
      <c r="C355" s="43"/>
      <c r="D355" s="44"/>
      <c r="E355" s="43"/>
    </row>
    <row r="356" spans="1:5" x14ac:dyDescent="0.3">
      <c r="A356" s="43"/>
      <c r="B356" s="43"/>
      <c r="C356" s="43"/>
      <c r="D356" s="44"/>
      <c r="E356" s="43"/>
    </row>
    <row r="357" spans="1:5" x14ac:dyDescent="0.3">
      <c r="A357" s="43"/>
      <c r="B357" s="43"/>
      <c r="C357" s="43"/>
      <c r="D357" s="44"/>
      <c r="E357" s="43"/>
    </row>
    <row r="358" spans="1:5" x14ac:dyDescent="0.3">
      <c r="A358" s="43"/>
      <c r="B358" s="43"/>
      <c r="C358" s="43"/>
      <c r="D358" s="44"/>
      <c r="E358" s="43"/>
    </row>
    <row r="359" spans="1:5" x14ac:dyDescent="0.3">
      <c r="A359" s="43"/>
      <c r="B359" s="43"/>
      <c r="C359" s="43"/>
      <c r="D359" s="44"/>
      <c r="E359" s="43"/>
    </row>
    <row r="360" spans="1:5" x14ac:dyDescent="0.3">
      <c r="A360" s="43"/>
      <c r="B360" s="43"/>
      <c r="C360" s="43"/>
      <c r="D360" s="44"/>
      <c r="E360" s="43"/>
    </row>
    <row r="361" spans="1:5" x14ac:dyDescent="0.3">
      <c r="A361" s="43"/>
      <c r="B361" s="43"/>
      <c r="C361" s="43"/>
      <c r="D361" s="44"/>
      <c r="E361" s="43"/>
    </row>
    <row r="362" spans="1:5" x14ac:dyDescent="0.3">
      <c r="A362" s="43"/>
      <c r="B362" s="43"/>
      <c r="C362" s="43"/>
      <c r="D362" s="44"/>
      <c r="E362" s="43"/>
    </row>
    <row r="363" spans="1:5" x14ac:dyDescent="0.3">
      <c r="A363" s="43"/>
      <c r="B363" s="43"/>
      <c r="C363" s="43"/>
      <c r="D363" s="44"/>
      <c r="E363" s="43"/>
    </row>
    <row r="364" spans="1:5" x14ac:dyDescent="0.3">
      <c r="A364" s="43"/>
      <c r="B364" s="43"/>
      <c r="C364" s="43"/>
      <c r="D364" s="44"/>
      <c r="E364" s="43"/>
    </row>
    <row r="365" spans="1:5" x14ac:dyDescent="0.3">
      <c r="A365" s="43"/>
      <c r="B365" s="43"/>
      <c r="C365" s="43"/>
      <c r="D365" s="44"/>
      <c r="E365" s="43"/>
    </row>
    <row r="366" spans="1:5" x14ac:dyDescent="0.3">
      <c r="A366" s="43"/>
      <c r="B366" s="43"/>
      <c r="C366" s="43"/>
      <c r="D366" s="44"/>
      <c r="E366" s="43"/>
    </row>
    <row r="367" spans="1:5" x14ac:dyDescent="0.3">
      <c r="A367" s="43"/>
      <c r="B367" s="43"/>
      <c r="C367" s="43"/>
      <c r="D367" s="44"/>
      <c r="E367" s="43"/>
    </row>
    <row r="368" spans="1:5" x14ac:dyDescent="0.3">
      <c r="A368" s="43"/>
      <c r="B368" s="43"/>
      <c r="C368" s="43"/>
      <c r="D368" s="44"/>
      <c r="E368" s="43"/>
    </row>
    <row r="369" spans="1:5" x14ac:dyDescent="0.3">
      <c r="A369" s="43"/>
      <c r="B369" s="43"/>
      <c r="C369" s="43"/>
      <c r="D369" s="44"/>
      <c r="E369" s="43"/>
    </row>
    <row r="370" spans="1:5" x14ac:dyDescent="0.3">
      <c r="A370" s="43"/>
      <c r="B370" s="43"/>
      <c r="C370" s="43"/>
      <c r="D370" s="44"/>
      <c r="E370" s="43"/>
    </row>
    <row r="371" spans="1:5" x14ac:dyDescent="0.3">
      <c r="A371" s="43"/>
      <c r="B371" s="43"/>
      <c r="C371" s="43"/>
      <c r="D371" s="44"/>
      <c r="E371" s="43"/>
    </row>
    <row r="372" spans="1:5" x14ac:dyDescent="0.3">
      <c r="A372" s="43"/>
      <c r="B372" s="43"/>
      <c r="C372" s="43"/>
      <c r="D372" s="44"/>
      <c r="E372" s="43"/>
    </row>
    <row r="373" spans="1:5" x14ac:dyDescent="0.3">
      <c r="A373" s="43"/>
      <c r="B373" s="43"/>
      <c r="C373" s="43"/>
      <c r="D373" s="44"/>
      <c r="E373" s="43"/>
    </row>
    <row r="374" spans="1:5" x14ac:dyDescent="0.3">
      <c r="A374" s="43"/>
      <c r="B374" s="43"/>
      <c r="C374" s="43"/>
      <c r="D374" s="44"/>
      <c r="E374" s="43"/>
    </row>
    <row r="375" spans="1:5" x14ac:dyDescent="0.3">
      <c r="A375" s="43"/>
      <c r="B375" s="43"/>
      <c r="C375" s="43"/>
      <c r="D375" s="44"/>
      <c r="E375" s="43"/>
    </row>
    <row r="376" spans="1:5" x14ac:dyDescent="0.3">
      <c r="A376" s="43"/>
      <c r="B376" s="43"/>
      <c r="C376" s="43"/>
      <c r="D376" s="44"/>
      <c r="E376" s="43"/>
    </row>
    <row r="377" spans="1:5" x14ac:dyDescent="0.3">
      <c r="A377" s="43"/>
      <c r="B377" s="43"/>
      <c r="C377" s="43"/>
      <c r="D377" s="44"/>
      <c r="E377" s="43"/>
    </row>
    <row r="378" spans="1:5" x14ac:dyDescent="0.3">
      <c r="A378" s="43"/>
      <c r="B378" s="43"/>
      <c r="C378" s="43"/>
      <c r="D378" s="44"/>
      <c r="E378" s="43"/>
    </row>
    <row r="379" spans="1:5" x14ac:dyDescent="0.3">
      <c r="A379" s="43"/>
      <c r="B379" s="43"/>
      <c r="C379" s="43"/>
      <c r="D379" s="44"/>
      <c r="E379" s="43"/>
    </row>
    <row r="380" spans="1:5" x14ac:dyDescent="0.3">
      <c r="A380" s="43"/>
      <c r="B380" s="43"/>
      <c r="C380" s="43"/>
      <c r="D380" s="44"/>
      <c r="E380" s="43"/>
    </row>
    <row r="381" spans="1:5" x14ac:dyDescent="0.3">
      <c r="A381" s="43"/>
      <c r="B381" s="43"/>
      <c r="C381" s="43"/>
      <c r="D381" s="44"/>
      <c r="E381" s="43"/>
    </row>
    <row r="382" spans="1:5" x14ac:dyDescent="0.3">
      <c r="A382" s="43"/>
      <c r="B382" s="43"/>
      <c r="C382" s="43"/>
      <c r="D382" s="44"/>
      <c r="E382" s="43"/>
    </row>
    <row r="383" spans="1:5" x14ac:dyDescent="0.3">
      <c r="A383" s="43"/>
      <c r="B383" s="43"/>
      <c r="C383" s="43"/>
      <c r="D383" s="44"/>
      <c r="E383" s="43"/>
    </row>
    <row r="384" spans="1:5" x14ac:dyDescent="0.3">
      <c r="A384" s="43"/>
      <c r="B384" s="43"/>
      <c r="C384" s="43"/>
      <c r="D384" s="44"/>
      <c r="E384" s="43"/>
    </row>
    <row r="385" spans="1:5" x14ac:dyDescent="0.3">
      <c r="A385" s="43"/>
      <c r="B385" s="43"/>
      <c r="C385" s="43"/>
      <c r="D385" s="44"/>
      <c r="E385" s="43"/>
    </row>
    <row r="386" spans="1:5" x14ac:dyDescent="0.3">
      <c r="A386" s="43"/>
      <c r="B386" s="43"/>
      <c r="C386" s="43"/>
      <c r="D386" s="44"/>
      <c r="E386" s="43"/>
    </row>
    <row r="387" spans="1:5" x14ac:dyDescent="0.3">
      <c r="A387" s="43"/>
      <c r="B387" s="43"/>
      <c r="C387" s="43"/>
      <c r="D387" s="44"/>
      <c r="E387" s="43"/>
    </row>
    <row r="388" spans="1:5" x14ac:dyDescent="0.3">
      <c r="A388" s="43"/>
      <c r="B388" s="43"/>
      <c r="C388" s="43"/>
      <c r="D388" s="44"/>
      <c r="E388" s="43"/>
    </row>
    <row r="389" spans="1:5" x14ac:dyDescent="0.3">
      <c r="A389" s="43"/>
      <c r="B389" s="43"/>
      <c r="C389" s="43"/>
      <c r="D389" s="44"/>
      <c r="E389" s="43"/>
    </row>
    <row r="390" spans="1:5" x14ac:dyDescent="0.3">
      <c r="A390" s="43"/>
      <c r="B390" s="43"/>
      <c r="C390" s="43"/>
      <c r="D390" s="44"/>
      <c r="E390" s="43"/>
    </row>
    <row r="391" spans="1:5" x14ac:dyDescent="0.3">
      <c r="A391" s="43"/>
      <c r="B391" s="43"/>
      <c r="C391" s="43"/>
      <c r="D391" s="44"/>
      <c r="E391" s="43"/>
    </row>
    <row r="392" spans="1:5" x14ac:dyDescent="0.3">
      <c r="A392" s="43"/>
      <c r="B392" s="43"/>
      <c r="C392" s="43"/>
      <c r="D392" s="44"/>
      <c r="E392" s="43"/>
    </row>
    <row r="393" spans="1:5" x14ac:dyDescent="0.3">
      <c r="A393" s="43"/>
      <c r="B393" s="43"/>
      <c r="C393" s="43"/>
      <c r="D393" s="44"/>
      <c r="E393" s="43"/>
    </row>
    <row r="394" spans="1:5" x14ac:dyDescent="0.3">
      <c r="A394" s="43"/>
      <c r="B394" s="43"/>
      <c r="C394" s="43"/>
      <c r="D394" s="44"/>
      <c r="E394" s="43"/>
    </row>
    <row r="395" spans="1:5" x14ac:dyDescent="0.3">
      <c r="A395" s="43"/>
      <c r="B395" s="43"/>
      <c r="C395" s="43"/>
      <c r="D395" s="44"/>
      <c r="E395" s="43"/>
    </row>
    <row r="396" spans="1:5" x14ac:dyDescent="0.3">
      <c r="A396" s="43"/>
      <c r="B396" s="43"/>
      <c r="C396" s="43"/>
      <c r="D396" s="44"/>
      <c r="E396" s="43"/>
    </row>
    <row r="397" spans="1:5" x14ac:dyDescent="0.3">
      <c r="A397" s="43"/>
      <c r="B397" s="43"/>
      <c r="C397" s="43"/>
      <c r="D397" s="44"/>
      <c r="E397" s="43"/>
    </row>
    <row r="398" spans="1:5" x14ac:dyDescent="0.3">
      <c r="A398" s="43"/>
      <c r="B398" s="43"/>
      <c r="C398" s="43"/>
      <c r="D398" s="44"/>
      <c r="E398" s="43"/>
    </row>
    <row r="399" spans="1:5" x14ac:dyDescent="0.3">
      <c r="A399" s="43"/>
      <c r="B399" s="43"/>
      <c r="C399" s="43"/>
      <c r="D399" s="44"/>
      <c r="E399" s="43"/>
    </row>
    <row r="400" spans="1:5" x14ac:dyDescent="0.3">
      <c r="A400" s="43"/>
      <c r="B400" s="43"/>
      <c r="C400" s="43"/>
      <c r="D400" s="44"/>
      <c r="E400" s="43"/>
    </row>
    <row r="401" spans="1:5" x14ac:dyDescent="0.3">
      <c r="A401" s="43"/>
      <c r="B401" s="43"/>
      <c r="C401" s="43"/>
      <c r="D401" s="44"/>
      <c r="E401" s="43"/>
    </row>
    <row r="402" spans="1:5" x14ac:dyDescent="0.3">
      <c r="A402" s="43"/>
      <c r="B402" s="43"/>
      <c r="C402" s="43"/>
      <c r="D402" s="44"/>
      <c r="E402" s="43"/>
    </row>
    <row r="403" spans="1:5" x14ac:dyDescent="0.3">
      <c r="A403" s="43"/>
      <c r="B403" s="43"/>
      <c r="C403" s="43"/>
      <c r="D403" s="44"/>
      <c r="E403" s="43"/>
    </row>
    <row r="404" spans="1:5" x14ac:dyDescent="0.3">
      <c r="A404" s="43"/>
      <c r="B404" s="43"/>
      <c r="C404" s="43"/>
      <c r="D404" s="44"/>
      <c r="E404" s="43"/>
    </row>
    <row r="405" spans="1:5" x14ac:dyDescent="0.3">
      <c r="A405" s="43"/>
      <c r="B405" s="43"/>
      <c r="C405" s="43"/>
      <c r="D405" s="44"/>
      <c r="E405" s="43"/>
    </row>
    <row r="406" spans="1:5" x14ac:dyDescent="0.3">
      <c r="A406" s="43"/>
      <c r="B406" s="43"/>
      <c r="C406" s="43"/>
      <c r="D406" s="44"/>
      <c r="E406" s="43"/>
    </row>
    <row r="407" spans="1:5" x14ac:dyDescent="0.3">
      <c r="A407" s="43"/>
      <c r="B407" s="43"/>
      <c r="C407" s="43"/>
      <c r="D407" s="44"/>
      <c r="E407" s="43"/>
    </row>
    <row r="408" spans="1:5" x14ac:dyDescent="0.3">
      <c r="A408" s="43"/>
      <c r="B408" s="43"/>
      <c r="C408" s="43"/>
      <c r="D408" s="44"/>
      <c r="E408" s="43"/>
    </row>
    <row r="409" spans="1:5" x14ac:dyDescent="0.3">
      <c r="A409" s="43"/>
      <c r="B409" s="43"/>
      <c r="C409" s="43"/>
      <c r="D409" s="44"/>
      <c r="E409" s="43"/>
    </row>
    <row r="410" spans="1:5" x14ac:dyDescent="0.3">
      <c r="A410" s="43"/>
      <c r="B410" s="43"/>
      <c r="C410" s="43"/>
      <c r="D410" s="44"/>
      <c r="E410" s="43"/>
    </row>
    <row r="411" spans="1:5" x14ac:dyDescent="0.3">
      <c r="A411" s="43"/>
      <c r="B411" s="43"/>
      <c r="C411" s="43"/>
      <c r="D411" s="44"/>
      <c r="E411" s="43"/>
    </row>
    <row r="412" spans="1:5" x14ac:dyDescent="0.3">
      <c r="A412" s="43"/>
      <c r="B412" s="43"/>
      <c r="C412" s="43"/>
      <c r="D412" s="44"/>
      <c r="E412" s="43"/>
    </row>
    <row r="413" spans="1:5" x14ac:dyDescent="0.3">
      <c r="A413" s="43"/>
      <c r="B413" s="43"/>
      <c r="C413" s="43"/>
      <c r="D413" s="44"/>
      <c r="E413" s="43"/>
    </row>
    <row r="414" spans="1:5" x14ac:dyDescent="0.3">
      <c r="A414" s="43"/>
      <c r="B414" s="43"/>
      <c r="C414" s="43"/>
      <c r="D414" s="44"/>
      <c r="E414" s="43"/>
    </row>
    <row r="415" spans="1:5" x14ac:dyDescent="0.3">
      <c r="A415" s="43"/>
      <c r="B415" s="43"/>
      <c r="C415" s="43"/>
      <c r="D415" s="44"/>
      <c r="E415" s="43"/>
    </row>
    <row r="416" spans="1:5" x14ac:dyDescent="0.3">
      <c r="A416" s="43"/>
      <c r="B416" s="43"/>
      <c r="C416" s="43"/>
      <c r="D416" s="44"/>
      <c r="E416" s="43"/>
    </row>
    <row r="417" spans="1:5" x14ac:dyDescent="0.3">
      <c r="A417" s="43"/>
      <c r="B417" s="43"/>
      <c r="C417" s="43"/>
      <c r="D417" s="44"/>
      <c r="E417" s="43"/>
    </row>
    <row r="418" spans="1:5" x14ac:dyDescent="0.3">
      <c r="A418" s="43"/>
      <c r="B418" s="43"/>
      <c r="C418" s="43"/>
      <c r="D418" s="44"/>
      <c r="E418" s="43"/>
    </row>
    <row r="419" spans="1:5" x14ac:dyDescent="0.3">
      <c r="A419" s="43"/>
      <c r="B419" s="43"/>
      <c r="C419" s="43"/>
      <c r="D419" s="44"/>
      <c r="E419" s="43"/>
    </row>
    <row r="420" spans="1:5" x14ac:dyDescent="0.3">
      <c r="A420" s="43"/>
      <c r="B420" s="43"/>
      <c r="C420" s="43"/>
      <c r="D420" s="44"/>
      <c r="E420" s="43"/>
    </row>
    <row r="421" spans="1:5" x14ac:dyDescent="0.3">
      <c r="A421" s="43"/>
      <c r="B421" s="43"/>
      <c r="C421" s="43"/>
      <c r="D421" s="44"/>
      <c r="E421" s="43"/>
    </row>
    <row r="422" spans="1:5" x14ac:dyDescent="0.3">
      <c r="A422" s="43"/>
      <c r="B422" s="43"/>
      <c r="C422" s="43"/>
      <c r="D422" s="44"/>
      <c r="E422" s="43"/>
    </row>
    <row r="423" spans="1:5" x14ac:dyDescent="0.3">
      <c r="A423" s="43"/>
      <c r="B423" s="43"/>
      <c r="C423" s="43"/>
      <c r="D423" s="44"/>
      <c r="E423" s="43"/>
    </row>
    <row r="424" spans="1:5" x14ac:dyDescent="0.3">
      <c r="A424" s="43"/>
      <c r="B424" s="43"/>
      <c r="C424" s="43"/>
      <c r="D424" s="44"/>
      <c r="E424" s="43"/>
    </row>
    <row r="425" spans="1:5" x14ac:dyDescent="0.3">
      <c r="A425" s="43"/>
      <c r="B425" s="43"/>
      <c r="C425" s="43"/>
      <c r="D425" s="44"/>
      <c r="E425" s="43"/>
    </row>
    <row r="426" spans="1:5" x14ac:dyDescent="0.3">
      <c r="A426" s="43"/>
      <c r="B426" s="43"/>
      <c r="C426" s="43"/>
      <c r="D426" s="44"/>
      <c r="E426" s="43"/>
    </row>
    <row r="427" spans="1:5" x14ac:dyDescent="0.3">
      <c r="A427" s="43"/>
      <c r="B427" s="43"/>
      <c r="C427" s="43"/>
      <c r="D427" s="44"/>
      <c r="E427" s="43"/>
    </row>
    <row r="428" spans="1:5" x14ac:dyDescent="0.3">
      <c r="A428" s="43"/>
      <c r="B428" s="43"/>
      <c r="C428" s="43"/>
      <c r="D428" s="44"/>
      <c r="E428" s="43"/>
    </row>
    <row r="429" spans="1:5" x14ac:dyDescent="0.3">
      <c r="A429" s="43"/>
      <c r="B429" s="43"/>
      <c r="C429" s="43"/>
      <c r="D429" s="44"/>
      <c r="E429" s="43"/>
    </row>
    <row r="430" spans="1:5" x14ac:dyDescent="0.3">
      <c r="A430" s="43"/>
      <c r="B430" s="43"/>
      <c r="C430" s="43"/>
      <c r="D430" s="44"/>
      <c r="E430" s="43"/>
    </row>
    <row r="431" spans="1:5" x14ac:dyDescent="0.3">
      <c r="A431" s="43"/>
      <c r="B431" s="43"/>
      <c r="C431" s="43"/>
      <c r="D431" s="44"/>
      <c r="E431" s="43"/>
    </row>
    <row r="432" spans="1:5" x14ac:dyDescent="0.3">
      <c r="A432" s="43"/>
      <c r="B432" s="43"/>
      <c r="C432" s="43"/>
      <c r="D432" s="44"/>
      <c r="E432" s="43"/>
    </row>
    <row r="433" spans="1:5" x14ac:dyDescent="0.3">
      <c r="A433" s="43"/>
      <c r="B433" s="43"/>
      <c r="C433" s="43"/>
      <c r="D433" s="44"/>
      <c r="E433" s="43"/>
    </row>
    <row r="434" spans="1:5" x14ac:dyDescent="0.3">
      <c r="A434" s="43"/>
      <c r="B434" s="43"/>
      <c r="C434" s="43"/>
      <c r="D434" s="44"/>
      <c r="E434" s="43"/>
    </row>
    <row r="435" spans="1:5" x14ac:dyDescent="0.3">
      <c r="A435" s="43"/>
      <c r="B435" s="43"/>
      <c r="C435" s="43"/>
      <c r="D435" s="44"/>
      <c r="E435" s="43"/>
    </row>
    <row r="436" spans="1:5" x14ac:dyDescent="0.3">
      <c r="A436" s="43"/>
      <c r="B436" s="43"/>
      <c r="C436" s="43"/>
      <c r="D436" s="44"/>
      <c r="E436" s="43"/>
    </row>
    <row r="437" spans="1:5" x14ac:dyDescent="0.3">
      <c r="A437" s="43"/>
      <c r="B437" s="43"/>
      <c r="C437" s="43"/>
      <c r="D437" s="44"/>
      <c r="E437" s="43"/>
    </row>
  </sheetData>
  <autoFilter ref="A2:F237" xr:uid="{94714113-9198-4935-92D3-F8119B0B0A67}"/>
  <pageMargins left="0.7" right="0.7" top="0.75" bottom="0.75" header="0.3" footer="0.3"/>
  <pageSetup paperSize="8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AB5B-D73D-4156-A609-DEA66B9CEC9F}">
  <dimension ref="A1:VY52"/>
  <sheetViews>
    <sheetView zoomScaleNormal="100" workbookViewId="0">
      <selection activeCell="B10" sqref="B10"/>
    </sheetView>
  </sheetViews>
  <sheetFormatPr defaultColWidth="8.6640625" defaultRowHeight="14.4" x14ac:dyDescent="0.3"/>
  <cols>
    <col min="1" max="1" width="13.5546875" customWidth="1"/>
    <col min="2" max="2" width="19.44140625" style="14" bestFit="1" customWidth="1"/>
    <col min="3" max="3" width="20.6640625" style="14" bestFit="1" customWidth="1"/>
    <col min="4" max="7" width="19.44140625" style="13" bestFit="1" customWidth="1"/>
    <col min="8" max="9" width="20.44140625" style="13" bestFit="1" customWidth="1"/>
    <col min="10" max="11" width="21.109375" style="13" bestFit="1" customWidth="1"/>
    <col min="12" max="13" width="20.6640625" style="13" bestFit="1" customWidth="1"/>
    <col min="14" max="14" width="18.44140625" style="13" bestFit="1" customWidth="1"/>
    <col min="15" max="16" width="19.44140625" style="13" bestFit="1" customWidth="1"/>
    <col min="17" max="17" width="20.6640625" style="13" bestFit="1" customWidth="1"/>
    <col min="18" max="18" width="19.44140625" style="13" bestFit="1" customWidth="1"/>
    <col min="19" max="19" width="20.109375" style="13" bestFit="1" customWidth="1"/>
    <col min="20" max="20" width="19.44140625" style="13" bestFit="1" customWidth="1"/>
    <col min="21" max="21" width="20.109375" style="13" bestFit="1" customWidth="1"/>
    <col min="22" max="22" width="19.44140625" style="13" bestFit="1" customWidth="1"/>
    <col min="23" max="23" width="20.109375" style="13" bestFit="1" customWidth="1"/>
    <col min="24" max="25" width="19.44140625" style="13" bestFit="1" customWidth="1"/>
    <col min="26" max="26" width="20.6640625" style="13" bestFit="1" customWidth="1"/>
    <col min="27" max="27" width="14.33203125" style="13" bestFit="1" customWidth="1"/>
    <col min="28" max="31" width="13.88671875" style="13" bestFit="1" customWidth="1"/>
    <col min="32" max="32" width="19.88671875" style="13" bestFit="1" customWidth="1"/>
    <col min="33" max="33" width="17" style="13" bestFit="1" customWidth="1"/>
    <col min="34" max="34" width="14" style="13" bestFit="1" customWidth="1"/>
    <col min="35" max="35" width="14.33203125" style="13" bestFit="1" customWidth="1"/>
    <col min="36" max="39" width="13.88671875" style="13" bestFit="1" customWidth="1"/>
    <col min="40" max="40" width="19.88671875" style="13" bestFit="1" customWidth="1"/>
    <col min="41" max="41" width="17" style="13" bestFit="1" customWidth="1"/>
    <col min="42" max="42" width="13.88671875" style="13" bestFit="1" customWidth="1"/>
    <col min="43" max="43" width="14" style="13" bestFit="1" customWidth="1"/>
    <col min="44" max="44" width="14.33203125" style="13" bestFit="1" customWidth="1"/>
    <col min="45" max="48" width="13.88671875" style="13" bestFit="1" customWidth="1"/>
    <col min="49" max="49" width="19.88671875" style="13" bestFit="1" customWidth="1"/>
    <col min="50" max="50" width="17" style="13" bestFit="1" customWidth="1"/>
    <col min="51" max="51" width="14" style="13" bestFit="1" customWidth="1"/>
    <col min="52" max="52" width="14.33203125" style="13" bestFit="1" customWidth="1"/>
    <col min="53" max="55" width="13.88671875" style="13" bestFit="1" customWidth="1"/>
    <col min="56" max="56" width="17" style="13" bestFit="1" customWidth="1"/>
    <col min="57" max="57" width="14" style="13" bestFit="1" customWidth="1"/>
    <col min="58" max="58" width="14.33203125" style="13" bestFit="1" customWidth="1"/>
    <col min="59" max="61" width="13.88671875" style="13" bestFit="1" customWidth="1"/>
    <col min="62" max="62" width="17" style="13" bestFit="1" customWidth="1"/>
    <col min="63" max="63" width="14" style="13" bestFit="1" customWidth="1"/>
    <col min="64" max="64" width="14.33203125" style="13" bestFit="1" customWidth="1"/>
    <col min="65" max="67" width="13.88671875" style="13" bestFit="1" customWidth="1"/>
    <col min="68" max="68" width="17" style="13" bestFit="1" customWidth="1"/>
    <col min="69" max="69" width="14.33203125" style="13" bestFit="1" customWidth="1"/>
    <col min="70" max="72" width="13.88671875" style="13" bestFit="1" customWidth="1"/>
  </cols>
  <sheetData>
    <row r="1" spans="1:596" s="1" customFormat="1" x14ac:dyDescent="0.3">
      <c r="B1" s="12" t="s">
        <v>154</v>
      </c>
      <c r="C1" s="12" t="s">
        <v>145</v>
      </c>
      <c r="D1" s="12" t="s">
        <v>134</v>
      </c>
      <c r="E1" s="12" t="s">
        <v>103</v>
      </c>
      <c r="F1" s="12" t="s">
        <v>79</v>
      </c>
      <c r="G1" s="12" t="s">
        <v>75</v>
      </c>
      <c r="H1" s="12" t="s">
        <v>166</v>
      </c>
      <c r="I1" s="12" t="s">
        <v>161</v>
      </c>
      <c r="J1" s="12" t="s">
        <v>152</v>
      </c>
      <c r="K1" s="12" t="s">
        <v>142</v>
      </c>
      <c r="L1" s="12" t="s">
        <v>125</v>
      </c>
      <c r="M1" s="12" t="s">
        <v>95</v>
      </c>
      <c r="N1" s="12" t="s">
        <v>138</v>
      </c>
      <c r="O1" s="12" t="s">
        <v>112</v>
      </c>
      <c r="P1" s="12" t="s">
        <v>91</v>
      </c>
      <c r="Q1" s="12" t="s">
        <v>143</v>
      </c>
      <c r="R1" s="12" t="s">
        <v>126</v>
      </c>
      <c r="S1" s="12" t="s">
        <v>97</v>
      </c>
      <c r="T1" s="12" t="s">
        <v>113</v>
      </c>
      <c r="U1" s="12" t="s">
        <v>93</v>
      </c>
      <c r="V1" s="12" t="s">
        <v>170</v>
      </c>
      <c r="W1" s="12" t="s">
        <v>171</v>
      </c>
      <c r="X1" s="12" t="s">
        <v>102</v>
      </c>
      <c r="Y1" s="12" t="s">
        <v>172</v>
      </c>
      <c r="Z1" s="12" t="s">
        <v>155</v>
      </c>
      <c r="AA1" s="12" t="s">
        <v>146</v>
      </c>
      <c r="AB1" s="12" t="s">
        <v>135</v>
      </c>
      <c r="AC1" s="12" t="s">
        <v>104</v>
      </c>
      <c r="AD1" s="12" t="s">
        <v>80</v>
      </c>
      <c r="AE1" s="12" t="s">
        <v>76</v>
      </c>
      <c r="AF1" s="12" t="s">
        <v>167</v>
      </c>
      <c r="AG1" s="12" t="s">
        <v>162</v>
      </c>
      <c r="AH1" s="12" t="s">
        <v>157</v>
      </c>
      <c r="AI1" s="12" t="s">
        <v>149</v>
      </c>
      <c r="AJ1" s="12" t="s">
        <v>139</v>
      </c>
      <c r="AK1" s="12" t="s">
        <v>115</v>
      </c>
      <c r="AL1" s="12" t="s">
        <v>86</v>
      </c>
      <c r="AM1" s="12" t="s">
        <v>77</v>
      </c>
      <c r="AN1" s="12" t="s">
        <v>168</v>
      </c>
      <c r="AO1" s="12" t="s">
        <v>163</v>
      </c>
      <c r="AP1" s="12" t="s">
        <v>173</v>
      </c>
      <c r="AQ1" s="12" t="s">
        <v>158</v>
      </c>
      <c r="AR1" s="12" t="s">
        <v>150</v>
      </c>
      <c r="AS1" s="12" t="s">
        <v>140</v>
      </c>
      <c r="AT1" s="12" t="s">
        <v>119</v>
      </c>
      <c r="AU1" s="12" t="s">
        <v>87</v>
      </c>
      <c r="AV1" s="12" t="s">
        <v>78</v>
      </c>
      <c r="AW1" s="12" t="s">
        <v>169</v>
      </c>
      <c r="AX1" s="12" t="s">
        <v>164</v>
      </c>
      <c r="AY1" s="12" t="s">
        <v>156</v>
      </c>
      <c r="AZ1" s="12" t="s">
        <v>147</v>
      </c>
      <c r="BA1" s="12" t="s">
        <v>136</v>
      </c>
      <c r="BB1" s="12" t="s">
        <v>110</v>
      </c>
      <c r="BC1" s="12" t="s">
        <v>82</v>
      </c>
      <c r="BD1" s="12" t="s">
        <v>174</v>
      </c>
      <c r="BE1" s="12" t="s">
        <v>159</v>
      </c>
      <c r="BF1" s="12" t="s">
        <v>151</v>
      </c>
      <c r="BG1" s="12" t="s">
        <v>141</v>
      </c>
      <c r="BH1" s="12" t="s">
        <v>124</v>
      </c>
      <c r="BI1" s="12" t="s">
        <v>84</v>
      </c>
      <c r="BJ1" s="12" t="s">
        <v>165</v>
      </c>
      <c r="BK1" s="12" t="s">
        <v>175</v>
      </c>
      <c r="BL1" s="12" t="s">
        <v>153</v>
      </c>
      <c r="BM1" s="12" t="s">
        <v>144</v>
      </c>
      <c r="BN1" s="12" t="s">
        <v>130</v>
      </c>
      <c r="BO1" s="12" t="s">
        <v>98</v>
      </c>
      <c r="BP1" s="12" t="s">
        <v>160</v>
      </c>
      <c r="BQ1" s="12" t="s">
        <v>148</v>
      </c>
      <c r="BR1" s="12" t="s">
        <v>137</v>
      </c>
      <c r="BS1" s="12" t="s">
        <v>111</v>
      </c>
      <c r="BT1" s="12" t="s">
        <v>89</v>
      </c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</row>
    <row r="2" spans="1:596" x14ac:dyDescent="0.3">
      <c r="A2" s="22" t="s">
        <v>0</v>
      </c>
      <c r="B2" s="12">
        <v>406.4</v>
      </c>
      <c r="C2" s="12">
        <v>381</v>
      </c>
      <c r="D2" s="12">
        <v>355.59999999999997</v>
      </c>
      <c r="E2" s="12">
        <v>355.59999999999997</v>
      </c>
      <c r="F2" s="12">
        <v>304.79999999999995</v>
      </c>
      <c r="G2" s="12">
        <v>304.79999999999995</v>
      </c>
      <c r="H2" s="12">
        <v>457.2</v>
      </c>
      <c r="I2" s="12">
        <v>431.79999999999995</v>
      </c>
      <c r="J2" s="12">
        <v>660.4</v>
      </c>
      <c r="K2" s="12">
        <v>660.4</v>
      </c>
      <c r="L2" s="12">
        <v>635</v>
      </c>
      <c r="M2" s="12">
        <v>609.59999999999991</v>
      </c>
      <c r="N2" s="12">
        <v>558.79999999999995</v>
      </c>
      <c r="O2" s="12">
        <v>558.79999999999995</v>
      </c>
      <c r="P2" s="12">
        <v>508</v>
      </c>
      <c r="Q2" s="12">
        <v>660.4</v>
      </c>
      <c r="R2" s="12">
        <v>660.4</v>
      </c>
      <c r="S2" s="12">
        <v>609.59999999999991</v>
      </c>
      <c r="T2" s="12">
        <v>558.79999999999995</v>
      </c>
      <c r="U2" s="12">
        <v>508</v>
      </c>
      <c r="V2" s="12">
        <v>660.4</v>
      </c>
      <c r="W2" s="12">
        <v>609.59999999999991</v>
      </c>
      <c r="X2" s="12">
        <v>508</v>
      </c>
      <c r="Y2" s="12">
        <v>609.59999999999991</v>
      </c>
      <c r="Z2" s="12">
        <v>457.2</v>
      </c>
      <c r="AA2" s="12">
        <v>431.79999999999995</v>
      </c>
      <c r="AB2" s="12">
        <v>406.4</v>
      </c>
      <c r="AC2" s="12">
        <v>381</v>
      </c>
      <c r="AD2" s="12">
        <v>355.59999999999997</v>
      </c>
      <c r="AE2" s="12">
        <v>304.79999999999995</v>
      </c>
      <c r="AF2" s="12">
        <v>508</v>
      </c>
      <c r="AG2" s="12">
        <v>508</v>
      </c>
      <c r="AH2" s="12">
        <v>508</v>
      </c>
      <c r="AI2" s="12">
        <v>457.2</v>
      </c>
      <c r="AJ2" s="12">
        <v>457.2</v>
      </c>
      <c r="AK2" s="12">
        <v>406.4</v>
      </c>
      <c r="AL2" s="12">
        <v>381</v>
      </c>
      <c r="AM2" s="12">
        <v>304.79999999999995</v>
      </c>
      <c r="AN2" s="12">
        <v>558.79999999999995</v>
      </c>
      <c r="AO2" s="12">
        <v>533.4</v>
      </c>
      <c r="AP2" s="12">
        <v>304.79999999999995</v>
      </c>
      <c r="AQ2" s="12">
        <v>533.4</v>
      </c>
      <c r="AR2" s="12">
        <v>508</v>
      </c>
      <c r="AS2" s="12">
        <v>482.59999999999997</v>
      </c>
      <c r="AT2" s="12">
        <v>431.79999999999995</v>
      </c>
      <c r="AU2" s="12">
        <v>381</v>
      </c>
      <c r="AV2" s="12">
        <v>355.59999999999997</v>
      </c>
      <c r="AW2" s="12">
        <v>609.59999999999991</v>
      </c>
      <c r="AX2" s="12">
        <v>558.79999999999995</v>
      </c>
      <c r="AY2" s="12">
        <v>711.19999999999993</v>
      </c>
      <c r="AZ2" s="12">
        <v>685.8</v>
      </c>
      <c r="BA2" s="12">
        <v>660.4</v>
      </c>
      <c r="BB2" s="12">
        <v>635</v>
      </c>
      <c r="BC2" s="12">
        <v>609.59999999999991</v>
      </c>
      <c r="BD2" s="12">
        <v>736.59999999999991</v>
      </c>
      <c r="BE2" s="12">
        <v>762</v>
      </c>
      <c r="BF2" s="12">
        <v>736.59999999999991</v>
      </c>
      <c r="BG2" s="12">
        <v>711.19999999999993</v>
      </c>
      <c r="BH2" s="12">
        <v>660.4</v>
      </c>
      <c r="BI2" s="12">
        <v>635</v>
      </c>
      <c r="BJ2" s="12">
        <v>787.4</v>
      </c>
      <c r="BK2" s="12">
        <v>558.79999999999995</v>
      </c>
      <c r="BL2" s="12">
        <v>533.4</v>
      </c>
      <c r="BM2" s="12">
        <v>508</v>
      </c>
      <c r="BN2" s="12">
        <v>508</v>
      </c>
      <c r="BO2" s="12">
        <v>508</v>
      </c>
      <c r="BP2" s="12">
        <v>558.79999999999995</v>
      </c>
      <c r="BQ2" s="12">
        <v>635</v>
      </c>
      <c r="BR2" s="12">
        <v>609.59999999999991</v>
      </c>
      <c r="BS2" s="12">
        <v>584.19999999999993</v>
      </c>
      <c r="BT2" s="12">
        <v>558.79999999999995</v>
      </c>
    </row>
    <row r="3" spans="1:596" x14ac:dyDescent="0.3">
      <c r="A3" s="22" t="s">
        <v>1</v>
      </c>
      <c r="B3" s="12">
        <v>406.4</v>
      </c>
      <c r="C3" s="12">
        <v>381</v>
      </c>
      <c r="D3" s="12">
        <v>355.59999999999997</v>
      </c>
      <c r="E3" s="12">
        <v>355.59999999999997</v>
      </c>
      <c r="F3" s="12">
        <v>304.79999999999995</v>
      </c>
      <c r="G3" s="12">
        <v>304.79999999999995</v>
      </c>
      <c r="H3" s="12">
        <v>457.2</v>
      </c>
      <c r="I3" s="12">
        <v>431.79999999999995</v>
      </c>
      <c r="J3" s="12">
        <v>660.4</v>
      </c>
      <c r="K3" s="12">
        <v>660.4</v>
      </c>
      <c r="L3" s="12">
        <v>635</v>
      </c>
      <c r="M3" s="12">
        <v>609.59999999999991</v>
      </c>
      <c r="N3" s="12">
        <v>558.79999999999995</v>
      </c>
      <c r="O3" s="12">
        <v>558.79999999999995</v>
      </c>
      <c r="P3" s="12">
        <v>508</v>
      </c>
      <c r="Q3" s="12">
        <v>660.4</v>
      </c>
      <c r="R3" s="12">
        <v>660.4</v>
      </c>
      <c r="S3" s="12">
        <v>609.59999999999991</v>
      </c>
      <c r="T3" s="12">
        <v>558.79999999999995</v>
      </c>
      <c r="U3" s="12">
        <v>508</v>
      </c>
      <c r="V3" s="12">
        <v>660.4</v>
      </c>
      <c r="W3" s="12">
        <v>609.59999999999991</v>
      </c>
      <c r="X3" s="12">
        <v>508</v>
      </c>
      <c r="Y3" s="12">
        <v>609.59999999999991</v>
      </c>
      <c r="Z3" s="12">
        <v>457.2</v>
      </c>
      <c r="AA3" s="12">
        <v>431.79999999999995</v>
      </c>
      <c r="AB3" s="12">
        <v>406.4</v>
      </c>
      <c r="AC3" s="12">
        <v>381</v>
      </c>
      <c r="AD3" s="12">
        <v>355.59999999999997</v>
      </c>
      <c r="AE3" s="12">
        <v>304.79999999999995</v>
      </c>
      <c r="AF3" s="12">
        <v>508</v>
      </c>
      <c r="AG3" s="12">
        <v>508</v>
      </c>
      <c r="AH3" s="12">
        <v>508</v>
      </c>
      <c r="AI3" s="12">
        <v>457.2</v>
      </c>
      <c r="AJ3" s="12">
        <v>457.2</v>
      </c>
      <c r="AK3" s="12">
        <v>406.4</v>
      </c>
      <c r="AL3" s="12">
        <v>381</v>
      </c>
      <c r="AM3" s="12">
        <v>304.79999999999995</v>
      </c>
      <c r="AN3" s="12">
        <v>558.79999999999995</v>
      </c>
      <c r="AO3" s="12">
        <v>533.4</v>
      </c>
      <c r="AP3" s="12">
        <v>304.79999999999995</v>
      </c>
      <c r="AQ3" s="12">
        <v>533.4</v>
      </c>
      <c r="AR3" s="12">
        <v>508</v>
      </c>
      <c r="AS3" s="12">
        <v>482.59999999999997</v>
      </c>
      <c r="AT3" s="12">
        <v>431.79999999999995</v>
      </c>
      <c r="AU3" s="12">
        <v>381</v>
      </c>
      <c r="AV3" s="12">
        <v>355.59999999999997</v>
      </c>
      <c r="AW3" s="12">
        <v>609.59999999999991</v>
      </c>
      <c r="AX3" s="12">
        <v>558.79999999999995</v>
      </c>
      <c r="AY3" s="12">
        <v>711.19999999999993</v>
      </c>
      <c r="AZ3" s="12">
        <v>685.8</v>
      </c>
      <c r="BA3" s="12">
        <v>660.4</v>
      </c>
      <c r="BB3" s="12">
        <v>635</v>
      </c>
      <c r="BC3" s="12">
        <v>609.59999999999991</v>
      </c>
      <c r="BD3" s="12">
        <v>736.59999999999991</v>
      </c>
      <c r="BE3" s="12">
        <v>762</v>
      </c>
      <c r="BF3" s="12">
        <v>736.59999999999991</v>
      </c>
      <c r="BG3" s="12">
        <v>711.19999999999993</v>
      </c>
      <c r="BH3" s="12">
        <v>660.4</v>
      </c>
      <c r="BI3" s="12">
        <v>635</v>
      </c>
      <c r="BJ3" s="12">
        <v>787.4</v>
      </c>
      <c r="BK3" s="12">
        <v>558.79999999999995</v>
      </c>
      <c r="BL3" s="12">
        <v>533.4</v>
      </c>
      <c r="BM3" s="12">
        <v>508</v>
      </c>
      <c r="BN3" s="12">
        <v>508</v>
      </c>
      <c r="BO3" s="12">
        <v>508</v>
      </c>
      <c r="BP3" s="12">
        <v>558.79999999999995</v>
      </c>
      <c r="BQ3" s="12">
        <v>635</v>
      </c>
      <c r="BR3" s="12">
        <v>609.59999999999991</v>
      </c>
      <c r="BS3" s="12">
        <v>584.19999999999993</v>
      </c>
      <c r="BT3" s="12">
        <v>558.79999999999995</v>
      </c>
    </row>
    <row r="4" spans="1:596" x14ac:dyDescent="0.3">
      <c r="A4" s="22" t="s">
        <v>2</v>
      </c>
      <c r="B4" s="14">
        <v>2</v>
      </c>
      <c r="C4" s="14">
        <v>2</v>
      </c>
      <c r="D4" s="14">
        <v>2</v>
      </c>
      <c r="E4" s="14">
        <v>2</v>
      </c>
      <c r="F4" s="14">
        <v>2</v>
      </c>
      <c r="G4" s="14">
        <v>2</v>
      </c>
      <c r="H4" s="14">
        <v>2</v>
      </c>
      <c r="I4" s="14">
        <v>2</v>
      </c>
      <c r="J4" s="14">
        <v>2</v>
      </c>
      <c r="K4" s="14">
        <v>2</v>
      </c>
      <c r="L4" s="14">
        <v>2</v>
      </c>
      <c r="M4" s="14">
        <v>2</v>
      </c>
      <c r="N4" s="14">
        <v>2</v>
      </c>
      <c r="O4" s="14">
        <v>2</v>
      </c>
      <c r="P4" s="14">
        <v>2</v>
      </c>
      <c r="Q4" s="14">
        <v>2</v>
      </c>
      <c r="R4" s="14">
        <v>2</v>
      </c>
      <c r="S4" s="14">
        <v>2</v>
      </c>
      <c r="T4" s="14">
        <v>2</v>
      </c>
      <c r="U4" s="14">
        <v>2</v>
      </c>
      <c r="V4" s="14">
        <v>2</v>
      </c>
      <c r="W4" s="14">
        <v>2</v>
      </c>
      <c r="X4" s="14">
        <v>2</v>
      </c>
      <c r="Y4" s="14">
        <v>2</v>
      </c>
      <c r="Z4" s="14">
        <v>2</v>
      </c>
      <c r="AA4" s="14">
        <v>2</v>
      </c>
      <c r="AB4" s="14">
        <v>2</v>
      </c>
      <c r="AC4" s="14">
        <v>2</v>
      </c>
      <c r="AD4" s="14">
        <v>2</v>
      </c>
      <c r="AE4" s="14">
        <v>2</v>
      </c>
      <c r="AF4" s="14">
        <v>2</v>
      </c>
      <c r="AG4" s="14">
        <v>2</v>
      </c>
      <c r="AH4" s="14">
        <v>2</v>
      </c>
      <c r="AI4" s="14">
        <v>2</v>
      </c>
      <c r="AJ4" s="14">
        <v>2</v>
      </c>
      <c r="AK4" s="14">
        <v>2</v>
      </c>
      <c r="AL4" s="14">
        <v>2</v>
      </c>
      <c r="AM4" s="14">
        <v>2</v>
      </c>
      <c r="AN4" s="14">
        <v>2</v>
      </c>
      <c r="AO4" s="14">
        <v>2</v>
      </c>
      <c r="AP4" s="14">
        <v>2</v>
      </c>
      <c r="AQ4" s="14">
        <v>2</v>
      </c>
      <c r="AR4" s="14">
        <v>2</v>
      </c>
      <c r="AS4" s="14">
        <v>2</v>
      </c>
      <c r="AT4" s="14">
        <v>2</v>
      </c>
      <c r="AU4" s="14">
        <v>2</v>
      </c>
      <c r="AV4" s="14">
        <v>2</v>
      </c>
      <c r="AW4" s="14">
        <v>2</v>
      </c>
      <c r="AX4" s="14">
        <v>2</v>
      </c>
      <c r="AY4" s="14">
        <v>2</v>
      </c>
      <c r="AZ4" s="14">
        <v>2</v>
      </c>
      <c r="BA4" s="14">
        <v>2</v>
      </c>
      <c r="BB4" s="14">
        <v>2</v>
      </c>
      <c r="BC4" s="14">
        <v>2</v>
      </c>
      <c r="BD4" s="14">
        <v>2</v>
      </c>
      <c r="BE4" s="14">
        <v>2</v>
      </c>
      <c r="BF4" s="14">
        <v>2</v>
      </c>
      <c r="BG4" s="14">
        <v>2</v>
      </c>
      <c r="BH4" s="14">
        <v>2</v>
      </c>
      <c r="BI4" s="14">
        <v>2</v>
      </c>
      <c r="BJ4" s="14">
        <v>2</v>
      </c>
      <c r="BK4" s="14">
        <v>2</v>
      </c>
      <c r="BL4" s="14">
        <v>2</v>
      </c>
      <c r="BM4" s="14">
        <v>2</v>
      </c>
      <c r="BN4" s="14">
        <v>2</v>
      </c>
      <c r="BO4" s="14">
        <v>2</v>
      </c>
      <c r="BP4" s="14">
        <v>2</v>
      </c>
      <c r="BQ4" s="14">
        <v>2</v>
      </c>
      <c r="BR4" s="14">
        <v>2</v>
      </c>
      <c r="BS4" s="14">
        <v>2</v>
      </c>
      <c r="BT4" s="14">
        <v>2</v>
      </c>
    </row>
    <row r="5" spans="1:596" ht="15.75" customHeight="1" x14ac:dyDescent="0.3">
      <c r="A5" s="22" t="s">
        <v>3</v>
      </c>
      <c r="B5" s="14">
        <v>2</v>
      </c>
      <c r="C5" s="14">
        <v>2</v>
      </c>
      <c r="D5" s="14">
        <v>2</v>
      </c>
      <c r="E5" s="14">
        <v>2</v>
      </c>
      <c r="F5" s="14">
        <v>2</v>
      </c>
      <c r="G5" s="14">
        <v>2</v>
      </c>
      <c r="H5" s="14">
        <v>2</v>
      </c>
      <c r="I5" s="14">
        <v>2</v>
      </c>
      <c r="J5" s="14">
        <v>2</v>
      </c>
      <c r="K5" s="14">
        <v>2</v>
      </c>
      <c r="L5" s="14">
        <v>2</v>
      </c>
      <c r="M5" s="14">
        <v>2</v>
      </c>
      <c r="N5" s="14">
        <v>2</v>
      </c>
      <c r="O5" s="14">
        <v>2</v>
      </c>
      <c r="P5" s="14">
        <v>2</v>
      </c>
      <c r="Q5" s="14">
        <v>2</v>
      </c>
      <c r="R5" s="14">
        <v>2</v>
      </c>
      <c r="S5" s="14">
        <v>2</v>
      </c>
      <c r="T5" s="14">
        <v>2</v>
      </c>
      <c r="U5" s="14">
        <v>2</v>
      </c>
      <c r="V5" s="14">
        <v>2</v>
      </c>
      <c r="W5" s="14">
        <v>2</v>
      </c>
      <c r="X5" s="14">
        <v>2</v>
      </c>
      <c r="Y5" s="14">
        <v>2</v>
      </c>
      <c r="Z5" s="14">
        <v>2</v>
      </c>
      <c r="AA5" s="14">
        <v>2</v>
      </c>
      <c r="AB5" s="14">
        <v>2</v>
      </c>
      <c r="AC5" s="14">
        <v>2</v>
      </c>
      <c r="AD5" s="14">
        <v>2</v>
      </c>
      <c r="AE5" s="14">
        <v>2</v>
      </c>
      <c r="AF5" s="14">
        <v>2</v>
      </c>
      <c r="AG5" s="14">
        <v>2</v>
      </c>
      <c r="AH5" s="14">
        <v>2</v>
      </c>
      <c r="AI5" s="14">
        <v>2</v>
      </c>
      <c r="AJ5" s="14">
        <v>2</v>
      </c>
      <c r="AK5" s="14">
        <v>2</v>
      </c>
      <c r="AL5" s="14">
        <v>2</v>
      </c>
      <c r="AM5" s="14">
        <v>2</v>
      </c>
      <c r="AN5" s="14">
        <v>2</v>
      </c>
      <c r="AO5" s="14">
        <v>2</v>
      </c>
      <c r="AP5" s="14">
        <v>2</v>
      </c>
      <c r="AQ5" s="14">
        <v>2</v>
      </c>
      <c r="AR5" s="14">
        <v>2</v>
      </c>
      <c r="AS5" s="14">
        <v>2</v>
      </c>
      <c r="AT5" s="14">
        <v>2</v>
      </c>
      <c r="AU5" s="14">
        <v>2</v>
      </c>
      <c r="AV5" s="14">
        <v>2</v>
      </c>
      <c r="AW5" s="14">
        <v>2</v>
      </c>
      <c r="AX5" s="14">
        <v>2</v>
      </c>
      <c r="AY5" s="14">
        <v>2</v>
      </c>
      <c r="AZ5" s="14">
        <v>2</v>
      </c>
      <c r="BA5" s="14">
        <v>2</v>
      </c>
      <c r="BB5" s="14">
        <v>2</v>
      </c>
      <c r="BC5" s="14">
        <v>2</v>
      </c>
      <c r="BD5" s="14">
        <v>2</v>
      </c>
      <c r="BE5" s="14">
        <v>2</v>
      </c>
      <c r="BF5" s="14">
        <v>2</v>
      </c>
      <c r="BG5" s="14">
        <v>2</v>
      </c>
      <c r="BH5" s="14">
        <v>2</v>
      </c>
      <c r="BI5" s="14">
        <v>2</v>
      </c>
      <c r="BJ5" s="14">
        <v>2</v>
      </c>
      <c r="BK5" s="14">
        <v>2</v>
      </c>
      <c r="BL5" s="14">
        <v>2</v>
      </c>
      <c r="BM5" s="14">
        <v>2</v>
      </c>
      <c r="BN5" s="14">
        <v>2</v>
      </c>
      <c r="BO5" s="14">
        <v>2</v>
      </c>
      <c r="BP5" s="14">
        <v>2</v>
      </c>
      <c r="BQ5" s="14">
        <v>2</v>
      </c>
      <c r="BR5" s="14">
        <v>2</v>
      </c>
      <c r="BS5" s="14">
        <v>2</v>
      </c>
      <c r="BT5" s="14">
        <v>2</v>
      </c>
    </row>
    <row r="6" spans="1:596" ht="15.75" customHeight="1" x14ac:dyDescent="0.3">
      <c r="A6" s="22" t="s">
        <v>4</v>
      </c>
      <c r="B6" s="14">
        <v>40</v>
      </c>
      <c r="C6" s="14">
        <v>40</v>
      </c>
      <c r="D6" s="14">
        <v>40</v>
      </c>
      <c r="E6" s="14">
        <v>40</v>
      </c>
      <c r="F6" s="14">
        <v>40</v>
      </c>
      <c r="G6" s="14">
        <v>40</v>
      </c>
      <c r="H6" s="14">
        <v>40</v>
      </c>
      <c r="I6" s="14">
        <v>40</v>
      </c>
      <c r="J6" s="14">
        <v>40</v>
      </c>
      <c r="K6" s="14">
        <v>40</v>
      </c>
      <c r="L6" s="14">
        <v>40</v>
      </c>
      <c r="M6" s="14">
        <v>40</v>
      </c>
      <c r="N6" s="14">
        <v>40</v>
      </c>
      <c r="O6" s="14">
        <v>40</v>
      </c>
      <c r="P6" s="14">
        <v>40</v>
      </c>
      <c r="Q6" s="14">
        <v>40</v>
      </c>
      <c r="R6" s="14">
        <v>40</v>
      </c>
      <c r="S6" s="14">
        <v>40</v>
      </c>
      <c r="T6" s="14">
        <v>40</v>
      </c>
      <c r="U6" s="14">
        <v>40</v>
      </c>
      <c r="V6" s="14">
        <v>40</v>
      </c>
      <c r="W6" s="14">
        <v>40</v>
      </c>
      <c r="X6" s="14">
        <v>40</v>
      </c>
      <c r="Y6" s="14">
        <v>40</v>
      </c>
      <c r="Z6" s="14">
        <v>40</v>
      </c>
      <c r="AA6" s="14">
        <v>40</v>
      </c>
      <c r="AB6" s="14">
        <v>40</v>
      </c>
      <c r="AC6" s="14">
        <v>40</v>
      </c>
      <c r="AD6" s="14">
        <v>40</v>
      </c>
      <c r="AE6" s="14">
        <v>40</v>
      </c>
      <c r="AF6" s="14">
        <v>40</v>
      </c>
      <c r="AG6" s="14">
        <v>40</v>
      </c>
      <c r="AH6" s="14">
        <v>40</v>
      </c>
      <c r="AI6" s="14">
        <v>40</v>
      </c>
      <c r="AJ6" s="14">
        <v>40</v>
      </c>
      <c r="AK6" s="14">
        <v>40</v>
      </c>
      <c r="AL6" s="14">
        <v>40</v>
      </c>
      <c r="AM6" s="14">
        <v>40</v>
      </c>
      <c r="AN6" s="14">
        <v>40</v>
      </c>
      <c r="AO6" s="14">
        <v>40</v>
      </c>
      <c r="AP6" s="14">
        <v>40</v>
      </c>
      <c r="AQ6" s="14">
        <v>40</v>
      </c>
      <c r="AR6" s="14">
        <v>40</v>
      </c>
      <c r="AS6" s="14">
        <v>40</v>
      </c>
      <c r="AT6" s="14">
        <v>40</v>
      </c>
      <c r="AU6" s="14">
        <v>40</v>
      </c>
      <c r="AV6" s="14">
        <v>40</v>
      </c>
      <c r="AW6" s="14">
        <v>40</v>
      </c>
      <c r="AX6" s="14">
        <v>40</v>
      </c>
      <c r="AY6" s="14">
        <v>40</v>
      </c>
      <c r="AZ6" s="14">
        <v>40</v>
      </c>
      <c r="BA6" s="14">
        <v>40</v>
      </c>
      <c r="BB6" s="14">
        <v>40</v>
      </c>
      <c r="BC6" s="14">
        <v>40</v>
      </c>
      <c r="BD6" s="14">
        <v>40</v>
      </c>
      <c r="BE6" s="14">
        <v>40</v>
      </c>
      <c r="BF6" s="14">
        <v>40</v>
      </c>
      <c r="BG6" s="14">
        <v>40</v>
      </c>
      <c r="BH6" s="14">
        <v>40</v>
      </c>
      <c r="BI6" s="14">
        <v>40</v>
      </c>
      <c r="BJ6" s="14">
        <v>40</v>
      </c>
      <c r="BK6" s="14">
        <v>40</v>
      </c>
      <c r="BL6" s="14">
        <v>40</v>
      </c>
      <c r="BM6" s="14">
        <v>40</v>
      </c>
      <c r="BN6" s="14">
        <v>40</v>
      </c>
      <c r="BO6" s="14">
        <v>40</v>
      </c>
      <c r="BP6" s="14">
        <v>40</v>
      </c>
      <c r="BQ6" s="14">
        <v>40</v>
      </c>
      <c r="BR6" s="14">
        <v>40</v>
      </c>
      <c r="BS6" s="14">
        <v>40</v>
      </c>
      <c r="BT6" s="14">
        <v>40</v>
      </c>
    </row>
    <row r="7" spans="1:596" x14ac:dyDescent="0.3">
      <c r="A7" s="22" t="s">
        <v>8</v>
      </c>
      <c r="B7" s="14">
        <f>3/8*25.4</f>
        <v>9.5249999999999986</v>
      </c>
      <c r="C7" s="14">
        <f>$B$7</f>
        <v>9.5249999999999986</v>
      </c>
      <c r="D7" s="14">
        <f t="shared" ref="D7:E7" si="0">$B$7</f>
        <v>9.5249999999999986</v>
      </c>
      <c r="E7" s="14">
        <f t="shared" si="0"/>
        <v>9.5249999999999986</v>
      </c>
      <c r="F7" s="14">
        <f>0.25*25.4</f>
        <v>6.35</v>
      </c>
      <c r="G7" s="14">
        <f>0.25*25.4</f>
        <v>6.35</v>
      </c>
      <c r="H7" s="14">
        <f>0.375*25.4</f>
        <v>9.5249999999999986</v>
      </c>
      <c r="I7" s="14">
        <f>0.375*25.4</f>
        <v>9.5249999999999986</v>
      </c>
      <c r="J7" s="14">
        <f>0.5*25.4</f>
        <v>12.7</v>
      </c>
      <c r="K7" s="14">
        <f>0.375*25.4</f>
        <v>9.5249999999999986</v>
      </c>
      <c r="L7" s="14">
        <v>9.5250000000000004</v>
      </c>
      <c r="M7" s="14">
        <f>3/8*25.4</f>
        <v>9.5249999999999986</v>
      </c>
      <c r="N7" s="14">
        <f>3/8*25.4</f>
        <v>9.5249999999999986</v>
      </c>
      <c r="O7" s="14">
        <f t="shared" ref="O7:AC7" si="1">0.375*25.4</f>
        <v>9.5249999999999986</v>
      </c>
      <c r="P7" s="14">
        <f t="shared" si="1"/>
        <v>9.5249999999999986</v>
      </c>
      <c r="Q7" s="14">
        <f t="shared" si="1"/>
        <v>9.5249999999999986</v>
      </c>
      <c r="R7" s="14">
        <f t="shared" si="1"/>
        <v>9.5249999999999986</v>
      </c>
      <c r="S7" s="14">
        <f t="shared" si="1"/>
        <v>9.5249999999999986</v>
      </c>
      <c r="T7" s="14">
        <f t="shared" si="1"/>
        <v>9.5249999999999986</v>
      </c>
      <c r="U7" s="14">
        <f t="shared" si="1"/>
        <v>9.5249999999999986</v>
      </c>
      <c r="V7" s="14">
        <f t="shared" si="1"/>
        <v>9.5249999999999986</v>
      </c>
      <c r="W7" s="14">
        <f t="shared" si="1"/>
        <v>9.5249999999999986</v>
      </c>
      <c r="X7" s="14">
        <f t="shared" si="1"/>
        <v>9.5249999999999986</v>
      </c>
      <c r="Y7" s="14">
        <f t="shared" si="1"/>
        <v>9.5249999999999986</v>
      </c>
      <c r="Z7" s="14">
        <f t="shared" si="1"/>
        <v>9.5249999999999986</v>
      </c>
      <c r="AA7" s="14">
        <f t="shared" si="1"/>
        <v>9.5249999999999986</v>
      </c>
      <c r="AB7" s="14">
        <f t="shared" si="1"/>
        <v>9.5249999999999986</v>
      </c>
      <c r="AC7" s="14">
        <f t="shared" si="1"/>
        <v>9.5249999999999986</v>
      </c>
      <c r="AD7" s="14">
        <f>0.25*25.4</f>
        <v>6.35</v>
      </c>
      <c r="AE7" s="14">
        <f>0.25*25.4</f>
        <v>6.35</v>
      </c>
      <c r="AF7" s="14">
        <f t="shared" ref="AF7:AK7" si="2">0.375*25.4</f>
        <v>9.5249999999999986</v>
      </c>
      <c r="AG7" s="14">
        <f t="shared" si="2"/>
        <v>9.5249999999999986</v>
      </c>
      <c r="AH7" s="14">
        <f t="shared" si="2"/>
        <v>9.5249999999999986</v>
      </c>
      <c r="AI7" s="14">
        <f t="shared" si="2"/>
        <v>9.5249999999999986</v>
      </c>
      <c r="AJ7" s="14">
        <f t="shared" si="2"/>
        <v>9.5249999999999986</v>
      </c>
      <c r="AK7" s="14">
        <f t="shared" si="2"/>
        <v>9.5249999999999986</v>
      </c>
      <c r="AL7" s="14">
        <f>0.25*25.4</f>
        <v>6.35</v>
      </c>
      <c r="AM7" s="14">
        <f>0.25*25.4</f>
        <v>6.35</v>
      </c>
      <c r="AN7" s="14">
        <f>0.375*25.4</f>
        <v>9.5249999999999986</v>
      </c>
      <c r="AO7" s="14">
        <f>0.375*25.4</f>
        <v>9.5249999999999986</v>
      </c>
      <c r="AP7" s="14">
        <f>0.25*25.4</f>
        <v>6.35</v>
      </c>
      <c r="AQ7" s="14">
        <f>0.375*25.4</f>
        <v>9.5249999999999986</v>
      </c>
      <c r="AR7" s="14">
        <f>0.375*25.4</f>
        <v>9.5249999999999986</v>
      </c>
      <c r="AS7" s="14">
        <f>0.375*25.4</f>
        <v>9.5249999999999986</v>
      </c>
      <c r="AT7" s="14">
        <f>0.375*25.4</f>
        <v>9.5249999999999986</v>
      </c>
      <c r="AU7" s="14">
        <f>0.375*25.4</f>
        <v>9.5249999999999986</v>
      </c>
      <c r="AV7" s="14">
        <f>0.25*25.4</f>
        <v>6.35</v>
      </c>
      <c r="AW7" s="14">
        <f>0.375*25.4</f>
        <v>9.5249999999999986</v>
      </c>
      <c r="AX7" s="14">
        <f>0.375*25.4</f>
        <v>9.5249999999999986</v>
      </c>
      <c r="AY7" s="14">
        <f>0.5*25.4</f>
        <v>12.7</v>
      </c>
      <c r="AZ7" s="14">
        <f>0.5*25.4</f>
        <v>12.7</v>
      </c>
      <c r="BA7" s="14">
        <f>0.25*25.4</f>
        <v>6.35</v>
      </c>
      <c r="BB7" s="14">
        <f>0.25*25.4</f>
        <v>6.35</v>
      </c>
      <c r="BC7" s="14">
        <f>0.375*25.4</f>
        <v>9.5249999999999986</v>
      </c>
      <c r="BD7" s="14">
        <f>0.5*25.4</f>
        <v>12.7</v>
      </c>
      <c r="BE7" s="14">
        <f>0.5*25.4</f>
        <v>12.7</v>
      </c>
      <c r="BF7" s="14">
        <f>0.5*25.4</f>
        <v>12.7</v>
      </c>
      <c r="BG7" s="14">
        <f>0.5*25.4</f>
        <v>12.7</v>
      </c>
      <c r="BH7" s="14">
        <f>0.375*25.4</f>
        <v>9.5249999999999986</v>
      </c>
      <c r="BI7" s="14">
        <f>0.375*25.4</f>
        <v>9.5249999999999986</v>
      </c>
      <c r="BJ7" s="14">
        <f>0.5*25.4</f>
        <v>12.7</v>
      </c>
      <c r="BK7" s="14">
        <f t="shared" ref="BK7:BP7" si="3">0.375*25.4</f>
        <v>9.5249999999999986</v>
      </c>
      <c r="BL7" s="14">
        <f t="shared" si="3"/>
        <v>9.5249999999999986</v>
      </c>
      <c r="BM7" s="14">
        <f t="shared" si="3"/>
        <v>9.5249999999999986</v>
      </c>
      <c r="BN7" s="14">
        <f t="shared" si="3"/>
        <v>9.5249999999999986</v>
      </c>
      <c r="BO7" s="14">
        <f t="shared" si="3"/>
        <v>9.5249999999999986</v>
      </c>
      <c r="BP7" s="14">
        <f t="shared" si="3"/>
        <v>9.5249999999999986</v>
      </c>
      <c r="BQ7" s="14">
        <f>0.5*25.4</f>
        <v>12.7</v>
      </c>
      <c r="BR7" s="14">
        <f>0.375*25.4</f>
        <v>9.5249999999999986</v>
      </c>
      <c r="BS7" s="14">
        <f>0.375*25.4</f>
        <v>9.5249999999999986</v>
      </c>
      <c r="BT7" s="14">
        <f>0.375*25.4</f>
        <v>9.5249999999999986</v>
      </c>
    </row>
    <row r="8" spans="1:596" x14ac:dyDescent="0.3">
      <c r="A8" s="22" t="s">
        <v>9</v>
      </c>
      <c r="B8" s="14">
        <v>76.199999999999989</v>
      </c>
      <c r="C8" s="14">
        <v>76.199999999999989</v>
      </c>
      <c r="D8" s="14">
        <v>76.199999999999989</v>
      </c>
      <c r="E8" s="14">
        <v>76.199999999999989</v>
      </c>
      <c r="F8" s="14">
        <v>69.849999999999994</v>
      </c>
      <c r="G8" s="14">
        <v>76.199999999999989</v>
      </c>
      <c r="H8" s="14">
        <v>76.199999999999989</v>
      </c>
      <c r="I8" s="14">
        <v>76.199999999999989</v>
      </c>
      <c r="J8" s="14">
        <v>152.39999999999998</v>
      </c>
      <c r="K8" s="14">
        <v>63.5</v>
      </c>
      <c r="L8" s="14">
        <v>63.5</v>
      </c>
      <c r="M8" s="14">
        <v>63.5</v>
      </c>
      <c r="N8" s="14">
        <v>76.199999999999989</v>
      </c>
      <c r="O8" s="14">
        <v>76.199999999999989</v>
      </c>
      <c r="P8" s="14">
        <v>76.199999999999989</v>
      </c>
      <c r="Q8" s="14">
        <v>57.15</v>
      </c>
      <c r="R8" s="14">
        <v>57.15</v>
      </c>
      <c r="S8" s="14">
        <v>63.5</v>
      </c>
      <c r="T8" s="14">
        <v>76.199999999999989</v>
      </c>
      <c r="U8" s="14">
        <v>76.199999999999989</v>
      </c>
      <c r="V8" s="14">
        <v>57.15</v>
      </c>
      <c r="W8" s="14">
        <v>63.5</v>
      </c>
      <c r="X8" s="14">
        <v>76.199999999999989</v>
      </c>
      <c r="Y8" s="14">
        <v>63.5</v>
      </c>
      <c r="Z8" s="14">
        <v>76.199999999999989</v>
      </c>
      <c r="AA8" s="14">
        <v>76.199999999999989</v>
      </c>
      <c r="AB8" s="14">
        <v>76.199999999999989</v>
      </c>
      <c r="AC8" s="14">
        <v>76.199999999999989</v>
      </c>
      <c r="AD8" s="14">
        <v>63.5</v>
      </c>
      <c r="AE8" s="14">
        <v>76.199999999999989</v>
      </c>
      <c r="AF8" s="14">
        <v>76.199999999999989</v>
      </c>
      <c r="AG8" s="14">
        <v>76.199999999999989</v>
      </c>
      <c r="AH8" s="14">
        <v>76.199999999999989</v>
      </c>
      <c r="AI8" s="14">
        <v>76.199999999999989</v>
      </c>
      <c r="AJ8" s="14">
        <v>76.199999999999989</v>
      </c>
      <c r="AK8" s="14">
        <v>76.199999999999989</v>
      </c>
      <c r="AL8" s="14">
        <v>69.849999999999994</v>
      </c>
      <c r="AM8" s="14">
        <v>57.15</v>
      </c>
      <c r="AN8" s="14">
        <v>63.5</v>
      </c>
      <c r="AO8" s="14">
        <v>63.5</v>
      </c>
      <c r="AP8" s="14">
        <v>76.199999999999989</v>
      </c>
      <c r="AQ8" s="14">
        <v>63.5</v>
      </c>
      <c r="AR8" s="14">
        <v>69.849999999999994</v>
      </c>
      <c r="AS8" s="14">
        <v>76.199999999999989</v>
      </c>
      <c r="AT8" s="14">
        <v>76.199999999999989</v>
      </c>
      <c r="AU8" s="14">
        <v>76.199999999999989</v>
      </c>
      <c r="AV8" s="14">
        <v>63.5</v>
      </c>
      <c r="AW8" s="14">
        <v>57.15</v>
      </c>
      <c r="AX8" s="14">
        <v>57.15</v>
      </c>
      <c r="AY8" s="14">
        <v>76.199999999999989</v>
      </c>
      <c r="AZ8" s="14">
        <v>76.199999999999989</v>
      </c>
      <c r="BA8" s="14">
        <v>63.5</v>
      </c>
      <c r="BB8" s="14">
        <v>57.15</v>
      </c>
      <c r="BC8" s="14">
        <v>76.199999999999989</v>
      </c>
      <c r="BD8" s="14">
        <v>76.199999999999989</v>
      </c>
      <c r="BE8" s="14">
        <v>76.199999999999989</v>
      </c>
      <c r="BF8" s="14">
        <v>76.199999999999989</v>
      </c>
      <c r="BG8" s="14">
        <v>76.199999999999989</v>
      </c>
      <c r="BH8" s="14">
        <v>63.5</v>
      </c>
      <c r="BI8" s="14">
        <v>63.5</v>
      </c>
      <c r="BJ8" s="14">
        <v>76.199999999999989</v>
      </c>
      <c r="BK8" s="14">
        <v>76.199999999999989</v>
      </c>
      <c r="BL8" s="14">
        <v>76.199999999999989</v>
      </c>
      <c r="BM8" s="14">
        <v>76.199999999999989</v>
      </c>
      <c r="BN8" s="14">
        <v>76.199999999999989</v>
      </c>
      <c r="BO8" s="14">
        <v>76.199999999999989</v>
      </c>
      <c r="BP8" s="14">
        <v>57.15</v>
      </c>
      <c r="BQ8" s="14">
        <v>76.199999999999989</v>
      </c>
      <c r="BR8" s="14">
        <v>63.5</v>
      </c>
      <c r="BS8" s="14">
        <v>63.5</v>
      </c>
      <c r="BT8" s="14">
        <v>63.5</v>
      </c>
    </row>
    <row r="9" spans="1:596" s="16" customFormat="1" x14ac:dyDescent="0.3">
      <c r="A9" s="22" t="s">
        <v>11</v>
      </c>
      <c r="B9" s="26">
        <f t="shared" ref="B9:AG9" si="4">B2-2*B6-B10</f>
        <v>307.34999999999997</v>
      </c>
      <c r="C9" s="26">
        <f t="shared" si="4"/>
        <v>281.95</v>
      </c>
      <c r="D9" s="26">
        <f t="shared" si="4"/>
        <v>256.54999999999995</v>
      </c>
      <c r="E9" s="26">
        <f t="shared" si="4"/>
        <v>259.72499999999997</v>
      </c>
      <c r="F9" s="26">
        <f t="shared" si="4"/>
        <v>208.92499999999995</v>
      </c>
      <c r="G9" s="26">
        <f t="shared" si="4"/>
        <v>212.09999999999997</v>
      </c>
      <c r="H9" s="26">
        <f t="shared" si="4"/>
        <v>354.97499999999997</v>
      </c>
      <c r="I9" s="26">
        <f t="shared" si="4"/>
        <v>329.57499999999993</v>
      </c>
      <c r="J9" s="26">
        <f t="shared" si="4"/>
        <v>551.82499999999993</v>
      </c>
      <c r="K9" s="26">
        <f t="shared" si="4"/>
        <v>555</v>
      </c>
      <c r="L9" s="26">
        <f t="shared" si="4"/>
        <v>529.6</v>
      </c>
      <c r="M9" s="26">
        <f t="shared" si="4"/>
        <v>504.19999999999993</v>
      </c>
      <c r="N9" s="26">
        <f t="shared" si="4"/>
        <v>456.57499999999993</v>
      </c>
      <c r="O9" s="26">
        <f t="shared" si="4"/>
        <v>456.57499999999993</v>
      </c>
      <c r="P9" s="26">
        <f t="shared" si="4"/>
        <v>405.77499999999998</v>
      </c>
      <c r="Q9" s="26">
        <f t="shared" si="4"/>
        <v>555</v>
      </c>
      <c r="R9" s="26">
        <f t="shared" si="4"/>
        <v>555</v>
      </c>
      <c r="S9" s="26">
        <f t="shared" si="4"/>
        <v>504.19999999999993</v>
      </c>
      <c r="T9" s="26">
        <f t="shared" si="4"/>
        <v>456.57499999999993</v>
      </c>
      <c r="U9" s="26">
        <f t="shared" si="4"/>
        <v>405.77499999999998</v>
      </c>
      <c r="V9" s="26">
        <f t="shared" si="4"/>
        <v>555</v>
      </c>
      <c r="W9" s="26">
        <f t="shared" si="4"/>
        <v>504.19999999999993</v>
      </c>
      <c r="X9" s="26">
        <f t="shared" si="4"/>
        <v>405.77499999999998</v>
      </c>
      <c r="Y9" s="26">
        <f t="shared" si="4"/>
        <v>504.19999999999993</v>
      </c>
      <c r="Z9" s="26">
        <f t="shared" si="4"/>
        <v>354.97499999999997</v>
      </c>
      <c r="AA9" s="26">
        <f t="shared" si="4"/>
        <v>329.57499999999993</v>
      </c>
      <c r="AB9" s="26">
        <f t="shared" si="4"/>
        <v>304.17499999999995</v>
      </c>
      <c r="AC9" s="26">
        <f t="shared" si="4"/>
        <v>281.95</v>
      </c>
      <c r="AD9" s="26">
        <f t="shared" si="4"/>
        <v>259.72499999999997</v>
      </c>
      <c r="AE9" s="26">
        <f t="shared" si="4"/>
        <v>208.92499999999995</v>
      </c>
      <c r="AF9" s="26">
        <f t="shared" si="4"/>
        <v>402.6</v>
      </c>
      <c r="AG9" s="26">
        <f t="shared" si="4"/>
        <v>405.77499999999998</v>
      </c>
      <c r="AH9" s="26">
        <f t="shared" ref="AH9:BM9" si="5">AH2-2*AH6-AH10</f>
        <v>402.6</v>
      </c>
      <c r="AI9" s="26">
        <f t="shared" si="5"/>
        <v>351.8</v>
      </c>
      <c r="AJ9" s="26">
        <f t="shared" si="5"/>
        <v>354.97499999999997</v>
      </c>
      <c r="AK9" s="26">
        <f t="shared" si="5"/>
        <v>307.34999999999997</v>
      </c>
      <c r="AL9" s="26">
        <f t="shared" si="5"/>
        <v>285.125</v>
      </c>
      <c r="AM9" s="26">
        <f t="shared" si="5"/>
        <v>208.92499999999995</v>
      </c>
      <c r="AN9" s="26">
        <f t="shared" si="5"/>
        <v>453.4</v>
      </c>
      <c r="AO9" s="26">
        <f t="shared" si="5"/>
        <v>428</v>
      </c>
      <c r="AP9" s="26">
        <f t="shared" si="5"/>
        <v>212.09999999999997</v>
      </c>
      <c r="AQ9" s="26">
        <f t="shared" si="5"/>
        <v>428</v>
      </c>
      <c r="AR9" s="26">
        <f t="shared" si="5"/>
        <v>402.6</v>
      </c>
      <c r="AS9" s="26">
        <f t="shared" si="5"/>
        <v>380.37499999999994</v>
      </c>
      <c r="AT9" s="26">
        <f t="shared" si="5"/>
        <v>329.57499999999993</v>
      </c>
      <c r="AU9" s="26">
        <f t="shared" si="5"/>
        <v>281.95</v>
      </c>
      <c r="AV9" s="26">
        <f t="shared" si="5"/>
        <v>259.72499999999997</v>
      </c>
      <c r="AW9" s="26">
        <f t="shared" si="5"/>
        <v>501.02499999999992</v>
      </c>
      <c r="AX9" s="26">
        <f t="shared" si="5"/>
        <v>453.4</v>
      </c>
      <c r="AY9" s="26">
        <f t="shared" si="5"/>
        <v>602.62499999999989</v>
      </c>
      <c r="AZ9" s="26">
        <f t="shared" si="5"/>
        <v>580.4</v>
      </c>
      <c r="BA9" s="26">
        <f t="shared" si="5"/>
        <v>555</v>
      </c>
      <c r="BB9" s="26">
        <f t="shared" si="5"/>
        <v>529.6</v>
      </c>
      <c r="BC9" s="26">
        <f t="shared" si="5"/>
        <v>504.19999999999993</v>
      </c>
      <c r="BD9" s="26">
        <f t="shared" si="5"/>
        <v>628.02499999999986</v>
      </c>
      <c r="BE9" s="26">
        <f t="shared" si="5"/>
        <v>650.25</v>
      </c>
      <c r="BF9" s="26">
        <f t="shared" si="5"/>
        <v>628.02499999999986</v>
      </c>
      <c r="BG9" s="26">
        <f t="shared" si="5"/>
        <v>602.62499999999989</v>
      </c>
      <c r="BH9" s="26">
        <f t="shared" si="5"/>
        <v>551.82499999999993</v>
      </c>
      <c r="BI9" s="26">
        <f t="shared" si="5"/>
        <v>529.6</v>
      </c>
      <c r="BJ9" s="26">
        <f t="shared" si="5"/>
        <v>675.65</v>
      </c>
      <c r="BK9" s="26">
        <f t="shared" si="5"/>
        <v>453.4</v>
      </c>
      <c r="BL9" s="26">
        <f t="shared" si="5"/>
        <v>428</v>
      </c>
      <c r="BM9" s="26">
        <f t="shared" si="5"/>
        <v>402.6</v>
      </c>
      <c r="BN9" s="26">
        <f t="shared" ref="BN9:BT9" si="6">BN2-2*BN6-BN10</f>
        <v>405.77499999999998</v>
      </c>
      <c r="BO9" s="26">
        <f t="shared" si="6"/>
        <v>405.77499999999998</v>
      </c>
      <c r="BP9" s="26">
        <f t="shared" si="6"/>
        <v>453.4</v>
      </c>
      <c r="BQ9" s="26">
        <f t="shared" si="6"/>
        <v>526.42499999999995</v>
      </c>
      <c r="BR9" s="26">
        <f t="shared" si="6"/>
        <v>504.19999999999993</v>
      </c>
      <c r="BS9" s="26">
        <f t="shared" si="6"/>
        <v>478.79999999999995</v>
      </c>
      <c r="BT9" s="26">
        <f t="shared" si="6"/>
        <v>453.4</v>
      </c>
    </row>
    <row r="10" spans="1:596" s="16" customFormat="1" x14ac:dyDescent="0.3">
      <c r="A10" s="23" t="s">
        <v>36</v>
      </c>
      <c r="B10" s="29">
        <v>19.049999999999997</v>
      </c>
      <c r="C10" s="29">
        <v>19.049999999999997</v>
      </c>
      <c r="D10" s="29">
        <v>19.049999999999997</v>
      </c>
      <c r="E10" s="29">
        <v>15.875</v>
      </c>
      <c r="F10" s="29">
        <v>15.875</v>
      </c>
      <c r="G10" s="29">
        <v>12.7</v>
      </c>
      <c r="H10" s="29">
        <v>22.224999999999998</v>
      </c>
      <c r="I10" s="29">
        <v>22.224999999999998</v>
      </c>
      <c r="J10" s="29">
        <v>28.574999999999999</v>
      </c>
      <c r="K10" s="29">
        <v>25.4</v>
      </c>
      <c r="L10" s="29">
        <v>25.4</v>
      </c>
      <c r="M10" s="29">
        <v>25.4</v>
      </c>
      <c r="N10" s="29">
        <v>22.224999999999998</v>
      </c>
      <c r="O10" s="29">
        <v>22.224999999999998</v>
      </c>
      <c r="P10" s="29">
        <v>22.224999999999998</v>
      </c>
      <c r="Q10" s="29">
        <v>25.4</v>
      </c>
      <c r="R10" s="29">
        <v>25.4</v>
      </c>
      <c r="S10" s="29">
        <v>25.4</v>
      </c>
      <c r="T10" s="29">
        <v>22.224999999999998</v>
      </c>
      <c r="U10" s="29">
        <v>22.224999999999998</v>
      </c>
      <c r="V10" s="29">
        <v>25.4</v>
      </c>
      <c r="W10" s="29">
        <v>25.4</v>
      </c>
      <c r="X10" s="29">
        <v>22.224999999999998</v>
      </c>
      <c r="Y10" s="29">
        <v>25.4</v>
      </c>
      <c r="Z10" s="29">
        <v>22.224999999999998</v>
      </c>
      <c r="AA10" s="29">
        <v>22.224999999999998</v>
      </c>
      <c r="AB10" s="29">
        <v>22.224999999999998</v>
      </c>
      <c r="AC10" s="29">
        <v>19.049999999999997</v>
      </c>
      <c r="AD10" s="29">
        <v>15.875</v>
      </c>
      <c r="AE10" s="29">
        <v>15.875</v>
      </c>
      <c r="AF10" s="29">
        <v>25.4</v>
      </c>
      <c r="AG10" s="29">
        <v>22.224999999999998</v>
      </c>
      <c r="AH10" s="29">
        <v>25.4</v>
      </c>
      <c r="AI10" s="29">
        <v>25.4</v>
      </c>
      <c r="AJ10" s="29">
        <v>22.224999999999998</v>
      </c>
      <c r="AK10" s="29">
        <v>19.049999999999997</v>
      </c>
      <c r="AL10" s="29">
        <v>15.875</v>
      </c>
      <c r="AM10" s="29">
        <v>15.875</v>
      </c>
      <c r="AN10" s="29">
        <v>25.4</v>
      </c>
      <c r="AO10" s="29">
        <v>25.4</v>
      </c>
      <c r="AP10" s="29">
        <v>12.7</v>
      </c>
      <c r="AQ10" s="29">
        <v>25.4</v>
      </c>
      <c r="AR10" s="29">
        <v>25.4</v>
      </c>
      <c r="AS10" s="29">
        <v>22.224999999999998</v>
      </c>
      <c r="AT10" s="29">
        <v>22.224999999999998</v>
      </c>
      <c r="AU10" s="29">
        <v>19.049999999999997</v>
      </c>
      <c r="AV10" s="29">
        <v>15.875</v>
      </c>
      <c r="AW10" s="29">
        <v>28.574999999999999</v>
      </c>
      <c r="AX10" s="29">
        <v>25.4</v>
      </c>
      <c r="AY10" s="29">
        <v>28.574999999999999</v>
      </c>
      <c r="AZ10" s="29">
        <v>25.4</v>
      </c>
      <c r="BA10" s="29">
        <v>25.4</v>
      </c>
      <c r="BB10" s="29">
        <v>25.4</v>
      </c>
      <c r="BC10" s="29">
        <v>25.4</v>
      </c>
      <c r="BD10" s="29">
        <v>28.574999999999999</v>
      </c>
      <c r="BE10" s="29">
        <v>31.75</v>
      </c>
      <c r="BF10" s="29">
        <v>28.574999999999999</v>
      </c>
      <c r="BG10" s="29">
        <v>28.574999999999999</v>
      </c>
      <c r="BH10" s="29">
        <v>28.574999999999999</v>
      </c>
      <c r="BI10" s="29">
        <v>25.4</v>
      </c>
      <c r="BJ10" s="29">
        <v>31.75</v>
      </c>
      <c r="BK10" s="29">
        <v>25.4</v>
      </c>
      <c r="BL10" s="29">
        <v>25.4</v>
      </c>
      <c r="BM10" s="29">
        <v>25.4</v>
      </c>
      <c r="BN10" s="29">
        <v>22.224999999999998</v>
      </c>
      <c r="BO10" s="29">
        <v>22.224999999999998</v>
      </c>
      <c r="BP10" s="29">
        <v>25.4</v>
      </c>
      <c r="BQ10" s="29">
        <v>28.574999999999999</v>
      </c>
      <c r="BR10" s="29">
        <v>25.4</v>
      </c>
      <c r="BS10" s="29">
        <v>25.4</v>
      </c>
      <c r="BT10" s="29">
        <v>25.4</v>
      </c>
    </row>
    <row r="11" spans="1:596" s="30" customFormat="1" x14ac:dyDescent="0.3">
      <c r="A11" s="54" t="s">
        <v>21</v>
      </c>
      <c r="B11" s="29">
        <v>4</v>
      </c>
      <c r="C11" s="29">
        <v>4</v>
      </c>
      <c r="D11" s="29">
        <v>3</v>
      </c>
      <c r="E11" s="29">
        <v>3</v>
      </c>
      <c r="F11" s="29">
        <v>3</v>
      </c>
      <c r="G11" s="29">
        <v>3</v>
      </c>
      <c r="H11" s="29">
        <v>4</v>
      </c>
      <c r="I11" s="29">
        <v>4</v>
      </c>
      <c r="J11" s="29">
        <v>5</v>
      </c>
      <c r="K11" s="29">
        <v>5</v>
      </c>
      <c r="L11" s="29">
        <v>5</v>
      </c>
      <c r="M11" s="29">
        <v>5</v>
      </c>
      <c r="N11" s="29">
        <v>5</v>
      </c>
      <c r="O11" s="29">
        <v>4</v>
      </c>
      <c r="P11" s="29">
        <v>4</v>
      </c>
      <c r="Q11" s="29">
        <v>5</v>
      </c>
      <c r="R11" s="29">
        <v>5</v>
      </c>
      <c r="S11" s="29">
        <v>5</v>
      </c>
      <c r="T11" s="29">
        <v>4</v>
      </c>
      <c r="U11" s="29">
        <v>4</v>
      </c>
      <c r="V11" s="29">
        <v>5</v>
      </c>
      <c r="W11" s="29">
        <v>5</v>
      </c>
      <c r="X11" s="29">
        <v>4</v>
      </c>
      <c r="Y11" s="29">
        <v>5</v>
      </c>
      <c r="Z11" s="29">
        <v>4</v>
      </c>
      <c r="AA11" s="29">
        <v>3</v>
      </c>
      <c r="AB11" s="29">
        <v>3</v>
      </c>
      <c r="AC11" s="29">
        <v>3</v>
      </c>
      <c r="AD11" s="29">
        <v>3</v>
      </c>
      <c r="AE11" s="29">
        <v>3</v>
      </c>
      <c r="AF11" s="29">
        <v>4</v>
      </c>
      <c r="AG11" s="29">
        <v>4</v>
      </c>
      <c r="AH11" s="29">
        <v>4</v>
      </c>
      <c r="AI11" s="29">
        <v>3</v>
      </c>
      <c r="AJ11" s="29">
        <v>3</v>
      </c>
      <c r="AK11" s="29">
        <v>3</v>
      </c>
      <c r="AL11" s="29">
        <v>3</v>
      </c>
      <c r="AM11" s="29">
        <v>3</v>
      </c>
      <c r="AN11" s="29">
        <v>4</v>
      </c>
      <c r="AO11" s="29">
        <v>4</v>
      </c>
      <c r="AP11" s="29">
        <v>3</v>
      </c>
      <c r="AQ11" s="29">
        <v>4</v>
      </c>
      <c r="AR11" s="29">
        <v>4</v>
      </c>
      <c r="AS11" s="29">
        <v>4</v>
      </c>
      <c r="AT11" s="29">
        <v>3</v>
      </c>
      <c r="AU11" s="29">
        <v>3</v>
      </c>
      <c r="AV11" s="29">
        <v>3</v>
      </c>
      <c r="AW11" s="29">
        <v>4</v>
      </c>
      <c r="AX11" s="29">
        <v>4</v>
      </c>
      <c r="AY11" s="29">
        <v>5</v>
      </c>
      <c r="AZ11" s="29">
        <v>5</v>
      </c>
      <c r="BA11" s="29">
        <v>5</v>
      </c>
      <c r="BB11" s="29">
        <v>5</v>
      </c>
      <c r="BC11" s="29">
        <v>4</v>
      </c>
      <c r="BD11" s="29">
        <v>6</v>
      </c>
      <c r="BE11" s="29">
        <v>5</v>
      </c>
      <c r="BF11" s="29">
        <v>5</v>
      </c>
      <c r="BG11" s="29">
        <v>5</v>
      </c>
      <c r="BH11" s="29">
        <v>5</v>
      </c>
      <c r="BI11" s="29">
        <v>5</v>
      </c>
      <c r="BJ11" s="29">
        <v>5</v>
      </c>
      <c r="BK11" s="29">
        <v>4</v>
      </c>
      <c r="BL11" s="29">
        <v>4</v>
      </c>
      <c r="BM11" s="29">
        <v>4</v>
      </c>
      <c r="BN11" s="29">
        <v>4</v>
      </c>
      <c r="BO11" s="29">
        <v>4</v>
      </c>
      <c r="BP11" s="29">
        <v>5</v>
      </c>
      <c r="BQ11" s="29">
        <v>5</v>
      </c>
      <c r="BR11" s="29">
        <v>5</v>
      </c>
      <c r="BS11" s="29">
        <v>5</v>
      </c>
      <c r="BT11" s="29">
        <v>4</v>
      </c>
    </row>
    <row r="12" spans="1:596" s="5" customFormat="1" x14ac:dyDescent="0.3">
      <c r="A12" s="54"/>
      <c r="B12" s="15">
        <v>3</v>
      </c>
      <c r="C12" s="15">
        <v>3</v>
      </c>
      <c r="D12" s="15">
        <v>3</v>
      </c>
      <c r="E12" s="15">
        <v>3</v>
      </c>
      <c r="F12" s="15">
        <v>3</v>
      </c>
      <c r="G12" s="15">
        <v>3</v>
      </c>
      <c r="H12" s="15">
        <v>3</v>
      </c>
      <c r="I12" s="15">
        <v>3</v>
      </c>
      <c r="J12" s="15">
        <v>3</v>
      </c>
      <c r="K12" s="15">
        <v>3</v>
      </c>
      <c r="L12" s="15">
        <v>3</v>
      </c>
      <c r="M12" s="15">
        <v>3</v>
      </c>
      <c r="N12" s="15">
        <v>3</v>
      </c>
      <c r="O12" s="15">
        <v>3</v>
      </c>
      <c r="P12" s="15">
        <v>3</v>
      </c>
      <c r="Q12" s="15">
        <v>3</v>
      </c>
      <c r="R12" s="15">
        <v>3</v>
      </c>
      <c r="S12" s="15">
        <v>3</v>
      </c>
      <c r="T12" s="15">
        <v>3</v>
      </c>
      <c r="U12" s="15">
        <v>3</v>
      </c>
      <c r="V12" s="15">
        <v>3</v>
      </c>
      <c r="W12" s="15">
        <v>3</v>
      </c>
      <c r="X12" s="15">
        <v>3</v>
      </c>
      <c r="Y12" s="15">
        <v>3</v>
      </c>
      <c r="Z12" s="15">
        <v>3</v>
      </c>
      <c r="AA12" s="15">
        <v>3</v>
      </c>
      <c r="AB12" s="15">
        <v>3</v>
      </c>
      <c r="AC12" s="15">
        <v>3</v>
      </c>
      <c r="AD12" s="15">
        <v>3</v>
      </c>
      <c r="AE12" s="15">
        <v>3</v>
      </c>
      <c r="AF12" s="15">
        <v>3</v>
      </c>
      <c r="AG12" s="15">
        <v>3</v>
      </c>
      <c r="AH12" s="15">
        <v>3</v>
      </c>
      <c r="AI12" s="15">
        <v>3</v>
      </c>
      <c r="AJ12" s="15">
        <v>3</v>
      </c>
      <c r="AK12" s="15">
        <v>3</v>
      </c>
      <c r="AL12" s="15">
        <v>3</v>
      </c>
      <c r="AM12" s="15">
        <v>3</v>
      </c>
      <c r="AN12" s="15">
        <v>3</v>
      </c>
      <c r="AO12" s="15">
        <v>3</v>
      </c>
      <c r="AP12" s="15">
        <v>3</v>
      </c>
      <c r="AQ12" s="15">
        <v>3</v>
      </c>
      <c r="AR12" s="15">
        <v>3</v>
      </c>
      <c r="AS12" s="15">
        <v>3</v>
      </c>
      <c r="AT12" s="15">
        <v>3</v>
      </c>
      <c r="AU12" s="15">
        <v>3</v>
      </c>
      <c r="AV12" s="15">
        <v>3</v>
      </c>
      <c r="AW12" s="15">
        <v>3</v>
      </c>
      <c r="AX12" s="15">
        <v>3</v>
      </c>
      <c r="AY12" s="15">
        <v>3</v>
      </c>
      <c r="AZ12" s="15">
        <v>3</v>
      </c>
      <c r="BA12" s="15">
        <v>3</v>
      </c>
      <c r="BB12" s="15">
        <v>3</v>
      </c>
      <c r="BC12" s="15">
        <v>3</v>
      </c>
      <c r="BD12" s="15">
        <v>3</v>
      </c>
      <c r="BE12" s="15">
        <v>3</v>
      </c>
      <c r="BF12" s="15">
        <v>3</v>
      </c>
      <c r="BG12" s="15">
        <v>3</v>
      </c>
      <c r="BH12" s="15">
        <v>3</v>
      </c>
      <c r="BI12" s="15">
        <v>3</v>
      </c>
      <c r="BJ12" s="15">
        <v>3</v>
      </c>
      <c r="BK12" s="15">
        <v>3</v>
      </c>
      <c r="BL12" s="15">
        <v>3</v>
      </c>
      <c r="BM12" s="15">
        <v>3</v>
      </c>
      <c r="BN12" s="15">
        <v>3</v>
      </c>
      <c r="BO12" s="15">
        <v>3</v>
      </c>
      <c r="BP12" s="15">
        <v>3</v>
      </c>
      <c r="BQ12" s="15">
        <v>3</v>
      </c>
      <c r="BR12" s="15">
        <v>3</v>
      </c>
      <c r="BS12" s="15">
        <v>3</v>
      </c>
      <c r="BT12" s="15">
        <v>3</v>
      </c>
    </row>
    <row r="13" spans="1:596" s="5" customFormat="1" x14ac:dyDescent="0.3">
      <c r="A13" s="54"/>
      <c r="B13" s="15">
        <f>B6+B10/2</f>
        <v>49.524999999999999</v>
      </c>
      <c r="C13" s="15">
        <f>C6+C10/2</f>
        <v>49.524999999999999</v>
      </c>
      <c r="D13" s="15">
        <f>D10/2+D6</f>
        <v>49.524999999999999</v>
      </c>
      <c r="E13" s="15">
        <f>E10/2+E6</f>
        <v>47.9375</v>
      </c>
      <c r="F13" s="15">
        <f>F10/2+F6</f>
        <v>47.9375</v>
      </c>
      <c r="G13" s="15">
        <f>G10/2+G6</f>
        <v>46.35</v>
      </c>
      <c r="H13" s="15">
        <f t="shared" ref="H13:Z13" si="7">H6+H10/2</f>
        <v>51.112499999999997</v>
      </c>
      <c r="I13" s="15">
        <f t="shared" si="7"/>
        <v>51.112499999999997</v>
      </c>
      <c r="J13" s="15">
        <f t="shared" si="7"/>
        <v>54.287500000000001</v>
      </c>
      <c r="K13" s="15">
        <f t="shared" si="7"/>
        <v>52.7</v>
      </c>
      <c r="L13" s="15">
        <f t="shared" si="7"/>
        <v>52.7</v>
      </c>
      <c r="M13" s="15">
        <f t="shared" si="7"/>
        <v>52.7</v>
      </c>
      <c r="N13" s="15">
        <f t="shared" si="7"/>
        <v>51.112499999999997</v>
      </c>
      <c r="O13" s="15">
        <f t="shared" si="7"/>
        <v>51.112499999999997</v>
      </c>
      <c r="P13" s="15">
        <f t="shared" si="7"/>
        <v>51.112499999999997</v>
      </c>
      <c r="Q13" s="15">
        <f t="shared" si="7"/>
        <v>52.7</v>
      </c>
      <c r="R13" s="15">
        <f t="shared" si="7"/>
        <v>52.7</v>
      </c>
      <c r="S13" s="15">
        <f t="shared" si="7"/>
        <v>52.7</v>
      </c>
      <c r="T13" s="15">
        <f t="shared" si="7"/>
        <v>51.112499999999997</v>
      </c>
      <c r="U13" s="15">
        <f t="shared" si="7"/>
        <v>51.112499999999997</v>
      </c>
      <c r="V13" s="15">
        <f t="shared" si="7"/>
        <v>52.7</v>
      </c>
      <c r="W13" s="15">
        <f t="shared" si="7"/>
        <v>52.7</v>
      </c>
      <c r="X13" s="15">
        <f t="shared" si="7"/>
        <v>51.112499999999997</v>
      </c>
      <c r="Y13" s="15">
        <f t="shared" si="7"/>
        <v>52.7</v>
      </c>
      <c r="Z13" s="15">
        <f t="shared" si="7"/>
        <v>51.112499999999997</v>
      </c>
      <c r="AA13" s="15">
        <f>AA10/2+AA6</f>
        <v>51.112499999999997</v>
      </c>
      <c r="AB13" s="15">
        <f>AB10/2+AB6</f>
        <v>51.112499999999997</v>
      </c>
      <c r="AC13" s="15">
        <f>AC10/2+AC6</f>
        <v>49.524999999999999</v>
      </c>
      <c r="AD13" s="15">
        <f>AD10/2+AD6</f>
        <v>47.9375</v>
      </c>
      <c r="AE13" s="15">
        <f>AE10/2+AE6</f>
        <v>47.9375</v>
      </c>
      <c r="AF13" s="15">
        <f>AF6+AF10/2</f>
        <v>52.7</v>
      </c>
      <c r="AG13" s="15">
        <f>AG6+AG10/2</f>
        <v>51.112499999999997</v>
      </c>
      <c r="AH13" s="15">
        <f>AH6+AH10/2</f>
        <v>52.7</v>
      </c>
      <c r="AI13" s="15">
        <f>AI10/2+AI6</f>
        <v>52.7</v>
      </c>
      <c r="AJ13" s="15">
        <f>AJ10/2+AJ6</f>
        <v>51.112499999999997</v>
      </c>
      <c r="AK13" s="15">
        <f>AK10/2+AK6</f>
        <v>49.524999999999999</v>
      </c>
      <c r="AL13" s="15">
        <f>AL10/2+AL6</f>
        <v>47.9375</v>
      </c>
      <c r="AM13" s="15">
        <f>AM10/2+AM6</f>
        <v>47.9375</v>
      </c>
      <c r="AN13" s="15">
        <f>AN6+AN10/2</f>
        <v>52.7</v>
      </c>
      <c r="AO13" s="15">
        <f>AO6+AO10/2</f>
        <v>52.7</v>
      </c>
      <c r="AP13" s="15">
        <f>AP10/2+AP6</f>
        <v>46.35</v>
      </c>
      <c r="AQ13" s="15">
        <f>AQ6+AQ10/2</f>
        <v>52.7</v>
      </c>
      <c r="AR13" s="15">
        <f>AR6+AR10/2</f>
        <v>52.7</v>
      </c>
      <c r="AS13" s="15">
        <f>AS6+AS10/2</f>
        <v>51.112499999999997</v>
      </c>
      <c r="AT13" s="15">
        <f>AT10/2+AT6</f>
        <v>51.112499999999997</v>
      </c>
      <c r="AU13" s="15">
        <f>AU10/2+AU6</f>
        <v>49.524999999999999</v>
      </c>
      <c r="AV13" s="15">
        <f>AV10/2+AV6</f>
        <v>47.9375</v>
      </c>
      <c r="AW13" s="15">
        <f t="shared" ref="AW13:BT13" si="8">AW6+AW10/2</f>
        <v>54.287500000000001</v>
      </c>
      <c r="AX13" s="15">
        <f t="shared" si="8"/>
        <v>52.7</v>
      </c>
      <c r="AY13" s="15">
        <f t="shared" si="8"/>
        <v>54.287500000000001</v>
      </c>
      <c r="AZ13" s="15">
        <f t="shared" si="8"/>
        <v>52.7</v>
      </c>
      <c r="BA13" s="15">
        <f t="shared" si="8"/>
        <v>52.7</v>
      </c>
      <c r="BB13" s="15">
        <f t="shared" si="8"/>
        <v>52.7</v>
      </c>
      <c r="BC13" s="15">
        <f t="shared" si="8"/>
        <v>52.7</v>
      </c>
      <c r="BD13" s="15">
        <f t="shared" si="8"/>
        <v>54.287500000000001</v>
      </c>
      <c r="BE13" s="15">
        <f t="shared" si="8"/>
        <v>55.875</v>
      </c>
      <c r="BF13" s="15">
        <f t="shared" si="8"/>
        <v>54.287500000000001</v>
      </c>
      <c r="BG13" s="15">
        <f t="shared" si="8"/>
        <v>54.287500000000001</v>
      </c>
      <c r="BH13" s="15">
        <f t="shared" si="8"/>
        <v>54.287500000000001</v>
      </c>
      <c r="BI13" s="15">
        <f t="shared" si="8"/>
        <v>52.7</v>
      </c>
      <c r="BJ13" s="15">
        <f t="shared" si="8"/>
        <v>55.875</v>
      </c>
      <c r="BK13" s="15">
        <f t="shared" si="8"/>
        <v>52.7</v>
      </c>
      <c r="BL13" s="15">
        <f t="shared" si="8"/>
        <v>52.7</v>
      </c>
      <c r="BM13" s="15">
        <f t="shared" si="8"/>
        <v>52.7</v>
      </c>
      <c r="BN13" s="15">
        <f t="shared" si="8"/>
        <v>51.112499999999997</v>
      </c>
      <c r="BO13" s="15">
        <f t="shared" si="8"/>
        <v>51.112499999999997</v>
      </c>
      <c r="BP13" s="15">
        <f t="shared" si="8"/>
        <v>52.7</v>
      </c>
      <c r="BQ13" s="15">
        <f t="shared" si="8"/>
        <v>54.287500000000001</v>
      </c>
      <c r="BR13" s="15">
        <f t="shared" si="8"/>
        <v>52.7</v>
      </c>
      <c r="BS13" s="15">
        <f t="shared" si="8"/>
        <v>52.7</v>
      </c>
      <c r="BT13" s="15">
        <f t="shared" si="8"/>
        <v>52.7</v>
      </c>
    </row>
    <row r="14" spans="1:596" s="5" customFormat="1" x14ac:dyDescent="0.3">
      <c r="A14" s="54"/>
      <c r="B14" s="12">
        <f>B13+(B16-B13)/3</f>
        <v>151.97499999999999</v>
      </c>
      <c r="C14" s="12">
        <f>C13+(C16-C13)/3</f>
        <v>143.50833333333335</v>
      </c>
      <c r="D14" s="12">
        <f>D2/2</f>
        <v>177.79999999999998</v>
      </c>
      <c r="E14" s="15">
        <f>E2/2</f>
        <v>177.79999999999998</v>
      </c>
      <c r="F14" s="15">
        <f>F2/2</f>
        <v>152.39999999999998</v>
      </c>
      <c r="G14" s="15">
        <f>G2/2</f>
        <v>152.39999999999998</v>
      </c>
      <c r="H14" s="12">
        <f>H13+(H16-H13)/3</f>
        <v>169.4375</v>
      </c>
      <c r="I14" s="12">
        <f>I13+(I16-I13)/3</f>
        <v>160.9708333333333</v>
      </c>
      <c r="J14" s="12">
        <f>(J13+J15)/2</f>
        <v>192.24375000000001</v>
      </c>
      <c r="K14" s="12">
        <f>(K13+K15)/2</f>
        <v>191.45</v>
      </c>
      <c r="L14" s="12">
        <f>(L13+L15)/2</f>
        <v>185.1</v>
      </c>
      <c r="M14" s="12">
        <f>(M13+M15)/2</f>
        <v>178.74999999999997</v>
      </c>
      <c r="N14" s="12">
        <f>(N13+N15)/2</f>
        <v>165.25624999999999</v>
      </c>
      <c r="O14" s="12">
        <f>O13+(O16-O13)/3</f>
        <v>203.30416666666662</v>
      </c>
      <c r="P14" s="12">
        <f>P13+(P16-P13)/3</f>
        <v>186.37083333333334</v>
      </c>
      <c r="Q14" s="12">
        <f>(Q13+Q15)/2</f>
        <v>191.45</v>
      </c>
      <c r="R14" s="12">
        <f>(R13+R15)/2</f>
        <v>191.45</v>
      </c>
      <c r="S14" s="12">
        <f>(S13+S15)/2</f>
        <v>178.74999999999997</v>
      </c>
      <c r="T14" s="12">
        <f>T13+(T16-T13)/3</f>
        <v>203.30416666666662</v>
      </c>
      <c r="U14" s="12">
        <f>U13+(U16-U13)/3</f>
        <v>186.37083333333334</v>
      </c>
      <c r="V14" s="12">
        <f>(V13+V15)/2</f>
        <v>191.45</v>
      </c>
      <c r="W14" s="12">
        <f>(W13+W15)/2</f>
        <v>178.74999999999997</v>
      </c>
      <c r="X14" s="12">
        <f>X13+(X16-X13)/3</f>
        <v>186.37083333333334</v>
      </c>
      <c r="Y14" s="12">
        <f>(Y13+Y15)/2</f>
        <v>178.74999999999997</v>
      </c>
      <c r="Z14" s="12">
        <f>Z13+(Z16-Z13)/3</f>
        <v>169.4375</v>
      </c>
      <c r="AA14" s="15">
        <f>AA2/2</f>
        <v>215.89999999999998</v>
      </c>
      <c r="AB14" s="15">
        <f>AB2/2</f>
        <v>203.2</v>
      </c>
      <c r="AC14" s="15">
        <f>AC2/2</f>
        <v>190.5</v>
      </c>
      <c r="AD14" s="15">
        <f>AD2/2</f>
        <v>177.79999999999998</v>
      </c>
      <c r="AE14" s="15">
        <f>AE2/2</f>
        <v>152.39999999999998</v>
      </c>
      <c r="AF14" s="12">
        <f>AF13+(AF16-AF13)/3</f>
        <v>186.90000000000003</v>
      </c>
      <c r="AG14" s="12">
        <f>AG13+(AG16-AG13)/3</f>
        <v>186.37083333333334</v>
      </c>
      <c r="AH14" s="12">
        <f>AH13+(AH16-AH13)/3</f>
        <v>186.90000000000003</v>
      </c>
      <c r="AI14" s="15">
        <f>AI2/2</f>
        <v>228.6</v>
      </c>
      <c r="AJ14" s="15">
        <f>AJ2/2</f>
        <v>228.6</v>
      </c>
      <c r="AK14" s="15">
        <f>AK2/2</f>
        <v>203.2</v>
      </c>
      <c r="AL14" s="15">
        <f>AL2/2</f>
        <v>190.5</v>
      </c>
      <c r="AM14" s="15">
        <f>AM2/2</f>
        <v>152.39999999999998</v>
      </c>
      <c r="AN14" s="12">
        <f>AN13+(AN16-AN13)/3</f>
        <v>203.83333333333331</v>
      </c>
      <c r="AO14" s="12">
        <f>AO13+(AO16-AO13)/3</f>
        <v>195.36666666666667</v>
      </c>
      <c r="AP14" s="15">
        <f>AP2/2</f>
        <v>152.39999999999998</v>
      </c>
      <c r="AQ14" s="12">
        <f>AQ13+(AQ16-AQ13)/3</f>
        <v>195.36666666666667</v>
      </c>
      <c r="AR14" s="12">
        <f>AR13+(AR16-AR13)/3</f>
        <v>186.90000000000003</v>
      </c>
      <c r="AS14" s="12">
        <f>AS13+(AS16-AS13)/3</f>
        <v>177.90416666666664</v>
      </c>
      <c r="AT14" s="15">
        <f>AT2/2</f>
        <v>215.89999999999998</v>
      </c>
      <c r="AU14" s="15">
        <f>AU2/2</f>
        <v>190.5</v>
      </c>
      <c r="AV14" s="15">
        <f>AV2/2</f>
        <v>177.79999999999998</v>
      </c>
      <c r="AW14" s="12">
        <f>AW13+(AW16-AW13)/3</f>
        <v>221.29583333333329</v>
      </c>
      <c r="AX14" s="12">
        <f>AX13+(AX16-AX13)/3</f>
        <v>203.83333333333331</v>
      </c>
      <c r="AY14" s="12">
        <f>(AY13+AY15)/2</f>
        <v>204.94374999999999</v>
      </c>
      <c r="AZ14" s="12">
        <f>(AZ13+AZ15)/2</f>
        <v>197.79999999999998</v>
      </c>
      <c r="BA14" s="12">
        <f>(BA13+BA15)/2</f>
        <v>191.45</v>
      </c>
      <c r="BB14" s="12">
        <f>(BB13+BB15)/2</f>
        <v>185.1</v>
      </c>
      <c r="BC14" s="12">
        <f>BC13+(BC16-BC13)/3</f>
        <v>220.76666666666665</v>
      </c>
      <c r="BD14" s="15">
        <f>BD13+(BD18-BD13)/5</f>
        <v>179.89249999999998</v>
      </c>
      <c r="BE14" s="12">
        <f t="shared" ref="BE14:BJ14" si="9">(BE13+BE15)/2</f>
        <v>218.4375</v>
      </c>
      <c r="BF14" s="12">
        <f t="shared" si="9"/>
        <v>211.29374999999999</v>
      </c>
      <c r="BG14" s="12">
        <f t="shared" si="9"/>
        <v>204.94374999999999</v>
      </c>
      <c r="BH14" s="12">
        <f t="shared" si="9"/>
        <v>192.24375000000001</v>
      </c>
      <c r="BI14" s="12">
        <f t="shared" si="9"/>
        <v>185.1</v>
      </c>
      <c r="BJ14" s="12">
        <f t="shared" si="9"/>
        <v>224.78749999999999</v>
      </c>
      <c r="BK14" s="12">
        <f>BK13+(BK16-BK13)/3</f>
        <v>203.83333333333331</v>
      </c>
      <c r="BL14" s="12">
        <f>BL13+(BL16-BL13)/3</f>
        <v>195.36666666666667</v>
      </c>
      <c r="BM14" s="12">
        <f>BM13+(BM16-BM13)/3</f>
        <v>186.90000000000003</v>
      </c>
      <c r="BN14" s="12">
        <f>BN13+(BN16-BN13)/3</f>
        <v>186.37083333333334</v>
      </c>
      <c r="BO14" s="12">
        <f>BO13+(BO16-BO13)/3</f>
        <v>186.37083333333334</v>
      </c>
      <c r="BP14" s="12">
        <f>(BP13+BP15)/2</f>
        <v>166.04999999999998</v>
      </c>
      <c r="BQ14" s="12">
        <f>(BQ13+BQ15)/2</f>
        <v>185.89375000000001</v>
      </c>
      <c r="BR14" s="12">
        <f>(BR13+BR15)/2</f>
        <v>178.74999999999997</v>
      </c>
      <c r="BS14" s="12">
        <f>(BS13+BS15)/2</f>
        <v>172.39999999999998</v>
      </c>
      <c r="BT14" s="12">
        <f>BT13+(BT16-BT13)/3</f>
        <v>203.83333333333331</v>
      </c>
    </row>
    <row r="15" spans="1:596" s="5" customFormat="1" x14ac:dyDescent="0.3">
      <c r="A15" s="54"/>
      <c r="B15" s="12">
        <f>B13+(B16-B13)*2/3</f>
        <v>254.42500000000001</v>
      </c>
      <c r="C15" s="12">
        <f>C13+(C16-C13)*2/3</f>
        <v>237.4916666666667</v>
      </c>
      <c r="D15" s="12">
        <f>D2-D13</f>
        <v>306.07499999999999</v>
      </c>
      <c r="E15" s="12">
        <f>E2-E13</f>
        <v>307.66249999999997</v>
      </c>
      <c r="F15" s="12">
        <f>F2-F13</f>
        <v>256.86249999999995</v>
      </c>
      <c r="G15" s="12">
        <f>G2-G13</f>
        <v>258.44999999999993</v>
      </c>
      <c r="H15" s="12">
        <f>H13+(H16-H13)*2/3</f>
        <v>287.76249999999999</v>
      </c>
      <c r="I15" s="12">
        <f>I13+(I16-I13)*2/3</f>
        <v>270.82916666666659</v>
      </c>
      <c r="J15" s="12">
        <f>J2/2</f>
        <v>330.2</v>
      </c>
      <c r="K15" s="12">
        <f>K2/2</f>
        <v>330.2</v>
      </c>
      <c r="L15" s="12">
        <f>L2/2</f>
        <v>317.5</v>
      </c>
      <c r="M15" s="12">
        <f>M2/2</f>
        <v>304.79999999999995</v>
      </c>
      <c r="N15" s="12">
        <f>N2/2</f>
        <v>279.39999999999998</v>
      </c>
      <c r="O15" s="12">
        <f>O13+(O16-O13)*2/3</f>
        <v>355.49583333333328</v>
      </c>
      <c r="P15" s="12">
        <f>P13+(P16-P13)*2/3</f>
        <v>321.62916666666666</v>
      </c>
      <c r="Q15" s="12">
        <f>Q2/2</f>
        <v>330.2</v>
      </c>
      <c r="R15" s="12">
        <f>R2/2</f>
        <v>330.2</v>
      </c>
      <c r="S15" s="12">
        <f>S2/2</f>
        <v>304.79999999999995</v>
      </c>
      <c r="T15" s="12">
        <f>T13+(T16-T13)*2/3</f>
        <v>355.49583333333328</v>
      </c>
      <c r="U15" s="12">
        <f>U13+(U16-U13)*2/3</f>
        <v>321.62916666666666</v>
      </c>
      <c r="V15" s="12">
        <f>V2/2</f>
        <v>330.2</v>
      </c>
      <c r="W15" s="12">
        <f>W2/2</f>
        <v>304.79999999999995</v>
      </c>
      <c r="X15" s="12">
        <f>X13+(X16-X13)*2/3</f>
        <v>321.62916666666666</v>
      </c>
      <c r="Y15" s="12">
        <f>Y2/2</f>
        <v>304.79999999999995</v>
      </c>
      <c r="Z15" s="12">
        <f>Z13+(Z16-Z13)*2/3</f>
        <v>287.76249999999999</v>
      </c>
      <c r="AA15" s="12">
        <f>AA2-AA13</f>
        <v>380.68749999999994</v>
      </c>
      <c r="AB15" s="12">
        <f>AB2-AB13</f>
        <v>355.28749999999997</v>
      </c>
      <c r="AC15" s="12">
        <f>AC2-AC13</f>
        <v>331.47500000000002</v>
      </c>
      <c r="AD15" s="12">
        <f>AD2-AD13</f>
        <v>307.66249999999997</v>
      </c>
      <c r="AE15" s="12">
        <f>AE2-AE13</f>
        <v>256.86249999999995</v>
      </c>
      <c r="AF15" s="12">
        <f>AF13+(AF16-AF13)*2/3</f>
        <v>321.10000000000002</v>
      </c>
      <c r="AG15" s="12">
        <f>AG13+(AG16-AG13)*2/3</f>
        <v>321.62916666666666</v>
      </c>
      <c r="AH15" s="12">
        <f>AH13+(AH16-AH13)*2/3</f>
        <v>321.10000000000002</v>
      </c>
      <c r="AI15" s="12">
        <f>AI2-AI13</f>
        <v>404.5</v>
      </c>
      <c r="AJ15" s="12">
        <f>AJ2-AJ13</f>
        <v>406.08749999999998</v>
      </c>
      <c r="AK15" s="12">
        <f>AK2-AK13</f>
        <v>356.875</v>
      </c>
      <c r="AL15" s="12">
        <f>AL2-AL13</f>
        <v>333.0625</v>
      </c>
      <c r="AM15" s="12">
        <f>AM2-AM13</f>
        <v>256.86249999999995</v>
      </c>
      <c r="AN15" s="12">
        <f>AN13+(AN16-AN13)*2/3</f>
        <v>354.96666666666664</v>
      </c>
      <c r="AO15" s="12">
        <f>AO13+(AO16-AO13)*2/3</f>
        <v>338.0333333333333</v>
      </c>
      <c r="AP15" s="12">
        <f>AP2-AP13</f>
        <v>258.44999999999993</v>
      </c>
      <c r="AQ15" s="12">
        <f>AQ13+(AQ16-AQ13)*2/3</f>
        <v>338.0333333333333</v>
      </c>
      <c r="AR15" s="12">
        <f>AR13+(AR16-AR13)*2/3</f>
        <v>321.10000000000002</v>
      </c>
      <c r="AS15" s="12">
        <f>AS13+(AS16-AS13)*2/3</f>
        <v>304.69583333333327</v>
      </c>
      <c r="AT15" s="12">
        <f>AT2-AT13</f>
        <v>380.68749999999994</v>
      </c>
      <c r="AU15" s="12">
        <f>AU2-AU13</f>
        <v>331.47500000000002</v>
      </c>
      <c r="AV15" s="12">
        <f>AV2-AV13</f>
        <v>307.66249999999997</v>
      </c>
      <c r="AW15" s="12">
        <f>AW13+(AW16-AW13)*2/3</f>
        <v>388.30416666666662</v>
      </c>
      <c r="AX15" s="12">
        <f>AX13+(AX16-AX13)*2/3</f>
        <v>354.96666666666664</v>
      </c>
      <c r="AY15" s="12">
        <f>AY2/2</f>
        <v>355.59999999999997</v>
      </c>
      <c r="AZ15" s="12">
        <f>AZ2/2</f>
        <v>342.9</v>
      </c>
      <c r="BA15" s="12">
        <f>BA2/2</f>
        <v>330.2</v>
      </c>
      <c r="BB15" s="12">
        <f>BB2/2</f>
        <v>317.5</v>
      </c>
      <c r="BC15" s="12">
        <f>BC13+(BC16-BC13)*2/3</f>
        <v>388.83333333333326</v>
      </c>
      <c r="BD15" s="15">
        <f>BD13+(BD18-BD13)*2/5</f>
        <v>305.49749999999995</v>
      </c>
      <c r="BE15" s="12">
        <f t="shared" ref="BE15:BJ15" si="10">BE2/2</f>
        <v>381</v>
      </c>
      <c r="BF15" s="12">
        <f t="shared" si="10"/>
        <v>368.29999999999995</v>
      </c>
      <c r="BG15" s="12">
        <f t="shared" si="10"/>
        <v>355.59999999999997</v>
      </c>
      <c r="BH15" s="12">
        <f t="shared" si="10"/>
        <v>330.2</v>
      </c>
      <c r="BI15" s="12">
        <f t="shared" si="10"/>
        <v>317.5</v>
      </c>
      <c r="BJ15" s="12">
        <f t="shared" si="10"/>
        <v>393.7</v>
      </c>
      <c r="BK15" s="12">
        <f>BK13+(BK16-BK13)*2/3</f>
        <v>354.96666666666664</v>
      </c>
      <c r="BL15" s="12">
        <f>BL13+(BL16-BL13)*2/3</f>
        <v>338.0333333333333</v>
      </c>
      <c r="BM15" s="12">
        <f>BM13+(BM16-BM13)*2/3</f>
        <v>321.10000000000002</v>
      </c>
      <c r="BN15" s="12">
        <f>BN13+(BN16-BN13)*2/3</f>
        <v>321.62916666666666</v>
      </c>
      <c r="BO15" s="12">
        <f>BO13+(BO16-BO13)*2/3</f>
        <v>321.62916666666666</v>
      </c>
      <c r="BP15" s="12">
        <f>BP2/2</f>
        <v>279.39999999999998</v>
      </c>
      <c r="BQ15" s="12">
        <f>BQ2/2</f>
        <v>317.5</v>
      </c>
      <c r="BR15" s="12">
        <f>BR2/2</f>
        <v>304.79999999999995</v>
      </c>
      <c r="BS15" s="12">
        <f>BS2/2</f>
        <v>292.09999999999997</v>
      </c>
      <c r="BT15" s="12">
        <f>BT13+(BT16-BT13)*2/3</f>
        <v>354.96666666666664</v>
      </c>
    </row>
    <row r="16" spans="1:596" s="5" customFormat="1" x14ac:dyDescent="0.3">
      <c r="A16" s="54"/>
      <c r="B16" s="12">
        <f>B2-B13</f>
        <v>356.875</v>
      </c>
      <c r="C16" s="12">
        <f>C2-C13</f>
        <v>331.47500000000002</v>
      </c>
      <c r="D16" s="15">
        <v>3</v>
      </c>
      <c r="E16" s="15">
        <v>3</v>
      </c>
      <c r="F16" s="15">
        <v>2</v>
      </c>
      <c r="G16" s="15">
        <v>2</v>
      </c>
      <c r="H16" s="12">
        <f>H2-H13</f>
        <v>406.08749999999998</v>
      </c>
      <c r="I16" s="12">
        <f>I2-I13</f>
        <v>380.68749999999994</v>
      </c>
      <c r="J16" s="12">
        <f>(J15+J17)/2</f>
        <v>468.15625</v>
      </c>
      <c r="K16" s="12">
        <f>(K15+K17)/2</f>
        <v>468.94999999999993</v>
      </c>
      <c r="L16" s="12">
        <f>(L15+L17)/2</f>
        <v>449.9</v>
      </c>
      <c r="M16" s="12">
        <f>(M15+M17)/2</f>
        <v>430.84999999999991</v>
      </c>
      <c r="N16" s="12">
        <f>(N15+N17)/2</f>
        <v>393.54374999999993</v>
      </c>
      <c r="O16" s="12">
        <f>O2-O13</f>
        <v>507.68749999999994</v>
      </c>
      <c r="P16" s="12">
        <f>P2-P13</f>
        <v>456.88749999999999</v>
      </c>
      <c r="Q16" s="12">
        <f>(Q15+Q17)/2</f>
        <v>468.94999999999993</v>
      </c>
      <c r="R16" s="12">
        <f>(R15+R17)/2</f>
        <v>468.94999999999993</v>
      </c>
      <c r="S16" s="12">
        <f>(S15+S17)/2</f>
        <v>430.84999999999991</v>
      </c>
      <c r="T16" s="12">
        <f>T2-T13</f>
        <v>507.68749999999994</v>
      </c>
      <c r="U16" s="12">
        <f>U2-U13</f>
        <v>456.88749999999999</v>
      </c>
      <c r="V16" s="12">
        <f>(V15+V17)/2</f>
        <v>468.94999999999993</v>
      </c>
      <c r="W16" s="12">
        <f>(W15+W17)/2</f>
        <v>430.84999999999991</v>
      </c>
      <c r="X16" s="12">
        <f>X2-X13</f>
        <v>456.88749999999999</v>
      </c>
      <c r="Y16" s="12">
        <f>(Y15+Y17)/2</f>
        <v>430.84999999999991</v>
      </c>
      <c r="Z16" s="12">
        <f>Z2-Z13</f>
        <v>406.08749999999998</v>
      </c>
      <c r="AA16" s="15">
        <v>3</v>
      </c>
      <c r="AB16" s="15">
        <v>3</v>
      </c>
      <c r="AC16" s="15">
        <v>3</v>
      </c>
      <c r="AD16" s="15">
        <v>3</v>
      </c>
      <c r="AE16" s="15">
        <v>2</v>
      </c>
      <c r="AF16" s="12">
        <f>AF2-AF13</f>
        <v>455.3</v>
      </c>
      <c r="AG16" s="12">
        <f>AG2-AG13</f>
        <v>456.88749999999999</v>
      </c>
      <c r="AH16" s="12">
        <f>AH2-AH13</f>
        <v>455.3</v>
      </c>
      <c r="AI16" s="15">
        <v>3</v>
      </c>
      <c r="AJ16" s="15">
        <v>3</v>
      </c>
      <c r="AK16" s="15">
        <v>3</v>
      </c>
      <c r="AL16" s="15">
        <v>3</v>
      </c>
      <c r="AM16" s="15">
        <v>3</v>
      </c>
      <c r="AN16" s="12">
        <f>AN2-AN13</f>
        <v>506.09999999999997</v>
      </c>
      <c r="AO16" s="12">
        <f>AO2-AO13</f>
        <v>480.7</v>
      </c>
      <c r="AP16" s="15">
        <v>2</v>
      </c>
      <c r="AQ16" s="12">
        <f>AQ2-AQ13</f>
        <v>480.7</v>
      </c>
      <c r="AR16" s="12">
        <f>AR2-AR13</f>
        <v>455.3</v>
      </c>
      <c r="AS16" s="12">
        <f>AS2-AS13</f>
        <v>431.48749999999995</v>
      </c>
      <c r="AT16" s="15">
        <v>3</v>
      </c>
      <c r="AU16" s="15">
        <v>3</v>
      </c>
      <c r="AV16" s="15">
        <v>3</v>
      </c>
      <c r="AW16" s="12">
        <f>AW2-AW13</f>
        <v>555.31249999999989</v>
      </c>
      <c r="AX16" s="12">
        <f>AX2-AX13</f>
        <v>506.09999999999997</v>
      </c>
      <c r="AY16" s="12">
        <f>(AY15+AY17)/2</f>
        <v>506.25624999999991</v>
      </c>
      <c r="AZ16" s="12">
        <f>(AZ15+AZ17)/2</f>
        <v>487.99999999999994</v>
      </c>
      <c r="BA16" s="12">
        <f>(BA15+BA17)/2</f>
        <v>468.94999999999993</v>
      </c>
      <c r="BB16" s="12">
        <f>(BB15+BB17)/2</f>
        <v>449.9</v>
      </c>
      <c r="BC16" s="12">
        <f>BC2-BC13</f>
        <v>556.89999999999986</v>
      </c>
      <c r="BD16" s="15">
        <f>BD13+(BD18-BD13)*3/5</f>
        <v>431.10249999999996</v>
      </c>
      <c r="BE16" s="12">
        <f t="shared" ref="BE16:BJ16" si="11">(BE15+BE17)/2</f>
        <v>543.5625</v>
      </c>
      <c r="BF16" s="12">
        <f t="shared" si="11"/>
        <v>525.30624999999986</v>
      </c>
      <c r="BG16" s="12">
        <f t="shared" si="11"/>
        <v>506.25624999999991</v>
      </c>
      <c r="BH16" s="12">
        <f t="shared" si="11"/>
        <v>468.15625</v>
      </c>
      <c r="BI16" s="12">
        <f t="shared" si="11"/>
        <v>449.9</v>
      </c>
      <c r="BJ16" s="12">
        <f t="shared" si="11"/>
        <v>562.61249999999995</v>
      </c>
      <c r="BK16" s="12">
        <f>BK2-BK13</f>
        <v>506.09999999999997</v>
      </c>
      <c r="BL16" s="12">
        <f>BL2-BL13</f>
        <v>480.7</v>
      </c>
      <c r="BM16" s="12">
        <f>BM2-BM13</f>
        <v>455.3</v>
      </c>
      <c r="BN16" s="12">
        <f>BN2-BN13</f>
        <v>456.88749999999999</v>
      </c>
      <c r="BO16" s="12">
        <f>BO2-BO13</f>
        <v>456.88749999999999</v>
      </c>
      <c r="BP16" s="12">
        <f>(BP15+BP17)/2</f>
        <v>392.75</v>
      </c>
      <c r="BQ16" s="12">
        <f>(BQ15+BQ17)/2</f>
        <v>449.10624999999999</v>
      </c>
      <c r="BR16" s="12">
        <f>(BR15+BR17)/2</f>
        <v>430.84999999999991</v>
      </c>
      <c r="BS16" s="12">
        <f>(BS15+BS17)/2</f>
        <v>411.79999999999995</v>
      </c>
      <c r="BT16" s="12">
        <f>BT2-BT13</f>
        <v>506.09999999999997</v>
      </c>
    </row>
    <row r="17" spans="1:72" s="5" customFormat="1" x14ac:dyDescent="0.3">
      <c r="A17" s="54"/>
      <c r="B17" s="15">
        <v>3</v>
      </c>
      <c r="C17" s="15">
        <v>3</v>
      </c>
      <c r="D17" s="15">
        <v>2</v>
      </c>
      <c r="E17" s="15">
        <v>2</v>
      </c>
      <c r="F17" s="15">
        <v>2</v>
      </c>
      <c r="G17" s="15">
        <v>2</v>
      </c>
      <c r="H17" s="15">
        <v>3</v>
      </c>
      <c r="I17" s="15">
        <v>3</v>
      </c>
      <c r="J17" s="12">
        <f>J3-J13</f>
        <v>606.11249999999995</v>
      </c>
      <c r="K17" s="12">
        <f>K3-K13</f>
        <v>607.69999999999993</v>
      </c>
      <c r="L17" s="12">
        <f>L3-L13</f>
        <v>582.29999999999995</v>
      </c>
      <c r="M17" s="12">
        <f>M3-M13</f>
        <v>556.89999999999986</v>
      </c>
      <c r="N17" s="12">
        <f>N3-N13</f>
        <v>507.68749999999994</v>
      </c>
      <c r="O17" s="15">
        <v>4</v>
      </c>
      <c r="P17" s="15">
        <v>4</v>
      </c>
      <c r="Q17" s="12">
        <f>Q3-Q13</f>
        <v>607.69999999999993</v>
      </c>
      <c r="R17" s="12">
        <f>R3-R13</f>
        <v>607.69999999999993</v>
      </c>
      <c r="S17" s="12">
        <f>S3-S13</f>
        <v>556.89999999999986</v>
      </c>
      <c r="T17" s="15">
        <v>4</v>
      </c>
      <c r="U17" s="15">
        <v>4</v>
      </c>
      <c r="V17" s="12">
        <f>V3-V13</f>
        <v>607.69999999999993</v>
      </c>
      <c r="W17" s="12">
        <f>W3-W13</f>
        <v>556.89999999999986</v>
      </c>
      <c r="X17" s="15">
        <v>4</v>
      </c>
      <c r="Y17" s="12">
        <f>Y3-Y13</f>
        <v>556.89999999999986</v>
      </c>
      <c r="Z17" s="15">
        <v>3</v>
      </c>
      <c r="AA17" s="15">
        <v>2</v>
      </c>
      <c r="AB17" s="15">
        <v>2</v>
      </c>
      <c r="AC17" s="15">
        <v>2</v>
      </c>
      <c r="AD17" s="15">
        <v>2</v>
      </c>
      <c r="AE17" s="15">
        <v>2</v>
      </c>
      <c r="AF17" s="15">
        <v>3</v>
      </c>
      <c r="AG17" s="15">
        <v>3</v>
      </c>
      <c r="AH17" s="15">
        <v>3</v>
      </c>
      <c r="AI17" s="15">
        <v>2</v>
      </c>
      <c r="AJ17" s="15">
        <v>2</v>
      </c>
      <c r="AK17" s="15">
        <v>2</v>
      </c>
      <c r="AL17" s="15">
        <v>2</v>
      </c>
      <c r="AM17" s="15">
        <v>2</v>
      </c>
      <c r="AN17" s="15">
        <v>4</v>
      </c>
      <c r="AO17" s="15">
        <v>4</v>
      </c>
      <c r="AP17" s="15">
        <v>2</v>
      </c>
      <c r="AQ17" s="15">
        <v>4</v>
      </c>
      <c r="AR17" s="15">
        <v>3</v>
      </c>
      <c r="AS17" s="15">
        <v>3</v>
      </c>
      <c r="AT17" s="15">
        <v>2</v>
      </c>
      <c r="AU17" s="15">
        <v>2</v>
      </c>
      <c r="AV17" s="15">
        <v>2</v>
      </c>
      <c r="AW17" s="15">
        <v>4</v>
      </c>
      <c r="AX17" s="15">
        <v>4</v>
      </c>
      <c r="AY17" s="12">
        <f>AY3-AY13</f>
        <v>656.91249999999991</v>
      </c>
      <c r="AZ17" s="12">
        <f>AZ3-AZ13</f>
        <v>633.09999999999991</v>
      </c>
      <c r="BA17" s="12">
        <f>BA3-BA13</f>
        <v>607.69999999999993</v>
      </c>
      <c r="BB17" s="12">
        <f>BB3-BB13</f>
        <v>582.29999999999995</v>
      </c>
      <c r="BC17" s="15">
        <v>4</v>
      </c>
      <c r="BD17" s="15">
        <f>BD13+(BD18-BD13)*4/5</f>
        <v>556.70749999999987</v>
      </c>
      <c r="BE17" s="12">
        <f t="shared" ref="BE17:BJ17" si="12">BE3-BE13</f>
        <v>706.125</v>
      </c>
      <c r="BF17" s="12">
        <f t="shared" si="12"/>
        <v>682.31249999999989</v>
      </c>
      <c r="BG17" s="12">
        <f t="shared" si="12"/>
        <v>656.91249999999991</v>
      </c>
      <c r="BH17" s="12">
        <f t="shared" si="12"/>
        <v>606.11249999999995</v>
      </c>
      <c r="BI17" s="12">
        <f t="shared" si="12"/>
        <v>582.29999999999995</v>
      </c>
      <c r="BJ17" s="12">
        <f t="shared" si="12"/>
        <v>731.52499999999998</v>
      </c>
      <c r="BK17" s="15">
        <v>4</v>
      </c>
      <c r="BL17" s="15">
        <v>4</v>
      </c>
      <c r="BM17" s="15">
        <v>4</v>
      </c>
      <c r="BN17" s="15">
        <v>4</v>
      </c>
      <c r="BO17" s="15">
        <v>3</v>
      </c>
      <c r="BP17" s="12">
        <f>BP3-BP13</f>
        <v>506.09999999999997</v>
      </c>
      <c r="BQ17" s="12">
        <f>BQ3-BQ13</f>
        <v>580.71249999999998</v>
      </c>
      <c r="BR17" s="12">
        <f>BR3-BR13</f>
        <v>556.89999999999986</v>
      </c>
      <c r="BS17" s="12">
        <f>BS3-BS13</f>
        <v>531.49999999999989</v>
      </c>
      <c r="BT17" s="15">
        <v>4</v>
      </c>
    </row>
    <row r="18" spans="1:72" s="5" customFormat="1" x14ac:dyDescent="0.3">
      <c r="A18" s="54"/>
      <c r="B18" s="15">
        <v>2</v>
      </c>
      <c r="C18" s="15">
        <v>2</v>
      </c>
      <c r="D18" s="15">
        <v>3</v>
      </c>
      <c r="E18" s="15">
        <v>3</v>
      </c>
      <c r="F18" s="15">
        <v>2</v>
      </c>
      <c r="G18" s="15">
        <v>2</v>
      </c>
      <c r="H18" s="15">
        <v>2</v>
      </c>
      <c r="I18" s="15">
        <v>2</v>
      </c>
      <c r="J18" s="15">
        <v>5</v>
      </c>
      <c r="K18" s="15">
        <v>5</v>
      </c>
      <c r="L18" s="15">
        <v>5</v>
      </c>
      <c r="M18" s="15">
        <v>4</v>
      </c>
      <c r="N18" s="15">
        <v>4</v>
      </c>
      <c r="O18" s="15">
        <v>2</v>
      </c>
      <c r="P18" s="15">
        <v>2</v>
      </c>
      <c r="Q18" s="15">
        <v>5</v>
      </c>
      <c r="R18" s="15">
        <v>5</v>
      </c>
      <c r="S18" s="15">
        <v>4</v>
      </c>
      <c r="T18" s="15">
        <v>2</v>
      </c>
      <c r="U18" s="15">
        <v>2</v>
      </c>
      <c r="V18" s="15">
        <v>5</v>
      </c>
      <c r="W18" s="15">
        <v>4</v>
      </c>
      <c r="X18" s="15">
        <v>2</v>
      </c>
      <c r="Y18" s="15">
        <v>4</v>
      </c>
      <c r="Z18" s="15">
        <v>2</v>
      </c>
      <c r="AA18" s="15">
        <v>3</v>
      </c>
      <c r="AB18" s="15">
        <v>3</v>
      </c>
      <c r="AC18" s="15">
        <v>3</v>
      </c>
      <c r="AD18" s="15">
        <v>3</v>
      </c>
      <c r="AE18" s="15">
        <v>2</v>
      </c>
      <c r="AF18" s="15">
        <v>2</v>
      </c>
      <c r="AG18" s="15">
        <v>2</v>
      </c>
      <c r="AH18" s="15">
        <v>2</v>
      </c>
      <c r="AI18" s="15">
        <v>3</v>
      </c>
      <c r="AJ18" s="15">
        <v>3</v>
      </c>
      <c r="AK18" s="15">
        <v>3</v>
      </c>
      <c r="AL18" s="15">
        <v>3</v>
      </c>
      <c r="AM18" s="15">
        <v>3</v>
      </c>
      <c r="AN18" s="15">
        <v>2</v>
      </c>
      <c r="AO18" s="15">
        <v>2</v>
      </c>
      <c r="AP18" s="15">
        <v>2</v>
      </c>
      <c r="AQ18" s="15">
        <v>2</v>
      </c>
      <c r="AR18" s="15">
        <v>2</v>
      </c>
      <c r="AS18" s="15">
        <v>2</v>
      </c>
      <c r="AT18" s="15">
        <v>3</v>
      </c>
      <c r="AU18" s="15">
        <v>3</v>
      </c>
      <c r="AV18" s="15">
        <v>3</v>
      </c>
      <c r="AW18" s="15">
        <v>2</v>
      </c>
      <c r="AX18" s="15">
        <v>2</v>
      </c>
      <c r="AY18" s="15">
        <v>5</v>
      </c>
      <c r="AZ18" s="15">
        <v>5</v>
      </c>
      <c r="BA18" s="15">
        <v>5</v>
      </c>
      <c r="BB18" s="15">
        <v>4</v>
      </c>
      <c r="BC18" s="15">
        <v>2</v>
      </c>
      <c r="BD18" s="15">
        <f>BD2-BD13</f>
        <v>682.31249999999989</v>
      </c>
      <c r="BE18" s="15">
        <v>5</v>
      </c>
      <c r="BF18" s="15">
        <v>5</v>
      </c>
      <c r="BG18" s="15">
        <v>5</v>
      </c>
      <c r="BH18" s="15">
        <v>5</v>
      </c>
      <c r="BI18" s="15">
        <v>5</v>
      </c>
      <c r="BJ18" s="15">
        <v>5</v>
      </c>
      <c r="BK18" s="15">
        <v>2</v>
      </c>
      <c r="BL18" s="15">
        <v>2</v>
      </c>
      <c r="BM18" s="15">
        <v>2</v>
      </c>
      <c r="BN18" s="15">
        <v>2</v>
      </c>
      <c r="BO18" s="15">
        <v>2</v>
      </c>
      <c r="BP18" s="15">
        <v>4</v>
      </c>
      <c r="BQ18" s="15">
        <v>4</v>
      </c>
      <c r="BR18" s="15">
        <v>4</v>
      </c>
      <c r="BS18" s="15">
        <v>4</v>
      </c>
      <c r="BT18" s="15">
        <v>2</v>
      </c>
    </row>
    <row r="19" spans="1:72" s="5" customFormat="1" x14ac:dyDescent="0.3">
      <c r="A19" s="54"/>
      <c r="B19" s="15">
        <v>2</v>
      </c>
      <c r="C19" s="15">
        <v>2</v>
      </c>
      <c r="D19" s="15">
        <f>D10</f>
        <v>19.049999999999997</v>
      </c>
      <c r="E19" s="15">
        <f>E10</f>
        <v>15.875</v>
      </c>
      <c r="F19" s="15">
        <f>F10</f>
        <v>15.875</v>
      </c>
      <c r="G19" s="15">
        <f>G10</f>
        <v>12.7</v>
      </c>
      <c r="H19" s="15">
        <v>2</v>
      </c>
      <c r="I19" s="15">
        <v>2</v>
      </c>
      <c r="J19" s="15">
        <v>2</v>
      </c>
      <c r="K19" s="15">
        <v>2</v>
      </c>
      <c r="L19" s="15">
        <v>2</v>
      </c>
      <c r="M19" s="15">
        <v>2</v>
      </c>
      <c r="N19" s="15">
        <v>2</v>
      </c>
      <c r="O19" s="15">
        <v>2</v>
      </c>
      <c r="P19" s="15">
        <v>2</v>
      </c>
      <c r="Q19" s="15">
        <v>2</v>
      </c>
      <c r="R19" s="15">
        <v>2</v>
      </c>
      <c r="S19" s="15">
        <v>2</v>
      </c>
      <c r="T19" s="15">
        <v>2</v>
      </c>
      <c r="U19" s="15">
        <v>2</v>
      </c>
      <c r="V19" s="15">
        <v>2</v>
      </c>
      <c r="W19" s="15">
        <v>2</v>
      </c>
      <c r="X19" s="15">
        <v>2</v>
      </c>
      <c r="Y19" s="15">
        <v>2</v>
      </c>
      <c r="Z19" s="15">
        <v>2</v>
      </c>
      <c r="AA19" s="15">
        <f>AA10</f>
        <v>22.224999999999998</v>
      </c>
      <c r="AB19" s="15">
        <f>AB10</f>
        <v>22.224999999999998</v>
      </c>
      <c r="AC19" s="15">
        <f>AC10</f>
        <v>19.049999999999997</v>
      </c>
      <c r="AD19" s="15">
        <f>AD10</f>
        <v>15.875</v>
      </c>
      <c r="AE19" s="15">
        <f>AE10</f>
        <v>15.875</v>
      </c>
      <c r="AF19" s="15">
        <v>2</v>
      </c>
      <c r="AG19" s="15">
        <v>2</v>
      </c>
      <c r="AH19" s="15">
        <v>2</v>
      </c>
      <c r="AI19" s="15">
        <f>AI10</f>
        <v>25.4</v>
      </c>
      <c r="AJ19" s="15">
        <f>AJ10</f>
        <v>22.224999999999998</v>
      </c>
      <c r="AK19" s="15">
        <f>AK10</f>
        <v>19.049999999999997</v>
      </c>
      <c r="AL19" s="15">
        <f>AL10</f>
        <v>15.875</v>
      </c>
      <c r="AM19" s="15">
        <f>AM10</f>
        <v>15.875</v>
      </c>
      <c r="AN19" s="15">
        <v>2</v>
      </c>
      <c r="AO19" s="15">
        <v>2</v>
      </c>
      <c r="AP19" s="15">
        <f>AP10</f>
        <v>12.7</v>
      </c>
      <c r="AQ19" s="15">
        <v>2</v>
      </c>
      <c r="AR19" s="15">
        <v>2</v>
      </c>
      <c r="AS19" s="15">
        <v>2</v>
      </c>
      <c r="AT19" s="15">
        <f>AT10</f>
        <v>22.224999999999998</v>
      </c>
      <c r="AU19" s="15">
        <f>AU10</f>
        <v>19.049999999999997</v>
      </c>
      <c r="AV19" s="15">
        <f>AV10</f>
        <v>15.875</v>
      </c>
      <c r="AW19" s="15">
        <v>2</v>
      </c>
      <c r="AX19" s="15">
        <v>2</v>
      </c>
      <c r="AY19" s="15">
        <v>2</v>
      </c>
      <c r="AZ19" s="15">
        <v>2</v>
      </c>
      <c r="BA19" s="15">
        <v>2</v>
      </c>
      <c r="BB19" s="15">
        <v>2</v>
      </c>
      <c r="BC19" s="15">
        <v>2</v>
      </c>
      <c r="BD19" s="15">
        <v>5</v>
      </c>
      <c r="BE19" s="15">
        <v>2</v>
      </c>
      <c r="BF19" s="15">
        <v>2</v>
      </c>
      <c r="BG19" s="15">
        <v>2</v>
      </c>
      <c r="BH19" s="15">
        <v>2</v>
      </c>
      <c r="BI19" s="15">
        <v>2</v>
      </c>
      <c r="BJ19" s="15">
        <v>2</v>
      </c>
      <c r="BK19" s="15">
        <v>2</v>
      </c>
      <c r="BL19" s="15">
        <v>2</v>
      </c>
      <c r="BM19" s="15">
        <v>2</v>
      </c>
      <c r="BN19" s="15">
        <v>2</v>
      </c>
      <c r="BO19" s="15">
        <v>2</v>
      </c>
      <c r="BP19" s="15">
        <v>2</v>
      </c>
      <c r="BQ19" s="15">
        <v>2</v>
      </c>
      <c r="BR19" s="15">
        <v>2</v>
      </c>
      <c r="BS19" s="15">
        <v>2</v>
      </c>
      <c r="BT19" s="15">
        <v>2</v>
      </c>
    </row>
    <row r="20" spans="1:72" s="5" customFormat="1" x14ac:dyDescent="0.3">
      <c r="A20" s="54"/>
      <c r="B20" s="15">
        <v>3</v>
      </c>
      <c r="C20" s="15">
        <v>3</v>
      </c>
      <c r="D20" s="15">
        <f>D10</f>
        <v>19.049999999999997</v>
      </c>
      <c r="E20" s="15">
        <f>E10</f>
        <v>15.875</v>
      </c>
      <c r="F20" s="15">
        <f>F10</f>
        <v>15.875</v>
      </c>
      <c r="G20" s="15">
        <f>G10</f>
        <v>12.7</v>
      </c>
      <c r="H20" s="15">
        <v>3</v>
      </c>
      <c r="I20" s="15">
        <v>3</v>
      </c>
      <c r="J20" s="15">
        <v>2</v>
      </c>
      <c r="K20" s="15">
        <v>2</v>
      </c>
      <c r="L20" s="15">
        <v>2</v>
      </c>
      <c r="M20" s="15">
        <v>2</v>
      </c>
      <c r="N20" s="15">
        <v>2</v>
      </c>
      <c r="O20" s="15">
        <v>4</v>
      </c>
      <c r="P20" s="15">
        <v>4</v>
      </c>
      <c r="Q20" s="15">
        <v>2</v>
      </c>
      <c r="R20" s="15">
        <v>2</v>
      </c>
      <c r="S20" s="15">
        <v>2</v>
      </c>
      <c r="T20" s="15">
        <v>4</v>
      </c>
      <c r="U20" s="15">
        <v>4</v>
      </c>
      <c r="V20" s="15">
        <v>2</v>
      </c>
      <c r="W20" s="15">
        <v>2</v>
      </c>
      <c r="X20" s="15">
        <v>4</v>
      </c>
      <c r="Y20" s="15">
        <v>2</v>
      </c>
      <c r="Z20" s="15">
        <v>3</v>
      </c>
      <c r="AA20" s="15">
        <f>AA10</f>
        <v>22.224999999999998</v>
      </c>
      <c r="AB20" s="15">
        <f>AB10</f>
        <v>22.224999999999998</v>
      </c>
      <c r="AC20" s="15">
        <f>AC10</f>
        <v>19.049999999999997</v>
      </c>
      <c r="AD20" s="15">
        <f>AD10</f>
        <v>15.875</v>
      </c>
      <c r="AE20" s="15">
        <f>AE10</f>
        <v>15.875</v>
      </c>
      <c r="AF20" s="15">
        <v>3</v>
      </c>
      <c r="AG20" s="15">
        <v>3</v>
      </c>
      <c r="AH20" s="15">
        <v>3</v>
      </c>
      <c r="AI20" s="15">
        <f>AI10</f>
        <v>25.4</v>
      </c>
      <c r="AJ20" s="15">
        <f>AJ10</f>
        <v>22.224999999999998</v>
      </c>
      <c r="AK20" s="15">
        <f>AK10</f>
        <v>19.049999999999997</v>
      </c>
      <c r="AL20" s="15">
        <f>AL10</f>
        <v>15.875</v>
      </c>
      <c r="AM20" s="15">
        <f>AM10</f>
        <v>15.875</v>
      </c>
      <c r="AN20" s="15">
        <v>4</v>
      </c>
      <c r="AO20" s="15">
        <v>4</v>
      </c>
      <c r="AP20" s="15">
        <f>AP10</f>
        <v>12.7</v>
      </c>
      <c r="AQ20" s="15">
        <v>4</v>
      </c>
      <c r="AR20" s="15">
        <v>3</v>
      </c>
      <c r="AS20" s="15">
        <v>3</v>
      </c>
      <c r="AT20" s="15">
        <f>AT10</f>
        <v>22.224999999999998</v>
      </c>
      <c r="AU20" s="15">
        <f>AU10</f>
        <v>19.049999999999997</v>
      </c>
      <c r="AV20" s="15">
        <f>AV10</f>
        <v>15.875</v>
      </c>
      <c r="AW20" s="15">
        <v>4</v>
      </c>
      <c r="AX20" s="15">
        <v>4</v>
      </c>
      <c r="AY20" s="15">
        <v>2</v>
      </c>
      <c r="AZ20" s="15">
        <v>2</v>
      </c>
      <c r="BA20" s="15">
        <v>2</v>
      </c>
      <c r="BB20" s="15">
        <v>2</v>
      </c>
      <c r="BC20" s="15">
        <v>4</v>
      </c>
      <c r="BD20" s="15">
        <v>2</v>
      </c>
      <c r="BE20" s="15">
        <v>2</v>
      </c>
      <c r="BF20" s="15">
        <v>2</v>
      </c>
      <c r="BG20" s="15">
        <v>2</v>
      </c>
      <c r="BH20" s="15">
        <v>2</v>
      </c>
      <c r="BI20" s="15">
        <v>2</v>
      </c>
      <c r="BJ20" s="15">
        <v>2</v>
      </c>
      <c r="BK20" s="15">
        <v>4</v>
      </c>
      <c r="BL20" s="15">
        <v>4</v>
      </c>
      <c r="BM20" s="15">
        <v>4</v>
      </c>
      <c r="BN20" s="15">
        <v>4</v>
      </c>
      <c r="BO20" s="15">
        <v>3</v>
      </c>
      <c r="BP20" s="15">
        <v>2</v>
      </c>
      <c r="BQ20" s="15">
        <v>2</v>
      </c>
      <c r="BR20" s="15">
        <v>2</v>
      </c>
      <c r="BS20" s="15">
        <v>2</v>
      </c>
      <c r="BT20" s="15">
        <v>4</v>
      </c>
    </row>
    <row r="21" spans="1:72" s="5" customFormat="1" x14ac:dyDescent="0.3">
      <c r="A21" s="54"/>
      <c r="B21" s="27">
        <f t="shared" ref="B21:G21" si="13">B10</f>
        <v>19.049999999999997</v>
      </c>
      <c r="C21" s="27">
        <f t="shared" ref="C21" si="14">C10</f>
        <v>19.049999999999997</v>
      </c>
      <c r="D21" s="15">
        <f t="shared" si="13"/>
        <v>19.049999999999997</v>
      </c>
      <c r="E21" s="15">
        <f t="shared" si="13"/>
        <v>15.875</v>
      </c>
      <c r="F21" s="15">
        <f t="shared" si="13"/>
        <v>15.875</v>
      </c>
      <c r="G21" s="15">
        <f t="shared" si="13"/>
        <v>12.7</v>
      </c>
      <c r="H21" s="27">
        <f t="shared" ref="H21:I21" si="15">H10</f>
        <v>22.224999999999998</v>
      </c>
      <c r="I21" s="27">
        <f t="shared" si="15"/>
        <v>22.224999999999998</v>
      </c>
      <c r="J21" s="15">
        <v>2</v>
      </c>
      <c r="K21" s="15">
        <v>2</v>
      </c>
      <c r="L21" s="15">
        <v>2</v>
      </c>
      <c r="M21" s="15">
        <v>2</v>
      </c>
      <c r="N21" s="15">
        <v>2</v>
      </c>
      <c r="O21" s="27">
        <f>O10</f>
        <v>22.224999999999998</v>
      </c>
      <c r="P21" s="27">
        <f>P10</f>
        <v>22.224999999999998</v>
      </c>
      <c r="Q21" s="15">
        <v>2</v>
      </c>
      <c r="R21" s="15">
        <v>2</v>
      </c>
      <c r="S21" s="15">
        <v>2</v>
      </c>
      <c r="T21" s="27">
        <f>T10</f>
        <v>22.224999999999998</v>
      </c>
      <c r="U21" s="27">
        <f>U10</f>
        <v>22.224999999999998</v>
      </c>
      <c r="V21" s="15">
        <v>2</v>
      </c>
      <c r="W21" s="15">
        <v>2</v>
      </c>
      <c r="X21" s="27">
        <f>X10</f>
        <v>22.224999999999998</v>
      </c>
      <c r="Y21" s="15">
        <v>2</v>
      </c>
      <c r="Z21" s="27">
        <f t="shared" ref="Z21" si="16">Z10</f>
        <v>22.224999999999998</v>
      </c>
      <c r="AA21" s="15">
        <f t="shared" ref="AA21:AV21" si="17">AA10</f>
        <v>22.224999999999998</v>
      </c>
      <c r="AB21" s="15">
        <f t="shared" si="17"/>
        <v>22.224999999999998</v>
      </c>
      <c r="AC21" s="15">
        <f t="shared" si="17"/>
        <v>19.049999999999997</v>
      </c>
      <c r="AD21" s="15">
        <f t="shared" si="17"/>
        <v>15.875</v>
      </c>
      <c r="AE21" s="15">
        <f t="shared" si="17"/>
        <v>15.875</v>
      </c>
      <c r="AF21" s="27">
        <f t="shared" si="17"/>
        <v>25.4</v>
      </c>
      <c r="AG21" s="27">
        <f t="shared" si="17"/>
        <v>22.224999999999998</v>
      </c>
      <c r="AH21" s="27">
        <f t="shared" si="17"/>
        <v>25.4</v>
      </c>
      <c r="AI21" s="15">
        <f t="shared" si="17"/>
        <v>25.4</v>
      </c>
      <c r="AJ21" s="15">
        <f t="shared" si="17"/>
        <v>22.224999999999998</v>
      </c>
      <c r="AK21" s="15">
        <f t="shared" si="17"/>
        <v>19.049999999999997</v>
      </c>
      <c r="AL21" s="15">
        <f t="shared" si="17"/>
        <v>15.875</v>
      </c>
      <c r="AM21" s="15">
        <f t="shared" si="17"/>
        <v>15.875</v>
      </c>
      <c r="AN21" s="27">
        <f>AN10</f>
        <v>25.4</v>
      </c>
      <c r="AO21" s="27">
        <f>AO10</f>
        <v>25.4</v>
      </c>
      <c r="AP21" s="15">
        <f t="shared" si="17"/>
        <v>12.7</v>
      </c>
      <c r="AQ21" s="27">
        <f>AQ10</f>
        <v>25.4</v>
      </c>
      <c r="AR21" s="27">
        <f t="shared" si="17"/>
        <v>25.4</v>
      </c>
      <c r="AS21" s="27">
        <f t="shared" si="17"/>
        <v>22.224999999999998</v>
      </c>
      <c r="AT21" s="15">
        <f t="shared" si="17"/>
        <v>22.224999999999998</v>
      </c>
      <c r="AU21" s="15">
        <f t="shared" si="17"/>
        <v>19.049999999999997</v>
      </c>
      <c r="AV21" s="15">
        <f t="shared" si="17"/>
        <v>15.875</v>
      </c>
      <c r="AW21" s="27">
        <f>AW10</f>
        <v>28.574999999999999</v>
      </c>
      <c r="AX21" s="27">
        <f>AX10</f>
        <v>25.4</v>
      </c>
      <c r="AY21" s="15">
        <v>2</v>
      </c>
      <c r="AZ21" s="15">
        <v>2</v>
      </c>
      <c r="BA21" s="15">
        <v>2</v>
      </c>
      <c r="BB21" s="15">
        <v>2</v>
      </c>
      <c r="BC21" s="27">
        <f>BC10</f>
        <v>25.4</v>
      </c>
      <c r="BD21" s="15">
        <v>2</v>
      </c>
      <c r="BE21" s="15">
        <v>2</v>
      </c>
      <c r="BF21" s="15">
        <v>2</v>
      </c>
      <c r="BG21" s="15">
        <v>2</v>
      </c>
      <c r="BH21" s="15">
        <v>2</v>
      </c>
      <c r="BI21" s="15">
        <v>2</v>
      </c>
      <c r="BJ21" s="15">
        <v>2</v>
      </c>
      <c r="BK21" s="27">
        <f>BK10</f>
        <v>25.4</v>
      </c>
      <c r="BL21" s="27">
        <f>BL10</f>
        <v>25.4</v>
      </c>
      <c r="BM21" s="27">
        <f>BM10</f>
        <v>25.4</v>
      </c>
      <c r="BN21" s="27">
        <f>BN10</f>
        <v>22.224999999999998</v>
      </c>
      <c r="BO21" s="27">
        <f t="shared" ref="BO21" si="18">BO10</f>
        <v>22.224999999999998</v>
      </c>
      <c r="BP21" s="15">
        <v>2</v>
      </c>
      <c r="BQ21" s="15">
        <v>2</v>
      </c>
      <c r="BR21" s="15">
        <v>2</v>
      </c>
      <c r="BS21" s="15">
        <v>2</v>
      </c>
      <c r="BT21" s="27">
        <f>BT10</f>
        <v>25.4</v>
      </c>
    </row>
    <row r="22" spans="1:72" s="5" customFormat="1" x14ac:dyDescent="0.3">
      <c r="A22" s="54"/>
      <c r="B22" s="27">
        <f>B21</f>
        <v>19.049999999999997</v>
      </c>
      <c r="C22" s="27">
        <f>C21</f>
        <v>19.049999999999997</v>
      </c>
      <c r="D22" s="15"/>
      <c r="E22" s="15"/>
      <c r="F22" s="15"/>
      <c r="G22" s="15"/>
      <c r="H22" s="27">
        <f>H21</f>
        <v>22.224999999999998</v>
      </c>
      <c r="I22" s="27">
        <f>I21</f>
        <v>22.224999999999998</v>
      </c>
      <c r="J22" s="15">
        <v>5</v>
      </c>
      <c r="K22" s="15">
        <v>5</v>
      </c>
      <c r="L22" s="15">
        <v>5</v>
      </c>
      <c r="M22" s="15">
        <v>4</v>
      </c>
      <c r="N22" s="15">
        <v>4</v>
      </c>
      <c r="O22" s="27">
        <f>O21</f>
        <v>22.224999999999998</v>
      </c>
      <c r="P22" s="27">
        <f>P21</f>
        <v>22.224999999999998</v>
      </c>
      <c r="Q22" s="15">
        <v>5</v>
      </c>
      <c r="R22" s="15">
        <v>5</v>
      </c>
      <c r="S22" s="15">
        <v>4</v>
      </c>
      <c r="T22" s="27">
        <f>T21</f>
        <v>22.224999999999998</v>
      </c>
      <c r="U22" s="27">
        <f>U21</f>
        <v>22.224999999999998</v>
      </c>
      <c r="V22" s="15">
        <v>5</v>
      </c>
      <c r="W22" s="15">
        <v>4</v>
      </c>
      <c r="X22" s="27">
        <f>X21</f>
        <v>22.224999999999998</v>
      </c>
      <c r="Y22" s="15">
        <v>4</v>
      </c>
      <c r="Z22" s="27">
        <f>Z21</f>
        <v>22.224999999999998</v>
      </c>
      <c r="AA22" s="28"/>
      <c r="AB22" s="28"/>
      <c r="AC22" s="28"/>
      <c r="AD22" s="28"/>
      <c r="AE22" s="28"/>
      <c r="AF22" s="27">
        <f>AF21</f>
        <v>25.4</v>
      </c>
      <c r="AG22" s="27">
        <f>AG21</f>
        <v>22.224999999999998</v>
      </c>
      <c r="AH22" s="27">
        <f>AH21</f>
        <v>25.4</v>
      </c>
      <c r="AI22" s="28"/>
      <c r="AJ22" s="28"/>
      <c r="AK22" s="28"/>
      <c r="AL22" s="28"/>
      <c r="AM22" s="28"/>
      <c r="AN22" s="27">
        <f>AN21</f>
        <v>25.4</v>
      </c>
      <c r="AO22" s="27">
        <f>AO21</f>
        <v>25.4</v>
      </c>
      <c r="AP22" s="28"/>
      <c r="AQ22" s="27">
        <f>AQ21</f>
        <v>25.4</v>
      </c>
      <c r="AR22" s="27">
        <f>AR21</f>
        <v>25.4</v>
      </c>
      <c r="AS22" s="27">
        <f>AS21</f>
        <v>22.224999999999998</v>
      </c>
      <c r="AT22" s="28"/>
      <c r="AU22" s="28"/>
      <c r="AV22" s="28"/>
      <c r="AW22" s="27">
        <f>AW21</f>
        <v>28.574999999999999</v>
      </c>
      <c r="AX22" s="27">
        <f>AX21</f>
        <v>25.4</v>
      </c>
      <c r="AY22" s="15">
        <v>5</v>
      </c>
      <c r="AZ22" s="15">
        <v>5</v>
      </c>
      <c r="BA22" s="15">
        <v>5</v>
      </c>
      <c r="BB22" s="15">
        <v>4</v>
      </c>
      <c r="BC22" s="27">
        <f>BC21</f>
        <v>25.4</v>
      </c>
      <c r="BD22" s="15">
        <v>2</v>
      </c>
      <c r="BE22" s="15">
        <v>5</v>
      </c>
      <c r="BF22" s="15">
        <v>5</v>
      </c>
      <c r="BG22" s="15">
        <v>5</v>
      </c>
      <c r="BH22" s="15">
        <v>5</v>
      </c>
      <c r="BI22" s="15">
        <v>5</v>
      </c>
      <c r="BJ22" s="15">
        <v>5</v>
      </c>
      <c r="BK22" s="27">
        <f>BK21</f>
        <v>25.4</v>
      </c>
      <c r="BL22" s="27">
        <f>BL21</f>
        <v>25.4</v>
      </c>
      <c r="BM22" s="27">
        <f>BM21</f>
        <v>25.4</v>
      </c>
      <c r="BN22" s="27">
        <f>BN21</f>
        <v>22.224999999999998</v>
      </c>
      <c r="BO22" s="27">
        <f>BO21</f>
        <v>22.224999999999998</v>
      </c>
      <c r="BP22" s="15">
        <v>4</v>
      </c>
      <c r="BQ22" s="15">
        <v>4</v>
      </c>
      <c r="BR22" s="15">
        <v>4</v>
      </c>
      <c r="BS22" s="15">
        <v>4</v>
      </c>
      <c r="BT22" s="27">
        <f>BT21</f>
        <v>25.4</v>
      </c>
    </row>
    <row r="23" spans="1:72" s="5" customFormat="1" x14ac:dyDescent="0.3">
      <c r="A23" s="54"/>
      <c r="B23" s="27">
        <f>B21</f>
        <v>19.049999999999997</v>
      </c>
      <c r="C23" s="27">
        <f>C21</f>
        <v>19.049999999999997</v>
      </c>
      <c r="D23" s="15"/>
      <c r="E23" s="15"/>
      <c r="F23" s="15"/>
      <c r="G23" s="15"/>
      <c r="H23" s="27">
        <f>H21</f>
        <v>22.224999999999998</v>
      </c>
      <c r="I23" s="27">
        <f>I21</f>
        <v>22.224999999999998</v>
      </c>
      <c r="J23" s="15">
        <f>J10</f>
        <v>28.574999999999999</v>
      </c>
      <c r="K23" s="15">
        <f>K10</f>
        <v>25.4</v>
      </c>
      <c r="L23" s="15">
        <f>L10</f>
        <v>25.4</v>
      </c>
      <c r="M23" s="15">
        <f>M10</f>
        <v>25.4</v>
      </c>
      <c r="N23" s="15">
        <f>N10</f>
        <v>22.224999999999998</v>
      </c>
      <c r="O23" s="27">
        <f>O21</f>
        <v>22.224999999999998</v>
      </c>
      <c r="P23" s="27">
        <f>P21</f>
        <v>22.224999999999998</v>
      </c>
      <c r="Q23" s="15">
        <f>Q10</f>
        <v>25.4</v>
      </c>
      <c r="R23" s="15">
        <f>R10</f>
        <v>25.4</v>
      </c>
      <c r="S23" s="15">
        <f>S10</f>
        <v>25.4</v>
      </c>
      <c r="T23" s="27">
        <f>T21</f>
        <v>22.224999999999998</v>
      </c>
      <c r="U23" s="27">
        <f>U21</f>
        <v>22.224999999999998</v>
      </c>
      <c r="V23" s="15">
        <f>V10</f>
        <v>25.4</v>
      </c>
      <c r="W23" s="15">
        <f>W10</f>
        <v>25.4</v>
      </c>
      <c r="X23" s="27">
        <f>X21</f>
        <v>22.224999999999998</v>
      </c>
      <c r="Y23" s="15">
        <f>Y10</f>
        <v>25.4</v>
      </c>
      <c r="Z23" s="27">
        <f>Z21</f>
        <v>22.224999999999998</v>
      </c>
      <c r="AA23" s="28"/>
      <c r="AB23" s="28"/>
      <c r="AC23" s="28"/>
      <c r="AD23" s="28"/>
      <c r="AE23" s="28"/>
      <c r="AF23" s="27">
        <f>AF21</f>
        <v>25.4</v>
      </c>
      <c r="AG23" s="27">
        <f>AG21</f>
        <v>22.224999999999998</v>
      </c>
      <c r="AH23" s="27">
        <f>AH21</f>
        <v>25.4</v>
      </c>
      <c r="AI23" s="28"/>
      <c r="AJ23" s="28"/>
      <c r="AK23" s="28"/>
      <c r="AL23" s="28"/>
      <c r="AM23" s="28"/>
      <c r="AN23" s="27">
        <f>AN21</f>
        <v>25.4</v>
      </c>
      <c r="AO23" s="27">
        <f>AO21</f>
        <v>25.4</v>
      </c>
      <c r="AP23" s="28"/>
      <c r="AQ23" s="27">
        <f>AQ21</f>
        <v>25.4</v>
      </c>
      <c r="AR23" s="27">
        <f>AR21</f>
        <v>25.4</v>
      </c>
      <c r="AS23" s="27">
        <f>AS21</f>
        <v>22.224999999999998</v>
      </c>
      <c r="AT23" s="28"/>
      <c r="AU23" s="28"/>
      <c r="AV23" s="28"/>
      <c r="AW23" s="27">
        <f>AW21</f>
        <v>28.574999999999999</v>
      </c>
      <c r="AX23" s="27">
        <f>AX21</f>
        <v>25.4</v>
      </c>
      <c r="AY23" s="15">
        <f>AY10</f>
        <v>28.574999999999999</v>
      </c>
      <c r="AZ23" s="15">
        <f>AZ10</f>
        <v>25.4</v>
      </c>
      <c r="BA23" s="15">
        <f>BA10</f>
        <v>25.4</v>
      </c>
      <c r="BB23" s="15">
        <f>BB10</f>
        <v>25.4</v>
      </c>
      <c r="BC23" s="27">
        <f>BC21</f>
        <v>25.4</v>
      </c>
      <c r="BD23" s="15">
        <v>2</v>
      </c>
      <c r="BE23" s="15">
        <f t="shared" ref="BE23:BJ23" si="19">BE10</f>
        <v>31.75</v>
      </c>
      <c r="BF23" s="15">
        <f t="shared" si="19"/>
        <v>28.574999999999999</v>
      </c>
      <c r="BG23" s="15">
        <f t="shared" si="19"/>
        <v>28.574999999999999</v>
      </c>
      <c r="BH23" s="15">
        <f t="shared" si="19"/>
        <v>28.574999999999999</v>
      </c>
      <c r="BI23" s="15">
        <f t="shared" si="19"/>
        <v>25.4</v>
      </c>
      <c r="BJ23" s="15">
        <f t="shared" si="19"/>
        <v>31.75</v>
      </c>
      <c r="BK23" s="27">
        <f>BK21</f>
        <v>25.4</v>
      </c>
      <c r="BL23" s="27">
        <f>BL21</f>
        <v>25.4</v>
      </c>
      <c r="BM23" s="27">
        <f>BM21</f>
        <v>25.4</v>
      </c>
      <c r="BN23" s="27">
        <f>BN21</f>
        <v>22.224999999999998</v>
      </c>
      <c r="BO23" s="27">
        <f>BO21</f>
        <v>22.224999999999998</v>
      </c>
      <c r="BP23" s="15">
        <f>BP10</f>
        <v>25.4</v>
      </c>
      <c r="BQ23" s="15">
        <f>BQ10</f>
        <v>28.574999999999999</v>
      </c>
      <c r="BR23" s="15">
        <f>BR10</f>
        <v>25.4</v>
      </c>
      <c r="BS23" s="15">
        <f>BS10</f>
        <v>25.4</v>
      </c>
      <c r="BT23" s="27">
        <f>BT21</f>
        <v>25.4</v>
      </c>
    </row>
    <row r="24" spans="1:72" s="5" customFormat="1" x14ac:dyDescent="0.3">
      <c r="A24" s="54"/>
      <c r="B24" s="27">
        <f>B21</f>
        <v>19.049999999999997</v>
      </c>
      <c r="C24" s="27">
        <f>C21</f>
        <v>19.049999999999997</v>
      </c>
      <c r="D24" s="15"/>
      <c r="E24" s="15"/>
      <c r="F24" s="15"/>
      <c r="G24" s="15"/>
      <c r="H24" s="27">
        <f>H21</f>
        <v>22.224999999999998</v>
      </c>
      <c r="I24" s="27">
        <f>I21</f>
        <v>22.224999999999998</v>
      </c>
      <c r="J24" s="15">
        <f>J23</f>
        <v>28.574999999999999</v>
      </c>
      <c r="K24" s="15">
        <f>K23</f>
        <v>25.4</v>
      </c>
      <c r="L24" s="15">
        <f>L23</f>
        <v>25.4</v>
      </c>
      <c r="M24" s="15">
        <f>M23</f>
        <v>25.4</v>
      </c>
      <c r="N24" s="15">
        <f>N23</f>
        <v>22.224999999999998</v>
      </c>
      <c r="O24" s="27">
        <f>O21</f>
        <v>22.224999999999998</v>
      </c>
      <c r="P24" s="27">
        <f>P21</f>
        <v>22.224999999999998</v>
      </c>
      <c r="Q24" s="15">
        <f>Q23</f>
        <v>25.4</v>
      </c>
      <c r="R24" s="15">
        <f>R23</f>
        <v>25.4</v>
      </c>
      <c r="S24" s="15">
        <f>S23</f>
        <v>25.4</v>
      </c>
      <c r="T24" s="27">
        <f>T21</f>
        <v>22.224999999999998</v>
      </c>
      <c r="U24" s="27">
        <f>U21</f>
        <v>22.224999999999998</v>
      </c>
      <c r="V24" s="15">
        <f>V23</f>
        <v>25.4</v>
      </c>
      <c r="W24" s="15">
        <f>W23</f>
        <v>25.4</v>
      </c>
      <c r="X24" s="27">
        <f>X21</f>
        <v>22.224999999999998</v>
      </c>
      <c r="Y24" s="15">
        <f>Y23</f>
        <v>25.4</v>
      </c>
      <c r="Z24" s="27">
        <f>Z21</f>
        <v>22.224999999999998</v>
      </c>
      <c r="AA24" s="28"/>
      <c r="AB24" s="28"/>
      <c r="AC24" s="28"/>
      <c r="AD24" s="28"/>
      <c r="AE24" s="28"/>
      <c r="AF24" s="27">
        <f>AF21</f>
        <v>25.4</v>
      </c>
      <c r="AG24" s="27">
        <f>AG21</f>
        <v>22.224999999999998</v>
      </c>
      <c r="AH24" s="27">
        <f>AH21</f>
        <v>25.4</v>
      </c>
      <c r="AI24" s="28"/>
      <c r="AJ24" s="28"/>
      <c r="AK24" s="28"/>
      <c r="AL24" s="28"/>
      <c r="AM24" s="28"/>
      <c r="AN24" s="27">
        <f>AN21</f>
        <v>25.4</v>
      </c>
      <c r="AO24" s="27">
        <f>AO21</f>
        <v>25.4</v>
      </c>
      <c r="AP24" s="28"/>
      <c r="AQ24" s="27">
        <f>AQ21</f>
        <v>25.4</v>
      </c>
      <c r="AR24" s="27">
        <f>AR21</f>
        <v>25.4</v>
      </c>
      <c r="AS24" s="27">
        <f>AS21</f>
        <v>22.224999999999998</v>
      </c>
      <c r="AT24" s="28"/>
      <c r="AU24" s="28"/>
      <c r="AV24" s="28"/>
      <c r="AW24" s="27">
        <f>AW21</f>
        <v>28.574999999999999</v>
      </c>
      <c r="AX24" s="27">
        <f>AX21</f>
        <v>25.4</v>
      </c>
      <c r="AY24" s="15">
        <f>AY23</f>
        <v>28.574999999999999</v>
      </c>
      <c r="AZ24" s="15">
        <f>AZ23</f>
        <v>25.4</v>
      </c>
      <c r="BA24" s="15">
        <f>BA23</f>
        <v>25.4</v>
      </c>
      <c r="BB24" s="15">
        <f>BB23</f>
        <v>25.4</v>
      </c>
      <c r="BC24" s="27">
        <f>BC21</f>
        <v>25.4</v>
      </c>
      <c r="BD24" s="15">
        <v>5</v>
      </c>
      <c r="BE24" s="15">
        <f t="shared" ref="BE24:BJ24" si="20">BE23</f>
        <v>31.75</v>
      </c>
      <c r="BF24" s="15">
        <f t="shared" si="20"/>
        <v>28.574999999999999</v>
      </c>
      <c r="BG24" s="15">
        <f t="shared" si="20"/>
        <v>28.574999999999999</v>
      </c>
      <c r="BH24" s="15">
        <f t="shared" si="20"/>
        <v>28.574999999999999</v>
      </c>
      <c r="BI24" s="15">
        <f t="shared" si="20"/>
        <v>25.4</v>
      </c>
      <c r="BJ24" s="15">
        <f t="shared" si="20"/>
        <v>31.75</v>
      </c>
      <c r="BK24" s="27">
        <f>BK21</f>
        <v>25.4</v>
      </c>
      <c r="BL24" s="27">
        <f>BL21</f>
        <v>25.4</v>
      </c>
      <c r="BM24" s="27">
        <f>BM21</f>
        <v>25.4</v>
      </c>
      <c r="BN24" s="27">
        <f>BN21</f>
        <v>22.224999999999998</v>
      </c>
      <c r="BO24" s="27">
        <f>BO21</f>
        <v>22.224999999999998</v>
      </c>
      <c r="BP24" s="15">
        <f>BP23</f>
        <v>25.4</v>
      </c>
      <c r="BQ24" s="15">
        <f>BQ23</f>
        <v>28.574999999999999</v>
      </c>
      <c r="BR24" s="15">
        <f>BR23</f>
        <v>25.4</v>
      </c>
      <c r="BS24" s="15">
        <f>BS23</f>
        <v>25.4</v>
      </c>
      <c r="BT24" s="27">
        <f>BT21</f>
        <v>25.4</v>
      </c>
    </row>
    <row r="25" spans="1:72" s="5" customFormat="1" x14ac:dyDescent="0.3">
      <c r="A25" s="54"/>
      <c r="B25" s="15"/>
      <c r="C25" s="15"/>
      <c r="D25" s="15"/>
      <c r="E25" s="15"/>
      <c r="F25" s="15"/>
      <c r="G25" s="15"/>
      <c r="H25" s="15"/>
      <c r="I25" s="15"/>
      <c r="J25" s="15">
        <f>J23</f>
        <v>28.574999999999999</v>
      </c>
      <c r="K25" s="15">
        <f>K23</f>
        <v>25.4</v>
      </c>
      <c r="L25" s="15">
        <f>L23</f>
        <v>25.4</v>
      </c>
      <c r="M25" s="15">
        <f>M23</f>
        <v>25.4</v>
      </c>
      <c r="N25" s="15">
        <f>N23</f>
        <v>22.224999999999998</v>
      </c>
      <c r="O25" s="15"/>
      <c r="P25" s="15"/>
      <c r="Q25" s="15">
        <f>Q23</f>
        <v>25.4</v>
      </c>
      <c r="R25" s="15">
        <f>R23</f>
        <v>25.4</v>
      </c>
      <c r="S25" s="15">
        <f>S23</f>
        <v>25.4</v>
      </c>
      <c r="T25" s="15"/>
      <c r="U25" s="15"/>
      <c r="V25" s="15">
        <f>V23</f>
        <v>25.4</v>
      </c>
      <c r="W25" s="15">
        <f>W23</f>
        <v>25.4</v>
      </c>
      <c r="X25" s="15"/>
      <c r="Y25" s="15">
        <f>Y23</f>
        <v>25.4</v>
      </c>
      <c r="Z25" s="15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5">
        <f>AY23</f>
        <v>28.574999999999999</v>
      </c>
      <c r="AZ25" s="15">
        <f>AZ23</f>
        <v>25.4</v>
      </c>
      <c r="BA25" s="15">
        <f>BA23</f>
        <v>25.4</v>
      </c>
      <c r="BB25" s="15">
        <f>BB23</f>
        <v>25.4</v>
      </c>
      <c r="BC25" s="28"/>
      <c r="BD25" s="15">
        <f>BD10</f>
        <v>28.574999999999999</v>
      </c>
      <c r="BE25" s="15">
        <f t="shared" ref="BE25:BJ25" si="21">BE23</f>
        <v>31.75</v>
      </c>
      <c r="BF25" s="15">
        <f t="shared" si="21"/>
        <v>28.574999999999999</v>
      </c>
      <c r="BG25" s="15">
        <f t="shared" si="21"/>
        <v>28.574999999999999</v>
      </c>
      <c r="BH25" s="15">
        <f t="shared" si="21"/>
        <v>28.574999999999999</v>
      </c>
      <c r="BI25" s="15">
        <f t="shared" si="21"/>
        <v>25.4</v>
      </c>
      <c r="BJ25" s="15">
        <f t="shared" si="21"/>
        <v>31.75</v>
      </c>
      <c r="BK25" s="28"/>
      <c r="BL25" s="28"/>
      <c r="BM25" s="28"/>
      <c r="BN25" s="28"/>
      <c r="BO25" s="28"/>
      <c r="BP25" s="15">
        <f>BP23</f>
        <v>25.4</v>
      </c>
      <c r="BQ25" s="15">
        <f>BQ23</f>
        <v>28.574999999999999</v>
      </c>
      <c r="BR25" s="15">
        <f>BR23</f>
        <v>25.4</v>
      </c>
      <c r="BS25" s="15">
        <f>BS23</f>
        <v>25.4</v>
      </c>
      <c r="BT25" s="28"/>
    </row>
    <row r="26" spans="1:72" s="5" customFormat="1" x14ac:dyDescent="0.3">
      <c r="A26" s="54"/>
      <c r="B26" s="15"/>
      <c r="C26" s="15"/>
      <c r="D26" s="15"/>
      <c r="E26" s="15"/>
      <c r="F26" s="15"/>
      <c r="G26" s="15"/>
      <c r="H26" s="15"/>
      <c r="I26" s="15"/>
      <c r="J26" s="15">
        <f>J23</f>
        <v>28.574999999999999</v>
      </c>
      <c r="K26" s="15">
        <f>K23</f>
        <v>25.4</v>
      </c>
      <c r="L26" s="15">
        <f>L23</f>
        <v>25.4</v>
      </c>
      <c r="M26" s="15">
        <f>M23</f>
        <v>25.4</v>
      </c>
      <c r="N26" s="15">
        <f>N23</f>
        <v>22.224999999999998</v>
      </c>
      <c r="O26" s="15"/>
      <c r="P26" s="15"/>
      <c r="Q26" s="15">
        <f>Q23</f>
        <v>25.4</v>
      </c>
      <c r="R26" s="15">
        <f>R23</f>
        <v>25.4</v>
      </c>
      <c r="S26" s="15">
        <f>S23</f>
        <v>25.4</v>
      </c>
      <c r="T26" s="15"/>
      <c r="U26" s="15"/>
      <c r="V26" s="15">
        <f>V23</f>
        <v>25.4</v>
      </c>
      <c r="W26" s="15">
        <f>W23</f>
        <v>25.4</v>
      </c>
      <c r="X26" s="15"/>
      <c r="Y26" s="15">
        <f>Y23</f>
        <v>25.4</v>
      </c>
      <c r="Z26" s="15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5">
        <f>AY23</f>
        <v>28.574999999999999</v>
      </c>
      <c r="AZ26" s="15">
        <f>AZ23</f>
        <v>25.4</v>
      </c>
      <c r="BA26" s="15">
        <f>BA23</f>
        <v>25.4</v>
      </c>
      <c r="BB26" s="15">
        <f>BB23</f>
        <v>25.4</v>
      </c>
      <c r="BC26" s="28"/>
      <c r="BD26" s="15">
        <f>BD25</f>
        <v>28.574999999999999</v>
      </c>
      <c r="BE26" s="15">
        <f t="shared" ref="BE26:BJ26" si="22">BE23</f>
        <v>31.75</v>
      </c>
      <c r="BF26" s="15">
        <f t="shared" si="22"/>
        <v>28.574999999999999</v>
      </c>
      <c r="BG26" s="15">
        <f t="shared" si="22"/>
        <v>28.574999999999999</v>
      </c>
      <c r="BH26" s="15">
        <f t="shared" si="22"/>
        <v>28.574999999999999</v>
      </c>
      <c r="BI26" s="15">
        <f t="shared" si="22"/>
        <v>25.4</v>
      </c>
      <c r="BJ26" s="15">
        <f t="shared" si="22"/>
        <v>31.75</v>
      </c>
      <c r="BK26" s="28"/>
      <c r="BL26" s="28"/>
      <c r="BM26" s="28"/>
      <c r="BN26" s="28"/>
      <c r="BO26" s="28"/>
      <c r="BP26" s="15">
        <f>BP23</f>
        <v>25.4</v>
      </c>
      <c r="BQ26" s="15">
        <f>BQ23</f>
        <v>28.574999999999999</v>
      </c>
      <c r="BR26" s="15">
        <f>BR23</f>
        <v>25.4</v>
      </c>
      <c r="BS26" s="15">
        <f>BS23</f>
        <v>25.4</v>
      </c>
      <c r="BT26" s="28"/>
    </row>
    <row r="27" spans="1:72" s="5" customFormat="1" x14ac:dyDescent="0.3">
      <c r="A27" s="54"/>
      <c r="B27" s="15"/>
      <c r="C27" s="15"/>
      <c r="D27" s="15"/>
      <c r="E27" s="15"/>
      <c r="F27" s="15"/>
      <c r="G27" s="15"/>
      <c r="H27" s="15"/>
      <c r="I27" s="15"/>
      <c r="J27" s="15">
        <f>J23</f>
        <v>28.574999999999999</v>
      </c>
      <c r="K27" s="15">
        <f>K23</f>
        <v>25.4</v>
      </c>
      <c r="L27" s="15">
        <f>L23</f>
        <v>25.4</v>
      </c>
      <c r="M27" s="15">
        <f>M23</f>
        <v>25.4</v>
      </c>
      <c r="N27" s="15">
        <f>N23</f>
        <v>22.224999999999998</v>
      </c>
      <c r="O27" s="15"/>
      <c r="P27" s="15"/>
      <c r="Q27" s="15">
        <f>Q23</f>
        <v>25.4</v>
      </c>
      <c r="R27" s="15">
        <f>R23</f>
        <v>25.4</v>
      </c>
      <c r="S27" s="15">
        <f>S23</f>
        <v>25.4</v>
      </c>
      <c r="T27" s="15"/>
      <c r="U27" s="15"/>
      <c r="V27" s="15">
        <f>V23</f>
        <v>25.4</v>
      </c>
      <c r="W27" s="15">
        <f>W23</f>
        <v>25.4</v>
      </c>
      <c r="X27" s="15"/>
      <c r="Y27" s="15">
        <f>Y23</f>
        <v>25.4</v>
      </c>
      <c r="Z27" s="15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5">
        <f>AY23</f>
        <v>28.574999999999999</v>
      </c>
      <c r="AZ27" s="15">
        <f>AZ23</f>
        <v>25.4</v>
      </c>
      <c r="BA27" s="15">
        <f>BA23</f>
        <v>25.4</v>
      </c>
      <c r="BB27" s="15">
        <f>BB23</f>
        <v>25.4</v>
      </c>
      <c r="BC27" s="28"/>
      <c r="BD27" s="15">
        <f>BD25</f>
        <v>28.574999999999999</v>
      </c>
      <c r="BE27" s="15">
        <f t="shared" ref="BE27:BJ27" si="23">BE23</f>
        <v>31.75</v>
      </c>
      <c r="BF27" s="15">
        <f t="shared" si="23"/>
        <v>28.574999999999999</v>
      </c>
      <c r="BG27" s="15">
        <f t="shared" si="23"/>
        <v>28.574999999999999</v>
      </c>
      <c r="BH27" s="15">
        <f t="shared" si="23"/>
        <v>28.574999999999999</v>
      </c>
      <c r="BI27" s="15">
        <f t="shared" si="23"/>
        <v>25.4</v>
      </c>
      <c r="BJ27" s="15">
        <f t="shared" si="23"/>
        <v>31.75</v>
      </c>
      <c r="BK27" s="28"/>
      <c r="BL27" s="28"/>
      <c r="BM27" s="28"/>
      <c r="BN27" s="28"/>
      <c r="BO27" s="28"/>
      <c r="BP27" s="15">
        <f>BP23</f>
        <v>25.4</v>
      </c>
      <c r="BQ27" s="15">
        <f>BQ23</f>
        <v>28.574999999999999</v>
      </c>
      <c r="BR27" s="15">
        <f>BR23</f>
        <v>25.4</v>
      </c>
      <c r="BS27" s="15">
        <f>BS23</f>
        <v>25.4</v>
      </c>
      <c r="BT27" s="28"/>
    </row>
    <row r="28" spans="1:72" s="5" customFormat="1" x14ac:dyDescent="0.3">
      <c r="A28" s="5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15">
        <f>BD25</f>
        <v>28.574999999999999</v>
      </c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</row>
    <row r="29" spans="1:72" s="5" customFormat="1" x14ac:dyDescent="0.3">
      <c r="A29" s="5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15">
        <f>BD25</f>
        <v>28.574999999999999</v>
      </c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</row>
    <row r="30" spans="1:72" s="5" customFormat="1" x14ac:dyDescent="0.3">
      <c r="A30" s="5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15">
        <f>BD25</f>
        <v>28.574999999999999</v>
      </c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</row>
    <row r="31" spans="1:72" s="5" customFormat="1" x14ac:dyDescent="0.3">
      <c r="A31" s="3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</row>
    <row r="32" spans="1:72" s="5" customFormat="1" x14ac:dyDescent="0.3">
      <c r="A32" s="3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</row>
    <row r="33" spans="1:597" s="5" customFormat="1" x14ac:dyDescent="0.3">
      <c r="A33" s="3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</row>
    <row r="34" spans="1:597" s="5" customFormat="1" x14ac:dyDescent="0.3">
      <c r="A34" s="3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</row>
    <row r="35" spans="1:597" s="5" customFormat="1" x14ac:dyDescent="0.3">
      <c r="A35" s="3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</row>
    <row r="36" spans="1:597" s="5" customFormat="1" x14ac:dyDescent="0.3">
      <c r="A36" s="3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</row>
    <row r="37" spans="1:597" s="5" customFormat="1" x14ac:dyDescent="0.3">
      <c r="A37" s="3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</row>
    <row r="38" spans="1:597" s="5" customFormat="1" x14ac:dyDescent="0.3">
      <c r="A38" s="3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</row>
    <row r="39" spans="1:597" s="5" customFormat="1" x14ac:dyDescent="0.3">
      <c r="A39" s="3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</row>
    <row r="40" spans="1:597" s="5" customFormat="1" x14ac:dyDescent="0.3">
      <c r="A40" s="3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</row>
    <row r="41" spans="1:597" s="5" customFormat="1" x14ac:dyDescent="0.3">
      <c r="A41" s="3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</row>
    <row r="42" spans="1:597" s="5" customFormat="1" x14ac:dyDescent="0.3">
      <c r="A42" s="3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</row>
    <row r="43" spans="1:597" x14ac:dyDescent="0.3">
      <c r="A43" s="32"/>
      <c r="B43" s="6"/>
      <c r="C43" s="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</row>
    <row r="44" spans="1:597" x14ac:dyDescent="0.3">
      <c r="A44" s="32"/>
      <c r="B44" s="6"/>
      <c r="C44" s="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</row>
    <row r="45" spans="1:597" x14ac:dyDescent="0.3">
      <c r="A45" s="32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</row>
    <row r="46" spans="1:597" x14ac:dyDescent="0.3">
      <c r="A46" s="3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</row>
    <row r="47" spans="1:597" x14ac:dyDescent="0.3">
      <c r="A47" s="32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</row>
    <row r="48" spans="1:597" x14ac:dyDescent="0.3">
      <c r="A48" s="32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</row>
    <row r="49" spans="1:597" x14ac:dyDescent="0.3">
      <c r="A49" s="25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</row>
    <row r="50" spans="1:597" x14ac:dyDescent="0.3">
      <c r="A50" s="25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</row>
    <row r="51" spans="1:597" x14ac:dyDescent="0.3">
      <c r="A51" s="1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</row>
    <row r="52" spans="1:597" x14ac:dyDescent="0.3"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</row>
  </sheetData>
  <mergeCells count="1">
    <mergeCell ref="A11:A30"/>
  </mergeCells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J1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A19" sqref="A19"/>
    </sheetView>
  </sheetViews>
  <sheetFormatPr defaultColWidth="8.6640625" defaultRowHeight="14.4" x14ac:dyDescent="0.3"/>
  <cols>
    <col min="1" max="1" width="77" customWidth="1"/>
    <col min="2" max="2" width="4.88671875" customWidth="1"/>
    <col min="3" max="3" width="13.5546875" customWidth="1"/>
  </cols>
  <sheetData>
    <row r="1" spans="1:3" x14ac:dyDescent="0.3">
      <c r="A1" s="3" t="s">
        <v>22</v>
      </c>
      <c r="B1" s="3" t="s">
        <v>23</v>
      </c>
      <c r="C1" s="2" t="s">
        <v>0</v>
      </c>
    </row>
    <row r="2" spans="1:3" x14ac:dyDescent="0.3">
      <c r="A2" s="3" t="s">
        <v>24</v>
      </c>
      <c r="B2" s="3" t="s">
        <v>23</v>
      </c>
      <c r="C2" s="2" t="s">
        <v>1</v>
      </c>
    </row>
    <row r="3" spans="1:3" x14ac:dyDescent="0.3">
      <c r="A3" s="3" t="s">
        <v>25</v>
      </c>
      <c r="B3" s="3"/>
      <c r="C3" s="2" t="s">
        <v>2</v>
      </c>
    </row>
    <row r="4" spans="1:3" x14ac:dyDescent="0.3">
      <c r="A4" s="3" t="s">
        <v>26</v>
      </c>
      <c r="B4" s="3"/>
      <c r="C4" s="2" t="s">
        <v>3</v>
      </c>
    </row>
    <row r="5" spans="1:3" x14ac:dyDescent="0.3">
      <c r="A5" s="3" t="s">
        <v>27</v>
      </c>
      <c r="B5" s="3" t="s">
        <v>23</v>
      </c>
      <c r="C5" s="2" t="s">
        <v>4</v>
      </c>
    </row>
    <row r="6" spans="1:3" x14ac:dyDescent="0.3">
      <c r="A6" s="3" t="s">
        <v>28</v>
      </c>
      <c r="B6" s="3"/>
      <c r="C6" s="2" t="s">
        <v>5</v>
      </c>
    </row>
    <row r="7" spans="1:3" x14ac:dyDescent="0.3">
      <c r="A7" s="3" t="s">
        <v>29</v>
      </c>
      <c r="B7" s="3"/>
      <c r="C7" s="2" t="s">
        <v>6</v>
      </c>
    </row>
    <row r="8" spans="1:3" x14ac:dyDescent="0.3">
      <c r="A8" s="3" t="s">
        <v>30</v>
      </c>
      <c r="B8" s="3"/>
      <c r="C8" s="2" t="s">
        <v>7</v>
      </c>
    </row>
    <row r="9" spans="1:3" x14ac:dyDescent="0.3">
      <c r="A9" s="3" t="s">
        <v>31</v>
      </c>
      <c r="B9" s="3"/>
      <c r="C9" s="2" t="s">
        <v>21</v>
      </c>
    </row>
    <row r="10" spans="1:3" x14ac:dyDescent="0.3">
      <c r="A10" s="3" t="s">
        <v>32</v>
      </c>
      <c r="B10" s="3" t="s">
        <v>23</v>
      </c>
      <c r="C10" s="2" t="s">
        <v>8</v>
      </c>
    </row>
    <row r="11" spans="1:3" x14ac:dyDescent="0.3">
      <c r="A11" s="3" t="s">
        <v>33</v>
      </c>
      <c r="B11" s="3" t="s">
        <v>23</v>
      </c>
      <c r="C11" s="2" t="s">
        <v>9</v>
      </c>
    </row>
    <row r="12" spans="1:3" x14ac:dyDescent="0.3">
      <c r="A12" s="3" t="s">
        <v>34</v>
      </c>
      <c r="B12" s="3" t="s">
        <v>35</v>
      </c>
      <c r="C12" s="2" t="s">
        <v>10</v>
      </c>
    </row>
    <row r="13" spans="1:3" x14ac:dyDescent="0.3">
      <c r="A13" s="3" t="s">
        <v>438</v>
      </c>
      <c r="B13" s="3" t="s">
        <v>23</v>
      </c>
      <c r="C13" s="2" t="s">
        <v>11</v>
      </c>
    </row>
    <row r="14" spans="1:3" x14ac:dyDescent="0.3">
      <c r="A14" s="3" t="s">
        <v>37</v>
      </c>
      <c r="B14" s="3" t="s">
        <v>38</v>
      </c>
      <c r="C14" s="2" t="s">
        <v>12</v>
      </c>
    </row>
    <row r="15" spans="1:3" x14ac:dyDescent="0.3">
      <c r="A15" s="3" t="s">
        <v>39</v>
      </c>
      <c r="B15" s="3" t="s">
        <v>38</v>
      </c>
      <c r="C15" s="2" t="s">
        <v>13</v>
      </c>
    </row>
    <row r="16" spans="1:3" x14ac:dyDescent="0.3">
      <c r="A16" s="3" t="s">
        <v>40</v>
      </c>
      <c r="B16" s="3" t="s">
        <v>38</v>
      </c>
      <c r="C16" s="2" t="s">
        <v>14</v>
      </c>
    </row>
    <row r="17" spans="1:3" x14ac:dyDescent="0.3">
      <c r="A17" s="3" t="s">
        <v>41</v>
      </c>
      <c r="B17" s="3" t="s">
        <v>38</v>
      </c>
      <c r="C17" s="2" t="s">
        <v>15</v>
      </c>
    </row>
    <row r="18" spans="1:3" x14ac:dyDescent="0.3">
      <c r="A18" s="3" t="s">
        <v>439</v>
      </c>
      <c r="B18" s="3" t="s">
        <v>38</v>
      </c>
      <c r="C18" s="2" t="s">
        <v>16</v>
      </c>
    </row>
    <row r="19" spans="1:3" x14ac:dyDescent="0.3">
      <c r="A19" s="3" t="s">
        <v>42</v>
      </c>
      <c r="B19" s="3" t="s">
        <v>38</v>
      </c>
      <c r="C19" s="2" t="s">
        <v>17</v>
      </c>
    </row>
    <row r="20" spans="1:3" x14ac:dyDescent="0.3">
      <c r="A20" s="3" t="s">
        <v>43</v>
      </c>
      <c r="B20" s="3"/>
      <c r="C20" s="2" t="s">
        <v>18</v>
      </c>
    </row>
    <row r="21" spans="1:3" x14ac:dyDescent="0.3">
      <c r="A21" s="3" t="s">
        <v>44</v>
      </c>
      <c r="B21" s="3"/>
      <c r="C21" s="2" t="s">
        <v>19</v>
      </c>
    </row>
    <row r="22" spans="1:3" x14ac:dyDescent="0.3">
      <c r="A22" s="3" t="s">
        <v>45</v>
      </c>
      <c r="B22" s="3"/>
      <c r="C22" s="2" t="s">
        <v>20</v>
      </c>
    </row>
    <row r="27" spans="1:3" x14ac:dyDescent="0.3">
      <c r="A27" s="24"/>
      <c r="B27" s="24"/>
      <c r="C27" s="25"/>
    </row>
    <row r="28" spans="1:3" x14ac:dyDescent="0.3">
      <c r="A28" s="24"/>
      <c r="B28" s="24"/>
      <c r="C28" s="25"/>
    </row>
    <row r="29" spans="1:3" x14ac:dyDescent="0.3">
      <c r="A29" s="24"/>
      <c r="B29" s="24"/>
      <c r="C29" s="25"/>
    </row>
    <row r="30" spans="1:3" x14ac:dyDescent="0.3">
      <c r="A30" s="24"/>
      <c r="B30" s="24"/>
      <c r="C30" s="25"/>
    </row>
    <row r="31" spans="1:3" x14ac:dyDescent="0.3">
      <c r="A31" s="24"/>
      <c r="B31" s="24"/>
      <c r="C31" s="25"/>
    </row>
    <row r="32" spans="1:3" x14ac:dyDescent="0.3">
      <c r="A32" s="24"/>
      <c r="B32" s="24"/>
      <c r="C32" s="25"/>
    </row>
    <row r="33" spans="1:3" x14ac:dyDescent="0.3">
      <c r="A33" s="24"/>
      <c r="B33" s="24"/>
      <c r="C33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Element Forces - Columns</vt:lpstr>
      <vt:lpstr>Frame Assigns</vt:lpstr>
      <vt:lpstr>Sections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Arsalan Niroomandi</dc:creator>
  <dc:description/>
  <cp:lastModifiedBy>Arsi</cp:lastModifiedBy>
  <cp:revision>3</cp:revision>
  <dcterms:created xsi:type="dcterms:W3CDTF">2020-10-21T22:23:19Z</dcterms:created>
  <dcterms:modified xsi:type="dcterms:W3CDTF">2021-08-28T03:41:28Z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